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customXml/itemProps3.xml" ContentType="application/vnd.openxmlformats-officedocument.customXmlProperties+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worksheets/sheet49.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Default Extension="bin" ContentType="application/vnd.openxmlformats-officedocument.spreadsheetml.printerSettings"/>
  <Override PartName="/customXml/itemProps2.xml" ContentType="application/vnd.openxmlformats-officedocument.customXmlProperties+xml"/>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380" yWindow="375" windowWidth="15600" windowHeight="6375" tabRatio="723" activeTab="7"/>
  </bookViews>
  <sheets>
    <sheet name="CEEMEA" sheetId="157" r:id="rId1"/>
    <sheet name="Removes" sheetId="158" r:id="rId2"/>
    <sheet name="TTM" sheetId="159" r:id="rId3"/>
    <sheet name="FastTrack" sheetId="160" r:id="rId4"/>
    <sheet name="schedule" sheetId="142" r:id="rId5"/>
    <sheet name="Delayed" sheetId="171" r:id="rId6"/>
    <sheet name="Summary" sheetId="123" r:id="rId7"/>
    <sheet name="161112" sheetId="257" r:id="rId8"/>
    <sheet name="151112" sheetId="256" r:id="rId9"/>
    <sheet name="141112" sheetId="255" r:id="rId10"/>
    <sheet name="091112" sheetId="254" r:id="rId11"/>
    <sheet name="011112" sheetId="253" r:id="rId12"/>
    <sheet name="251012" sheetId="252" r:id="rId13"/>
    <sheet name="231012" sheetId="247" r:id="rId14"/>
    <sheet name="181012" sheetId="246" r:id="rId15"/>
    <sheet name="161012" sheetId="245" r:id="rId16"/>
    <sheet name="141012" sheetId="244" r:id="rId17"/>
    <sheet name="111012" sheetId="80" r:id="rId18"/>
    <sheet name="101012" sheetId="242" r:id="rId19"/>
    <sheet name="091012" sheetId="241" r:id="rId20"/>
    <sheet name="081012" sheetId="240" r:id="rId21"/>
    <sheet name="041012" sheetId="239" r:id="rId22"/>
    <sheet name="021012" sheetId="238" r:id="rId23"/>
    <sheet name="011012" sheetId="237" r:id="rId24"/>
    <sheet name="280912" sheetId="234" r:id="rId25"/>
    <sheet name="270912" sheetId="233" r:id="rId26"/>
    <sheet name="260912" sheetId="232" r:id="rId27"/>
    <sheet name="250912" sheetId="231" r:id="rId28"/>
    <sheet name="240912" sheetId="230" r:id="rId29"/>
    <sheet name="210912" sheetId="229" r:id="rId30"/>
    <sheet name="200912" sheetId="228" r:id="rId31"/>
    <sheet name="190912" sheetId="227" r:id="rId32"/>
    <sheet name="180912" sheetId="226" r:id="rId33"/>
    <sheet name="140912" sheetId="225" r:id="rId34"/>
    <sheet name="130912" sheetId="224" r:id="rId35"/>
    <sheet name="120912" sheetId="223" r:id="rId36"/>
    <sheet name="110912" sheetId="222" r:id="rId37"/>
    <sheet name="100912" sheetId="221" r:id="rId38"/>
    <sheet name="070912" sheetId="220" r:id="rId39"/>
    <sheet name="060912" sheetId="218" r:id="rId40"/>
    <sheet name="050912" sheetId="219" r:id="rId41"/>
    <sheet name="040912" sheetId="217" r:id="rId42"/>
    <sheet name="030912" sheetId="216" r:id="rId43"/>
    <sheet name="310812" sheetId="215" r:id="rId44"/>
    <sheet name="300812" sheetId="212" r:id="rId45"/>
    <sheet name="290812" sheetId="214" r:id="rId46"/>
    <sheet name="280812" sheetId="213" r:id="rId47"/>
    <sheet name="240812" sheetId="209" r:id="rId48"/>
    <sheet name="230812" sheetId="208" r:id="rId49"/>
    <sheet name="220812" sheetId="207" r:id="rId50"/>
    <sheet name="210812" sheetId="206" r:id="rId51"/>
    <sheet name="200812" sheetId="205" r:id="rId52"/>
    <sheet name="template" sheetId="243" r:id="rId53"/>
    <sheet name="Sheet1" sheetId="248" r:id="rId54"/>
    <sheet name="Sheet2" sheetId="249" r:id="rId55"/>
    <sheet name="Sheet3" sheetId="250" r:id="rId56"/>
    <sheet name="Sheet4" sheetId="251" r:id="rId57"/>
  </sheets>
  <externalReferences>
    <externalReference r:id="rId58"/>
  </externalReferences>
  <definedNames>
    <definedName name="_xlnm._FilterDatabase" localSheetId="23" hidden="1">'011012'!$A$1:$I$118</definedName>
    <definedName name="_xlnm._FilterDatabase" localSheetId="11" hidden="1">'011112'!$A$1:$I$175</definedName>
    <definedName name="_xlnm._FilterDatabase" localSheetId="22" hidden="1">'021012'!$A$1:$I$129</definedName>
    <definedName name="_xlnm._FilterDatabase" localSheetId="42" hidden="1">'030912'!$A$1:$I$90</definedName>
    <definedName name="_xlnm._FilterDatabase" localSheetId="41" hidden="1">'040912'!$A$1:$I$1815</definedName>
    <definedName name="_xlnm._FilterDatabase" localSheetId="21" hidden="1">'041012'!$A$1:$I$153</definedName>
    <definedName name="_xlnm._FilterDatabase" localSheetId="40" hidden="1">'050912'!$A$1:$I$85</definedName>
    <definedName name="_xlnm._FilterDatabase" localSheetId="20" hidden="1">'081012'!$A$1:$I$173</definedName>
    <definedName name="_xlnm._FilterDatabase" localSheetId="19" hidden="1">'091012'!$A$1:$I$1</definedName>
    <definedName name="_xlnm._FilterDatabase" localSheetId="10" hidden="1">'091112'!$A$1:$I$177</definedName>
    <definedName name="_xlnm._FilterDatabase" localSheetId="18" hidden="1">'101012'!$A$1:$I$1815</definedName>
    <definedName name="_xlnm._FilterDatabase" localSheetId="35" hidden="1">'120912'!$A$1:$I$116</definedName>
    <definedName name="_xlnm._FilterDatabase" localSheetId="34" hidden="1">'130912'!$A$1:$I$1815</definedName>
    <definedName name="_xlnm._FilterDatabase" localSheetId="33" hidden="1">'140912'!$A$1:$I$1814</definedName>
    <definedName name="_xlnm._FilterDatabase" localSheetId="16" hidden="1">'141012'!$A$2:$G$178</definedName>
    <definedName name="_xlnm._FilterDatabase" localSheetId="9" hidden="1">'141112'!$A$1:$I$1815</definedName>
    <definedName name="_xlnm._FilterDatabase" localSheetId="8" hidden="1">'151112'!$A$1:$I$1815</definedName>
    <definedName name="_xlnm._FilterDatabase" localSheetId="15" hidden="1">'161012'!$A$1:$I$1815</definedName>
    <definedName name="_xlnm._FilterDatabase" localSheetId="7" hidden="1">'161112'!$A$1:$I$1815</definedName>
    <definedName name="_xlnm._FilterDatabase" localSheetId="32" hidden="1">'180912'!$A$1:$I$1815</definedName>
    <definedName name="_xlnm._FilterDatabase" localSheetId="31" hidden="1">'190912'!$A$1:$I$1815</definedName>
    <definedName name="_xlnm._FilterDatabase" localSheetId="30" hidden="1">'200912'!$A$1:$I$1815</definedName>
    <definedName name="_xlnm._FilterDatabase" localSheetId="29" hidden="1">'210912'!$A$1:$I$1815</definedName>
    <definedName name="_xlnm._FilterDatabase" localSheetId="13" hidden="1">'231012'!$A$2:$I$166</definedName>
    <definedName name="_xlnm._FilterDatabase" localSheetId="47" hidden="1">'240812'!$A$1:$I$100</definedName>
    <definedName name="_xlnm._FilterDatabase" localSheetId="28" hidden="1">'240912'!$A$1:$I$87</definedName>
    <definedName name="_xlnm._FilterDatabase" localSheetId="27" hidden="1">'250912'!$A$1:$I$1816</definedName>
    <definedName name="_xlnm._FilterDatabase" localSheetId="26" hidden="1">'260912'!$A$1:$I$1815</definedName>
    <definedName name="_xlnm._FilterDatabase" localSheetId="25" hidden="1">'270912'!$A$1:$I$107</definedName>
    <definedName name="_xlnm._FilterDatabase" localSheetId="24" hidden="1">'280912'!$A$1:$I$1815</definedName>
    <definedName name="_xlnm._FilterDatabase" localSheetId="43" hidden="1">'310812'!$A$1:$I$88</definedName>
  </definedNames>
  <calcPr calcId="125725"/>
</workbook>
</file>

<file path=xl/calcChain.xml><?xml version="1.0" encoding="utf-8"?>
<calcChain xmlns="http://schemas.openxmlformats.org/spreadsheetml/2006/main">
  <c r="D3" i="123"/>
  <c r="F3" i="257"/>
  <c r="F4"/>
  <c r="F5"/>
  <c r="F6"/>
  <c r="F7"/>
  <c r="F8"/>
  <c r="F9"/>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E3"/>
  <c r="E4"/>
  <c r="E5"/>
  <c r="E6"/>
  <c r="E7"/>
  <c r="E8"/>
  <c r="E9"/>
  <c r="E10"/>
  <c r="E11"/>
  <c r="E12"/>
  <c r="E13"/>
  <c r="E14"/>
  <c r="E15"/>
  <c r="E16"/>
  <c r="E17"/>
  <c r="E18"/>
  <c r="E19"/>
  <c r="E20"/>
  <c r="E21"/>
  <c r="E22"/>
  <c r="E23"/>
  <c r="E24"/>
  <c r="E25"/>
  <c r="E26"/>
  <c r="E27"/>
  <c r="E28"/>
  <c r="E29"/>
  <c r="E30"/>
  <c r="E31"/>
  <c r="E32"/>
  <c r="E33"/>
  <c r="E34"/>
  <c r="E35"/>
  <c r="E36"/>
  <c r="E37"/>
  <c r="E38"/>
  <c r="E39"/>
  <c r="E40"/>
  <c r="E41"/>
  <c r="E42"/>
  <c r="E43"/>
  <c r="E44"/>
  <c r="E45"/>
  <c r="E46"/>
  <c r="E47"/>
  <c r="E48"/>
  <c r="E49"/>
  <c r="E50"/>
  <c r="E51"/>
  <c r="E52"/>
  <c r="E53"/>
  <c r="E54"/>
  <c r="E55"/>
  <c r="E56"/>
  <c r="E57"/>
  <c r="E58"/>
  <c r="E59"/>
  <c r="E60"/>
  <c r="E61"/>
  <c r="E62"/>
  <c r="E63"/>
  <c r="E64"/>
  <c r="E65"/>
  <c r="E66"/>
  <c r="E67"/>
  <c r="E68"/>
  <c r="E69"/>
  <c r="E70"/>
  <c r="E71"/>
  <c r="E72"/>
  <c r="E73"/>
  <c r="E74"/>
  <c r="E75"/>
  <c r="E76"/>
  <c r="E77"/>
  <c r="E78"/>
  <c r="E79"/>
  <c r="E80"/>
  <c r="E81"/>
  <c r="E82"/>
  <c r="E83"/>
  <c r="E84"/>
  <c r="E85"/>
  <c r="E86"/>
  <c r="E87"/>
  <c r="E88"/>
  <c r="E89"/>
  <c r="E90"/>
  <c r="E91"/>
  <c r="E92"/>
  <c r="E93"/>
  <c r="E94"/>
  <c r="E95"/>
  <c r="E96"/>
  <c r="E97"/>
  <c r="E98"/>
  <c r="E99"/>
  <c r="E100"/>
  <c r="E101"/>
  <c r="E102"/>
  <c r="E103"/>
  <c r="E104"/>
  <c r="E105"/>
  <c r="E106"/>
  <c r="E107"/>
  <c r="E108"/>
  <c r="E109"/>
  <c r="E110"/>
  <c r="E111"/>
  <c r="E112"/>
  <c r="E113"/>
  <c r="E114"/>
  <c r="E115"/>
  <c r="E116"/>
  <c r="E117"/>
  <c r="E118"/>
  <c r="E119"/>
  <c r="E120"/>
  <c r="E121"/>
  <c r="E122"/>
  <c r="E123"/>
  <c r="E124"/>
  <c r="E125"/>
  <c r="E126"/>
  <c r="E127"/>
  <c r="E128"/>
  <c r="E129"/>
  <c r="E130"/>
  <c r="E131"/>
  <c r="E132"/>
  <c r="E133"/>
  <c r="E134"/>
  <c r="E135"/>
  <c r="E136"/>
  <c r="E137"/>
  <c r="E138"/>
  <c r="E139"/>
  <c r="E140"/>
  <c r="E141"/>
  <c r="E142"/>
  <c r="E143"/>
  <c r="E144"/>
  <c r="E145"/>
  <c r="E146"/>
  <c r="E147"/>
  <c r="E148"/>
  <c r="E149"/>
  <c r="E150"/>
  <c r="E151"/>
  <c r="E152"/>
  <c r="E153"/>
  <c r="E154"/>
  <c r="E155"/>
  <c r="E156"/>
  <c r="E157"/>
  <c r="E158"/>
  <c r="E159"/>
  <c r="E160"/>
  <c r="E161"/>
  <c r="E162"/>
  <c r="E163"/>
  <c r="E164"/>
  <c r="E165"/>
  <c r="E166"/>
  <c r="D3"/>
  <c r="D4"/>
  <c r="D5"/>
  <c r="D6"/>
  <c r="D7"/>
  <c r="D8"/>
  <c r="D9"/>
  <c r="D10"/>
  <c r="D11"/>
  <c r="D12"/>
  <c r="D13"/>
  <c r="D14"/>
  <c r="D15"/>
  <c r="D16"/>
  <c r="D17"/>
  <c r="D18"/>
  <c r="D19"/>
  <c r="D20"/>
  <c r="D21"/>
  <c r="D22"/>
  <c r="D23"/>
  <c r="D24"/>
  <c r="D25"/>
  <c r="D26"/>
  <c r="D27"/>
  <c r="D28"/>
  <c r="D29"/>
  <c r="D30"/>
  <c r="D31"/>
  <c r="D32"/>
  <c r="D33"/>
  <c r="D34"/>
  <c r="D35"/>
  <c r="D36"/>
  <c r="D37"/>
  <c r="D38"/>
  <c r="D39"/>
  <c r="D40"/>
  <c r="D41"/>
  <c r="D42"/>
  <c r="D43"/>
  <c r="D44"/>
  <c r="D45"/>
  <c r="D46"/>
  <c r="D47"/>
  <c r="D48"/>
  <c r="D49"/>
  <c r="D50"/>
  <c r="D51"/>
  <c r="D52"/>
  <c r="D53"/>
  <c r="D54"/>
  <c r="D55"/>
  <c r="D56"/>
  <c r="D57"/>
  <c r="D58"/>
  <c r="D59"/>
  <c r="D60"/>
  <c r="D61"/>
  <c r="D62"/>
  <c r="D63"/>
  <c r="D64"/>
  <c r="D65"/>
  <c r="D66"/>
  <c r="D67"/>
  <c r="D68"/>
  <c r="D69"/>
  <c r="D70"/>
  <c r="D71"/>
  <c r="D72"/>
  <c r="D73"/>
  <c r="D74"/>
  <c r="D75"/>
  <c r="D76"/>
  <c r="D77"/>
  <c r="D78"/>
  <c r="D79"/>
  <c r="D80"/>
  <c r="D81"/>
  <c r="D82"/>
  <c r="D83"/>
  <c r="D84"/>
  <c r="D85"/>
  <c r="D86"/>
  <c r="D87"/>
  <c r="D88"/>
  <c r="D89"/>
  <c r="D90"/>
  <c r="D91"/>
  <c r="D92"/>
  <c r="D93"/>
  <c r="D94"/>
  <c r="D95"/>
  <c r="D96"/>
  <c r="D97"/>
  <c r="D98"/>
  <c r="D99"/>
  <c r="D100"/>
  <c r="D101"/>
  <c r="D102"/>
  <c r="D103"/>
  <c r="D104"/>
  <c r="D105"/>
  <c r="D106"/>
  <c r="D107"/>
  <c r="D108"/>
  <c r="D109"/>
  <c r="D110"/>
  <c r="D111"/>
  <c r="D112"/>
  <c r="D113"/>
  <c r="D114"/>
  <c r="D115"/>
  <c r="D116"/>
  <c r="D117"/>
  <c r="D118"/>
  <c r="D119"/>
  <c r="D120"/>
  <c r="D121"/>
  <c r="D122"/>
  <c r="D123"/>
  <c r="D124"/>
  <c r="D125"/>
  <c r="D126"/>
  <c r="D127"/>
  <c r="D128"/>
  <c r="D129"/>
  <c r="D130"/>
  <c r="D131"/>
  <c r="D132"/>
  <c r="D133"/>
  <c r="D134"/>
  <c r="D135"/>
  <c r="D136"/>
  <c r="D137"/>
  <c r="D138"/>
  <c r="D139"/>
  <c r="D140"/>
  <c r="D141"/>
  <c r="D142"/>
  <c r="D143"/>
  <c r="D144"/>
  <c r="D145"/>
  <c r="D146"/>
  <c r="D147"/>
  <c r="D148"/>
  <c r="D149"/>
  <c r="D150"/>
  <c r="D151"/>
  <c r="D152"/>
  <c r="D153"/>
  <c r="D154"/>
  <c r="D155"/>
  <c r="D156"/>
  <c r="D157"/>
  <c r="D158"/>
  <c r="D159"/>
  <c r="D160"/>
  <c r="D161"/>
  <c r="D162"/>
  <c r="D163"/>
  <c r="D164"/>
  <c r="D165"/>
  <c r="D166"/>
  <c r="C3"/>
  <c r="C4"/>
  <c r="C5"/>
  <c r="C6"/>
  <c r="C7"/>
  <c r="C8"/>
  <c r="C9"/>
  <c r="C10"/>
  <c r="C11"/>
  <c r="C12"/>
  <c r="C13"/>
  <c r="C14"/>
  <c r="C15"/>
  <c r="C16"/>
  <c r="C17"/>
  <c r="C18"/>
  <c r="C19"/>
  <c r="C20"/>
  <c r="C21"/>
  <c r="C22"/>
  <c r="C23"/>
  <c r="C24"/>
  <c r="C25"/>
  <c r="C26"/>
  <c r="C27"/>
  <c r="C28"/>
  <c r="C29"/>
  <c r="C30"/>
  <c r="C31"/>
  <c r="C32"/>
  <c r="C33"/>
  <c r="C34"/>
  <c r="C35"/>
  <c r="C36"/>
  <c r="C37"/>
  <c r="C38"/>
  <c r="C39"/>
  <c r="C40"/>
  <c r="C41"/>
  <c r="C42"/>
  <c r="C43"/>
  <c r="C44"/>
  <c r="C45"/>
  <c r="C46"/>
  <c r="C47"/>
  <c r="C48"/>
  <c r="C49"/>
  <c r="C50"/>
  <c r="C51"/>
  <c r="C52"/>
  <c r="C53"/>
  <c r="C54"/>
  <c r="C55"/>
  <c r="C56"/>
  <c r="C57"/>
  <c r="C58"/>
  <c r="C59"/>
  <c r="C60"/>
  <c r="C61"/>
  <c r="C62"/>
  <c r="C63"/>
  <c r="C64"/>
  <c r="C65"/>
  <c r="C66"/>
  <c r="C67"/>
  <c r="C68"/>
  <c r="C69"/>
  <c r="C70"/>
  <c r="C71"/>
  <c r="C72"/>
  <c r="C73"/>
  <c r="C74"/>
  <c r="C75"/>
  <c r="C76"/>
  <c r="C77"/>
  <c r="C78"/>
  <c r="C79"/>
  <c r="C80"/>
  <c r="C81"/>
  <c r="C82"/>
  <c r="C83"/>
  <c r="C84"/>
  <c r="C85"/>
  <c r="C86"/>
  <c r="C87"/>
  <c r="C88"/>
  <c r="C89"/>
  <c r="C90"/>
  <c r="C91"/>
  <c r="C92"/>
  <c r="C93"/>
  <c r="C94"/>
  <c r="C95"/>
  <c r="C96"/>
  <c r="C97"/>
  <c r="C98"/>
  <c r="C99"/>
  <c r="C100"/>
  <c r="C101"/>
  <c r="C102"/>
  <c r="C103"/>
  <c r="C104"/>
  <c r="C105"/>
  <c r="C106"/>
  <c r="C107"/>
  <c r="C108"/>
  <c r="C109"/>
  <c r="C110"/>
  <c r="C111"/>
  <c r="C112"/>
  <c r="C113"/>
  <c r="C114"/>
  <c r="C115"/>
  <c r="C116"/>
  <c r="C117"/>
  <c r="C118"/>
  <c r="C119"/>
  <c r="C120"/>
  <c r="C121"/>
  <c r="C122"/>
  <c r="C123"/>
  <c r="C124"/>
  <c r="C125"/>
  <c r="C126"/>
  <c r="C127"/>
  <c r="C128"/>
  <c r="C129"/>
  <c r="C130"/>
  <c r="C131"/>
  <c r="C132"/>
  <c r="C133"/>
  <c r="C134"/>
  <c r="C135"/>
  <c r="C136"/>
  <c r="C137"/>
  <c r="C138"/>
  <c r="C139"/>
  <c r="C140"/>
  <c r="C141"/>
  <c r="C142"/>
  <c r="C143"/>
  <c r="C144"/>
  <c r="C145"/>
  <c r="C146"/>
  <c r="C147"/>
  <c r="C148"/>
  <c r="C149"/>
  <c r="C150"/>
  <c r="C151"/>
  <c r="C152"/>
  <c r="C153"/>
  <c r="C154"/>
  <c r="C155"/>
  <c r="C156"/>
  <c r="C157"/>
  <c r="C158"/>
  <c r="C159"/>
  <c r="C160"/>
  <c r="C161"/>
  <c r="C162"/>
  <c r="C163"/>
  <c r="C164"/>
  <c r="C165"/>
  <c r="C166"/>
  <c r="F2"/>
  <c r="D2"/>
  <c r="C2"/>
  <c r="E2"/>
  <c r="I3"/>
  <c r="I4"/>
  <c r="I5"/>
  <c r="I6"/>
  <c r="I7"/>
  <c r="I8"/>
  <c r="I9"/>
  <c r="I10"/>
  <c r="I11"/>
  <c r="I12"/>
  <c r="I13"/>
  <c r="I14"/>
  <c r="I15"/>
  <c r="I16"/>
  <c r="I17"/>
  <c r="I18"/>
  <c r="I19"/>
  <c r="I20"/>
  <c r="I21"/>
  <c r="I22"/>
  <c r="I23"/>
  <c r="I24"/>
  <c r="I25"/>
  <c r="I26"/>
  <c r="I27"/>
  <c r="I28"/>
  <c r="I29"/>
  <c r="I30"/>
  <c r="I31"/>
  <c r="I32"/>
  <c r="I33"/>
  <c r="I34"/>
  <c r="I35"/>
  <c r="I36"/>
  <c r="I37"/>
  <c r="I38"/>
  <c r="I39"/>
  <c r="I40"/>
  <c r="I41"/>
  <c r="I42"/>
  <c r="I43"/>
  <c r="I44"/>
  <c r="I45"/>
  <c r="I46"/>
  <c r="I47"/>
  <c r="I48"/>
  <c r="I49"/>
  <c r="I50"/>
  <c r="I51"/>
  <c r="I52"/>
  <c r="I53"/>
  <c r="I54"/>
  <c r="I55"/>
  <c r="I56"/>
  <c r="I57"/>
  <c r="I58"/>
  <c r="I59"/>
  <c r="I60"/>
  <c r="I61"/>
  <c r="I62"/>
  <c r="I63"/>
  <c r="I64"/>
  <c r="I65"/>
  <c r="I66"/>
  <c r="I67"/>
  <c r="I68"/>
  <c r="I69"/>
  <c r="I70"/>
  <c r="I71"/>
  <c r="I72"/>
  <c r="I73"/>
  <c r="I74"/>
  <c r="I75"/>
  <c r="I76"/>
  <c r="I77"/>
  <c r="I78"/>
  <c r="I79"/>
  <c r="I80"/>
  <c r="I81"/>
  <c r="I82"/>
  <c r="I83"/>
  <c r="I84"/>
  <c r="I85"/>
  <c r="I86"/>
  <c r="I87"/>
  <c r="I88"/>
  <c r="I89"/>
  <c r="I90"/>
  <c r="I91"/>
  <c r="I92"/>
  <c r="I94"/>
  <c r="I95"/>
  <c r="I96"/>
  <c r="I97"/>
  <c r="I98"/>
  <c r="I99"/>
  <c r="I100"/>
  <c r="I101"/>
  <c r="I102"/>
  <c r="I103"/>
  <c r="I104"/>
  <c r="I105"/>
  <c r="I106"/>
  <c r="I107"/>
  <c r="I108"/>
  <c r="I109"/>
  <c r="I110"/>
  <c r="I111"/>
  <c r="I112"/>
  <c r="I113"/>
  <c r="I114"/>
  <c r="I115"/>
  <c r="I116"/>
  <c r="I117"/>
  <c r="I118"/>
  <c r="I119"/>
  <c r="I120"/>
  <c r="I121"/>
  <c r="I126"/>
  <c r="I127"/>
  <c r="I128"/>
  <c r="I129"/>
  <c r="I130"/>
  <c r="I131"/>
  <c r="I132"/>
  <c r="I133"/>
  <c r="I134"/>
  <c r="I135"/>
  <c r="I136"/>
  <c r="I137"/>
  <c r="I138"/>
  <c r="I139"/>
  <c r="I140"/>
  <c r="I141"/>
  <c r="I142"/>
  <c r="I143"/>
  <c r="I144"/>
  <c r="I145"/>
  <c r="I146"/>
  <c r="I147"/>
  <c r="I148"/>
  <c r="I149"/>
  <c r="I150"/>
  <c r="I151"/>
  <c r="I152"/>
  <c r="I153"/>
  <c r="I154"/>
  <c r="I155"/>
  <c r="I156"/>
  <c r="I157"/>
  <c r="I158"/>
  <c r="I159"/>
  <c r="I160"/>
  <c r="I161"/>
  <c r="I162"/>
  <c r="I163"/>
  <c r="I164"/>
  <c r="I165"/>
  <c r="I166"/>
  <c r="H3"/>
  <c r="H4"/>
  <c r="H5"/>
  <c r="H6"/>
  <c r="H7"/>
  <c r="H8"/>
  <c r="H9"/>
  <c r="H10"/>
  <c r="H11"/>
  <c r="H12"/>
  <c r="H13"/>
  <c r="H14"/>
  <c r="H15"/>
  <c r="H16"/>
  <c r="H17"/>
  <c r="H18"/>
  <c r="H19"/>
  <c r="H20"/>
  <c r="H21"/>
  <c r="H22"/>
  <c r="H23"/>
  <c r="H24"/>
  <c r="H25"/>
  <c r="H26"/>
  <c r="H27"/>
  <c r="H28"/>
  <c r="H29"/>
  <c r="H30"/>
  <c r="H31"/>
  <c r="H32"/>
  <c r="H33"/>
  <c r="H34"/>
  <c r="H35"/>
  <c r="H36"/>
  <c r="H37"/>
  <c r="H38"/>
  <c r="H39"/>
  <c r="H40"/>
  <c r="H41"/>
  <c r="H42"/>
  <c r="H43"/>
  <c r="H44"/>
  <c r="H45"/>
  <c r="H46"/>
  <c r="H47"/>
  <c r="H48"/>
  <c r="H49"/>
  <c r="H50"/>
  <c r="H51"/>
  <c r="H52"/>
  <c r="H53"/>
  <c r="H54"/>
  <c r="H55"/>
  <c r="H56"/>
  <c r="H57"/>
  <c r="H58"/>
  <c r="H59"/>
  <c r="H60"/>
  <c r="H61"/>
  <c r="H62"/>
  <c r="H63"/>
  <c r="H64"/>
  <c r="H65"/>
  <c r="H66"/>
  <c r="H67"/>
  <c r="H68"/>
  <c r="H69"/>
  <c r="H70"/>
  <c r="H71"/>
  <c r="H72"/>
  <c r="H73"/>
  <c r="H74"/>
  <c r="H75"/>
  <c r="H76"/>
  <c r="H77"/>
  <c r="H78"/>
  <c r="H79"/>
  <c r="H80"/>
  <c r="H81"/>
  <c r="H82"/>
  <c r="H83"/>
  <c r="H84"/>
  <c r="H85"/>
  <c r="H86"/>
  <c r="H87"/>
  <c r="H88"/>
  <c r="H89"/>
  <c r="H90"/>
  <c r="H91"/>
  <c r="H92"/>
  <c r="H93"/>
  <c r="H94"/>
  <c r="H95"/>
  <c r="H96"/>
  <c r="H97"/>
  <c r="H98"/>
  <c r="H99"/>
  <c r="H100"/>
  <c r="H101"/>
  <c r="H102"/>
  <c r="H103"/>
  <c r="H104"/>
  <c r="H105"/>
  <c r="H106"/>
  <c r="H107"/>
  <c r="H108"/>
  <c r="H109"/>
  <c r="H110"/>
  <c r="H111"/>
  <c r="H112"/>
  <c r="H113"/>
  <c r="H114"/>
  <c r="H115"/>
  <c r="H116"/>
  <c r="H117"/>
  <c r="H118"/>
  <c r="H119"/>
  <c r="H120"/>
  <c r="H121"/>
  <c r="H122"/>
  <c r="H123"/>
  <c r="H124"/>
  <c r="H125"/>
  <c r="H126"/>
  <c r="H127"/>
  <c r="H128"/>
  <c r="H129"/>
  <c r="H130"/>
  <c r="H131"/>
  <c r="H132"/>
  <c r="H133"/>
  <c r="H134"/>
  <c r="H135"/>
  <c r="H136"/>
  <c r="H137"/>
  <c r="H138"/>
  <c r="H139"/>
  <c r="H140"/>
  <c r="H141"/>
  <c r="H142"/>
  <c r="H143"/>
  <c r="H144"/>
  <c r="H145"/>
  <c r="H146"/>
  <c r="H147"/>
  <c r="H148"/>
  <c r="H149"/>
  <c r="H150"/>
  <c r="H151"/>
  <c r="H152"/>
  <c r="H153"/>
  <c r="H154"/>
  <c r="H155"/>
  <c r="H156"/>
  <c r="H157"/>
  <c r="H158"/>
  <c r="H159"/>
  <c r="H160"/>
  <c r="H161"/>
  <c r="H162"/>
  <c r="H163"/>
  <c r="H164"/>
  <c r="H165"/>
  <c r="H166"/>
  <c r="I2"/>
  <c r="H2"/>
  <c r="D4" i="123"/>
  <c r="D5"/>
  <c r="C4"/>
  <c r="B5"/>
  <c r="B4"/>
  <c r="C5"/>
  <c r="B7"/>
  <c r="B8"/>
  <c r="F3" i="256"/>
  <c r="F4"/>
  <c r="F5"/>
  <c r="F6"/>
  <c r="F7"/>
  <c r="F8"/>
  <c r="F9"/>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E3"/>
  <c r="E4"/>
  <c r="E5"/>
  <c r="E6"/>
  <c r="E7"/>
  <c r="E8"/>
  <c r="E9"/>
  <c r="E10"/>
  <c r="E11"/>
  <c r="E12"/>
  <c r="E13"/>
  <c r="E14"/>
  <c r="E15"/>
  <c r="E16"/>
  <c r="E17"/>
  <c r="E18"/>
  <c r="E19"/>
  <c r="E20"/>
  <c r="E21"/>
  <c r="E22"/>
  <c r="E23"/>
  <c r="E24"/>
  <c r="E25"/>
  <c r="E26"/>
  <c r="E27"/>
  <c r="E28"/>
  <c r="E29"/>
  <c r="E30"/>
  <c r="E31"/>
  <c r="E32"/>
  <c r="E33"/>
  <c r="E34"/>
  <c r="E35"/>
  <c r="E36"/>
  <c r="E37"/>
  <c r="E38"/>
  <c r="E39"/>
  <c r="E40"/>
  <c r="E41"/>
  <c r="E42"/>
  <c r="E43"/>
  <c r="E44"/>
  <c r="E45"/>
  <c r="E46"/>
  <c r="E47"/>
  <c r="E48"/>
  <c r="E49"/>
  <c r="E50"/>
  <c r="E51"/>
  <c r="E52"/>
  <c r="E53"/>
  <c r="E54"/>
  <c r="E55"/>
  <c r="E56"/>
  <c r="E57"/>
  <c r="E58"/>
  <c r="E59"/>
  <c r="E60"/>
  <c r="E61"/>
  <c r="E62"/>
  <c r="E63"/>
  <c r="E64"/>
  <c r="E65"/>
  <c r="E66"/>
  <c r="E67"/>
  <c r="E68"/>
  <c r="E69"/>
  <c r="E70"/>
  <c r="E71"/>
  <c r="E72"/>
  <c r="E73"/>
  <c r="E74"/>
  <c r="E75"/>
  <c r="E76"/>
  <c r="E77"/>
  <c r="E78"/>
  <c r="E79"/>
  <c r="E80"/>
  <c r="E81"/>
  <c r="E82"/>
  <c r="E83"/>
  <c r="E84"/>
  <c r="E85"/>
  <c r="E86"/>
  <c r="E87"/>
  <c r="E88"/>
  <c r="E89"/>
  <c r="E90"/>
  <c r="E91"/>
  <c r="E92"/>
  <c r="E93"/>
  <c r="E94"/>
  <c r="E95"/>
  <c r="E96"/>
  <c r="E97"/>
  <c r="E98"/>
  <c r="E99"/>
  <c r="E100"/>
  <c r="E101"/>
  <c r="E102"/>
  <c r="E103"/>
  <c r="E104"/>
  <c r="E105"/>
  <c r="E106"/>
  <c r="E107"/>
  <c r="E108"/>
  <c r="E109"/>
  <c r="E110"/>
  <c r="E111"/>
  <c r="E112"/>
  <c r="E113"/>
  <c r="E114"/>
  <c r="E115"/>
  <c r="E116"/>
  <c r="E117"/>
  <c r="E118"/>
  <c r="E119"/>
  <c r="E120"/>
  <c r="E121"/>
  <c r="E122"/>
  <c r="E123"/>
  <c r="E124"/>
  <c r="E125"/>
  <c r="E126"/>
  <c r="E127"/>
  <c r="E128"/>
  <c r="E129"/>
  <c r="E130"/>
  <c r="E131"/>
  <c r="E132"/>
  <c r="E133"/>
  <c r="E134"/>
  <c r="E135"/>
  <c r="E136"/>
  <c r="E137"/>
  <c r="E138"/>
  <c r="E139"/>
  <c r="E140"/>
  <c r="E141"/>
  <c r="E142"/>
  <c r="E143"/>
  <c r="E144"/>
  <c r="E145"/>
  <c r="E146"/>
  <c r="E147"/>
  <c r="E148"/>
  <c r="E149"/>
  <c r="E150"/>
  <c r="E151"/>
  <c r="E152"/>
  <c r="E153"/>
  <c r="E154"/>
  <c r="E155"/>
  <c r="E156"/>
  <c r="E157"/>
  <c r="E158"/>
  <c r="E159"/>
  <c r="E160"/>
  <c r="E161"/>
  <c r="E162"/>
  <c r="E163"/>
  <c r="E164"/>
  <c r="E165"/>
  <c r="E166"/>
  <c r="E167"/>
  <c r="E168"/>
  <c r="E169"/>
  <c r="D3"/>
  <c r="D4"/>
  <c r="D5"/>
  <c r="D6"/>
  <c r="D7"/>
  <c r="D8"/>
  <c r="D9"/>
  <c r="D10"/>
  <c r="D11"/>
  <c r="D12"/>
  <c r="D13"/>
  <c r="D14"/>
  <c r="D15"/>
  <c r="D16"/>
  <c r="D17"/>
  <c r="D18"/>
  <c r="D19"/>
  <c r="D20"/>
  <c r="D21"/>
  <c r="D22"/>
  <c r="D23"/>
  <c r="D24"/>
  <c r="D25"/>
  <c r="D26"/>
  <c r="D27"/>
  <c r="D28"/>
  <c r="D29"/>
  <c r="D30"/>
  <c r="D31"/>
  <c r="D32"/>
  <c r="D33"/>
  <c r="D34"/>
  <c r="D35"/>
  <c r="D36"/>
  <c r="D37"/>
  <c r="D38"/>
  <c r="D39"/>
  <c r="D40"/>
  <c r="D41"/>
  <c r="D42"/>
  <c r="D43"/>
  <c r="D44"/>
  <c r="D45"/>
  <c r="D46"/>
  <c r="D47"/>
  <c r="D48"/>
  <c r="D49"/>
  <c r="D50"/>
  <c r="D51"/>
  <c r="D52"/>
  <c r="D53"/>
  <c r="D54"/>
  <c r="D55"/>
  <c r="D56"/>
  <c r="D57"/>
  <c r="D58"/>
  <c r="D59"/>
  <c r="D60"/>
  <c r="D61"/>
  <c r="D62"/>
  <c r="D63"/>
  <c r="D64"/>
  <c r="D65"/>
  <c r="D66"/>
  <c r="D67"/>
  <c r="D68"/>
  <c r="D69"/>
  <c r="D70"/>
  <c r="D71"/>
  <c r="D72"/>
  <c r="D73"/>
  <c r="D74"/>
  <c r="D75"/>
  <c r="D76"/>
  <c r="D77"/>
  <c r="D78"/>
  <c r="D79"/>
  <c r="D80"/>
  <c r="D81"/>
  <c r="D82"/>
  <c r="D83"/>
  <c r="D84"/>
  <c r="D85"/>
  <c r="D86"/>
  <c r="D87"/>
  <c r="D88"/>
  <c r="D89"/>
  <c r="D90"/>
  <c r="D91"/>
  <c r="D92"/>
  <c r="D93"/>
  <c r="D94"/>
  <c r="D95"/>
  <c r="D96"/>
  <c r="D97"/>
  <c r="D98"/>
  <c r="D99"/>
  <c r="D100"/>
  <c r="D101"/>
  <c r="D102"/>
  <c r="D103"/>
  <c r="D104"/>
  <c r="D105"/>
  <c r="D106"/>
  <c r="D107"/>
  <c r="D108"/>
  <c r="D109"/>
  <c r="D110"/>
  <c r="D111"/>
  <c r="D112"/>
  <c r="D113"/>
  <c r="D114"/>
  <c r="D115"/>
  <c r="D116"/>
  <c r="D117"/>
  <c r="D118"/>
  <c r="D119"/>
  <c r="D120"/>
  <c r="D121"/>
  <c r="D122"/>
  <c r="D123"/>
  <c r="D124"/>
  <c r="D125"/>
  <c r="D126"/>
  <c r="D127"/>
  <c r="D128"/>
  <c r="D129"/>
  <c r="D130"/>
  <c r="D131"/>
  <c r="D132"/>
  <c r="D133"/>
  <c r="D134"/>
  <c r="D135"/>
  <c r="D136"/>
  <c r="D137"/>
  <c r="D138"/>
  <c r="D139"/>
  <c r="D140"/>
  <c r="D141"/>
  <c r="D142"/>
  <c r="D143"/>
  <c r="D144"/>
  <c r="D145"/>
  <c r="D146"/>
  <c r="D147"/>
  <c r="D148"/>
  <c r="D149"/>
  <c r="D150"/>
  <c r="D151"/>
  <c r="D152"/>
  <c r="D153"/>
  <c r="D154"/>
  <c r="D155"/>
  <c r="D156"/>
  <c r="D157"/>
  <c r="D158"/>
  <c r="D159"/>
  <c r="D160"/>
  <c r="D161"/>
  <c r="D162"/>
  <c r="D163"/>
  <c r="D164"/>
  <c r="D165"/>
  <c r="D166"/>
  <c r="D167"/>
  <c r="D168"/>
  <c r="D169"/>
  <c r="C3"/>
  <c r="C4"/>
  <c r="C5"/>
  <c r="C6"/>
  <c r="C7"/>
  <c r="C8"/>
  <c r="C9"/>
  <c r="C10"/>
  <c r="C11"/>
  <c r="C12"/>
  <c r="C13"/>
  <c r="C14"/>
  <c r="C15"/>
  <c r="C16"/>
  <c r="C17"/>
  <c r="C18"/>
  <c r="C19"/>
  <c r="C20"/>
  <c r="C21"/>
  <c r="C22"/>
  <c r="C23"/>
  <c r="C24"/>
  <c r="C25"/>
  <c r="C26"/>
  <c r="C27"/>
  <c r="C28"/>
  <c r="C29"/>
  <c r="C30"/>
  <c r="C31"/>
  <c r="C32"/>
  <c r="C33"/>
  <c r="C34"/>
  <c r="C35"/>
  <c r="C36"/>
  <c r="C37"/>
  <c r="C38"/>
  <c r="C39"/>
  <c r="C40"/>
  <c r="C41"/>
  <c r="C42"/>
  <c r="C43"/>
  <c r="C44"/>
  <c r="C45"/>
  <c r="C46"/>
  <c r="C47"/>
  <c r="C48"/>
  <c r="C49"/>
  <c r="C50"/>
  <c r="C51"/>
  <c r="C52"/>
  <c r="C53"/>
  <c r="C54"/>
  <c r="C55"/>
  <c r="C56"/>
  <c r="C57"/>
  <c r="C58"/>
  <c r="C59"/>
  <c r="C60"/>
  <c r="C61"/>
  <c r="C62"/>
  <c r="C63"/>
  <c r="C64"/>
  <c r="C65"/>
  <c r="C66"/>
  <c r="C67"/>
  <c r="C68"/>
  <c r="C69"/>
  <c r="C70"/>
  <c r="C71"/>
  <c r="C72"/>
  <c r="C73"/>
  <c r="C74"/>
  <c r="C75"/>
  <c r="C76"/>
  <c r="C77"/>
  <c r="C78"/>
  <c r="C79"/>
  <c r="C80"/>
  <c r="C81"/>
  <c r="C82"/>
  <c r="C83"/>
  <c r="C84"/>
  <c r="C85"/>
  <c r="C86"/>
  <c r="C87"/>
  <c r="C88"/>
  <c r="C89"/>
  <c r="C90"/>
  <c r="C91"/>
  <c r="C92"/>
  <c r="C93"/>
  <c r="C94"/>
  <c r="C95"/>
  <c r="C96"/>
  <c r="C97"/>
  <c r="C98"/>
  <c r="C99"/>
  <c r="C100"/>
  <c r="C101"/>
  <c r="C102"/>
  <c r="C103"/>
  <c r="C104"/>
  <c r="C105"/>
  <c r="C106"/>
  <c r="C107"/>
  <c r="C108"/>
  <c r="C109"/>
  <c r="C110"/>
  <c r="C111"/>
  <c r="C112"/>
  <c r="C113"/>
  <c r="C114"/>
  <c r="C115"/>
  <c r="C116"/>
  <c r="C117"/>
  <c r="C118"/>
  <c r="C119"/>
  <c r="C120"/>
  <c r="C121"/>
  <c r="C122"/>
  <c r="C123"/>
  <c r="C124"/>
  <c r="C125"/>
  <c r="C126"/>
  <c r="C127"/>
  <c r="C128"/>
  <c r="C129"/>
  <c r="C130"/>
  <c r="C131"/>
  <c r="C132"/>
  <c r="C133"/>
  <c r="C134"/>
  <c r="C135"/>
  <c r="C136"/>
  <c r="C137"/>
  <c r="C138"/>
  <c r="C139"/>
  <c r="C140"/>
  <c r="C141"/>
  <c r="C142"/>
  <c r="C143"/>
  <c r="C144"/>
  <c r="C145"/>
  <c r="C146"/>
  <c r="C147"/>
  <c r="C148"/>
  <c r="C149"/>
  <c r="C150"/>
  <c r="C151"/>
  <c r="C152"/>
  <c r="C153"/>
  <c r="C154"/>
  <c r="C155"/>
  <c r="C156"/>
  <c r="C157"/>
  <c r="C158"/>
  <c r="C159"/>
  <c r="C160"/>
  <c r="C161"/>
  <c r="C162"/>
  <c r="C163"/>
  <c r="C164"/>
  <c r="C165"/>
  <c r="C166"/>
  <c r="C167"/>
  <c r="C168"/>
  <c r="C169"/>
  <c r="I3"/>
  <c r="I4"/>
  <c r="I5"/>
  <c r="I6"/>
  <c r="I7"/>
  <c r="I8"/>
  <c r="I9"/>
  <c r="I10"/>
  <c r="I11"/>
  <c r="I12"/>
  <c r="I13"/>
  <c r="I14"/>
  <c r="I15"/>
  <c r="I16"/>
  <c r="I17"/>
  <c r="I18"/>
  <c r="I19"/>
  <c r="I20"/>
  <c r="I21"/>
  <c r="I22"/>
  <c r="I23"/>
  <c r="I24"/>
  <c r="I25"/>
  <c r="I26"/>
  <c r="I27"/>
  <c r="I28"/>
  <c r="I29"/>
  <c r="I30"/>
  <c r="I31"/>
  <c r="I32"/>
  <c r="I33"/>
  <c r="I34"/>
  <c r="I35"/>
  <c r="I36"/>
  <c r="I37"/>
  <c r="I38"/>
  <c r="I39"/>
  <c r="I40"/>
  <c r="I41"/>
  <c r="I42"/>
  <c r="I43"/>
  <c r="I44"/>
  <c r="I45"/>
  <c r="I46"/>
  <c r="I47"/>
  <c r="I48"/>
  <c r="I49"/>
  <c r="I50"/>
  <c r="I51"/>
  <c r="I52"/>
  <c r="I53"/>
  <c r="I54"/>
  <c r="I55"/>
  <c r="I56"/>
  <c r="I57"/>
  <c r="I58"/>
  <c r="I59"/>
  <c r="I60"/>
  <c r="I61"/>
  <c r="I62"/>
  <c r="I63"/>
  <c r="I64"/>
  <c r="I65"/>
  <c r="I66"/>
  <c r="I67"/>
  <c r="I68"/>
  <c r="I69"/>
  <c r="I70"/>
  <c r="I71"/>
  <c r="I72"/>
  <c r="I73"/>
  <c r="I74"/>
  <c r="I75"/>
  <c r="I76"/>
  <c r="I77"/>
  <c r="I78"/>
  <c r="I79"/>
  <c r="I80"/>
  <c r="I81"/>
  <c r="I82"/>
  <c r="I83"/>
  <c r="I84"/>
  <c r="I85"/>
  <c r="I86"/>
  <c r="I87"/>
  <c r="I88"/>
  <c r="I89"/>
  <c r="I90"/>
  <c r="I91"/>
  <c r="I92"/>
  <c r="I93"/>
  <c r="I94"/>
  <c r="I95"/>
  <c r="I96"/>
  <c r="I97"/>
  <c r="I98"/>
  <c r="I99"/>
  <c r="I100"/>
  <c r="I101"/>
  <c r="I102"/>
  <c r="I103"/>
  <c r="I104"/>
  <c r="I105"/>
  <c r="I106"/>
  <c r="I107"/>
  <c r="I108"/>
  <c r="I109"/>
  <c r="I110"/>
  <c r="I111"/>
  <c r="I112"/>
  <c r="I113"/>
  <c r="I114"/>
  <c r="I115"/>
  <c r="I116"/>
  <c r="I117"/>
  <c r="I118"/>
  <c r="I119"/>
  <c r="I120"/>
  <c r="I121"/>
  <c r="I122"/>
  <c r="I123"/>
  <c r="I124"/>
  <c r="I125"/>
  <c r="I126"/>
  <c r="I127"/>
  <c r="I128"/>
  <c r="I129"/>
  <c r="I130"/>
  <c r="I131"/>
  <c r="I132"/>
  <c r="I133"/>
  <c r="I134"/>
  <c r="I135"/>
  <c r="I136"/>
  <c r="I137"/>
  <c r="I138"/>
  <c r="I139"/>
  <c r="I140"/>
  <c r="I141"/>
  <c r="I142"/>
  <c r="I143"/>
  <c r="I144"/>
  <c r="I145"/>
  <c r="I146"/>
  <c r="I147"/>
  <c r="I148"/>
  <c r="I149"/>
  <c r="I150"/>
  <c r="I151"/>
  <c r="I152"/>
  <c r="I153"/>
  <c r="I154"/>
  <c r="I155"/>
  <c r="I156"/>
  <c r="I157"/>
  <c r="I158"/>
  <c r="I159"/>
  <c r="I160"/>
  <c r="I161"/>
  <c r="I162"/>
  <c r="I163"/>
  <c r="I164"/>
  <c r="I165"/>
  <c r="I166"/>
  <c r="I167"/>
  <c r="I168"/>
  <c r="I169"/>
  <c r="H3"/>
  <c r="H4"/>
  <c r="H5"/>
  <c r="H6"/>
  <c r="H7"/>
  <c r="H8"/>
  <c r="H9"/>
  <c r="H10"/>
  <c r="H11"/>
  <c r="H12"/>
  <c r="H13"/>
  <c r="H14"/>
  <c r="H15"/>
  <c r="H16"/>
  <c r="H17"/>
  <c r="H18"/>
  <c r="H19"/>
  <c r="H20"/>
  <c r="H21"/>
  <c r="H22"/>
  <c r="H23"/>
  <c r="H24"/>
  <c r="H25"/>
  <c r="H26"/>
  <c r="H27"/>
  <c r="H28"/>
  <c r="H29"/>
  <c r="H30"/>
  <c r="H31"/>
  <c r="H32"/>
  <c r="H33"/>
  <c r="H34"/>
  <c r="H35"/>
  <c r="H36"/>
  <c r="H37"/>
  <c r="H38"/>
  <c r="H39"/>
  <c r="H40"/>
  <c r="H41"/>
  <c r="H42"/>
  <c r="H43"/>
  <c r="H44"/>
  <c r="H45"/>
  <c r="H46"/>
  <c r="H47"/>
  <c r="H48"/>
  <c r="H49"/>
  <c r="H50"/>
  <c r="H51"/>
  <c r="H52"/>
  <c r="H53"/>
  <c r="H54"/>
  <c r="H55"/>
  <c r="H56"/>
  <c r="H57"/>
  <c r="H58"/>
  <c r="H59"/>
  <c r="H60"/>
  <c r="H61"/>
  <c r="H62"/>
  <c r="H63"/>
  <c r="H64"/>
  <c r="H65"/>
  <c r="H66"/>
  <c r="H67"/>
  <c r="H68"/>
  <c r="H69"/>
  <c r="H70"/>
  <c r="H71"/>
  <c r="H72"/>
  <c r="H73"/>
  <c r="H74"/>
  <c r="H75"/>
  <c r="H76"/>
  <c r="H77"/>
  <c r="H78"/>
  <c r="H79"/>
  <c r="H80"/>
  <c r="H81"/>
  <c r="H82"/>
  <c r="H83"/>
  <c r="H84"/>
  <c r="H85"/>
  <c r="H86"/>
  <c r="H87"/>
  <c r="H88"/>
  <c r="H89"/>
  <c r="H90"/>
  <c r="H91"/>
  <c r="H92"/>
  <c r="H93"/>
  <c r="H94"/>
  <c r="H95"/>
  <c r="H96"/>
  <c r="H97"/>
  <c r="H98"/>
  <c r="H99"/>
  <c r="H100"/>
  <c r="H101"/>
  <c r="H102"/>
  <c r="H103"/>
  <c r="H104"/>
  <c r="H105"/>
  <c r="H106"/>
  <c r="H107"/>
  <c r="H108"/>
  <c r="H109"/>
  <c r="H110"/>
  <c r="H111"/>
  <c r="H112"/>
  <c r="H113"/>
  <c r="H114"/>
  <c r="H115"/>
  <c r="H116"/>
  <c r="H117"/>
  <c r="H118"/>
  <c r="H119"/>
  <c r="H120"/>
  <c r="H121"/>
  <c r="H122"/>
  <c r="H123"/>
  <c r="H124"/>
  <c r="H125"/>
  <c r="H126"/>
  <c r="H127"/>
  <c r="H128"/>
  <c r="H129"/>
  <c r="H130"/>
  <c r="H131"/>
  <c r="H132"/>
  <c r="H133"/>
  <c r="H134"/>
  <c r="H135"/>
  <c r="H136"/>
  <c r="H137"/>
  <c r="H138"/>
  <c r="H139"/>
  <c r="H140"/>
  <c r="H141"/>
  <c r="H142"/>
  <c r="H143"/>
  <c r="H144"/>
  <c r="H145"/>
  <c r="H146"/>
  <c r="H147"/>
  <c r="H148"/>
  <c r="H149"/>
  <c r="H150"/>
  <c r="H151"/>
  <c r="H152"/>
  <c r="H153"/>
  <c r="H154"/>
  <c r="H155"/>
  <c r="H156"/>
  <c r="H157"/>
  <c r="H158"/>
  <c r="H159"/>
  <c r="H160"/>
  <c r="H161"/>
  <c r="H162"/>
  <c r="H163"/>
  <c r="H164"/>
  <c r="H165"/>
  <c r="H166"/>
  <c r="H167"/>
  <c r="H168"/>
  <c r="H169"/>
  <c r="F2"/>
  <c r="C2"/>
  <c r="D2"/>
  <c r="E2"/>
  <c r="I2"/>
  <c r="H2"/>
  <c r="D7" i="123"/>
  <c r="C7"/>
  <c r="F3" i="254"/>
  <c r="F4"/>
  <c r="F5"/>
  <c r="F6"/>
  <c r="F7"/>
  <c r="F8"/>
  <c r="F9"/>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2"/>
  <c r="C3" i="255"/>
  <c r="D3"/>
  <c r="E3"/>
  <c r="C4"/>
  <c r="D4"/>
  <c r="E4"/>
  <c r="C5"/>
  <c r="D5"/>
  <c r="E5"/>
  <c r="C6"/>
  <c r="D6"/>
  <c r="E6"/>
  <c r="C7"/>
  <c r="D7"/>
  <c r="E7"/>
  <c r="C8"/>
  <c r="D8"/>
  <c r="E8"/>
  <c r="C9"/>
  <c r="D9"/>
  <c r="E9"/>
  <c r="C10"/>
  <c r="D10"/>
  <c r="E10"/>
  <c r="C11"/>
  <c r="D11"/>
  <c r="E11"/>
  <c r="C12"/>
  <c r="D12"/>
  <c r="E12"/>
  <c r="C13"/>
  <c r="D13"/>
  <c r="E13"/>
  <c r="C14"/>
  <c r="D14"/>
  <c r="E14"/>
  <c r="C15"/>
  <c r="D15"/>
  <c r="E15"/>
  <c r="C16"/>
  <c r="D16"/>
  <c r="E16"/>
  <c r="C17"/>
  <c r="D17"/>
  <c r="E17"/>
  <c r="C18"/>
  <c r="D18"/>
  <c r="E18"/>
  <c r="C19"/>
  <c r="D19"/>
  <c r="E19"/>
  <c r="C20"/>
  <c r="D20"/>
  <c r="E20"/>
  <c r="C21"/>
  <c r="D21"/>
  <c r="E21"/>
  <c r="C22"/>
  <c r="D22"/>
  <c r="E22"/>
  <c r="C23"/>
  <c r="D23"/>
  <c r="E23"/>
  <c r="C24"/>
  <c r="D24"/>
  <c r="E24"/>
  <c r="C25"/>
  <c r="D25"/>
  <c r="E25"/>
  <c r="C26"/>
  <c r="D26"/>
  <c r="E26"/>
  <c r="C27"/>
  <c r="D27"/>
  <c r="E27"/>
  <c r="C28"/>
  <c r="D28"/>
  <c r="E28"/>
  <c r="C29"/>
  <c r="D29"/>
  <c r="E29"/>
  <c r="C30"/>
  <c r="D30"/>
  <c r="E30"/>
  <c r="C31"/>
  <c r="D31"/>
  <c r="E31"/>
  <c r="C32"/>
  <c r="D32"/>
  <c r="E32"/>
  <c r="C33"/>
  <c r="D33"/>
  <c r="E33"/>
  <c r="C34"/>
  <c r="D34"/>
  <c r="E34"/>
  <c r="C35"/>
  <c r="D35"/>
  <c r="E35"/>
  <c r="C36"/>
  <c r="D36"/>
  <c r="E36"/>
  <c r="C37"/>
  <c r="D37"/>
  <c r="E37"/>
  <c r="C38"/>
  <c r="D38"/>
  <c r="E38"/>
  <c r="C39"/>
  <c r="D39"/>
  <c r="E39"/>
  <c r="C40"/>
  <c r="D40"/>
  <c r="E40"/>
  <c r="C41"/>
  <c r="D41"/>
  <c r="E41"/>
  <c r="C42"/>
  <c r="D42"/>
  <c r="E42"/>
  <c r="C43"/>
  <c r="D43"/>
  <c r="E43"/>
  <c r="C44"/>
  <c r="D44"/>
  <c r="E44"/>
  <c r="C45"/>
  <c r="D45"/>
  <c r="E45"/>
  <c r="C46"/>
  <c r="D46"/>
  <c r="E46"/>
  <c r="C47"/>
  <c r="D47"/>
  <c r="E47"/>
  <c r="C48"/>
  <c r="D48"/>
  <c r="E48"/>
  <c r="C49"/>
  <c r="D49"/>
  <c r="E49"/>
  <c r="C50"/>
  <c r="D50"/>
  <c r="E50"/>
  <c r="C51"/>
  <c r="D51"/>
  <c r="E51"/>
  <c r="C52"/>
  <c r="D52"/>
  <c r="E52"/>
  <c r="C53"/>
  <c r="D53"/>
  <c r="E53"/>
  <c r="C54"/>
  <c r="D54"/>
  <c r="E54"/>
  <c r="C55"/>
  <c r="D55"/>
  <c r="E55"/>
  <c r="C56"/>
  <c r="D56"/>
  <c r="E56"/>
  <c r="C57"/>
  <c r="D57"/>
  <c r="E57"/>
  <c r="C58"/>
  <c r="D58"/>
  <c r="E58"/>
  <c r="C59"/>
  <c r="D59"/>
  <c r="E59"/>
  <c r="C60"/>
  <c r="D60"/>
  <c r="E60"/>
  <c r="C61"/>
  <c r="D61"/>
  <c r="E61"/>
  <c r="C62"/>
  <c r="D62"/>
  <c r="E62"/>
  <c r="C63"/>
  <c r="D63"/>
  <c r="E63"/>
  <c r="C64"/>
  <c r="D64"/>
  <c r="E64"/>
  <c r="C65"/>
  <c r="D65"/>
  <c r="E65"/>
  <c r="C66"/>
  <c r="D66"/>
  <c r="E66"/>
  <c r="C67"/>
  <c r="D67"/>
  <c r="E67"/>
  <c r="C68"/>
  <c r="D68"/>
  <c r="E68"/>
  <c r="C69"/>
  <c r="D69"/>
  <c r="E69"/>
  <c r="C70"/>
  <c r="D70"/>
  <c r="E70"/>
  <c r="C71"/>
  <c r="D71"/>
  <c r="E71"/>
  <c r="C72"/>
  <c r="D72"/>
  <c r="E72"/>
  <c r="C73"/>
  <c r="D73"/>
  <c r="E73"/>
  <c r="C74"/>
  <c r="D74"/>
  <c r="E74"/>
  <c r="C75"/>
  <c r="D75"/>
  <c r="E75"/>
  <c r="C76"/>
  <c r="D76"/>
  <c r="E76"/>
  <c r="C77"/>
  <c r="D77"/>
  <c r="E77"/>
  <c r="C78"/>
  <c r="D78"/>
  <c r="E78"/>
  <c r="C79"/>
  <c r="D79"/>
  <c r="E79"/>
  <c r="C80"/>
  <c r="D80"/>
  <c r="E80"/>
  <c r="C81"/>
  <c r="D81"/>
  <c r="E81"/>
  <c r="C82"/>
  <c r="D82"/>
  <c r="E82"/>
  <c r="C83"/>
  <c r="D83"/>
  <c r="E83"/>
  <c r="C84"/>
  <c r="D84"/>
  <c r="E84"/>
  <c r="C85"/>
  <c r="D85"/>
  <c r="E85"/>
  <c r="C86"/>
  <c r="D86"/>
  <c r="E86"/>
  <c r="C87"/>
  <c r="D87"/>
  <c r="E87"/>
  <c r="C88"/>
  <c r="D88"/>
  <c r="E88"/>
  <c r="C89"/>
  <c r="D89"/>
  <c r="E89"/>
  <c r="C90"/>
  <c r="D90"/>
  <c r="E90"/>
  <c r="C91"/>
  <c r="D91"/>
  <c r="E91"/>
  <c r="C92"/>
  <c r="D92"/>
  <c r="E92"/>
  <c r="C93"/>
  <c r="D93"/>
  <c r="E93"/>
  <c r="C94"/>
  <c r="D94"/>
  <c r="E94"/>
  <c r="C95"/>
  <c r="D95"/>
  <c r="E95"/>
  <c r="C96"/>
  <c r="D96"/>
  <c r="E96"/>
  <c r="C97"/>
  <c r="D97"/>
  <c r="E97"/>
  <c r="C98"/>
  <c r="D98"/>
  <c r="E98"/>
  <c r="C99"/>
  <c r="D99"/>
  <c r="E99"/>
  <c r="C100"/>
  <c r="D100"/>
  <c r="E100"/>
  <c r="C101"/>
  <c r="D101"/>
  <c r="E101"/>
  <c r="C102"/>
  <c r="D102"/>
  <c r="E102"/>
  <c r="C103"/>
  <c r="D103"/>
  <c r="E103"/>
  <c r="C104"/>
  <c r="D104"/>
  <c r="E104"/>
  <c r="C105"/>
  <c r="D105"/>
  <c r="E105"/>
  <c r="C106"/>
  <c r="D106"/>
  <c r="E106"/>
  <c r="C107"/>
  <c r="D107"/>
  <c r="E107"/>
  <c r="C108"/>
  <c r="D108"/>
  <c r="E108"/>
  <c r="C109"/>
  <c r="D109"/>
  <c r="E109"/>
  <c r="C110"/>
  <c r="D110"/>
  <c r="E110"/>
  <c r="C111"/>
  <c r="D111"/>
  <c r="E111"/>
  <c r="C112"/>
  <c r="D112"/>
  <c r="E112"/>
  <c r="C113"/>
  <c r="D113"/>
  <c r="E113"/>
  <c r="C114"/>
  <c r="D114"/>
  <c r="E114"/>
  <c r="C115"/>
  <c r="D115"/>
  <c r="E115"/>
  <c r="C116"/>
  <c r="D116"/>
  <c r="E116"/>
  <c r="C117"/>
  <c r="D117"/>
  <c r="E117"/>
  <c r="C118"/>
  <c r="D118"/>
  <c r="E118"/>
  <c r="C119"/>
  <c r="D119"/>
  <c r="E119"/>
  <c r="C120"/>
  <c r="D120"/>
  <c r="E120"/>
  <c r="C121"/>
  <c r="D121"/>
  <c r="E121"/>
  <c r="C122"/>
  <c r="D122"/>
  <c r="E122"/>
  <c r="C123"/>
  <c r="D123"/>
  <c r="E123"/>
  <c r="C124"/>
  <c r="D124"/>
  <c r="E124"/>
  <c r="C125"/>
  <c r="D125"/>
  <c r="E125"/>
  <c r="C126"/>
  <c r="D126"/>
  <c r="E126"/>
  <c r="C127"/>
  <c r="D127"/>
  <c r="E127"/>
  <c r="C128"/>
  <c r="D128"/>
  <c r="E128"/>
  <c r="C129"/>
  <c r="D129"/>
  <c r="E129"/>
  <c r="C130"/>
  <c r="D130"/>
  <c r="E130"/>
  <c r="C131"/>
  <c r="D131"/>
  <c r="E131"/>
  <c r="C132"/>
  <c r="D132"/>
  <c r="E132"/>
  <c r="C133"/>
  <c r="D133"/>
  <c r="E133"/>
  <c r="C134"/>
  <c r="D134"/>
  <c r="E134"/>
  <c r="C135"/>
  <c r="D135"/>
  <c r="E135"/>
  <c r="C136"/>
  <c r="D136"/>
  <c r="E136"/>
  <c r="C137"/>
  <c r="D137"/>
  <c r="E137"/>
  <c r="C138"/>
  <c r="D138"/>
  <c r="E138"/>
  <c r="C139"/>
  <c r="D139"/>
  <c r="E139"/>
  <c r="C140"/>
  <c r="D140"/>
  <c r="E140"/>
  <c r="C141"/>
  <c r="D141"/>
  <c r="E141"/>
  <c r="C142"/>
  <c r="D142"/>
  <c r="E142"/>
  <c r="C143"/>
  <c r="D143"/>
  <c r="E143"/>
  <c r="C144"/>
  <c r="D144"/>
  <c r="E144"/>
  <c r="C145"/>
  <c r="D145"/>
  <c r="E145"/>
  <c r="C146"/>
  <c r="D146"/>
  <c r="E146"/>
  <c r="C147"/>
  <c r="D147"/>
  <c r="E147"/>
  <c r="C148"/>
  <c r="D148"/>
  <c r="E148"/>
  <c r="C149"/>
  <c r="D149"/>
  <c r="E149"/>
  <c r="C150"/>
  <c r="D150"/>
  <c r="E150"/>
  <c r="C151"/>
  <c r="D151"/>
  <c r="E151"/>
  <c r="C152"/>
  <c r="D152"/>
  <c r="E152"/>
  <c r="C153"/>
  <c r="D153"/>
  <c r="E153"/>
  <c r="C154"/>
  <c r="D154"/>
  <c r="E154"/>
  <c r="C155"/>
  <c r="D155"/>
  <c r="E155"/>
  <c r="C156"/>
  <c r="D156"/>
  <c r="E156"/>
  <c r="C157"/>
  <c r="D157"/>
  <c r="E157"/>
  <c r="C158"/>
  <c r="D158"/>
  <c r="E158"/>
  <c r="C159"/>
  <c r="D159"/>
  <c r="E159"/>
  <c r="C160"/>
  <c r="D160"/>
  <c r="E160"/>
  <c r="C161"/>
  <c r="D161"/>
  <c r="E161"/>
  <c r="C162"/>
  <c r="D162"/>
  <c r="E162"/>
  <c r="C163"/>
  <c r="D163"/>
  <c r="E163"/>
  <c r="C164"/>
  <c r="D164"/>
  <c r="E164"/>
  <c r="C165"/>
  <c r="D165"/>
  <c r="E165"/>
  <c r="C166"/>
  <c r="D166"/>
  <c r="E166"/>
  <c r="C167"/>
  <c r="D167"/>
  <c r="E167"/>
  <c r="C168"/>
  <c r="D168"/>
  <c r="E168"/>
  <c r="C169"/>
  <c r="D169"/>
  <c r="E169"/>
  <c r="C170"/>
  <c r="D170"/>
  <c r="E170"/>
  <c r="C171"/>
  <c r="D171"/>
  <c r="E171"/>
  <c r="C172"/>
  <c r="D172"/>
  <c r="E172"/>
  <c r="C173"/>
  <c r="D173"/>
  <c r="E173"/>
  <c r="C174"/>
  <c r="D174"/>
  <c r="E174"/>
  <c r="C175"/>
  <c r="D175"/>
  <c r="E175"/>
  <c r="C176"/>
  <c r="D176"/>
  <c r="E176"/>
  <c r="C177"/>
  <c r="D177"/>
  <c r="E177"/>
  <c r="C2"/>
  <c r="D2"/>
  <c r="E2"/>
  <c r="H3"/>
  <c r="I3"/>
  <c r="H4"/>
  <c r="I4"/>
  <c r="H5"/>
  <c r="I5"/>
  <c r="H6"/>
  <c r="I6"/>
  <c r="H7"/>
  <c r="I7"/>
  <c r="H8"/>
  <c r="I8"/>
  <c r="H9"/>
  <c r="I9"/>
  <c r="H10"/>
  <c r="I10"/>
  <c r="H11"/>
  <c r="I11"/>
  <c r="H12"/>
  <c r="I12"/>
  <c r="H13"/>
  <c r="I13"/>
  <c r="H14"/>
  <c r="I14"/>
  <c r="H15"/>
  <c r="I15"/>
  <c r="H16"/>
  <c r="I16"/>
  <c r="H17"/>
  <c r="I17"/>
  <c r="H18"/>
  <c r="I18"/>
  <c r="H19"/>
  <c r="I19"/>
  <c r="H20"/>
  <c r="I20"/>
  <c r="H21"/>
  <c r="I21"/>
  <c r="H22"/>
  <c r="I22"/>
  <c r="H23"/>
  <c r="I23"/>
  <c r="H24"/>
  <c r="I24"/>
  <c r="H25"/>
  <c r="I25"/>
  <c r="H26"/>
  <c r="I26"/>
  <c r="H27"/>
  <c r="I27"/>
  <c r="H28"/>
  <c r="I28"/>
  <c r="H29"/>
  <c r="I29"/>
  <c r="H30"/>
  <c r="I30"/>
  <c r="H31"/>
  <c r="I31"/>
  <c r="H32"/>
  <c r="I32"/>
  <c r="H33"/>
  <c r="I33"/>
  <c r="H34"/>
  <c r="I34"/>
  <c r="H35"/>
  <c r="I35"/>
  <c r="H36"/>
  <c r="I36"/>
  <c r="H37"/>
  <c r="I37"/>
  <c r="H38"/>
  <c r="I38"/>
  <c r="H39"/>
  <c r="I39"/>
  <c r="H40"/>
  <c r="I40"/>
  <c r="H41"/>
  <c r="I41"/>
  <c r="H42"/>
  <c r="I42"/>
  <c r="H43"/>
  <c r="I43"/>
  <c r="H44"/>
  <c r="I44"/>
  <c r="H45"/>
  <c r="I45"/>
  <c r="H46"/>
  <c r="I46"/>
  <c r="H47"/>
  <c r="I47"/>
  <c r="H48"/>
  <c r="I48"/>
  <c r="H49"/>
  <c r="I49"/>
  <c r="H50"/>
  <c r="I50"/>
  <c r="H51"/>
  <c r="I51"/>
  <c r="H52"/>
  <c r="I52"/>
  <c r="H53"/>
  <c r="I53"/>
  <c r="H54"/>
  <c r="I54"/>
  <c r="H55"/>
  <c r="I55"/>
  <c r="H56"/>
  <c r="I56"/>
  <c r="H57"/>
  <c r="I57"/>
  <c r="H58"/>
  <c r="I58"/>
  <c r="H59"/>
  <c r="I59"/>
  <c r="H60"/>
  <c r="I60"/>
  <c r="H61"/>
  <c r="I61"/>
  <c r="H62"/>
  <c r="I62"/>
  <c r="H63"/>
  <c r="I63"/>
  <c r="H64"/>
  <c r="I64"/>
  <c r="H65"/>
  <c r="I65"/>
  <c r="H66"/>
  <c r="I66"/>
  <c r="H67"/>
  <c r="I67"/>
  <c r="H68"/>
  <c r="I68"/>
  <c r="H69"/>
  <c r="I69"/>
  <c r="H70"/>
  <c r="I70"/>
  <c r="H71"/>
  <c r="I71"/>
  <c r="H72"/>
  <c r="I72"/>
  <c r="H73"/>
  <c r="I73"/>
  <c r="H74"/>
  <c r="I74"/>
  <c r="H75"/>
  <c r="I75"/>
  <c r="H76"/>
  <c r="I76"/>
  <c r="H77"/>
  <c r="I77"/>
  <c r="H78"/>
  <c r="I78"/>
  <c r="H79"/>
  <c r="I79"/>
  <c r="H80"/>
  <c r="I80"/>
  <c r="H81"/>
  <c r="I81"/>
  <c r="H82"/>
  <c r="I82"/>
  <c r="H83"/>
  <c r="I83"/>
  <c r="H84"/>
  <c r="I84"/>
  <c r="H85"/>
  <c r="I85"/>
  <c r="H86"/>
  <c r="I86"/>
  <c r="H87"/>
  <c r="I87"/>
  <c r="H88"/>
  <c r="I88"/>
  <c r="H89"/>
  <c r="I89"/>
  <c r="H90"/>
  <c r="I90"/>
  <c r="H91"/>
  <c r="I91"/>
  <c r="H92"/>
  <c r="I92"/>
  <c r="H93"/>
  <c r="I93"/>
  <c r="H94"/>
  <c r="I94"/>
  <c r="H95"/>
  <c r="I95"/>
  <c r="H96"/>
  <c r="I96"/>
  <c r="H97"/>
  <c r="I97"/>
  <c r="H98"/>
  <c r="I98"/>
  <c r="H99"/>
  <c r="I99"/>
  <c r="H100"/>
  <c r="I100"/>
  <c r="H101"/>
  <c r="I101"/>
  <c r="H102"/>
  <c r="I102"/>
  <c r="H103"/>
  <c r="I103"/>
  <c r="H104"/>
  <c r="I104"/>
  <c r="H105"/>
  <c r="I105"/>
  <c r="H106"/>
  <c r="I106"/>
  <c r="H107"/>
  <c r="I107"/>
  <c r="H108"/>
  <c r="I108"/>
  <c r="H109"/>
  <c r="I109"/>
  <c r="H110"/>
  <c r="I110"/>
  <c r="H111"/>
  <c r="I111"/>
  <c r="H112"/>
  <c r="I112"/>
  <c r="H113"/>
  <c r="I113"/>
  <c r="H114"/>
  <c r="I114"/>
  <c r="H115"/>
  <c r="I115"/>
  <c r="H116"/>
  <c r="I116"/>
  <c r="H117"/>
  <c r="I117"/>
  <c r="H118"/>
  <c r="I118"/>
  <c r="H119"/>
  <c r="I119"/>
  <c r="H120"/>
  <c r="I120"/>
  <c r="H121"/>
  <c r="I121"/>
  <c r="H122"/>
  <c r="I122"/>
  <c r="H123"/>
  <c r="I123"/>
  <c r="H124"/>
  <c r="I124"/>
  <c r="H125"/>
  <c r="I125"/>
  <c r="H126"/>
  <c r="I126"/>
  <c r="H127"/>
  <c r="I127"/>
  <c r="H128"/>
  <c r="I128"/>
  <c r="H129"/>
  <c r="I129"/>
  <c r="H130"/>
  <c r="I130"/>
  <c r="H131"/>
  <c r="I131"/>
  <c r="H132"/>
  <c r="I132"/>
  <c r="H133"/>
  <c r="I133"/>
  <c r="H134"/>
  <c r="I134"/>
  <c r="H135"/>
  <c r="I135"/>
  <c r="H136"/>
  <c r="I136"/>
  <c r="H137"/>
  <c r="I137"/>
  <c r="H138"/>
  <c r="I138"/>
  <c r="H139"/>
  <c r="I139"/>
  <c r="H140"/>
  <c r="I140"/>
  <c r="H141"/>
  <c r="I141"/>
  <c r="H142"/>
  <c r="I142"/>
  <c r="H143"/>
  <c r="I143"/>
  <c r="H144"/>
  <c r="I144"/>
  <c r="H145"/>
  <c r="I145"/>
  <c r="H146"/>
  <c r="I146"/>
  <c r="H147"/>
  <c r="I147"/>
  <c r="H148"/>
  <c r="I148"/>
  <c r="H149"/>
  <c r="I149"/>
  <c r="H150"/>
  <c r="I150"/>
  <c r="H151"/>
  <c r="I151"/>
  <c r="H152"/>
  <c r="I152"/>
  <c r="H153"/>
  <c r="I153"/>
  <c r="H154"/>
  <c r="I154"/>
  <c r="H155"/>
  <c r="I155"/>
  <c r="H156"/>
  <c r="I156"/>
  <c r="H157"/>
  <c r="I157"/>
  <c r="H158"/>
  <c r="I158"/>
  <c r="H159"/>
  <c r="I159"/>
  <c r="H160"/>
  <c r="I160"/>
  <c r="H161"/>
  <c r="I161"/>
  <c r="H162"/>
  <c r="I162"/>
  <c r="H163"/>
  <c r="I163"/>
  <c r="H164"/>
  <c r="I164"/>
  <c r="H165"/>
  <c r="I165"/>
  <c r="H166"/>
  <c r="I166"/>
  <c r="H167"/>
  <c r="I167"/>
  <c r="H168"/>
  <c r="I168"/>
  <c r="H169"/>
  <c r="I169"/>
  <c r="H170"/>
  <c r="I170"/>
  <c r="H171"/>
  <c r="I171"/>
  <c r="H172"/>
  <c r="I172"/>
  <c r="H173"/>
  <c r="I173"/>
  <c r="H174"/>
  <c r="I174"/>
  <c r="H175"/>
  <c r="I175"/>
  <c r="H176"/>
  <c r="I176"/>
  <c r="H177"/>
  <c r="I177"/>
  <c r="I2"/>
  <c r="H2"/>
  <c r="F3" i="253"/>
  <c r="F4"/>
  <c r="F5"/>
  <c r="F6"/>
  <c r="F7"/>
  <c r="F8"/>
  <c r="F9"/>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2"/>
  <c r="E3"/>
  <c r="E4"/>
  <c r="E5"/>
  <c r="E6"/>
  <c r="E7"/>
  <c r="E8"/>
  <c r="E9"/>
  <c r="E10"/>
  <c r="E11"/>
  <c r="E12"/>
  <c r="E13"/>
  <c r="E14"/>
  <c r="E15"/>
  <c r="E16"/>
  <c r="E17"/>
  <c r="E18"/>
  <c r="E19"/>
  <c r="E20"/>
  <c r="E21"/>
  <c r="E22"/>
  <c r="E23"/>
  <c r="E24"/>
  <c r="E25"/>
  <c r="E26"/>
  <c r="E27"/>
  <c r="E28"/>
  <c r="E29"/>
  <c r="E30"/>
  <c r="E31"/>
  <c r="E32"/>
  <c r="E33"/>
  <c r="E34"/>
  <c r="E35"/>
  <c r="E36"/>
  <c r="E37"/>
  <c r="E38"/>
  <c r="E39"/>
  <c r="E40"/>
  <c r="E41"/>
  <c r="E42"/>
  <c r="E43"/>
  <c r="E44"/>
  <c r="E45"/>
  <c r="E46"/>
  <c r="E47"/>
  <c r="E48"/>
  <c r="E49"/>
  <c r="E50"/>
  <c r="E51"/>
  <c r="E52"/>
  <c r="E53"/>
  <c r="E54"/>
  <c r="E55"/>
  <c r="E56"/>
  <c r="E57"/>
  <c r="E58"/>
  <c r="E59"/>
  <c r="E60"/>
  <c r="E61"/>
  <c r="E62"/>
  <c r="E63"/>
  <c r="E64"/>
  <c r="E65"/>
  <c r="E66"/>
  <c r="E67"/>
  <c r="E68"/>
  <c r="E69"/>
  <c r="E70"/>
  <c r="E71"/>
  <c r="E72"/>
  <c r="E73"/>
  <c r="E74"/>
  <c r="E75"/>
  <c r="E76"/>
  <c r="E77"/>
  <c r="E78"/>
  <c r="E79"/>
  <c r="E80"/>
  <c r="E81"/>
  <c r="E82"/>
  <c r="E83"/>
  <c r="E84"/>
  <c r="E85"/>
  <c r="E86"/>
  <c r="E87"/>
  <c r="E88"/>
  <c r="E89"/>
  <c r="E90"/>
  <c r="E91"/>
  <c r="E92"/>
  <c r="E93"/>
  <c r="E94"/>
  <c r="E95"/>
  <c r="E96"/>
  <c r="E97"/>
  <c r="E98"/>
  <c r="E99"/>
  <c r="E100"/>
  <c r="E101"/>
  <c r="E102"/>
  <c r="E103"/>
  <c r="E104"/>
  <c r="E105"/>
  <c r="E106"/>
  <c r="E107"/>
  <c r="E108"/>
  <c r="E109"/>
  <c r="E110"/>
  <c r="E111"/>
  <c r="E112"/>
  <c r="E113"/>
  <c r="E114"/>
  <c r="E115"/>
  <c r="E116"/>
  <c r="E117"/>
  <c r="E118"/>
  <c r="E119"/>
  <c r="E120"/>
  <c r="E121"/>
  <c r="E122"/>
  <c r="E123"/>
  <c r="E124"/>
  <c r="E125"/>
  <c r="E126"/>
  <c r="E127"/>
  <c r="E128"/>
  <c r="E129"/>
  <c r="E130"/>
  <c r="E131"/>
  <c r="E132"/>
  <c r="E133"/>
  <c r="E134"/>
  <c r="E135"/>
  <c r="E136"/>
  <c r="E137"/>
  <c r="E138"/>
  <c r="E139"/>
  <c r="E140"/>
  <c r="E141"/>
  <c r="E142"/>
  <c r="E143"/>
  <c r="E144"/>
  <c r="E145"/>
  <c r="E146"/>
  <c r="E147"/>
  <c r="E148"/>
  <c r="E149"/>
  <c r="E150"/>
  <c r="E151"/>
  <c r="E152"/>
  <c r="E153"/>
  <c r="E154"/>
  <c r="E155"/>
  <c r="E156"/>
  <c r="E157"/>
  <c r="E158"/>
  <c r="E159"/>
  <c r="E160"/>
  <c r="E161"/>
  <c r="E162"/>
  <c r="E163"/>
  <c r="E164"/>
  <c r="E165"/>
  <c r="E166"/>
  <c r="E167"/>
  <c r="E168"/>
  <c r="E169"/>
  <c r="E170"/>
  <c r="E171"/>
  <c r="E172"/>
  <c r="E173"/>
  <c r="E174"/>
  <c r="E175"/>
  <c r="H3" i="254"/>
  <c r="I3"/>
  <c r="H4"/>
  <c r="I4"/>
  <c r="H5"/>
  <c r="I5"/>
  <c r="H6"/>
  <c r="I6"/>
  <c r="H7"/>
  <c r="I7"/>
  <c r="H8"/>
  <c r="I8"/>
  <c r="H9"/>
  <c r="I9"/>
  <c r="H10"/>
  <c r="I10"/>
  <c r="H11"/>
  <c r="I11"/>
  <c r="H12"/>
  <c r="I12"/>
  <c r="H13"/>
  <c r="I13"/>
  <c r="H14"/>
  <c r="I14"/>
  <c r="H15"/>
  <c r="I15"/>
  <c r="H16"/>
  <c r="I16"/>
  <c r="H17"/>
  <c r="I17"/>
  <c r="H18"/>
  <c r="I18"/>
  <c r="H19"/>
  <c r="I19"/>
  <c r="H20"/>
  <c r="I20"/>
  <c r="H21"/>
  <c r="I21"/>
  <c r="H22"/>
  <c r="I22"/>
  <c r="H23"/>
  <c r="I23"/>
  <c r="H24"/>
  <c r="I24"/>
  <c r="H25"/>
  <c r="I25"/>
  <c r="H26"/>
  <c r="I26"/>
  <c r="H27"/>
  <c r="I27"/>
  <c r="H28"/>
  <c r="I28"/>
  <c r="H29"/>
  <c r="I29"/>
  <c r="H30"/>
  <c r="I30"/>
  <c r="H31"/>
  <c r="I31"/>
  <c r="H32"/>
  <c r="I32"/>
  <c r="H33"/>
  <c r="I33"/>
  <c r="H34"/>
  <c r="I34"/>
  <c r="H35"/>
  <c r="I35"/>
  <c r="H36"/>
  <c r="I36"/>
  <c r="H37"/>
  <c r="I37"/>
  <c r="H38"/>
  <c r="I38"/>
  <c r="H39"/>
  <c r="I39"/>
  <c r="H40"/>
  <c r="I40"/>
  <c r="H41"/>
  <c r="I41"/>
  <c r="H42"/>
  <c r="I42"/>
  <c r="H43"/>
  <c r="I43"/>
  <c r="H44"/>
  <c r="I44"/>
  <c r="H45"/>
  <c r="I45"/>
  <c r="H46"/>
  <c r="I46"/>
  <c r="H47"/>
  <c r="I47"/>
  <c r="H48"/>
  <c r="I48"/>
  <c r="H49"/>
  <c r="I49"/>
  <c r="H50"/>
  <c r="I50"/>
  <c r="H51"/>
  <c r="I51"/>
  <c r="H52"/>
  <c r="I52"/>
  <c r="H53"/>
  <c r="I53"/>
  <c r="H54"/>
  <c r="I54"/>
  <c r="H55"/>
  <c r="I55"/>
  <c r="H56"/>
  <c r="I56"/>
  <c r="H57"/>
  <c r="I57"/>
  <c r="H58"/>
  <c r="I58"/>
  <c r="H59"/>
  <c r="I59"/>
  <c r="H60"/>
  <c r="I60"/>
  <c r="H61"/>
  <c r="I61"/>
  <c r="H62"/>
  <c r="I62"/>
  <c r="H63"/>
  <c r="I63"/>
  <c r="H64"/>
  <c r="I64"/>
  <c r="H65"/>
  <c r="I65"/>
  <c r="H66"/>
  <c r="I66"/>
  <c r="H67"/>
  <c r="I67"/>
  <c r="H68"/>
  <c r="I68"/>
  <c r="H69"/>
  <c r="I69"/>
  <c r="H70"/>
  <c r="I70"/>
  <c r="H71"/>
  <c r="I71"/>
  <c r="H72"/>
  <c r="I72"/>
  <c r="H73"/>
  <c r="I73"/>
  <c r="H74"/>
  <c r="I74"/>
  <c r="H75"/>
  <c r="I75"/>
  <c r="H76"/>
  <c r="I76"/>
  <c r="H77"/>
  <c r="I77"/>
  <c r="H78"/>
  <c r="I78"/>
  <c r="H79"/>
  <c r="I79"/>
  <c r="H80"/>
  <c r="I80"/>
  <c r="H81"/>
  <c r="I81"/>
  <c r="H82"/>
  <c r="I82"/>
  <c r="H83"/>
  <c r="I83"/>
  <c r="H84"/>
  <c r="I84"/>
  <c r="H85"/>
  <c r="I85"/>
  <c r="H86"/>
  <c r="I86"/>
  <c r="H87"/>
  <c r="I87"/>
  <c r="H88"/>
  <c r="I88"/>
  <c r="H89"/>
  <c r="I89"/>
  <c r="H90"/>
  <c r="I90"/>
  <c r="H91"/>
  <c r="I91"/>
  <c r="H92"/>
  <c r="I92"/>
  <c r="H93"/>
  <c r="I93"/>
  <c r="H94"/>
  <c r="I94"/>
  <c r="H95"/>
  <c r="I95"/>
  <c r="H96"/>
  <c r="I96"/>
  <c r="H97"/>
  <c r="I97"/>
  <c r="H98"/>
  <c r="I98"/>
  <c r="H99"/>
  <c r="I99"/>
  <c r="H100"/>
  <c r="I100"/>
  <c r="H101"/>
  <c r="I101"/>
  <c r="H102"/>
  <c r="I102"/>
  <c r="H103"/>
  <c r="I103"/>
  <c r="H104"/>
  <c r="I104"/>
  <c r="H105"/>
  <c r="I105"/>
  <c r="H106"/>
  <c r="I106"/>
  <c r="H107"/>
  <c r="I107"/>
  <c r="H108"/>
  <c r="I108"/>
  <c r="H109"/>
  <c r="I109"/>
  <c r="H110"/>
  <c r="I110"/>
  <c r="H111"/>
  <c r="I111"/>
  <c r="H112"/>
  <c r="I112"/>
  <c r="H113"/>
  <c r="I113"/>
  <c r="H114"/>
  <c r="I114"/>
  <c r="H115"/>
  <c r="I115"/>
  <c r="H116"/>
  <c r="I116"/>
  <c r="H117"/>
  <c r="I117"/>
  <c r="H118"/>
  <c r="I118"/>
  <c r="H119"/>
  <c r="I119"/>
  <c r="H120"/>
  <c r="I120"/>
  <c r="H121"/>
  <c r="I121"/>
  <c r="H122"/>
  <c r="I122"/>
  <c r="H123"/>
  <c r="I123"/>
  <c r="H124"/>
  <c r="I124"/>
  <c r="H125"/>
  <c r="I125"/>
  <c r="H126"/>
  <c r="I126"/>
  <c r="H127"/>
  <c r="I127"/>
  <c r="H128"/>
  <c r="I128"/>
  <c r="H129"/>
  <c r="I129"/>
  <c r="H130"/>
  <c r="I130"/>
  <c r="H131"/>
  <c r="I131"/>
  <c r="H132"/>
  <c r="I132"/>
  <c r="H133"/>
  <c r="I133"/>
  <c r="H134"/>
  <c r="I134"/>
  <c r="H135"/>
  <c r="I135"/>
  <c r="H136"/>
  <c r="I136"/>
  <c r="H137"/>
  <c r="I137"/>
  <c r="H138"/>
  <c r="I138"/>
  <c r="H139"/>
  <c r="I139"/>
  <c r="H140"/>
  <c r="I140"/>
  <c r="H141"/>
  <c r="I141"/>
  <c r="H142"/>
  <c r="I142"/>
  <c r="H143"/>
  <c r="I143"/>
  <c r="H144"/>
  <c r="I144"/>
  <c r="H145"/>
  <c r="I145"/>
  <c r="H146"/>
  <c r="I146"/>
  <c r="H147"/>
  <c r="I147"/>
  <c r="H148"/>
  <c r="I148"/>
  <c r="H149"/>
  <c r="I149"/>
  <c r="H150"/>
  <c r="I150"/>
  <c r="H151"/>
  <c r="I151"/>
  <c r="H152"/>
  <c r="I152"/>
  <c r="H153"/>
  <c r="I153"/>
  <c r="H154"/>
  <c r="I154"/>
  <c r="H155"/>
  <c r="I155"/>
  <c r="H156"/>
  <c r="I156"/>
  <c r="H157"/>
  <c r="I157"/>
  <c r="H158"/>
  <c r="I158"/>
  <c r="H159"/>
  <c r="I159"/>
  <c r="H160"/>
  <c r="I160"/>
  <c r="H161"/>
  <c r="I161"/>
  <c r="H162"/>
  <c r="I162"/>
  <c r="H163"/>
  <c r="I163"/>
  <c r="H164"/>
  <c r="I164"/>
  <c r="H165"/>
  <c r="I165"/>
  <c r="H166"/>
  <c r="I166"/>
  <c r="H167"/>
  <c r="I167"/>
  <c r="H168"/>
  <c r="I168"/>
  <c r="H169"/>
  <c r="I169"/>
  <c r="H170"/>
  <c r="I170"/>
  <c r="H171"/>
  <c r="I171"/>
  <c r="H172"/>
  <c r="I172"/>
  <c r="H173"/>
  <c r="I173"/>
  <c r="H174"/>
  <c r="I174"/>
  <c r="H175"/>
  <c r="I175"/>
  <c r="H176"/>
  <c r="I176"/>
  <c r="H177"/>
  <c r="I177"/>
  <c r="I2"/>
  <c r="H2"/>
  <c r="C3"/>
  <c r="D3"/>
  <c r="E3"/>
  <c r="C4"/>
  <c r="D4"/>
  <c r="E4"/>
  <c r="C5"/>
  <c r="D5"/>
  <c r="E5"/>
  <c r="C6"/>
  <c r="D6"/>
  <c r="E6"/>
  <c r="C7"/>
  <c r="D7"/>
  <c r="E7"/>
  <c r="C8"/>
  <c r="D8"/>
  <c r="E8"/>
  <c r="C9"/>
  <c r="D9"/>
  <c r="E9"/>
  <c r="C10"/>
  <c r="D10"/>
  <c r="E10"/>
  <c r="C11"/>
  <c r="D11"/>
  <c r="E11"/>
  <c r="C12"/>
  <c r="D12"/>
  <c r="E12"/>
  <c r="C13"/>
  <c r="D13"/>
  <c r="E13"/>
  <c r="C14"/>
  <c r="D14"/>
  <c r="E14"/>
  <c r="C15"/>
  <c r="D15"/>
  <c r="E15"/>
  <c r="C16"/>
  <c r="D16"/>
  <c r="E16"/>
  <c r="C17"/>
  <c r="D17"/>
  <c r="E17"/>
  <c r="C18"/>
  <c r="D18"/>
  <c r="E18"/>
  <c r="C19"/>
  <c r="D19"/>
  <c r="E19"/>
  <c r="C20"/>
  <c r="D20"/>
  <c r="E20"/>
  <c r="C21"/>
  <c r="D21"/>
  <c r="E21"/>
  <c r="C22"/>
  <c r="D22"/>
  <c r="E22"/>
  <c r="C23"/>
  <c r="D23"/>
  <c r="E23"/>
  <c r="C24"/>
  <c r="D24"/>
  <c r="E24"/>
  <c r="C25"/>
  <c r="D25"/>
  <c r="E25"/>
  <c r="C26"/>
  <c r="D26"/>
  <c r="E26"/>
  <c r="C27"/>
  <c r="D27"/>
  <c r="E27"/>
  <c r="C28"/>
  <c r="D28"/>
  <c r="E28"/>
  <c r="C29"/>
  <c r="D29"/>
  <c r="E29"/>
  <c r="C30"/>
  <c r="D30"/>
  <c r="E30"/>
  <c r="C31"/>
  <c r="D31"/>
  <c r="E31"/>
  <c r="C32"/>
  <c r="D32"/>
  <c r="E32"/>
  <c r="C33"/>
  <c r="D33"/>
  <c r="E33"/>
  <c r="C34"/>
  <c r="D34"/>
  <c r="E34"/>
  <c r="C35"/>
  <c r="D35"/>
  <c r="E35"/>
  <c r="C36"/>
  <c r="D36"/>
  <c r="E36"/>
  <c r="C37"/>
  <c r="D37"/>
  <c r="E37"/>
  <c r="C38"/>
  <c r="D38"/>
  <c r="E38"/>
  <c r="C39"/>
  <c r="D39"/>
  <c r="E39"/>
  <c r="C40"/>
  <c r="D40"/>
  <c r="E40"/>
  <c r="C41"/>
  <c r="D41"/>
  <c r="E41"/>
  <c r="C42"/>
  <c r="D42"/>
  <c r="E42"/>
  <c r="C43"/>
  <c r="D43"/>
  <c r="E43"/>
  <c r="C44"/>
  <c r="D44"/>
  <c r="E44"/>
  <c r="C45"/>
  <c r="D45"/>
  <c r="E45"/>
  <c r="C46"/>
  <c r="D46"/>
  <c r="E46"/>
  <c r="C47"/>
  <c r="D47"/>
  <c r="E47"/>
  <c r="C48"/>
  <c r="D48"/>
  <c r="E48"/>
  <c r="C49"/>
  <c r="D49"/>
  <c r="E49"/>
  <c r="C50"/>
  <c r="D50"/>
  <c r="E50"/>
  <c r="C51"/>
  <c r="D51"/>
  <c r="E51"/>
  <c r="C52"/>
  <c r="D52"/>
  <c r="E52"/>
  <c r="E53"/>
  <c r="E54"/>
  <c r="E55"/>
  <c r="E56"/>
  <c r="E57"/>
  <c r="E58"/>
  <c r="E59"/>
  <c r="E60"/>
  <c r="E61"/>
  <c r="E62"/>
  <c r="E63"/>
  <c r="E64"/>
  <c r="E65"/>
  <c r="E66"/>
  <c r="E67"/>
  <c r="E68"/>
  <c r="E69"/>
  <c r="E70"/>
  <c r="E71"/>
  <c r="E72"/>
  <c r="E73"/>
  <c r="E74"/>
  <c r="E75"/>
  <c r="E76"/>
  <c r="E77"/>
  <c r="E78"/>
  <c r="E79"/>
  <c r="E80"/>
  <c r="E81"/>
  <c r="E82"/>
  <c r="E83"/>
  <c r="E84"/>
  <c r="E85"/>
  <c r="E86"/>
  <c r="E87"/>
  <c r="E88"/>
  <c r="E89"/>
  <c r="E90"/>
  <c r="E91"/>
  <c r="E92"/>
  <c r="E93"/>
  <c r="E94"/>
  <c r="E95"/>
  <c r="C96"/>
  <c r="D96"/>
  <c r="E96"/>
  <c r="E97"/>
  <c r="E98"/>
  <c r="E99"/>
  <c r="E100"/>
  <c r="E101"/>
  <c r="E102"/>
  <c r="E103"/>
  <c r="E104"/>
  <c r="E105"/>
  <c r="E106"/>
  <c r="E107"/>
  <c r="E108"/>
  <c r="E109"/>
  <c r="E110"/>
  <c r="E111"/>
  <c r="E112"/>
  <c r="E113"/>
  <c r="E114"/>
  <c r="E115"/>
  <c r="E116"/>
  <c r="E117"/>
  <c r="E118"/>
  <c r="E119"/>
  <c r="E120"/>
  <c r="E121"/>
  <c r="E122"/>
  <c r="E123"/>
  <c r="E124"/>
  <c r="E125"/>
  <c r="E126"/>
  <c r="E127"/>
  <c r="E128"/>
  <c r="E129"/>
  <c r="E130"/>
  <c r="E131"/>
  <c r="E132"/>
  <c r="E133"/>
  <c r="E134"/>
  <c r="E135"/>
  <c r="E136"/>
  <c r="E137"/>
  <c r="E138"/>
  <c r="E139"/>
  <c r="E140"/>
  <c r="E141"/>
  <c r="E142"/>
  <c r="E143"/>
  <c r="E144"/>
  <c r="E145"/>
  <c r="E146"/>
  <c r="E147"/>
  <c r="E148"/>
  <c r="E149"/>
  <c r="E150"/>
  <c r="E151"/>
  <c r="E152"/>
  <c r="E153"/>
  <c r="E154"/>
  <c r="E155"/>
  <c r="E156"/>
  <c r="E157"/>
  <c r="E158"/>
  <c r="E159"/>
  <c r="E160"/>
  <c r="E161"/>
  <c r="C162"/>
  <c r="D162"/>
  <c r="E162"/>
  <c r="C163"/>
  <c r="D163"/>
  <c r="E163"/>
  <c r="C164"/>
  <c r="D164"/>
  <c r="E164"/>
  <c r="E165"/>
  <c r="E166"/>
  <c r="C167"/>
  <c r="D167"/>
  <c r="E167"/>
  <c r="C168"/>
  <c r="D168"/>
  <c r="E168"/>
  <c r="E169"/>
  <c r="E170"/>
  <c r="E171"/>
  <c r="E172"/>
  <c r="C173"/>
  <c r="D173"/>
  <c r="E173"/>
  <c r="E174"/>
  <c r="E175"/>
  <c r="E176"/>
  <c r="E177"/>
  <c r="E2"/>
  <c r="C3" i="123" l="1"/>
  <c r="B3"/>
  <c r="IZ2" i="142"/>
  <c r="IY2"/>
  <c r="IX2"/>
  <c r="IW2"/>
  <c r="IV2"/>
  <c r="IU2"/>
  <c r="IT2"/>
  <c r="IS2"/>
  <c r="IR2"/>
  <c r="IQ2"/>
  <c r="IP2"/>
  <c r="IO2"/>
  <c r="IN2"/>
  <c r="IM2"/>
  <c r="IL2"/>
  <c r="IK2"/>
  <c r="IJ2"/>
  <c r="II2"/>
  <c r="IH2"/>
  <c r="IG2"/>
  <c r="IF2"/>
  <c r="IE2"/>
  <c r="ID2"/>
  <c r="IC2"/>
  <c r="IB2"/>
  <c r="IA2"/>
  <c r="HZ2"/>
  <c r="HY2"/>
  <c r="HX2"/>
  <c r="HW2"/>
  <c r="HV2"/>
  <c r="HU2"/>
  <c r="HT2"/>
  <c r="HS2"/>
  <c r="HR2"/>
  <c r="HQ2"/>
  <c r="HP2"/>
  <c r="HO2"/>
  <c r="HN2"/>
  <c r="HM2"/>
  <c r="HL2"/>
  <c r="HK2"/>
  <c r="HJ2"/>
  <c r="HI2"/>
  <c r="HH2"/>
  <c r="HG2"/>
  <c r="HF2"/>
  <c r="HE2"/>
  <c r="HD2"/>
  <c r="HC2"/>
  <c r="HB2"/>
  <c r="HA2"/>
  <c r="GZ2"/>
  <c r="GY2"/>
  <c r="GX2"/>
  <c r="GW2"/>
  <c r="GV2"/>
  <c r="GU2"/>
  <c r="GT2"/>
  <c r="GS2"/>
  <c r="GR2"/>
  <c r="GQ2"/>
  <c r="GP2"/>
  <c r="GO2"/>
  <c r="GN2"/>
  <c r="GM2"/>
  <c r="GL2"/>
  <c r="GK2"/>
  <c r="GJ2"/>
  <c r="GI2"/>
  <c r="GH2"/>
  <c r="GG2"/>
  <c r="GF2"/>
  <c r="GE2"/>
  <c r="GD2"/>
  <c r="GC2"/>
  <c r="GB2"/>
  <c r="GA2"/>
  <c r="FZ2"/>
  <c r="FY2"/>
  <c r="FX2"/>
  <c r="FW2"/>
  <c r="FV2"/>
  <c r="FU2"/>
  <c r="H3" i="253"/>
  <c r="H4"/>
  <c r="H5"/>
  <c r="H6"/>
  <c r="H7"/>
  <c r="H8"/>
  <c r="H9"/>
  <c r="H10"/>
  <c r="H11"/>
  <c r="H12"/>
  <c r="H13"/>
  <c r="H14"/>
  <c r="H15"/>
  <c r="H16"/>
  <c r="H17"/>
  <c r="H18"/>
  <c r="H19"/>
  <c r="H20"/>
  <c r="H21"/>
  <c r="H22"/>
  <c r="H23"/>
  <c r="H24"/>
  <c r="H25"/>
  <c r="H26"/>
  <c r="H27"/>
  <c r="H28"/>
  <c r="H29"/>
  <c r="H30"/>
  <c r="H31"/>
  <c r="H32"/>
  <c r="H33"/>
  <c r="H34"/>
  <c r="H35"/>
  <c r="H36"/>
  <c r="H37"/>
  <c r="H38"/>
  <c r="H39"/>
  <c r="H40"/>
  <c r="H41"/>
  <c r="H42"/>
  <c r="H43"/>
  <c r="H44"/>
  <c r="H45"/>
  <c r="H46"/>
  <c r="H47"/>
  <c r="H48"/>
  <c r="H49"/>
  <c r="H50"/>
  <c r="H51"/>
  <c r="H52"/>
  <c r="H53"/>
  <c r="H54"/>
  <c r="H55"/>
  <c r="H56"/>
  <c r="H57"/>
  <c r="H58"/>
  <c r="H59"/>
  <c r="H60"/>
  <c r="H61"/>
  <c r="H62"/>
  <c r="H63"/>
  <c r="H64"/>
  <c r="H65"/>
  <c r="H66"/>
  <c r="H67"/>
  <c r="H68"/>
  <c r="H69"/>
  <c r="H70"/>
  <c r="H71"/>
  <c r="H72"/>
  <c r="H73"/>
  <c r="H74"/>
  <c r="H75"/>
  <c r="H76"/>
  <c r="H77"/>
  <c r="H78"/>
  <c r="H79"/>
  <c r="H80"/>
  <c r="H81"/>
  <c r="H82"/>
  <c r="H83"/>
  <c r="H84"/>
  <c r="H85"/>
  <c r="H86"/>
  <c r="H87"/>
  <c r="H88"/>
  <c r="H89"/>
  <c r="H90"/>
  <c r="H91"/>
  <c r="H92"/>
  <c r="H93"/>
  <c r="H94"/>
  <c r="H95"/>
  <c r="H96"/>
  <c r="H97"/>
  <c r="H98"/>
  <c r="H99"/>
  <c r="H100"/>
  <c r="H101"/>
  <c r="H102"/>
  <c r="H103"/>
  <c r="H104"/>
  <c r="H105"/>
  <c r="H106"/>
  <c r="H107"/>
  <c r="H108"/>
  <c r="H109"/>
  <c r="H110"/>
  <c r="H111"/>
  <c r="H112"/>
  <c r="H113"/>
  <c r="H114"/>
  <c r="H115"/>
  <c r="H116"/>
  <c r="H117"/>
  <c r="H118"/>
  <c r="H119"/>
  <c r="H120"/>
  <c r="H121"/>
  <c r="H122"/>
  <c r="H123"/>
  <c r="H124"/>
  <c r="H125"/>
  <c r="H126"/>
  <c r="H127"/>
  <c r="H128"/>
  <c r="H129"/>
  <c r="H130"/>
  <c r="H131"/>
  <c r="H132"/>
  <c r="H133"/>
  <c r="H134"/>
  <c r="H135"/>
  <c r="H136"/>
  <c r="H137"/>
  <c r="H138"/>
  <c r="H139"/>
  <c r="H140"/>
  <c r="H141"/>
  <c r="H142"/>
  <c r="H143"/>
  <c r="H144"/>
  <c r="H145"/>
  <c r="H146"/>
  <c r="H147"/>
  <c r="H148"/>
  <c r="H149"/>
  <c r="H150"/>
  <c r="H151"/>
  <c r="H152"/>
  <c r="H153"/>
  <c r="H154"/>
  <c r="H155"/>
  <c r="H156"/>
  <c r="H157"/>
  <c r="H158"/>
  <c r="H159"/>
  <c r="H160"/>
  <c r="H161"/>
  <c r="H162"/>
  <c r="H163"/>
  <c r="H164"/>
  <c r="H165"/>
  <c r="H166"/>
  <c r="H167"/>
  <c r="H168"/>
  <c r="H169"/>
  <c r="H170"/>
  <c r="H171"/>
  <c r="H172"/>
  <c r="H173"/>
  <c r="H174"/>
  <c r="H175"/>
  <c r="H2"/>
  <c r="C5"/>
  <c r="D5"/>
  <c r="C85"/>
  <c r="C70" i="254" s="1"/>
  <c r="D85" i="253"/>
  <c r="D70" i="254" s="1"/>
  <c r="C86" i="253"/>
  <c r="C69" i="254" s="1"/>
  <c r="D86" i="253"/>
  <c r="D69" i="254" s="1"/>
  <c r="C87" i="253"/>
  <c r="C62" i="254" s="1"/>
  <c r="D87" i="253"/>
  <c r="D62" i="254" s="1"/>
  <c r="C88" i="253"/>
  <c r="C61" i="254" s="1"/>
  <c r="D88" i="253"/>
  <c r="D61" i="254" s="1"/>
  <c r="C89" i="253"/>
  <c r="C60" i="254" s="1"/>
  <c r="D89" i="253"/>
  <c r="D60" i="254" s="1"/>
  <c r="C90" i="253"/>
  <c r="C59" i="254" s="1"/>
  <c r="D90" i="253"/>
  <c r="D59" i="254" s="1"/>
  <c r="C100" i="253"/>
  <c r="C79" i="254" s="1"/>
  <c r="D100" i="253"/>
  <c r="D79" i="254" s="1"/>
  <c r="C101" i="253"/>
  <c r="D101"/>
  <c r="C102"/>
  <c r="D102"/>
  <c r="C103"/>
  <c r="C78" i="254" s="1"/>
  <c r="D103" i="253"/>
  <c r="D78" i="254" s="1"/>
  <c r="C104" i="253"/>
  <c r="C77" i="254" s="1"/>
  <c r="D104" i="253"/>
  <c r="D77" i="254" s="1"/>
  <c r="C105" i="253"/>
  <c r="C76" i="254" s="1"/>
  <c r="D105" i="253"/>
  <c r="D76" i="254" s="1"/>
  <c r="C106" i="253"/>
  <c r="C75" i="254" s="1"/>
  <c r="D106" i="253"/>
  <c r="D75" i="254" s="1"/>
  <c r="C107" i="253"/>
  <c r="C74" i="254" s="1"/>
  <c r="D107" i="253"/>
  <c r="D74" i="254" s="1"/>
  <c r="C108" i="253"/>
  <c r="C73" i="254" s="1"/>
  <c r="D108" i="253"/>
  <c r="D73" i="254" s="1"/>
  <c r="C109" i="253"/>
  <c r="C64" i="254" s="1"/>
  <c r="D109" i="253"/>
  <c r="D64" i="254" s="1"/>
  <c r="C110" i="253"/>
  <c r="C65" i="254" s="1"/>
  <c r="D110" i="253"/>
  <c r="D65" i="254" s="1"/>
  <c r="C111" i="253"/>
  <c r="C67" i="254" s="1"/>
  <c r="D111" i="253"/>
  <c r="D67" i="254" s="1"/>
  <c r="C112" i="253"/>
  <c r="C68" i="254" s="1"/>
  <c r="D112" i="253"/>
  <c r="D68" i="254" s="1"/>
  <c r="C113" i="253"/>
  <c r="C66" i="254" s="1"/>
  <c r="D113" i="253"/>
  <c r="D66" i="254" s="1"/>
  <c r="C114" i="253"/>
  <c r="D114"/>
  <c r="C115"/>
  <c r="D115"/>
  <c r="C116"/>
  <c r="C63" i="254" s="1"/>
  <c r="D116" i="253"/>
  <c r="D63" i="254" s="1"/>
  <c r="C117" i="253"/>
  <c r="D117"/>
  <c r="C118"/>
  <c r="D118"/>
  <c r="C119"/>
  <c r="D119"/>
  <c r="C120"/>
  <c r="D120"/>
  <c r="C121"/>
  <c r="D121"/>
  <c r="C122"/>
  <c r="C55" i="254" s="1"/>
  <c r="D122" i="253"/>
  <c r="D55" i="254" s="1"/>
  <c r="C123" i="253"/>
  <c r="C54" i="254" s="1"/>
  <c r="D123" i="253"/>
  <c r="D54" i="254" s="1"/>
  <c r="C124" i="253"/>
  <c r="D124"/>
  <c r="C125"/>
  <c r="D125"/>
  <c r="C126"/>
  <c r="D126"/>
  <c r="C128"/>
  <c r="D128"/>
  <c r="C129"/>
  <c r="D129"/>
  <c r="C134"/>
  <c r="D134"/>
  <c r="C159"/>
  <c r="C72" i="254" s="1"/>
  <c r="D159" i="253"/>
  <c r="D72" i="254" s="1"/>
  <c r="C168" i="253"/>
  <c r="C80" i="254" s="1"/>
  <c r="D168" i="253"/>
  <c r="D80" i="254" s="1"/>
  <c r="C169" i="253"/>
  <c r="D169"/>
  <c r="C170"/>
  <c r="C71" i="254" s="1"/>
  <c r="D170" i="253"/>
  <c r="D71" i="254" s="1"/>
  <c r="C171" i="253"/>
  <c r="D171"/>
  <c r="C172"/>
  <c r="D172"/>
  <c r="C173"/>
  <c r="C57" i="254" s="1"/>
  <c r="D173" i="253"/>
  <c r="D57" i="254" s="1"/>
  <c r="C174" i="253"/>
  <c r="C58" i="254" s="1"/>
  <c r="D174" i="253"/>
  <c r="D58" i="254" s="1"/>
  <c r="C175" i="253"/>
  <c r="C53" i="254" s="1"/>
  <c r="D175" i="253"/>
  <c r="D53" i="254" s="1"/>
  <c r="E2" i="253"/>
  <c r="F3" i="252"/>
  <c r="F4"/>
  <c r="F5"/>
  <c r="F6"/>
  <c r="F7"/>
  <c r="F8"/>
  <c r="F9"/>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2"/>
  <c r="E3"/>
  <c r="E4"/>
  <c r="E5"/>
  <c r="E6"/>
  <c r="E7"/>
  <c r="E8"/>
  <c r="E9"/>
  <c r="E10"/>
  <c r="E11"/>
  <c r="E12"/>
  <c r="E13"/>
  <c r="E14"/>
  <c r="E15"/>
  <c r="E16"/>
  <c r="E17"/>
  <c r="E18"/>
  <c r="E19"/>
  <c r="E20"/>
  <c r="E21"/>
  <c r="E22"/>
  <c r="E23"/>
  <c r="E24"/>
  <c r="E25"/>
  <c r="E26"/>
  <c r="E27"/>
  <c r="E28"/>
  <c r="E29"/>
  <c r="E30"/>
  <c r="E31"/>
  <c r="E32"/>
  <c r="E33"/>
  <c r="E34"/>
  <c r="E35"/>
  <c r="E36"/>
  <c r="E37"/>
  <c r="E38"/>
  <c r="E39"/>
  <c r="E40"/>
  <c r="E41"/>
  <c r="E42"/>
  <c r="E43"/>
  <c r="E44"/>
  <c r="E45"/>
  <c r="E46"/>
  <c r="E47"/>
  <c r="E48"/>
  <c r="E49"/>
  <c r="E50"/>
  <c r="E51"/>
  <c r="E52"/>
  <c r="E53"/>
  <c r="E54"/>
  <c r="E55"/>
  <c r="E56"/>
  <c r="E57"/>
  <c r="E58"/>
  <c r="E59"/>
  <c r="E60"/>
  <c r="E61"/>
  <c r="E62"/>
  <c r="E63"/>
  <c r="E64"/>
  <c r="E65"/>
  <c r="E66"/>
  <c r="E67"/>
  <c r="E68"/>
  <c r="E69"/>
  <c r="E70"/>
  <c r="E71"/>
  <c r="E72"/>
  <c r="E73"/>
  <c r="E74"/>
  <c r="E75"/>
  <c r="E76"/>
  <c r="E77"/>
  <c r="E78"/>
  <c r="E79"/>
  <c r="E80"/>
  <c r="E81"/>
  <c r="E82"/>
  <c r="E83"/>
  <c r="E84"/>
  <c r="E85"/>
  <c r="E86"/>
  <c r="E87"/>
  <c r="E88"/>
  <c r="E89"/>
  <c r="E90"/>
  <c r="E91"/>
  <c r="E92"/>
  <c r="E93"/>
  <c r="E94"/>
  <c r="E95"/>
  <c r="E96"/>
  <c r="E97"/>
  <c r="E98"/>
  <c r="E99"/>
  <c r="E100"/>
  <c r="E101"/>
  <c r="E102"/>
  <c r="E103"/>
  <c r="E104"/>
  <c r="E105"/>
  <c r="E106"/>
  <c r="E107"/>
  <c r="E108"/>
  <c r="E109"/>
  <c r="E110"/>
  <c r="E111"/>
  <c r="E112"/>
  <c r="E113"/>
  <c r="E114"/>
  <c r="E115"/>
  <c r="E116"/>
  <c r="E117"/>
  <c r="E118"/>
  <c r="E119"/>
  <c r="E120"/>
  <c r="E121"/>
  <c r="E122"/>
  <c r="E123"/>
  <c r="E124"/>
  <c r="E125"/>
  <c r="E126"/>
  <c r="E127"/>
  <c r="E128"/>
  <c r="E129"/>
  <c r="E130"/>
  <c r="E131"/>
  <c r="E132"/>
  <c r="E133"/>
  <c r="E134"/>
  <c r="E135"/>
  <c r="E136"/>
  <c r="E137"/>
  <c r="E138"/>
  <c r="E139"/>
  <c r="E140"/>
  <c r="E141"/>
  <c r="E142"/>
  <c r="E143"/>
  <c r="E144"/>
  <c r="E145"/>
  <c r="E146"/>
  <c r="E147"/>
  <c r="E148"/>
  <c r="E149"/>
  <c r="E150"/>
  <c r="E151"/>
  <c r="E152"/>
  <c r="E153"/>
  <c r="E154"/>
  <c r="E155"/>
  <c r="E156"/>
  <c r="E157"/>
  <c r="E158"/>
  <c r="E159"/>
  <c r="E160"/>
  <c r="E161"/>
  <c r="E162"/>
  <c r="E163"/>
  <c r="E164"/>
  <c r="E165"/>
  <c r="E166"/>
  <c r="E167"/>
  <c r="E168"/>
  <c r="E169"/>
  <c r="E170"/>
  <c r="E171"/>
  <c r="E172"/>
  <c r="E173"/>
  <c r="E174"/>
  <c r="E175"/>
  <c r="E176"/>
  <c r="E177"/>
  <c r="E178"/>
  <c r="E179"/>
  <c r="E180"/>
  <c r="E181"/>
  <c r="E182"/>
  <c r="E183"/>
  <c r="E2"/>
  <c r="D65"/>
  <c r="D66"/>
  <c r="D67"/>
  <c r="D68"/>
  <c r="D69"/>
  <c r="D70"/>
  <c r="D71"/>
  <c r="D59" i="253" s="1"/>
  <c r="D102" i="254" s="1"/>
  <c r="D72" i="252"/>
  <c r="D60" i="253" s="1"/>
  <c r="D103" i="254" s="1"/>
  <c r="D73" i="252"/>
  <c r="D61" i="253" s="1"/>
  <c r="D104" i="254" s="1"/>
  <c r="D74" i="252"/>
  <c r="D62" i="253" s="1"/>
  <c r="D105" i="254" s="1"/>
  <c r="D75" i="252"/>
  <c r="D63" i="253" s="1"/>
  <c r="D106" i="254" s="1"/>
  <c r="D76" i="252"/>
  <c r="D64" i="253" s="1"/>
  <c r="D108" i="254" s="1"/>
  <c r="D77" i="252"/>
  <c r="D65" i="253" s="1"/>
  <c r="D109" i="254" s="1"/>
  <c r="D78" i="252"/>
  <c r="D66" i="253" s="1"/>
  <c r="D110" i="254" s="1"/>
  <c r="D79" i="252"/>
  <c r="D67" i="253" s="1"/>
  <c r="D111" i="254" s="1"/>
  <c r="D87" i="252"/>
  <c r="D73" i="253" s="1"/>
  <c r="D100" i="252"/>
  <c r="D83" i="253" s="1"/>
  <c r="D108" i="252"/>
  <c r="D109"/>
  <c r="D110"/>
  <c r="D111"/>
  <c r="D112"/>
  <c r="D113"/>
  <c r="D114"/>
  <c r="D91" i="253" s="1"/>
  <c r="D88" i="254" s="1"/>
  <c r="D115" i="252"/>
  <c r="D92" i="253" s="1"/>
  <c r="D87" i="254" s="1"/>
  <c r="D116" i="252"/>
  <c r="D93" i="253" s="1"/>
  <c r="D85" i="254" s="1"/>
  <c r="D117" i="252"/>
  <c r="D94" i="253" s="1"/>
  <c r="D86" i="254" s="1"/>
  <c r="D118" i="252"/>
  <c r="D95" i="253" s="1"/>
  <c r="D84" i="254" s="1"/>
  <c r="D119" i="252"/>
  <c r="D96" i="253" s="1"/>
  <c r="D83" i="254" s="1"/>
  <c r="D120" i="252"/>
  <c r="D97" i="253" s="1"/>
  <c r="D121" i="252"/>
  <c r="D122"/>
  <c r="D123"/>
  <c r="D124"/>
  <c r="D125"/>
  <c r="D126"/>
  <c r="D127"/>
  <c r="D128"/>
  <c r="D98" i="253" s="1"/>
  <c r="D82" i="254" s="1"/>
  <c r="D129" i="252"/>
  <c r="D130"/>
  <c r="D131"/>
  <c r="D99" i="253" s="1"/>
  <c r="D132" i="252"/>
  <c r="D127" i="253" s="1"/>
  <c r="D154" i="252"/>
  <c r="D155"/>
  <c r="D156"/>
  <c r="D157"/>
  <c r="D158"/>
  <c r="D166"/>
  <c r="D154" i="253" s="1"/>
  <c r="D101" i="254" s="1"/>
  <c r="D167" i="252"/>
  <c r="D155" i="253" s="1"/>
  <c r="D107" i="254" s="1"/>
  <c r="D168" i="252"/>
  <c r="D156" i="253" s="1"/>
  <c r="D81" i="254" s="1"/>
  <c r="D169" i="252"/>
  <c r="D172"/>
  <c r="D173"/>
  <c r="D174"/>
  <c r="D160" i="253" s="1"/>
  <c r="D175" i="252"/>
  <c r="D161" i="253" s="1"/>
  <c r="D176" i="252"/>
  <c r="D162" i="253" s="1"/>
  <c r="D178" i="252"/>
  <c r="D164" i="253" s="1"/>
  <c r="D179" i="252"/>
  <c r="D165" i="253" s="1"/>
  <c r="D180" i="252"/>
  <c r="D166" i="253" s="1"/>
  <c r="D89" i="254" s="1"/>
  <c r="D181" i="252"/>
  <c r="D182"/>
  <c r="D183"/>
  <c r="D167" i="253" s="1"/>
  <c r="D2" i="252"/>
  <c r="D2" i="253" s="1"/>
  <c r="C65" i="252"/>
  <c r="C66"/>
  <c r="C67"/>
  <c r="C68"/>
  <c r="C69"/>
  <c r="C70"/>
  <c r="C71"/>
  <c r="C72"/>
  <c r="C73"/>
  <c r="C74"/>
  <c r="C75"/>
  <c r="C76"/>
  <c r="C77"/>
  <c r="C78"/>
  <c r="C79"/>
  <c r="C87"/>
  <c r="C73" i="253" s="1"/>
  <c r="C100" i="252"/>
  <c r="C108"/>
  <c r="C109"/>
  <c r="C110"/>
  <c r="C111"/>
  <c r="C112"/>
  <c r="C113"/>
  <c r="C114"/>
  <c r="C115"/>
  <c r="C116"/>
  <c r="C117"/>
  <c r="C118"/>
  <c r="C119"/>
  <c r="C120"/>
  <c r="C121"/>
  <c r="C122"/>
  <c r="C123"/>
  <c r="C124"/>
  <c r="C125"/>
  <c r="C126"/>
  <c r="C127"/>
  <c r="C128"/>
  <c r="C98" i="253" s="1"/>
  <c r="C82" i="254" s="1"/>
  <c r="C129" i="252"/>
  <c r="C130"/>
  <c r="C131"/>
  <c r="C99" i="253" s="1"/>
  <c r="C132" i="252"/>
  <c r="C154"/>
  <c r="C155"/>
  <c r="C156"/>
  <c r="C157"/>
  <c r="C158"/>
  <c r="C166"/>
  <c r="C167"/>
  <c r="C168"/>
  <c r="C156" i="253" s="1"/>
  <c r="C81" i="254" s="1"/>
  <c r="C169" i="252"/>
  <c r="C172"/>
  <c r="C173"/>
  <c r="C174"/>
  <c r="C160" i="253" s="1"/>
  <c r="C175" i="252"/>
  <c r="C176"/>
  <c r="C178"/>
  <c r="C179"/>
  <c r="C180"/>
  <c r="C166" i="253" s="1"/>
  <c r="C89" i="254" s="1"/>
  <c r="C181" i="252"/>
  <c r="C182"/>
  <c r="C183"/>
  <c r="C167" i="253" s="1"/>
  <c r="C2" i="252"/>
  <c r="H3"/>
  <c r="H4"/>
  <c r="H5"/>
  <c r="H6"/>
  <c r="H7"/>
  <c r="H8"/>
  <c r="H9"/>
  <c r="H10"/>
  <c r="H11"/>
  <c r="H12"/>
  <c r="H13"/>
  <c r="H14"/>
  <c r="H15"/>
  <c r="H16"/>
  <c r="H17"/>
  <c r="H18"/>
  <c r="H19"/>
  <c r="H20"/>
  <c r="H21"/>
  <c r="H22"/>
  <c r="H23"/>
  <c r="H24"/>
  <c r="H25"/>
  <c r="H26"/>
  <c r="H27"/>
  <c r="H28"/>
  <c r="H29"/>
  <c r="H30"/>
  <c r="H31"/>
  <c r="H32"/>
  <c r="H33"/>
  <c r="H34"/>
  <c r="H35"/>
  <c r="H36"/>
  <c r="H37"/>
  <c r="H38"/>
  <c r="H39"/>
  <c r="H40"/>
  <c r="H41"/>
  <c r="H42"/>
  <c r="H43"/>
  <c r="H44"/>
  <c r="H45"/>
  <c r="H46"/>
  <c r="H47"/>
  <c r="H48"/>
  <c r="H49"/>
  <c r="H50"/>
  <c r="H51"/>
  <c r="H52"/>
  <c r="H53"/>
  <c r="H54"/>
  <c r="H55"/>
  <c r="H56"/>
  <c r="H57"/>
  <c r="H58"/>
  <c r="H59"/>
  <c r="H60"/>
  <c r="H61"/>
  <c r="H62"/>
  <c r="H63"/>
  <c r="H64"/>
  <c r="H65"/>
  <c r="H66"/>
  <c r="H67"/>
  <c r="H68"/>
  <c r="H69"/>
  <c r="H70"/>
  <c r="H71"/>
  <c r="H72"/>
  <c r="H73"/>
  <c r="H74"/>
  <c r="H75"/>
  <c r="H76"/>
  <c r="H77"/>
  <c r="H78"/>
  <c r="H79"/>
  <c r="H80"/>
  <c r="H81"/>
  <c r="H82"/>
  <c r="H83"/>
  <c r="H84"/>
  <c r="H85"/>
  <c r="H86"/>
  <c r="H87"/>
  <c r="H88"/>
  <c r="H89"/>
  <c r="H90"/>
  <c r="H91"/>
  <c r="H92"/>
  <c r="H93"/>
  <c r="H94"/>
  <c r="H95"/>
  <c r="H96"/>
  <c r="H97"/>
  <c r="H98"/>
  <c r="H99"/>
  <c r="H100"/>
  <c r="H101"/>
  <c r="H102"/>
  <c r="H103"/>
  <c r="H104"/>
  <c r="H105"/>
  <c r="H106"/>
  <c r="H107"/>
  <c r="H108"/>
  <c r="H109"/>
  <c r="H110"/>
  <c r="H111"/>
  <c r="H112"/>
  <c r="H113"/>
  <c r="H114"/>
  <c r="H115"/>
  <c r="H116"/>
  <c r="H117"/>
  <c r="H118"/>
  <c r="H119"/>
  <c r="H120"/>
  <c r="H121"/>
  <c r="H122"/>
  <c r="H123"/>
  <c r="H124"/>
  <c r="H125"/>
  <c r="H126"/>
  <c r="H127"/>
  <c r="H128"/>
  <c r="H129"/>
  <c r="H130"/>
  <c r="H131"/>
  <c r="H132"/>
  <c r="H133"/>
  <c r="H134"/>
  <c r="H135"/>
  <c r="H136"/>
  <c r="H137"/>
  <c r="H138"/>
  <c r="H139"/>
  <c r="H140"/>
  <c r="H141"/>
  <c r="H142"/>
  <c r="H143"/>
  <c r="H144"/>
  <c r="H145"/>
  <c r="H146"/>
  <c r="H147"/>
  <c r="H148"/>
  <c r="H149"/>
  <c r="H150"/>
  <c r="H151"/>
  <c r="H152"/>
  <c r="H153"/>
  <c r="H154"/>
  <c r="H155"/>
  <c r="H156"/>
  <c r="H157"/>
  <c r="H158"/>
  <c r="H159"/>
  <c r="H160"/>
  <c r="H161"/>
  <c r="H162"/>
  <c r="H163"/>
  <c r="H164"/>
  <c r="H165"/>
  <c r="H166"/>
  <c r="H167"/>
  <c r="H168"/>
  <c r="H169"/>
  <c r="H170"/>
  <c r="H171"/>
  <c r="H172"/>
  <c r="H173"/>
  <c r="H174"/>
  <c r="H175"/>
  <c r="H176"/>
  <c r="H177"/>
  <c r="H178"/>
  <c r="H179"/>
  <c r="H180"/>
  <c r="H181"/>
  <c r="H182"/>
  <c r="H183"/>
  <c r="H2"/>
  <c r="F3" i="247"/>
  <c r="F4"/>
  <c r="F5"/>
  <c r="F6"/>
  <c r="F7"/>
  <c r="F8"/>
  <c r="F9"/>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2"/>
  <c r="F5" i="239"/>
  <c r="E3" i="247"/>
  <c r="E4"/>
  <c r="E5"/>
  <c r="E6"/>
  <c r="E7"/>
  <c r="E8"/>
  <c r="E9"/>
  <c r="E10"/>
  <c r="E11"/>
  <c r="E12"/>
  <c r="E13"/>
  <c r="E14"/>
  <c r="E15"/>
  <c r="E16"/>
  <c r="E17"/>
  <c r="E18"/>
  <c r="E19"/>
  <c r="E20"/>
  <c r="E21"/>
  <c r="E22"/>
  <c r="E23"/>
  <c r="E24"/>
  <c r="E25"/>
  <c r="E26"/>
  <c r="E27"/>
  <c r="E28"/>
  <c r="E29"/>
  <c r="E30"/>
  <c r="E31"/>
  <c r="E32"/>
  <c r="E33"/>
  <c r="E34"/>
  <c r="E35"/>
  <c r="E36"/>
  <c r="E37"/>
  <c r="E38"/>
  <c r="E39"/>
  <c r="E40"/>
  <c r="E41"/>
  <c r="E42"/>
  <c r="E43"/>
  <c r="E44"/>
  <c r="E45"/>
  <c r="E46"/>
  <c r="E47"/>
  <c r="E48"/>
  <c r="E49"/>
  <c r="E50"/>
  <c r="E51"/>
  <c r="E52"/>
  <c r="E53"/>
  <c r="E54"/>
  <c r="E55"/>
  <c r="E56"/>
  <c r="E57"/>
  <c r="E58"/>
  <c r="E59"/>
  <c r="E60"/>
  <c r="E61"/>
  <c r="E62"/>
  <c r="E63"/>
  <c r="E64"/>
  <c r="E65"/>
  <c r="E66"/>
  <c r="E67"/>
  <c r="E68"/>
  <c r="E69"/>
  <c r="E70"/>
  <c r="E71"/>
  <c r="E72"/>
  <c r="E73"/>
  <c r="E74"/>
  <c r="E75"/>
  <c r="E76"/>
  <c r="E77"/>
  <c r="E78"/>
  <c r="E79"/>
  <c r="E80"/>
  <c r="E81"/>
  <c r="E82"/>
  <c r="E83"/>
  <c r="E84"/>
  <c r="E85"/>
  <c r="E86"/>
  <c r="E87"/>
  <c r="E88"/>
  <c r="E89"/>
  <c r="E90"/>
  <c r="E91"/>
  <c r="E92"/>
  <c r="E93"/>
  <c r="E94"/>
  <c r="E95"/>
  <c r="E96"/>
  <c r="E97"/>
  <c r="E98"/>
  <c r="E99"/>
  <c r="E100"/>
  <c r="E101"/>
  <c r="E102"/>
  <c r="E103"/>
  <c r="E104"/>
  <c r="E105"/>
  <c r="E106"/>
  <c r="E107"/>
  <c r="E108"/>
  <c r="E109"/>
  <c r="E110"/>
  <c r="E111"/>
  <c r="E112"/>
  <c r="E113"/>
  <c r="E114"/>
  <c r="E115"/>
  <c r="E116"/>
  <c r="E117"/>
  <c r="E118"/>
  <c r="E119"/>
  <c r="E120"/>
  <c r="E121"/>
  <c r="E122"/>
  <c r="E123"/>
  <c r="E124"/>
  <c r="E125"/>
  <c r="E126"/>
  <c r="E127"/>
  <c r="E128"/>
  <c r="E129"/>
  <c r="E130"/>
  <c r="E131"/>
  <c r="E132"/>
  <c r="E133"/>
  <c r="E134"/>
  <c r="E135"/>
  <c r="E136"/>
  <c r="E137"/>
  <c r="E138"/>
  <c r="E139"/>
  <c r="E140"/>
  <c r="E141"/>
  <c r="E142"/>
  <c r="E143"/>
  <c r="E144"/>
  <c r="E145"/>
  <c r="E146"/>
  <c r="E147"/>
  <c r="E148"/>
  <c r="E149"/>
  <c r="E150"/>
  <c r="E151"/>
  <c r="E152"/>
  <c r="E153"/>
  <c r="E154"/>
  <c r="E155"/>
  <c r="E156"/>
  <c r="E157"/>
  <c r="E158"/>
  <c r="E159"/>
  <c r="E160"/>
  <c r="E161"/>
  <c r="E162"/>
  <c r="E163"/>
  <c r="E164"/>
  <c r="E165"/>
  <c r="E166"/>
  <c r="E2"/>
  <c r="C69"/>
  <c r="D69"/>
  <c r="C70"/>
  <c r="D70"/>
  <c r="C71"/>
  <c r="D71"/>
  <c r="C72"/>
  <c r="D72"/>
  <c r="C73"/>
  <c r="D73"/>
  <c r="C74"/>
  <c r="D74"/>
  <c r="C75"/>
  <c r="D75"/>
  <c r="C76"/>
  <c r="D76"/>
  <c r="C77"/>
  <c r="D77"/>
  <c r="C78"/>
  <c r="D78"/>
  <c r="C79"/>
  <c r="D79"/>
  <c r="C99"/>
  <c r="D99"/>
  <c r="C100"/>
  <c r="D100"/>
  <c r="C101"/>
  <c r="D101"/>
  <c r="C102"/>
  <c r="D102"/>
  <c r="C103"/>
  <c r="D103"/>
  <c r="C104"/>
  <c r="D104"/>
  <c r="C105"/>
  <c r="D105"/>
  <c r="C106"/>
  <c r="D106"/>
  <c r="C107"/>
  <c r="D107"/>
  <c r="C108"/>
  <c r="D108"/>
  <c r="C109"/>
  <c r="D109"/>
  <c r="C110"/>
  <c r="D110"/>
  <c r="C111"/>
  <c r="D111"/>
  <c r="C112"/>
  <c r="D112"/>
  <c r="C113"/>
  <c r="D113"/>
  <c r="C114"/>
  <c r="D114"/>
  <c r="C115"/>
  <c r="D115"/>
  <c r="C116"/>
  <c r="D116"/>
  <c r="C117"/>
  <c r="D117"/>
  <c r="C118"/>
  <c r="D118"/>
  <c r="C119"/>
  <c r="D119"/>
  <c r="C120"/>
  <c r="D120"/>
  <c r="C121"/>
  <c r="D121"/>
  <c r="C122"/>
  <c r="D122"/>
  <c r="C123"/>
  <c r="D123"/>
  <c r="C124"/>
  <c r="D124"/>
  <c r="C155"/>
  <c r="D155"/>
  <c r="C156"/>
  <c r="D156"/>
  <c r="C159"/>
  <c r="D159"/>
  <c r="C160"/>
  <c r="D160"/>
  <c r="C161"/>
  <c r="D161"/>
  <c r="C162"/>
  <c r="D162"/>
  <c r="C164"/>
  <c r="C164" i="253" s="1"/>
  <c r="D164" i="247"/>
  <c r="C165"/>
  <c r="D165"/>
  <c r="C166"/>
  <c r="D166"/>
  <c r="D2"/>
  <c r="C2"/>
  <c r="H3"/>
  <c r="H4"/>
  <c r="H5"/>
  <c r="H6"/>
  <c r="H7"/>
  <c r="H8"/>
  <c r="H9"/>
  <c r="H10"/>
  <c r="H11"/>
  <c r="H12"/>
  <c r="H13"/>
  <c r="H14"/>
  <c r="H15"/>
  <c r="H16"/>
  <c r="H17"/>
  <c r="H18"/>
  <c r="H19"/>
  <c r="H20"/>
  <c r="H21"/>
  <c r="H22"/>
  <c r="H23"/>
  <c r="H24"/>
  <c r="H25"/>
  <c r="H26"/>
  <c r="H27"/>
  <c r="H28"/>
  <c r="H29"/>
  <c r="H30"/>
  <c r="H31"/>
  <c r="H32"/>
  <c r="H33"/>
  <c r="H34"/>
  <c r="H35"/>
  <c r="H36"/>
  <c r="H37"/>
  <c r="H38"/>
  <c r="H39"/>
  <c r="H40"/>
  <c r="H41"/>
  <c r="H42"/>
  <c r="H43"/>
  <c r="H44"/>
  <c r="H45"/>
  <c r="H46"/>
  <c r="H47"/>
  <c r="H48"/>
  <c r="H49"/>
  <c r="H50"/>
  <c r="H51"/>
  <c r="H52"/>
  <c r="H53"/>
  <c r="H54"/>
  <c r="H55"/>
  <c r="H56"/>
  <c r="H57"/>
  <c r="H58"/>
  <c r="H59"/>
  <c r="H60"/>
  <c r="H61"/>
  <c r="H62"/>
  <c r="H63"/>
  <c r="H64"/>
  <c r="H65"/>
  <c r="H66"/>
  <c r="H67"/>
  <c r="H68"/>
  <c r="H69"/>
  <c r="H70"/>
  <c r="H71"/>
  <c r="H72"/>
  <c r="H73"/>
  <c r="H74"/>
  <c r="H75"/>
  <c r="H76"/>
  <c r="H77"/>
  <c r="H78"/>
  <c r="H79"/>
  <c r="H80"/>
  <c r="H81"/>
  <c r="H82"/>
  <c r="H83"/>
  <c r="H84"/>
  <c r="H85"/>
  <c r="H86"/>
  <c r="H87"/>
  <c r="H88"/>
  <c r="H89"/>
  <c r="H90"/>
  <c r="H91"/>
  <c r="H92"/>
  <c r="H93"/>
  <c r="H94"/>
  <c r="H95"/>
  <c r="H96"/>
  <c r="H97"/>
  <c r="H98"/>
  <c r="H99"/>
  <c r="H100"/>
  <c r="H101"/>
  <c r="H102"/>
  <c r="H103"/>
  <c r="H104"/>
  <c r="H105"/>
  <c r="H106"/>
  <c r="H107"/>
  <c r="H108"/>
  <c r="H109"/>
  <c r="H110"/>
  <c r="H111"/>
  <c r="H112"/>
  <c r="H113"/>
  <c r="H114"/>
  <c r="H115"/>
  <c r="H116"/>
  <c r="H117"/>
  <c r="H118"/>
  <c r="H119"/>
  <c r="H120"/>
  <c r="H121"/>
  <c r="H122"/>
  <c r="H123"/>
  <c r="H124"/>
  <c r="H125"/>
  <c r="H126"/>
  <c r="H127"/>
  <c r="H128"/>
  <c r="H129"/>
  <c r="H130"/>
  <c r="H131"/>
  <c r="H132"/>
  <c r="H133"/>
  <c r="H134"/>
  <c r="H135"/>
  <c r="H136"/>
  <c r="H137"/>
  <c r="H138"/>
  <c r="H139"/>
  <c r="H140"/>
  <c r="H141"/>
  <c r="H142"/>
  <c r="H143"/>
  <c r="H144"/>
  <c r="H145"/>
  <c r="H146"/>
  <c r="H147"/>
  <c r="H148"/>
  <c r="H149"/>
  <c r="H150"/>
  <c r="H151"/>
  <c r="H152"/>
  <c r="H153"/>
  <c r="H154"/>
  <c r="H155"/>
  <c r="H156"/>
  <c r="H157"/>
  <c r="H158"/>
  <c r="H159"/>
  <c r="H160"/>
  <c r="H161"/>
  <c r="H162"/>
  <c r="H163"/>
  <c r="H164"/>
  <c r="H165"/>
  <c r="H166"/>
  <c r="H2"/>
  <c r="H3" i="246"/>
  <c r="H4"/>
  <c r="H5"/>
  <c r="H6"/>
  <c r="H7"/>
  <c r="H8"/>
  <c r="H9"/>
  <c r="H10"/>
  <c r="H11"/>
  <c r="H12"/>
  <c r="H13"/>
  <c r="H14"/>
  <c r="H15"/>
  <c r="H16"/>
  <c r="H17"/>
  <c r="H18"/>
  <c r="H19"/>
  <c r="H20"/>
  <c r="H21"/>
  <c r="H22"/>
  <c r="H23"/>
  <c r="H24"/>
  <c r="H25"/>
  <c r="H26"/>
  <c r="H27"/>
  <c r="H28"/>
  <c r="H29"/>
  <c r="H30"/>
  <c r="H31"/>
  <c r="H32"/>
  <c r="H33"/>
  <c r="H34"/>
  <c r="H35"/>
  <c r="H36"/>
  <c r="H37"/>
  <c r="H38"/>
  <c r="H39"/>
  <c r="H40"/>
  <c r="H41"/>
  <c r="H42"/>
  <c r="H43"/>
  <c r="H44"/>
  <c r="H45"/>
  <c r="H46"/>
  <c r="H47"/>
  <c r="H48"/>
  <c r="H49"/>
  <c r="H50"/>
  <c r="H51"/>
  <c r="H52"/>
  <c r="H53"/>
  <c r="H54"/>
  <c r="H55"/>
  <c r="H56"/>
  <c r="H57"/>
  <c r="H58"/>
  <c r="H59"/>
  <c r="H60"/>
  <c r="H61"/>
  <c r="H62"/>
  <c r="H63"/>
  <c r="H64"/>
  <c r="H65"/>
  <c r="H66"/>
  <c r="H67"/>
  <c r="H68"/>
  <c r="H69"/>
  <c r="H70"/>
  <c r="H71"/>
  <c r="H72"/>
  <c r="H73"/>
  <c r="H74"/>
  <c r="H75"/>
  <c r="H76"/>
  <c r="H77"/>
  <c r="H78"/>
  <c r="H79"/>
  <c r="H80"/>
  <c r="H81"/>
  <c r="H82"/>
  <c r="H83"/>
  <c r="H84"/>
  <c r="H85"/>
  <c r="H86"/>
  <c r="H87"/>
  <c r="H88"/>
  <c r="H89"/>
  <c r="H90"/>
  <c r="H91"/>
  <c r="H92"/>
  <c r="H93"/>
  <c r="H94"/>
  <c r="H95"/>
  <c r="H96"/>
  <c r="H97"/>
  <c r="H98"/>
  <c r="H99"/>
  <c r="H100"/>
  <c r="H101"/>
  <c r="H102"/>
  <c r="H103"/>
  <c r="H104"/>
  <c r="H105"/>
  <c r="H106"/>
  <c r="H107"/>
  <c r="H108"/>
  <c r="H109"/>
  <c r="H110"/>
  <c r="H111"/>
  <c r="H112"/>
  <c r="H113"/>
  <c r="H114"/>
  <c r="H115"/>
  <c r="H116"/>
  <c r="H117"/>
  <c r="H118"/>
  <c r="H119"/>
  <c r="H120"/>
  <c r="H121"/>
  <c r="H122"/>
  <c r="H123"/>
  <c r="H124"/>
  <c r="H125"/>
  <c r="H126"/>
  <c r="H127"/>
  <c r="H128"/>
  <c r="H129"/>
  <c r="H130"/>
  <c r="H131"/>
  <c r="H132"/>
  <c r="H133"/>
  <c r="H134"/>
  <c r="H135"/>
  <c r="H136"/>
  <c r="H137"/>
  <c r="H138"/>
  <c r="H139"/>
  <c r="H140"/>
  <c r="H141"/>
  <c r="H142"/>
  <c r="H143"/>
  <c r="H144"/>
  <c r="H2"/>
  <c r="F3" i="245"/>
  <c r="F4"/>
  <c r="F5"/>
  <c r="F6"/>
  <c r="F7"/>
  <c r="F8"/>
  <c r="F9"/>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2"/>
  <c r="E3" i="246"/>
  <c r="E4"/>
  <c r="E5"/>
  <c r="E6"/>
  <c r="E7"/>
  <c r="E8"/>
  <c r="E9"/>
  <c r="E10"/>
  <c r="E11"/>
  <c r="E12"/>
  <c r="E13"/>
  <c r="E14"/>
  <c r="E15"/>
  <c r="E16"/>
  <c r="E17"/>
  <c r="E18"/>
  <c r="E19"/>
  <c r="E20"/>
  <c r="E21"/>
  <c r="E22"/>
  <c r="E23"/>
  <c r="E24"/>
  <c r="E25"/>
  <c r="E26"/>
  <c r="E27"/>
  <c r="E28"/>
  <c r="E29"/>
  <c r="E30"/>
  <c r="E31"/>
  <c r="E32"/>
  <c r="E33"/>
  <c r="E34"/>
  <c r="E35"/>
  <c r="E36"/>
  <c r="E37"/>
  <c r="E38"/>
  <c r="E39"/>
  <c r="E40"/>
  <c r="E41"/>
  <c r="E42"/>
  <c r="E43"/>
  <c r="E44"/>
  <c r="E45"/>
  <c r="E46"/>
  <c r="E47"/>
  <c r="E48"/>
  <c r="E49"/>
  <c r="E50"/>
  <c r="E51"/>
  <c r="E52"/>
  <c r="E53"/>
  <c r="E54"/>
  <c r="E55"/>
  <c r="E56"/>
  <c r="E57"/>
  <c r="E58"/>
  <c r="E59"/>
  <c r="E60"/>
  <c r="E61"/>
  <c r="E62"/>
  <c r="E63"/>
  <c r="E64"/>
  <c r="E65"/>
  <c r="E66"/>
  <c r="E67"/>
  <c r="E68"/>
  <c r="E69"/>
  <c r="E70"/>
  <c r="E71"/>
  <c r="E72"/>
  <c r="E73"/>
  <c r="E74"/>
  <c r="E75"/>
  <c r="E76"/>
  <c r="E77"/>
  <c r="E78"/>
  <c r="E79"/>
  <c r="E80"/>
  <c r="E81"/>
  <c r="E82"/>
  <c r="E83"/>
  <c r="E84"/>
  <c r="E85"/>
  <c r="E86"/>
  <c r="E87"/>
  <c r="E88"/>
  <c r="E89"/>
  <c r="E90"/>
  <c r="E91"/>
  <c r="E92"/>
  <c r="E93"/>
  <c r="C94"/>
  <c r="D94"/>
  <c r="D101" i="252" s="1"/>
  <c r="E94" i="246"/>
  <c r="C95"/>
  <c r="C102" i="252" s="1"/>
  <c r="D95" i="246"/>
  <c r="D102" i="252" s="1"/>
  <c r="E95" i="246"/>
  <c r="C96"/>
  <c r="D96"/>
  <c r="D103" i="252" s="1"/>
  <c r="E96" i="246"/>
  <c r="C97"/>
  <c r="C104" i="252" s="1"/>
  <c r="D97" i="246"/>
  <c r="D104" i="252" s="1"/>
  <c r="E97" i="246"/>
  <c r="C98"/>
  <c r="C105" i="252" s="1"/>
  <c r="D98" i="246"/>
  <c r="D105" i="252" s="1"/>
  <c r="E98" i="246"/>
  <c r="C99"/>
  <c r="D99"/>
  <c r="E99"/>
  <c r="C100"/>
  <c r="D100"/>
  <c r="E100"/>
  <c r="C101"/>
  <c r="C106" i="252" s="1"/>
  <c r="D101" i="246"/>
  <c r="D106" i="252" s="1"/>
  <c r="E101" i="246"/>
  <c r="C102"/>
  <c r="C107" i="252" s="1"/>
  <c r="D102" i="246"/>
  <c r="D107" i="252" s="1"/>
  <c r="E102" i="246"/>
  <c r="C103"/>
  <c r="D103"/>
  <c r="E103"/>
  <c r="E104"/>
  <c r="E105"/>
  <c r="E106"/>
  <c r="E107"/>
  <c r="E108"/>
  <c r="E109"/>
  <c r="E110"/>
  <c r="E111"/>
  <c r="E112"/>
  <c r="E113"/>
  <c r="E114"/>
  <c r="E115"/>
  <c r="E116"/>
  <c r="E117"/>
  <c r="E118"/>
  <c r="E119"/>
  <c r="E120"/>
  <c r="E121"/>
  <c r="E122"/>
  <c r="E123"/>
  <c r="E124"/>
  <c r="E125"/>
  <c r="E126"/>
  <c r="E127"/>
  <c r="E128"/>
  <c r="E129"/>
  <c r="E130"/>
  <c r="E131"/>
  <c r="E132"/>
  <c r="E133"/>
  <c r="E134"/>
  <c r="E135"/>
  <c r="E136"/>
  <c r="E137"/>
  <c r="E138"/>
  <c r="E139"/>
  <c r="E140"/>
  <c r="E141"/>
  <c r="E142"/>
  <c r="E143"/>
  <c r="E144"/>
  <c r="E2"/>
  <c r="D8" i="123"/>
  <c r="F3" i="244"/>
  <c r="F4"/>
  <c r="F5"/>
  <c r="F6"/>
  <c r="F7"/>
  <c r="F8"/>
  <c r="F9"/>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2"/>
  <c r="E3" i="245"/>
  <c r="E4"/>
  <c r="E5"/>
  <c r="E6"/>
  <c r="E7"/>
  <c r="E8"/>
  <c r="E9"/>
  <c r="E10"/>
  <c r="E11"/>
  <c r="E12"/>
  <c r="E13"/>
  <c r="E14"/>
  <c r="E15"/>
  <c r="E16"/>
  <c r="E17"/>
  <c r="E18"/>
  <c r="E19"/>
  <c r="E20"/>
  <c r="E21"/>
  <c r="E22"/>
  <c r="E23"/>
  <c r="E24"/>
  <c r="E25"/>
  <c r="E26"/>
  <c r="E27"/>
  <c r="E28"/>
  <c r="E29"/>
  <c r="E30"/>
  <c r="E31"/>
  <c r="E32"/>
  <c r="E33"/>
  <c r="E34"/>
  <c r="E35"/>
  <c r="E36"/>
  <c r="E37"/>
  <c r="E38"/>
  <c r="E39"/>
  <c r="E40"/>
  <c r="E41"/>
  <c r="E42"/>
  <c r="E43"/>
  <c r="E44"/>
  <c r="E45"/>
  <c r="E46"/>
  <c r="E47"/>
  <c r="E48"/>
  <c r="E49"/>
  <c r="E50"/>
  <c r="E51"/>
  <c r="C52"/>
  <c r="D52"/>
  <c r="E52"/>
  <c r="C53"/>
  <c r="D53"/>
  <c r="E53"/>
  <c r="E54"/>
  <c r="E55"/>
  <c r="E56"/>
  <c r="E57"/>
  <c r="E58"/>
  <c r="E59"/>
  <c r="E60"/>
  <c r="E61"/>
  <c r="E62"/>
  <c r="E63"/>
  <c r="E64"/>
  <c r="E65"/>
  <c r="E66"/>
  <c r="E67"/>
  <c r="E68"/>
  <c r="E69"/>
  <c r="E70"/>
  <c r="E71"/>
  <c r="E72"/>
  <c r="E73"/>
  <c r="E74"/>
  <c r="E75"/>
  <c r="E76"/>
  <c r="E77"/>
  <c r="E78"/>
  <c r="E79"/>
  <c r="E80"/>
  <c r="E81"/>
  <c r="E82"/>
  <c r="E83"/>
  <c r="E84"/>
  <c r="E85"/>
  <c r="E86"/>
  <c r="E87"/>
  <c r="E88"/>
  <c r="E89"/>
  <c r="E90"/>
  <c r="E91"/>
  <c r="E92"/>
  <c r="E93"/>
  <c r="E94"/>
  <c r="E95"/>
  <c r="E96"/>
  <c r="E97"/>
  <c r="E98"/>
  <c r="E99"/>
  <c r="E100"/>
  <c r="E101"/>
  <c r="E102"/>
  <c r="E103"/>
  <c r="E104"/>
  <c r="E105"/>
  <c r="E106"/>
  <c r="E107"/>
  <c r="E108"/>
  <c r="E109"/>
  <c r="E110"/>
  <c r="C111"/>
  <c r="C90" i="246" s="1"/>
  <c r="D111" i="245"/>
  <c r="D90" i="246" s="1"/>
  <c r="E111" i="245"/>
  <c r="C112"/>
  <c r="C91" i="246" s="1"/>
  <c r="D112" i="245"/>
  <c r="D91" i="246" s="1"/>
  <c r="E112" i="245"/>
  <c r="C113"/>
  <c r="C92" i="246" s="1"/>
  <c r="D113" i="245"/>
  <c r="D92" i="246" s="1"/>
  <c r="E113" i="245"/>
  <c r="C114"/>
  <c r="C93" i="246" s="1"/>
  <c r="D114" i="245"/>
  <c r="D93" i="246" s="1"/>
  <c r="E114" i="245"/>
  <c r="E115"/>
  <c r="E116"/>
  <c r="E117"/>
  <c r="E118"/>
  <c r="E119"/>
  <c r="E120"/>
  <c r="E121"/>
  <c r="E122"/>
  <c r="E123"/>
  <c r="E124"/>
  <c r="E125"/>
  <c r="E126"/>
  <c r="E127"/>
  <c r="E128"/>
  <c r="E129"/>
  <c r="E130"/>
  <c r="E131"/>
  <c r="E132"/>
  <c r="C133"/>
  <c r="C122" i="246" s="1"/>
  <c r="D133" i="245"/>
  <c r="D122" i="246" s="1"/>
  <c r="E133" i="245"/>
  <c r="E134"/>
  <c r="E135"/>
  <c r="E136"/>
  <c r="E137"/>
  <c r="E138"/>
  <c r="E139"/>
  <c r="E140"/>
  <c r="E141"/>
  <c r="E142"/>
  <c r="E143"/>
  <c r="E144"/>
  <c r="E145"/>
  <c r="E146"/>
  <c r="E147"/>
  <c r="E148"/>
  <c r="E149"/>
  <c r="E150"/>
  <c r="E151"/>
  <c r="E152"/>
  <c r="E153"/>
  <c r="E154"/>
  <c r="E155"/>
  <c r="E156"/>
  <c r="E157"/>
  <c r="E2"/>
  <c r="H3"/>
  <c r="H4"/>
  <c r="H5"/>
  <c r="H6"/>
  <c r="H7"/>
  <c r="H8"/>
  <c r="H9"/>
  <c r="H10"/>
  <c r="H11"/>
  <c r="H12"/>
  <c r="H13"/>
  <c r="H14"/>
  <c r="H15"/>
  <c r="H16"/>
  <c r="H17"/>
  <c r="H18"/>
  <c r="H19"/>
  <c r="H20"/>
  <c r="H21"/>
  <c r="H22"/>
  <c r="H23"/>
  <c r="H24"/>
  <c r="H25"/>
  <c r="H26"/>
  <c r="H27"/>
  <c r="H28"/>
  <c r="H29"/>
  <c r="H30"/>
  <c r="H31"/>
  <c r="H32"/>
  <c r="H33"/>
  <c r="H34"/>
  <c r="H35"/>
  <c r="H36"/>
  <c r="H37"/>
  <c r="H38"/>
  <c r="H39"/>
  <c r="H40"/>
  <c r="H41"/>
  <c r="H42"/>
  <c r="H43"/>
  <c r="H44"/>
  <c r="H45"/>
  <c r="H46"/>
  <c r="H47"/>
  <c r="H48"/>
  <c r="H49"/>
  <c r="H50"/>
  <c r="H51"/>
  <c r="H52"/>
  <c r="H53"/>
  <c r="H54"/>
  <c r="H55"/>
  <c r="H56"/>
  <c r="H57"/>
  <c r="H58"/>
  <c r="H59"/>
  <c r="H60"/>
  <c r="H61"/>
  <c r="H62"/>
  <c r="H63"/>
  <c r="H64"/>
  <c r="H65"/>
  <c r="H66"/>
  <c r="H67"/>
  <c r="H68"/>
  <c r="H69"/>
  <c r="H70"/>
  <c r="H71"/>
  <c r="H72"/>
  <c r="H73"/>
  <c r="H74"/>
  <c r="H75"/>
  <c r="H76"/>
  <c r="H77"/>
  <c r="H78"/>
  <c r="H79"/>
  <c r="H80"/>
  <c r="H81"/>
  <c r="H82"/>
  <c r="H83"/>
  <c r="H84"/>
  <c r="H85"/>
  <c r="H86"/>
  <c r="H87"/>
  <c r="H88"/>
  <c r="H89"/>
  <c r="H90"/>
  <c r="H91"/>
  <c r="H92"/>
  <c r="H93"/>
  <c r="H94"/>
  <c r="H95"/>
  <c r="H96"/>
  <c r="H97"/>
  <c r="H98"/>
  <c r="H99"/>
  <c r="H100"/>
  <c r="H101"/>
  <c r="H102"/>
  <c r="H103"/>
  <c r="H104"/>
  <c r="H105"/>
  <c r="H106"/>
  <c r="H107"/>
  <c r="H108"/>
  <c r="H109"/>
  <c r="H110"/>
  <c r="H111"/>
  <c r="H112"/>
  <c r="H113"/>
  <c r="H114"/>
  <c r="H115"/>
  <c r="H116"/>
  <c r="H117"/>
  <c r="H118"/>
  <c r="H119"/>
  <c r="H120"/>
  <c r="H121"/>
  <c r="H122"/>
  <c r="H123"/>
  <c r="H124"/>
  <c r="H125"/>
  <c r="H126"/>
  <c r="H127"/>
  <c r="H128"/>
  <c r="H129"/>
  <c r="H130"/>
  <c r="H131"/>
  <c r="H132"/>
  <c r="H133"/>
  <c r="H134"/>
  <c r="H135"/>
  <c r="H136"/>
  <c r="H137"/>
  <c r="H138"/>
  <c r="H139"/>
  <c r="H140"/>
  <c r="H141"/>
  <c r="H142"/>
  <c r="H143"/>
  <c r="H144"/>
  <c r="H145"/>
  <c r="H146"/>
  <c r="H147"/>
  <c r="H148"/>
  <c r="H149"/>
  <c r="H150"/>
  <c r="H151"/>
  <c r="H152"/>
  <c r="H153"/>
  <c r="H154"/>
  <c r="H155"/>
  <c r="H156"/>
  <c r="H157"/>
  <c r="H2"/>
  <c r="D9" i="123"/>
  <c r="F26" i="80"/>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3"/>
  <c r="F4"/>
  <c r="F5"/>
  <c r="F6"/>
  <c r="F7"/>
  <c r="F8"/>
  <c r="F9"/>
  <c r="F10"/>
  <c r="F11"/>
  <c r="F12"/>
  <c r="F13"/>
  <c r="F14"/>
  <c r="F15"/>
  <c r="F16"/>
  <c r="F17"/>
  <c r="F18"/>
  <c r="F19"/>
  <c r="F20"/>
  <c r="F21"/>
  <c r="F22"/>
  <c r="F23"/>
  <c r="F24"/>
  <c r="F25"/>
  <c r="F2"/>
  <c r="H178" i="244"/>
  <c r="H3"/>
  <c r="H4"/>
  <c r="H5"/>
  <c r="H6"/>
  <c r="H7"/>
  <c r="H8"/>
  <c r="H9"/>
  <c r="H10"/>
  <c r="H11"/>
  <c r="H12"/>
  <c r="H13"/>
  <c r="H14"/>
  <c r="H15"/>
  <c r="H16"/>
  <c r="H17"/>
  <c r="H18"/>
  <c r="H19"/>
  <c r="H20"/>
  <c r="H21"/>
  <c r="H22"/>
  <c r="H23"/>
  <c r="H24"/>
  <c r="H25"/>
  <c r="H26"/>
  <c r="H27"/>
  <c r="H28"/>
  <c r="H29"/>
  <c r="H30"/>
  <c r="H31"/>
  <c r="H32"/>
  <c r="H33"/>
  <c r="H34"/>
  <c r="H35"/>
  <c r="H36"/>
  <c r="H37"/>
  <c r="H38"/>
  <c r="H39"/>
  <c r="H40"/>
  <c r="H41"/>
  <c r="H42"/>
  <c r="H43"/>
  <c r="H44"/>
  <c r="H45"/>
  <c r="H46"/>
  <c r="H47"/>
  <c r="H48"/>
  <c r="H49"/>
  <c r="H50"/>
  <c r="H51"/>
  <c r="H52"/>
  <c r="H53"/>
  <c r="H54"/>
  <c r="H55"/>
  <c r="H56"/>
  <c r="H57"/>
  <c r="H58"/>
  <c r="H59"/>
  <c r="H60"/>
  <c r="H61"/>
  <c r="H62"/>
  <c r="H63"/>
  <c r="H64"/>
  <c r="H65"/>
  <c r="H66"/>
  <c r="H67"/>
  <c r="H68"/>
  <c r="H69"/>
  <c r="H70"/>
  <c r="H71"/>
  <c r="H72"/>
  <c r="H73"/>
  <c r="H74"/>
  <c r="H75"/>
  <c r="H76"/>
  <c r="H77"/>
  <c r="H78"/>
  <c r="H79"/>
  <c r="H80"/>
  <c r="H81"/>
  <c r="H82"/>
  <c r="H83"/>
  <c r="H84"/>
  <c r="H85"/>
  <c r="H86"/>
  <c r="H87"/>
  <c r="H88"/>
  <c r="H89"/>
  <c r="H90"/>
  <c r="H91"/>
  <c r="H92"/>
  <c r="H93"/>
  <c r="H94"/>
  <c r="H95"/>
  <c r="H96"/>
  <c r="H97"/>
  <c r="H98"/>
  <c r="H99"/>
  <c r="H100"/>
  <c r="H101"/>
  <c r="H102"/>
  <c r="H103"/>
  <c r="H104"/>
  <c r="H105"/>
  <c r="H106"/>
  <c r="H107"/>
  <c r="H108"/>
  <c r="H109"/>
  <c r="H110"/>
  <c r="H111"/>
  <c r="H112"/>
  <c r="H113"/>
  <c r="H114"/>
  <c r="H115"/>
  <c r="H116"/>
  <c r="H117"/>
  <c r="H118"/>
  <c r="H119"/>
  <c r="H120"/>
  <c r="H121"/>
  <c r="H122"/>
  <c r="H123"/>
  <c r="H124"/>
  <c r="H125"/>
  <c r="H126"/>
  <c r="H127"/>
  <c r="H128"/>
  <c r="H129"/>
  <c r="H130"/>
  <c r="H131"/>
  <c r="H132"/>
  <c r="H133"/>
  <c r="H134"/>
  <c r="H135"/>
  <c r="H136"/>
  <c r="H137"/>
  <c r="H138"/>
  <c r="H139"/>
  <c r="H140"/>
  <c r="H141"/>
  <c r="H142"/>
  <c r="H143"/>
  <c r="H144"/>
  <c r="H145"/>
  <c r="H146"/>
  <c r="H147"/>
  <c r="H148"/>
  <c r="H149"/>
  <c r="H150"/>
  <c r="H151"/>
  <c r="H152"/>
  <c r="H153"/>
  <c r="H154"/>
  <c r="H155"/>
  <c r="H156"/>
  <c r="H157"/>
  <c r="H158"/>
  <c r="H159"/>
  <c r="H160"/>
  <c r="H161"/>
  <c r="H162"/>
  <c r="H163"/>
  <c r="H164"/>
  <c r="H165"/>
  <c r="H166"/>
  <c r="H167"/>
  <c r="H168"/>
  <c r="H169"/>
  <c r="H170"/>
  <c r="H171"/>
  <c r="H172"/>
  <c r="H173"/>
  <c r="H174"/>
  <c r="H175"/>
  <c r="H176"/>
  <c r="H177"/>
  <c r="H2"/>
  <c r="E3"/>
  <c r="E4"/>
  <c r="E5"/>
  <c r="E6"/>
  <c r="E7"/>
  <c r="E8"/>
  <c r="E9"/>
  <c r="C10"/>
  <c r="C9" i="245" s="1"/>
  <c r="C9" i="246" s="1"/>
  <c r="D10" i="244"/>
  <c r="D9" i="245" s="1"/>
  <c r="E10" i="244"/>
  <c r="E11"/>
  <c r="C12"/>
  <c r="C11" i="245" s="1"/>
  <c r="C11" i="246" s="1"/>
  <c r="D12" i="244"/>
  <c r="D11" i="245" s="1"/>
  <c r="E12" i="244"/>
  <c r="E13"/>
  <c r="E14"/>
  <c r="E15"/>
  <c r="E16"/>
  <c r="E17"/>
  <c r="E18"/>
  <c r="E19"/>
  <c r="E20"/>
  <c r="E21"/>
  <c r="E22"/>
  <c r="E23"/>
  <c r="E24"/>
  <c r="E25"/>
  <c r="E26"/>
  <c r="E27"/>
  <c r="E28"/>
  <c r="E29"/>
  <c r="E30"/>
  <c r="E31"/>
  <c r="E32"/>
  <c r="E33"/>
  <c r="E34"/>
  <c r="E35"/>
  <c r="E36"/>
  <c r="E37"/>
  <c r="E38"/>
  <c r="E39"/>
  <c r="E40"/>
  <c r="E41"/>
  <c r="E42"/>
  <c r="E43"/>
  <c r="E44"/>
  <c r="E45"/>
  <c r="E46"/>
  <c r="E47"/>
  <c r="E48"/>
  <c r="E49"/>
  <c r="E50"/>
  <c r="E51"/>
  <c r="E52"/>
  <c r="E53"/>
  <c r="E54"/>
  <c r="E55"/>
  <c r="E56"/>
  <c r="E57"/>
  <c r="E58"/>
  <c r="E59"/>
  <c r="E60"/>
  <c r="E61"/>
  <c r="E62"/>
  <c r="E63"/>
  <c r="E64"/>
  <c r="E65"/>
  <c r="E66"/>
  <c r="E67"/>
  <c r="E68"/>
  <c r="E69"/>
  <c r="E70"/>
  <c r="E71"/>
  <c r="E72"/>
  <c r="E73"/>
  <c r="E74"/>
  <c r="E75"/>
  <c r="E76"/>
  <c r="E77"/>
  <c r="E78"/>
  <c r="E79"/>
  <c r="E80"/>
  <c r="E81"/>
  <c r="E82"/>
  <c r="E83"/>
  <c r="E84"/>
  <c r="E85"/>
  <c r="E86"/>
  <c r="E87"/>
  <c r="E88"/>
  <c r="E89"/>
  <c r="E90"/>
  <c r="E91"/>
  <c r="C92"/>
  <c r="C86" i="245" s="1"/>
  <c r="C70" i="246" s="1"/>
  <c r="D92" i="244"/>
  <c r="D86" i="245" s="1"/>
  <c r="D70" i="246" s="1"/>
  <c r="D80" i="252" s="1"/>
  <c r="E92" i="244"/>
  <c r="E93"/>
  <c r="E94"/>
  <c r="E95"/>
  <c r="E96"/>
  <c r="E97"/>
  <c r="E98"/>
  <c r="E99"/>
  <c r="E100"/>
  <c r="E101"/>
  <c r="E102"/>
  <c r="E103"/>
  <c r="E104"/>
  <c r="E105"/>
  <c r="E106"/>
  <c r="E107"/>
  <c r="E108"/>
  <c r="E109"/>
  <c r="E110"/>
  <c r="E111"/>
  <c r="E112"/>
  <c r="E113"/>
  <c r="E114"/>
  <c r="E115"/>
  <c r="E116"/>
  <c r="E117"/>
  <c r="E118"/>
  <c r="E119"/>
  <c r="E120"/>
  <c r="E121"/>
  <c r="C122"/>
  <c r="C102" i="245" s="1"/>
  <c r="C81" i="246" s="1"/>
  <c r="D122" i="244"/>
  <c r="D102" i="245" s="1"/>
  <c r="D81" i="246" s="1"/>
  <c r="D88" i="252" s="1"/>
  <c r="E122" i="244"/>
  <c r="C123"/>
  <c r="C103" i="245" s="1"/>
  <c r="C82" i="246" s="1"/>
  <c r="D123" i="244"/>
  <c r="D103" i="245" s="1"/>
  <c r="D82" i="246" s="1"/>
  <c r="D89" i="252" s="1"/>
  <c r="E123" i="244"/>
  <c r="C124"/>
  <c r="C104" i="245" s="1"/>
  <c r="C83" i="246" s="1"/>
  <c r="D124" i="244"/>
  <c r="D104" i="245" s="1"/>
  <c r="D83" i="246" s="1"/>
  <c r="D90" i="252" s="1"/>
  <c r="E124" i="244"/>
  <c r="C125"/>
  <c r="C105" i="245" s="1"/>
  <c r="C84" i="246" s="1"/>
  <c r="D125" i="244"/>
  <c r="D105" i="245" s="1"/>
  <c r="D84" i="246" s="1"/>
  <c r="D91" i="252" s="1"/>
  <c r="E125" i="244"/>
  <c r="C126"/>
  <c r="D126"/>
  <c r="E126"/>
  <c r="C127"/>
  <c r="D127"/>
  <c r="E127"/>
  <c r="C128"/>
  <c r="D128"/>
  <c r="E128"/>
  <c r="C129"/>
  <c r="D129"/>
  <c r="E129"/>
  <c r="C130"/>
  <c r="C106" i="245" s="1"/>
  <c r="C85" i="246" s="1"/>
  <c r="D130" i="244"/>
  <c r="D106" i="245" s="1"/>
  <c r="D85" i="246" s="1"/>
  <c r="D92" i="252" s="1"/>
  <c r="E130" i="244"/>
  <c r="C131"/>
  <c r="C107" i="245" s="1"/>
  <c r="C86" i="246" s="1"/>
  <c r="D131" i="244"/>
  <c r="D107" i="245" s="1"/>
  <c r="D86" i="246" s="1"/>
  <c r="D93" i="252" s="1"/>
  <c r="E131" i="244"/>
  <c r="C132"/>
  <c r="C108" i="245" s="1"/>
  <c r="C87" i="246" s="1"/>
  <c r="D132" i="244"/>
  <c r="D108" i="245" s="1"/>
  <c r="D87" i="246" s="1"/>
  <c r="D94" i="252" s="1"/>
  <c r="E132" i="244"/>
  <c r="C133"/>
  <c r="C109" i="245" s="1"/>
  <c r="C88" i="246" s="1"/>
  <c r="D133" i="244"/>
  <c r="D109" i="245" s="1"/>
  <c r="D88" i="246" s="1"/>
  <c r="D95" i="252" s="1"/>
  <c r="E133" i="244"/>
  <c r="C134"/>
  <c r="C110" i="245" s="1"/>
  <c r="C89" i="246" s="1"/>
  <c r="D134" i="244"/>
  <c r="D110" i="245" s="1"/>
  <c r="D89" i="246" s="1"/>
  <c r="D96" i="252" s="1"/>
  <c r="E134" i="244"/>
  <c r="E135"/>
  <c r="E136"/>
  <c r="E137"/>
  <c r="E138"/>
  <c r="E139"/>
  <c r="E140"/>
  <c r="E141"/>
  <c r="E142"/>
  <c r="E143"/>
  <c r="E144"/>
  <c r="E145"/>
  <c r="E146"/>
  <c r="E147"/>
  <c r="E148"/>
  <c r="E149"/>
  <c r="E150"/>
  <c r="E151"/>
  <c r="E152"/>
  <c r="E153"/>
  <c r="E154"/>
  <c r="E155"/>
  <c r="E156"/>
  <c r="E157"/>
  <c r="E158"/>
  <c r="E159"/>
  <c r="E160"/>
  <c r="E161"/>
  <c r="E162"/>
  <c r="E163"/>
  <c r="E164"/>
  <c r="E165"/>
  <c r="E166"/>
  <c r="E167"/>
  <c r="E168"/>
  <c r="E169"/>
  <c r="E170"/>
  <c r="E171"/>
  <c r="E172"/>
  <c r="E173"/>
  <c r="E174"/>
  <c r="E175"/>
  <c r="E176"/>
  <c r="E177"/>
  <c r="C178"/>
  <c r="C157" i="245" s="1"/>
  <c r="C144" i="246" s="1"/>
  <c r="D178" i="244"/>
  <c r="D157" i="245" s="1"/>
  <c r="D144" i="246" s="1"/>
  <c r="D177" i="252" s="1"/>
  <c r="E178" i="244"/>
  <c r="E2"/>
  <c r="D10" i="123"/>
  <c r="H178" i="80"/>
  <c r="H177"/>
  <c r="H176"/>
  <c r="H175"/>
  <c r="H174"/>
  <c r="H173"/>
  <c r="H172"/>
  <c r="H171"/>
  <c r="H170"/>
  <c r="H169"/>
  <c r="H168"/>
  <c r="H167"/>
  <c r="H166"/>
  <c r="H165"/>
  <c r="H164"/>
  <c r="H163"/>
  <c r="H162"/>
  <c r="H161"/>
  <c r="H160"/>
  <c r="H159"/>
  <c r="H158"/>
  <c r="H157"/>
  <c r="H156"/>
  <c r="H155"/>
  <c r="H154"/>
  <c r="H153"/>
  <c r="H152"/>
  <c r="H151"/>
  <c r="H150"/>
  <c r="H149"/>
  <c r="H148"/>
  <c r="H147"/>
  <c r="H146"/>
  <c r="H145"/>
  <c r="H144"/>
  <c r="H143"/>
  <c r="H142"/>
  <c r="H141"/>
  <c r="H140"/>
  <c r="H139"/>
  <c r="H138"/>
  <c r="H137"/>
  <c r="H136"/>
  <c r="H135"/>
  <c r="H134"/>
  <c r="H133"/>
  <c r="H132"/>
  <c r="H131"/>
  <c r="H130"/>
  <c r="H129"/>
  <c r="H128"/>
  <c r="H127"/>
  <c r="H126"/>
  <c r="H125"/>
  <c r="H124"/>
  <c r="H123"/>
  <c r="H122"/>
  <c r="H121"/>
  <c r="H120"/>
  <c r="H119"/>
  <c r="H118"/>
  <c r="H117"/>
  <c r="H116"/>
  <c r="H115"/>
  <c r="H114"/>
  <c r="H113"/>
  <c r="H112"/>
  <c r="H111"/>
  <c r="H110"/>
  <c r="H109"/>
  <c r="H108"/>
  <c r="H107"/>
  <c r="H106"/>
  <c r="H105"/>
  <c r="H104"/>
  <c r="H103"/>
  <c r="H102"/>
  <c r="H101"/>
  <c r="H100"/>
  <c r="H99"/>
  <c r="H98"/>
  <c r="H97"/>
  <c r="H96"/>
  <c r="H95"/>
  <c r="H94"/>
  <c r="H93"/>
  <c r="H92"/>
  <c r="H91"/>
  <c r="H90"/>
  <c r="H89"/>
  <c r="H88"/>
  <c r="H87"/>
  <c r="H86"/>
  <c r="H85"/>
  <c r="H84"/>
  <c r="H83"/>
  <c r="H82"/>
  <c r="H81"/>
  <c r="H80"/>
  <c r="H79"/>
  <c r="H78"/>
  <c r="H77"/>
  <c r="H76"/>
  <c r="H75"/>
  <c r="H74"/>
  <c r="H73"/>
  <c r="H72"/>
  <c r="H71"/>
  <c r="H70"/>
  <c r="H69"/>
  <c r="H68"/>
  <c r="H67"/>
  <c r="H66"/>
  <c r="H65"/>
  <c r="H64"/>
  <c r="H63"/>
  <c r="H62"/>
  <c r="H61"/>
  <c r="H60"/>
  <c r="H59"/>
  <c r="H58"/>
  <c r="H57"/>
  <c r="H56"/>
  <c r="H55"/>
  <c r="H54"/>
  <c r="H53"/>
  <c r="H52"/>
  <c r="H51"/>
  <c r="H50"/>
  <c r="H49"/>
  <c r="H48"/>
  <c r="H47"/>
  <c r="H46"/>
  <c r="H45"/>
  <c r="H44"/>
  <c r="H43"/>
  <c r="H42"/>
  <c r="H41"/>
  <c r="H40"/>
  <c r="H39"/>
  <c r="H38"/>
  <c r="H37"/>
  <c r="H36"/>
  <c r="H35"/>
  <c r="H34"/>
  <c r="H33"/>
  <c r="H32"/>
  <c r="H31"/>
  <c r="H30"/>
  <c r="H29"/>
  <c r="H28"/>
  <c r="H27"/>
  <c r="H26"/>
  <c r="H25"/>
  <c r="H24"/>
  <c r="H23"/>
  <c r="H22"/>
  <c r="H21"/>
  <c r="H20"/>
  <c r="H19"/>
  <c r="H18"/>
  <c r="H17"/>
  <c r="H16"/>
  <c r="H15"/>
  <c r="H14"/>
  <c r="H13"/>
  <c r="H12"/>
  <c r="H11"/>
  <c r="H10"/>
  <c r="H9"/>
  <c r="H8"/>
  <c r="H7"/>
  <c r="H6"/>
  <c r="H5"/>
  <c r="H4"/>
  <c r="H3"/>
  <c r="H2"/>
  <c r="E178"/>
  <c r="D178"/>
  <c r="D177" i="244" s="1"/>
  <c r="D156" i="245" s="1"/>
  <c r="D143" i="246" s="1"/>
  <c r="C178" i="80"/>
  <c r="C177" i="244" s="1"/>
  <c r="C156" i="245" s="1"/>
  <c r="C143" i="246" s="1"/>
  <c r="E177" i="80"/>
  <c r="E176"/>
  <c r="E175"/>
  <c r="E174"/>
  <c r="E173"/>
  <c r="E172"/>
  <c r="E171"/>
  <c r="E170"/>
  <c r="E169"/>
  <c r="E168"/>
  <c r="E167"/>
  <c r="E166"/>
  <c r="E165"/>
  <c r="E164"/>
  <c r="E163"/>
  <c r="E162"/>
  <c r="E161"/>
  <c r="E160"/>
  <c r="E159"/>
  <c r="E158"/>
  <c r="E157"/>
  <c r="E156"/>
  <c r="E155"/>
  <c r="E154"/>
  <c r="E153"/>
  <c r="E152"/>
  <c r="E151"/>
  <c r="E150"/>
  <c r="E149"/>
  <c r="E148"/>
  <c r="E147"/>
  <c r="E146"/>
  <c r="E145"/>
  <c r="E144"/>
  <c r="E143"/>
  <c r="E142"/>
  <c r="E141"/>
  <c r="E140"/>
  <c r="E139"/>
  <c r="E138"/>
  <c r="E137"/>
  <c r="E136"/>
  <c r="E135"/>
  <c r="E134"/>
  <c r="E133"/>
  <c r="E132"/>
  <c r="E131"/>
  <c r="E130"/>
  <c r="E129"/>
  <c r="D129"/>
  <c r="C129"/>
  <c r="E128"/>
  <c r="D128"/>
  <c r="C128"/>
  <c r="E127"/>
  <c r="D127"/>
  <c r="D121" i="244" s="1"/>
  <c r="C127" i="80"/>
  <c r="C121" i="244" s="1"/>
  <c r="E126" i="80"/>
  <c r="D126"/>
  <c r="D120" i="244" s="1"/>
  <c r="C126" i="80"/>
  <c r="C120" i="244" s="1"/>
  <c r="E125" i="80"/>
  <c r="D125"/>
  <c r="D119" i="244" s="1"/>
  <c r="C125" i="80"/>
  <c r="C119" i="244" s="1"/>
  <c r="E124" i="80"/>
  <c r="D124"/>
  <c r="C124"/>
  <c r="E123"/>
  <c r="D123"/>
  <c r="C123"/>
  <c r="E122"/>
  <c r="D122"/>
  <c r="D118" i="244" s="1"/>
  <c r="C122" i="80"/>
  <c r="C118" i="244" s="1"/>
  <c r="E121" i="80"/>
  <c r="D121"/>
  <c r="D117" i="244" s="1"/>
  <c r="C121" i="80"/>
  <c r="C117" i="244" s="1"/>
  <c r="E120" i="80"/>
  <c r="D120"/>
  <c r="D116" i="244" s="1"/>
  <c r="C120" i="80"/>
  <c r="C116" i="244" s="1"/>
  <c r="E119" i="80"/>
  <c r="D119"/>
  <c r="D115" i="244" s="1"/>
  <c r="C119" i="80"/>
  <c r="C115" i="244" s="1"/>
  <c r="E118" i="80"/>
  <c r="D118"/>
  <c r="D114" i="244" s="1"/>
  <c r="C118" i="80"/>
  <c r="C114" i="244" s="1"/>
  <c r="E117" i="80"/>
  <c r="D117"/>
  <c r="D113" i="244" s="1"/>
  <c r="C117" i="80"/>
  <c r="C113" i="244" s="1"/>
  <c r="E116" i="80"/>
  <c r="D116"/>
  <c r="D112" i="244" s="1"/>
  <c r="C116" i="80"/>
  <c r="C112" i="244" s="1"/>
  <c r="E115" i="80"/>
  <c r="D115"/>
  <c r="D111" i="244" s="1"/>
  <c r="C115" i="80"/>
  <c r="C111" i="244" s="1"/>
  <c r="E114" i="80"/>
  <c r="E113"/>
  <c r="E112"/>
  <c r="E111"/>
  <c r="E110"/>
  <c r="E109"/>
  <c r="E108"/>
  <c r="E107"/>
  <c r="E106"/>
  <c r="E105"/>
  <c r="E104"/>
  <c r="E103"/>
  <c r="E102"/>
  <c r="E101"/>
  <c r="E100"/>
  <c r="E99"/>
  <c r="E98"/>
  <c r="E97"/>
  <c r="E96"/>
  <c r="E95"/>
  <c r="E94"/>
  <c r="E93"/>
  <c r="D93"/>
  <c r="C93"/>
  <c r="E92"/>
  <c r="D92"/>
  <c r="C92"/>
  <c r="E91"/>
  <c r="E90"/>
  <c r="E89"/>
  <c r="E88"/>
  <c r="E87"/>
  <c r="E86"/>
  <c r="E85"/>
  <c r="E84"/>
  <c r="E83"/>
  <c r="E82"/>
  <c r="E81"/>
  <c r="E80"/>
  <c r="E79"/>
  <c r="E78"/>
  <c r="E77"/>
  <c r="E76"/>
  <c r="E75"/>
  <c r="E74"/>
  <c r="E73"/>
  <c r="E72"/>
  <c r="E71"/>
  <c r="E70"/>
  <c r="E69"/>
  <c r="E68"/>
  <c r="E67"/>
  <c r="E66"/>
  <c r="E65"/>
  <c r="E64"/>
  <c r="E63"/>
  <c r="E62"/>
  <c r="E61"/>
  <c r="E60"/>
  <c r="E59"/>
  <c r="E58"/>
  <c r="E57"/>
  <c r="E56"/>
  <c r="E55"/>
  <c r="E54"/>
  <c r="E53"/>
  <c r="E52"/>
  <c r="E51"/>
  <c r="E50"/>
  <c r="E49"/>
  <c r="E48"/>
  <c r="E47"/>
  <c r="E46"/>
  <c r="E45"/>
  <c r="E44"/>
  <c r="E43"/>
  <c r="E42"/>
  <c r="E41"/>
  <c r="E40"/>
  <c r="E39"/>
  <c r="E38"/>
  <c r="E37"/>
  <c r="E36"/>
  <c r="E35"/>
  <c r="E34"/>
  <c r="E33"/>
  <c r="E32"/>
  <c r="E31"/>
  <c r="E30"/>
  <c r="E29"/>
  <c r="E28"/>
  <c r="E27"/>
  <c r="E26"/>
  <c r="E25"/>
  <c r="E24"/>
  <c r="E23"/>
  <c r="E22"/>
  <c r="E21"/>
  <c r="E20"/>
  <c r="E19"/>
  <c r="E18"/>
  <c r="E17"/>
  <c r="E16"/>
  <c r="E15"/>
  <c r="E14"/>
  <c r="E13"/>
  <c r="E12"/>
  <c r="E11"/>
  <c r="E10"/>
  <c r="E9"/>
  <c r="E8"/>
  <c r="E7"/>
  <c r="E6"/>
  <c r="E5"/>
  <c r="E4"/>
  <c r="E3"/>
  <c r="D2"/>
  <c r="C2"/>
  <c r="E2"/>
  <c r="F166" i="242"/>
  <c r="F165"/>
  <c r="F164"/>
  <c r="F163"/>
  <c r="F162"/>
  <c r="F161"/>
  <c r="F160"/>
  <c r="F159"/>
  <c r="F158"/>
  <c r="F157"/>
  <c r="F156"/>
  <c r="F155"/>
  <c r="F154"/>
  <c r="F153"/>
  <c r="F152"/>
  <c r="F151"/>
  <c r="F150"/>
  <c r="F149"/>
  <c r="F148"/>
  <c r="F147"/>
  <c r="F146"/>
  <c r="F145"/>
  <c r="F144"/>
  <c r="F143"/>
  <c r="F142"/>
  <c r="F141"/>
  <c r="F140"/>
  <c r="F139"/>
  <c r="F138"/>
  <c r="F137"/>
  <c r="F136"/>
  <c r="F135"/>
  <c r="F134"/>
  <c r="F133"/>
  <c r="F132"/>
  <c r="F131"/>
  <c r="F130"/>
  <c r="F129"/>
  <c r="F128"/>
  <c r="F127"/>
  <c r="F126"/>
  <c r="F125"/>
  <c r="F124"/>
  <c r="F123"/>
  <c r="F122"/>
  <c r="F121"/>
  <c r="F120"/>
  <c r="F119"/>
  <c r="F118"/>
  <c r="F117"/>
  <c r="F116"/>
  <c r="F115"/>
  <c r="F114"/>
  <c r="F113"/>
  <c r="F112"/>
  <c r="F111"/>
  <c r="F110"/>
  <c r="F109"/>
  <c r="F108"/>
  <c r="F107"/>
  <c r="F106"/>
  <c r="F105"/>
  <c r="F104"/>
  <c r="F103"/>
  <c r="F102"/>
  <c r="F101"/>
  <c r="F100"/>
  <c r="F99"/>
  <c r="F98"/>
  <c r="F97"/>
  <c r="F96"/>
  <c r="F95"/>
  <c r="F94"/>
  <c r="F93"/>
  <c r="F92"/>
  <c r="F91"/>
  <c r="F90"/>
  <c r="F89"/>
  <c r="F88"/>
  <c r="F87"/>
  <c r="F86"/>
  <c r="F85"/>
  <c r="F84"/>
  <c r="F83"/>
  <c r="F82"/>
  <c r="F81"/>
  <c r="F80"/>
  <c r="F79"/>
  <c r="F78"/>
  <c r="F77"/>
  <c r="F76"/>
  <c r="F75"/>
  <c r="F74"/>
  <c r="F73"/>
  <c r="F72"/>
  <c r="F71"/>
  <c r="F70"/>
  <c r="F69"/>
  <c r="F68"/>
  <c r="F67"/>
  <c r="F66"/>
  <c r="F65"/>
  <c r="F64"/>
  <c r="F63"/>
  <c r="F62"/>
  <c r="F61"/>
  <c r="F60"/>
  <c r="F59"/>
  <c r="F58"/>
  <c r="F57"/>
  <c r="F56"/>
  <c r="F55"/>
  <c r="F54"/>
  <c r="F53"/>
  <c r="F52"/>
  <c r="F51"/>
  <c r="F50"/>
  <c r="F49"/>
  <c r="F48"/>
  <c r="F47"/>
  <c r="F46"/>
  <c r="F45"/>
  <c r="F44"/>
  <c r="F43"/>
  <c r="F42"/>
  <c r="F41"/>
  <c r="F40"/>
  <c r="F39"/>
  <c r="F38"/>
  <c r="F37"/>
  <c r="F36"/>
  <c r="F35"/>
  <c r="F34"/>
  <c r="F33"/>
  <c r="F32"/>
  <c r="F31"/>
  <c r="F30"/>
  <c r="F29"/>
  <c r="F28"/>
  <c r="F27"/>
  <c r="F26"/>
  <c r="F25"/>
  <c r="F24"/>
  <c r="F23"/>
  <c r="F22"/>
  <c r="F21"/>
  <c r="F20"/>
  <c r="F19"/>
  <c r="F18"/>
  <c r="F17"/>
  <c r="F16"/>
  <c r="F15"/>
  <c r="F14"/>
  <c r="F13"/>
  <c r="F12"/>
  <c r="F11"/>
  <c r="F10"/>
  <c r="F9"/>
  <c r="F8"/>
  <c r="F7"/>
  <c r="F6"/>
  <c r="F5"/>
  <c r="F4"/>
  <c r="F3"/>
  <c r="F2"/>
  <c r="G1814" i="243"/>
  <c r="B1814"/>
  <c r="G1813"/>
  <c r="B1813"/>
  <c r="G1812"/>
  <c r="B1812"/>
  <c r="G1811"/>
  <c r="B1811"/>
  <c r="G1810"/>
  <c r="B1810"/>
  <c r="G1809"/>
  <c r="B1809"/>
  <c r="G1808"/>
  <c r="B1808"/>
  <c r="G1807"/>
  <c r="B1807"/>
  <c r="G1806"/>
  <c r="B1806"/>
  <c r="G1805"/>
  <c r="B1805"/>
  <c r="G1804"/>
  <c r="B1804"/>
  <c r="G1803"/>
  <c r="B1803"/>
  <c r="G1802"/>
  <c r="B1802"/>
  <c r="G1801"/>
  <c r="B1801"/>
  <c r="G1800"/>
  <c r="B1800"/>
  <c r="G1799"/>
  <c r="B1799"/>
  <c r="G1798"/>
  <c r="B1798"/>
  <c r="G1797"/>
  <c r="B1797"/>
  <c r="G1796"/>
  <c r="B1796"/>
  <c r="G1795"/>
  <c r="B1795"/>
  <c r="G1794"/>
  <c r="B1794"/>
  <c r="G1793"/>
  <c r="B1793"/>
  <c r="G1792"/>
  <c r="B1792"/>
  <c r="G1791"/>
  <c r="B1791"/>
  <c r="G1790"/>
  <c r="B1790"/>
  <c r="G1789"/>
  <c r="B1789"/>
  <c r="G1788"/>
  <c r="B1788"/>
  <c r="G1787"/>
  <c r="B1787"/>
  <c r="G1786"/>
  <c r="B1786"/>
  <c r="G1785"/>
  <c r="B1785"/>
  <c r="G1784"/>
  <c r="B1784"/>
  <c r="G1783"/>
  <c r="B1783"/>
  <c r="G1782"/>
  <c r="B1782"/>
  <c r="G1781"/>
  <c r="B1781"/>
  <c r="G1780"/>
  <c r="B1780"/>
  <c r="G1779"/>
  <c r="B1779"/>
  <c r="G1778"/>
  <c r="B1778"/>
  <c r="G1777"/>
  <c r="B1777"/>
  <c r="G1776"/>
  <c r="B1776"/>
  <c r="G1775"/>
  <c r="B1775"/>
  <c r="G1774"/>
  <c r="B1774"/>
  <c r="G1773"/>
  <c r="B1773"/>
  <c r="G1772"/>
  <c r="B1772"/>
  <c r="G1771"/>
  <c r="B1771"/>
  <c r="G1770"/>
  <c r="B1770"/>
  <c r="G1769"/>
  <c r="B1769"/>
  <c r="G1768"/>
  <c r="B1768"/>
  <c r="G1767"/>
  <c r="B1767"/>
  <c r="G1766"/>
  <c r="B1766"/>
  <c r="G1765"/>
  <c r="B1765"/>
  <c r="G1764"/>
  <c r="B1764"/>
  <c r="G1763"/>
  <c r="B1763"/>
  <c r="G1762"/>
  <c r="B1762"/>
  <c r="G1761"/>
  <c r="B1761"/>
  <c r="G1760"/>
  <c r="B1760"/>
  <c r="G1759"/>
  <c r="B1759"/>
  <c r="G1758"/>
  <c r="B1758"/>
  <c r="G1757"/>
  <c r="B1757"/>
  <c r="G1756"/>
  <c r="B1756"/>
  <c r="G1755"/>
  <c r="B1755"/>
  <c r="G1754"/>
  <c r="B1754"/>
  <c r="G1753"/>
  <c r="B1753"/>
  <c r="G1752"/>
  <c r="B1752"/>
  <c r="G1751"/>
  <c r="B1751"/>
  <c r="G1750"/>
  <c r="B1750"/>
  <c r="G1749"/>
  <c r="B1749"/>
  <c r="G1748"/>
  <c r="B1748"/>
  <c r="G1747"/>
  <c r="B1747"/>
  <c r="G1746"/>
  <c r="B1746"/>
  <c r="G1745"/>
  <c r="B1745"/>
  <c r="G1744"/>
  <c r="B1744"/>
  <c r="G1743"/>
  <c r="B1743"/>
  <c r="G1742"/>
  <c r="B1742"/>
  <c r="G1741"/>
  <c r="B1741"/>
  <c r="G1740"/>
  <c r="B1740"/>
  <c r="G1739"/>
  <c r="B1739"/>
  <c r="G1738"/>
  <c r="B1738"/>
  <c r="G1737"/>
  <c r="B1737"/>
  <c r="G1736"/>
  <c r="B1736"/>
  <c r="G1735"/>
  <c r="B1735"/>
  <c r="G1734"/>
  <c r="B1734"/>
  <c r="G1733"/>
  <c r="B1733"/>
  <c r="G1732"/>
  <c r="B1732"/>
  <c r="G1731"/>
  <c r="B1731"/>
  <c r="G1730"/>
  <c r="B1730"/>
  <c r="G1729"/>
  <c r="B1729"/>
  <c r="G1728"/>
  <c r="B1728"/>
  <c r="G1727"/>
  <c r="B1727"/>
  <c r="G1726"/>
  <c r="B1726"/>
  <c r="G1725"/>
  <c r="B1725"/>
  <c r="G1724"/>
  <c r="B1724"/>
  <c r="G1723"/>
  <c r="B1723"/>
  <c r="G1722"/>
  <c r="B1722"/>
  <c r="G1721"/>
  <c r="B1721"/>
  <c r="G1720"/>
  <c r="B1720"/>
  <c r="G1719"/>
  <c r="B1719"/>
  <c r="G1718"/>
  <c r="B1718"/>
  <c r="G1717"/>
  <c r="B1717"/>
  <c r="G1716"/>
  <c r="B1716"/>
  <c r="G1715"/>
  <c r="B1715"/>
  <c r="G1714"/>
  <c r="B1714"/>
  <c r="G1713"/>
  <c r="B1713"/>
  <c r="G1712"/>
  <c r="B1712"/>
  <c r="G1711"/>
  <c r="B1711"/>
  <c r="G1710"/>
  <c r="B1710"/>
  <c r="G1709"/>
  <c r="B1709"/>
  <c r="G1708"/>
  <c r="B1708"/>
  <c r="G1707"/>
  <c r="B1707"/>
  <c r="G1706"/>
  <c r="B1706"/>
  <c r="G1705"/>
  <c r="B1705"/>
  <c r="G1704"/>
  <c r="B1704"/>
  <c r="G1703"/>
  <c r="B1703"/>
  <c r="G1702"/>
  <c r="B1702"/>
  <c r="G1701"/>
  <c r="B1701"/>
  <c r="G1700"/>
  <c r="B1700"/>
  <c r="G1699"/>
  <c r="B1699"/>
  <c r="G1698"/>
  <c r="B1698"/>
  <c r="G1697"/>
  <c r="B1697"/>
  <c r="G1696"/>
  <c r="B1696"/>
  <c r="G1695"/>
  <c r="B1695"/>
  <c r="G1694"/>
  <c r="B1694"/>
  <c r="G1693"/>
  <c r="B1693"/>
  <c r="G1692"/>
  <c r="B1692"/>
  <c r="G1691"/>
  <c r="B1691"/>
  <c r="G1690"/>
  <c r="B1690"/>
  <c r="G1689"/>
  <c r="B1689"/>
  <c r="G1688"/>
  <c r="B1688"/>
  <c r="G1687"/>
  <c r="B1687"/>
  <c r="G1686"/>
  <c r="B1686"/>
  <c r="G1685"/>
  <c r="B1685"/>
  <c r="G1684"/>
  <c r="B1684"/>
  <c r="G1683"/>
  <c r="B1683"/>
  <c r="G1682"/>
  <c r="B1682"/>
  <c r="G1681"/>
  <c r="B1681"/>
  <c r="G1680"/>
  <c r="B1680"/>
  <c r="G1679"/>
  <c r="B1679"/>
  <c r="G1678"/>
  <c r="B1678"/>
  <c r="G1677"/>
  <c r="B1677"/>
  <c r="G1676"/>
  <c r="B1676"/>
  <c r="G1675"/>
  <c r="B1675"/>
  <c r="G1674"/>
  <c r="B1674"/>
  <c r="G1673"/>
  <c r="B1673"/>
  <c r="G1672"/>
  <c r="B1672"/>
  <c r="G1671"/>
  <c r="B1671"/>
  <c r="G1670"/>
  <c r="B1670"/>
  <c r="G1669"/>
  <c r="B1669"/>
  <c r="G1668"/>
  <c r="B1668"/>
  <c r="G1667"/>
  <c r="B1667"/>
  <c r="G1666"/>
  <c r="B1666"/>
  <c r="G1665"/>
  <c r="B1665"/>
  <c r="G1664"/>
  <c r="B1664"/>
  <c r="G1663"/>
  <c r="B1663"/>
  <c r="G1662"/>
  <c r="B1662"/>
  <c r="G1661"/>
  <c r="B1661"/>
  <c r="G1660"/>
  <c r="B1660"/>
  <c r="G1659"/>
  <c r="B1659"/>
  <c r="G1658"/>
  <c r="B1658"/>
  <c r="G1657"/>
  <c r="B1657"/>
  <c r="G1656"/>
  <c r="B1656"/>
  <c r="G1655"/>
  <c r="B1655"/>
  <c r="G1654"/>
  <c r="B1654"/>
  <c r="G1653"/>
  <c r="B1653"/>
  <c r="G1652"/>
  <c r="B1652"/>
  <c r="G1651"/>
  <c r="B1651"/>
  <c r="G1650"/>
  <c r="B1650"/>
  <c r="G1649"/>
  <c r="B1649"/>
  <c r="G1648"/>
  <c r="B1648"/>
  <c r="G1647"/>
  <c r="B1647"/>
  <c r="G1646"/>
  <c r="B1646"/>
  <c r="G1645"/>
  <c r="B1645"/>
  <c r="G1644"/>
  <c r="B1644"/>
  <c r="G1643"/>
  <c r="B1643"/>
  <c r="G1642"/>
  <c r="B1642"/>
  <c r="G1641"/>
  <c r="B1641"/>
  <c r="G1640"/>
  <c r="B1640"/>
  <c r="G1639"/>
  <c r="B1639"/>
  <c r="G1638"/>
  <c r="B1638"/>
  <c r="G1637"/>
  <c r="B1637"/>
  <c r="G1636"/>
  <c r="B1636"/>
  <c r="G1635"/>
  <c r="B1635"/>
  <c r="G1634"/>
  <c r="B1634"/>
  <c r="G1633"/>
  <c r="B1633"/>
  <c r="G1632"/>
  <c r="B1632"/>
  <c r="G1631"/>
  <c r="B1631"/>
  <c r="G1630"/>
  <c r="B1630"/>
  <c r="G1629"/>
  <c r="B1629"/>
  <c r="G1628"/>
  <c r="B1628"/>
  <c r="G1627"/>
  <c r="B1627"/>
  <c r="G1626"/>
  <c r="B1626"/>
  <c r="G1625"/>
  <c r="B1625"/>
  <c r="G1624"/>
  <c r="B1624"/>
  <c r="G1623"/>
  <c r="B1623"/>
  <c r="G1622"/>
  <c r="B1622"/>
  <c r="G1621"/>
  <c r="B1621"/>
  <c r="G1620"/>
  <c r="B1620"/>
  <c r="G1619"/>
  <c r="B1619"/>
  <c r="G1618"/>
  <c r="B1618"/>
  <c r="G1617"/>
  <c r="B1617"/>
  <c r="G1616"/>
  <c r="B1616"/>
  <c r="G1615"/>
  <c r="B1615"/>
  <c r="G1614"/>
  <c r="B1614"/>
  <c r="G1613"/>
  <c r="B1613"/>
  <c r="G1612"/>
  <c r="B1612"/>
  <c r="G1611"/>
  <c r="B1611"/>
  <c r="G1610"/>
  <c r="B1610"/>
  <c r="G1609"/>
  <c r="B1609"/>
  <c r="G1608"/>
  <c r="B1608"/>
  <c r="G1607"/>
  <c r="B1607"/>
  <c r="G1606"/>
  <c r="B1606"/>
  <c r="G1605"/>
  <c r="B1605"/>
  <c r="G1604"/>
  <c r="B1604"/>
  <c r="G1603"/>
  <c r="B1603"/>
  <c r="G1602"/>
  <c r="B1602"/>
  <c r="G1601"/>
  <c r="B1601"/>
  <c r="G1600"/>
  <c r="B1600"/>
  <c r="G1599"/>
  <c r="B1599"/>
  <c r="G1598"/>
  <c r="B1598"/>
  <c r="G1597"/>
  <c r="B1597"/>
  <c r="G1596"/>
  <c r="B1596"/>
  <c r="G1595"/>
  <c r="B1595"/>
  <c r="G1594"/>
  <c r="B1594"/>
  <c r="G1593"/>
  <c r="B1593"/>
  <c r="G1592"/>
  <c r="B1592"/>
  <c r="G1591"/>
  <c r="B1591"/>
  <c r="G1590"/>
  <c r="B1590"/>
  <c r="G1589"/>
  <c r="B1589"/>
  <c r="G1588"/>
  <c r="B1588"/>
  <c r="G1587"/>
  <c r="B1587"/>
  <c r="G1586"/>
  <c r="B1586"/>
  <c r="G1585"/>
  <c r="B1585"/>
  <c r="G1584"/>
  <c r="B1584"/>
  <c r="G1583"/>
  <c r="B1583"/>
  <c r="G1582"/>
  <c r="B1582"/>
  <c r="G1581"/>
  <c r="B1581"/>
  <c r="G1580"/>
  <c r="B1580"/>
  <c r="G1579"/>
  <c r="B1579"/>
  <c r="G1578"/>
  <c r="B1578"/>
  <c r="G1577"/>
  <c r="B1577"/>
  <c r="G1576"/>
  <c r="B1576"/>
  <c r="G1575"/>
  <c r="B1575"/>
  <c r="G1574"/>
  <c r="B1574"/>
  <c r="G1573"/>
  <c r="B1573"/>
  <c r="G1572"/>
  <c r="B1572"/>
  <c r="G1571"/>
  <c r="B1571"/>
  <c r="G1570"/>
  <c r="B1570"/>
  <c r="G1569"/>
  <c r="B1569"/>
  <c r="G1568"/>
  <c r="B1568"/>
  <c r="G1567"/>
  <c r="B1567"/>
  <c r="G1566"/>
  <c r="B1566"/>
  <c r="G1565"/>
  <c r="B1565"/>
  <c r="G1564"/>
  <c r="B1564"/>
  <c r="G1563"/>
  <c r="B1563"/>
  <c r="G1562"/>
  <c r="B1562"/>
  <c r="G1561"/>
  <c r="B1561"/>
  <c r="G1560"/>
  <c r="B1560"/>
  <c r="G1559"/>
  <c r="B1559"/>
  <c r="G1558"/>
  <c r="B1558"/>
  <c r="G1557"/>
  <c r="B1557"/>
  <c r="G1556"/>
  <c r="B1556"/>
  <c r="G1555"/>
  <c r="B1555"/>
  <c r="G1554"/>
  <c r="B1554"/>
  <c r="G1553"/>
  <c r="B1553"/>
  <c r="G1552"/>
  <c r="B1552"/>
  <c r="G1551"/>
  <c r="B1551"/>
  <c r="G1550"/>
  <c r="B1550"/>
  <c r="G1549"/>
  <c r="B1549"/>
  <c r="G1548"/>
  <c r="B1548"/>
  <c r="G1547"/>
  <c r="B1547"/>
  <c r="G1546"/>
  <c r="B1546"/>
  <c r="G1545"/>
  <c r="B1545"/>
  <c r="G1544"/>
  <c r="B1544"/>
  <c r="G1543"/>
  <c r="B1543"/>
  <c r="G1542"/>
  <c r="B1542"/>
  <c r="G1541"/>
  <c r="B1541"/>
  <c r="G1540"/>
  <c r="B1540"/>
  <c r="G1539"/>
  <c r="B1539"/>
  <c r="G1538"/>
  <c r="B1538"/>
  <c r="G1537"/>
  <c r="B1537"/>
  <c r="G1536"/>
  <c r="B1536"/>
  <c r="G1535"/>
  <c r="B1535"/>
  <c r="G1534"/>
  <c r="B1534"/>
  <c r="G1533"/>
  <c r="B1533"/>
  <c r="G1532"/>
  <c r="B1532"/>
  <c r="G1531"/>
  <c r="B1531"/>
  <c r="G1530"/>
  <c r="B1530"/>
  <c r="G1529"/>
  <c r="B1529"/>
  <c r="G1528"/>
  <c r="B1528"/>
  <c r="G1527"/>
  <c r="B1527"/>
  <c r="G1526"/>
  <c r="B1526"/>
  <c r="G1525"/>
  <c r="B1525"/>
  <c r="G1524"/>
  <c r="B1524"/>
  <c r="G1523"/>
  <c r="B1523"/>
  <c r="G1522"/>
  <c r="B1522"/>
  <c r="G1521"/>
  <c r="B1521"/>
  <c r="G1520"/>
  <c r="B1520"/>
  <c r="G1519"/>
  <c r="B1519"/>
  <c r="G1518"/>
  <c r="B1518"/>
  <c r="G1517"/>
  <c r="B1517"/>
  <c r="G1516"/>
  <c r="B1516"/>
  <c r="G1515"/>
  <c r="B1515"/>
  <c r="G1514"/>
  <c r="B1514"/>
  <c r="G1513"/>
  <c r="B1513"/>
  <c r="G1512"/>
  <c r="B1512"/>
  <c r="G1511"/>
  <c r="B1511"/>
  <c r="G1510"/>
  <c r="B1510"/>
  <c r="G1509"/>
  <c r="B1509"/>
  <c r="G1508"/>
  <c r="B1508"/>
  <c r="G1507"/>
  <c r="B1507"/>
  <c r="G1506"/>
  <c r="B1506"/>
  <c r="G1505"/>
  <c r="B1505"/>
  <c r="G1504"/>
  <c r="B1504"/>
  <c r="G1503"/>
  <c r="B1503"/>
  <c r="G1502"/>
  <c r="B1502"/>
  <c r="G1501"/>
  <c r="B1501"/>
  <c r="G1500"/>
  <c r="B1500"/>
  <c r="G1499"/>
  <c r="B1499"/>
  <c r="G1498"/>
  <c r="B1498"/>
  <c r="G1497"/>
  <c r="B1497"/>
  <c r="G1496"/>
  <c r="B1496"/>
  <c r="G1495"/>
  <c r="B1495"/>
  <c r="G1494"/>
  <c r="B1494"/>
  <c r="G1493"/>
  <c r="B1493"/>
  <c r="G1492"/>
  <c r="B1492"/>
  <c r="G1491"/>
  <c r="B1491"/>
  <c r="G1490"/>
  <c r="B1490"/>
  <c r="G1489"/>
  <c r="B1489"/>
  <c r="G1488"/>
  <c r="B1488"/>
  <c r="G1487"/>
  <c r="B1487"/>
  <c r="G1486"/>
  <c r="B1486"/>
  <c r="G1485"/>
  <c r="B1485"/>
  <c r="G1484"/>
  <c r="B1484"/>
  <c r="G1483"/>
  <c r="B1483"/>
  <c r="G1482"/>
  <c r="B1482"/>
  <c r="G1481"/>
  <c r="B1481"/>
  <c r="G1480"/>
  <c r="B1480"/>
  <c r="G1479"/>
  <c r="B1479"/>
  <c r="G1478"/>
  <c r="B1478"/>
  <c r="G1477"/>
  <c r="B1477"/>
  <c r="G1476"/>
  <c r="B1476"/>
  <c r="G1475"/>
  <c r="B1475"/>
  <c r="G1474"/>
  <c r="B1474"/>
  <c r="G1473"/>
  <c r="B1473"/>
  <c r="G1472"/>
  <c r="B1472"/>
  <c r="G1471"/>
  <c r="B1471"/>
  <c r="G1470"/>
  <c r="B1470"/>
  <c r="G1469"/>
  <c r="B1469"/>
  <c r="G1468"/>
  <c r="B1468"/>
  <c r="G1467"/>
  <c r="B1467"/>
  <c r="G1466"/>
  <c r="B1466"/>
  <c r="G1465"/>
  <c r="B1465"/>
  <c r="G1464"/>
  <c r="B1464"/>
  <c r="G1463"/>
  <c r="B1463"/>
  <c r="G1462"/>
  <c r="B1462"/>
  <c r="G1461"/>
  <c r="B1461"/>
  <c r="G1460"/>
  <c r="B1460"/>
  <c r="G1459"/>
  <c r="B1459"/>
  <c r="G1458"/>
  <c r="B1458"/>
  <c r="G1457"/>
  <c r="B1457"/>
  <c r="G1456"/>
  <c r="B1456"/>
  <c r="G1455"/>
  <c r="B1455"/>
  <c r="G1454"/>
  <c r="B1454"/>
  <c r="G1453"/>
  <c r="B1453"/>
  <c r="G1452"/>
  <c r="B1452"/>
  <c r="G1451"/>
  <c r="B1451"/>
  <c r="G1450"/>
  <c r="B1450"/>
  <c r="G1449"/>
  <c r="B1449"/>
  <c r="G1448"/>
  <c r="B1448"/>
  <c r="G1447"/>
  <c r="B1447"/>
  <c r="G1446"/>
  <c r="B1446"/>
  <c r="G1445"/>
  <c r="B1445"/>
  <c r="G1444"/>
  <c r="B1444"/>
  <c r="G1443"/>
  <c r="B1443"/>
  <c r="G1442"/>
  <c r="B1442"/>
  <c r="G1441"/>
  <c r="B1441"/>
  <c r="G1440"/>
  <c r="B1440"/>
  <c r="G1439"/>
  <c r="B1439"/>
  <c r="G1438"/>
  <c r="B1438"/>
  <c r="G1437"/>
  <c r="B1437"/>
  <c r="G1436"/>
  <c r="B1436"/>
  <c r="G1435"/>
  <c r="B1435"/>
  <c r="G1434"/>
  <c r="B1434"/>
  <c r="G1433"/>
  <c r="B1433"/>
  <c r="G1432"/>
  <c r="B1432"/>
  <c r="G1431"/>
  <c r="B1431"/>
  <c r="G1430"/>
  <c r="B1430"/>
  <c r="G1429"/>
  <c r="B1429"/>
  <c r="G1428"/>
  <c r="B1428"/>
  <c r="G1427"/>
  <c r="B1427"/>
  <c r="G1426"/>
  <c r="B1426"/>
  <c r="G1425"/>
  <c r="B1425"/>
  <c r="G1424"/>
  <c r="B1424"/>
  <c r="G1423"/>
  <c r="B1423"/>
  <c r="G1422"/>
  <c r="B1422"/>
  <c r="G1421"/>
  <c r="B1421"/>
  <c r="G1420"/>
  <c r="B1420"/>
  <c r="G1419"/>
  <c r="B1419"/>
  <c r="G1418"/>
  <c r="B1418"/>
  <c r="G1417"/>
  <c r="B1417"/>
  <c r="G1416"/>
  <c r="B1416"/>
  <c r="G1415"/>
  <c r="B1415"/>
  <c r="G1414"/>
  <c r="B1414"/>
  <c r="G1413"/>
  <c r="B1413"/>
  <c r="G1412"/>
  <c r="B1412"/>
  <c r="G1411"/>
  <c r="B1411"/>
  <c r="G1410"/>
  <c r="B1410"/>
  <c r="G1409"/>
  <c r="B1409"/>
  <c r="G1408"/>
  <c r="B1408"/>
  <c r="G1407"/>
  <c r="B1407"/>
  <c r="G1406"/>
  <c r="B1406"/>
  <c r="G1405"/>
  <c r="B1405"/>
  <c r="G1404"/>
  <c r="B1404"/>
  <c r="G1403"/>
  <c r="B1403"/>
  <c r="G1402"/>
  <c r="B1402"/>
  <c r="G1401"/>
  <c r="B1401"/>
  <c r="G1400"/>
  <c r="B1400"/>
  <c r="G1399"/>
  <c r="B1399"/>
  <c r="G1398"/>
  <c r="B1398"/>
  <c r="G1397"/>
  <c r="B1397"/>
  <c r="G1396"/>
  <c r="B1396"/>
  <c r="G1395"/>
  <c r="B1395"/>
  <c r="G1394"/>
  <c r="B1394"/>
  <c r="G1393"/>
  <c r="B1393"/>
  <c r="G1392"/>
  <c r="B1392"/>
  <c r="G1391"/>
  <c r="B1391"/>
  <c r="G1390"/>
  <c r="B1390"/>
  <c r="G1389"/>
  <c r="B1389"/>
  <c r="G1388"/>
  <c r="B1388"/>
  <c r="G1387"/>
  <c r="B1387"/>
  <c r="G1386"/>
  <c r="B1386"/>
  <c r="G1385"/>
  <c r="B1385"/>
  <c r="G1384"/>
  <c r="B1384"/>
  <c r="G1383"/>
  <c r="B1383"/>
  <c r="G1382"/>
  <c r="B1382"/>
  <c r="G1381"/>
  <c r="B1381"/>
  <c r="G1380"/>
  <c r="B1380"/>
  <c r="G1379"/>
  <c r="B1379"/>
  <c r="G1378"/>
  <c r="B1378"/>
  <c r="G1377"/>
  <c r="B1377"/>
  <c r="G1376"/>
  <c r="B1376"/>
  <c r="G1375"/>
  <c r="B1375"/>
  <c r="G1374"/>
  <c r="B1374"/>
  <c r="G1373"/>
  <c r="B1373"/>
  <c r="G1372"/>
  <c r="B1372"/>
  <c r="G1371"/>
  <c r="B1371"/>
  <c r="G1370"/>
  <c r="B1370"/>
  <c r="G1369"/>
  <c r="B1369"/>
  <c r="G1368"/>
  <c r="B1368"/>
  <c r="G1367"/>
  <c r="B1367"/>
  <c r="G1366"/>
  <c r="B1366"/>
  <c r="G1365"/>
  <c r="B1365"/>
  <c r="G1364"/>
  <c r="B1364"/>
  <c r="G1363"/>
  <c r="B1363"/>
  <c r="G1362"/>
  <c r="B1362"/>
  <c r="G1361"/>
  <c r="B1361"/>
  <c r="G1360"/>
  <c r="B1360"/>
  <c r="G1359"/>
  <c r="B1359"/>
  <c r="G1358"/>
  <c r="B1358"/>
  <c r="G1357"/>
  <c r="B1357"/>
  <c r="G1356"/>
  <c r="B1356"/>
  <c r="G1355"/>
  <c r="B1355"/>
  <c r="G1354"/>
  <c r="B1354"/>
  <c r="G1353"/>
  <c r="B1353"/>
  <c r="G1352"/>
  <c r="B1352"/>
  <c r="G1351"/>
  <c r="B1351"/>
  <c r="G1350"/>
  <c r="B1350"/>
  <c r="G1349"/>
  <c r="B1349"/>
  <c r="G1348"/>
  <c r="B1348"/>
  <c r="G1347"/>
  <c r="B1347"/>
  <c r="G1346"/>
  <c r="B1346"/>
  <c r="G1345"/>
  <c r="B1345"/>
  <c r="G1344"/>
  <c r="B1344"/>
  <c r="G1343"/>
  <c r="B1343"/>
  <c r="G1342"/>
  <c r="B1342"/>
  <c r="G1341"/>
  <c r="B1341"/>
  <c r="G1340"/>
  <c r="B1340"/>
  <c r="G1339"/>
  <c r="B1339"/>
  <c r="G1338"/>
  <c r="B1338"/>
  <c r="G1337"/>
  <c r="B1337"/>
  <c r="G1336"/>
  <c r="B1336"/>
  <c r="G1335"/>
  <c r="B1335"/>
  <c r="G1334"/>
  <c r="B1334"/>
  <c r="G1333"/>
  <c r="B1333"/>
  <c r="G1332"/>
  <c r="B1332"/>
  <c r="G1331"/>
  <c r="B1331"/>
  <c r="G1330"/>
  <c r="B1330"/>
  <c r="G1329"/>
  <c r="B1329"/>
  <c r="G1328"/>
  <c r="B1328"/>
  <c r="G1327"/>
  <c r="B1327"/>
  <c r="G1326"/>
  <c r="B1326"/>
  <c r="G1325"/>
  <c r="B1325"/>
  <c r="G1324"/>
  <c r="B1324"/>
  <c r="G1323"/>
  <c r="B1323"/>
  <c r="G1322"/>
  <c r="B1322"/>
  <c r="G1321"/>
  <c r="B1321"/>
  <c r="G1320"/>
  <c r="B1320"/>
  <c r="G1319"/>
  <c r="B1319"/>
  <c r="G1318"/>
  <c r="B1318"/>
  <c r="G1317"/>
  <c r="B1317"/>
  <c r="G1316"/>
  <c r="B1316"/>
  <c r="G1315"/>
  <c r="B1315"/>
  <c r="G1314"/>
  <c r="B1314"/>
  <c r="G1313"/>
  <c r="B1313"/>
  <c r="G1312"/>
  <c r="B1312"/>
  <c r="G1311"/>
  <c r="B1311"/>
  <c r="G1310"/>
  <c r="B1310"/>
  <c r="G1309"/>
  <c r="B1309"/>
  <c r="G1308"/>
  <c r="B1308"/>
  <c r="G1307"/>
  <c r="B1307"/>
  <c r="G1306"/>
  <c r="B1306"/>
  <c r="G1305"/>
  <c r="B1305"/>
  <c r="G1304"/>
  <c r="B1304"/>
  <c r="G1303"/>
  <c r="B1303"/>
  <c r="G1302"/>
  <c r="B1302"/>
  <c r="G1301"/>
  <c r="B1301"/>
  <c r="G1300"/>
  <c r="B1300"/>
  <c r="G1299"/>
  <c r="B1299"/>
  <c r="G1298"/>
  <c r="B1298"/>
  <c r="G1297"/>
  <c r="B1297"/>
  <c r="G1296"/>
  <c r="B1296"/>
  <c r="G1295"/>
  <c r="B1295"/>
  <c r="G1294"/>
  <c r="B1294"/>
  <c r="G1293"/>
  <c r="B1293"/>
  <c r="G1292"/>
  <c r="B1292"/>
  <c r="G1291"/>
  <c r="B1291"/>
  <c r="G1290"/>
  <c r="B1290"/>
  <c r="G1289"/>
  <c r="B1289"/>
  <c r="G1288"/>
  <c r="B1288"/>
  <c r="G1287"/>
  <c r="B1287"/>
  <c r="G1286"/>
  <c r="B1286"/>
  <c r="G1285"/>
  <c r="B1285"/>
  <c r="G1284"/>
  <c r="B1284"/>
  <c r="G1283"/>
  <c r="B1283"/>
  <c r="G1282"/>
  <c r="B1282"/>
  <c r="G1281"/>
  <c r="B1281"/>
  <c r="G1280"/>
  <c r="B1280"/>
  <c r="G1279"/>
  <c r="B1279"/>
  <c r="G1278"/>
  <c r="B1278"/>
  <c r="G1277"/>
  <c r="B1277"/>
  <c r="G1276"/>
  <c r="B1276"/>
  <c r="G1275"/>
  <c r="B1275"/>
  <c r="G1274"/>
  <c r="B1274"/>
  <c r="G1273"/>
  <c r="B1273"/>
  <c r="G1272"/>
  <c r="B1272"/>
  <c r="G1271"/>
  <c r="B1271"/>
  <c r="G1270"/>
  <c r="B1270"/>
  <c r="G1269"/>
  <c r="B1269"/>
  <c r="G1268"/>
  <c r="B1268"/>
  <c r="G1267"/>
  <c r="B1267"/>
  <c r="G1266"/>
  <c r="B1266"/>
  <c r="G1265"/>
  <c r="B1265"/>
  <c r="G1264"/>
  <c r="B1264"/>
  <c r="G1263"/>
  <c r="B1263"/>
  <c r="G1262"/>
  <c r="B1262"/>
  <c r="G1261"/>
  <c r="B1261"/>
  <c r="G1260"/>
  <c r="B1260"/>
  <c r="G1259"/>
  <c r="B1259"/>
  <c r="G1258"/>
  <c r="B1258"/>
  <c r="G1257"/>
  <c r="B1257"/>
  <c r="G1256"/>
  <c r="B1256"/>
  <c r="G1255"/>
  <c r="B1255"/>
  <c r="G1254"/>
  <c r="B1254"/>
  <c r="G1253"/>
  <c r="B1253"/>
  <c r="G1252"/>
  <c r="B1252"/>
  <c r="G1251"/>
  <c r="B1251"/>
  <c r="G1250"/>
  <c r="B1250"/>
  <c r="G1249"/>
  <c r="B1249"/>
  <c r="G1248"/>
  <c r="B1248"/>
  <c r="G1247"/>
  <c r="B1247"/>
  <c r="G1246"/>
  <c r="B1246"/>
  <c r="G1245"/>
  <c r="B1245"/>
  <c r="G1244"/>
  <c r="B1244"/>
  <c r="G1243"/>
  <c r="B1243"/>
  <c r="G1242"/>
  <c r="B1242"/>
  <c r="G1241"/>
  <c r="B1241"/>
  <c r="G1240"/>
  <c r="B1240"/>
  <c r="G1239"/>
  <c r="B1239"/>
  <c r="G1238"/>
  <c r="B1238"/>
  <c r="G1237"/>
  <c r="B1237"/>
  <c r="G1236"/>
  <c r="B1236"/>
  <c r="G1235"/>
  <c r="B1235"/>
  <c r="G1234"/>
  <c r="B1234"/>
  <c r="G1233"/>
  <c r="B1233"/>
  <c r="G1232"/>
  <c r="B1232"/>
  <c r="G1231"/>
  <c r="B1231"/>
  <c r="G1230"/>
  <c r="B1230"/>
  <c r="G1229"/>
  <c r="B1229"/>
  <c r="G1228"/>
  <c r="B1228"/>
  <c r="G1227"/>
  <c r="B1227"/>
  <c r="G1226"/>
  <c r="B1226"/>
  <c r="G1225"/>
  <c r="B1225"/>
  <c r="G1224"/>
  <c r="B1224"/>
  <c r="G1223"/>
  <c r="B1223"/>
  <c r="G1222"/>
  <c r="B1222"/>
  <c r="G1221"/>
  <c r="B1221"/>
  <c r="G1220"/>
  <c r="B1220"/>
  <c r="G1219"/>
  <c r="B1219"/>
  <c r="G1218"/>
  <c r="B1218"/>
  <c r="G1217"/>
  <c r="B1217"/>
  <c r="G1216"/>
  <c r="B1216"/>
  <c r="G1215"/>
  <c r="B1215"/>
  <c r="G1214"/>
  <c r="B1214"/>
  <c r="G1213"/>
  <c r="B1213"/>
  <c r="G1212"/>
  <c r="B1212"/>
  <c r="G1211"/>
  <c r="B1211"/>
  <c r="G1210"/>
  <c r="B1210"/>
  <c r="G1209"/>
  <c r="B1209"/>
  <c r="G1208"/>
  <c r="B1208"/>
  <c r="G1207"/>
  <c r="B1207"/>
  <c r="G1206"/>
  <c r="B1206"/>
  <c r="G1205"/>
  <c r="B1205"/>
  <c r="G1204"/>
  <c r="B1204"/>
  <c r="G1203"/>
  <c r="B1203"/>
  <c r="G1202"/>
  <c r="B1202"/>
  <c r="G1201"/>
  <c r="B1201"/>
  <c r="G1200"/>
  <c r="B1200"/>
  <c r="G1199"/>
  <c r="B1199"/>
  <c r="G1198"/>
  <c r="B1198"/>
  <c r="G1197"/>
  <c r="B1197"/>
  <c r="G1196"/>
  <c r="B1196"/>
  <c r="G1195"/>
  <c r="B1195"/>
  <c r="G1194"/>
  <c r="B1194"/>
  <c r="G1193"/>
  <c r="B1193"/>
  <c r="G1192"/>
  <c r="B1192"/>
  <c r="G1191"/>
  <c r="B1191"/>
  <c r="G1190"/>
  <c r="B1190"/>
  <c r="G1189"/>
  <c r="B1189"/>
  <c r="G1188"/>
  <c r="B1188"/>
  <c r="G1187"/>
  <c r="B1187"/>
  <c r="G1186"/>
  <c r="B1186"/>
  <c r="G1185"/>
  <c r="B1185"/>
  <c r="G1184"/>
  <c r="B1184"/>
  <c r="G1183"/>
  <c r="B1183"/>
  <c r="G1182"/>
  <c r="B1182"/>
  <c r="G1181"/>
  <c r="B1181"/>
  <c r="G1180"/>
  <c r="B1180"/>
  <c r="G1179"/>
  <c r="B1179"/>
  <c r="G1178"/>
  <c r="B1178"/>
  <c r="G1177"/>
  <c r="B1177"/>
  <c r="G1176"/>
  <c r="B1176"/>
  <c r="G1175"/>
  <c r="B1175"/>
  <c r="G1174"/>
  <c r="B1174"/>
  <c r="G1173"/>
  <c r="B1173"/>
  <c r="G1172"/>
  <c r="B1172"/>
  <c r="G1171"/>
  <c r="B1171"/>
  <c r="G1170"/>
  <c r="B1170"/>
  <c r="G1169"/>
  <c r="B1169"/>
  <c r="G1168"/>
  <c r="B1168"/>
  <c r="G1167"/>
  <c r="B1167"/>
  <c r="G1166"/>
  <c r="B1166"/>
  <c r="G1165"/>
  <c r="B1165"/>
  <c r="G1164"/>
  <c r="B1164"/>
  <c r="G1163"/>
  <c r="B1163"/>
  <c r="G1162"/>
  <c r="B1162"/>
  <c r="G1161"/>
  <c r="B1161"/>
  <c r="G1160"/>
  <c r="B1160"/>
  <c r="G1159"/>
  <c r="B1159"/>
  <c r="G1158"/>
  <c r="B1158"/>
  <c r="G1157"/>
  <c r="B1157"/>
  <c r="G1156"/>
  <c r="B1156"/>
  <c r="G1155"/>
  <c r="B1155"/>
  <c r="G1154"/>
  <c r="B1154"/>
  <c r="G1153"/>
  <c r="B1153"/>
  <c r="G1152"/>
  <c r="B1152"/>
  <c r="G1151"/>
  <c r="B1151"/>
  <c r="G1150"/>
  <c r="B1150"/>
  <c r="G1149"/>
  <c r="B1149"/>
  <c r="G1148"/>
  <c r="B1148"/>
  <c r="G1147"/>
  <c r="B1147"/>
  <c r="G1146"/>
  <c r="B1146"/>
  <c r="G1145"/>
  <c r="B1145"/>
  <c r="G1144"/>
  <c r="B1144"/>
  <c r="G1143"/>
  <c r="B1143"/>
  <c r="G1142"/>
  <c r="B1142"/>
  <c r="G1141"/>
  <c r="B1141"/>
  <c r="G1140"/>
  <c r="B1140"/>
  <c r="G1139"/>
  <c r="B1139"/>
  <c r="G1138"/>
  <c r="B1138"/>
  <c r="G1137"/>
  <c r="B1137"/>
  <c r="G1136"/>
  <c r="B1136"/>
  <c r="G1135"/>
  <c r="B1135"/>
  <c r="G1134"/>
  <c r="B1134"/>
  <c r="G1133"/>
  <c r="B1133"/>
  <c r="G1132"/>
  <c r="B1132"/>
  <c r="G1131"/>
  <c r="B1131"/>
  <c r="G1130"/>
  <c r="B1130"/>
  <c r="G1129"/>
  <c r="B1129"/>
  <c r="G1128"/>
  <c r="B1128"/>
  <c r="G1127"/>
  <c r="B1127"/>
  <c r="G1126"/>
  <c r="B1126"/>
  <c r="G1125"/>
  <c r="B1125"/>
  <c r="G1124"/>
  <c r="B1124"/>
  <c r="G1123"/>
  <c r="B1123"/>
  <c r="G1122"/>
  <c r="B1122"/>
  <c r="G1121"/>
  <c r="B1121"/>
  <c r="G1120"/>
  <c r="B1120"/>
  <c r="G1119"/>
  <c r="B1119"/>
  <c r="G1118"/>
  <c r="B1118"/>
  <c r="G1117"/>
  <c r="B1117"/>
  <c r="G1116"/>
  <c r="B1116"/>
  <c r="G1115"/>
  <c r="B1115"/>
  <c r="G1114"/>
  <c r="B1114"/>
  <c r="G1113"/>
  <c r="B1113"/>
  <c r="G1112"/>
  <c r="B1112"/>
  <c r="G1111"/>
  <c r="B1111"/>
  <c r="G1110"/>
  <c r="B1110"/>
  <c r="G1109"/>
  <c r="B1109"/>
  <c r="G1108"/>
  <c r="B1108"/>
  <c r="G1107"/>
  <c r="B1107"/>
  <c r="G1106"/>
  <c r="B1106"/>
  <c r="G1105"/>
  <c r="B1105"/>
  <c r="G1104"/>
  <c r="B1104"/>
  <c r="G1103"/>
  <c r="B1103"/>
  <c r="G1102"/>
  <c r="B1102"/>
  <c r="G1101"/>
  <c r="B1101"/>
  <c r="G1100"/>
  <c r="B1100"/>
  <c r="G1099"/>
  <c r="B1099"/>
  <c r="G1098"/>
  <c r="B1098"/>
  <c r="G1097"/>
  <c r="B1097"/>
  <c r="G1096"/>
  <c r="B1096"/>
  <c r="G1095"/>
  <c r="B1095"/>
  <c r="G1094"/>
  <c r="B1094"/>
  <c r="G1093"/>
  <c r="B1093"/>
  <c r="G1092"/>
  <c r="B1092"/>
  <c r="G1091"/>
  <c r="B1091"/>
  <c r="G1090"/>
  <c r="B1090"/>
  <c r="G1089"/>
  <c r="B1089"/>
  <c r="G1088"/>
  <c r="B1088"/>
  <c r="G1087"/>
  <c r="B1087"/>
  <c r="G1086"/>
  <c r="B1086"/>
  <c r="G1085"/>
  <c r="B1085"/>
  <c r="G1084"/>
  <c r="B1084"/>
  <c r="G1083"/>
  <c r="B1083"/>
  <c r="G1082"/>
  <c r="B1082"/>
  <c r="G1081"/>
  <c r="B1081"/>
  <c r="G1080"/>
  <c r="B1080"/>
  <c r="G1079"/>
  <c r="B1079"/>
  <c r="G1078"/>
  <c r="B1078"/>
  <c r="G1077"/>
  <c r="B1077"/>
  <c r="G1076"/>
  <c r="B1076"/>
  <c r="G1075"/>
  <c r="B1075"/>
  <c r="G1074"/>
  <c r="B1074"/>
  <c r="G1073"/>
  <c r="B1073"/>
  <c r="G1072"/>
  <c r="B1072"/>
  <c r="G1071"/>
  <c r="B1071"/>
  <c r="G1070"/>
  <c r="B1070"/>
  <c r="G1069"/>
  <c r="B1069"/>
  <c r="G1068"/>
  <c r="B1068"/>
  <c r="G1067"/>
  <c r="B1067"/>
  <c r="G1066"/>
  <c r="B1066"/>
  <c r="G1065"/>
  <c r="B1065"/>
  <c r="G1064"/>
  <c r="B1064"/>
  <c r="G1063"/>
  <c r="B1063"/>
  <c r="G1062"/>
  <c r="B1062"/>
  <c r="G1061"/>
  <c r="B1061"/>
  <c r="G1060"/>
  <c r="B1060"/>
  <c r="G1059"/>
  <c r="B1059"/>
  <c r="G1058"/>
  <c r="B1058"/>
  <c r="G1057"/>
  <c r="B1057"/>
  <c r="G1056"/>
  <c r="B1056"/>
  <c r="G1055"/>
  <c r="B1055"/>
  <c r="G1054"/>
  <c r="B1054"/>
  <c r="G1053"/>
  <c r="B1053"/>
  <c r="G1052"/>
  <c r="B1052"/>
  <c r="G1051"/>
  <c r="B1051"/>
  <c r="G1050"/>
  <c r="B1050"/>
  <c r="G1049"/>
  <c r="B1049"/>
  <c r="G1048"/>
  <c r="B1048"/>
  <c r="G1047"/>
  <c r="B1047"/>
  <c r="G1046"/>
  <c r="B1046"/>
  <c r="G1045"/>
  <c r="B1045"/>
  <c r="G1044"/>
  <c r="B1044"/>
  <c r="G1043"/>
  <c r="B1043"/>
  <c r="G1042"/>
  <c r="B1042"/>
  <c r="G1041"/>
  <c r="B1041"/>
  <c r="G1040"/>
  <c r="B1040"/>
  <c r="G1039"/>
  <c r="B1039"/>
  <c r="G1038"/>
  <c r="B1038"/>
  <c r="G1037"/>
  <c r="B1037"/>
  <c r="G1036"/>
  <c r="B1036"/>
  <c r="G1035"/>
  <c r="B1035"/>
  <c r="G1034"/>
  <c r="B1034"/>
  <c r="G1033"/>
  <c r="B1033"/>
  <c r="G1032"/>
  <c r="B1032"/>
  <c r="G1031"/>
  <c r="B1031"/>
  <c r="G1030"/>
  <c r="B1030"/>
  <c r="G1029"/>
  <c r="B1029"/>
  <c r="G1028"/>
  <c r="B1028"/>
  <c r="G1027"/>
  <c r="B1027"/>
  <c r="G1026"/>
  <c r="B1026"/>
  <c r="G1025"/>
  <c r="B1025"/>
  <c r="G1024"/>
  <c r="B1024"/>
  <c r="G1023"/>
  <c r="B1023"/>
  <c r="G1022"/>
  <c r="B1022"/>
  <c r="G1021"/>
  <c r="B1021"/>
  <c r="G1020"/>
  <c r="B1020"/>
  <c r="G1019"/>
  <c r="B1019"/>
  <c r="G1018"/>
  <c r="B1018"/>
  <c r="G1017"/>
  <c r="B1017"/>
  <c r="G1016"/>
  <c r="B1016"/>
  <c r="G1015"/>
  <c r="B1015"/>
  <c r="G1014"/>
  <c r="B1014"/>
  <c r="G1013"/>
  <c r="B1013"/>
  <c r="G1012"/>
  <c r="B1012"/>
  <c r="G1011"/>
  <c r="B1011"/>
  <c r="G1010"/>
  <c r="B1010"/>
  <c r="G1009"/>
  <c r="B1009"/>
  <c r="G1008"/>
  <c r="B1008"/>
  <c r="G1007"/>
  <c r="B1007"/>
  <c r="G1006"/>
  <c r="B1006"/>
  <c r="G1005"/>
  <c r="B1005"/>
  <c r="G1004"/>
  <c r="B1004"/>
  <c r="G1003"/>
  <c r="B1003"/>
  <c r="G1002"/>
  <c r="B1002"/>
  <c r="G1001"/>
  <c r="B1001"/>
  <c r="G1000"/>
  <c r="B1000"/>
  <c r="G999"/>
  <c r="B999"/>
  <c r="G998"/>
  <c r="B998"/>
  <c r="G997"/>
  <c r="B997"/>
  <c r="G996"/>
  <c r="B996"/>
  <c r="G995"/>
  <c r="B995"/>
  <c r="G994"/>
  <c r="B994"/>
  <c r="G993"/>
  <c r="B993"/>
  <c r="G992"/>
  <c r="B992"/>
  <c r="G991"/>
  <c r="B991"/>
  <c r="G990"/>
  <c r="B990"/>
  <c r="G989"/>
  <c r="B989"/>
  <c r="G988"/>
  <c r="B988"/>
  <c r="G987"/>
  <c r="B987"/>
  <c r="G986"/>
  <c r="B986"/>
  <c r="G985"/>
  <c r="B985"/>
  <c r="G984"/>
  <c r="B984"/>
  <c r="G983"/>
  <c r="B983"/>
  <c r="G982"/>
  <c r="B982"/>
  <c r="G981"/>
  <c r="B981"/>
  <c r="G980"/>
  <c r="B980"/>
  <c r="G979"/>
  <c r="B979"/>
  <c r="G978"/>
  <c r="B978"/>
  <c r="G977"/>
  <c r="B977"/>
  <c r="G976"/>
  <c r="B976"/>
  <c r="G975"/>
  <c r="B975"/>
  <c r="G974"/>
  <c r="B974"/>
  <c r="G973"/>
  <c r="B973"/>
  <c r="G972"/>
  <c r="B972"/>
  <c r="G971"/>
  <c r="B971"/>
  <c r="G970"/>
  <c r="B970"/>
  <c r="G969"/>
  <c r="B969"/>
  <c r="G968"/>
  <c r="B968"/>
  <c r="G967"/>
  <c r="B967"/>
  <c r="G966"/>
  <c r="B966"/>
  <c r="G965"/>
  <c r="B965"/>
  <c r="G964"/>
  <c r="B964"/>
  <c r="G963"/>
  <c r="B963"/>
  <c r="G962"/>
  <c r="B962"/>
  <c r="G961"/>
  <c r="B961"/>
  <c r="G960"/>
  <c r="B960"/>
  <c r="G959"/>
  <c r="B959"/>
  <c r="G958"/>
  <c r="B958"/>
  <c r="G957"/>
  <c r="B957"/>
  <c r="G956"/>
  <c r="B956"/>
  <c r="G955"/>
  <c r="B955"/>
  <c r="G954"/>
  <c r="B954"/>
  <c r="G953"/>
  <c r="B953"/>
  <c r="G952"/>
  <c r="B952"/>
  <c r="G951"/>
  <c r="B951"/>
  <c r="G950"/>
  <c r="B950"/>
  <c r="G949"/>
  <c r="B949"/>
  <c r="G948"/>
  <c r="B948"/>
  <c r="G947"/>
  <c r="B947"/>
  <c r="G946"/>
  <c r="B946"/>
  <c r="G945"/>
  <c r="B945"/>
  <c r="G944"/>
  <c r="B944"/>
  <c r="G943"/>
  <c r="B943"/>
  <c r="G942"/>
  <c r="B942"/>
  <c r="G941"/>
  <c r="B941"/>
  <c r="G940"/>
  <c r="B940"/>
  <c r="G939"/>
  <c r="B939"/>
  <c r="G938"/>
  <c r="B938"/>
  <c r="G937"/>
  <c r="B937"/>
  <c r="G936"/>
  <c r="B936"/>
  <c r="G935"/>
  <c r="B935"/>
  <c r="G934"/>
  <c r="B934"/>
  <c r="G933"/>
  <c r="B933"/>
  <c r="G932"/>
  <c r="B932"/>
  <c r="G931"/>
  <c r="B931"/>
  <c r="G930"/>
  <c r="B930"/>
  <c r="G929"/>
  <c r="B929"/>
  <c r="G928"/>
  <c r="B928"/>
  <c r="G927"/>
  <c r="B927"/>
  <c r="G926"/>
  <c r="B926"/>
  <c r="G925"/>
  <c r="B925"/>
  <c r="G924"/>
  <c r="B924"/>
  <c r="G923"/>
  <c r="B923"/>
  <c r="G922"/>
  <c r="B922"/>
  <c r="G921"/>
  <c r="B921"/>
  <c r="G920"/>
  <c r="B920"/>
  <c r="G919"/>
  <c r="B919"/>
  <c r="G918"/>
  <c r="B918"/>
  <c r="G917"/>
  <c r="B917"/>
  <c r="G916"/>
  <c r="B916"/>
  <c r="G915"/>
  <c r="B915"/>
  <c r="G914"/>
  <c r="B914"/>
  <c r="G913"/>
  <c r="B913"/>
  <c r="G912"/>
  <c r="B912"/>
  <c r="G911"/>
  <c r="B911"/>
  <c r="G910"/>
  <c r="B910"/>
  <c r="G909"/>
  <c r="B909"/>
  <c r="G908"/>
  <c r="B908"/>
  <c r="G907"/>
  <c r="B907"/>
  <c r="G906"/>
  <c r="B906"/>
  <c r="G905"/>
  <c r="B905"/>
  <c r="G904"/>
  <c r="B904"/>
  <c r="G903"/>
  <c r="B903"/>
  <c r="G902"/>
  <c r="B902"/>
  <c r="G901"/>
  <c r="B901"/>
  <c r="G900"/>
  <c r="B900"/>
  <c r="G899"/>
  <c r="B899"/>
  <c r="G898"/>
  <c r="B898"/>
  <c r="G897"/>
  <c r="B897"/>
  <c r="G896"/>
  <c r="B896"/>
  <c r="G895"/>
  <c r="B895"/>
  <c r="G894"/>
  <c r="B894"/>
  <c r="G893"/>
  <c r="B893"/>
  <c r="G892"/>
  <c r="B892"/>
  <c r="G891"/>
  <c r="B891"/>
  <c r="G890"/>
  <c r="B890"/>
  <c r="G889"/>
  <c r="B889"/>
  <c r="G888"/>
  <c r="B888"/>
  <c r="G887"/>
  <c r="B887"/>
  <c r="G886"/>
  <c r="B886"/>
  <c r="G885"/>
  <c r="B885"/>
  <c r="G884"/>
  <c r="B884"/>
  <c r="G883"/>
  <c r="B883"/>
  <c r="G882"/>
  <c r="B882"/>
  <c r="G881"/>
  <c r="B881"/>
  <c r="G880"/>
  <c r="B880"/>
  <c r="G879"/>
  <c r="B879"/>
  <c r="G878"/>
  <c r="B878"/>
  <c r="G877"/>
  <c r="B877"/>
  <c r="G876"/>
  <c r="B876"/>
  <c r="G875"/>
  <c r="B875"/>
  <c r="G874"/>
  <c r="B874"/>
  <c r="G873"/>
  <c r="B873"/>
  <c r="G872"/>
  <c r="B872"/>
  <c r="G871"/>
  <c r="B871"/>
  <c r="G870"/>
  <c r="B870"/>
  <c r="G869"/>
  <c r="B869"/>
  <c r="G868"/>
  <c r="B868"/>
  <c r="G867"/>
  <c r="B867"/>
  <c r="G866"/>
  <c r="B866"/>
  <c r="G865"/>
  <c r="B865"/>
  <c r="G864"/>
  <c r="B864"/>
  <c r="G863"/>
  <c r="B863"/>
  <c r="G862"/>
  <c r="B862"/>
  <c r="G861"/>
  <c r="B861"/>
  <c r="G860"/>
  <c r="B860"/>
  <c r="G859"/>
  <c r="B859"/>
  <c r="G858"/>
  <c r="B858"/>
  <c r="G857"/>
  <c r="B857"/>
  <c r="G856"/>
  <c r="B856"/>
  <c r="G855"/>
  <c r="B855"/>
  <c r="G854"/>
  <c r="B854"/>
  <c r="G853"/>
  <c r="B853"/>
  <c r="G852"/>
  <c r="B852"/>
  <c r="G851"/>
  <c r="B851"/>
  <c r="G850"/>
  <c r="B850"/>
  <c r="G849"/>
  <c r="B849"/>
  <c r="G848"/>
  <c r="B848"/>
  <c r="G847"/>
  <c r="B847"/>
  <c r="G846"/>
  <c r="B846"/>
  <c r="G845"/>
  <c r="B845"/>
  <c r="G844"/>
  <c r="B844"/>
  <c r="G843"/>
  <c r="B843"/>
  <c r="G842"/>
  <c r="B842"/>
  <c r="G841"/>
  <c r="B841"/>
  <c r="G840"/>
  <c r="B840"/>
  <c r="G839"/>
  <c r="B839"/>
  <c r="G838"/>
  <c r="B838"/>
  <c r="G837"/>
  <c r="B837"/>
  <c r="G836"/>
  <c r="B836"/>
  <c r="G835"/>
  <c r="B835"/>
  <c r="G834"/>
  <c r="B834"/>
  <c r="G833"/>
  <c r="B833"/>
  <c r="G832"/>
  <c r="B832"/>
  <c r="G831"/>
  <c r="B831"/>
  <c r="G830"/>
  <c r="B830"/>
  <c r="G829"/>
  <c r="B829"/>
  <c r="G828"/>
  <c r="B828"/>
  <c r="G827"/>
  <c r="B827"/>
  <c r="G826"/>
  <c r="B826"/>
  <c r="G825"/>
  <c r="B825"/>
  <c r="G824"/>
  <c r="B824"/>
  <c r="G823"/>
  <c r="B823"/>
  <c r="G822"/>
  <c r="B822"/>
  <c r="G821"/>
  <c r="B821"/>
  <c r="G820"/>
  <c r="B820"/>
  <c r="G819"/>
  <c r="B819"/>
  <c r="G818"/>
  <c r="B818"/>
  <c r="G817"/>
  <c r="B817"/>
  <c r="G816"/>
  <c r="B816"/>
  <c r="G815"/>
  <c r="B815"/>
  <c r="G814"/>
  <c r="B814"/>
  <c r="G813"/>
  <c r="B813"/>
  <c r="G812"/>
  <c r="B812"/>
  <c r="G811"/>
  <c r="B811"/>
  <c r="G810"/>
  <c r="B810"/>
  <c r="G809"/>
  <c r="B809"/>
  <c r="G808"/>
  <c r="B808"/>
  <c r="G807"/>
  <c r="B807"/>
  <c r="G806"/>
  <c r="B806"/>
  <c r="G805"/>
  <c r="B805"/>
  <c r="G804"/>
  <c r="B804"/>
  <c r="G803"/>
  <c r="B803"/>
  <c r="G802"/>
  <c r="B802"/>
  <c r="G801"/>
  <c r="B801"/>
  <c r="G800"/>
  <c r="B800"/>
  <c r="G799"/>
  <c r="B799"/>
  <c r="G798"/>
  <c r="B798"/>
  <c r="G797"/>
  <c r="B797"/>
  <c r="G796"/>
  <c r="B796"/>
  <c r="G795"/>
  <c r="B795"/>
  <c r="G794"/>
  <c r="B794"/>
  <c r="G793"/>
  <c r="B793"/>
  <c r="G792"/>
  <c r="B792"/>
  <c r="G791"/>
  <c r="B791"/>
  <c r="G790"/>
  <c r="B790"/>
  <c r="G789"/>
  <c r="B789"/>
  <c r="G788"/>
  <c r="B788"/>
  <c r="G787"/>
  <c r="B787"/>
  <c r="G786"/>
  <c r="B786"/>
  <c r="G785"/>
  <c r="B785"/>
  <c r="G784"/>
  <c r="B784"/>
  <c r="G783"/>
  <c r="B783"/>
  <c r="G782"/>
  <c r="B782"/>
  <c r="G781"/>
  <c r="B781"/>
  <c r="G780"/>
  <c r="B780"/>
  <c r="G779"/>
  <c r="B779"/>
  <c r="G778"/>
  <c r="B778"/>
  <c r="G777"/>
  <c r="B777"/>
  <c r="G776"/>
  <c r="B776"/>
  <c r="G775"/>
  <c r="B775"/>
  <c r="G774"/>
  <c r="B774"/>
  <c r="G773"/>
  <c r="B773"/>
  <c r="G772"/>
  <c r="B772"/>
  <c r="G771"/>
  <c r="B771"/>
  <c r="G770"/>
  <c r="B770"/>
  <c r="G769"/>
  <c r="B769"/>
  <c r="G768"/>
  <c r="B768"/>
  <c r="G767"/>
  <c r="B767"/>
  <c r="G766"/>
  <c r="B766"/>
  <c r="G765"/>
  <c r="B765"/>
  <c r="G764"/>
  <c r="B764"/>
  <c r="G763"/>
  <c r="B763"/>
  <c r="G762"/>
  <c r="B762"/>
  <c r="G761"/>
  <c r="B761"/>
  <c r="G760"/>
  <c r="B760"/>
  <c r="G759"/>
  <c r="B759"/>
  <c r="G758"/>
  <c r="B758"/>
  <c r="G757"/>
  <c r="B757"/>
  <c r="G756"/>
  <c r="B756"/>
  <c r="G755"/>
  <c r="B755"/>
  <c r="G754"/>
  <c r="B754"/>
  <c r="G753"/>
  <c r="B753"/>
  <c r="G752"/>
  <c r="B752"/>
  <c r="G751"/>
  <c r="B751"/>
  <c r="G750"/>
  <c r="B750"/>
  <c r="G749"/>
  <c r="B749"/>
  <c r="G748"/>
  <c r="B748"/>
  <c r="G747"/>
  <c r="B747"/>
  <c r="G746"/>
  <c r="B746"/>
  <c r="G745"/>
  <c r="B745"/>
  <c r="G744"/>
  <c r="B744"/>
  <c r="G743"/>
  <c r="B743"/>
  <c r="G742"/>
  <c r="B742"/>
  <c r="G741"/>
  <c r="B741"/>
  <c r="G740"/>
  <c r="B740"/>
  <c r="G739"/>
  <c r="B739"/>
  <c r="G738"/>
  <c r="B738"/>
  <c r="G737"/>
  <c r="B737"/>
  <c r="G736"/>
  <c r="B736"/>
  <c r="G735"/>
  <c r="B735"/>
  <c r="G734"/>
  <c r="B734"/>
  <c r="G733"/>
  <c r="B733"/>
  <c r="G732"/>
  <c r="B732"/>
  <c r="G731"/>
  <c r="B731"/>
  <c r="G730"/>
  <c r="B730"/>
  <c r="G729"/>
  <c r="B729"/>
  <c r="G728"/>
  <c r="B728"/>
  <c r="G727"/>
  <c r="B727"/>
  <c r="G726"/>
  <c r="B726"/>
  <c r="G725"/>
  <c r="B725"/>
  <c r="G724"/>
  <c r="B724"/>
  <c r="G723"/>
  <c r="B723"/>
  <c r="G722"/>
  <c r="B722"/>
  <c r="G721"/>
  <c r="B721"/>
  <c r="G720"/>
  <c r="B720"/>
  <c r="G719"/>
  <c r="B719"/>
  <c r="G718"/>
  <c r="B718"/>
  <c r="G717"/>
  <c r="B717"/>
  <c r="G716"/>
  <c r="B716"/>
  <c r="G715"/>
  <c r="B715"/>
  <c r="G714"/>
  <c r="B714"/>
  <c r="G713"/>
  <c r="B713"/>
  <c r="G712"/>
  <c r="B712"/>
  <c r="G711"/>
  <c r="B711"/>
  <c r="G710"/>
  <c r="B710"/>
  <c r="G709"/>
  <c r="B709"/>
  <c r="G708"/>
  <c r="B708"/>
  <c r="G707"/>
  <c r="B707"/>
  <c r="G706"/>
  <c r="B706"/>
  <c r="G705"/>
  <c r="B705"/>
  <c r="G704"/>
  <c r="B704"/>
  <c r="G703"/>
  <c r="B703"/>
  <c r="G702"/>
  <c r="B702"/>
  <c r="G701"/>
  <c r="B701"/>
  <c r="G700"/>
  <c r="B700"/>
  <c r="G699"/>
  <c r="B699"/>
  <c r="G698"/>
  <c r="B698"/>
  <c r="G697"/>
  <c r="B697"/>
  <c r="G696"/>
  <c r="B696"/>
  <c r="G695"/>
  <c r="B695"/>
  <c r="G694"/>
  <c r="B694"/>
  <c r="G693"/>
  <c r="B693"/>
  <c r="G692"/>
  <c r="B692"/>
  <c r="G691"/>
  <c r="B691"/>
  <c r="G690"/>
  <c r="B690"/>
  <c r="G689"/>
  <c r="B689"/>
  <c r="G688"/>
  <c r="B688"/>
  <c r="G687"/>
  <c r="B687"/>
  <c r="G686"/>
  <c r="B686"/>
  <c r="G685"/>
  <c r="B685"/>
  <c r="G684"/>
  <c r="B684"/>
  <c r="G683"/>
  <c r="B683"/>
  <c r="G682"/>
  <c r="B682"/>
  <c r="G681"/>
  <c r="B681"/>
  <c r="G680"/>
  <c r="B680"/>
  <c r="G679"/>
  <c r="B679"/>
  <c r="G678"/>
  <c r="B678"/>
  <c r="G677"/>
  <c r="B677"/>
  <c r="G676"/>
  <c r="B676"/>
  <c r="G675"/>
  <c r="B675"/>
  <c r="G674"/>
  <c r="B674"/>
  <c r="G673"/>
  <c r="B673"/>
  <c r="G672"/>
  <c r="B672"/>
  <c r="G671"/>
  <c r="B671"/>
  <c r="G670"/>
  <c r="B670"/>
  <c r="G669"/>
  <c r="B669"/>
  <c r="G668"/>
  <c r="B668"/>
  <c r="G667"/>
  <c r="B667"/>
  <c r="G666"/>
  <c r="B666"/>
  <c r="G665"/>
  <c r="B665"/>
  <c r="G664"/>
  <c r="B664"/>
  <c r="G663"/>
  <c r="B663"/>
  <c r="G662"/>
  <c r="B662"/>
  <c r="G661"/>
  <c r="B661"/>
  <c r="G660"/>
  <c r="B660"/>
  <c r="G659"/>
  <c r="B659"/>
  <c r="G658"/>
  <c r="B658"/>
  <c r="G657"/>
  <c r="B657"/>
  <c r="G656"/>
  <c r="B656"/>
  <c r="G655"/>
  <c r="B655"/>
  <c r="G654"/>
  <c r="B654"/>
  <c r="G653"/>
  <c r="B653"/>
  <c r="G652"/>
  <c r="B652"/>
  <c r="G651"/>
  <c r="B651"/>
  <c r="G650"/>
  <c r="B650"/>
  <c r="G649"/>
  <c r="B649"/>
  <c r="G648"/>
  <c r="B648"/>
  <c r="G647"/>
  <c r="B647"/>
  <c r="G646"/>
  <c r="B646"/>
  <c r="G645"/>
  <c r="B645"/>
  <c r="G644"/>
  <c r="B644"/>
  <c r="G643"/>
  <c r="B643"/>
  <c r="G642"/>
  <c r="B642"/>
  <c r="G641"/>
  <c r="B641"/>
  <c r="G640"/>
  <c r="B640"/>
  <c r="G639"/>
  <c r="B639"/>
  <c r="G638"/>
  <c r="B638"/>
  <c r="G637"/>
  <c r="B637"/>
  <c r="G636"/>
  <c r="B636"/>
  <c r="G635"/>
  <c r="B635"/>
  <c r="G634"/>
  <c r="B634"/>
  <c r="G633"/>
  <c r="B633"/>
  <c r="G632"/>
  <c r="B632"/>
  <c r="G631"/>
  <c r="B631"/>
  <c r="G630"/>
  <c r="B630"/>
  <c r="G629"/>
  <c r="B629"/>
  <c r="G628"/>
  <c r="B628"/>
  <c r="G627"/>
  <c r="B627"/>
  <c r="G626"/>
  <c r="B626"/>
  <c r="G625"/>
  <c r="B625"/>
  <c r="G624"/>
  <c r="B624"/>
  <c r="G623"/>
  <c r="B623"/>
  <c r="G622"/>
  <c r="B622"/>
  <c r="G621"/>
  <c r="B621"/>
  <c r="G620"/>
  <c r="B620"/>
  <c r="G619"/>
  <c r="B619"/>
  <c r="G618"/>
  <c r="B618"/>
  <c r="G617"/>
  <c r="B617"/>
  <c r="G616"/>
  <c r="B616"/>
  <c r="G615"/>
  <c r="B615"/>
  <c r="G614"/>
  <c r="B614"/>
  <c r="G613"/>
  <c r="B613"/>
  <c r="G612"/>
  <c r="B612"/>
  <c r="G611"/>
  <c r="B611"/>
  <c r="G610"/>
  <c r="B610"/>
  <c r="G609"/>
  <c r="B609"/>
  <c r="G608"/>
  <c r="B608"/>
  <c r="G607"/>
  <c r="B607"/>
  <c r="G606"/>
  <c r="B606"/>
  <c r="G605"/>
  <c r="B605"/>
  <c r="G604"/>
  <c r="B604"/>
  <c r="G603"/>
  <c r="B603"/>
  <c r="G602"/>
  <c r="B602"/>
  <c r="G601"/>
  <c r="B601"/>
  <c r="G600"/>
  <c r="B600"/>
  <c r="G599"/>
  <c r="B599"/>
  <c r="G598"/>
  <c r="B598"/>
  <c r="G597"/>
  <c r="B597"/>
  <c r="G596"/>
  <c r="B596"/>
  <c r="G595"/>
  <c r="B595"/>
  <c r="G594"/>
  <c r="B594"/>
  <c r="G593"/>
  <c r="B593"/>
  <c r="G592"/>
  <c r="B592"/>
  <c r="G591"/>
  <c r="B591"/>
  <c r="G590"/>
  <c r="B590"/>
  <c r="G589"/>
  <c r="B589"/>
  <c r="G588"/>
  <c r="B588"/>
  <c r="G587"/>
  <c r="B587"/>
  <c r="G586"/>
  <c r="B586"/>
  <c r="G585"/>
  <c r="B585"/>
  <c r="G584"/>
  <c r="B584"/>
  <c r="G583"/>
  <c r="B583"/>
  <c r="G582"/>
  <c r="B582"/>
  <c r="G581"/>
  <c r="B581"/>
  <c r="G580"/>
  <c r="B580"/>
  <c r="G579"/>
  <c r="B579"/>
  <c r="G578"/>
  <c r="B578"/>
  <c r="G577"/>
  <c r="B577"/>
  <c r="G576"/>
  <c r="B576"/>
  <c r="G575"/>
  <c r="B575"/>
  <c r="G574"/>
  <c r="B574"/>
  <c r="G573"/>
  <c r="B573"/>
  <c r="G572"/>
  <c r="B572"/>
  <c r="G571"/>
  <c r="B571"/>
  <c r="G570"/>
  <c r="B570"/>
  <c r="G569"/>
  <c r="B569"/>
  <c r="G568"/>
  <c r="B568"/>
  <c r="G567"/>
  <c r="B567"/>
  <c r="G566"/>
  <c r="B566"/>
  <c r="G565"/>
  <c r="B565"/>
  <c r="G564"/>
  <c r="B564"/>
  <c r="G563"/>
  <c r="B563"/>
  <c r="G562"/>
  <c r="B562"/>
  <c r="G561"/>
  <c r="B561"/>
  <c r="G560"/>
  <c r="B560"/>
  <c r="G559"/>
  <c r="B559"/>
  <c r="G558"/>
  <c r="B558"/>
  <c r="G557"/>
  <c r="B557"/>
  <c r="G556"/>
  <c r="B556"/>
  <c r="G555"/>
  <c r="B555"/>
  <c r="G554"/>
  <c r="B554"/>
  <c r="G553"/>
  <c r="B553"/>
  <c r="G552"/>
  <c r="B552"/>
  <c r="G551"/>
  <c r="B551"/>
  <c r="G550"/>
  <c r="B550"/>
  <c r="G549"/>
  <c r="B549"/>
  <c r="G548"/>
  <c r="B548"/>
  <c r="G547"/>
  <c r="B547"/>
  <c r="G546"/>
  <c r="B546"/>
  <c r="G545"/>
  <c r="B545"/>
  <c r="G544"/>
  <c r="B544"/>
  <c r="G543"/>
  <c r="B543"/>
  <c r="G542"/>
  <c r="B542"/>
  <c r="G541"/>
  <c r="B541"/>
  <c r="G540"/>
  <c r="B540"/>
  <c r="G539"/>
  <c r="B539"/>
  <c r="G538"/>
  <c r="B538"/>
  <c r="G537"/>
  <c r="B537"/>
  <c r="G536"/>
  <c r="B536"/>
  <c r="G535"/>
  <c r="B535"/>
  <c r="G534"/>
  <c r="B534"/>
  <c r="G533"/>
  <c r="B533"/>
  <c r="G532"/>
  <c r="B532"/>
  <c r="G531"/>
  <c r="B531"/>
  <c r="G530"/>
  <c r="B530"/>
  <c r="G529"/>
  <c r="B529"/>
  <c r="G528"/>
  <c r="B528"/>
  <c r="G527"/>
  <c r="B527"/>
  <c r="G526"/>
  <c r="B526"/>
  <c r="G525"/>
  <c r="B525"/>
  <c r="G524"/>
  <c r="B524"/>
  <c r="G523"/>
  <c r="B523"/>
  <c r="G522"/>
  <c r="B522"/>
  <c r="G521"/>
  <c r="B521"/>
  <c r="G520"/>
  <c r="B520"/>
  <c r="G519"/>
  <c r="B519"/>
  <c r="G518"/>
  <c r="B518"/>
  <c r="G517"/>
  <c r="B517"/>
  <c r="G516"/>
  <c r="B516"/>
  <c r="G515"/>
  <c r="B515"/>
  <c r="G514"/>
  <c r="B514"/>
  <c r="G513"/>
  <c r="B513"/>
  <c r="G512"/>
  <c r="B512"/>
  <c r="G511"/>
  <c r="B511"/>
  <c r="G510"/>
  <c r="B510"/>
  <c r="G509"/>
  <c r="B509"/>
  <c r="G508"/>
  <c r="B508"/>
  <c r="G507"/>
  <c r="B507"/>
  <c r="G506"/>
  <c r="B506"/>
  <c r="G505"/>
  <c r="B505"/>
  <c r="G504"/>
  <c r="B504"/>
  <c r="G503"/>
  <c r="B503"/>
  <c r="G502"/>
  <c r="B502"/>
  <c r="G501"/>
  <c r="B501"/>
  <c r="G500"/>
  <c r="B500"/>
  <c r="G499"/>
  <c r="B499"/>
  <c r="G498"/>
  <c r="B498"/>
  <c r="G497"/>
  <c r="B497"/>
  <c r="G496"/>
  <c r="B496"/>
  <c r="G495"/>
  <c r="B495"/>
  <c r="G494"/>
  <c r="B494"/>
  <c r="G493"/>
  <c r="B493"/>
  <c r="G492"/>
  <c r="B492"/>
  <c r="G491"/>
  <c r="B491"/>
  <c r="G490"/>
  <c r="B490"/>
  <c r="G489"/>
  <c r="B489"/>
  <c r="G488"/>
  <c r="B488"/>
  <c r="G487"/>
  <c r="B487"/>
  <c r="G486"/>
  <c r="B486"/>
  <c r="G485"/>
  <c r="B485"/>
  <c r="G484"/>
  <c r="B484"/>
  <c r="G483"/>
  <c r="B483"/>
  <c r="G482"/>
  <c r="B482"/>
  <c r="G481"/>
  <c r="B481"/>
  <c r="G480"/>
  <c r="B480"/>
  <c r="G479"/>
  <c r="B479"/>
  <c r="G478"/>
  <c r="B478"/>
  <c r="G477"/>
  <c r="B477"/>
  <c r="G476"/>
  <c r="B476"/>
  <c r="G475"/>
  <c r="B475"/>
  <c r="G474"/>
  <c r="B474"/>
  <c r="G473"/>
  <c r="B473"/>
  <c r="G472"/>
  <c r="B472"/>
  <c r="G471"/>
  <c r="B471"/>
  <c r="G470"/>
  <c r="B470"/>
  <c r="G469"/>
  <c r="B469"/>
  <c r="G468"/>
  <c r="B468"/>
  <c r="G467"/>
  <c r="B467"/>
  <c r="G466"/>
  <c r="B466"/>
  <c r="G465"/>
  <c r="B465"/>
  <c r="G464"/>
  <c r="B464"/>
  <c r="G463"/>
  <c r="B463"/>
  <c r="G462"/>
  <c r="B462"/>
  <c r="G461"/>
  <c r="B461"/>
  <c r="G460"/>
  <c r="B460"/>
  <c r="G459"/>
  <c r="B459"/>
  <c r="G458"/>
  <c r="B458"/>
  <c r="G457"/>
  <c r="B457"/>
  <c r="G456"/>
  <c r="B456"/>
  <c r="G455"/>
  <c r="B455"/>
  <c r="G454"/>
  <c r="B454"/>
  <c r="G453"/>
  <c r="B453"/>
  <c r="G452"/>
  <c r="B452"/>
  <c r="G451"/>
  <c r="B451"/>
  <c r="G450"/>
  <c r="B450"/>
  <c r="G449"/>
  <c r="B449"/>
  <c r="G448"/>
  <c r="B448"/>
  <c r="G447"/>
  <c r="B447"/>
  <c r="G446"/>
  <c r="B446"/>
  <c r="G445"/>
  <c r="B445"/>
  <c r="G444"/>
  <c r="B444"/>
  <c r="G443"/>
  <c r="B443"/>
  <c r="G442"/>
  <c r="B442"/>
  <c r="G441"/>
  <c r="B441"/>
  <c r="G440"/>
  <c r="B440"/>
  <c r="G439"/>
  <c r="B439"/>
  <c r="G438"/>
  <c r="B438"/>
  <c r="G437"/>
  <c r="B437"/>
  <c r="G436"/>
  <c r="B436"/>
  <c r="G435"/>
  <c r="B435"/>
  <c r="G434"/>
  <c r="B434"/>
  <c r="G433"/>
  <c r="B433"/>
  <c r="G432"/>
  <c r="B432"/>
  <c r="G431"/>
  <c r="B431"/>
  <c r="G430"/>
  <c r="B430"/>
  <c r="G429"/>
  <c r="B429"/>
  <c r="G428"/>
  <c r="B428"/>
  <c r="G427"/>
  <c r="B427"/>
  <c r="G426"/>
  <c r="B426"/>
  <c r="G425"/>
  <c r="B425"/>
  <c r="G424"/>
  <c r="B424"/>
  <c r="G423"/>
  <c r="B423"/>
  <c r="G422"/>
  <c r="B422"/>
  <c r="G421"/>
  <c r="B421"/>
  <c r="G420"/>
  <c r="B420"/>
  <c r="G419"/>
  <c r="B419"/>
  <c r="G418"/>
  <c r="B418"/>
  <c r="G417"/>
  <c r="B417"/>
  <c r="G416"/>
  <c r="B416"/>
  <c r="G415"/>
  <c r="B415"/>
  <c r="G414"/>
  <c r="B414"/>
  <c r="G413"/>
  <c r="B413"/>
  <c r="G412"/>
  <c r="B412"/>
  <c r="G411"/>
  <c r="B411"/>
  <c r="G410"/>
  <c r="B410"/>
  <c r="G409"/>
  <c r="B409"/>
  <c r="G408"/>
  <c r="B408"/>
  <c r="G407"/>
  <c r="B407"/>
  <c r="G406"/>
  <c r="B406"/>
  <c r="G405"/>
  <c r="B405"/>
  <c r="G404"/>
  <c r="B404"/>
  <c r="G403"/>
  <c r="B403"/>
  <c r="G402"/>
  <c r="B402"/>
  <c r="G401"/>
  <c r="B401"/>
  <c r="G400"/>
  <c r="B400"/>
  <c r="G399"/>
  <c r="B399"/>
  <c r="G398"/>
  <c r="B398"/>
  <c r="G397"/>
  <c r="B397"/>
  <c r="G396"/>
  <c r="B396"/>
  <c r="G395"/>
  <c r="B395"/>
  <c r="G394"/>
  <c r="B394"/>
  <c r="G393"/>
  <c r="B393"/>
  <c r="G392"/>
  <c r="B392"/>
  <c r="G391"/>
  <c r="B391"/>
  <c r="G390"/>
  <c r="B390"/>
  <c r="G389"/>
  <c r="B389"/>
  <c r="G388"/>
  <c r="B388"/>
  <c r="G387"/>
  <c r="B387"/>
  <c r="G386"/>
  <c r="B386"/>
  <c r="G385"/>
  <c r="B385"/>
  <c r="G384"/>
  <c r="B384"/>
  <c r="G383"/>
  <c r="B383"/>
  <c r="G382"/>
  <c r="B382"/>
  <c r="G381"/>
  <c r="B381"/>
  <c r="G380"/>
  <c r="B380"/>
  <c r="G379"/>
  <c r="B379"/>
  <c r="G378"/>
  <c r="B378"/>
  <c r="G377"/>
  <c r="B377"/>
  <c r="G376"/>
  <c r="B376"/>
  <c r="G375"/>
  <c r="B375"/>
  <c r="G374"/>
  <c r="B374"/>
  <c r="G373"/>
  <c r="B373"/>
  <c r="G372"/>
  <c r="B372"/>
  <c r="G371"/>
  <c r="B371"/>
  <c r="G370"/>
  <c r="B370"/>
  <c r="G369"/>
  <c r="B369"/>
  <c r="G368"/>
  <c r="B368"/>
  <c r="G367"/>
  <c r="B367"/>
  <c r="G366"/>
  <c r="B366"/>
  <c r="G365"/>
  <c r="B365"/>
  <c r="G364"/>
  <c r="B364"/>
  <c r="G363"/>
  <c r="B363"/>
  <c r="G362"/>
  <c r="B362"/>
  <c r="G361"/>
  <c r="B361"/>
  <c r="G360"/>
  <c r="B360"/>
  <c r="G359"/>
  <c r="B359"/>
  <c r="G358"/>
  <c r="B358"/>
  <c r="G357"/>
  <c r="B357"/>
  <c r="G356"/>
  <c r="B356"/>
  <c r="G355"/>
  <c r="B355"/>
  <c r="G354"/>
  <c r="B354"/>
  <c r="G353"/>
  <c r="B353"/>
  <c r="G352"/>
  <c r="B352"/>
  <c r="G351"/>
  <c r="B351"/>
  <c r="G350"/>
  <c r="B350"/>
  <c r="G349"/>
  <c r="B349"/>
  <c r="G348"/>
  <c r="B348"/>
  <c r="G347"/>
  <c r="B347"/>
  <c r="G346"/>
  <c r="B346"/>
  <c r="G345"/>
  <c r="B345"/>
  <c r="G344"/>
  <c r="B344"/>
  <c r="G343"/>
  <c r="B343"/>
  <c r="G342"/>
  <c r="B342"/>
  <c r="G341"/>
  <c r="B341"/>
  <c r="G340"/>
  <c r="B340"/>
  <c r="G339"/>
  <c r="B339"/>
  <c r="G338"/>
  <c r="B338"/>
  <c r="G337"/>
  <c r="B337"/>
  <c r="G336"/>
  <c r="B336"/>
  <c r="G335"/>
  <c r="B335"/>
  <c r="G334"/>
  <c r="B334"/>
  <c r="G333"/>
  <c r="B333"/>
  <c r="G332"/>
  <c r="B332"/>
  <c r="G331"/>
  <c r="B331"/>
  <c r="G330"/>
  <c r="B330"/>
  <c r="G329"/>
  <c r="B329"/>
  <c r="G328"/>
  <c r="B328"/>
  <c r="G327"/>
  <c r="B327"/>
  <c r="G326"/>
  <c r="B326"/>
  <c r="G325"/>
  <c r="B325"/>
  <c r="G324"/>
  <c r="B324"/>
  <c r="G323"/>
  <c r="B323"/>
  <c r="G322"/>
  <c r="B322"/>
  <c r="G321"/>
  <c r="B321"/>
  <c r="G320"/>
  <c r="B320"/>
  <c r="G319"/>
  <c r="B319"/>
  <c r="G318"/>
  <c r="B318"/>
  <c r="G317"/>
  <c r="B317"/>
  <c r="G316"/>
  <c r="B316"/>
  <c r="G315"/>
  <c r="B315"/>
  <c r="G314"/>
  <c r="B314"/>
  <c r="G313"/>
  <c r="B313"/>
  <c r="G312"/>
  <c r="B312"/>
  <c r="G311"/>
  <c r="B311"/>
  <c r="G310"/>
  <c r="B310"/>
  <c r="G309"/>
  <c r="B309"/>
  <c r="G308"/>
  <c r="B308"/>
  <c r="G307"/>
  <c r="B307"/>
  <c r="G306"/>
  <c r="B306"/>
  <c r="G305"/>
  <c r="B305"/>
  <c r="G304"/>
  <c r="B304"/>
  <c r="G303"/>
  <c r="B303"/>
  <c r="G302"/>
  <c r="B302"/>
  <c r="G301"/>
  <c r="B301"/>
  <c r="G300"/>
  <c r="B300"/>
  <c r="G299"/>
  <c r="B299"/>
  <c r="G298"/>
  <c r="B298"/>
  <c r="G297"/>
  <c r="B297"/>
  <c r="G296"/>
  <c r="B296"/>
  <c r="G295"/>
  <c r="B295"/>
  <c r="G294"/>
  <c r="B294"/>
  <c r="G293"/>
  <c r="B293"/>
  <c r="G292"/>
  <c r="B292"/>
  <c r="G291"/>
  <c r="B291"/>
  <c r="G290"/>
  <c r="B290"/>
  <c r="G289"/>
  <c r="B289"/>
  <c r="G288"/>
  <c r="B288"/>
  <c r="G287"/>
  <c r="B287"/>
  <c r="G286"/>
  <c r="B286"/>
  <c r="G285"/>
  <c r="B285"/>
  <c r="G284"/>
  <c r="B284"/>
  <c r="G283"/>
  <c r="B283"/>
  <c r="G282"/>
  <c r="B282"/>
  <c r="G281"/>
  <c r="B281"/>
  <c r="G280"/>
  <c r="B280"/>
  <c r="G279"/>
  <c r="B279"/>
  <c r="G278"/>
  <c r="B278"/>
  <c r="G277"/>
  <c r="B277"/>
  <c r="G276"/>
  <c r="B276"/>
  <c r="G275"/>
  <c r="B275"/>
  <c r="G274"/>
  <c r="B274"/>
  <c r="G273"/>
  <c r="B273"/>
  <c r="G272"/>
  <c r="B272"/>
  <c r="G271"/>
  <c r="B271"/>
  <c r="G270"/>
  <c r="B270"/>
  <c r="G269"/>
  <c r="B269"/>
  <c r="G268"/>
  <c r="B268"/>
  <c r="G267"/>
  <c r="B267"/>
  <c r="G266"/>
  <c r="B266"/>
  <c r="G265"/>
  <c r="B265"/>
  <c r="G264"/>
  <c r="B264"/>
  <c r="G263"/>
  <c r="B263"/>
  <c r="G262"/>
  <c r="B262"/>
  <c r="G261"/>
  <c r="B261"/>
  <c r="G260"/>
  <c r="B260"/>
  <c r="G259"/>
  <c r="B259"/>
  <c r="G258"/>
  <c r="B258"/>
  <c r="G257"/>
  <c r="B257"/>
  <c r="G256"/>
  <c r="B256"/>
  <c r="G255"/>
  <c r="B255"/>
  <c r="G254"/>
  <c r="B254"/>
  <c r="G253"/>
  <c r="B253"/>
  <c r="G252"/>
  <c r="B252"/>
  <c r="G251"/>
  <c r="B251"/>
  <c r="G250"/>
  <c r="B250"/>
  <c r="G249"/>
  <c r="B249"/>
  <c r="G248"/>
  <c r="B248"/>
  <c r="G247"/>
  <c r="B247"/>
  <c r="G246"/>
  <c r="B246"/>
  <c r="G245"/>
  <c r="B245"/>
  <c r="G244"/>
  <c r="B244"/>
  <c r="G243"/>
  <c r="B243"/>
  <c r="G242"/>
  <c r="B242"/>
  <c r="G241"/>
  <c r="B241"/>
  <c r="G240"/>
  <c r="B240"/>
  <c r="G239"/>
  <c r="B239"/>
  <c r="G238"/>
  <c r="B238"/>
  <c r="G237"/>
  <c r="B237"/>
  <c r="G236"/>
  <c r="B236"/>
  <c r="G235"/>
  <c r="B235"/>
  <c r="G234"/>
  <c r="B234"/>
  <c r="G233"/>
  <c r="B233"/>
  <c r="G232"/>
  <c r="B232"/>
  <c r="G231"/>
  <c r="B231"/>
  <c r="G230"/>
  <c r="B230"/>
  <c r="G229"/>
  <c r="B229"/>
  <c r="G228"/>
  <c r="B228"/>
  <c r="G227"/>
  <c r="B227"/>
  <c r="G226"/>
  <c r="B226"/>
  <c r="G225"/>
  <c r="B225"/>
  <c r="G224"/>
  <c r="B224"/>
  <c r="G223"/>
  <c r="B223"/>
  <c r="G222"/>
  <c r="B222"/>
  <c r="G221"/>
  <c r="B221"/>
  <c r="G220"/>
  <c r="B220"/>
  <c r="G219"/>
  <c r="B219"/>
  <c r="G218"/>
  <c r="B218"/>
  <c r="G217"/>
  <c r="B217"/>
  <c r="G216"/>
  <c r="B216"/>
  <c r="G215"/>
  <c r="B215"/>
  <c r="G214"/>
  <c r="B214"/>
  <c r="G213"/>
  <c r="B213"/>
  <c r="G212"/>
  <c r="B212"/>
  <c r="G211"/>
  <c r="B211"/>
  <c r="G210"/>
  <c r="B210"/>
  <c r="G209"/>
  <c r="B209"/>
  <c r="G208"/>
  <c r="B208"/>
  <c r="G207"/>
  <c r="B207"/>
  <c r="G206"/>
  <c r="B206"/>
  <c r="G205"/>
  <c r="B205"/>
  <c r="G204"/>
  <c r="B204"/>
  <c r="G203"/>
  <c r="B203"/>
  <c r="G202"/>
  <c r="B202"/>
  <c r="G201"/>
  <c r="B201"/>
  <c r="G200"/>
  <c r="B200"/>
  <c r="G199"/>
  <c r="B199"/>
  <c r="G198"/>
  <c r="B198"/>
  <c r="G197"/>
  <c r="B197"/>
  <c r="G196"/>
  <c r="B196"/>
  <c r="G195"/>
  <c r="B195"/>
  <c r="G194"/>
  <c r="B194"/>
  <c r="G193"/>
  <c r="B193"/>
  <c r="G192"/>
  <c r="B192"/>
  <c r="G191"/>
  <c r="B191"/>
  <c r="G190"/>
  <c r="B190"/>
  <c r="G189"/>
  <c r="B189"/>
  <c r="G188"/>
  <c r="B188"/>
  <c r="G187"/>
  <c r="B187"/>
  <c r="G186"/>
  <c r="B186"/>
  <c r="G185"/>
  <c r="B185"/>
  <c r="G184"/>
  <c r="B184"/>
  <c r="G183"/>
  <c r="B183"/>
  <c r="G182"/>
  <c r="B182"/>
  <c r="G181"/>
  <c r="B181"/>
  <c r="G180"/>
  <c r="B180"/>
  <c r="G179"/>
  <c r="B179"/>
  <c r="G178"/>
  <c r="B178"/>
  <c r="G177"/>
  <c r="B177"/>
  <c r="G176"/>
  <c r="B176"/>
  <c r="G175"/>
  <c r="B175"/>
  <c r="G174"/>
  <c r="B174"/>
  <c r="G173"/>
  <c r="B173"/>
  <c r="G172"/>
  <c r="B172"/>
  <c r="G171"/>
  <c r="B171"/>
  <c r="G170"/>
  <c r="B170"/>
  <c r="G169"/>
  <c r="B169"/>
  <c r="G168"/>
  <c r="B168"/>
  <c r="G167"/>
  <c r="B167"/>
  <c r="G166"/>
  <c r="B166"/>
  <c r="G165"/>
  <c r="B165"/>
  <c r="G164"/>
  <c r="B164"/>
  <c r="G163"/>
  <c r="B163"/>
  <c r="G162"/>
  <c r="B162"/>
  <c r="G161"/>
  <c r="B161"/>
  <c r="G160"/>
  <c r="B160"/>
  <c r="G159"/>
  <c r="B159"/>
  <c r="G158"/>
  <c r="B158"/>
  <c r="G157"/>
  <c r="B157"/>
  <c r="G156"/>
  <c r="B156"/>
  <c r="G155"/>
  <c r="B155"/>
  <c r="G154"/>
  <c r="B154"/>
  <c r="G153"/>
  <c r="B153"/>
  <c r="G152"/>
  <c r="B152"/>
  <c r="G151"/>
  <c r="B151"/>
  <c r="G150"/>
  <c r="B150"/>
  <c r="G149"/>
  <c r="B149"/>
  <c r="G148"/>
  <c r="B148"/>
  <c r="G147"/>
  <c r="B147"/>
  <c r="G146"/>
  <c r="B146"/>
  <c r="G145"/>
  <c r="B145"/>
  <c r="G144"/>
  <c r="B144"/>
  <c r="G143"/>
  <c r="B143"/>
  <c r="G142"/>
  <c r="B142"/>
  <c r="G141"/>
  <c r="B141"/>
  <c r="G140"/>
  <c r="B140"/>
  <c r="G139"/>
  <c r="B139"/>
  <c r="G138"/>
  <c r="B138"/>
  <c r="G137"/>
  <c r="B137"/>
  <c r="G136"/>
  <c r="B136"/>
  <c r="G135"/>
  <c r="B135"/>
  <c r="G134"/>
  <c r="B134"/>
  <c r="G133"/>
  <c r="B133"/>
  <c r="G132"/>
  <c r="B132"/>
  <c r="G131"/>
  <c r="B131"/>
  <c r="G130"/>
  <c r="B130"/>
  <c r="G129"/>
  <c r="B129"/>
  <c r="G128"/>
  <c r="B128"/>
  <c r="G127"/>
  <c r="B127"/>
  <c r="G126"/>
  <c r="B126"/>
  <c r="G125"/>
  <c r="B125"/>
  <c r="G124"/>
  <c r="B124"/>
  <c r="G123"/>
  <c r="B123"/>
  <c r="G122"/>
  <c r="B122"/>
  <c r="G121"/>
  <c r="B121"/>
  <c r="G120"/>
  <c r="B120"/>
  <c r="G119"/>
  <c r="B119"/>
  <c r="G118"/>
  <c r="B118"/>
  <c r="G117"/>
  <c r="B117"/>
  <c r="G116"/>
  <c r="B116"/>
  <c r="G115"/>
  <c r="B115"/>
  <c r="G114"/>
  <c r="B114"/>
  <c r="G113"/>
  <c r="B113"/>
  <c r="G112"/>
  <c r="B112"/>
  <c r="G111"/>
  <c r="B111"/>
  <c r="G110"/>
  <c r="B110"/>
  <c r="G109"/>
  <c r="B109"/>
  <c r="G108"/>
  <c r="B108"/>
  <c r="G107"/>
  <c r="B107"/>
  <c r="G106"/>
  <c r="B106"/>
  <c r="G105"/>
  <c r="B105"/>
  <c r="G104"/>
  <c r="B104"/>
  <c r="G103"/>
  <c r="B103"/>
  <c r="G102"/>
  <c r="B102"/>
  <c r="G101"/>
  <c r="B101"/>
  <c r="G100"/>
  <c r="B100"/>
  <c r="G99"/>
  <c r="B99"/>
  <c r="G98"/>
  <c r="B98"/>
  <c r="G97"/>
  <c r="B97"/>
  <c r="G96"/>
  <c r="B96"/>
  <c r="G95"/>
  <c r="B95"/>
  <c r="G94"/>
  <c r="B94"/>
  <c r="G93"/>
  <c r="B93"/>
  <c r="G92"/>
  <c r="B92"/>
  <c r="G91"/>
  <c r="B91"/>
  <c r="G90"/>
  <c r="B90"/>
  <c r="G89"/>
  <c r="B89"/>
  <c r="G88"/>
  <c r="B88"/>
  <c r="G87"/>
  <c r="B87"/>
  <c r="G86"/>
  <c r="B86"/>
  <c r="G85"/>
  <c r="B85"/>
  <c r="G84"/>
  <c r="B84"/>
  <c r="G83"/>
  <c r="B83"/>
  <c r="G82"/>
  <c r="B82"/>
  <c r="G81"/>
  <c r="B81"/>
  <c r="G80"/>
  <c r="B80"/>
  <c r="G79"/>
  <c r="B79"/>
  <c r="G78"/>
  <c r="B78"/>
  <c r="G77"/>
  <c r="B77"/>
  <c r="G76"/>
  <c r="B76"/>
  <c r="G75"/>
  <c r="B75"/>
  <c r="G74"/>
  <c r="B74"/>
  <c r="G73"/>
  <c r="B73"/>
  <c r="G72"/>
  <c r="B72"/>
  <c r="G71"/>
  <c r="B71"/>
  <c r="G70"/>
  <c r="B70"/>
  <c r="G69"/>
  <c r="B69"/>
  <c r="G68"/>
  <c r="B68"/>
  <c r="G67"/>
  <c r="B67"/>
  <c r="G66"/>
  <c r="B66"/>
  <c r="G65"/>
  <c r="B65"/>
  <c r="G64"/>
  <c r="B64"/>
  <c r="G63"/>
  <c r="B63"/>
  <c r="G62"/>
  <c r="B62"/>
  <c r="G61"/>
  <c r="B61"/>
  <c r="G60"/>
  <c r="B60"/>
  <c r="G59"/>
  <c r="B59"/>
  <c r="G58"/>
  <c r="B58"/>
  <c r="G57"/>
  <c r="B57"/>
  <c r="G56"/>
  <c r="B56"/>
  <c r="G55"/>
  <c r="B55"/>
  <c r="G54"/>
  <c r="B54"/>
  <c r="G53"/>
  <c r="B53"/>
  <c r="G52"/>
  <c r="B52"/>
  <c r="G51"/>
  <c r="B51"/>
  <c r="G50"/>
  <c r="B50"/>
  <c r="G49"/>
  <c r="B49"/>
  <c r="G48"/>
  <c r="B48"/>
  <c r="G47"/>
  <c r="B47"/>
  <c r="G46"/>
  <c r="B46"/>
  <c r="G45"/>
  <c r="B45"/>
  <c r="G44"/>
  <c r="B44"/>
  <c r="G43"/>
  <c r="B43"/>
  <c r="G42"/>
  <c r="B42"/>
  <c r="G41"/>
  <c r="B41"/>
  <c r="G40"/>
  <c r="B40"/>
  <c r="G39"/>
  <c r="B39"/>
  <c r="G38"/>
  <c r="B38"/>
  <c r="G37"/>
  <c r="B37"/>
  <c r="G36"/>
  <c r="B36"/>
  <c r="G35"/>
  <c r="B35"/>
  <c r="G34"/>
  <c r="B34"/>
  <c r="G33"/>
  <c r="B33"/>
  <c r="G32"/>
  <c r="B32"/>
  <c r="G31"/>
  <c r="B31"/>
  <c r="G30"/>
  <c r="B30"/>
  <c r="G29"/>
  <c r="B29"/>
  <c r="G28"/>
  <c r="B28"/>
  <c r="G27"/>
  <c r="B27"/>
  <c r="G26"/>
  <c r="B26"/>
  <c r="G25"/>
  <c r="B25"/>
  <c r="G24"/>
  <c r="B24"/>
  <c r="G23"/>
  <c r="B23"/>
  <c r="G22"/>
  <c r="B22"/>
  <c r="G21"/>
  <c r="B21"/>
  <c r="G20"/>
  <c r="B20"/>
  <c r="G19"/>
  <c r="B19"/>
  <c r="G18"/>
  <c r="B18"/>
  <c r="G17"/>
  <c r="B17"/>
  <c r="G16"/>
  <c r="B16"/>
  <c r="G15"/>
  <c r="B15"/>
  <c r="G14"/>
  <c r="B14"/>
  <c r="G13"/>
  <c r="B13"/>
  <c r="G12"/>
  <c r="B12"/>
  <c r="G11"/>
  <c r="B11"/>
  <c r="G10"/>
  <c r="B10"/>
  <c r="G9"/>
  <c r="B9"/>
  <c r="G8"/>
  <c r="B8"/>
  <c r="G7"/>
  <c r="B7"/>
  <c r="G6"/>
  <c r="B6"/>
  <c r="G5"/>
  <c r="B5"/>
  <c r="G4"/>
  <c r="B4"/>
  <c r="G3"/>
  <c r="B3"/>
  <c r="G2"/>
  <c r="B2"/>
  <c r="G1"/>
  <c r="B1"/>
  <c r="D11" i="123"/>
  <c r="F154" i="241"/>
  <c r="F153"/>
  <c r="F152"/>
  <c r="F151"/>
  <c r="F150"/>
  <c r="F149"/>
  <c r="F148"/>
  <c r="F147"/>
  <c r="F146"/>
  <c r="F145"/>
  <c r="F144"/>
  <c r="F143"/>
  <c r="F142"/>
  <c r="F141"/>
  <c r="F140"/>
  <c r="F139"/>
  <c r="F138"/>
  <c r="F137"/>
  <c r="F136"/>
  <c r="F135"/>
  <c r="F134"/>
  <c r="F133"/>
  <c r="F132"/>
  <c r="F131"/>
  <c r="F130"/>
  <c r="F129"/>
  <c r="F128"/>
  <c r="F127"/>
  <c r="F126"/>
  <c r="F125"/>
  <c r="F124"/>
  <c r="F123"/>
  <c r="F122"/>
  <c r="F121"/>
  <c r="F120"/>
  <c r="F119"/>
  <c r="F118"/>
  <c r="F117"/>
  <c r="F116"/>
  <c r="F115"/>
  <c r="F114"/>
  <c r="F113"/>
  <c r="F112"/>
  <c r="F111"/>
  <c r="F110"/>
  <c r="F109"/>
  <c r="F108"/>
  <c r="F107"/>
  <c r="F106"/>
  <c r="F105"/>
  <c r="F104"/>
  <c r="F103"/>
  <c r="F102"/>
  <c r="F101"/>
  <c r="F100"/>
  <c r="F99"/>
  <c r="F98"/>
  <c r="F97"/>
  <c r="F96"/>
  <c r="F95"/>
  <c r="F94"/>
  <c r="F93"/>
  <c r="F92"/>
  <c r="F91"/>
  <c r="F90"/>
  <c r="F89"/>
  <c r="F88"/>
  <c r="F87"/>
  <c r="F86"/>
  <c r="F85"/>
  <c r="F84"/>
  <c r="F83"/>
  <c r="F82"/>
  <c r="F81"/>
  <c r="F80"/>
  <c r="F79"/>
  <c r="F78"/>
  <c r="F77"/>
  <c r="F76"/>
  <c r="F75"/>
  <c r="F74"/>
  <c r="F73"/>
  <c r="F72"/>
  <c r="F71"/>
  <c r="F70"/>
  <c r="F69"/>
  <c r="F68"/>
  <c r="F67"/>
  <c r="F66"/>
  <c r="F65"/>
  <c r="F64"/>
  <c r="F63"/>
  <c r="F62"/>
  <c r="F61"/>
  <c r="F60"/>
  <c r="F59"/>
  <c r="F58"/>
  <c r="F57"/>
  <c r="F56"/>
  <c r="F55"/>
  <c r="F54"/>
  <c r="F53"/>
  <c r="F52"/>
  <c r="F51"/>
  <c r="F50"/>
  <c r="F49"/>
  <c r="F48"/>
  <c r="F47"/>
  <c r="F46"/>
  <c r="F45"/>
  <c r="F44"/>
  <c r="F43"/>
  <c r="F42"/>
  <c r="F41"/>
  <c r="F40"/>
  <c r="F39"/>
  <c r="F38"/>
  <c r="F37"/>
  <c r="F36"/>
  <c r="F35"/>
  <c r="F34"/>
  <c r="F33"/>
  <c r="F32"/>
  <c r="F31"/>
  <c r="F30"/>
  <c r="F29"/>
  <c r="F28"/>
  <c r="F27"/>
  <c r="F26"/>
  <c r="F25"/>
  <c r="F24"/>
  <c r="F23"/>
  <c r="F22"/>
  <c r="F21"/>
  <c r="F20"/>
  <c r="F19"/>
  <c r="F18"/>
  <c r="F17"/>
  <c r="F16"/>
  <c r="F15"/>
  <c r="F14"/>
  <c r="F13"/>
  <c r="F12"/>
  <c r="F11"/>
  <c r="F10"/>
  <c r="F9"/>
  <c r="F8"/>
  <c r="F7"/>
  <c r="F6"/>
  <c r="F5"/>
  <c r="F4"/>
  <c r="F3"/>
  <c r="F2"/>
  <c r="H166" i="242"/>
  <c r="H165"/>
  <c r="H164"/>
  <c r="H163"/>
  <c r="H162"/>
  <c r="H161"/>
  <c r="H160"/>
  <c r="H159"/>
  <c r="H158"/>
  <c r="H157"/>
  <c r="H156"/>
  <c r="H155"/>
  <c r="H154"/>
  <c r="H153"/>
  <c r="H152"/>
  <c r="H151"/>
  <c r="H150"/>
  <c r="H149"/>
  <c r="H148"/>
  <c r="H147"/>
  <c r="H146"/>
  <c r="H145"/>
  <c r="H144"/>
  <c r="H143"/>
  <c r="H142"/>
  <c r="H141"/>
  <c r="H140"/>
  <c r="H139"/>
  <c r="H138"/>
  <c r="H137"/>
  <c r="H136"/>
  <c r="H135"/>
  <c r="H134"/>
  <c r="H133"/>
  <c r="H132"/>
  <c r="H131"/>
  <c r="H130"/>
  <c r="H129"/>
  <c r="H128"/>
  <c r="H127"/>
  <c r="H126"/>
  <c r="H125"/>
  <c r="H124"/>
  <c r="H123"/>
  <c r="H122"/>
  <c r="H121"/>
  <c r="H120"/>
  <c r="H119"/>
  <c r="H118"/>
  <c r="H117"/>
  <c r="H116"/>
  <c r="H115"/>
  <c r="H114"/>
  <c r="H113"/>
  <c r="H112"/>
  <c r="H111"/>
  <c r="H110"/>
  <c r="H109"/>
  <c r="H108"/>
  <c r="H107"/>
  <c r="H106"/>
  <c r="H105"/>
  <c r="H104"/>
  <c r="H103"/>
  <c r="H102"/>
  <c r="H101"/>
  <c r="H100"/>
  <c r="H99"/>
  <c r="H98"/>
  <c r="H97"/>
  <c r="H96"/>
  <c r="H95"/>
  <c r="H94"/>
  <c r="H93"/>
  <c r="H92"/>
  <c r="H91"/>
  <c r="H90"/>
  <c r="H89"/>
  <c r="H88"/>
  <c r="H87"/>
  <c r="H86"/>
  <c r="H85"/>
  <c r="H84"/>
  <c r="H83"/>
  <c r="H82"/>
  <c r="H81"/>
  <c r="H80"/>
  <c r="H79"/>
  <c r="H78"/>
  <c r="H77"/>
  <c r="H76"/>
  <c r="H75"/>
  <c r="H74"/>
  <c r="H73"/>
  <c r="H72"/>
  <c r="H71"/>
  <c r="H70"/>
  <c r="H69"/>
  <c r="H68"/>
  <c r="H67"/>
  <c r="H66"/>
  <c r="H65"/>
  <c r="H64"/>
  <c r="H63"/>
  <c r="H62"/>
  <c r="H61"/>
  <c r="H60"/>
  <c r="H59"/>
  <c r="H58"/>
  <c r="H57"/>
  <c r="H56"/>
  <c r="H55"/>
  <c r="H54"/>
  <c r="H53"/>
  <c r="H52"/>
  <c r="H51"/>
  <c r="H50"/>
  <c r="H49"/>
  <c r="H48"/>
  <c r="H47"/>
  <c r="H46"/>
  <c r="H45"/>
  <c r="H44"/>
  <c r="H43"/>
  <c r="H42"/>
  <c r="H41"/>
  <c r="H40"/>
  <c r="H39"/>
  <c r="H38"/>
  <c r="H37"/>
  <c r="H36"/>
  <c r="H35"/>
  <c r="H34"/>
  <c r="H33"/>
  <c r="H32"/>
  <c r="H31"/>
  <c r="H30"/>
  <c r="H29"/>
  <c r="H28"/>
  <c r="H27"/>
  <c r="H26"/>
  <c r="H25"/>
  <c r="H24"/>
  <c r="H23"/>
  <c r="H22"/>
  <c r="H21"/>
  <c r="H20"/>
  <c r="H19"/>
  <c r="H18"/>
  <c r="H17"/>
  <c r="H16"/>
  <c r="H15"/>
  <c r="H14"/>
  <c r="H13"/>
  <c r="H12"/>
  <c r="H11"/>
  <c r="H10"/>
  <c r="H9"/>
  <c r="H8"/>
  <c r="H7"/>
  <c r="H6"/>
  <c r="H5"/>
  <c r="H4"/>
  <c r="H3"/>
  <c r="H2"/>
  <c r="E3"/>
  <c r="E4"/>
  <c r="E5"/>
  <c r="E6"/>
  <c r="E7"/>
  <c r="E8"/>
  <c r="E9"/>
  <c r="E10"/>
  <c r="E11"/>
  <c r="E12"/>
  <c r="E13"/>
  <c r="E14"/>
  <c r="E15"/>
  <c r="E16"/>
  <c r="E17"/>
  <c r="E18"/>
  <c r="E19"/>
  <c r="E20"/>
  <c r="E21"/>
  <c r="E22"/>
  <c r="E23"/>
  <c r="E24"/>
  <c r="E25"/>
  <c r="E26"/>
  <c r="E27"/>
  <c r="E28"/>
  <c r="E29"/>
  <c r="E30"/>
  <c r="E31"/>
  <c r="E32"/>
  <c r="E33"/>
  <c r="E34"/>
  <c r="E35"/>
  <c r="E36"/>
  <c r="E37"/>
  <c r="E38"/>
  <c r="E39"/>
  <c r="E40"/>
  <c r="E41"/>
  <c r="E42"/>
  <c r="E43"/>
  <c r="E44"/>
  <c r="E45"/>
  <c r="E46"/>
  <c r="E47"/>
  <c r="E48"/>
  <c r="E49"/>
  <c r="E50"/>
  <c r="E51"/>
  <c r="E52"/>
  <c r="E53"/>
  <c r="E54"/>
  <c r="E55"/>
  <c r="E56"/>
  <c r="E57"/>
  <c r="E58"/>
  <c r="E59"/>
  <c r="E60"/>
  <c r="E61"/>
  <c r="E62"/>
  <c r="E63"/>
  <c r="E64"/>
  <c r="E65"/>
  <c r="E66"/>
  <c r="E67"/>
  <c r="E68"/>
  <c r="E69"/>
  <c r="E70"/>
  <c r="E71"/>
  <c r="E72"/>
  <c r="E73"/>
  <c r="E74"/>
  <c r="E75"/>
  <c r="E76"/>
  <c r="E77"/>
  <c r="E78"/>
  <c r="E79"/>
  <c r="E80"/>
  <c r="E81"/>
  <c r="E82"/>
  <c r="E83"/>
  <c r="E84"/>
  <c r="E85"/>
  <c r="E86"/>
  <c r="E87"/>
  <c r="E88"/>
  <c r="E89"/>
  <c r="C90"/>
  <c r="C88" i="80" s="1"/>
  <c r="C85" i="244" s="1"/>
  <c r="C80" i="245" s="1"/>
  <c r="D90" i="242"/>
  <c r="D88" i="80" s="1"/>
  <c r="D85" i="244" s="1"/>
  <c r="D80" i="245" s="1"/>
  <c r="E90" i="242"/>
  <c r="E91"/>
  <c r="E92"/>
  <c r="C93"/>
  <c r="C91" i="80" s="1"/>
  <c r="C88" i="244" s="1"/>
  <c r="C83" i="245" s="1"/>
  <c r="D93" i="242"/>
  <c r="D91" i="80" s="1"/>
  <c r="D88" i="244" s="1"/>
  <c r="D83" i="245" s="1"/>
  <c r="E93" i="242"/>
  <c r="C94"/>
  <c r="C94" i="80" s="1"/>
  <c r="C89" i="244" s="1"/>
  <c r="D94" i="242"/>
  <c r="D94" i="80" s="1"/>
  <c r="D89" i="244" s="1"/>
  <c r="E94" i="242"/>
  <c r="C95"/>
  <c r="C95" i="80" s="1"/>
  <c r="C90" i="244" s="1"/>
  <c r="C84" i="245" s="1"/>
  <c r="C69" i="246" s="1"/>
  <c r="D95" i="242"/>
  <c r="D95" i="80" s="1"/>
  <c r="D90" i="244" s="1"/>
  <c r="D84" i="245" s="1"/>
  <c r="D69" i="246" s="1"/>
  <c r="E95" i="242"/>
  <c r="C96"/>
  <c r="C96" i="80" s="1"/>
  <c r="C91" i="244" s="1"/>
  <c r="C85" i="245" s="1"/>
  <c r="D96" i="242"/>
  <c r="D96" i="80" s="1"/>
  <c r="D91" i="244" s="1"/>
  <c r="D85" i="245" s="1"/>
  <c r="E96" i="242"/>
  <c r="E97"/>
  <c r="C98"/>
  <c r="C98" i="80" s="1"/>
  <c r="C94" i="244" s="1"/>
  <c r="C87" i="245" s="1"/>
  <c r="D98" i="242"/>
  <c r="D98" i="80" s="1"/>
  <c r="D94" i="244" s="1"/>
  <c r="D87" i="245" s="1"/>
  <c r="E98" i="242"/>
  <c r="E99"/>
  <c r="E100"/>
  <c r="E101"/>
  <c r="E102"/>
  <c r="E103"/>
  <c r="E104"/>
  <c r="E105"/>
  <c r="C106"/>
  <c r="C106" i="80" s="1"/>
  <c r="C102" i="244" s="1"/>
  <c r="C93" i="245" s="1"/>
  <c r="C72" i="246" s="1"/>
  <c r="D106" i="242"/>
  <c r="D106" i="80" s="1"/>
  <c r="D102" i="244" s="1"/>
  <c r="D93" i="245" s="1"/>
  <c r="D72" i="246" s="1"/>
  <c r="E106" i="242"/>
  <c r="C107"/>
  <c r="C107" i="80" s="1"/>
  <c r="C103" i="244" s="1"/>
  <c r="C94" i="245" s="1"/>
  <c r="C73" i="246" s="1"/>
  <c r="D107" i="242"/>
  <c r="D107" i="80" s="1"/>
  <c r="D103" i="244" s="1"/>
  <c r="D94" i="245" s="1"/>
  <c r="D73" i="246" s="1"/>
  <c r="E107" i="242"/>
  <c r="C108"/>
  <c r="C108" i="80" s="1"/>
  <c r="C104" i="244" s="1"/>
  <c r="C95" i="245" s="1"/>
  <c r="C74" i="246" s="1"/>
  <c r="D108" i="242"/>
  <c r="D108" i="80" s="1"/>
  <c r="D104" i="244" s="1"/>
  <c r="D95" i="245" s="1"/>
  <c r="D74" i="246" s="1"/>
  <c r="E108" i="242"/>
  <c r="C109"/>
  <c r="C109" i="80" s="1"/>
  <c r="C105" i="244" s="1"/>
  <c r="C96" i="245" s="1"/>
  <c r="C75" i="246" s="1"/>
  <c r="D109" i="242"/>
  <c r="D109" i="80" s="1"/>
  <c r="D105" i="244" s="1"/>
  <c r="D96" i="245" s="1"/>
  <c r="D75" i="246" s="1"/>
  <c r="E109" i="242"/>
  <c r="C110"/>
  <c r="C110" i="80" s="1"/>
  <c r="C106" i="244" s="1"/>
  <c r="C97" i="245" s="1"/>
  <c r="C76" i="246" s="1"/>
  <c r="D110" i="242"/>
  <c r="D110" i="80" s="1"/>
  <c r="D106" i="244" s="1"/>
  <c r="D97" i="245" s="1"/>
  <c r="D76" i="246" s="1"/>
  <c r="E110" i="242"/>
  <c r="C111"/>
  <c r="C111" i="80" s="1"/>
  <c r="C107" i="244" s="1"/>
  <c r="C98" i="245" s="1"/>
  <c r="C77" i="246" s="1"/>
  <c r="D111" i="242"/>
  <c r="D111" i="80" s="1"/>
  <c r="D107" i="244" s="1"/>
  <c r="D98" i="245" s="1"/>
  <c r="D77" i="246" s="1"/>
  <c r="E111" i="242"/>
  <c r="C112"/>
  <c r="C112" i="80" s="1"/>
  <c r="C108" i="244" s="1"/>
  <c r="C99" i="245" s="1"/>
  <c r="C78" i="246" s="1"/>
  <c r="D112" i="242"/>
  <c r="D112" i="80" s="1"/>
  <c r="D108" i="244" s="1"/>
  <c r="D99" i="245" s="1"/>
  <c r="D78" i="246" s="1"/>
  <c r="E112" i="242"/>
  <c r="C113"/>
  <c r="C113" i="80" s="1"/>
  <c r="C109" i="244" s="1"/>
  <c r="C100" i="245" s="1"/>
  <c r="C79" i="246" s="1"/>
  <c r="D113" i="242"/>
  <c r="D113" i="80" s="1"/>
  <c r="D109" i="244" s="1"/>
  <c r="D100" i="245" s="1"/>
  <c r="D79" i="246" s="1"/>
  <c r="E113" i="242"/>
  <c r="C114"/>
  <c r="C114" i="80" s="1"/>
  <c r="C110" i="244" s="1"/>
  <c r="C101" i="245" s="1"/>
  <c r="C80" i="246" s="1"/>
  <c r="D114" i="242"/>
  <c r="D114" i="80" s="1"/>
  <c r="D110" i="244" s="1"/>
  <c r="D101" i="245" s="1"/>
  <c r="D80" i="246" s="1"/>
  <c r="E114" i="242"/>
  <c r="C115"/>
  <c r="D115"/>
  <c r="E115"/>
  <c r="C116"/>
  <c r="D116"/>
  <c r="E116"/>
  <c r="C117"/>
  <c r="D117"/>
  <c r="E117"/>
  <c r="E118"/>
  <c r="E119"/>
  <c r="E120"/>
  <c r="E121"/>
  <c r="E122"/>
  <c r="E123"/>
  <c r="E124"/>
  <c r="E125"/>
  <c r="E126"/>
  <c r="E127"/>
  <c r="E128"/>
  <c r="E129"/>
  <c r="E130"/>
  <c r="E131"/>
  <c r="E132"/>
  <c r="E133"/>
  <c r="E134"/>
  <c r="E135"/>
  <c r="C136"/>
  <c r="C148" i="80" s="1"/>
  <c r="C150" i="244" s="1"/>
  <c r="C130" i="245" s="1"/>
  <c r="C119" i="246" s="1"/>
  <c r="D136" i="242"/>
  <c r="D148" i="80" s="1"/>
  <c r="D150" i="244" s="1"/>
  <c r="D130" i="245" s="1"/>
  <c r="D119" i="246" s="1"/>
  <c r="E136" i="242"/>
  <c r="E137"/>
  <c r="E138"/>
  <c r="E139"/>
  <c r="E140"/>
  <c r="E141"/>
  <c r="E142"/>
  <c r="E143"/>
  <c r="E144"/>
  <c r="E145"/>
  <c r="E146"/>
  <c r="E147"/>
  <c r="E148"/>
  <c r="E149"/>
  <c r="E150"/>
  <c r="E151"/>
  <c r="E152"/>
  <c r="E153"/>
  <c r="E154"/>
  <c r="E155"/>
  <c r="E156"/>
  <c r="E157"/>
  <c r="E158"/>
  <c r="E159"/>
  <c r="E160"/>
  <c r="E161"/>
  <c r="E162"/>
  <c r="C163"/>
  <c r="C174" i="80" s="1"/>
  <c r="C173" i="244" s="1"/>
  <c r="D163" i="242"/>
  <c r="D174" i="80" s="1"/>
  <c r="D173" i="244" s="1"/>
  <c r="E163" i="242"/>
  <c r="E164"/>
  <c r="C165"/>
  <c r="C176" i="80" s="1"/>
  <c r="C175" i="244" s="1"/>
  <c r="C154" i="245" s="1"/>
  <c r="C141" i="246" s="1"/>
  <c r="D165" i="242"/>
  <c r="D176" i="80" s="1"/>
  <c r="D175" i="244" s="1"/>
  <c r="D154" i="245" s="1"/>
  <c r="D141" i="246" s="1"/>
  <c r="E165" i="242"/>
  <c r="C166"/>
  <c r="C177" i="80" s="1"/>
  <c r="C176" i="244" s="1"/>
  <c r="C155" i="245" s="1"/>
  <c r="C142" i="246" s="1"/>
  <c r="D166" i="242"/>
  <c r="D177" i="80" s="1"/>
  <c r="D176" i="244" s="1"/>
  <c r="D155" i="245" s="1"/>
  <c r="D142" i="246" s="1"/>
  <c r="E166" i="242"/>
  <c r="E2"/>
  <c r="D12" i="123"/>
  <c r="H154" i="241"/>
  <c r="H3"/>
  <c r="H4"/>
  <c r="H5"/>
  <c r="H6"/>
  <c r="H7"/>
  <c r="H8"/>
  <c r="H9"/>
  <c r="H10"/>
  <c r="H11"/>
  <c r="H12"/>
  <c r="H13"/>
  <c r="H14"/>
  <c r="H15"/>
  <c r="H16"/>
  <c r="H17"/>
  <c r="H18"/>
  <c r="H19"/>
  <c r="H20"/>
  <c r="H21"/>
  <c r="H22"/>
  <c r="H23"/>
  <c r="H24"/>
  <c r="H25"/>
  <c r="H26"/>
  <c r="H27"/>
  <c r="H28"/>
  <c r="H29"/>
  <c r="H30"/>
  <c r="H31"/>
  <c r="H32"/>
  <c r="H33"/>
  <c r="H34"/>
  <c r="H35"/>
  <c r="H36"/>
  <c r="H37"/>
  <c r="H38"/>
  <c r="H39"/>
  <c r="H40"/>
  <c r="H41"/>
  <c r="H42"/>
  <c r="H43"/>
  <c r="H44"/>
  <c r="H45"/>
  <c r="H46"/>
  <c r="H47"/>
  <c r="H48"/>
  <c r="H49"/>
  <c r="H50"/>
  <c r="H51"/>
  <c r="H52"/>
  <c r="H53"/>
  <c r="H54"/>
  <c r="H55"/>
  <c r="H56"/>
  <c r="H57"/>
  <c r="H58"/>
  <c r="H59"/>
  <c r="H60"/>
  <c r="H61"/>
  <c r="H62"/>
  <c r="H63"/>
  <c r="H64"/>
  <c r="H65"/>
  <c r="H66"/>
  <c r="H67"/>
  <c r="H68"/>
  <c r="H69"/>
  <c r="H70"/>
  <c r="H71"/>
  <c r="H72"/>
  <c r="H73"/>
  <c r="H74"/>
  <c r="H75"/>
  <c r="H76"/>
  <c r="H77"/>
  <c r="H78"/>
  <c r="H79"/>
  <c r="H80"/>
  <c r="H81"/>
  <c r="H82"/>
  <c r="H83"/>
  <c r="H84"/>
  <c r="H85"/>
  <c r="H86"/>
  <c r="H87"/>
  <c r="H88"/>
  <c r="H89"/>
  <c r="H90"/>
  <c r="H91"/>
  <c r="H92"/>
  <c r="H93"/>
  <c r="H94"/>
  <c r="H95"/>
  <c r="H96"/>
  <c r="H97"/>
  <c r="H98"/>
  <c r="H99"/>
  <c r="H100"/>
  <c r="H101"/>
  <c r="H102"/>
  <c r="H103"/>
  <c r="H104"/>
  <c r="H105"/>
  <c r="H106"/>
  <c r="H107"/>
  <c r="H108"/>
  <c r="H109"/>
  <c r="H110"/>
  <c r="H111"/>
  <c r="H112"/>
  <c r="H113"/>
  <c r="H114"/>
  <c r="H115"/>
  <c r="H116"/>
  <c r="H117"/>
  <c r="H118"/>
  <c r="H119"/>
  <c r="H120"/>
  <c r="H121"/>
  <c r="H122"/>
  <c r="H123"/>
  <c r="H124"/>
  <c r="H125"/>
  <c r="H126"/>
  <c r="H127"/>
  <c r="H128"/>
  <c r="H129"/>
  <c r="H130"/>
  <c r="H131"/>
  <c r="H132"/>
  <c r="H133"/>
  <c r="H134"/>
  <c r="H135"/>
  <c r="H136"/>
  <c r="H137"/>
  <c r="H138"/>
  <c r="H139"/>
  <c r="H140"/>
  <c r="H141"/>
  <c r="H142"/>
  <c r="H143"/>
  <c r="H144"/>
  <c r="H145"/>
  <c r="H146"/>
  <c r="H147"/>
  <c r="H148"/>
  <c r="H149"/>
  <c r="H150"/>
  <c r="H151"/>
  <c r="H152"/>
  <c r="H153"/>
  <c r="H2"/>
  <c r="C3"/>
  <c r="C3" i="242" s="1"/>
  <c r="C4" i="80" s="1"/>
  <c r="C2" i="244" s="1"/>
  <c r="C2" i="245" s="1"/>
  <c r="C2" i="246" s="1"/>
  <c r="D3" i="241"/>
  <c r="D3" i="242" s="1"/>
  <c r="D4" i="80" s="1"/>
  <c r="D2" i="244" s="1"/>
  <c r="D2" i="245" s="1"/>
  <c r="E3" i="241"/>
  <c r="E4"/>
  <c r="E5"/>
  <c r="E6"/>
  <c r="E7"/>
  <c r="E8"/>
  <c r="C9"/>
  <c r="C9" i="242" s="1"/>
  <c r="C10" i="80" s="1"/>
  <c r="C6" i="244" s="1"/>
  <c r="C5" i="245" s="1"/>
  <c r="C5" i="246" s="1"/>
  <c r="D9" i="241"/>
  <c r="D9" i="242" s="1"/>
  <c r="D10" i="80" s="1"/>
  <c r="D6" i="244" s="1"/>
  <c r="D5" i="245" s="1"/>
  <c r="E9" i="241"/>
  <c r="C10"/>
  <c r="C10" i="242" s="1"/>
  <c r="C11" i="80" s="1"/>
  <c r="C7" i="244" s="1"/>
  <c r="C6" i="245" s="1"/>
  <c r="C6" i="246" s="1"/>
  <c r="D10" i="241"/>
  <c r="D10" i="242" s="1"/>
  <c r="D11" i="80" s="1"/>
  <c r="D7" i="244" s="1"/>
  <c r="D6" i="245" s="1"/>
  <c r="E10" i="241"/>
  <c r="E11"/>
  <c r="E12"/>
  <c r="E13"/>
  <c r="E14"/>
  <c r="E15"/>
  <c r="E16"/>
  <c r="E17"/>
  <c r="E18"/>
  <c r="E19"/>
  <c r="C20"/>
  <c r="C16" i="242" s="1"/>
  <c r="C14" i="80" s="1"/>
  <c r="C11" i="244" s="1"/>
  <c r="C10" i="245" s="1"/>
  <c r="C10" i="246" s="1"/>
  <c r="D20" i="241"/>
  <c r="D16" i="242" s="1"/>
  <c r="D14" i="80" s="1"/>
  <c r="D11" i="244" s="1"/>
  <c r="D10" i="245" s="1"/>
  <c r="E20" i="241"/>
  <c r="E21"/>
  <c r="E22"/>
  <c r="E23"/>
  <c r="E24"/>
  <c r="E25"/>
  <c r="E26"/>
  <c r="E27"/>
  <c r="E28"/>
  <c r="E29"/>
  <c r="E30"/>
  <c r="E31"/>
  <c r="E32"/>
  <c r="E33"/>
  <c r="E34"/>
  <c r="E35"/>
  <c r="E36"/>
  <c r="E37"/>
  <c r="E38"/>
  <c r="E39"/>
  <c r="E40"/>
  <c r="E41"/>
  <c r="E42"/>
  <c r="E43"/>
  <c r="E44"/>
  <c r="E45"/>
  <c r="E46"/>
  <c r="E47"/>
  <c r="E48"/>
  <c r="E49"/>
  <c r="E50"/>
  <c r="E51"/>
  <c r="E52"/>
  <c r="E53"/>
  <c r="E54"/>
  <c r="E55"/>
  <c r="E56"/>
  <c r="E57"/>
  <c r="E58"/>
  <c r="E59"/>
  <c r="E60"/>
  <c r="E61"/>
  <c r="E62"/>
  <c r="E63"/>
  <c r="E64"/>
  <c r="E65"/>
  <c r="E66"/>
  <c r="E67"/>
  <c r="E68"/>
  <c r="E69"/>
  <c r="E70"/>
  <c r="E71"/>
  <c r="E72"/>
  <c r="E73"/>
  <c r="E74"/>
  <c r="C75"/>
  <c r="C67" i="242" s="1"/>
  <c r="C65" i="80" s="1"/>
  <c r="C62" i="244" s="1"/>
  <c r="D75" i="241"/>
  <c r="D67" i="242" s="1"/>
  <c r="D65" i="80" s="1"/>
  <c r="D62" i="244" s="1"/>
  <c r="E75" i="241"/>
  <c r="C76"/>
  <c r="C68" i="242" s="1"/>
  <c r="C66" i="80" s="1"/>
  <c r="C63" i="244" s="1"/>
  <c r="D76" i="241"/>
  <c r="D68" i="242" s="1"/>
  <c r="D66" i="80" s="1"/>
  <c r="D63" i="244" s="1"/>
  <c r="E76" i="241"/>
  <c r="E77"/>
  <c r="E78"/>
  <c r="E79"/>
  <c r="E80"/>
  <c r="E81"/>
  <c r="E82"/>
  <c r="E83"/>
  <c r="E84"/>
  <c r="E85"/>
  <c r="E86"/>
  <c r="E87"/>
  <c r="E88"/>
  <c r="E89"/>
  <c r="E90"/>
  <c r="E91"/>
  <c r="E92"/>
  <c r="E93"/>
  <c r="E94"/>
  <c r="E95"/>
  <c r="E96"/>
  <c r="E97"/>
  <c r="E98"/>
  <c r="E99"/>
  <c r="C100"/>
  <c r="C97" i="242" s="1"/>
  <c r="C97" i="80" s="1"/>
  <c r="C93" i="244" s="1"/>
  <c r="D100" i="241"/>
  <c r="D97" i="242" s="1"/>
  <c r="D97" i="80" s="1"/>
  <c r="D93" i="244" s="1"/>
  <c r="E100" i="241"/>
  <c r="C101"/>
  <c r="C99" i="242" s="1"/>
  <c r="C99" i="80" s="1"/>
  <c r="C95" i="244" s="1"/>
  <c r="C88" i="245" s="1"/>
  <c r="D101" i="241"/>
  <c r="D99" i="242" s="1"/>
  <c r="D99" i="80" s="1"/>
  <c r="D95" i="244" s="1"/>
  <c r="D88" i="245" s="1"/>
  <c r="E101" i="241"/>
  <c r="C102"/>
  <c r="C100" i="242" s="1"/>
  <c r="C100" i="80" s="1"/>
  <c r="C96" i="244" s="1"/>
  <c r="C89" i="245" s="1"/>
  <c r="D102" i="241"/>
  <c r="D100" i="242" s="1"/>
  <c r="D100" i="80" s="1"/>
  <c r="D96" i="244" s="1"/>
  <c r="D89" i="245" s="1"/>
  <c r="E102" i="241"/>
  <c r="C103"/>
  <c r="C101" i="242" s="1"/>
  <c r="C101" i="80" s="1"/>
  <c r="C97" i="244" s="1"/>
  <c r="C90" i="245" s="1"/>
  <c r="D103" i="241"/>
  <c r="D101" i="242" s="1"/>
  <c r="D101" i="80" s="1"/>
  <c r="D97" i="244" s="1"/>
  <c r="D90" i="245" s="1"/>
  <c r="E103" i="241"/>
  <c r="C104"/>
  <c r="C102" i="242" s="1"/>
  <c r="C102" i="80" s="1"/>
  <c r="C98" i="244" s="1"/>
  <c r="C91" i="245" s="1"/>
  <c r="D104" i="241"/>
  <c r="D102" i="242" s="1"/>
  <c r="D102" i="80" s="1"/>
  <c r="D98" i="244" s="1"/>
  <c r="D91" i="245" s="1"/>
  <c r="E104" i="241"/>
  <c r="C105"/>
  <c r="C103" i="242" s="1"/>
  <c r="C103" i="80" s="1"/>
  <c r="C99" i="244" s="1"/>
  <c r="C92" i="245" s="1"/>
  <c r="C71" i="246" s="1"/>
  <c r="D105" i="241"/>
  <c r="D103" i="242" s="1"/>
  <c r="D103" i="80" s="1"/>
  <c r="D99" i="244" s="1"/>
  <c r="D92" i="245" s="1"/>
  <c r="D71" i="246" s="1"/>
  <c r="E105" i="241"/>
  <c r="C106"/>
  <c r="C104" i="242" s="1"/>
  <c r="C104" i="80" s="1"/>
  <c r="C100" i="244" s="1"/>
  <c r="D106" i="241"/>
  <c r="D104" i="242" s="1"/>
  <c r="D104" i="80" s="1"/>
  <c r="D100" i="244" s="1"/>
  <c r="E106" i="241"/>
  <c r="C107"/>
  <c r="C105" i="242" s="1"/>
  <c r="C105" i="80" s="1"/>
  <c r="C101" i="244" s="1"/>
  <c r="D107" i="241"/>
  <c r="D105" i="242" s="1"/>
  <c r="D105" i="80" s="1"/>
  <c r="D101" i="244" s="1"/>
  <c r="E107" i="241"/>
  <c r="E108"/>
  <c r="E109"/>
  <c r="E110"/>
  <c r="E111"/>
  <c r="E112"/>
  <c r="E113"/>
  <c r="E114"/>
  <c r="E115"/>
  <c r="E116"/>
  <c r="C117"/>
  <c r="C127" i="242" s="1"/>
  <c r="C139" i="80" s="1"/>
  <c r="C144" i="244" s="1"/>
  <c r="C124" i="245" s="1"/>
  <c r="C113" i="246" s="1"/>
  <c r="D117" i="241"/>
  <c r="D127" i="242" s="1"/>
  <c r="D139" i="80" s="1"/>
  <c r="D144" i="244" s="1"/>
  <c r="D124" i="245" s="1"/>
  <c r="D113" i="246" s="1"/>
  <c r="E117" i="241"/>
  <c r="E118"/>
  <c r="E119"/>
  <c r="E120"/>
  <c r="E121"/>
  <c r="E122"/>
  <c r="C123"/>
  <c r="C133" i="242" s="1"/>
  <c r="C145" i="80" s="1"/>
  <c r="C147" i="244" s="1"/>
  <c r="C127" i="245" s="1"/>
  <c r="C116" i="246" s="1"/>
  <c r="D123" i="241"/>
  <c r="D133" i="242" s="1"/>
  <c r="D145" i="80" s="1"/>
  <c r="D147" i="244" s="1"/>
  <c r="D127" i="245" s="1"/>
  <c r="D116" i="246" s="1"/>
  <c r="E123" i="241"/>
  <c r="C124"/>
  <c r="C134" i="242" s="1"/>
  <c r="C146" i="80" s="1"/>
  <c r="C148" i="244" s="1"/>
  <c r="C128" i="245" s="1"/>
  <c r="C117" i="246" s="1"/>
  <c r="D124" i="241"/>
  <c r="D134" i="242" s="1"/>
  <c r="D146" i="80" s="1"/>
  <c r="D148" i="244" s="1"/>
  <c r="D128" i="245" s="1"/>
  <c r="D117" i="246" s="1"/>
  <c r="E124" i="241"/>
  <c r="C125"/>
  <c r="C135" i="242" s="1"/>
  <c r="C147" i="80" s="1"/>
  <c r="C149" i="244" s="1"/>
  <c r="C129" i="245" s="1"/>
  <c r="C118" i="246" s="1"/>
  <c r="D125" i="241"/>
  <c r="D135" i="242" s="1"/>
  <c r="D147" i="80" s="1"/>
  <c r="D149" i="244" s="1"/>
  <c r="D129" i="245" s="1"/>
  <c r="D118" i="246" s="1"/>
  <c r="E125" i="241"/>
  <c r="C126"/>
  <c r="C137" i="242" s="1"/>
  <c r="C149" i="80" s="1"/>
  <c r="C151" i="244" s="1"/>
  <c r="C131" i="245" s="1"/>
  <c r="C120" i="246" s="1"/>
  <c r="D126" i="241"/>
  <c r="D137" i="242" s="1"/>
  <c r="D149" i="80" s="1"/>
  <c r="D151" i="244" s="1"/>
  <c r="D131" i="245" s="1"/>
  <c r="D120" i="246" s="1"/>
  <c r="E126" i="241"/>
  <c r="C127"/>
  <c r="C138" i="242" s="1"/>
  <c r="C150" i="80" s="1"/>
  <c r="C152" i="244" s="1"/>
  <c r="C132" i="245" s="1"/>
  <c r="C121" i="246" s="1"/>
  <c r="D127" i="241"/>
  <c r="D138" i="242" s="1"/>
  <c r="D150" i="80" s="1"/>
  <c r="D152" i="244" s="1"/>
  <c r="D132" i="245" s="1"/>
  <c r="D121" i="246" s="1"/>
  <c r="E127" i="241"/>
  <c r="E128"/>
  <c r="E129"/>
  <c r="E130"/>
  <c r="E131"/>
  <c r="E132"/>
  <c r="E133"/>
  <c r="E134"/>
  <c r="E135"/>
  <c r="E136"/>
  <c r="E137"/>
  <c r="E138"/>
  <c r="E139"/>
  <c r="E140"/>
  <c r="E141"/>
  <c r="E142"/>
  <c r="E143"/>
  <c r="E144"/>
  <c r="E145"/>
  <c r="E146"/>
  <c r="E147"/>
  <c r="E148"/>
  <c r="E149"/>
  <c r="E150"/>
  <c r="E151"/>
  <c r="E152"/>
  <c r="E153"/>
  <c r="C154"/>
  <c r="C164" i="242" s="1"/>
  <c r="C175" i="80" s="1"/>
  <c r="C174" i="244" s="1"/>
  <c r="C153" i="245" s="1"/>
  <c r="C140" i="246" s="1"/>
  <c r="D154" i="241"/>
  <c r="D164" i="242" s="1"/>
  <c r="D175" i="80" s="1"/>
  <c r="D174" i="244" s="1"/>
  <c r="D153" i="245" s="1"/>
  <c r="D140" i="246" s="1"/>
  <c r="E154" i="241"/>
  <c r="F3" i="240"/>
  <c r="F4"/>
  <c r="F5"/>
  <c r="F6"/>
  <c r="F7"/>
  <c r="F8"/>
  <c r="F9"/>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2"/>
  <c r="E2" i="241"/>
  <c r="D13" i="123"/>
  <c r="H3" i="240"/>
  <c r="H4"/>
  <c r="H5"/>
  <c r="H6"/>
  <c r="H7"/>
  <c r="H8"/>
  <c r="H9"/>
  <c r="H10"/>
  <c r="H11"/>
  <c r="H12"/>
  <c r="H13"/>
  <c r="H14"/>
  <c r="H15"/>
  <c r="H16"/>
  <c r="H17"/>
  <c r="H18"/>
  <c r="H19"/>
  <c r="H20"/>
  <c r="H21"/>
  <c r="H22"/>
  <c r="H23"/>
  <c r="H24"/>
  <c r="H25"/>
  <c r="H26"/>
  <c r="H27"/>
  <c r="H28"/>
  <c r="H29"/>
  <c r="H30"/>
  <c r="H31"/>
  <c r="H32"/>
  <c r="H33"/>
  <c r="H34"/>
  <c r="H35"/>
  <c r="H36"/>
  <c r="H37"/>
  <c r="H38"/>
  <c r="H39"/>
  <c r="H40"/>
  <c r="H41"/>
  <c r="H42"/>
  <c r="H43"/>
  <c r="H44"/>
  <c r="H45"/>
  <c r="H46"/>
  <c r="H47"/>
  <c r="H48"/>
  <c r="H49"/>
  <c r="H50"/>
  <c r="H51"/>
  <c r="H52"/>
  <c r="H53"/>
  <c r="H54"/>
  <c r="H55"/>
  <c r="H56"/>
  <c r="H57"/>
  <c r="H58"/>
  <c r="H59"/>
  <c r="H60"/>
  <c r="H61"/>
  <c r="H62"/>
  <c r="H63"/>
  <c r="H64"/>
  <c r="H65"/>
  <c r="H66"/>
  <c r="H67"/>
  <c r="H68"/>
  <c r="H69"/>
  <c r="H70"/>
  <c r="H71"/>
  <c r="H72"/>
  <c r="H73"/>
  <c r="H74"/>
  <c r="H75"/>
  <c r="H76"/>
  <c r="H77"/>
  <c r="H78"/>
  <c r="H79"/>
  <c r="H80"/>
  <c r="H81"/>
  <c r="H82"/>
  <c r="H83"/>
  <c r="H84"/>
  <c r="H85"/>
  <c r="H86"/>
  <c r="H87"/>
  <c r="H88"/>
  <c r="H89"/>
  <c r="H90"/>
  <c r="H91"/>
  <c r="H92"/>
  <c r="H93"/>
  <c r="H94"/>
  <c r="H95"/>
  <c r="H96"/>
  <c r="H97"/>
  <c r="H98"/>
  <c r="H99"/>
  <c r="H100"/>
  <c r="H101"/>
  <c r="H102"/>
  <c r="H103"/>
  <c r="H104"/>
  <c r="H105"/>
  <c r="H106"/>
  <c r="H107"/>
  <c r="H108"/>
  <c r="H109"/>
  <c r="H110"/>
  <c r="H111"/>
  <c r="H112"/>
  <c r="H113"/>
  <c r="H114"/>
  <c r="H115"/>
  <c r="H116"/>
  <c r="H117"/>
  <c r="H118"/>
  <c r="H119"/>
  <c r="H120"/>
  <c r="H121"/>
  <c r="H122"/>
  <c r="H123"/>
  <c r="H124"/>
  <c r="H125"/>
  <c r="H126"/>
  <c r="H127"/>
  <c r="H128"/>
  <c r="H129"/>
  <c r="H130"/>
  <c r="H131"/>
  <c r="H132"/>
  <c r="H133"/>
  <c r="H134"/>
  <c r="H135"/>
  <c r="H136"/>
  <c r="H137"/>
  <c r="H138"/>
  <c r="H139"/>
  <c r="H140"/>
  <c r="H141"/>
  <c r="H142"/>
  <c r="H143"/>
  <c r="H144"/>
  <c r="H145"/>
  <c r="H146"/>
  <c r="H147"/>
  <c r="H148"/>
  <c r="H149"/>
  <c r="H150"/>
  <c r="H151"/>
  <c r="H152"/>
  <c r="H153"/>
  <c r="H154"/>
  <c r="H155"/>
  <c r="H156"/>
  <c r="H157"/>
  <c r="H158"/>
  <c r="H159"/>
  <c r="H160"/>
  <c r="H161"/>
  <c r="H162"/>
  <c r="H163"/>
  <c r="H164"/>
  <c r="H165"/>
  <c r="H166"/>
  <c r="H167"/>
  <c r="H168"/>
  <c r="H169"/>
  <c r="H170"/>
  <c r="H171"/>
  <c r="H172"/>
  <c r="H173"/>
  <c r="H2"/>
  <c r="F153" i="239"/>
  <c r="F152"/>
  <c r="F151"/>
  <c r="F150"/>
  <c r="F149"/>
  <c r="F148"/>
  <c r="F147"/>
  <c r="F146"/>
  <c r="F145"/>
  <c r="F144"/>
  <c r="F143"/>
  <c r="F142"/>
  <c r="F141"/>
  <c r="F134"/>
  <c r="F133"/>
  <c r="F132"/>
  <c r="F130"/>
  <c r="F129"/>
  <c r="F128"/>
  <c r="F116"/>
  <c r="F115"/>
  <c r="F110"/>
  <c r="F108"/>
  <c r="F107"/>
  <c r="F106"/>
  <c r="F105"/>
  <c r="F104"/>
  <c r="F103"/>
  <c r="F102"/>
  <c r="F101"/>
  <c r="F100"/>
  <c r="F99"/>
  <c r="F98"/>
  <c r="F97"/>
  <c r="F96"/>
  <c r="F95"/>
  <c r="F94"/>
  <c r="F93"/>
  <c r="F92"/>
  <c r="F91"/>
  <c r="F90"/>
  <c r="F89"/>
  <c r="F88"/>
  <c r="F87"/>
  <c r="F86"/>
  <c r="F85"/>
  <c r="F84"/>
  <c r="F83"/>
  <c r="F82"/>
  <c r="F81"/>
  <c r="F80"/>
  <c r="F79"/>
  <c r="F78"/>
  <c r="F77"/>
  <c r="F76"/>
  <c r="F75"/>
  <c r="F74"/>
  <c r="F73"/>
  <c r="F23"/>
  <c r="F22"/>
  <c r="F21"/>
  <c r="F20"/>
  <c r="F19"/>
  <c r="E3" i="240"/>
  <c r="E4"/>
  <c r="E5"/>
  <c r="E6"/>
  <c r="E7"/>
  <c r="E8"/>
  <c r="E9"/>
  <c r="E10"/>
  <c r="E11"/>
  <c r="E12"/>
  <c r="E13"/>
  <c r="E14"/>
  <c r="E15"/>
  <c r="E16"/>
  <c r="E17"/>
  <c r="E18"/>
  <c r="E19"/>
  <c r="E20"/>
  <c r="E21"/>
  <c r="E22"/>
  <c r="E23"/>
  <c r="E24"/>
  <c r="E25"/>
  <c r="E26"/>
  <c r="E27"/>
  <c r="E28"/>
  <c r="E29"/>
  <c r="E30"/>
  <c r="E31"/>
  <c r="E32"/>
  <c r="E33"/>
  <c r="E34"/>
  <c r="E35"/>
  <c r="E36"/>
  <c r="E37"/>
  <c r="C38"/>
  <c r="C41" i="241" s="1"/>
  <c r="C37" i="242" s="1"/>
  <c r="C35" i="80" s="1"/>
  <c r="D38" i="240"/>
  <c r="D41" i="241" s="1"/>
  <c r="D37" i="242" s="1"/>
  <c r="D35" i="80" s="1"/>
  <c r="E38" i="240"/>
  <c r="E39"/>
  <c r="E40"/>
  <c r="E41"/>
  <c r="E42"/>
  <c r="E43"/>
  <c r="E44"/>
  <c r="E45"/>
  <c r="E46"/>
  <c r="E47"/>
  <c r="E48"/>
  <c r="E49"/>
  <c r="E50"/>
  <c r="E51"/>
  <c r="E52"/>
  <c r="E53"/>
  <c r="E54"/>
  <c r="E55"/>
  <c r="E56"/>
  <c r="E57"/>
  <c r="E58"/>
  <c r="E59"/>
  <c r="E60"/>
  <c r="E61"/>
  <c r="E62"/>
  <c r="E63"/>
  <c r="E64"/>
  <c r="E65"/>
  <c r="E66"/>
  <c r="E67"/>
  <c r="E68"/>
  <c r="E69"/>
  <c r="E70"/>
  <c r="E71"/>
  <c r="E72"/>
  <c r="C73"/>
  <c r="D73"/>
  <c r="E73"/>
  <c r="E74"/>
  <c r="E75"/>
  <c r="E76"/>
  <c r="E77"/>
  <c r="E78"/>
  <c r="E79"/>
  <c r="E80"/>
  <c r="E81"/>
  <c r="E82"/>
  <c r="E83"/>
  <c r="E84"/>
  <c r="E85"/>
  <c r="E86"/>
  <c r="E87"/>
  <c r="E88"/>
  <c r="E89"/>
  <c r="E90"/>
  <c r="E91"/>
  <c r="E92"/>
  <c r="E93"/>
  <c r="E94"/>
  <c r="E95"/>
  <c r="C96"/>
  <c r="D96"/>
  <c r="E96"/>
  <c r="C97"/>
  <c r="D97"/>
  <c r="E97"/>
  <c r="C98"/>
  <c r="D98"/>
  <c r="E98"/>
  <c r="C99"/>
  <c r="D99"/>
  <c r="E99"/>
  <c r="E100"/>
  <c r="E101"/>
  <c r="C102"/>
  <c r="D102"/>
  <c r="E102"/>
  <c r="C103"/>
  <c r="D103"/>
  <c r="E103"/>
  <c r="E104"/>
  <c r="E105"/>
  <c r="E106"/>
  <c r="E107"/>
  <c r="C108"/>
  <c r="D108"/>
  <c r="E108"/>
  <c r="C109"/>
  <c r="D109"/>
  <c r="E109"/>
  <c r="C110"/>
  <c r="D110"/>
  <c r="E110"/>
  <c r="C111"/>
  <c r="D111"/>
  <c r="E111"/>
  <c r="C112"/>
  <c r="D112"/>
  <c r="E112"/>
  <c r="C113"/>
  <c r="D113"/>
  <c r="E113"/>
  <c r="C114"/>
  <c r="D114"/>
  <c r="E114"/>
  <c r="C115"/>
  <c r="D115"/>
  <c r="E115"/>
  <c r="C116"/>
  <c r="D116"/>
  <c r="E116"/>
  <c r="C117"/>
  <c r="D117"/>
  <c r="E117"/>
  <c r="C118"/>
  <c r="D118"/>
  <c r="E118"/>
  <c r="C119"/>
  <c r="D119"/>
  <c r="E119"/>
  <c r="C120"/>
  <c r="D120"/>
  <c r="E120"/>
  <c r="C121"/>
  <c r="D121"/>
  <c r="E121"/>
  <c r="C122"/>
  <c r="D122"/>
  <c r="E122"/>
  <c r="C123"/>
  <c r="D123"/>
  <c r="E123"/>
  <c r="C124"/>
  <c r="D124"/>
  <c r="E124"/>
  <c r="C125"/>
  <c r="D125"/>
  <c r="E125"/>
  <c r="C126"/>
  <c r="C108" i="241" s="1"/>
  <c r="C118" i="242" s="1"/>
  <c r="C130" i="80" s="1"/>
  <c r="C135" i="244" s="1"/>
  <c r="C115" i="245" s="1"/>
  <c r="C104" i="246" s="1"/>
  <c r="D126" i="240"/>
  <c r="D108" i="241" s="1"/>
  <c r="D118" i="242" s="1"/>
  <c r="D130" i="80" s="1"/>
  <c r="D135" i="244" s="1"/>
  <c r="D115" i="245" s="1"/>
  <c r="D104" i="246" s="1"/>
  <c r="E126" i="240"/>
  <c r="C127"/>
  <c r="C109" i="241" s="1"/>
  <c r="C119" i="242" s="1"/>
  <c r="C131" i="80" s="1"/>
  <c r="C136" i="244" s="1"/>
  <c r="C116" i="245" s="1"/>
  <c r="C105" i="246" s="1"/>
  <c r="D127" i="240"/>
  <c r="D109" i="241" s="1"/>
  <c r="D119" i="242" s="1"/>
  <c r="D131" i="80" s="1"/>
  <c r="D136" i="244" s="1"/>
  <c r="D116" i="245" s="1"/>
  <c r="D105" i="246" s="1"/>
  <c r="E127" i="240"/>
  <c r="E128"/>
  <c r="E129"/>
  <c r="E130"/>
  <c r="E131"/>
  <c r="E132"/>
  <c r="E133"/>
  <c r="E134"/>
  <c r="C135"/>
  <c r="C116" i="241" s="1"/>
  <c r="C126" i="242" s="1"/>
  <c r="C138" i="80" s="1"/>
  <c r="C143" i="244" s="1"/>
  <c r="C123" i="245" s="1"/>
  <c r="C112" i="246" s="1"/>
  <c r="D135" i="240"/>
  <c r="D116" i="241" s="1"/>
  <c r="D126" i="242" s="1"/>
  <c r="D138" i="80" s="1"/>
  <c r="D143" i="244" s="1"/>
  <c r="D123" i="245" s="1"/>
  <c r="D112" i="246" s="1"/>
  <c r="E135" i="240"/>
  <c r="E136"/>
  <c r="E137"/>
  <c r="E138"/>
  <c r="E139"/>
  <c r="E140"/>
  <c r="E141"/>
  <c r="E142"/>
  <c r="E143"/>
  <c r="E144"/>
  <c r="E145"/>
  <c r="E146"/>
  <c r="E147"/>
  <c r="E148"/>
  <c r="E149"/>
  <c r="E150"/>
  <c r="E151"/>
  <c r="E152"/>
  <c r="E153"/>
  <c r="E154"/>
  <c r="C155"/>
  <c r="C137" i="241" s="1"/>
  <c r="C146" i="242" s="1"/>
  <c r="C157" i="80" s="1"/>
  <c r="D155" i="240"/>
  <c r="D137" i="241" s="1"/>
  <c r="D146" i="242" s="1"/>
  <c r="D157" i="80" s="1"/>
  <c r="E155" i="240"/>
  <c r="E156"/>
  <c r="E157"/>
  <c r="C158"/>
  <c r="C140" i="241" s="1"/>
  <c r="C149" i="242" s="1"/>
  <c r="C160" i="80" s="1"/>
  <c r="D158" i="240"/>
  <c r="D140" i="241" s="1"/>
  <c r="D149" i="242" s="1"/>
  <c r="D160" i="80" s="1"/>
  <c r="E158" i="240"/>
  <c r="C159"/>
  <c r="C141" i="241" s="1"/>
  <c r="C150" i="242" s="1"/>
  <c r="C161" i="80" s="1"/>
  <c r="C161" i="244" s="1"/>
  <c r="C142" i="245" s="1"/>
  <c r="C130" i="246" s="1"/>
  <c r="D159" i="240"/>
  <c r="D141" i="241" s="1"/>
  <c r="D150" i="242" s="1"/>
  <c r="D161" i="80" s="1"/>
  <c r="D161" i="244" s="1"/>
  <c r="D142" i="245" s="1"/>
  <c r="D130" i="246" s="1"/>
  <c r="E159" i="240"/>
  <c r="E160"/>
  <c r="E161"/>
  <c r="E162"/>
  <c r="E163"/>
  <c r="E164"/>
  <c r="E165"/>
  <c r="E166"/>
  <c r="E167"/>
  <c r="E168"/>
  <c r="E169"/>
  <c r="E170"/>
  <c r="E171"/>
  <c r="E172"/>
  <c r="C173"/>
  <c r="D173"/>
  <c r="E173"/>
  <c r="D2"/>
  <c r="C2"/>
  <c r="E2"/>
  <c r="D14" i="123"/>
  <c r="F129" i="238"/>
  <c r="F128"/>
  <c r="F127"/>
  <c r="F126"/>
  <c r="F125"/>
  <c r="F124"/>
  <c r="F123"/>
  <c r="F122"/>
  <c r="F121"/>
  <c r="F120"/>
  <c r="F119"/>
  <c r="F118"/>
  <c r="F117"/>
  <c r="F116"/>
  <c r="F115"/>
  <c r="F114"/>
  <c r="F113"/>
  <c r="F112"/>
  <c r="F111"/>
  <c r="F110"/>
  <c r="F109"/>
  <c r="F108"/>
  <c r="F107"/>
  <c r="F106"/>
  <c r="F105"/>
  <c r="F104"/>
  <c r="F103"/>
  <c r="F102"/>
  <c r="F101"/>
  <c r="F100"/>
  <c r="F99"/>
  <c r="F98"/>
  <c r="F97"/>
  <c r="F96"/>
  <c r="F95"/>
  <c r="F94"/>
  <c r="F93"/>
  <c r="F92"/>
  <c r="F91"/>
  <c r="F90"/>
  <c r="F89"/>
  <c r="F88"/>
  <c r="F87"/>
  <c r="F86"/>
  <c r="F85"/>
  <c r="F84"/>
  <c r="F83"/>
  <c r="F82"/>
  <c r="F81"/>
  <c r="F80"/>
  <c r="F79"/>
  <c r="F78"/>
  <c r="F77"/>
  <c r="F76"/>
  <c r="F75"/>
  <c r="F74"/>
  <c r="F73"/>
  <c r="F72"/>
  <c r="F71"/>
  <c r="F70"/>
  <c r="F69"/>
  <c r="F68"/>
  <c r="F67"/>
  <c r="F66"/>
  <c r="F65"/>
  <c r="F64"/>
  <c r="F63"/>
  <c r="F62"/>
  <c r="F61"/>
  <c r="F60"/>
  <c r="F59"/>
  <c r="F58"/>
  <c r="F57"/>
  <c r="F56"/>
  <c r="F55"/>
  <c r="F54"/>
  <c r="F53"/>
  <c r="F52"/>
  <c r="F51"/>
  <c r="F50"/>
  <c r="F49"/>
  <c r="F48"/>
  <c r="F47"/>
  <c r="F46"/>
  <c r="F45"/>
  <c r="F44"/>
  <c r="F43"/>
  <c r="F42"/>
  <c r="F41"/>
  <c r="F40"/>
  <c r="F39"/>
  <c r="F38"/>
  <c r="F37"/>
  <c r="F36"/>
  <c r="F35"/>
  <c r="F34"/>
  <c r="F33"/>
  <c r="F32"/>
  <c r="F31"/>
  <c r="F30"/>
  <c r="F29"/>
  <c r="F28"/>
  <c r="F27"/>
  <c r="F26"/>
  <c r="F25"/>
  <c r="F24"/>
  <c r="F23"/>
  <c r="F22"/>
  <c r="F21"/>
  <c r="F20"/>
  <c r="F19"/>
  <c r="F18"/>
  <c r="F17"/>
  <c r="F16"/>
  <c r="F15"/>
  <c r="F14"/>
  <c r="F13"/>
  <c r="F12"/>
  <c r="F11"/>
  <c r="F10"/>
  <c r="F9"/>
  <c r="F8"/>
  <c r="F7"/>
  <c r="F6"/>
  <c r="F5"/>
  <c r="F4"/>
  <c r="F3"/>
  <c r="F2"/>
  <c r="E148" i="239"/>
  <c r="E149"/>
  <c r="C150"/>
  <c r="C169" i="240" s="1"/>
  <c r="C150" i="241" s="1"/>
  <c r="C159" i="242" s="1"/>
  <c r="C170" i="80" s="1"/>
  <c r="C169" i="244" s="1"/>
  <c r="C150" i="245" s="1"/>
  <c r="C138" i="246" s="1"/>
  <c r="D150" i="239"/>
  <c r="D169" i="240" s="1"/>
  <c r="D150" i="241" s="1"/>
  <c r="D159" i="242" s="1"/>
  <c r="D170" i="80" s="1"/>
  <c r="D169" i="244" s="1"/>
  <c r="D150" i="245" s="1"/>
  <c r="D138" i="246" s="1"/>
  <c r="E150" i="239"/>
  <c r="C151"/>
  <c r="C170" i="240" s="1"/>
  <c r="C151" i="241" s="1"/>
  <c r="C160" i="242" s="1"/>
  <c r="C171" i="80" s="1"/>
  <c r="C170" i="244" s="1"/>
  <c r="C151" i="245" s="1"/>
  <c r="D151" i="239"/>
  <c r="D170" i="240" s="1"/>
  <c r="D151" i="241" s="1"/>
  <c r="D160" i="242" s="1"/>
  <c r="D171" i="80" s="1"/>
  <c r="D170" i="244" s="1"/>
  <c r="D151" i="245" s="1"/>
  <c r="E151" i="239"/>
  <c r="C152"/>
  <c r="C171" i="240" s="1"/>
  <c r="C152" i="241" s="1"/>
  <c r="C161" i="242" s="1"/>
  <c r="C172" i="80" s="1"/>
  <c r="C171" i="244" s="1"/>
  <c r="D152" i="239"/>
  <c r="D171" i="240" s="1"/>
  <c r="D152" i="241" s="1"/>
  <c r="D161" i="242" s="1"/>
  <c r="D172" i="80" s="1"/>
  <c r="D171" i="244" s="1"/>
  <c r="E152" i="239"/>
  <c r="C153"/>
  <c r="C172" i="240" s="1"/>
  <c r="C153" i="241" s="1"/>
  <c r="C162" i="242" s="1"/>
  <c r="C173" i="80" s="1"/>
  <c r="C172" i="244" s="1"/>
  <c r="C152" i="245" s="1"/>
  <c r="C139" i="246" s="1"/>
  <c r="D153" i="239"/>
  <c r="D172" i="240" s="1"/>
  <c r="D153" i="241" s="1"/>
  <c r="D162" i="242" s="1"/>
  <c r="D173" i="80" s="1"/>
  <c r="D172" i="244" s="1"/>
  <c r="D152" i="245" s="1"/>
  <c r="D139" i="246" s="1"/>
  <c r="E153" i="239"/>
  <c r="E35"/>
  <c r="E36"/>
  <c r="E37"/>
  <c r="E38"/>
  <c r="E39"/>
  <c r="E40"/>
  <c r="E41"/>
  <c r="E42"/>
  <c r="E43"/>
  <c r="E44"/>
  <c r="E45"/>
  <c r="E46"/>
  <c r="E47"/>
  <c r="E48"/>
  <c r="E49"/>
  <c r="E50"/>
  <c r="E51"/>
  <c r="E52"/>
  <c r="E53"/>
  <c r="E54"/>
  <c r="E55"/>
  <c r="E56"/>
  <c r="E57"/>
  <c r="E58"/>
  <c r="E59"/>
  <c r="E60"/>
  <c r="E61"/>
  <c r="E62"/>
  <c r="E63"/>
  <c r="E64"/>
  <c r="E65"/>
  <c r="E66"/>
  <c r="E67"/>
  <c r="E68"/>
  <c r="E69"/>
  <c r="E70"/>
  <c r="E71"/>
  <c r="E72"/>
  <c r="E73"/>
  <c r="E74"/>
  <c r="E75"/>
  <c r="E76"/>
  <c r="E77"/>
  <c r="C78"/>
  <c r="D78"/>
  <c r="E78"/>
  <c r="C79"/>
  <c r="D79"/>
  <c r="E79"/>
  <c r="C80"/>
  <c r="C74" i="240" s="1"/>
  <c r="C77" i="241" s="1"/>
  <c r="C69" i="242" s="1"/>
  <c r="C67" i="80" s="1"/>
  <c r="C64" i="244" s="1"/>
  <c r="C59" i="245" s="1"/>
  <c r="C55" i="246" s="1"/>
  <c r="D80" i="239"/>
  <c r="D74" i="240" s="1"/>
  <c r="D77" i="241" s="1"/>
  <c r="D69" i="242" s="1"/>
  <c r="D67" i="80" s="1"/>
  <c r="D64" i="244" s="1"/>
  <c r="D59" i="245" s="1"/>
  <c r="D55" i="246" s="1"/>
  <c r="E80" i="239"/>
  <c r="C81"/>
  <c r="C75" i="240" s="1"/>
  <c r="C78" i="241" s="1"/>
  <c r="C70" i="242" s="1"/>
  <c r="C68" i="80" s="1"/>
  <c r="C65" i="244" s="1"/>
  <c r="C60" i="245" s="1"/>
  <c r="C56" i="246" s="1"/>
  <c r="D81" i="239"/>
  <c r="D75" i="240" s="1"/>
  <c r="D78" i="241" s="1"/>
  <c r="D70" i="242" s="1"/>
  <c r="D68" i="80" s="1"/>
  <c r="D65" i="244" s="1"/>
  <c r="D60" i="245" s="1"/>
  <c r="D56" i="246" s="1"/>
  <c r="E81" i="239"/>
  <c r="C82"/>
  <c r="C76" i="240" s="1"/>
  <c r="C79" i="241" s="1"/>
  <c r="C71" i="242" s="1"/>
  <c r="C69" i="80" s="1"/>
  <c r="C66" i="244" s="1"/>
  <c r="C61" i="245" s="1"/>
  <c r="C57" i="246" s="1"/>
  <c r="D82" i="239"/>
  <c r="D76" i="240" s="1"/>
  <c r="D79" i="241" s="1"/>
  <c r="D71" i="242" s="1"/>
  <c r="D69" i="80" s="1"/>
  <c r="D66" i="244" s="1"/>
  <c r="D61" i="245" s="1"/>
  <c r="D57" i="246" s="1"/>
  <c r="E82" i="239"/>
  <c r="C83"/>
  <c r="C77" i="240" s="1"/>
  <c r="C80" i="241" s="1"/>
  <c r="C72" i="242" s="1"/>
  <c r="C70" i="80" s="1"/>
  <c r="C67" i="244" s="1"/>
  <c r="C62" i="245" s="1"/>
  <c r="C58" i="246" s="1"/>
  <c r="D83" i="239"/>
  <c r="D77" i="240" s="1"/>
  <c r="D80" i="241" s="1"/>
  <c r="D72" i="242" s="1"/>
  <c r="D70" i="80" s="1"/>
  <c r="D67" i="244" s="1"/>
  <c r="D62" i="245" s="1"/>
  <c r="D58" i="246" s="1"/>
  <c r="E83" i="239"/>
  <c r="C84"/>
  <c r="C78" i="240" s="1"/>
  <c r="C81" i="241" s="1"/>
  <c r="C73" i="242" s="1"/>
  <c r="C71" i="80" s="1"/>
  <c r="C68" i="244" s="1"/>
  <c r="C63" i="245" s="1"/>
  <c r="C59" i="246" s="1"/>
  <c r="D84" i="239"/>
  <c r="D78" i="240" s="1"/>
  <c r="D81" i="241" s="1"/>
  <c r="D73" i="242" s="1"/>
  <c r="D71" i="80" s="1"/>
  <c r="D68" i="244" s="1"/>
  <c r="D63" i="245" s="1"/>
  <c r="D59" i="246" s="1"/>
  <c r="E84" i="239"/>
  <c r="C85"/>
  <c r="C79" i="240" s="1"/>
  <c r="C82" i="241" s="1"/>
  <c r="C74" i="242" s="1"/>
  <c r="C72" i="80" s="1"/>
  <c r="C69" i="244" s="1"/>
  <c r="C64" i="245" s="1"/>
  <c r="C60" i="246" s="1"/>
  <c r="D85" i="239"/>
  <c r="D79" i="240" s="1"/>
  <c r="D82" i="241" s="1"/>
  <c r="D74" i="242" s="1"/>
  <c r="D72" i="80" s="1"/>
  <c r="D69" i="244" s="1"/>
  <c r="D64" i="245" s="1"/>
  <c r="D60" i="246" s="1"/>
  <c r="E85" i="239"/>
  <c r="C86"/>
  <c r="C80" i="240" s="1"/>
  <c r="C83" i="241" s="1"/>
  <c r="C75" i="242" s="1"/>
  <c r="C73" i="80" s="1"/>
  <c r="C70" i="244" s="1"/>
  <c r="C65" i="245" s="1"/>
  <c r="C61" i="246" s="1"/>
  <c r="D86" i="239"/>
  <c r="D80" i="240" s="1"/>
  <c r="D83" i="241" s="1"/>
  <c r="D75" i="242" s="1"/>
  <c r="D73" i="80" s="1"/>
  <c r="D70" i="244" s="1"/>
  <c r="D65" i="245" s="1"/>
  <c r="D61" i="246" s="1"/>
  <c r="E86" i="239"/>
  <c r="C87"/>
  <c r="C81" i="240" s="1"/>
  <c r="C84" i="241" s="1"/>
  <c r="C76" i="242" s="1"/>
  <c r="C74" i="80" s="1"/>
  <c r="C71" i="244" s="1"/>
  <c r="C66" i="245" s="1"/>
  <c r="C62" i="246" s="1"/>
  <c r="D87" i="239"/>
  <c r="D81" i="240" s="1"/>
  <c r="D84" i="241" s="1"/>
  <c r="D76" i="242" s="1"/>
  <c r="D74" i="80" s="1"/>
  <c r="D71" i="244" s="1"/>
  <c r="D66" i="245" s="1"/>
  <c r="D62" i="246" s="1"/>
  <c r="E87" i="239"/>
  <c r="C88"/>
  <c r="D88"/>
  <c r="E88"/>
  <c r="E89"/>
  <c r="E90"/>
  <c r="E91"/>
  <c r="E92"/>
  <c r="E93"/>
  <c r="C94"/>
  <c r="C87" i="240" s="1"/>
  <c r="C88" i="241" s="1"/>
  <c r="C80" i="242" s="1"/>
  <c r="C78" i="80" s="1"/>
  <c r="C75" i="244" s="1"/>
  <c r="C70" i="245" s="1"/>
  <c r="D94" i="239"/>
  <c r="D87" i="240" s="1"/>
  <c r="D88" i="241" s="1"/>
  <c r="D80" i="242" s="1"/>
  <c r="D78" i="80" s="1"/>
  <c r="D75" i="244" s="1"/>
  <c r="D70" i="245" s="1"/>
  <c r="E94" i="239"/>
  <c r="C95"/>
  <c r="C88" i="240" s="1"/>
  <c r="C89" i="241" s="1"/>
  <c r="C81" i="242" s="1"/>
  <c r="C79" i="80" s="1"/>
  <c r="C76" i="244" s="1"/>
  <c r="C71" i="245" s="1"/>
  <c r="D95" i="239"/>
  <c r="D88" i="240" s="1"/>
  <c r="D89" i="241" s="1"/>
  <c r="D81" i="242" s="1"/>
  <c r="D79" i="80" s="1"/>
  <c r="D76" i="244" s="1"/>
  <c r="D71" i="245" s="1"/>
  <c r="E95" i="239"/>
  <c r="C96"/>
  <c r="C89" i="240" s="1"/>
  <c r="C90" i="241" s="1"/>
  <c r="C82" i="242" s="1"/>
  <c r="C80" i="80" s="1"/>
  <c r="C77" i="244" s="1"/>
  <c r="C72" i="245" s="1"/>
  <c r="C66" i="246" s="1"/>
  <c r="D96" i="239"/>
  <c r="D89" i="240" s="1"/>
  <c r="D90" i="241" s="1"/>
  <c r="D82" i="242" s="1"/>
  <c r="D80" i="80" s="1"/>
  <c r="D77" i="244" s="1"/>
  <c r="D72" i="245" s="1"/>
  <c r="D66" i="246" s="1"/>
  <c r="E96" i="239"/>
  <c r="C97"/>
  <c r="C90" i="240" s="1"/>
  <c r="C91" i="241" s="1"/>
  <c r="C83" i="242" s="1"/>
  <c r="C81" i="80" s="1"/>
  <c r="C78" i="244" s="1"/>
  <c r="C73" i="245" s="1"/>
  <c r="D97" i="239"/>
  <c r="D90" i="240" s="1"/>
  <c r="D91" i="241" s="1"/>
  <c r="D83" i="242" s="1"/>
  <c r="D81" i="80" s="1"/>
  <c r="D78" i="244" s="1"/>
  <c r="D73" i="245" s="1"/>
  <c r="E97" i="239"/>
  <c r="C98"/>
  <c r="C91" i="240" s="1"/>
  <c r="C92" i="241" s="1"/>
  <c r="C84" i="242" s="1"/>
  <c r="C82" i="80" s="1"/>
  <c r="C79" i="244" s="1"/>
  <c r="C74" i="245" s="1"/>
  <c r="D98" i="239"/>
  <c r="D91" i="240" s="1"/>
  <c r="D92" i="241" s="1"/>
  <c r="D84" i="242" s="1"/>
  <c r="D82" i="80" s="1"/>
  <c r="D79" i="244" s="1"/>
  <c r="D74" i="245" s="1"/>
  <c r="E98" i="239"/>
  <c r="C99"/>
  <c r="C92" i="240" s="1"/>
  <c r="D99" i="239"/>
  <c r="D92" i="240" s="1"/>
  <c r="E99" i="239"/>
  <c r="C100"/>
  <c r="C93" i="240" s="1"/>
  <c r="C93" i="241" s="1"/>
  <c r="C85" i="242" s="1"/>
  <c r="C83" i="80" s="1"/>
  <c r="C80" i="244" s="1"/>
  <c r="C75" i="245" s="1"/>
  <c r="C67" i="246" s="1"/>
  <c r="D100" i="239"/>
  <c r="D93" i="240" s="1"/>
  <c r="D93" i="241" s="1"/>
  <c r="D85" i="242" s="1"/>
  <c r="D83" i="80" s="1"/>
  <c r="D80" i="244" s="1"/>
  <c r="D75" i="245" s="1"/>
  <c r="D67" i="246" s="1"/>
  <c r="E100" i="239"/>
  <c r="C101"/>
  <c r="C94" i="240" s="1"/>
  <c r="C94" i="241" s="1"/>
  <c r="C86" i="242" s="1"/>
  <c r="C84" i="80" s="1"/>
  <c r="C81" i="244" s="1"/>
  <c r="C76" i="245" s="1"/>
  <c r="C68" i="246" s="1"/>
  <c r="D101" i="239"/>
  <c r="D94" i="240" s="1"/>
  <c r="D94" i="241" s="1"/>
  <c r="D86" i="242" s="1"/>
  <c r="D84" i="80" s="1"/>
  <c r="D81" i="244" s="1"/>
  <c r="D76" i="245" s="1"/>
  <c r="D68" i="246" s="1"/>
  <c r="E101" i="239"/>
  <c r="C102"/>
  <c r="C95" i="240" s="1"/>
  <c r="C95" i="241" s="1"/>
  <c r="C87" i="242" s="1"/>
  <c r="C85" i="80" s="1"/>
  <c r="C82" i="244" s="1"/>
  <c r="C77" i="245" s="1"/>
  <c r="D102" i="239"/>
  <c r="D95" i="240" s="1"/>
  <c r="D95" i="241" s="1"/>
  <c r="D87" i="242" s="1"/>
  <c r="D85" i="80" s="1"/>
  <c r="D82" i="244" s="1"/>
  <c r="D77" i="245" s="1"/>
  <c r="E102" i="239"/>
  <c r="C103"/>
  <c r="C100" i="240" s="1"/>
  <c r="C96" i="241" s="1"/>
  <c r="C88" i="242" s="1"/>
  <c r="C86" i="80" s="1"/>
  <c r="C83" i="244" s="1"/>
  <c r="C78" i="245" s="1"/>
  <c r="D103" i="239"/>
  <c r="D100" i="240" s="1"/>
  <c r="D96" i="241" s="1"/>
  <c r="D88" i="242" s="1"/>
  <c r="D86" i="80" s="1"/>
  <c r="D83" i="244" s="1"/>
  <c r="D78" i="245" s="1"/>
  <c r="E103" i="239"/>
  <c r="C104"/>
  <c r="C101" i="240" s="1"/>
  <c r="C97" i="241" s="1"/>
  <c r="C89" i="242" s="1"/>
  <c r="C87" i="80" s="1"/>
  <c r="C84" i="244" s="1"/>
  <c r="C79" i="245" s="1"/>
  <c r="D104" i="239"/>
  <c r="D101" i="240" s="1"/>
  <c r="D97" i="241" s="1"/>
  <c r="D89" i="242" s="1"/>
  <c r="D87" i="80" s="1"/>
  <c r="D84" i="244" s="1"/>
  <c r="D79" i="245" s="1"/>
  <c r="E104" i="239"/>
  <c r="C105"/>
  <c r="C104" i="240" s="1"/>
  <c r="D105" i="239"/>
  <c r="D104" i="240" s="1"/>
  <c r="E105" i="239"/>
  <c r="C106"/>
  <c r="C105" i="240" s="1"/>
  <c r="C98" i="241" s="1"/>
  <c r="C91" i="242" s="1"/>
  <c r="C89" i="80" s="1"/>
  <c r="C86" i="244" s="1"/>
  <c r="C81" i="245" s="1"/>
  <c r="D106" i="239"/>
  <c r="D105" i="240" s="1"/>
  <c r="D98" i="241" s="1"/>
  <c r="D91" i="242" s="1"/>
  <c r="D89" i="80" s="1"/>
  <c r="D86" i="244" s="1"/>
  <c r="D81" i="245" s="1"/>
  <c r="E106" i="239"/>
  <c r="C107"/>
  <c r="C106" i="240" s="1"/>
  <c r="C99" i="241" s="1"/>
  <c r="C92" i="242" s="1"/>
  <c r="C90" i="80" s="1"/>
  <c r="C87" i="244" s="1"/>
  <c r="C82" i="245" s="1"/>
  <c r="D107" i="239"/>
  <c r="D106" i="240" s="1"/>
  <c r="D99" i="241" s="1"/>
  <c r="D92" i="242" s="1"/>
  <c r="D90" i="80" s="1"/>
  <c r="D87" i="244" s="1"/>
  <c r="D82" i="245" s="1"/>
  <c r="E107" i="239"/>
  <c r="C108"/>
  <c r="C107" i="240" s="1"/>
  <c r="D108" i="239"/>
  <c r="D107" i="240" s="1"/>
  <c r="E108" i="239"/>
  <c r="E109"/>
  <c r="C110"/>
  <c r="D110"/>
  <c r="E110"/>
  <c r="E111"/>
  <c r="E112"/>
  <c r="E113"/>
  <c r="E114"/>
  <c r="E115"/>
  <c r="E116"/>
  <c r="E117"/>
  <c r="E118"/>
  <c r="E119"/>
  <c r="E120"/>
  <c r="E121"/>
  <c r="E122"/>
  <c r="E123"/>
  <c r="E124"/>
  <c r="E125"/>
  <c r="E126"/>
  <c r="E127"/>
  <c r="E128"/>
  <c r="E129"/>
  <c r="E130"/>
  <c r="E131"/>
  <c r="E132"/>
  <c r="C133"/>
  <c r="D133"/>
  <c r="E133"/>
  <c r="C134"/>
  <c r="D134"/>
  <c r="E134"/>
  <c r="E135"/>
  <c r="E136"/>
  <c r="E137"/>
  <c r="E138"/>
  <c r="E139"/>
  <c r="E140"/>
  <c r="E141"/>
  <c r="C142"/>
  <c r="C161" i="240" s="1"/>
  <c r="C143" i="241" s="1"/>
  <c r="C152" i="242" s="1"/>
  <c r="C163" i="80" s="1"/>
  <c r="D142" i="239"/>
  <c r="D161" i="240" s="1"/>
  <c r="D143" i="241" s="1"/>
  <c r="D152" i="242" s="1"/>
  <c r="D163" i="80" s="1"/>
  <c r="E142" i="239"/>
  <c r="C143"/>
  <c r="C162" i="240" s="1"/>
  <c r="C144" i="241" s="1"/>
  <c r="C153" i="242" s="1"/>
  <c r="C164" i="80" s="1"/>
  <c r="C163" i="244" s="1"/>
  <c r="C144" i="245" s="1"/>
  <c r="C132" i="246" s="1"/>
  <c r="D143" i="239"/>
  <c r="D162" i="240" s="1"/>
  <c r="D144" i="241" s="1"/>
  <c r="D153" i="242" s="1"/>
  <c r="D164" i="80" s="1"/>
  <c r="D163" i="244" s="1"/>
  <c r="D144" i="245" s="1"/>
  <c r="D132" i="246" s="1"/>
  <c r="E143" i="239"/>
  <c r="C144"/>
  <c r="C163" i="240" s="1"/>
  <c r="C145" i="241" s="1"/>
  <c r="C154" i="242" s="1"/>
  <c r="C165" i="80" s="1"/>
  <c r="C164" i="244" s="1"/>
  <c r="C145" i="245" s="1"/>
  <c r="C133" i="246" s="1"/>
  <c r="D144" i="239"/>
  <c r="D163" i="240" s="1"/>
  <c r="D145" i="241" s="1"/>
  <c r="D154" i="242" s="1"/>
  <c r="D165" i="80" s="1"/>
  <c r="D164" i="244" s="1"/>
  <c r="D145" i="245" s="1"/>
  <c r="D133" i="246" s="1"/>
  <c r="E144" i="239"/>
  <c r="C145"/>
  <c r="C164" i="240" s="1"/>
  <c r="C146" i="241" s="1"/>
  <c r="C155" i="242" s="1"/>
  <c r="C166" i="80" s="1"/>
  <c r="C165" i="244" s="1"/>
  <c r="C146" i="245" s="1"/>
  <c r="C134" i="246" s="1"/>
  <c r="D145" i="239"/>
  <c r="D164" i="240" s="1"/>
  <c r="D146" i="241" s="1"/>
  <c r="D155" i="242" s="1"/>
  <c r="D166" i="80" s="1"/>
  <c r="D165" i="244" s="1"/>
  <c r="D146" i="245" s="1"/>
  <c r="D134" i="246" s="1"/>
  <c r="E145" i="239"/>
  <c r="C146"/>
  <c r="C165" i="240" s="1"/>
  <c r="C147" i="241" s="1"/>
  <c r="C156" i="242" s="1"/>
  <c r="C167" i="80" s="1"/>
  <c r="C166" i="244" s="1"/>
  <c r="C147" i="245" s="1"/>
  <c r="C135" i="246" s="1"/>
  <c r="D146" i="239"/>
  <c r="D165" i="240" s="1"/>
  <c r="D147" i="241" s="1"/>
  <c r="D156" i="242" s="1"/>
  <c r="D167" i="80" s="1"/>
  <c r="D166" i="244" s="1"/>
  <c r="D147" i="245" s="1"/>
  <c r="D135" i="246" s="1"/>
  <c r="E146" i="239"/>
  <c r="E147"/>
  <c r="E3"/>
  <c r="E4"/>
  <c r="E5"/>
  <c r="E6"/>
  <c r="E7"/>
  <c r="E8"/>
  <c r="E9"/>
  <c r="E10"/>
  <c r="E11"/>
  <c r="E12"/>
  <c r="E13"/>
  <c r="E14"/>
  <c r="E15"/>
  <c r="E16"/>
  <c r="E17"/>
  <c r="E18"/>
  <c r="E19"/>
  <c r="E20"/>
  <c r="E21"/>
  <c r="E22"/>
  <c r="E23"/>
  <c r="E24"/>
  <c r="E25"/>
  <c r="E26"/>
  <c r="E27"/>
  <c r="E28"/>
  <c r="E29"/>
  <c r="E30"/>
  <c r="E31"/>
  <c r="E32"/>
  <c r="E33"/>
  <c r="E34"/>
  <c r="E2"/>
  <c r="H3"/>
  <c r="H4"/>
  <c r="H5"/>
  <c r="H6"/>
  <c r="H7"/>
  <c r="H8"/>
  <c r="H9"/>
  <c r="H10"/>
  <c r="H11"/>
  <c r="H12"/>
  <c r="H13"/>
  <c r="H14"/>
  <c r="H15"/>
  <c r="H16"/>
  <c r="H17"/>
  <c r="H18"/>
  <c r="H19"/>
  <c r="H20"/>
  <c r="H21"/>
  <c r="H22"/>
  <c r="H23"/>
  <c r="H24"/>
  <c r="H25"/>
  <c r="H26"/>
  <c r="H27"/>
  <c r="H28"/>
  <c r="H29"/>
  <c r="H30"/>
  <c r="H31"/>
  <c r="H32"/>
  <c r="H33"/>
  <c r="H34"/>
  <c r="H35"/>
  <c r="H36"/>
  <c r="H37"/>
  <c r="H38"/>
  <c r="H39"/>
  <c r="H40"/>
  <c r="H41"/>
  <c r="H42"/>
  <c r="H43"/>
  <c r="H44"/>
  <c r="H45"/>
  <c r="H46"/>
  <c r="H47"/>
  <c r="H48"/>
  <c r="H49"/>
  <c r="H50"/>
  <c r="H51"/>
  <c r="H52"/>
  <c r="H53"/>
  <c r="H54"/>
  <c r="H55"/>
  <c r="H56"/>
  <c r="H57"/>
  <c r="H58"/>
  <c r="H59"/>
  <c r="H60"/>
  <c r="H61"/>
  <c r="H62"/>
  <c r="H63"/>
  <c r="H64"/>
  <c r="H65"/>
  <c r="H66"/>
  <c r="H67"/>
  <c r="H68"/>
  <c r="H69"/>
  <c r="H70"/>
  <c r="H71"/>
  <c r="H72"/>
  <c r="H73"/>
  <c r="H74"/>
  <c r="H75"/>
  <c r="H76"/>
  <c r="H77"/>
  <c r="H78"/>
  <c r="H79"/>
  <c r="H80"/>
  <c r="H81"/>
  <c r="H82"/>
  <c r="H83"/>
  <c r="H84"/>
  <c r="H85"/>
  <c r="H86"/>
  <c r="H87"/>
  <c r="H88"/>
  <c r="H89"/>
  <c r="H90"/>
  <c r="H91"/>
  <c r="H92"/>
  <c r="H93"/>
  <c r="H94"/>
  <c r="H95"/>
  <c r="H96"/>
  <c r="H97"/>
  <c r="H98"/>
  <c r="H99"/>
  <c r="H100"/>
  <c r="H101"/>
  <c r="H102"/>
  <c r="H103"/>
  <c r="H104"/>
  <c r="H105"/>
  <c r="H106"/>
  <c r="H107"/>
  <c r="H108"/>
  <c r="H109"/>
  <c r="H110"/>
  <c r="H111"/>
  <c r="H112"/>
  <c r="H113"/>
  <c r="H114"/>
  <c r="H115"/>
  <c r="H116"/>
  <c r="H117"/>
  <c r="H118"/>
  <c r="H119"/>
  <c r="H120"/>
  <c r="H121"/>
  <c r="H122"/>
  <c r="H123"/>
  <c r="H124"/>
  <c r="H125"/>
  <c r="H126"/>
  <c r="H127"/>
  <c r="H128"/>
  <c r="H129"/>
  <c r="H130"/>
  <c r="H131"/>
  <c r="H132"/>
  <c r="H133"/>
  <c r="H134"/>
  <c r="H135"/>
  <c r="H136"/>
  <c r="H137"/>
  <c r="H138"/>
  <c r="H139"/>
  <c r="H140"/>
  <c r="H141"/>
  <c r="H142"/>
  <c r="H143"/>
  <c r="H144"/>
  <c r="H145"/>
  <c r="H146"/>
  <c r="H147"/>
  <c r="H148"/>
  <c r="H149"/>
  <c r="H150"/>
  <c r="H151"/>
  <c r="H152"/>
  <c r="H153"/>
  <c r="H2"/>
  <c r="D15" i="123"/>
  <c r="F3" i="237"/>
  <c r="F4"/>
  <c r="F5"/>
  <c r="F6"/>
  <c r="F7"/>
  <c r="F8"/>
  <c r="F9"/>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2"/>
  <c r="E3" i="238"/>
  <c r="C4"/>
  <c r="C3" i="239" s="1"/>
  <c r="C4" i="240" s="1"/>
  <c r="C4" i="241" s="1"/>
  <c r="C4" i="242" s="1"/>
  <c r="C5" i="80" s="1"/>
  <c r="D4" i="238"/>
  <c r="D3" i="239" s="1"/>
  <c r="D4" i="240" s="1"/>
  <c r="D4" i="241" s="1"/>
  <c r="D4" i="242" s="1"/>
  <c r="D5" i="80" s="1"/>
  <c r="E4" i="238"/>
  <c r="C5"/>
  <c r="C4" i="239" s="1"/>
  <c r="C5" i="240" s="1"/>
  <c r="C5" i="241" s="1"/>
  <c r="C5" i="242" s="1"/>
  <c r="C6" i="80" s="1"/>
  <c r="C3" i="244" s="1"/>
  <c r="D5" i="238"/>
  <c r="D4" i="239" s="1"/>
  <c r="D5" i="240" s="1"/>
  <c r="D5" i="241" s="1"/>
  <c r="D5" i="242" s="1"/>
  <c r="D6" i="80" s="1"/>
  <c r="D3" i="244" s="1"/>
  <c r="E5" i="238"/>
  <c r="C6"/>
  <c r="C5" i="239" s="1"/>
  <c r="C6" i="240" s="1"/>
  <c r="C6" i="241" s="1"/>
  <c r="C6" i="242" s="1"/>
  <c r="C7" i="80" s="1"/>
  <c r="C4" i="244" s="1"/>
  <c r="C3" i="245" s="1"/>
  <c r="C3" i="246" s="1"/>
  <c r="D6" i="238"/>
  <c r="D5" i="239" s="1"/>
  <c r="D6" i="240" s="1"/>
  <c r="D6" i="241" s="1"/>
  <c r="D6" i="242" s="1"/>
  <c r="D7" i="80" s="1"/>
  <c r="D4" i="244" s="1"/>
  <c r="D3" i="245" s="1"/>
  <c r="E6" i="238"/>
  <c r="E7"/>
  <c r="E8"/>
  <c r="E9"/>
  <c r="E10"/>
  <c r="E11"/>
  <c r="E12"/>
  <c r="E13"/>
  <c r="E14"/>
  <c r="E15"/>
  <c r="E16"/>
  <c r="E17"/>
  <c r="E18"/>
  <c r="E19"/>
  <c r="E20"/>
  <c r="C21"/>
  <c r="C19" i="239" s="1"/>
  <c r="C13" i="240" s="1"/>
  <c r="C15" i="241" s="1"/>
  <c r="D21" i="238"/>
  <c r="D19" i="239" s="1"/>
  <c r="D13" i="240" s="1"/>
  <c r="D15" i="241" s="1"/>
  <c r="E21" i="238"/>
  <c r="C22"/>
  <c r="C20" i="239" s="1"/>
  <c r="C14" i="240" s="1"/>
  <c r="C16" i="241" s="1"/>
  <c r="D22" i="238"/>
  <c r="D20" i="239" s="1"/>
  <c r="D14" i="240" s="1"/>
  <c r="D16" i="241" s="1"/>
  <c r="E22" i="238"/>
  <c r="C23"/>
  <c r="C21" i="239" s="1"/>
  <c r="C15" i="240" s="1"/>
  <c r="C17" i="241" s="1"/>
  <c r="C13" i="242" s="1"/>
  <c r="D23" i="238"/>
  <c r="D21" i="239" s="1"/>
  <c r="D15" i="240" s="1"/>
  <c r="D17" i="241" s="1"/>
  <c r="D13" i="242" s="1"/>
  <c r="E23" i="238"/>
  <c r="C24"/>
  <c r="C22" i="239" s="1"/>
  <c r="C16" i="240" s="1"/>
  <c r="C18" i="241" s="1"/>
  <c r="C14" i="242" s="1"/>
  <c r="D24" i="238"/>
  <c r="D22" i="239" s="1"/>
  <c r="D16" i="240" s="1"/>
  <c r="D18" i="241" s="1"/>
  <c r="D14" i="242" s="1"/>
  <c r="E24" i="238"/>
  <c r="C25"/>
  <c r="C23" i="239" s="1"/>
  <c r="C17" i="240" s="1"/>
  <c r="C19" i="241" s="1"/>
  <c r="C15" i="242" s="1"/>
  <c r="D25" i="238"/>
  <c r="D23" i="239" s="1"/>
  <c r="D17" i="240" s="1"/>
  <c r="D19" i="241" s="1"/>
  <c r="D15" i="242" s="1"/>
  <c r="E25" i="238"/>
  <c r="E26"/>
  <c r="E27"/>
  <c r="E28"/>
  <c r="E29"/>
  <c r="E30"/>
  <c r="E31"/>
  <c r="E32"/>
  <c r="E33"/>
  <c r="E34"/>
  <c r="E35"/>
  <c r="E36"/>
  <c r="E37"/>
  <c r="E38"/>
  <c r="E39"/>
  <c r="E40"/>
  <c r="E41"/>
  <c r="E42"/>
  <c r="E43"/>
  <c r="E44"/>
  <c r="E45"/>
  <c r="E46"/>
  <c r="E47"/>
  <c r="E48"/>
  <c r="E49"/>
  <c r="E50"/>
  <c r="E51"/>
  <c r="E52"/>
  <c r="E53"/>
  <c r="E54"/>
  <c r="E55"/>
  <c r="E56"/>
  <c r="E57"/>
  <c r="E58"/>
  <c r="E59"/>
  <c r="E60"/>
  <c r="E61"/>
  <c r="E62"/>
  <c r="E63"/>
  <c r="E64"/>
  <c r="E65"/>
  <c r="E66"/>
  <c r="E67"/>
  <c r="E68"/>
  <c r="E69"/>
  <c r="E70"/>
  <c r="E71"/>
  <c r="E72"/>
  <c r="E73"/>
  <c r="E74"/>
  <c r="E75"/>
  <c r="C76"/>
  <c r="D76"/>
  <c r="E76"/>
  <c r="C77"/>
  <c r="D77"/>
  <c r="E77"/>
  <c r="C78"/>
  <c r="D78"/>
  <c r="E78"/>
  <c r="C79"/>
  <c r="D79"/>
  <c r="E79"/>
  <c r="C80"/>
  <c r="D80"/>
  <c r="E80"/>
  <c r="C81"/>
  <c r="D81"/>
  <c r="E81"/>
  <c r="C82"/>
  <c r="D82"/>
  <c r="E82"/>
  <c r="C83"/>
  <c r="D83"/>
  <c r="E83"/>
  <c r="C84"/>
  <c r="D84"/>
  <c r="E84"/>
  <c r="C85"/>
  <c r="C73" i="239" s="1"/>
  <c r="C68" i="240" s="1"/>
  <c r="C70" i="241" s="1"/>
  <c r="C62" i="242" s="1"/>
  <c r="C60" i="80" s="1"/>
  <c r="C57" i="244" s="1"/>
  <c r="C54" i="245" s="1"/>
  <c r="C50" i="246" s="1"/>
  <c r="D85" i="238"/>
  <c r="D73" i="239" s="1"/>
  <c r="D68" i="240" s="1"/>
  <c r="D70" i="241" s="1"/>
  <c r="D62" i="242" s="1"/>
  <c r="D60" i="80" s="1"/>
  <c r="D57" i="244" s="1"/>
  <c r="D54" i="245" s="1"/>
  <c r="D50" i="246" s="1"/>
  <c r="E85" i="238"/>
  <c r="C86"/>
  <c r="C74" i="239" s="1"/>
  <c r="C69" i="240" s="1"/>
  <c r="C71" i="241" s="1"/>
  <c r="C63" i="242" s="1"/>
  <c r="C61" i="80" s="1"/>
  <c r="C58" i="244" s="1"/>
  <c r="C55" i="245" s="1"/>
  <c r="C51" i="246" s="1"/>
  <c r="D86" i="238"/>
  <c r="D74" i="239" s="1"/>
  <c r="D69" i="240" s="1"/>
  <c r="D71" i="241" s="1"/>
  <c r="D63" i="242" s="1"/>
  <c r="D61" i="80" s="1"/>
  <c r="D58" i="244" s="1"/>
  <c r="D55" i="245" s="1"/>
  <c r="D51" i="246" s="1"/>
  <c r="E86" i="238"/>
  <c r="C87"/>
  <c r="C75" i="239" s="1"/>
  <c r="C70" i="240" s="1"/>
  <c r="C72" i="241" s="1"/>
  <c r="C64" i="242" s="1"/>
  <c r="C62" i="80" s="1"/>
  <c r="C59" i="244" s="1"/>
  <c r="C56" i="245" s="1"/>
  <c r="C52" i="246" s="1"/>
  <c r="D87" i="238"/>
  <c r="D75" i="239" s="1"/>
  <c r="D70" i="240" s="1"/>
  <c r="D72" i="241" s="1"/>
  <c r="D64" i="242" s="1"/>
  <c r="D62" i="80" s="1"/>
  <c r="D59" i="244" s="1"/>
  <c r="D56" i="245" s="1"/>
  <c r="D52" i="246" s="1"/>
  <c r="E87" i="238"/>
  <c r="C88"/>
  <c r="C76" i="239" s="1"/>
  <c r="C71" i="240" s="1"/>
  <c r="C73" i="241" s="1"/>
  <c r="C65" i="242" s="1"/>
  <c r="C63" i="80" s="1"/>
  <c r="C60" i="244" s="1"/>
  <c r="C57" i="245" s="1"/>
  <c r="C53" i="246" s="1"/>
  <c r="D88" i="238"/>
  <c r="D76" i="239" s="1"/>
  <c r="D71" i="240" s="1"/>
  <c r="D73" i="241" s="1"/>
  <c r="D65" i="242" s="1"/>
  <c r="D63" i="80" s="1"/>
  <c r="D60" i="244" s="1"/>
  <c r="D57" i="245" s="1"/>
  <c r="D53" i="246" s="1"/>
  <c r="E88" i="238"/>
  <c r="C89"/>
  <c r="C77" i="239" s="1"/>
  <c r="C72" i="240" s="1"/>
  <c r="C74" i="241" s="1"/>
  <c r="C66" i="242" s="1"/>
  <c r="C64" i="80" s="1"/>
  <c r="C61" i="244" s="1"/>
  <c r="C58" i="245" s="1"/>
  <c r="C54" i="246" s="1"/>
  <c r="D89" i="238"/>
  <c r="D77" i="239" s="1"/>
  <c r="D72" i="240" s="1"/>
  <c r="D74" i="241" s="1"/>
  <c r="D66" i="242" s="1"/>
  <c r="D64" i="80" s="1"/>
  <c r="D61" i="244" s="1"/>
  <c r="D58" i="245" s="1"/>
  <c r="D54" i="246" s="1"/>
  <c r="E89" i="238"/>
  <c r="C90"/>
  <c r="D90"/>
  <c r="E90"/>
  <c r="C91"/>
  <c r="C89" i="239" s="1"/>
  <c r="C82" i="240" s="1"/>
  <c r="C85" i="241" s="1"/>
  <c r="C77" i="242" s="1"/>
  <c r="C75" i="80" s="1"/>
  <c r="C72" i="244" s="1"/>
  <c r="C67" i="245" s="1"/>
  <c r="C63" i="246" s="1"/>
  <c r="D91" i="238"/>
  <c r="D89" i="239" s="1"/>
  <c r="D82" i="240" s="1"/>
  <c r="D85" i="241" s="1"/>
  <c r="D77" i="242" s="1"/>
  <c r="D75" i="80" s="1"/>
  <c r="D72" i="244" s="1"/>
  <c r="D67" i="245" s="1"/>
  <c r="D63" i="246" s="1"/>
  <c r="E91" i="238"/>
  <c r="C92"/>
  <c r="C90" i="239" s="1"/>
  <c r="C83" i="240" s="1"/>
  <c r="C86" i="241" s="1"/>
  <c r="C78" i="242" s="1"/>
  <c r="C76" i="80" s="1"/>
  <c r="C73" i="244" s="1"/>
  <c r="C68" i="245" s="1"/>
  <c r="C64" i="246" s="1"/>
  <c r="D92" i="238"/>
  <c r="D90" i="239" s="1"/>
  <c r="D83" i="240" s="1"/>
  <c r="D86" i="241" s="1"/>
  <c r="D78" i="242" s="1"/>
  <c r="D76" i="80" s="1"/>
  <c r="D73" i="244" s="1"/>
  <c r="D68" i="245" s="1"/>
  <c r="D64" i="246" s="1"/>
  <c r="E92" i="238"/>
  <c r="C93"/>
  <c r="C91" i="239" s="1"/>
  <c r="C84" i="240" s="1"/>
  <c r="D93" i="238"/>
  <c r="D91" i="239" s="1"/>
  <c r="D84" i="240" s="1"/>
  <c r="E93" i="238"/>
  <c r="C94"/>
  <c r="C92" i="239" s="1"/>
  <c r="C85" i="240" s="1"/>
  <c r="D94" i="238"/>
  <c r="D92" i="239" s="1"/>
  <c r="D85" i="240" s="1"/>
  <c r="E94" i="238"/>
  <c r="C95"/>
  <c r="C93" i="239" s="1"/>
  <c r="C86" i="240" s="1"/>
  <c r="C87" i="241" s="1"/>
  <c r="C79" i="242" s="1"/>
  <c r="C77" i="80" s="1"/>
  <c r="C74" i="244" s="1"/>
  <c r="C69" i="245" s="1"/>
  <c r="C65" i="246" s="1"/>
  <c r="D95" i="238"/>
  <c r="D93" i="239" s="1"/>
  <c r="D86" i="240" s="1"/>
  <c r="D87" i="241" s="1"/>
  <c r="D79" i="242" s="1"/>
  <c r="D77" i="80" s="1"/>
  <c r="D74" i="244" s="1"/>
  <c r="D69" i="245" s="1"/>
  <c r="D65" i="246" s="1"/>
  <c r="E95" i="238"/>
  <c r="E96"/>
  <c r="E97"/>
  <c r="E98"/>
  <c r="E99"/>
  <c r="E100"/>
  <c r="E101"/>
  <c r="C102"/>
  <c r="C115" i="239" s="1"/>
  <c r="C133" i="240" s="1"/>
  <c r="C114" i="241" s="1"/>
  <c r="C124" i="242" s="1"/>
  <c r="C136" i="80" s="1"/>
  <c r="C141" i="244" s="1"/>
  <c r="C121" i="245" s="1"/>
  <c r="C110" i="246" s="1"/>
  <c r="D102" i="238"/>
  <c r="D115" i="239" s="1"/>
  <c r="D133" i="240" s="1"/>
  <c r="D114" i="241" s="1"/>
  <c r="D124" i="242" s="1"/>
  <c r="D136" i="80" s="1"/>
  <c r="D141" i="244" s="1"/>
  <c r="D121" i="245" s="1"/>
  <c r="D110" i="246" s="1"/>
  <c r="E102" i="238"/>
  <c r="C103"/>
  <c r="C116" i="239" s="1"/>
  <c r="C134" i="240" s="1"/>
  <c r="C115" i="241" s="1"/>
  <c r="C125" i="242" s="1"/>
  <c r="C137" i="80" s="1"/>
  <c r="C142" i="244" s="1"/>
  <c r="C122" i="245" s="1"/>
  <c r="C111" i="246" s="1"/>
  <c r="D103" i="238"/>
  <c r="D116" i="239" s="1"/>
  <c r="D134" i="240" s="1"/>
  <c r="D115" i="241" s="1"/>
  <c r="D125" i="242" s="1"/>
  <c r="D137" i="80" s="1"/>
  <c r="D142" i="244" s="1"/>
  <c r="D122" i="245" s="1"/>
  <c r="D111" i="246" s="1"/>
  <c r="E103" i="238"/>
  <c r="E104"/>
  <c r="E105"/>
  <c r="E106"/>
  <c r="E107"/>
  <c r="E108"/>
  <c r="C109"/>
  <c r="C122" i="239" s="1"/>
  <c r="C141" i="240" s="1"/>
  <c r="D109" i="238"/>
  <c r="D122" i="239" s="1"/>
  <c r="D141" i="240" s="1"/>
  <c r="E109" i="238"/>
  <c r="E110"/>
  <c r="E111"/>
  <c r="E112"/>
  <c r="E113"/>
  <c r="E114"/>
  <c r="C115"/>
  <c r="C128" i="239" s="1"/>
  <c r="C146" i="240" s="1"/>
  <c r="C128" i="241" s="1"/>
  <c r="D115" i="238"/>
  <c r="D128" i="239" s="1"/>
  <c r="D146" i="240" s="1"/>
  <c r="D128" i="241" s="1"/>
  <c r="E115" i="238"/>
  <c r="C116"/>
  <c r="C129" i="239" s="1"/>
  <c r="C147" i="240" s="1"/>
  <c r="C129" i="241" s="1"/>
  <c r="D116" i="238"/>
  <c r="D129" i="239" s="1"/>
  <c r="D147" i="240" s="1"/>
  <c r="D129" i="241" s="1"/>
  <c r="E116" i="238"/>
  <c r="C117"/>
  <c r="C130" i="239" s="1"/>
  <c r="C148" i="240" s="1"/>
  <c r="C130" i="241" s="1"/>
  <c r="C139" i="242" s="1"/>
  <c r="D117" i="238"/>
  <c r="D130" i="239" s="1"/>
  <c r="D148" i="240" s="1"/>
  <c r="D130" i="241" s="1"/>
  <c r="D139" i="242" s="1"/>
  <c r="E117" i="238"/>
  <c r="C118"/>
  <c r="C131" i="239" s="1"/>
  <c r="C149" i="240" s="1"/>
  <c r="C131" i="241" s="1"/>
  <c r="C140" i="242" s="1"/>
  <c r="C151" i="80" s="1"/>
  <c r="C153" i="244" s="1"/>
  <c r="C134" i="245" s="1"/>
  <c r="C123" i="246" s="1"/>
  <c r="D118" i="238"/>
  <c r="D131" i="239" s="1"/>
  <c r="D149" i="240" s="1"/>
  <c r="D131" i="241" s="1"/>
  <c r="D140" i="242" s="1"/>
  <c r="D151" i="80" s="1"/>
  <c r="D153" i="244" s="1"/>
  <c r="D134" i="245" s="1"/>
  <c r="D123" i="246" s="1"/>
  <c r="E118" i="238"/>
  <c r="C119"/>
  <c r="C132" i="239" s="1"/>
  <c r="C150" i="240" s="1"/>
  <c r="C132" i="241" s="1"/>
  <c r="C141" i="242" s="1"/>
  <c r="C152" i="80" s="1"/>
  <c r="C154" i="244" s="1"/>
  <c r="C135" i="245" s="1"/>
  <c r="C124" i="246" s="1"/>
  <c r="D119" i="238"/>
  <c r="D132" i="239" s="1"/>
  <c r="D150" i="240" s="1"/>
  <c r="D132" i="241" s="1"/>
  <c r="D141" i="242" s="1"/>
  <c r="D152" i="80" s="1"/>
  <c r="D154" i="244" s="1"/>
  <c r="D135" i="245" s="1"/>
  <c r="D124" i="246" s="1"/>
  <c r="E119" i="238"/>
  <c r="E120"/>
  <c r="E121"/>
  <c r="E122"/>
  <c r="E123"/>
  <c r="E124"/>
  <c r="E125"/>
  <c r="C126"/>
  <c r="C141" i="239" s="1"/>
  <c r="C160" i="240" s="1"/>
  <c r="C142" i="241" s="1"/>
  <c r="C151" i="242" s="1"/>
  <c r="C162" i="80" s="1"/>
  <c r="C162" i="244" s="1"/>
  <c r="C143" i="245" s="1"/>
  <c r="C131" i="246" s="1"/>
  <c r="D126" i="238"/>
  <c r="D141" i="239" s="1"/>
  <c r="D160" i="240" s="1"/>
  <c r="D142" i="241" s="1"/>
  <c r="D151" i="242" s="1"/>
  <c r="D162" i="80" s="1"/>
  <c r="D162" i="244" s="1"/>
  <c r="D143" i="245" s="1"/>
  <c r="D131" i="246" s="1"/>
  <c r="E126" i="238"/>
  <c r="C127"/>
  <c r="C147" i="239" s="1"/>
  <c r="C166" i="240" s="1"/>
  <c r="C148" i="241" s="1"/>
  <c r="C157" i="242" s="1"/>
  <c r="C168" i="80" s="1"/>
  <c r="C167" i="244" s="1"/>
  <c r="C148" i="245" s="1"/>
  <c r="C136" i="246" s="1"/>
  <c r="D127" i="238"/>
  <c r="D147" i="239" s="1"/>
  <c r="D166" i="240" s="1"/>
  <c r="D148" i="241" s="1"/>
  <c r="D157" i="242" s="1"/>
  <c r="D168" i="80" s="1"/>
  <c r="D167" i="244" s="1"/>
  <c r="D148" i="245" s="1"/>
  <c r="D136" i="246" s="1"/>
  <c r="E127" i="238"/>
  <c r="C128"/>
  <c r="C148" i="239" s="1"/>
  <c r="C167" i="240" s="1"/>
  <c r="C149" i="241" s="1"/>
  <c r="C158" i="242" s="1"/>
  <c r="C169" i="80" s="1"/>
  <c r="C168" i="244" s="1"/>
  <c r="C149" i="245" s="1"/>
  <c r="C137" i="246" s="1"/>
  <c r="D128" i="238"/>
  <c r="D148" i="239" s="1"/>
  <c r="D167" i="240" s="1"/>
  <c r="D149" i="241" s="1"/>
  <c r="D158" i="242" s="1"/>
  <c r="D169" i="80" s="1"/>
  <c r="D168" i="244" s="1"/>
  <c r="D149" i="245" s="1"/>
  <c r="D137" i="246" s="1"/>
  <c r="E128" i="238"/>
  <c r="C129"/>
  <c r="C149" i="239" s="1"/>
  <c r="C168" i="240" s="1"/>
  <c r="D129" i="238"/>
  <c r="D149" i="239" s="1"/>
  <c r="D168" i="240" s="1"/>
  <c r="E129" i="238"/>
  <c r="E2"/>
  <c r="H3"/>
  <c r="H4"/>
  <c r="H5"/>
  <c r="H6"/>
  <c r="H7"/>
  <c r="H8"/>
  <c r="H9"/>
  <c r="H10"/>
  <c r="H11"/>
  <c r="H12"/>
  <c r="H13"/>
  <c r="H14"/>
  <c r="H15"/>
  <c r="H16"/>
  <c r="H17"/>
  <c r="H18"/>
  <c r="H19"/>
  <c r="H20"/>
  <c r="H21"/>
  <c r="H22"/>
  <c r="H23"/>
  <c r="H24"/>
  <c r="H25"/>
  <c r="H26"/>
  <c r="H27"/>
  <c r="H28"/>
  <c r="H29"/>
  <c r="H30"/>
  <c r="H31"/>
  <c r="H32"/>
  <c r="H33"/>
  <c r="H34"/>
  <c r="H35"/>
  <c r="H36"/>
  <c r="H37"/>
  <c r="H38"/>
  <c r="H39"/>
  <c r="H40"/>
  <c r="H41"/>
  <c r="H42"/>
  <c r="H43"/>
  <c r="H44"/>
  <c r="H45"/>
  <c r="H46"/>
  <c r="H47"/>
  <c r="H48"/>
  <c r="H49"/>
  <c r="H50"/>
  <c r="H51"/>
  <c r="H52"/>
  <c r="H53"/>
  <c r="H54"/>
  <c r="H55"/>
  <c r="H56"/>
  <c r="H57"/>
  <c r="H58"/>
  <c r="H59"/>
  <c r="H60"/>
  <c r="H61"/>
  <c r="H62"/>
  <c r="H63"/>
  <c r="H64"/>
  <c r="H65"/>
  <c r="H66"/>
  <c r="H67"/>
  <c r="H68"/>
  <c r="H69"/>
  <c r="H70"/>
  <c r="H71"/>
  <c r="H72"/>
  <c r="H73"/>
  <c r="H74"/>
  <c r="H75"/>
  <c r="H76"/>
  <c r="H77"/>
  <c r="H78"/>
  <c r="H79"/>
  <c r="H80"/>
  <c r="H81"/>
  <c r="H82"/>
  <c r="H83"/>
  <c r="H84"/>
  <c r="H85"/>
  <c r="H86"/>
  <c r="H87"/>
  <c r="H88"/>
  <c r="H89"/>
  <c r="H90"/>
  <c r="H91"/>
  <c r="H92"/>
  <c r="H93"/>
  <c r="H94"/>
  <c r="H95"/>
  <c r="H96"/>
  <c r="H97"/>
  <c r="H98"/>
  <c r="H99"/>
  <c r="H100"/>
  <c r="H101"/>
  <c r="H102"/>
  <c r="H103"/>
  <c r="H104"/>
  <c r="H105"/>
  <c r="H106"/>
  <c r="H107"/>
  <c r="H108"/>
  <c r="H109"/>
  <c r="H110"/>
  <c r="H111"/>
  <c r="H112"/>
  <c r="H113"/>
  <c r="H114"/>
  <c r="H115"/>
  <c r="H116"/>
  <c r="H117"/>
  <c r="H118"/>
  <c r="H119"/>
  <c r="H120"/>
  <c r="H121"/>
  <c r="H122"/>
  <c r="H123"/>
  <c r="H124"/>
  <c r="H125"/>
  <c r="H126"/>
  <c r="H127"/>
  <c r="H128"/>
  <c r="H129"/>
  <c r="H2"/>
  <c r="D16" i="123"/>
  <c r="H3" i="237"/>
  <c r="H4"/>
  <c r="H5"/>
  <c r="H6"/>
  <c r="H7"/>
  <c r="H8"/>
  <c r="H9"/>
  <c r="H10"/>
  <c r="H11"/>
  <c r="H12"/>
  <c r="H13"/>
  <c r="H14"/>
  <c r="H15"/>
  <c r="H16"/>
  <c r="H17"/>
  <c r="H18"/>
  <c r="H19"/>
  <c r="H20"/>
  <c r="H21"/>
  <c r="H22"/>
  <c r="H23"/>
  <c r="H24"/>
  <c r="H25"/>
  <c r="H26"/>
  <c r="H27"/>
  <c r="H28"/>
  <c r="H29"/>
  <c r="H30"/>
  <c r="H31"/>
  <c r="H32"/>
  <c r="H33"/>
  <c r="H34"/>
  <c r="H35"/>
  <c r="H36"/>
  <c r="H37"/>
  <c r="H38"/>
  <c r="H39"/>
  <c r="H40"/>
  <c r="H41"/>
  <c r="H42"/>
  <c r="H43"/>
  <c r="H44"/>
  <c r="H45"/>
  <c r="H46"/>
  <c r="H47"/>
  <c r="H48"/>
  <c r="H49"/>
  <c r="H50"/>
  <c r="H51"/>
  <c r="H52"/>
  <c r="H53"/>
  <c r="H54"/>
  <c r="H55"/>
  <c r="H56"/>
  <c r="H57"/>
  <c r="H58"/>
  <c r="H59"/>
  <c r="H60"/>
  <c r="H61"/>
  <c r="H62"/>
  <c r="H63"/>
  <c r="H64"/>
  <c r="H65"/>
  <c r="H66"/>
  <c r="H67"/>
  <c r="H68"/>
  <c r="H69"/>
  <c r="H70"/>
  <c r="H71"/>
  <c r="H72"/>
  <c r="H73"/>
  <c r="H74"/>
  <c r="H75"/>
  <c r="H76"/>
  <c r="H77"/>
  <c r="H78"/>
  <c r="H79"/>
  <c r="H80"/>
  <c r="H81"/>
  <c r="H82"/>
  <c r="H83"/>
  <c r="H84"/>
  <c r="H85"/>
  <c r="H86"/>
  <c r="H87"/>
  <c r="H88"/>
  <c r="H89"/>
  <c r="H90"/>
  <c r="H91"/>
  <c r="H92"/>
  <c r="H93"/>
  <c r="H94"/>
  <c r="H95"/>
  <c r="H96"/>
  <c r="H97"/>
  <c r="H98"/>
  <c r="H99"/>
  <c r="H100"/>
  <c r="H101"/>
  <c r="H102"/>
  <c r="H103"/>
  <c r="H104"/>
  <c r="H105"/>
  <c r="H106"/>
  <c r="H107"/>
  <c r="H108"/>
  <c r="H109"/>
  <c r="H110"/>
  <c r="H111"/>
  <c r="H112"/>
  <c r="H113"/>
  <c r="H114"/>
  <c r="H115"/>
  <c r="H116"/>
  <c r="H117"/>
  <c r="H118"/>
  <c r="H2"/>
  <c r="E3"/>
  <c r="E4"/>
  <c r="E5"/>
  <c r="E6"/>
  <c r="E7"/>
  <c r="E8"/>
  <c r="E9"/>
  <c r="E10"/>
  <c r="E11"/>
  <c r="E12"/>
  <c r="E13"/>
  <c r="C14"/>
  <c r="D14"/>
  <c r="E14"/>
  <c r="E15"/>
  <c r="E16"/>
  <c r="E17"/>
  <c r="E18"/>
  <c r="E19"/>
  <c r="E20"/>
  <c r="E21"/>
  <c r="E22"/>
  <c r="E23"/>
  <c r="E24"/>
  <c r="E25"/>
  <c r="E26"/>
  <c r="E27"/>
  <c r="E28"/>
  <c r="E29"/>
  <c r="E30"/>
  <c r="C31"/>
  <c r="C19" i="238" s="1"/>
  <c r="C17" i="239" s="1"/>
  <c r="C11" i="240" s="1"/>
  <c r="C13" i="241" s="1"/>
  <c r="D31" i="237"/>
  <c r="D19" i="238" s="1"/>
  <c r="D17" i="239" s="1"/>
  <c r="D11" i="240" s="1"/>
  <c r="D13" i="241" s="1"/>
  <c r="E31" i="237"/>
  <c r="C32"/>
  <c r="C20" i="238" s="1"/>
  <c r="C18" i="239" s="1"/>
  <c r="C12" i="240" s="1"/>
  <c r="C14" i="241" s="1"/>
  <c r="D32" i="237"/>
  <c r="D20" i="238" s="1"/>
  <c r="D18" i="239" s="1"/>
  <c r="D12" i="240" s="1"/>
  <c r="D14" i="241" s="1"/>
  <c r="E32" i="237"/>
  <c r="E33"/>
  <c r="E34"/>
  <c r="E35"/>
  <c r="E36"/>
  <c r="E37"/>
  <c r="E38"/>
  <c r="E39"/>
  <c r="E40"/>
  <c r="E41"/>
  <c r="E42"/>
  <c r="E43"/>
  <c r="E44"/>
  <c r="E45"/>
  <c r="E46"/>
  <c r="E47"/>
  <c r="E48"/>
  <c r="E49"/>
  <c r="E50"/>
  <c r="E51"/>
  <c r="E52"/>
  <c r="E53"/>
  <c r="E54"/>
  <c r="E55"/>
  <c r="E56"/>
  <c r="E57"/>
  <c r="E58"/>
  <c r="E59"/>
  <c r="E60"/>
  <c r="E61"/>
  <c r="E62"/>
  <c r="E63"/>
  <c r="E64"/>
  <c r="E65"/>
  <c r="E66"/>
  <c r="E67"/>
  <c r="E68"/>
  <c r="E69"/>
  <c r="E70"/>
  <c r="E71"/>
  <c r="E72"/>
  <c r="E73"/>
  <c r="E74"/>
  <c r="E75"/>
  <c r="E76"/>
  <c r="E77"/>
  <c r="E78"/>
  <c r="E79"/>
  <c r="E80"/>
  <c r="E81"/>
  <c r="E82"/>
  <c r="E83"/>
  <c r="E84"/>
  <c r="E85"/>
  <c r="E86"/>
  <c r="E87"/>
  <c r="E88"/>
  <c r="E89"/>
  <c r="E90"/>
  <c r="E91"/>
  <c r="E92"/>
  <c r="E93"/>
  <c r="E94"/>
  <c r="C95"/>
  <c r="C74" i="238" s="1"/>
  <c r="C72" i="239" s="1"/>
  <c r="C67" i="240" s="1"/>
  <c r="D95" i="237"/>
  <c r="D74" i="238" s="1"/>
  <c r="D72" i="239" s="1"/>
  <c r="D67" i="240" s="1"/>
  <c r="E95" i="237"/>
  <c r="C96"/>
  <c r="C75" i="238" s="1"/>
  <c r="D96" i="237"/>
  <c r="D75" i="238" s="1"/>
  <c r="E96" i="237"/>
  <c r="E97"/>
  <c r="E98"/>
  <c r="E99"/>
  <c r="E100"/>
  <c r="E101"/>
  <c r="E102"/>
  <c r="E103"/>
  <c r="E104"/>
  <c r="E105"/>
  <c r="E106"/>
  <c r="C107"/>
  <c r="C108" i="238" s="1"/>
  <c r="C121" i="239" s="1"/>
  <c r="C140" i="240" s="1"/>
  <c r="D107" i="237"/>
  <c r="D108" i="238" s="1"/>
  <c r="D121" i="239" s="1"/>
  <c r="D140" i="240" s="1"/>
  <c r="E107" i="237"/>
  <c r="C108"/>
  <c r="C110" i="238" s="1"/>
  <c r="C123" i="239" s="1"/>
  <c r="C142" i="240" s="1"/>
  <c r="D108" i="237"/>
  <c r="D110" i="238" s="1"/>
  <c r="D123" i="239" s="1"/>
  <c r="D142" i="240" s="1"/>
  <c r="E108" i="237"/>
  <c r="E109"/>
  <c r="E110"/>
  <c r="E111"/>
  <c r="E112"/>
  <c r="E113"/>
  <c r="E114"/>
  <c r="E115"/>
  <c r="E116"/>
  <c r="E117"/>
  <c r="E118"/>
  <c r="F3" i="234"/>
  <c r="F4"/>
  <c r="F5"/>
  <c r="F6"/>
  <c r="F7"/>
  <c r="F8"/>
  <c r="F9"/>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2"/>
  <c r="E2" i="237"/>
  <c r="K19" i="123"/>
  <c r="J19"/>
  <c r="I19"/>
  <c r="D17"/>
  <c r="F3" i="233"/>
  <c r="F4"/>
  <c r="F5"/>
  <c r="F6"/>
  <c r="F7"/>
  <c r="F8"/>
  <c r="F9"/>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2"/>
  <c r="E3" i="234"/>
  <c r="C4"/>
  <c r="C3" i="237" s="1"/>
  <c r="C3" i="238" s="1"/>
  <c r="D4" i="234"/>
  <c r="D3" i="237" s="1"/>
  <c r="D3" i="238" s="1"/>
  <c r="E4" i="234"/>
  <c r="E5"/>
  <c r="E6"/>
  <c r="E7"/>
  <c r="E8"/>
  <c r="E9"/>
  <c r="E10"/>
  <c r="E11"/>
  <c r="E12"/>
  <c r="E13"/>
  <c r="E14"/>
  <c r="E15"/>
  <c r="E16"/>
  <c r="E17"/>
  <c r="E18"/>
  <c r="E19"/>
  <c r="C20"/>
  <c r="C15" i="237" s="1"/>
  <c r="D20" i="234"/>
  <c r="D15" i="237" s="1"/>
  <c r="E20" i="234"/>
  <c r="C21"/>
  <c r="C16" i="237" s="1"/>
  <c r="D21" i="234"/>
  <c r="D16" i="237" s="1"/>
  <c r="E21" i="234"/>
  <c r="C22"/>
  <c r="C17" i="237" s="1"/>
  <c r="D22" i="234"/>
  <c r="D17" i="237" s="1"/>
  <c r="E22" i="234"/>
  <c r="C23"/>
  <c r="C18" i="237" s="1"/>
  <c r="D23" i="234"/>
  <c r="D18" i="237" s="1"/>
  <c r="E23" i="234"/>
  <c r="E24"/>
  <c r="E25"/>
  <c r="E26"/>
  <c r="E27"/>
  <c r="E28"/>
  <c r="E29"/>
  <c r="E30"/>
  <c r="E31"/>
  <c r="E32"/>
  <c r="E33"/>
  <c r="E34"/>
  <c r="E35"/>
  <c r="E36"/>
  <c r="E37"/>
  <c r="E38"/>
  <c r="E39"/>
  <c r="E40"/>
  <c r="E41"/>
  <c r="C42"/>
  <c r="C33" i="237" s="1"/>
  <c r="D42" i="234"/>
  <c r="D33" i="237" s="1"/>
  <c r="E42" i="234"/>
  <c r="E43"/>
  <c r="E44"/>
  <c r="E45"/>
  <c r="E46"/>
  <c r="E47"/>
  <c r="E48"/>
  <c r="E49"/>
  <c r="E50"/>
  <c r="E51"/>
  <c r="E52"/>
  <c r="E53"/>
  <c r="E54"/>
  <c r="E55"/>
  <c r="E56"/>
  <c r="E57"/>
  <c r="E58"/>
  <c r="E59"/>
  <c r="E60"/>
  <c r="E61"/>
  <c r="E62"/>
  <c r="E63"/>
  <c r="E64"/>
  <c r="E65"/>
  <c r="E66"/>
  <c r="E67"/>
  <c r="E68"/>
  <c r="E69"/>
  <c r="E70"/>
  <c r="E71"/>
  <c r="E72"/>
  <c r="E73"/>
  <c r="E74"/>
  <c r="E75"/>
  <c r="E76"/>
  <c r="E77"/>
  <c r="E78"/>
  <c r="E79"/>
  <c r="E80"/>
  <c r="E81"/>
  <c r="E82"/>
  <c r="E83"/>
  <c r="E84"/>
  <c r="E85"/>
  <c r="E86"/>
  <c r="E87"/>
  <c r="E88"/>
  <c r="E89"/>
  <c r="E90"/>
  <c r="E91"/>
  <c r="C92"/>
  <c r="C72" i="237" s="1"/>
  <c r="C60" i="238" s="1"/>
  <c r="C58" i="239" s="1"/>
  <c r="C53" i="240" s="1"/>
  <c r="C56" i="241" s="1"/>
  <c r="C50" i="242" s="1"/>
  <c r="C48" i="80" s="1"/>
  <c r="C45" i="244" s="1"/>
  <c r="C44" i="245" s="1"/>
  <c r="C42" i="246" s="1"/>
  <c r="D92" i="234"/>
  <c r="D72" i="237" s="1"/>
  <c r="D60" i="238" s="1"/>
  <c r="D58" i="239" s="1"/>
  <c r="D53" i="240" s="1"/>
  <c r="D56" i="241" s="1"/>
  <c r="D50" i="242" s="1"/>
  <c r="D48" i="80" s="1"/>
  <c r="D45" i="244" s="1"/>
  <c r="D44" i="245" s="1"/>
  <c r="D42" i="246" s="1"/>
  <c r="E92" i="234"/>
  <c r="C93"/>
  <c r="C73" i="237" s="1"/>
  <c r="C61" i="238" s="1"/>
  <c r="C59" i="239" s="1"/>
  <c r="C54" i="240" s="1"/>
  <c r="C57" i="241" s="1"/>
  <c r="C51" i="242" s="1"/>
  <c r="C49" i="80" s="1"/>
  <c r="C46" i="244" s="1"/>
  <c r="C45" i="245" s="1"/>
  <c r="C43" i="246" s="1"/>
  <c r="D93" i="234"/>
  <c r="D73" i="237" s="1"/>
  <c r="D61" i="238" s="1"/>
  <c r="D59" i="239" s="1"/>
  <c r="D54" i="240" s="1"/>
  <c r="D57" i="241" s="1"/>
  <c r="D51" i="242" s="1"/>
  <c r="D49" i="80" s="1"/>
  <c r="D46" i="244" s="1"/>
  <c r="D45" i="245" s="1"/>
  <c r="D43" i="246" s="1"/>
  <c r="E93" i="234"/>
  <c r="C94"/>
  <c r="C74" i="237" s="1"/>
  <c r="C62" i="238" s="1"/>
  <c r="C60" i="239" s="1"/>
  <c r="C55" i="240" s="1"/>
  <c r="C58" i="241" s="1"/>
  <c r="C52" i="242" s="1"/>
  <c r="C50" i="80" s="1"/>
  <c r="C47" i="244" s="1"/>
  <c r="C46" i="245" s="1"/>
  <c r="C44" i="246" s="1"/>
  <c r="D94" i="234"/>
  <c r="D74" i="237" s="1"/>
  <c r="D62" i="238" s="1"/>
  <c r="D60" i="239" s="1"/>
  <c r="D55" i="240" s="1"/>
  <c r="D58" i="241" s="1"/>
  <c r="D52" i="242" s="1"/>
  <c r="D50" i="80" s="1"/>
  <c r="D47" i="244" s="1"/>
  <c r="D46" i="245" s="1"/>
  <c r="D44" i="246" s="1"/>
  <c r="E94" i="234"/>
  <c r="C95"/>
  <c r="C75" i="237" s="1"/>
  <c r="C63" i="238" s="1"/>
  <c r="C61" i="239" s="1"/>
  <c r="C56" i="240" s="1"/>
  <c r="C59" i="241" s="1"/>
  <c r="C53" i="242" s="1"/>
  <c r="C51" i="80" s="1"/>
  <c r="C48" i="244" s="1"/>
  <c r="D95" i="234"/>
  <c r="D76" i="237" s="1"/>
  <c r="E95" i="234"/>
  <c r="C96"/>
  <c r="D96"/>
  <c r="E96"/>
  <c r="C97"/>
  <c r="C77" i="237" s="1"/>
  <c r="C64" i="238" s="1"/>
  <c r="C62" i="239" s="1"/>
  <c r="C57" i="240" s="1"/>
  <c r="C60" i="241" s="1"/>
  <c r="C54" i="242" s="1"/>
  <c r="C52" i="80" s="1"/>
  <c r="C49" i="244" s="1"/>
  <c r="D97" i="234"/>
  <c r="D77" i="237" s="1"/>
  <c r="D64" i="238" s="1"/>
  <c r="D62" i="239" s="1"/>
  <c r="D57" i="240" s="1"/>
  <c r="D60" i="241" s="1"/>
  <c r="D54" i="242" s="1"/>
  <c r="D52" i="80" s="1"/>
  <c r="D49" i="244" s="1"/>
  <c r="E97" i="234"/>
  <c r="C98"/>
  <c r="C78" i="237" s="1"/>
  <c r="C65" i="238" s="1"/>
  <c r="C63" i="239" s="1"/>
  <c r="C58" i="240" s="1"/>
  <c r="C61" i="241" s="1"/>
  <c r="C55" i="242" s="1"/>
  <c r="C53" i="80" s="1"/>
  <c r="C50" i="244" s="1"/>
  <c r="D98" i="234"/>
  <c r="D78" i="237" s="1"/>
  <c r="D65" i="238" s="1"/>
  <c r="D63" i="239" s="1"/>
  <c r="D58" i="240" s="1"/>
  <c r="D61" i="241" s="1"/>
  <c r="D55" i="242" s="1"/>
  <c r="D53" i="80" s="1"/>
  <c r="D50" i="244" s="1"/>
  <c r="E98" i="234"/>
  <c r="C99"/>
  <c r="C79" i="237" s="1"/>
  <c r="C66" i="238" s="1"/>
  <c r="C64" i="239" s="1"/>
  <c r="C59" i="240" s="1"/>
  <c r="C62" i="241" s="1"/>
  <c r="C56" i="242" s="1"/>
  <c r="C54" i="80" s="1"/>
  <c r="C51" i="244" s="1"/>
  <c r="D99" i="234"/>
  <c r="D79" i="237" s="1"/>
  <c r="D66" i="238" s="1"/>
  <c r="D64" i="239" s="1"/>
  <c r="D59" i="240" s="1"/>
  <c r="D62" i="241" s="1"/>
  <c r="D56" i="242" s="1"/>
  <c r="D54" i="80" s="1"/>
  <c r="D51" i="244" s="1"/>
  <c r="E99" i="234"/>
  <c r="C100"/>
  <c r="C80" i="237" s="1"/>
  <c r="C67" i="238" s="1"/>
  <c r="C65" i="239" s="1"/>
  <c r="C60" i="240" s="1"/>
  <c r="C63" i="241" s="1"/>
  <c r="C57" i="242" s="1"/>
  <c r="C55" i="80" s="1"/>
  <c r="C52" i="244" s="1"/>
  <c r="C47" i="245" s="1"/>
  <c r="C45" i="246" s="1"/>
  <c r="D100" i="234"/>
  <c r="D80" i="237" s="1"/>
  <c r="D67" i="238" s="1"/>
  <c r="D65" i="239" s="1"/>
  <c r="D60" i="240" s="1"/>
  <c r="D63" i="241" s="1"/>
  <c r="D57" i="242" s="1"/>
  <c r="D55" i="80" s="1"/>
  <c r="D52" i="244" s="1"/>
  <c r="D47" i="245" s="1"/>
  <c r="D45" i="246" s="1"/>
  <c r="E100" i="234"/>
  <c r="C101"/>
  <c r="C81" i="237" s="1"/>
  <c r="D101" i="234"/>
  <c r="D81" i="237" s="1"/>
  <c r="E101" i="234"/>
  <c r="C102"/>
  <c r="C82" i="237" s="1"/>
  <c r="D102" i="234"/>
  <c r="D82" i="237" s="1"/>
  <c r="E102" i="234"/>
  <c r="C103"/>
  <c r="C83" i="237" s="1"/>
  <c r="D103" i="234"/>
  <c r="D83" i="237" s="1"/>
  <c r="E103" i="234"/>
  <c r="C104"/>
  <c r="C84" i="237" s="1"/>
  <c r="D104" i="234"/>
  <c r="D84" i="237" s="1"/>
  <c r="E104" i="234"/>
  <c r="C105"/>
  <c r="C85" i="237" s="1"/>
  <c r="D105" i="234"/>
  <c r="D85" i="237" s="1"/>
  <c r="E105" i="234"/>
  <c r="C106"/>
  <c r="C86" i="237" s="1"/>
  <c r="D106" i="234"/>
  <c r="D86" i="237" s="1"/>
  <c r="E106" i="234"/>
  <c r="C107"/>
  <c r="C87" i="237" s="1"/>
  <c r="D107" i="234"/>
  <c r="D87" i="237" s="1"/>
  <c r="E107" i="234"/>
  <c r="C108"/>
  <c r="C88" i="237" s="1"/>
  <c r="D108" i="234"/>
  <c r="D88" i="237" s="1"/>
  <c r="E108" i="234"/>
  <c r="C109"/>
  <c r="C89" i="237" s="1"/>
  <c r="C68" i="238" s="1"/>
  <c r="C66" i="239" s="1"/>
  <c r="C61" i="240" s="1"/>
  <c r="C64" i="241" s="1"/>
  <c r="C58" i="242" s="1"/>
  <c r="C56" i="80" s="1"/>
  <c r="C53" i="244" s="1"/>
  <c r="C48" i="245" s="1"/>
  <c r="C46" i="246" s="1"/>
  <c r="D109" i="234"/>
  <c r="D89" i="237" s="1"/>
  <c r="D68" i="238" s="1"/>
  <c r="D66" i="239" s="1"/>
  <c r="D61" i="240" s="1"/>
  <c r="D64" i="241" s="1"/>
  <c r="D58" i="242" s="1"/>
  <c r="D56" i="80" s="1"/>
  <c r="D53" i="244" s="1"/>
  <c r="D48" i="245" s="1"/>
  <c r="D46" i="246" s="1"/>
  <c r="E109" i="234"/>
  <c r="C110"/>
  <c r="C90" i="237" s="1"/>
  <c r="C69" i="238" s="1"/>
  <c r="C67" i="239" s="1"/>
  <c r="C62" i="240" s="1"/>
  <c r="C65" i="241" s="1"/>
  <c r="C59" i="242" s="1"/>
  <c r="C57" i="80" s="1"/>
  <c r="C54" i="244" s="1"/>
  <c r="C49" i="245" s="1"/>
  <c r="C47" i="246" s="1"/>
  <c r="D110" i="234"/>
  <c r="D90" i="237" s="1"/>
  <c r="D69" i="238" s="1"/>
  <c r="D67" i="239" s="1"/>
  <c r="D62" i="240" s="1"/>
  <c r="D65" i="241" s="1"/>
  <c r="D59" i="242" s="1"/>
  <c r="D57" i="80" s="1"/>
  <c r="D54" i="244" s="1"/>
  <c r="D49" i="245" s="1"/>
  <c r="D47" i="246" s="1"/>
  <c r="E110" i="234"/>
  <c r="C111"/>
  <c r="C91" i="237" s="1"/>
  <c r="C70" i="238" s="1"/>
  <c r="C68" i="239" s="1"/>
  <c r="C63" i="240" s="1"/>
  <c r="C66" i="241" s="1"/>
  <c r="C60" i="242" s="1"/>
  <c r="C58" i="80" s="1"/>
  <c r="C55" i="244" s="1"/>
  <c r="C50" i="245" s="1"/>
  <c r="C48" i="246" s="1"/>
  <c r="D111" i="234"/>
  <c r="D91" i="237" s="1"/>
  <c r="D70" i="238" s="1"/>
  <c r="D68" i="239" s="1"/>
  <c r="D63" i="240" s="1"/>
  <c r="D66" i="241" s="1"/>
  <c r="D60" i="242" s="1"/>
  <c r="D58" i="80" s="1"/>
  <c r="D55" i="244" s="1"/>
  <c r="D50" i="245" s="1"/>
  <c r="D48" i="246" s="1"/>
  <c r="E111" i="234"/>
  <c r="C112"/>
  <c r="C92" i="237" s="1"/>
  <c r="C71" i="238" s="1"/>
  <c r="C69" i="239" s="1"/>
  <c r="C64" i="240" s="1"/>
  <c r="C67" i="241" s="1"/>
  <c r="C61" i="242" s="1"/>
  <c r="C59" i="80" s="1"/>
  <c r="C56" i="244" s="1"/>
  <c r="C51" i="245" s="1"/>
  <c r="C49" i="246" s="1"/>
  <c r="D112" i="234"/>
  <c r="D92" i="237" s="1"/>
  <c r="D71" i="238" s="1"/>
  <c r="D69" i="239" s="1"/>
  <c r="D64" i="240" s="1"/>
  <c r="D67" i="241" s="1"/>
  <c r="D61" i="242" s="1"/>
  <c r="D59" i="80" s="1"/>
  <c r="D56" i="244" s="1"/>
  <c r="D51" i="245" s="1"/>
  <c r="D49" i="246" s="1"/>
  <c r="E112" i="234"/>
  <c r="C113"/>
  <c r="C93" i="237" s="1"/>
  <c r="C72" i="238" s="1"/>
  <c r="C70" i="239" s="1"/>
  <c r="C65" i="240" s="1"/>
  <c r="C68" i="241" s="1"/>
  <c r="D113" i="234"/>
  <c r="D93" i="237" s="1"/>
  <c r="D72" i="238" s="1"/>
  <c r="D70" i="239" s="1"/>
  <c r="D65" i="240" s="1"/>
  <c r="D68" i="241" s="1"/>
  <c r="E113" i="234"/>
  <c r="C114"/>
  <c r="C94" i="237" s="1"/>
  <c r="C73" i="238" s="1"/>
  <c r="C71" i="239" s="1"/>
  <c r="C66" i="240" s="1"/>
  <c r="C69" i="241" s="1"/>
  <c r="D114" i="234"/>
  <c r="D94" i="237" s="1"/>
  <c r="D73" i="238" s="1"/>
  <c r="D71" i="239" s="1"/>
  <c r="D66" i="240" s="1"/>
  <c r="D69" i="241" s="1"/>
  <c r="E114" i="234"/>
  <c r="E115"/>
  <c r="E116"/>
  <c r="E117"/>
  <c r="E118"/>
  <c r="E119"/>
  <c r="E120"/>
  <c r="E121"/>
  <c r="E122"/>
  <c r="E123"/>
  <c r="E124"/>
  <c r="E125"/>
  <c r="E126"/>
  <c r="E127"/>
  <c r="E128"/>
  <c r="E129"/>
  <c r="E130"/>
  <c r="E131"/>
  <c r="E132"/>
  <c r="E133"/>
  <c r="C134"/>
  <c r="C118" i="237" s="1"/>
  <c r="C125" i="238" s="1"/>
  <c r="C140" i="239" s="1"/>
  <c r="C157" i="240" s="1"/>
  <c r="C139" i="241" s="1"/>
  <c r="C148" i="242" s="1"/>
  <c r="C159" i="80" s="1"/>
  <c r="C160" i="244" s="1"/>
  <c r="C141" i="245" s="1"/>
  <c r="C129" i="246" s="1"/>
  <c r="D134" i="234"/>
  <c r="D118" i="237" s="1"/>
  <c r="D125" i="238" s="1"/>
  <c r="D140" i="239" s="1"/>
  <c r="D157" i="240" s="1"/>
  <c r="D139" i="241" s="1"/>
  <c r="D148" i="242" s="1"/>
  <c r="D159" i="80" s="1"/>
  <c r="D160" i="244" s="1"/>
  <c r="D141" i="245" s="1"/>
  <c r="D129" i="246" s="1"/>
  <c r="E134" i="234"/>
  <c r="E2"/>
  <c r="H3"/>
  <c r="H4"/>
  <c r="H5"/>
  <c r="H6"/>
  <c r="H7"/>
  <c r="H8"/>
  <c r="H9"/>
  <c r="H10"/>
  <c r="H11"/>
  <c r="H12"/>
  <c r="H13"/>
  <c r="H14"/>
  <c r="H15"/>
  <c r="H16"/>
  <c r="H17"/>
  <c r="H18"/>
  <c r="H19"/>
  <c r="H20"/>
  <c r="H21"/>
  <c r="H22"/>
  <c r="H23"/>
  <c r="H24"/>
  <c r="H25"/>
  <c r="H26"/>
  <c r="H27"/>
  <c r="H28"/>
  <c r="H29"/>
  <c r="H30"/>
  <c r="H31"/>
  <c r="H32"/>
  <c r="H33"/>
  <c r="H34"/>
  <c r="H35"/>
  <c r="H36"/>
  <c r="H37"/>
  <c r="H38"/>
  <c r="H39"/>
  <c r="H40"/>
  <c r="H41"/>
  <c r="H42"/>
  <c r="H43"/>
  <c r="H44"/>
  <c r="H45"/>
  <c r="H46"/>
  <c r="H47"/>
  <c r="H48"/>
  <c r="H49"/>
  <c r="H50"/>
  <c r="H51"/>
  <c r="H52"/>
  <c r="H53"/>
  <c r="H54"/>
  <c r="H55"/>
  <c r="H56"/>
  <c r="H57"/>
  <c r="H58"/>
  <c r="H59"/>
  <c r="H60"/>
  <c r="H61"/>
  <c r="H62"/>
  <c r="H63"/>
  <c r="H64"/>
  <c r="H65"/>
  <c r="H66"/>
  <c r="H67"/>
  <c r="H68"/>
  <c r="H69"/>
  <c r="H70"/>
  <c r="H71"/>
  <c r="H72"/>
  <c r="H73"/>
  <c r="H74"/>
  <c r="H75"/>
  <c r="H76"/>
  <c r="H77"/>
  <c r="H78"/>
  <c r="H79"/>
  <c r="H80"/>
  <c r="H81"/>
  <c r="H82"/>
  <c r="H83"/>
  <c r="H84"/>
  <c r="H85"/>
  <c r="H86"/>
  <c r="H87"/>
  <c r="H88"/>
  <c r="H89"/>
  <c r="H90"/>
  <c r="H91"/>
  <c r="H92"/>
  <c r="H93"/>
  <c r="H94"/>
  <c r="H95"/>
  <c r="H96"/>
  <c r="H97"/>
  <c r="H98"/>
  <c r="H99"/>
  <c r="H100"/>
  <c r="H101"/>
  <c r="H102"/>
  <c r="H103"/>
  <c r="H104"/>
  <c r="H105"/>
  <c r="H106"/>
  <c r="H107"/>
  <c r="H108"/>
  <c r="H109"/>
  <c r="H110"/>
  <c r="H111"/>
  <c r="H112"/>
  <c r="H113"/>
  <c r="H114"/>
  <c r="H115"/>
  <c r="H116"/>
  <c r="H117"/>
  <c r="H118"/>
  <c r="H119"/>
  <c r="H120"/>
  <c r="H121"/>
  <c r="H122"/>
  <c r="H123"/>
  <c r="H124"/>
  <c r="H125"/>
  <c r="H126"/>
  <c r="H127"/>
  <c r="H128"/>
  <c r="H129"/>
  <c r="H130"/>
  <c r="H131"/>
  <c r="H132"/>
  <c r="H133"/>
  <c r="H134"/>
  <c r="H2"/>
  <c r="D18" i="123"/>
  <c r="H3" i="233"/>
  <c r="H4"/>
  <c r="H5"/>
  <c r="H6"/>
  <c r="H7"/>
  <c r="H8"/>
  <c r="H9"/>
  <c r="H10"/>
  <c r="H11"/>
  <c r="H12"/>
  <c r="H13"/>
  <c r="H14"/>
  <c r="H15"/>
  <c r="H16"/>
  <c r="H17"/>
  <c r="H18"/>
  <c r="H19"/>
  <c r="H20"/>
  <c r="H21"/>
  <c r="H22"/>
  <c r="H23"/>
  <c r="H24"/>
  <c r="H25"/>
  <c r="H26"/>
  <c r="H27"/>
  <c r="H28"/>
  <c r="H29"/>
  <c r="H30"/>
  <c r="H31"/>
  <c r="H32"/>
  <c r="H33"/>
  <c r="H34"/>
  <c r="H35"/>
  <c r="H36"/>
  <c r="H37"/>
  <c r="H38"/>
  <c r="H39"/>
  <c r="H40"/>
  <c r="H41"/>
  <c r="H42"/>
  <c r="H43"/>
  <c r="H44"/>
  <c r="H45"/>
  <c r="H46"/>
  <c r="H47"/>
  <c r="H48"/>
  <c r="H49"/>
  <c r="H50"/>
  <c r="H51"/>
  <c r="H52"/>
  <c r="H53"/>
  <c r="H54"/>
  <c r="H55"/>
  <c r="H56"/>
  <c r="H57"/>
  <c r="H58"/>
  <c r="H59"/>
  <c r="H60"/>
  <c r="H61"/>
  <c r="H62"/>
  <c r="H63"/>
  <c r="H64"/>
  <c r="H65"/>
  <c r="H66"/>
  <c r="H67"/>
  <c r="H68"/>
  <c r="H69"/>
  <c r="H70"/>
  <c r="H71"/>
  <c r="H72"/>
  <c r="H73"/>
  <c r="H74"/>
  <c r="H75"/>
  <c r="H76"/>
  <c r="H77"/>
  <c r="H78"/>
  <c r="H79"/>
  <c r="H80"/>
  <c r="H81"/>
  <c r="H82"/>
  <c r="H83"/>
  <c r="H84"/>
  <c r="H85"/>
  <c r="H86"/>
  <c r="H87"/>
  <c r="H88"/>
  <c r="H89"/>
  <c r="H90"/>
  <c r="H91"/>
  <c r="H92"/>
  <c r="H93"/>
  <c r="H94"/>
  <c r="H95"/>
  <c r="H96"/>
  <c r="H97"/>
  <c r="H98"/>
  <c r="H99"/>
  <c r="H100"/>
  <c r="H101"/>
  <c r="H102"/>
  <c r="H103"/>
  <c r="H104"/>
  <c r="H105"/>
  <c r="H106"/>
  <c r="H2"/>
  <c r="F3" i="232"/>
  <c r="F4"/>
  <c r="F5"/>
  <c r="F6"/>
  <c r="F7"/>
  <c r="F8"/>
  <c r="F9"/>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2"/>
  <c r="E3" i="233"/>
  <c r="E4"/>
  <c r="E5"/>
  <c r="E6"/>
  <c r="E7"/>
  <c r="C8"/>
  <c r="C9" i="234" s="1"/>
  <c r="D8" i="233"/>
  <c r="D9" i="234" s="1"/>
  <c r="E8" i="233"/>
  <c r="C9"/>
  <c r="C10" i="234" s="1"/>
  <c r="C8" i="237" s="1"/>
  <c r="C11" i="238" s="1"/>
  <c r="D9" i="233"/>
  <c r="D10" i="234" s="1"/>
  <c r="D8" i="237" s="1"/>
  <c r="D11" i="238" s="1"/>
  <c r="E9" i="233"/>
  <c r="E10"/>
  <c r="E11"/>
  <c r="E12"/>
  <c r="E13"/>
  <c r="E14"/>
  <c r="E15"/>
  <c r="E16"/>
  <c r="E17"/>
  <c r="E18"/>
  <c r="E19"/>
  <c r="E20"/>
  <c r="E21"/>
  <c r="E22"/>
  <c r="E23"/>
  <c r="E24"/>
  <c r="E25"/>
  <c r="E26"/>
  <c r="E27"/>
  <c r="E28"/>
  <c r="E29"/>
  <c r="E30"/>
  <c r="E31"/>
  <c r="E32"/>
  <c r="E33"/>
  <c r="E34"/>
  <c r="E35"/>
  <c r="E36"/>
  <c r="E37"/>
  <c r="E38"/>
  <c r="E39"/>
  <c r="E40"/>
  <c r="E41"/>
  <c r="E42"/>
  <c r="E43"/>
  <c r="E44"/>
  <c r="E45"/>
  <c r="E46"/>
  <c r="E47"/>
  <c r="E48"/>
  <c r="E49"/>
  <c r="E50"/>
  <c r="E51"/>
  <c r="E52"/>
  <c r="E53"/>
  <c r="E54"/>
  <c r="E55"/>
  <c r="E56"/>
  <c r="E57"/>
  <c r="E58"/>
  <c r="E59"/>
  <c r="E60"/>
  <c r="E61"/>
  <c r="E62"/>
  <c r="E63"/>
  <c r="E64"/>
  <c r="E65"/>
  <c r="E66"/>
  <c r="E67"/>
  <c r="E68"/>
  <c r="E69"/>
  <c r="E70"/>
  <c r="E71"/>
  <c r="E72"/>
  <c r="E73"/>
  <c r="E74"/>
  <c r="E75"/>
  <c r="E76"/>
  <c r="E77"/>
  <c r="E78"/>
  <c r="E79"/>
  <c r="E80"/>
  <c r="C81"/>
  <c r="C85" i="234" s="1"/>
  <c r="D81" i="233"/>
  <c r="D85" i="234" s="1"/>
  <c r="E81" i="233"/>
  <c r="C82"/>
  <c r="C86" i="234" s="1"/>
  <c r="D82" i="233"/>
  <c r="D86" i="234" s="1"/>
  <c r="E82" i="233"/>
  <c r="C83"/>
  <c r="C87" i="234" s="1"/>
  <c r="D83" i="233"/>
  <c r="D87" i="234" s="1"/>
  <c r="E83" i="233"/>
  <c r="C84"/>
  <c r="C88" i="234" s="1"/>
  <c r="D84" i="233"/>
  <c r="D88" i="234" s="1"/>
  <c r="E84" i="233"/>
  <c r="C85"/>
  <c r="C89" i="234" s="1"/>
  <c r="D85" i="233"/>
  <c r="D89" i="234" s="1"/>
  <c r="E85" i="233"/>
  <c r="C86"/>
  <c r="C90" i="234" s="1"/>
  <c r="C71" i="237" s="1"/>
  <c r="C59" i="238" s="1"/>
  <c r="C57" i="239" s="1"/>
  <c r="C52" i="240" s="1"/>
  <c r="C55" i="241" s="1"/>
  <c r="C49" i="242" s="1"/>
  <c r="C47" i="80" s="1"/>
  <c r="C44" i="244" s="1"/>
  <c r="C43" i="245" s="1"/>
  <c r="D86" i="233"/>
  <c r="D90" i="234" s="1"/>
  <c r="D71" i="237" s="1"/>
  <c r="D59" i="238" s="1"/>
  <c r="D57" i="239" s="1"/>
  <c r="D52" i="240" s="1"/>
  <c r="D55" i="241" s="1"/>
  <c r="D49" i="242" s="1"/>
  <c r="D47" i="80" s="1"/>
  <c r="D44" i="244" s="1"/>
  <c r="D43" i="245" s="1"/>
  <c r="E86" i="233"/>
  <c r="C87"/>
  <c r="C91" i="234" s="1"/>
  <c r="D87" i="233"/>
  <c r="D91" i="234" s="1"/>
  <c r="E87" i="233"/>
  <c r="E88"/>
  <c r="E89"/>
  <c r="E90"/>
  <c r="C91"/>
  <c r="C118" i="234" s="1"/>
  <c r="C100" i="237" s="1"/>
  <c r="C99" i="238" s="1"/>
  <c r="C112" i="239" s="1"/>
  <c r="C130" i="240" s="1"/>
  <c r="C111" i="241" s="1"/>
  <c r="C121" i="242" s="1"/>
  <c r="C133" i="80" s="1"/>
  <c r="C138" i="244" s="1"/>
  <c r="C118" i="245" s="1"/>
  <c r="C107" i="246" s="1"/>
  <c r="D91" i="233"/>
  <c r="D118" i="234" s="1"/>
  <c r="D100" i="237" s="1"/>
  <c r="D99" i="238" s="1"/>
  <c r="D112" i="239" s="1"/>
  <c r="D130" i="240" s="1"/>
  <c r="D111" i="241" s="1"/>
  <c r="D121" i="242" s="1"/>
  <c r="D133" i="80" s="1"/>
  <c r="D138" i="244" s="1"/>
  <c r="D118" i="245" s="1"/>
  <c r="D107" i="246" s="1"/>
  <c r="E91" i="233"/>
  <c r="C92"/>
  <c r="C119" i="234" s="1"/>
  <c r="C101" i="237" s="1"/>
  <c r="C100" i="238" s="1"/>
  <c r="C113" i="239" s="1"/>
  <c r="C131" i="240" s="1"/>
  <c r="C112" i="241" s="1"/>
  <c r="C122" i="242" s="1"/>
  <c r="C134" i="80" s="1"/>
  <c r="C139" i="244" s="1"/>
  <c r="C119" i="245" s="1"/>
  <c r="C108" i="246" s="1"/>
  <c r="D92" i="233"/>
  <c r="D119" i="234" s="1"/>
  <c r="D101" i="237" s="1"/>
  <c r="D100" i="238" s="1"/>
  <c r="D113" i="239" s="1"/>
  <c r="D131" i="240" s="1"/>
  <c r="D112" i="241" s="1"/>
  <c r="D122" i="242" s="1"/>
  <c r="D134" i="80" s="1"/>
  <c r="D139" i="244" s="1"/>
  <c r="D119" i="245" s="1"/>
  <c r="D108" i="246" s="1"/>
  <c r="E92" i="233"/>
  <c r="C93"/>
  <c r="C120" i="234" s="1"/>
  <c r="C102" i="237" s="1"/>
  <c r="C101" i="238" s="1"/>
  <c r="C114" i="239" s="1"/>
  <c r="C132" i="240" s="1"/>
  <c r="C113" i="241" s="1"/>
  <c r="C123" i="242" s="1"/>
  <c r="C135" i="80" s="1"/>
  <c r="C140" i="244" s="1"/>
  <c r="C120" i="245" s="1"/>
  <c r="C109" i="246" s="1"/>
  <c r="D93" i="233"/>
  <c r="D120" i="234" s="1"/>
  <c r="D102" i="237" s="1"/>
  <c r="D101" i="238" s="1"/>
  <c r="D114" i="239" s="1"/>
  <c r="D132" i="240" s="1"/>
  <c r="D113" i="241" s="1"/>
  <c r="D123" i="242" s="1"/>
  <c r="D135" i="80" s="1"/>
  <c r="D140" i="244" s="1"/>
  <c r="D120" i="245" s="1"/>
  <c r="D109" i="246" s="1"/>
  <c r="E93" i="233"/>
  <c r="C94"/>
  <c r="C121" i="234" s="1"/>
  <c r="C103" i="237" s="1"/>
  <c r="C104" i="238" s="1"/>
  <c r="C117" i="239" s="1"/>
  <c r="C136" i="240" s="1"/>
  <c r="C118" i="241" s="1"/>
  <c r="C128" i="242" s="1"/>
  <c r="C140" i="80" s="1"/>
  <c r="C145" i="244" s="1"/>
  <c r="C125" i="245" s="1"/>
  <c r="C114" i="246" s="1"/>
  <c r="D94" i="233"/>
  <c r="D121" i="234" s="1"/>
  <c r="D103" i="237" s="1"/>
  <c r="D104" i="238" s="1"/>
  <c r="D117" i="239" s="1"/>
  <c r="D136" i="240" s="1"/>
  <c r="D118" i="241" s="1"/>
  <c r="D128" i="242" s="1"/>
  <c r="D140" i="80" s="1"/>
  <c r="D145" i="244" s="1"/>
  <c r="D125" i="245" s="1"/>
  <c r="D114" i="246" s="1"/>
  <c r="E94" i="233"/>
  <c r="E95"/>
  <c r="E96"/>
  <c r="C97"/>
  <c r="C124" i="234" s="1"/>
  <c r="C106" i="237" s="1"/>
  <c r="C107" i="238" s="1"/>
  <c r="C120" i="239" s="1"/>
  <c r="C139" i="240" s="1"/>
  <c r="D97" i="233"/>
  <c r="D124" i="234" s="1"/>
  <c r="D106" i="237" s="1"/>
  <c r="D107" i="238" s="1"/>
  <c r="D120" i="239" s="1"/>
  <c r="D139" i="240" s="1"/>
  <c r="E97" i="233"/>
  <c r="E98"/>
  <c r="E99"/>
  <c r="E100"/>
  <c r="E101"/>
  <c r="E102"/>
  <c r="E103"/>
  <c r="E104"/>
  <c r="E105"/>
  <c r="C106"/>
  <c r="C133" i="234" s="1"/>
  <c r="C117" i="237" s="1"/>
  <c r="C124" i="238" s="1"/>
  <c r="C139" i="239" s="1"/>
  <c r="C156" i="240" s="1"/>
  <c r="C138" i="241" s="1"/>
  <c r="C147" i="242" s="1"/>
  <c r="C158" i="80" s="1"/>
  <c r="C159" i="244" s="1"/>
  <c r="C140" i="245" s="1"/>
  <c r="D106" i="233"/>
  <c r="D133" i="234" s="1"/>
  <c r="D117" i="237" s="1"/>
  <c r="D124" i="238" s="1"/>
  <c r="D139" i="239" s="1"/>
  <c r="D156" i="240" s="1"/>
  <c r="D138" i="241" s="1"/>
  <c r="D147" i="242" s="1"/>
  <c r="D158" i="80" s="1"/>
  <c r="D159" i="244" s="1"/>
  <c r="D140" i="245" s="1"/>
  <c r="E106" i="233"/>
  <c r="E2"/>
  <c r="D19" i="123"/>
  <c r="H3" i="232"/>
  <c r="H4"/>
  <c r="H5"/>
  <c r="H6"/>
  <c r="H7"/>
  <c r="H8"/>
  <c r="H9"/>
  <c r="H10"/>
  <c r="H11"/>
  <c r="H12"/>
  <c r="H13"/>
  <c r="H14"/>
  <c r="H15"/>
  <c r="H16"/>
  <c r="H17"/>
  <c r="H18"/>
  <c r="H19"/>
  <c r="H20"/>
  <c r="H21"/>
  <c r="H22"/>
  <c r="H23"/>
  <c r="H24"/>
  <c r="H25"/>
  <c r="H26"/>
  <c r="H27"/>
  <c r="H28"/>
  <c r="H29"/>
  <c r="H30"/>
  <c r="H31"/>
  <c r="H32"/>
  <c r="H33"/>
  <c r="H34"/>
  <c r="H35"/>
  <c r="H36"/>
  <c r="H37"/>
  <c r="H38"/>
  <c r="H39"/>
  <c r="H40"/>
  <c r="H41"/>
  <c r="H42"/>
  <c r="H43"/>
  <c r="H44"/>
  <c r="H45"/>
  <c r="H46"/>
  <c r="H47"/>
  <c r="H48"/>
  <c r="H49"/>
  <c r="H50"/>
  <c r="H51"/>
  <c r="H52"/>
  <c r="H53"/>
  <c r="H54"/>
  <c r="H55"/>
  <c r="H56"/>
  <c r="H57"/>
  <c r="H58"/>
  <c r="H59"/>
  <c r="H60"/>
  <c r="H61"/>
  <c r="H62"/>
  <c r="H63"/>
  <c r="H64"/>
  <c r="H65"/>
  <c r="H66"/>
  <c r="H67"/>
  <c r="H68"/>
  <c r="H69"/>
  <c r="H70"/>
  <c r="H71"/>
  <c r="H72"/>
  <c r="H73"/>
  <c r="H74"/>
  <c r="H75"/>
  <c r="H76"/>
  <c r="H77"/>
  <c r="H78"/>
  <c r="H79"/>
  <c r="H80"/>
  <c r="H81"/>
  <c r="H82"/>
  <c r="H83"/>
  <c r="H84"/>
  <c r="H85"/>
  <c r="H86"/>
  <c r="H87"/>
  <c r="H88"/>
  <c r="H89"/>
  <c r="H90"/>
  <c r="H91"/>
  <c r="H92"/>
  <c r="H93"/>
  <c r="H94"/>
  <c r="H95"/>
  <c r="H96"/>
  <c r="H97"/>
  <c r="H98"/>
  <c r="H99"/>
  <c r="H100"/>
  <c r="H2"/>
  <c r="F3" i="231"/>
  <c r="F4"/>
  <c r="F5"/>
  <c r="F6"/>
  <c r="F7"/>
  <c r="F8"/>
  <c r="F9"/>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2"/>
  <c r="E3" i="232"/>
  <c r="C4"/>
  <c r="D4"/>
  <c r="E4"/>
  <c r="E5"/>
  <c r="E6"/>
  <c r="E7"/>
  <c r="E8"/>
  <c r="E9"/>
  <c r="E10"/>
  <c r="E11"/>
  <c r="E12"/>
  <c r="E13"/>
  <c r="E14"/>
  <c r="E15"/>
  <c r="E16"/>
  <c r="E17"/>
  <c r="E18"/>
  <c r="E19"/>
  <c r="E20"/>
  <c r="E21"/>
  <c r="E22"/>
  <c r="E23"/>
  <c r="E24"/>
  <c r="E25"/>
  <c r="E26"/>
  <c r="E27"/>
  <c r="E28"/>
  <c r="E29"/>
  <c r="E30"/>
  <c r="E31"/>
  <c r="E32"/>
  <c r="E33"/>
  <c r="E34"/>
  <c r="E35"/>
  <c r="E36"/>
  <c r="E37"/>
  <c r="E38"/>
  <c r="E39"/>
  <c r="E40"/>
  <c r="E41"/>
  <c r="E42"/>
  <c r="E43"/>
  <c r="E44"/>
  <c r="E45"/>
  <c r="E46"/>
  <c r="E47"/>
  <c r="E48"/>
  <c r="E49"/>
  <c r="E50"/>
  <c r="E51"/>
  <c r="E52"/>
  <c r="E53"/>
  <c r="E54"/>
  <c r="E55"/>
  <c r="E56"/>
  <c r="E57"/>
  <c r="E58"/>
  <c r="E59"/>
  <c r="E60"/>
  <c r="E61"/>
  <c r="C62"/>
  <c r="D62"/>
  <c r="E62"/>
  <c r="C63"/>
  <c r="C61" i="233" s="1"/>
  <c r="C65" i="234" s="1"/>
  <c r="D63" i="232"/>
  <c r="D61" i="233" s="1"/>
  <c r="D65" i="234" s="1"/>
  <c r="E63" i="232"/>
  <c r="C64"/>
  <c r="C62" i="233" s="1"/>
  <c r="C66" i="234" s="1"/>
  <c r="C54" i="237" s="1"/>
  <c r="C46" i="238" s="1"/>
  <c r="C44" i="239" s="1"/>
  <c r="C39" i="240" s="1"/>
  <c r="C42" i="241" s="1"/>
  <c r="D64" i="232"/>
  <c r="D62" i="233" s="1"/>
  <c r="D66" i="234" s="1"/>
  <c r="D54" i="237" s="1"/>
  <c r="D46" i="238" s="1"/>
  <c r="D44" i="239" s="1"/>
  <c r="D39" i="240" s="1"/>
  <c r="D42" i="241" s="1"/>
  <c r="E64" i="232"/>
  <c r="C65"/>
  <c r="C63" i="233" s="1"/>
  <c r="C67" i="234" s="1"/>
  <c r="C55" i="237" s="1"/>
  <c r="C47" i="238" s="1"/>
  <c r="C45" i="239" s="1"/>
  <c r="C40" i="240" s="1"/>
  <c r="C43" i="241" s="1"/>
  <c r="C38" i="242" s="1"/>
  <c r="C36" i="80" s="1"/>
  <c r="C33" i="244" s="1"/>
  <c r="C32" i="245" s="1"/>
  <c r="C31" i="246" s="1"/>
  <c r="D65" i="232"/>
  <c r="D63" i="233" s="1"/>
  <c r="D67" i="234" s="1"/>
  <c r="D55" i="237" s="1"/>
  <c r="D47" i="238" s="1"/>
  <c r="D45" i="239" s="1"/>
  <c r="D40" i="240" s="1"/>
  <c r="D43" i="241" s="1"/>
  <c r="D38" i="242" s="1"/>
  <c r="D36" i="80" s="1"/>
  <c r="D33" i="244" s="1"/>
  <c r="D32" i="245" s="1"/>
  <c r="D31" i="246" s="1"/>
  <c r="E65" i="232"/>
  <c r="C66"/>
  <c r="C64" i="233" s="1"/>
  <c r="C68" i="234" s="1"/>
  <c r="C56" i="237" s="1"/>
  <c r="C48" i="238" s="1"/>
  <c r="C46" i="239" s="1"/>
  <c r="C41" i="240" s="1"/>
  <c r="C44" i="241" s="1"/>
  <c r="C39" i="242" s="1"/>
  <c r="C37" i="80" s="1"/>
  <c r="C34" i="244" s="1"/>
  <c r="C33" i="245" s="1"/>
  <c r="C32" i="246" s="1"/>
  <c r="D66" i="232"/>
  <c r="D64" i="233" s="1"/>
  <c r="D68" i="234" s="1"/>
  <c r="D56" i="237" s="1"/>
  <c r="D48" i="238" s="1"/>
  <c r="D46" i="239" s="1"/>
  <c r="D41" i="240" s="1"/>
  <c r="D44" i="241" s="1"/>
  <c r="D39" i="242" s="1"/>
  <c r="D37" i="80" s="1"/>
  <c r="D34" i="244" s="1"/>
  <c r="D33" i="245" s="1"/>
  <c r="D32" i="246" s="1"/>
  <c r="E66" i="232"/>
  <c r="C67"/>
  <c r="C65" i="233" s="1"/>
  <c r="C69" i="234" s="1"/>
  <c r="C57" i="237" s="1"/>
  <c r="C49" i="238" s="1"/>
  <c r="C47" i="239" s="1"/>
  <c r="C42" i="240" s="1"/>
  <c r="C45" i="241" s="1"/>
  <c r="C40" i="242" s="1"/>
  <c r="C38" i="80" s="1"/>
  <c r="C35" i="244" s="1"/>
  <c r="C34" i="245" s="1"/>
  <c r="C33" i="246" s="1"/>
  <c r="D67" i="232"/>
  <c r="D65" i="233" s="1"/>
  <c r="D69" i="234" s="1"/>
  <c r="D57" i="237" s="1"/>
  <c r="D49" i="238" s="1"/>
  <c r="D47" i="239" s="1"/>
  <c r="D42" i="240" s="1"/>
  <c r="D45" i="241" s="1"/>
  <c r="D40" i="242" s="1"/>
  <c r="D38" i="80" s="1"/>
  <c r="D35" i="244" s="1"/>
  <c r="D34" i="245" s="1"/>
  <c r="D33" i="246" s="1"/>
  <c r="E67" i="232"/>
  <c r="C68"/>
  <c r="C66" i="233" s="1"/>
  <c r="C70" i="234" s="1"/>
  <c r="C58" i="237" s="1"/>
  <c r="C50" i="238" s="1"/>
  <c r="C48" i="239" s="1"/>
  <c r="C43" i="240" s="1"/>
  <c r="C46" i="241" s="1"/>
  <c r="C41" i="242" s="1"/>
  <c r="C39" i="80" s="1"/>
  <c r="C36" i="244" s="1"/>
  <c r="C35" i="245" s="1"/>
  <c r="C34" i="246" s="1"/>
  <c r="D68" i="232"/>
  <c r="D66" i="233" s="1"/>
  <c r="D70" i="234" s="1"/>
  <c r="D58" i="237" s="1"/>
  <c r="D50" i="238" s="1"/>
  <c r="D48" i="239" s="1"/>
  <c r="D43" i="240" s="1"/>
  <c r="D46" i="241" s="1"/>
  <c r="D41" i="242" s="1"/>
  <c r="D39" i="80" s="1"/>
  <c r="D36" i="244" s="1"/>
  <c r="D35" i="245" s="1"/>
  <c r="D34" i="246" s="1"/>
  <c r="E68" i="232"/>
  <c r="C69"/>
  <c r="C67" i="233" s="1"/>
  <c r="C71" i="234" s="1"/>
  <c r="C59" i="237" s="1"/>
  <c r="C51" i="238" s="1"/>
  <c r="C49" i="239" s="1"/>
  <c r="C44" i="240" s="1"/>
  <c r="C47" i="241" s="1"/>
  <c r="C42" i="242" s="1"/>
  <c r="C40" i="80" s="1"/>
  <c r="C37" i="244" s="1"/>
  <c r="C36" i="245" s="1"/>
  <c r="C35" i="246" s="1"/>
  <c r="D69" i="232"/>
  <c r="D67" i="233" s="1"/>
  <c r="D71" i="234" s="1"/>
  <c r="D59" i="237" s="1"/>
  <c r="D51" i="238" s="1"/>
  <c r="D49" i="239" s="1"/>
  <c r="D44" i="240" s="1"/>
  <c r="D47" i="241" s="1"/>
  <c r="D42" i="242" s="1"/>
  <c r="D40" i="80" s="1"/>
  <c r="D37" i="244" s="1"/>
  <c r="D36" i="245" s="1"/>
  <c r="D35" i="246" s="1"/>
  <c r="E69" i="232"/>
  <c r="C70"/>
  <c r="C68" i="233" s="1"/>
  <c r="C72" i="234" s="1"/>
  <c r="C60" i="237" s="1"/>
  <c r="C52" i="238" s="1"/>
  <c r="C50" i="239" s="1"/>
  <c r="C45" i="240" s="1"/>
  <c r="C48" i="241" s="1"/>
  <c r="C43" i="242" s="1"/>
  <c r="C41" i="80" s="1"/>
  <c r="C38" i="244" s="1"/>
  <c r="C37" i="245" s="1"/>
  <c r="C36" i="246" s="1"/>
  <c r="D70" i="232"/>
  <c r="D68" i="233" s="1"/>
  <c r="D72" i="234" s="1"/>
  <c r="D60" i="237" s="1"/>
  <c r="D52" i="238" s="1"/>
  <c r="D50" i="239" s="1"/>
  <c r="D45" i="240" s="1"/>
  <c r="D48" i="241" s="1"/>
  <c r="D43" i="242" s="1"/>
  <c r="D41" i="80" s="1"/>
  <c r="D38" i="244" s="1"/>
  <c r="D37" i="245" s="1"/>
  <c r="D36" i="246" s="1"/>
  <c r="E70" i="232"/>
  <c r="C71"/>
  <c r="C69" i="233" s="1"/>
  <c r="C73" i="234" s="1"/>
  <c r="C61" i="237" s="1"/>
  <c r="C53" i="238" s="1"/>
  <c r="C51" i="239" s="1"/>
  <c r="C46" i="240" s="1"/>
  <c r="C49" i="241" s="1"/>
  <c r="C44" i="242" s="1"/>
  <c r="C42" i="80" s="1"/>
  <c r="C39" i="244" s="1"/>
  <c r="C38" i="245" s="1"/>
  <c r="C37" i="246" s="1"/>
  <c r="D71" i="232"/>
  <c r="D69" i="233" s="1"/>
  <c r="D73" i="234" s="1"/>
  <c r="D61" i="237" s="1"/>
  <c r="D53" i="238" s="1"/>
  <c r="D51" i="239" s="1"/>
  <c r="D46" i="240" s="1"/>
  <c r="D49" i="241" s="1"/>
  <c r="D44" i="242" s="1"/>
  <c r="D42" i="80" s="1"/>
  <c r="D39" i="244" s="1"/>
  <c r="D38" i="245" s="1"/>
  <c r="E71" i="232"/>
  <c r="C72"/>
  <c r="C70" i="233" s="1"/>
  <c r="C74" i="234" s="1"/>
  <c r="C62" i="237" s="1"/>
  <c r="C54" i="238" s="1"/>
  <c r="C52" i="239" s="1"/>
  <c r="C47" i="240" s="1"/>
  <c r="C50" i="241" s="1"/>
  <c r="C45" i="242" s="1"/>
  <c r="C43" i="80" s="1"/>
  <c r="C40" i="244" s="1"/>
  <c r="C39" i="245" s="1"/>
  <c r="C38" i="246" s="1"/>
  <c r="D72" i="232"/>
  <c r="D70" i="233" s="1"/>
  <c r="D74" i="234" s="1"/>
  <c r="D62" i="237" s="1"/>
  <c r="D54" i="238" s="1"/>
  <c r="D52" i="239" s="1"/>
  <c r="D47" i="240" s="1"/>
  <c r="D50" i="241" s="1"/>
  <c r="D45" i="242" s="1"/>
  <c r="D43" i="80" s="1"/>
  <c r="D40" i="244" s="1"/>
  <c r="D39" i="245" s="1"/>
  <c r="D38" i="246" s="1"/>
  <c r="E72" i="232"/>
  <c r="C73"/>
  <c r="C71" i="233" s="1"/>
  <c r="C75" i="234" s="1"/>
  <c r="C63" i="237" s="1"/>
  <c r="C55" i="238" s="1"/>
  <c r="C53" i="239" s="1"/>
  <c r="C48" i="240" s="1"/>
  <c r="C51" i="241" s="1"/>
  <c r="C46" i="242" s="1"/>
  <c r="C44" i="80" s="1"/>
  <c r="C41" i="244" s="1"/>
  <c r="C40" i="245" s="1"/>
  <c r="C39" i="246" s="1"/>
  <c r="D73" i="232"/>
  <c r="D71" i="233" s="1"/>
  <c r="D75" i="234" s="1"/>
  <c r="D63" i="237" s="1"/>
  <c r="D55" i="238" s="1"/>
  <c r="D53" i="239" s="1"/>
  <c r="D48" i="240" s="1"/>
  <c r="D51" i="241" s="1"/>
  <c r="D46" i="242" s="1"/>
  <c r="D44" i="80" s="1"/>
  <c r="D41" i="244" s="1"/>
  <c r="D40" i="245" s="1"/>
  <c r="E73" i="232"/>
  <c r="C74"/>
  <c r="C72" i="233" s="1"/>
  <c r="C76" i="234" s="1"/>
  <c r="C64" i="237" s="1"/>
  <c r="C56" i="238" s="1"/>
  <c r="C54" i="239" s="1"/>
  <c r="C49" i="240" s="1"/>
  <c r="C52" i="241" s="1"/>
  <c r="C47" i="242" s="1"/>
  <c r="C45" i="80" s="1"/>
  <c r="C42" i="244" s="1"/>
  <c r="C41" i="245" s="1"/>
  <c r="D74" i="232"/>
  <c r="D72" i="233" s="1"/>
  <c r="D76" i="234" s="1"/>
  <c r="D64" i="237" s="1"/>
  <c r="D56" i="238" s="1"/>
  <c r="D54" i="239" s="1"/>
  <c r="D49" i="240" s="1"/>
  <c r="D52" i="241" s="1"/>
  <c r="D47" i="242" s="1"/>
  <c r="D45" i="80" s="1"/>
  <c r="D42" i="244" s="1"/>
  <c r="D41" i="245" s="1"/>
  <c r="D40" i="246" s="1"/>
  <c r="E74" i="232"/>
  <c r="C75"/>
  <c r="C73" i="233" s="1"/>
  <c r="C77" i="234" s="1"/>
  <c r="C65" i="237" s="1"/>
  <c r="C57" i="238" s="1"/>
  <c r="C55" i="239" s="1"/>
  <c r="C50" i="240" s="1"/>
  <c r="C53" i="241" s="1"/>
  <c r="C48" i="242" s="1"/>
  <c r="C46" i="80" s="1"/>
  <c r="C43" i="244" s="1"/>
  <c r="C42" i="245" s="1"/>
  <c r="C41" i="246" s="1"/>
  <c r="D75" i="232"/>
  <c r="D73" i="233" s="1"/>
  <c r="D77" i="234" s="1"/>
  <c r="D65" i="237" s="1"/>
  <c r="D57" i="238" s="1"/>
  <c r="D55" i="239" s="1"/>
  <c r="D50" i="240" s="1"/>
  <c r="D53" i="241" s="1"/>
  <c r="D48" i="242" s="1"/>
  <c r="D46" i="80" s="1"/>
  <c r="D43" i="244" s="1"/>
  <c r="D42" i="245" s="1"/>
  <c r="E75" i="232"/>
  <c r="C76"/>
  <c r="C74" i="233" s="1"/>
  <c r="C78" i="234" s="1"/>
  <c r="C66" i="237" s="1"/>
  <c r="C58" i="238" s="1"/>
  <c r="C56" i="239" s="1"/>
  <c r="C51" i="240" s="1"/>
  <c r="C54" i="241" s="1"/>
  <c r="D76" i="232"/>
  <c r="D74" i="233" s="1"/>
  <c r="D78" i="234" s="1"/>
  <c r="D66" i="237" s="1"/>
  <c r="D58" i="238" s="1"/>
  <c r="D56" i="239" s="1"/>
  <c r="D51" i="240" s="1"/>
  <c r="D54" i="241" s="1"/>
  <c r="E76" i="232"/>
  <c r="C77"/>
  <c r="C75" i="233" s="1"/>
  <c r="C79" i="234" s="1"/>
  <c r="C67" i="237" s="1"/>
  <c r="D77" i="232"/>
  <c r="D75" i="233" s="1"/>
  <c r="D79" i="234" s="1"/>
  <c r="D67" i="237" s="1"/>
  <c r="E77" i="232"/>
  <c r="C78"/>
  <c r="C76" i="233" s="1"/>
  <c r="C80" i="234" s="1"/>
  <c r="C68" i="237" s="1"/>
  <c r="D78" i="232"/>
  <c r="D76" i="233" s="1"/>
  <c r="D80" i="234" s="1"/>
  <c r="D68" i="237" s="1"/>
  <c r="E78" i="232"/>
  <c r="C79"/>
  <c r="C77" i="233" s="1"/>
  <c r="C81" i="234" s="1"/>
  <c r="C69" i="237" s="1"/>
  <c r="D79" i="232"/>
  <c r="D77" i="233" s="1"/>
  <c r="D81" i="234" s="1"/>
  <c r="D69" i="237" s="1"/>
  <c r="E79" i="232"/>
  <c r="C80"/>
  <c r="C78" i="233" s="1"/>
  <c r="C82" i="234" s="1"/>
  <c r="C70" i="237" s="1"/>
  <c r="D80" i="232"/>
  <c r="D78" i="233" s="1"/>
  <c r="D82" i="234" s="1"/>
  <c r="D70" i="237" s="1"/>
  <c r="E80" i="232"/>
  <c r="C81"/>
  <c r="C79" i="233" s="1"/>
  <c r="C83" i="234" s="1"/>
  <c r="D81" i="232"/>
  <c r="D79" i="233" s="1"/>
  <c r="D83" i="234" s="1"/>
  <c r="E81" i="232"/>
  <c r="C82"/>
  <c r="C80" i="233" s="1"/>
  <c r="C84" i="234" s="1"/>
  <c r="D82" i="232"/>
  <c r="D80" i="233" s="1"/>
  <c r="D84" i="234" s="1"/>
  <c r="E82" i="232"/>
  <c r="E83"/>
  <c r="E84"/>
  <c r="E85"/>
  <c r="C86"/>
  <c r="D86"/>
  <c r="E86"/>
  <c r="C87"/>
  <c r="D87"/>
  <c r="E87"/>
  <c r="C88"/>
  <c r="C95" i="233" s="1"/>
  <c r="C122" i="234" s="1"/>
  <c r="C104" i="237" s="1"/>
  <c r="C105" i="238" s="1"/>
  <c r="C118" i="239" s="1"/>
  <c r="C137" i="240" s="1"/>
  <c r="C119" i="241" s="1"/>
  <c r="C129" i="242" s="1"/>
  <c r="C141" i="80" s="1"/>
  <c r="C146" i="244" s="1"/>
  <c r="C126" i="245" s="1"/>
  <c r="D88" i="232"/>
  <c r="D95" i="233" s="1"/>
  <c r="D122" i="234" s="1"/>
  <c r="D104" i="237" s="1"/>
  <c r="D105" i="238" s="1"/>
  <c r="D118" i="239" s="1"/>
  <c r="D137" i="240" s="1"/>
  <c r="D119" i="241" s="1"/>
  <c r="D129" i="242" s="1"/>
  <c r="D141" i="80" s="1"/>
  <c r="D146" i="244" s="1"/>
  <c r="D126" i="245" s="1"/>
  <c r="D115" i="246" s="1"/>
  <c r="E88" i="232"/>
  <c r="E89"/>
  <c r="E90"/>
  <c r="E91"/>
  <c r="E92"/>
  <c r="E93"/>
  <c r="C94"/>
  <c r="D94"/>
  <c r="E94"/>
  <c r="C95"/>
  <c r="D95"/>
  <c r="E95"/>
  <c r="E96"/>
  <c r="E97"/>
  <c r="E98"/>
  <c r="E99"/>
  <c r="C100"/>
  <c r="D100"/>
  <c r="E100"/>
  <c r="D2"/>
  <c r="D2" i="233" s="1"/>
  <c r="C2" i="232"/>
  <c r="C2" i="233" s="1"/>
  <c r="C2" i="234" s="1"/>
  <c r="E2" i="232"/>
  <c r="D20" i="123"/>
  <c r="D21"/>
  <c r="F3" i="230"/>
  <c r="F4"/>
  <c r="F5"/>
  <c r="F6"/>
  <c r="F7"/>
  <c r="F8"/>
  <c r="F9"/>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2"/>
  <c r="H3" i="231"/>
  <c r="H4"/>
  <c r="H5"/>
  <c r="H6"/>
  <c r="H7"/>
  <c r="H8"/>
  <c r="H9"/>
  <c r="H10"/>
  <c r="H11"/>
  <c r="H12"/>
  <c r="H13"/>
  <c r="H14"/>
  <c r="H15"/>
  <c r="H16"/>
  <c r="H17"/>
  <c r="H18"/>
  <c r="H19"/>
  <c r="H20"/>
  <c r="H21"/>
  <c r="H22"/>
  <c r="H23"/>
  <c r="H24"/>
  <c r="H25"/>
  <c r="H26"/>
  <c r="H27"/>
  <c r="H28"/>
  <c r="H29"/>
  <c r="H30"/>
  <c r="H31"/>
  <c r="H32"/>
  <c r="H33"/>
  <c r="H34"/>
  <c r="H35"/>
  <c r="H36"/>
  <c r="H37"/>
  <c r="H38"/>
  <c r="H39"/>
  <c r="H40"/>
  <c r="H41"/>
  <c r="H42"/>
  <c r="H43"/>
  <c r="H44"/>
  <c r="H45"/>
  <c r="H46"/>
  <c r="H47"/>
  <c r="H48"/>
  <c r="H49"/>
  <c r="H50"/>
  <c r="H51"/>
  <c r="H52"/>
  <c r="H53"/>
  <c r="H54"/>
  <c r="H55"/>
  <c r="H56"/>
  <c r="H57"/>
  <c r="H58"/>
  <c r="H59"/>
  <c r="H60"/>
  <c r="H61"/>
  <c r="H62"/>
  <c r="H63"/>
  <c r="H64"/>
  <c r="H65"/>
  <c r="H66"/>
  <c r="H67"/>
  <c r="H68"/>
  <c r="H69"/>
  <c r="H70"/>
  <c r="H71"/>
  <c r="H72"/>
  <c r="H73"/>
  <c r="H74"/>
  <c r="H75"/>
  <c r="H76"/>
  <c r="H77"/>
  <c r="H78"/>
  <c r="H79"/>
  <c r="H80"/>
  <c r="H81"/>
  <c r="H82"/>
  <c r="H83"/>
  <c r="H2"/>
  <c r="C3"/>
  <c r="D3"/>
  <c r="E3"/>
  <c r="E4"/>
  <c r="E5"/>
  <c r="E6"/>
  <c r="E7"/>
  <c r="E8"/>
  <c r="E9"/>
  <c r="E10"/>
  <c r="E11"/>
  <c r="E12"/>
  <c r="E13"/>
  <c r="E14"/>
  <c r="E15"/>
  <c r="E16"/>
  <c r="E17"/>
  <c r="E18"/>
  <c r="E19"/>
  <c r="E20"/>
  <c r="E21"/>
  <c r="E22"/>
  <c r="E23"/>
  <c r="E24"/>
  <c r="E25"/>
  <c r="E26"/>
  <c r="E27"/>
  <c r="E28"/>
  <c r="E29"/>
  <c r="E30"/>
  <c r="E31"/>
  <c r="E32"/>
  <c r="E33"/>
  <c r="E34"/>
  <c r="E35"/>
  <c r="E36"/>
  <c r="E37"/>
  <c r="E38"/>
  <c r="E39"/>
  <c r="E40"/>
  <c r="E41"/>
  <c r="E42"/>
  <c r="E43"/>
  <c r="E44"/>
  <c r="E45"/>
  <c r="E46"/>
  <c r="E47"/>
  <c r="E48"/>
  <c r="E49"/>
  <c r="E50"/>
  <c r="E51"/>
  <c r="C52"/>
  <c r="C49" i="232" s="1"/>
  <c r="C49" i="233" s="1"/>
  <c r="C53" i="234" s="1"/>
  <c r="C44" i="237" s="1"/>
  <c r="C36" i="238" s="1"/>
  <c r="C34" i="239" s="1"/>
  <c r="C28" i="240" s="1"/>
  <c r="C31" i="241" s="1"/>
  <c r="C27" i="242" s="1"/>
  <c r="C25" i="80" s="1"/>
  <c r="C23" i="244" s="1"/>
  <c r="C22" i="245" s="1"/>
  <c r="D52" i="231"/>
  <c r="D49" i="232" s="1"/>
  <c r="D49" i="233" s="1"/>
  <c r="D53" i="234" s="1"/>
  <c r="D44" i="237" s="1"/>
  <c r="D36" i="238" s="1"/>
  <c r="D34" i="239" s="1"/>
  <c r="D28" i="240" s="1"/>
  <c r="D31" i="241" s="1"/>
  <c r="D27" i="242" s="1"/>
  <c r="D25" i="80" s="1"/>
  <c r="D23" i="244" s="1"/>
  <c r="D22" i="245" s="1"/>
  <c r="D22" i="246" s="1"/>
  <c r="E52" i="231"/>
  <c r="E53"/>
  <c r="E54"/>
  <c r="E55"/>
  <c r="E56"/>
  <c r="E57"/>
  <c r="E58"/>
  <c r="E59"/>
  <c r="E60"/>
  <c r="E61"/>
  <c r="E62"/>
  <c r="E63"/>
  <c r="E64"/>
  <c r="E65"/>
  <c r="E66"/>
  <c r="C67"/>
  <c r="C60" i="232" s="1"/>
  <c r="C59" i="233" s="1"/>
  <c r="C63" i="234" s="1"/>
  <c r="D67" i="231"/>
  <c r="D60" i="232" s="1"/>
  <c r="D59" i="233" s="1"/>
  <c r="D63" i="234" s="1"/>
  <c r="E67" i="231"/>
  <c r="C68"/>
  <c r="C61" i="232" s="1"/>
  <c r="C60" i="233" s="1"/>
  <c r="C64" i="234" s="1"/>
  <c r="D68" i="231"/>
  <c r="D61" i="232" s="1"/>
  <c r="D60" i="233" s="1"/>
  <c r="D64" i="234" s="1"/>
  <c r="E68" i="231"/>
  <c r="C69"/>
  <c r="D69"/>
  <c r="E69"/>
  <c r="C70"/>
  <c r="D70"/>
  <c r="E70"/>
  <c r="E71"/>
  <c r="E72"/>
  <c r="E73"/>
  <c r="E74"/>
  <c r="E75"/>
  <c r="E76"/>
  <c r="E77"/>
  <c r="E78"/>
  <c r="E79"/>
  <c r="E80"/>
  <c r="E81"/>
  <c r="E82"/>
  <c r="E83"/>
  <c r="F49" i="228"/>
  <c r="F48"/>
  <c r="F47"/>
  <c r="F46"/>
  <c r="F45"/>
  <c r="F44"/>
  <c r="F43"/>
  <c r="F42"/>
  <c r="F41"/>
  <c r="F40"/>
  <c r="F39"/>
  <c r="F38"/>
  <c r="F37"/>
  <c r="F36"/>
  <c r="F35"/>
  <c r="F34"/>
  <c r="F33"/>
  <c r="F32"/>
  <c r="F31"/>
  <c r="F30"/>
  <c r="F29"/>
  <c r="F28"/>
  <c r="F27"/>
  <c r="F26"/>
  <c r="F25"/>
  <c r="F24"/>
  <c r="F23"/>
  <c r="F22"/>
  <c r="F21"/>
  <c r="F20"/>
  <c r="F19"/>
  <c r="F18"/>
  <c r="F17"/>
  <c r="F16"/>
  <c r="F15"/>
  <c r="F14"/>
  <c r="F13"/>
  <c r="F12"/>
  <c r="F11"/>
  <c r="F10"/>
  <c r="F9"/>
  <c r="F8"/>
  <c r="F7"/>
  <c r="F6"/>
  <c r="F5"/>
  <c r="F4"/>
  <c r="F3"/>
  <c r="F2"/>
  <c r="D80" i="230"/>
  <c r="D78" i="231" s="1"/>
  <c r="D92" i="232" s="1"/>
  <c r="D100" i="233" s="1"/>
  <c r="D127" i="234" s="1"/>
  <c r="D111" i="237" s="1"/>
  <c r="D113" i="238" s="1"/>
  <c r="D126" i="239" s="1"/>
  <c r="D145" i="240" s="1"/>
  <c r="D122" i="241" s="1"/>
  <c r="D132" i="242" s="1"/>
  <c r="D144" i="80" s="1"/>
  <c r="C80" i="230"/>
  <c r="C78" i="231" s="1"/>
  <c r="C92" i="232" s="1"/>
  <c r="C100" i="233" s="1"/>
  <c r="C127" i="234" s="1"/>
  <c r="C111" i="237" s="1"/>
  <c r="C113" i="238" s="1"/>
  <c r="C126" i="239" s="1"/>
  <c r="C145" i="240" s="1"/>
  <c r="C122" i="241" s="1"/>
  <c r="C132" i="242" s="1"/>
  <c r="C144" i="80" s="1"/>
  <c r="D79" i="230"/>
  <c r="D77" i="231" s="1"/>
  <c r="D91" i="232" s="1"/>
  <c r="D99" i="233" s="1"/>
  <c r="D126" i="234" s="1"/>
  <c r="D110" i="237" s="1"/>
  <c r="D112" i="238" s="1"/>
  <c r="D125" i="239" s="1"/>
  <c r="D144" i="240" s="1"/>
  <c r="D121" i="241" s="1"/>
  <c r="D131" i="242" s="1"/>
  <c r="D143" i="80" s="1"/>
  <c r="C79" i="230"/>
  <c r="C77" i="231" s="1"/>
  <c r="C91" i="232" s="1"/>
  <c r="C99" i="233" s="1"/>
  <c r="C126" i="234" s="1"/>
  <c r="C110" i="237" s="1"/>
  <c r="C112" i="238" s="1"/>
  <c r="C125" i="239" s="1"/>
  <c r="C144" i="240" s="1"/>
  <c r="C121" i="241" s="1"/>
  <c r="C131" i="242" s="1"/>
  <c r="C143" i="80" s="1"/>
  <c r="D75" i="230"/>
  <c r="D73" i="231" s="1"/>
  <c r="D85" i="232" s="1"/>
  <c r="D90" i="233" s="1"/>
  <c r="D117" i="234" s="1"/>
  <c r="D99" i="237" s="1"/>
  <c r="D98" i="238" s="1"/>
  <c r="D111" i="239" s="1"/>
  <c r="C75" i="230"/>
  <c r="C73" i="231" s="1"/>
  <c r="C85" i="232" s="1"/>
  <c r="C90" i="233" s="1"/>
  <c r="C117" i="234" s="1"/>
  <c r="C99" i="237" s="1"/>
  <c r="C98" i="238" s="1"/>
  <c r="C111" i="239" s="1"/>
  <c r="D72" i="230"/>
  <c r="D66" i="231" s="1"/>
  <c r="D59" i="232" s="1"/>
  <c r="D58" i="233" s="1"/>
  <c r="D62" i="234" s="1"/>
  <c r="D53" i="237" s="1"/>
  <c r="D45" i="238" s="1"/>
  <c r="D43" i="239" s="1"/>
  <c r="D37" i="240" s="1"/>
  <c r="D40" i="241" s="1"/>
  <c r="D36" i="242" s="1"/>
  <c r="D34" i="80" s="1"/>
  <c r="D32" i="244" s="1"/>
  <c r="D31" i="245" s="1"/>
  <c r="C72" i="230"/>
  <c r="C66" i="231" s="1"/>
  <c r="C59" i="232" s="1"/>
  <c r="C58" i="233" s="1"/>
  <c r="C62" i="234" s="1"/>
  <c r="C53" i="237" s="1"/>
  <c r="C45" i="238" s="1"/>
  <c r="C43" i="239" s="1"/>
  <c r="C37" i="240" s="1"/>
  <c r="C40" i="241" s="1"/>
  <c r="C36" i="242" s="1"/>
  <c r="C34" i="80" s="1"/>
  <c r="C32" i="244" s="1"/>
  <c r="C31" i="245" s="1"/>
  <c r="C30" i="246" s="1"/>
  <c r="D71" i="230"/>
  <c r="D65" i="231" s="1"/>
  <c r="D57" i="232" s="1"/>
  <c r="D57" i="233" s="1"/>
  <c r="D61" i="234" s="1"/>
  <c r="D52" i="237" s="1"/>
  <c r="D44" i="238" s="1"/>
  <c r="D42" i="239" s="1"/>
  <c r="D36" i="240" s="1"/>
  <c r="D39" i="241" s="1"/>
  <c r="D35" i="242" s="1"/>
  <c r="D33" i="80" s="1"/>
  <c r="D31" i="244" s="1"/>
  <c r="D30" i="245" s="1"/>
  <c r="C71" i="230"/>
  <c r="C65" i="231" s="1"/>
  <c r="C58" i="232" s="1"/>
  <c r="D70" i="230"/>
  <c r="D64" i="231" s="1"/>
  <c r="C70" i="230"/>
  <c r="C64" i="231" s="1"/>
  <c r="D69" i="230"/>
  <c r="D63" i="231" s="1"/>
  <c r="C69" i="230"/>
  <c r="C63" i="231" s="1"/>
  <c r="D68" i="230"/>
  <c r="C68"/>
  <c r="D67"/>
  <c r="D62" i="231" s="1"/>
  <c r="C67" i="230"/>
  <c r="C62" i="231" s="1"/>
  <c r="D66" i="230"/>
  <c r="C66"/>
  <c r="D65"/>
  <c r="D61" i="231" s="1"/>
  <c r="C65" i="230"/>
  <c r="C61" i="231" s="1"/>
  <c r="D64" i="230"/>
  <c r="D60" i="231" s="1"/>
  <c r="C64" i="230"/>
  <c r="C60" i="231" s="1"/>
  <c r="D63" i="230"/>
  <c r="D59" i="231" s="1"/>
  <c r="D56" i="232" s="1"/>
  <c r="D56" i="233" s="1"/>
  <c r="D60" i="234" s="1"/>
  <c r="D51" i="237" s="1"/>
  <c r="D43" i="238" s="1"/>
  <c r="D41" i="239" s="1"/>
  <c r="D35" i="240" s="1"/>
  <c r="D38" i="241" s="1"/>
  <c r="D34" i="242" s="1"/>
  <c r="D32" i="80" s="1"/>
  <c r="D30" i="244" s="1"/>
  <c r="D29" i="245" s="1"/>
  <c r="C63" i="230"/>
  <c r="C59" i="231" s="1"/>
  <c r="C56" i="232" s="1"/>
  <c r="C56" i="233" s="1"/>
  <c r="C60" i="234" s="1"/>
  <c r="C51" i="237" s="1"/>
  <c r="C43" i="238" s="1"/>
  <c r="C41" i="239" s="1"/>
  <c r="C35" i="240" s="1"/>
  <c r="C38" i="241" s="1"/>
  <c r="C34" i="242" s="1"/>
  <c r="C32" i="80" s="1"/>
  <c r="C30" i="244" s="1"/>
  <c r="C29" i="245" s="1"/>
  <c r="C29" i="246" s="1"/>
  <c r="D62" i="230"/>
  <c r="D58" i="231" s="1"/>
  <c r="D55" i="232" s="1"/>
  <c r="D55" i="233" s="1"/>
  <c r="D59" i="234" s="1"/>
  <c r="D50" i="237" s="1"/>
  <c r="D42" i="238" s="1"/>
  <c r="D40" i="239" s="1"/>
  <c r="D34" i="240" s="1"/>
  <c r="D37" i="241" s="1"/>
  <c r="D33" i="242" s="1"/>
  <c r="D31" i="80" s="1"/>
  <c r="D29" i="244" s="1"/>
  <c r="D28" i="245" s="1"/>
  <c r="C62" i="230"/>
  <c r="C58" i="231" s="1"/>
  <c r="C55" i="232" s="1"/>
  <c r="C55" i="233" s="1"/>
  <c r="C59" i="234" s="1"/>
  <c r="C50" i="237" s="1"/>
  <c r="C42" i="238" s="1"/>
  <c r="C40" i="239" s="1"/>
  <c r="C34" i="240" s="1"/>
  <c r="C37" i="241" s="1"/>
  <c r="C33" i="242" s="1"/>
  <c r="C31" i="80" s="1"/>
  <c r="C29" i="244" s="1"/>
  <c r="C28" i="245" s="1"/>
  <c r="C28" i="246" s="1"/>
  <c r="D61" i="230"/>
  <c r="D57" i="231" s="1"/>
  <c r="D54" i="232" s="1"/>
  <c r="D54" i="233" s="1"/>
  <c r="D58" i="234" s="1"/>
  <c r="D49" i="237" s="1"/>
  <c r="D41" i="238" s="1"/>
  <c r="D39" i="239" s="1"/>
  <c r="D33" i="240" s="1"/>
  <c r="D36" i="241" s="1"/>
  <c r="D32" i="242" s="1"/>
  <c r="D30" i="80" s="1"/>
  <c r="D28" i="244" s="1"/>
  <c r="D27" i="245" s="1"/>
  <c r="C61" i="230"/>
  <c r="C57" i="231" s="1"/>
  <c r="C54" i="232" s="1"/>
  <c r="C54" i="233" s="1"/>
  <c r="C58" i="234" s="1"/>
  <c r="C49" i="237" s="1"/>
  <c r="C41" i="238" s="1"/>
  <c r="C39" i="239" s="1"/>
  <c r="C33" i="240" s="1"/>
  <c r="C36" i="241" s="1"/>
  <c r="C32" i="242" s="1"/>
  <c r="C30" i="80" s="1"/>
  <c r="C28" i="244" s="1"/>
  <c r="C27" i="245" s="1"/>
  <c r="C27" i="246" s="1"/>
  <c r="D60" i="230"/>
  <c r="D56" i="231" s="1"/>
  <c r="D53" i="232" s="1"/>
  <c r="D53" i="233" s="1"/>
  <c r="D57" i="234" s="1"/>
  <c r="D48" i="237" s="1"/>
  <c r="D40" i="238" s="1"/>
  <c r="D38" i="239" s="1"/>
  <c r="D32" i="240" s="1"/>
  <c r="D35" i="241" s="1"/>
  <c r="D31" i="242" s="1"/>
  <c r="D29" i="80" s="1"/>
  <c r="D27" i="244" s="1"/>
  <c r="D26" i="245" s="1"/>
  <c r="C60" i="230"/>
  <c r="C56" i="231" s="1"/>
  <c r="C53" i="232" s="1"/>
  <c r="C53" i="233" s="1"/>
  <c r="C57" i="234" s="1"/>
  <c r="C48" i="237" s="1"/>
  <c r="C40" i="238" s="1"/>
  <c r="C38" i="239" s="1"/>
  <c r="C32" i="240" s="1"/>
  <c r="C35" i="241" s="1"/>
  <c r="C31" i="242" s="1"/>
  <c r="C29" i="80" s="1"/>
  <c r="C27" i="244" s="1"/>
  <c r="C26" i="245" s="1"/>
  <c r="C26" i="246" s="1"/>
  <c r="D59" i="230"/>
  <c r="D55" i="231" s="1"/>
  <c r="D52" i="232" s="1"/>
  <c r="D52" i="233" s="1"/>
  <c r="D56" i="234" s="1"/>
  <c r="D47" i="237" s="1"/>
  <c r="D39" i="238" s="1"/>
  <c r="D37" i="239" s="1"/>
  <c r="D31" i="240" s="1"/>
  <c r="D34" i="241" s="1"/>
  <c r="D30" i="242" s="1"/>
  <c r="D28" i="80" s="1"/>
  <c r="D26" i="244" s="1"/>
  <c r="D25" i="245" s="1"/>
  <c r="C59" i="230"/>
  <c r="C55" i="231" s="1"/>
  <c r="C52" i="232" s="1"/>
  <c r="C52" i="233" s="1"/>
  <c r="C56" i="234" s="1"/>
  <c r="C47" i="237" s="1"/>
  <c r="C39" i="238" s="1"/>
  <c r="C37" i="239" s="1"/>
  <c r="C31" i="240" s="1"/>
  <c r="C34" i="241" s="1"/>
  <c r="C30" i="242" s="1"/>
  <c r="C28" i="80" s="1"/>
  <c r="C26" i="244" s="1"/>
  <c r="C25" i="245" s="1"/>
  <c r="C25" i="246" s="1"/>
  <c r="D58" i="230"/>
  <c r="D54" i="231" s="1"/>
  <c r="D51" i="232" s="1"/>
  <c r="D51" i="233" s="1"/>
  <c r="D55" i="234" s="1"/>
  <c r="D46" i="237" s="1"/>
  <c r="D38" i="238" s="1"/>
  <c r="D36" i="239" s="1"/>
  <c r="D30" i="240" s="1"/>
  <c r="D33" i="241" s="1"/>
  <c r="D29" i="242" s="1"/>
  <c r="D27" i="80" s="1"/>
  <c r="D25" i="244" s="1"/>
  <c r="D24" i="245" s="1"/>
  <c r="C58" i="230"/>
  <c r="C54" i="231" s="1"/>
  <c r="C51" i="232" s="1"/>
  <c r="C51" i="233" s="1"/>
  <c r="C55" i="234" s="1"/>
  <c r="C46" i="237" s="1"/>
  <c r="C38" i="238" s="1"/>
  <c r="C36" i="239" s="1"/>
  <c r="C30" i="240" s="1"/>
  <c r="C33" i="241" s="1"/>
  <c r="C29" i="242" s="1"/>
  <c r="C27" i="80" s="1"/>
  <c r="C25" i="244" s="1"/>
  <c r="C24" i="245" s="1"/>
  <c r="C24" i="246" s="1"/>
  <c r="D57" i="230"/>
  <c r="D53" i="231" s="1"/>
  <c r="D50" i="232" s="1"/>
  <c r="D50" i="233" s="1"/>
  <c r="D54" i="234" s="1"/>
  <c r="D45" i="237" s="1"/>
  <c r="D37" i="238" s="1"/>
  <c r="D35" i="239" s="1"/>
  <c r="D29" i="240" s="1"/>
  <c r="D32" i="241" s="1"/>
  <c r="D28" i="242" s="1"/>
  <c r="D26" i="80" s="1"/>
  <c r="D24" i="244" s="1"/>
  <c r="D23" i="245" s="1"/>
  <c r="C57" i="230"/>
  <c r="C53" i="231" s="1"/>
  <c r="C50" i="232" s="1"/>
  <c r="C50" i="233" s="1"/>
  <c r="C54" i="234" s="1"/>
  <c r="C45" i="237" s="1"/>
  <c r="C37" i="238" s="1"/>
  <c r="C35" i="239" s="1"/>
  <c r="C29" i="240" s="1"/>
  <c r="C32" i="241" s="1"/>
  <c r="C28" i="242" s="1"/>
  <c r="C26" i="80" s="1"/>
  <c r="C24" i="244" s="1"/>
  <c r="C23" i="245" s="1"/>
  <c r="C23" i="246" s="1"/>
  <c r="D56" i="230"/>
  <c r="C56"/>
  <c r="D45"/>
  <c r="D41" i="231" s="1"/>
  <c r="D38" i="232" s="1"/>
  <c r="D38" i="233" s="1"/>
  <c r="D41" i="234" s="1"/>
  <c r="C45" i="230"/>
  <c r="C41" i="231" s="1"/>
  <c r="C38" i="232" s="1"/>
  <c r="C38" i="233" s="1"/>
  <c r="C41" i="234" s="1"/>
  <c r="D44" i="230"/>
  <c r="D40" i="231" s="1"/>
  <c r="D37" i="232" s="1"/>
  <c r="D37" i="233" s="1"/>
  <c r="D40" i="234" s="1"/>
  <c r="C44" i="230"/>
  <c r="C40" i="231" s="1"/>
  <c r="C37" i="232" s="1"/>
  <c r="C37" i="233" s="1"/>
  <c r="C40" i="234" s="1"/>
  <c r="D15" i="230"/>
  <c r="D12" i="231" s="1"/>
  <c r="D12" i="232" s="1"/>
  <c r="D13" i="233" s="1"/>
  <c r="D12" i="234" s="1"/>
  <c r="D10" i="237" s="1"/>
  <c r="D13" i="238" s="1"/>
  <c r="D11" i="239" s="1"/>
  <c r="D8" i="240" s="1"/>
  <c r="D8" i="241" s="1"/>
  <c r="D8" i="242" s="1"/>
  <c r="D9" i="80" s="1"/>
  <c r="C15" i="230"/>
  <c r="C12" i="231" s="1"/>
  <c r="C12" i="232" s="1"/>
  <c r="C13" i="233" s="1"/>
  <c r="C12" i="234" s="1"/>
  <c r="C10" i="237" s="1"/>
  <c r="C13" i="238" s="1"/>
  <c r="C11" i="239" s="1"/>
  <c r="C8" i="240" s="1"/>
  <c r="C8" i="241" s="1"/>
  <c r="C8" i="242" s="1"/>
  <c r="C9" i="80" s="1"/>
  <c r="D6" i="230"/>
  <c r="C6"/>
  <c r="D22" i="123"/>
  <c r="D87" i="230"/>
  <c r="D83" i="231" s="1"/>
  <c r="D99" i="232" s="1"/>
  <c r="D105" i="233" s="1"/>
  <c r="D132" i="234" s="1"/>
  <c r="D116" i="237" s="1"/>
  <c r="D123" i="238" s="1"/>
  <c r="D138" i="239" s="1"/>
  <c r="D154" i="240" s="1"/>
  <c r="D136" i="241" s="1"/>
  <c r="D145" i="242" s="1"/>
  <c r="D156" i="80" s="1"/>
  <c r="D158" i="244" s="1"/>
  <c r="D139" i="245" s="1"/>
  <c r="D128" i="246" s="1"/>
  <c r="C87" i="230"/>
  <c r="C83" i="231" s="1"/>
  <c r="C99" i="232" s="1"/>
  <c r="C105" i="233" s="1"/>
  <c r="C132" i="234" s="1"/>
  <c r="C116" i="237" s="1"/>
  <c r="C123" i="238" s="1"/>
  <c r="C138" i="239" s="1"/>
  <c r="C154" i="240" s="1"/>
  <c r="C136" i="241" s="1"/>
  <c r="C145" i="242" s="1"/>
  <c r="C156" i="80" s="1"/>
  <c r="C158" i="244" s="1"/>
  <c r="C139" i="245" s="1"/>
  <c r="D86" i="230"/>
  <c r="C86"/>
  <c r="F52" i="228"/>
  <c r="F51"/>
  <c r="F50"/>
  <c r="E2" i="231"/>
  <c r="F3" i="229"/>
  <c r="F4"/>
  <c r="F5"/>
  <c r="F6"/>
  <c r="F7"/>
  <c r="F8"/>
  <c r="F9"/>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2"/>
  <c r="E3" i="230"/>
  <c r="E4"/>
  <c r="E5"/>
  <c r="E6"/>
  <c r="E7"/>
  <c r="E8"/>
  <c r="E9"/>
  <c r="E10"/>
  <c r="E11"/>
  <c r="E12"/>
  <c r="E13"/>
  <c r="E14"/>
  <c r="E15"/>
  <c r="E16"/>
  <c r="E17"/>
  <c r="E18"/>
  <c r="E19"/>
  <c r="E20"/>
  <c r="E21"/>
  <c r="E22"/>
  <c r="E23"/>
  <c r="E24"/>
  <c r="E25"/>
  <c r="E26"/>
  <c r="E27"/>
  <c r="E28"/>
  <c r="E29"/>
  <c r="E30"/>
  <c r="E31"/>
  <c r="E32"/>
  <c r="E33"/>
  <c r="E34"/>
  <c r="E35"/>
  <c r="E36"/>
  <c r="E37"/>
  <c r="E38"/>
  <c r="E39"/>
  <c r="E40"/>
  <c r="E41"/>
  <c r="E42"/>
  <c r="E43"/>
  <c r="E44"/>
  <c r="E45"/>
  <c r="E46"/>
  <c r="E47"/>
  <c r="E48"/>
  <c r="E49"/>
  <c r="E50"/>
  <c r="E51"/>
  <c r="E52"/>
  <c r="E53"/>
  <c r="E54"/>
  <c r="E55"/>
  <c r="E56"/>
  <c r="E57"/>
  <c r="E58"/>
  <c r="E59"/>
  <c r="E60"/>
  <c r="E61"/>
  <c r="E62"/>
  <c r="E63"/>
  <c r="E64"/>
  <c r="E65"/>
  <c r="E66"/>
  <c r="E67"/>
  <c r="E68"/>
  <c r="E69"/>
  <c r="E70"/>
  <c r="E71"/>
  <c r="E72"/>
  <c r="E73"/>
  <c r="E74"/>
  <c r="E75"/>
  <c r="E76"/>
  <c r="E77"/>
  <c r="E78"/>
  <c r="E79"/>
  <c r="E80"/>
  <c r="E81"/>
  <c r="E82"/>
  <c r="E83"/>
  <c r="E84"/>
  <c r="E85"/>
  <c r="E86"/>
  <c r="E87"/>
  <c r="E2"/>
  <c r="H3"/>
  <c r="H4"/>
  <c r="H5"/>
  <c r="H6"/>
  <c r="H7"/>
  <c r="H8"/>
  <c r="H9"/>
  <c r="H10"/>
  <c r="H11"/>
  <c r="H12"/>
  <c r="H13"/>
  <c r="H14"/>
  <c r="H15"/>
  <c r="H16"/>
  <c r="H17"/>
  <c r="H18"/>
  <c r="H19"/>
  <c r="H20"/>
  <c r="H21"/>
  <c r="H22"/>
  <c r="H23"/>
  <c r="H24"/>
  <c r="H25"/>
  <c r="H26"/>
  <c r="H27"/>
  <c r="H28"/>
  <c r="H29"/>
  <c r="H30"/>
  <c r="H31"/>
  <c r="H32"/>
  <c r="H33"/>
  <c r="H34"/>
  <c r="H35"/>
  <c r="H36"/>
  <c r="H37"/>
  <c r="H38"/>
  <c r="H39"/>
  <c r="H40"/>
  <c r="H41"/>
  <c r="H42"/>
  <c r="H43"/>
  <c r="H44"/>
  <c r="H45"/>
  <c r="H46"/>
  <c r="H47"/>
  <c r="H48"/>
  <c r="H49"/>
  <c r="H50"/>
  <c r="H51"/>
  <c r="H52"/>
  <c r="H53"/>
  <c r="H54"/>
  <c r="H55"/>
  <c r="H56"/>
  <c r="H57"/>
  <c r="H58"/>
  <c r="H59"/>
  <c r="H60"/>
  <c r="H61"/>
  <c r="H62"/>
  <c r="H63"/>
  <c r="H64"/>
  <c r="H65"/>
  <c r="H66"/>
  <c r="H67"/>
  <c r="H68"/>
  <c r="H69"/>
  <c r="H70"/>
  <c r="H71"/>
  <c r="H72"/>
  <c r="H73"/>
  <c r="H74"/>
  <c r="H75"/>
  <c r="H76"/>
  <c r="H77"/>
  <c r="H78"/>
  <c r="H79"/>
  <c r="H80"/>
  <c r="H81"/>
  <c r="H82"/>
  <c r="H83"/>
  <c r="H84"/>
  <c r="H85"/>
  <c r="H86"/>
  <c r="H87"/>
  <c r="H2"/>
  <c r="E3" i="229"/>
  <c r="E4"/>
  <c r="E5"/>
  <c r="E6"/>
  <c r="E7"/>
  <c r="E8"/>
  <c r="E9"/>
  <c r="E10"/>
  <c r="E11"/>
  <c r="E12"/>
  <c r="E13"/>
  <c r="E14"/>
  <c r="E15"/>
  <c r="E16"/>
  <c r="E17"/>
  <c r="E18"/>
  <c r="E19"/>
  <c r="E20"/>
  <c r="E21"/>
  <c r="E22"/>
  <c r="E23"/>
  <c r="E24"/>
  <c r="E25"/>
  <c r="E26"/>
  <c r="E27"/>
  <c r="E28"/>
  <c r="E29"/>
  <c r="E30"/>
  <c r="E31"/>
  <c r="E32"/>
  <c r="E33"/>
  <c r="E34"/>
  <c r="E35"/>
  <c r="E36"/>
  <c r="E37"/>
  <c r="E38"/>
  <c r="C39"/>
  <c r="D39"/>
  <c r="E39"/>
  <c r="E40"/>
  <c r="E41"/>
  <c r="E42"/>
  <c r="C43"/>
  <c r="C47" i="230" s="1"/>
  <c r="C43" i="231" s="1"/>
  <c r="C40" i="232" s="1"/>
  <c r="C40" i="233" s="1"/>
  <c r="C44" i="234" s="1"/>
  <c r="C35" i="237" s="1"/>
  <c r="C27" i="238" s="1"/>
  <c r="C25" i="239" s="1"/>
  <c r="C19" i="240" s="1"/>
  <c r="C22" i="241" s="1"/>
  <c r="C18" i="242" s="1"/>
  <c r="C16" i="80" s="1"/>
  <c r="C14" i="244" s="1"/>
  <c r="C13" i="245" s="1"/>
  <c r="C13" i="246" s="1"/>
  <c r="D43" i="229"/>
  <c r="D47" i="230" s="1"/>
  <c r="D43" i="231" s="1"/>
  <c r="D40" i="232" s="1"/>
  <c r="D40" i="233" s="1"/>
  <c r="D44" i="234" s="1"/>
  <c r="D35" i="237" s="1"/>
  <c r="D27" i="238" s="1"/>
  <c r="D25" i="239" s="1"/>
  <c r="D19" i="240" s="1"/>
  <c r="D22" i="241" s="1"/>
  <c r="D18" i="242" s="1"/>
  <c r="D16" i="80" s="1"/>
  <c r="D14" i="244" s="1"/>
  <c r="D13" i="245" s="1"/>
  <c r="E43" i="229"/>
  <c r="C44"/>
  <c r="C48" i="230" s="1"/>
  <c r="C44" i="231" s="1"/>
  <c r="C41" i="232" s="1"/>
  <c r="C41" i="233" s="1"/>
  <c r="C45" i="234" s="1"/>
  <c r="C36" i="237" s="1"/>
  <c r="C28" i="238" s="1"/>
  <c r="C26" i="239" s="1"/>
  <c r="C20" i="240" s="1"/>
  <c r="C23" i="241" s="1"/>
  <c r="C19" i="242" s="1"/>
  <c r="C17" i="80" s="1"/>
  <c r="C15" i="244" s="1"/>
  <c r="C14" i="245" s="1"/>
  <c r="D44" i="229"/>
  <c r="D48" i="230" s="1"/>
  <c r="D44" i="231" s="1"/>
  <c r="D41" i="232" s="1"/>
  <c r="D41" i="233" s="1"/>
  <c r="D45" i="234" s="1"/>
  <c r="D36" i="237" s="1"/>
  <c r="D28" i="238" s="1"/>
  <c r="D26" i="239" s="1"/>
  <c r="D20" i="240" s="1"/>
  <c r="D23" i="241" s="1"/>
  <c r="D19" i="242" s="1"/>
  <c r="D17" i="80" s="1"/>
  <c r="D15" i="244" s="1"/>
  <c r="D14" i="245" s="1"/>
  <c r="D14" i="246" s="1"/>
  <c r="E44" i="229"/>
  <c r="C45"/>
  <c r="C49" i="230" s="1"/>
  <c r="C45" i="231" s="1"/>
  <c r="C42" i="232" s="1"/>
  <c r="C42" i="233" s="1"/>
  <c r="C46" i="234" s="1"/>
  <c r="C37" i="237" s="1"/>
  <c r="C29" i="238" s="1"/>
  <c r="C27" i="239" s="1"/>
  <c r="C21" i="240" s="1"/>
  <c r="C24" i="241" s="1"/>
  <c r="C20" i="242" s="1"/>
  <c r="C18" i="80" s="1"/>
  <c r="C16" i="244" s="1"/>
  <c r="C15" i="245" s="1"/>
  <c r="C15" i="246" s="1"/>
  <c r="D45" i="229"/>
  <c r="D49" i="230" s="1"/>
  <c r="D45" i="231" s="1"/>
  <c r="D42" i="232" s="1"/>
  <c r="D42" i="233" s="1"/>
  <c r="D46" i="234" s="1"/>
  <c r="D37" i="237" s="1"/>
  <c r="D29" i="238" s="1"/>
  <c r="D27" i="239" s="1"/>
  <c r="D21" i="240" s="1"/>
  <c r="D24" i="241" s="1"/>
  <c r="D20" i="242" s="1"/>
  <c r="D18" i="80" s="1"/>
  <c r="D16" i="244" s="1"/>
  <c r="D15" i="245" s="1"/>
  <c r="E45" i="229"/>
  <c r="C46"/>
  <c r="C50" i="230" s="1"/>
  <c r="C46" i="231" s="1"/>
  <c r="C43" i="232" s="1"/>
  <c r="C43" i="233" s="1"/>
  <c r="C47" i="234" s="1"/>
  <c r="C38" i="237" s="1"/>
  <c r="C30" i="238" s="1"/>
  <c r="C28" i="239" s="1"/>
  <c r="C22" i="240" s="1"/>
  <c r="C25" i="241" s="1"/>
  <c r="C21" i="242" s="1"/>
  <c r="C19" i="80" s="1"/>
  <c r="C17" i="244" s="1"/>
  <c r="C16" i="245" s="1"/>
  <c r="D46" i="229"/>
  <c r="D50" i="230" s="1"/>
  <c r="D46" i="231" s="1"/>
  <c r="D43" i="232" s="1"/>
  <c r="D43" i="233" s="1"/>
  <c r="D47" i="234" s="1"/>
  <c r="D38" i="237" s="1"/>
  <c r="D30" i="238" s="1"/>
  <c r="D28" i="239" s="1"/>
  <c r="D22" i="240" s="1"/>
  <c r="D25" i="241" s="1"/>
  <c r="D21" i="242" s="1"/>
  <c r="D19" i="80" s="1"/>
  <c r="D17" i="244" s="1"/>
  <c r="D16" i="245" s="1"/>
  <c r="D16" i="246" s="1"/>
  <c r="E46" i="229"/>
  <c r="C47"/>
  <c r="C51" i="230" s="1"/>
  <c r="C47" i="231" s="1"/>
  <c r="C44" i="232" s="1"/>
  <c r="C44" i="233" s="1"/>
  <c r="C48" i="234" s="1"/>
  <c r="C39" i="237" s="1"/>
  <c r="C31" i="238" s="1"/>
  <c r="C29" i="239" s="1"/>
  <c r="C23" i="240" s="1"/>
  <c r="C26" i="241" s="1"/>
  <c r="C22" i="242" s="1"/>
  <c r="C20" i="80" s="1"/>
  <c r="C18" i="244" s="1"/>
  <c r="C17" i="245" s="1"/>
  <c r="C17" i="246" s="1"/>
  <c r="D47" i="229"/>
  <c r="D51" i="230" s="1"/>
  <c r="D47" i="231" s="1"/>
  <c r="D44" i="232" s="1"/>
  <c r="D44" i="233" s="1"/>
  <c r="D48" i="234" s="1"/>
  <c r="D39" i="237" s="1"/>
  <c r="D31" i="238" s="1"/>
  <c r="D29" i="239" s="1"/>
  <c r="D23" i="240" s="1"/>
  <c r="D26" i="241" s="1"/>
  <c r="D22" i="242" s="1"/>
  <c r="D20" i="80" s="1"/>
  <c r="D18" i="244" s="1"/>
  <c r="D17" i="245" s="1"/>
  <c r="E47" i="229"/>
  <c r="C48"/>
  <c r="C52" i="230" s="1"/>
  <c r="C48" i="231" s="1"/>
  <c r="C45" i="232" s="1"/>
  <c r="C45" i="233" s="1"/>
  <c r="C49" i="234" s="1"/>
  <c r="C40" i="237" s="1"/>
  <c r="C32" i="238" s="1"/>
  <c r="C30" i="239" s="1"/>
  <c r="C24" i="240" s="1"/>
  <c r="C27" i="241" s="1"/>
  <c r="C23" i="242" s="1"/>
  <c r="C21" i="80" s="1"/>
  <c r="C19" i="244" s="1"/>
  <c r="C18" i="245" s="1"/>
  <c r="D48" i="229"/>
  <c r="D52" i="230" s="1"/>
  <c r="D48" i="231" s="1"/>
  <c r="D45" i="232" s="1"/>
  <c r="D45" i="233" s="1"/>
  <c r="D49" i="234" s="1"/>
  <c r="D40" i="237" s="1"/>
  <c r="D32" i="238" s="1"/>
  <c r="D30" i="239" s="1"/>
  <c r="D24" i="240" s="1"/>
  <c r="D27" i="241" s="1"/>
  <c r="D23" i="242" s="1"/>
  <c r="D21" i="80" s="1"/>
  <c r="D19" i="244" s="1"/>
  <c r="D18" i="245" s="1"/>
  <c r="D18" i="246" s="1"/>
  <c r="E48" i="229"/>
  <c r="C49"/>
  <c r="C53" i="230" s="1"/>
  <c r="C49" i="231" s="1"/>
  <c r="C46" i="232" s="1"/>
  <c r="C46" i="233" s="1"/>
  <c r="C50" i="234" s="1"/>
  <c r="C41" i="237" s="1"/>
  <c r="C33" i="238" s="1"/>
  <c r="C31" i="239" s="1"/>
  <c r="C25" i="240" s="1"/>
  <c r="C28" i="241" s="1"/>
  <c r="C24" i="242" s="1"/>
  <c r="C22" i="80" s="1"/>
  <c r="C20" i="244" s="1"/>
  <c r="C19" i="245" s="1"/>
  <c r="C19" i="246" s="1"/>
  <c r="D49" i="229"/>
  <c r="D53" i="230" s="1"/>
  <c r="D49" i="231" s="1"/>
  <c r="D46" i="232" s="1"/>
  <c r="D46" i="233" s="1"/>
  <c r="D50" i="234" s="1"/>
  <c r="D41" i="237" s="1"/>
  <c r="D33" i="238" s="1"/>
  <c r="D31" i="239" s="1"/>
  <c r="D25" i="240" s="1"/>
  <c r="D28" i="241" s="1"/>
  <c r="D24" i="242" s="1"/>
  <c r="D22" i="80" s="1"/>
  <c r="D20" i="244" s="1"/>
  <c r="D19" i="245" s="1"/>
  <c r="E49" i="229"/>
  <c r="C50"/>
  <c r="C54" i="230" s="1"/>
  <c r="C50" i="231" s="1"/>
  <c r="C47" i="232" s="1"/>
  <c r="C47" i="233" s="1"/>
  <c r="C51" i="234" s="1"/>
  <c r="C42" i="237" s="1"/>
  <c r="C34" i="238" s="1"/>
  <c r="C32" i="239" s="1"/>
  <c r="C26" i="240" s="1"/>
  <c r="C29" i="241" s="1"/>
  <c r="C25" i="242" s="1"/>
  <c r="C23" i="80" s="1"/>
  <c r="C21" i="244" s="1"/>
  <c r="C20" i="245" s="1"/>
  <c r="D50" i="229"/>
  <c r="D54" i="230" s="1"/>
  <c r="D50" i="231" s="1"/>
  <c r="D47" i="232" s="1"/>
  <c r="D47" i="233" s="1"/>
  <c r="D51" i="234" s="1"/>
  <c r="D42" i="237" s="1"/>
  <c r="D34" i="238" s="1"/>
  <c r="D32" i="239" s="1"/>
  <c r="D26" i="240" s="1"/>
  <c r="D29" i="241" s="1"/>
  <c r="D25" i="242" s="1"/>
  <c r="D23" i="80" s="1"/>
  <c r="D21" i="244" s="1"/>
  <c r="D20" i="245" s="1"/>
  <c r="D20" i="246" s="1"/>
  <c r="E50" i="229"/>
  <c r="C51"/>
  <c r="C55" i="230" s="1"/>
  <c r="C51" i="231" s="1"/>
  <c r="C48" i="232" s="1"/>
  <c r="C48" i="233" s="1"/>
  <c r="C52" i="234" s="1"/>
  <c r="C43" i="237" s="1"/>
  <c r="C35" i="238" s="1"/>
  <c r="C33" i="239" s="1"/>
  <c r="C27" i="240" s="1"/>
  <c r="C30" i="241" s="1"/>
  <c r="C26" i="242" s="1"/>
  <c r="C24" i="80" s="1"/>
  <c r="C22" i="244" s="1"/>
  <c r="C21" i="245" s="1"/>
  <c r="C21" i="246" s="1"/>
  <c r="D51" i="229"/>
  <c r="D55" i="230" s="1"/>
  <c r="D51" i="231" s="1"/>
  <c r="D48" i="232" s="1"/>
  <c r="D48" i="233" s="1"/>
  <c r="D52" i="234" s="1"/>
  <c r="D43" i="237" s="1"/>
  <c r="D35" i="238" s="1"/>
  <c r="D33" i="239" s="1"/>
  <c r="D27" i="240" s="1"/>
  <c r="D30" i="241" s="1"/>
  <c r="D26" i="242" s="1"/>
  <c r="D24" i="80" s="1"/>
  <c r="D22" i="244" s="1"/>
  <c r="D21" i="245" s="1"/>
  <c r="E51" i="229"/>
  <c r="C52"/>
  <c r="D52"/>
  <c r="E52"/>
  <c r="C53"/>
  <c r="D53"/>
  <c r="E53"/>
  <c r="C54"/>
  <c r="D54"/>
  <c r="E54"/>
  <c r="C55"/>
  <c r="D55"/>
  <c r="E55"/>
  <c r="C56"/>
  <c r="D56"/>
  <c r="E56"/>
  <c r="C57"/>
  <c r="D57"/>
  <c r="E57"/>
  <c r="C58"/>
  <c r="D58"/>
  <c r="E58"/>
  <c r="C59"/>
  <c r="D59"/>
  <c r="E59"/>
  <c r="C60"/>
  <c r="D60"/>
  <c r="E60"/>
  <c r="E61"/>
  <c r="E62"/>
  <c r="E63"/>
  <c r="E64"/>
  <c r="E65"/>
  <c r="E66"/>
  <c r="C67"/>
  <c r="D67"/>
  <c r="E67"/>
  <c r="C68"/>
  <c r="C82" i="230" s="1"/>
  <c r="D68" i="229"/>
  <c r="D82" i="230" s="1"/>
  <c r="E68" i="229"/>
  <c r="C69"/>
  <c r="C83" i="230" s="1"/>
  <c r="C80" i="231" s="1"/>
  <c r="C96" i="232" s="1"/>
  <c r="C102" i="233" s="1"/>
  <c r="C129" i="234" s="1"/>
  <c r="C113" i="237" s="1"/>
  <c r="C120" i="238" s="1"/>
  <c r="C135" i="239" s="1"/>
  <c r="C151" i="240" s="1"/>
  <c r="C133" i="241" s="1"/>
  <c r="C142" i="242" s="1"/>
  <c r="C153" i="80" s="1"/>
  <c r="C155" i="244" s="1"/>
  <c r="C136" i="245" s="1"/>
  <c r="C125" i="246" s="1"/>
  <c r="D69" i="229"/>
  <c r="D83" i="230" s="1"/>
  <c r="D80" i="231" s="1"/>
  <c r="D96" i="232" s="1"/>
  <c r="D102" i="233" s="1"/>
  <c r="D129" i="234" s="1"/>
  <c r="D113" i="237" s="1"/>
  <c r="D120" i="238" s="1"/>
  <c r="D135" i="239" s="1"/>
  <c r="D151" i="240" s="1"/>
  <c r="D133" i="241" s="1"/>
  <c r="D142" i="242" s="1"/>
  <c r="D153" i="80" s="1"/>
  <c r="D155" i="244" s="1"/>
  <c r="D136" i="245" s="1"/>
  <c r="E69" i="229"/>
  <c r="C70"/>
  <c r="C84" i="230" s="1"/>
  <c r="C81" i="231" s="1"/>
  <c r="C97" i="232" s="1"/>
  <c r="C103" i="233" s="1"/>
  <c r="C130" i="234" s="1"/>
  <c r="C114" i="237" s="1"/>
  <c r="C121" i="238" s="1"/>
  <c r="C136" i="239" s="1"/>
  <c r="C152" i="240" s="1"/>
  <c r="C134" i="241" s="1"/>
  <c r="C143" i="242" s="1"/>
  <c r="C154" i="80" s="1"/>
  <c r="C156" i="244" s="1"/>
  <c r="C137" i="245" s="1"/>
  <c r="D70" i="229"/>
  <c r="D84" i="230" s="1"/>
  <c r="D81" i="231" s="1"/>
  <c r="D97" i="232" s="1"/>
  <c r="D103" i="233" s="1"/>
  <c r="D130" i="234" s="1"/>
  <c r="D114" i="237" s="1"/>
  <c r="D121" i="238" s="1"/>
  <c r="D136" i="239" s="1"/>
  <c r="D152" i="240" s="1"/>
  <c r="D134" i="241" s="1"/>
  <c r="D143" i="242" s="1"/>
  <c r="D154" i="80" s="1"/>
  <c r="D156" i="244" s="1"/>
  <c r="D137" i="245" s="1"/>
  <c r="D126" i="246" s="1"/>
  <c r="E70" i="229"/>
  <c r="C71"/>
  <c r="C85" i="230" s="1"/>
  <c r="C82" i="231" s="1"/>
  <c r="C98" i="232" s="1"/>
  <c r="C104" i="233" s="1"/>
  <c r="C131" i="234" s="1"/>
  <c r="C115" i="237" s="1"/>
  <c r="C122" i="238" s="1"/>
  <c r="C137" i="239" s="1"/>
  <c r="C153" i="240" s="1"/>
  <c r="C135" i="241" s="1"/>
  <c r="C144" i="242" s="1"/>
  <c r="C155" i="80" s="1"/>
  <c r="C157" i="244" s="1"/>
  <c r="C138" i="245" s="1"/>
  <c r="C127" i="246" s="1"/>
  <c r="D71" i="229"/>
  <c r="D85" i="230" s="1"/>
  <c r="D82" i="231" s="1"/>
  <c r="D98" i="232" s="1"/>
  <c r="D104" i="233" s="1"/>
  <c r="D131" i="234" s="1"/>
  <c r="D115" i="237" s="1"/>
  <c r="D122" i="238" s="1"/>
  <c r="D137" i="239" s="1"/>
  <c r="D153" i="240" s="1"/>
  <c r="D135" i="241" s="1"/>
  <c r="D144" i="242" s="1"/>
  <c r="D155" i="80" s="1"/>
  <c r="D157" i="244" s="1"/>
  <c r="D138" i="245" s="1"/>
  <c r="E71" i="229"/>
  <c r="E2"/>
  <c r="H3"/>
  <c r="H4"/>
  <c r="H5"/>
  <c r="H6"/>
  <c r="H7"/>
  <c r="H8"/>
  <c r="H9"/>
  <c r="H10"/>
  <c r="H11"/>
  <c r="H12"/>
  <c r="H13"/>
  <c r="H14"/>
  <c r="H15"/>
  <c r="H16"/>
  <c r="H17"/>
  <c r="H18"/>
  <c r="H19"/>
  <c r="H20"/>
  <c r="H21"/>
  <c r="H22"/>
  <c r="H23"/>
  <c r="H24"/>
  <c r="H25"/>
  <c r="H26"/>
  <c r="H27"/>
  <c r="H28"/>
  <c r="H29"/>
  <c r="H30"/>
  <c r="H31"/>
  <c r="H32"/>
  <c r="H33"/>
  <c r="H34"/>
  <c r="H35"/>
  <c r="H36"/>
  <c r="H37"/>
  <c r="H38"/>
  <c r="H39"/>
  <c r="H40"/>
  <c r="H41"/>
  <c r="H42"/>
  <c r="H43"/>
  <c r="H44"/>
  <c r="H45"/>
  <c r="H46"/>
  <c r="H47"/>
  <c r="H48"/>
  <c r="H49"/>
  <c r="H50"/>
  <c r="H51"/>
  <c r="H52"/>
  <c r="H53"/>
  <c r="H54"/>
  <c r="H55"/>
  <c r="H56"/>
  <c r="H57"/>
  <c r="H58"/>
  <c r="H59"/>
  <c r="H60"/>
  <c r="H61"/>
  <c r="H62"/>
  <c r="H63"/>
  <c r="H64"/>
  <c r="H65"/>
  <c r="H66"/>
  <c r="H67"/>
  <c r="H68"/>
  <c r="H69"/>
  <c r="H70"/>
  <c r="H71"/>
  <c r="H2"/>
  <c r="D23" i="123"/>
  <c r="F86" i="227"/>
  <c r="F85"/>
  <c r="F84"/>
  <c r="F83"/>
  <c r="F82"/>
  <c r="F81"/>
  <c r="F80"/>
  <c r="F79"/>
  <c r="F78"/>
  <c r="F77"/>
  <c r="F76"/>
  <c r="F75"/>
  <c r="F74"/>
  <c r="F73"/>
  <c r="F72"/>
  <c r="F71"/>
  <c r="F70"/>
  <c r="F69"/>
  <c r="F68"/>
  <c r="F67"/>
  <c r="F66"/>
  <c r="F65"/>
  <c r="F64"/>
  <c r="F63"/>
  <c r="F62"/>
  <c r="F61"/>
  <c r="F60"/>
  <c r="F59"/>
  <c r="F58"/>
  <c r="F57"/>
  <c r="F56"/>
  <c r="F55"/>
  <c r="F54"/>
  <c r="F53"/>
  <c r="F52"/>
  <c r="F51"/>
  <c r="F50"/>
  <c r="F49"/>
  <c r="F48"/>
  <c r="F47"/>
  <c r="F46"/>
  <c r="F45"/>
  <c r="F44"/>
  <c r="F43"/>
  <c r="F42"/>
  <c r="F41"/>
  <c r="F40"/>
  <c r="F39"/>
  <c r="F38"/>
  <c r="F37"/>
  <c r="F36"/>
  <c r="F35"/>
  <c r="F34"/>
  <c r="F33"/>
  <c r="F32"/>
  <c r="F31"/>
  <c r="F30"/>
  <c r="F29"/>
  <c r="F28"/>
  <c r="F27"/>
  <c r="F26"/>
  <c r="F25"/>
  <c r="F24"/>
  <c r="F23"/>
  <c r="F22"/>
  <c r="F21"/>
  <c r="F20"/>
  <c r="F19"/>
  <c r="F18"/>
  <c r="F17"/>
  <c r="F16"/>
  <c r="F15"/>
  <c r="F14"/>
  <c r="F13"/>
  <c r="F12"/>
  <c r="F11"/>
  <c r="F10"/>
  <c r="F9"/>
  <c r="F8"/>
  <c r="F7"/>
  <c r="F6"/>
  <c r="F5"/>
  <c r="F4"/>
  <c r="F3"/>
  <c r="F2"/>
  <c r="E3" i="228"/>
  <c r="C4"/>
  <c r="C4" i="229" s="1"/>
  <c r="C4" i="230" s="1"/>
  <c r="C4" i="231" s="1"/>
  <c r="D4" i="228"/>
  <c r="D4" i="229" s="1"/>
  <c r="D4" i="230" s="1"/>
  <c r="D4" i="231" s="1"/>
  <c r="E4" i="228"/>
  <c r="E5"/>
  <c r="E6"/>
  <c r="E7"/>
  <c r="E8"/>
  <c r="E9"/>
  <c r="E10"/>
  <c r="E11"/>
  <c r="E12"/>
  <c r="C13"/>
  <c r="C10" i="229" s="1"/>
  <c r="C12" i="230" s="1"/>
  <c r="C9" i="231" s="1"/>
  <c r="C9" i="232" s="1"/>
  <c r="C10" i="233" s="1"/>
  <c r="D13" i="228"/>
  <c r="D10" i="229" s="1"/>
  <c r="D12" i="230" s="1"/>
  <c r="D9" i="231" s="1"/>
  <c r="D9" i="232" s="1"/>
  <c r="D10" i="233" s="1"/>
  <c r="E13" i="228"/>
  <c r="C14"/>
  <c r="C11" i="229" s="1"/>
  <c r="C13" i="230" s="1"/>
  <c r="C10" i="231" s="1"/>
  <c r="C10" i="232" s="1"/>
  <c r="C11" i="233" s="1"/>
  <c r="D14" i="228"/>
  <c r="D11" i="229" s="1"/>
  <c r="D13" i="230" s="1"/>
  <c r="D10" i="231" s="1"/>
  <c r="D10" i="232" s="1"/>
  <c r="D11" i="233" s="1"/>
  <c r="E14" i="228"/>
  <c r="E15"/>
  <c r="E16"/>
  <c r="E17"/>
  <c r="E18"/>
  <c r="E19"/>
  <c r="E20"/>
  <c r="E21"/>
  <c r="E22"/>
  <c r="E23"/>
  <c r="E24"/>
  <c r="E25"/>
  <c r="E26"/>
  <c r="E27"/>
  <c r="E28"/>
  <c r="E29"/>
  <c r="E30"/>
  <c r="E31"/>
  <c r="E32"/>
  <c r="E33"/>
  <c r="E34"/>
  <c r="E35"/>
  <c r="E36"/>
  <c r="E37"/>
  <c r="C38"/>
  <c r="C35" i="229" s="1"/>
  <c r="C38" i="230" s="1"/>
  <c r="D38" i="228"/>
  <c r="D35" i="229" s="1"/>
  <c r="D38" i="230" s="1"/>
  <c r="E38" i="228"/>
  <c r="E39"/>
  <c r="E40"/>
  <c r="E41"/>
  <c r="E42"/>
  <c r="E43"/>
  <c r="E44"/>
  <c r="E45"/>
  <c r="C46"/>
  <c r="C42" i="229" s="1"/>
  <c r="C46" i="230" s="1"/>
  <c r="C42" i="231" s="1"/>
  <c r="C39" i="232" s="1"/>
  <c r="C39" i="233" s="1"/>
  <c r="C43" i="234" s="1"/>
  <c r="C34" i="237" s="1"/>
  <c r="C26" i="238" s="1"/>
  <c r="C24" i="239" s="1"/>
  <c r="C18" i="240" s="1"/>
  <c r="C21" i="241" s="1"/>
  <c r="C17" i="242" s="1"/>
  <c r="C15" i="80" s="1"/>
  <c r="C13" i="244" s="1"/>
  <c r="C12" i="245" s="1"/>
  <c r="D46" i="228"/>
  <c r="D42" i="229" s="1"/>
  <c r="D46" i="230" s="1"/>
  <c r="D42" i="231" s="1"/>
  <c r="D39" i="232" s="1"/>
  <c r="D39" i="233" s="1"/>
  <c r="D43" i="234" s="1"/>
  <c r="D34" i="237" s="1"/>
  <c r="D26" i="238" s="1"/>
  <c r="D24" i="239" s="1"/>
  <c r="D18" i="240" s="1"/>
  <c r="D21" i="241" s="1"/>
  <c r="D17" i="242" s="1"/>
  <c r="D15" i="80" s="1"/>
  <c r="D13" i="244" s="1"/>
  <c r="D12" i="245" s="1"/>
  <c r="E46" i="228"/>
  <c r="C47"/>
  <c r="C61" i="229" s="1"/>
  <c r="C73" i="230" s="1"/>
  <c r="C71" i="231" s="1"/>
  <c r="C83" i="232" s="1"/>
  <c r="C88" i="233" s="1"/>
  <c r="C115" i="234" s="1"/>
  <c r="C97" i="237" s="1"/>
  <c r="C96" i="238" s="1"/>
  <c r="D47" i="228"/>
  <c r="D61" i="229" s="1"/>
  <c r="D73" i="230" s="1"/>
  <c r="D71" i="231" s="1"/>
  <c r="D83" i="232" s="1"/>
  <c r="D88" i="233" s="1"/>
  <c r="D115" i="234" s="1"/>
  <c r="D97" i="237" s="1"/>
  <c r="D96" i="238" s="1"/>
  <c r="E47" i="228"/>
  <c r="C48"/>
  <c r="C62" i="229" s="1"/>
  <c r="C74" i="230" s="1"/>
  <c r="C72" i="231" s="1"/>
  <c r="C84" i="232" s="1"/>
  <c r="C89" i="233" s="1"/>
  <c r="C116" i="234" s="1"/>
  <c r="C98" i="237" s="1"/>
  <c r="C97" i="238" s="1"/>
  <c r="C109" i="239" s="1"/>
  <c r="D48" i="228"/>
  <c r="D62" i="229" s="1"/>
  <c r="D74" i="230" s="1"/>
  <c r="D72" i="231" s="1"/>
  <c r="D84" i="232" s="1"/>
  <c r="D89" i="233" s="1"/>
  <c r="D116" i="234" s="1"/>
  <c r="D98" i="237" s="1"/>
  <c r="D97" i="238" s="1"/>
  <c r="D109" i="239" s="1"/>
  <c r="E48" i="228"/>
  <c r="E49"/>
  <c r="E50"/>
  <c r="E51"/>
  <c r="E52"/>
  <c r="E2"/>
  <c r="H3"/>
  <c r="H4"/>
  <c r="H5"/>
  <c r="H6"/>
  <c r="H7"/>
  <c r="H8"/>
  <c r="H9"/>
  <c r="H10"/>
  <c r="H11"/>
  <c r="H12"/>
  <c r="H13"/>
  <c r="H14"/>
  <c r="H15"/>
  <c r="H16"/>
  <c r="H17"/>
  <c r="H18"/>
  <c r="H19"/>
  <c r="H20"/>
  <c r="H21"/>
  <c r="H22"/>
  <c r="H23"/>
  <c r="H24"/>
  <c r="H25"/>
  <c r="H26"/>
  <c r="H27"/>
  <c r="H28"/>
  <c r="H29"/>
  <c r="H30"/>
  <c r="H31"/>
  <c r="H32"/>
  <c r="H33"/>
  <c r="H34"/>
  <c r="H35"/>
  <c r="H36"/>
  <c r="H37"/>
  <c r="H38"/>
  <c r="H39"/>
  <c r="H40"/>
  <c r="H41"/>
  <c r="H42"/>
  <c r="H43"/>
  <c r="H44"/>
  <c r="H45"/>
  <c r="H46"/>
  <c r="H47"/>
  <c r="H48"/>
  <c r="H49"/>
  <c r="H50"/>
  <c r="H51"/>
  <c r="H52"/>
  <c r="H2"/>
  <c r="F126" i="226"/>
  <c r="F125"/>
  <c r="F124"/>
  <c r="F123"/>
  <c r="F122"/>
  <c r="F121"/>
  <c r="F120"/>
  <c r="F119"/>
  <c r="F118"/>
  <c r="F117"/>
  <c r="F116"/>
  <c r="F115"/>
  <c r="F114"/>
  <c r="F113"/>
  <c r="F112"/>
  <c r="F111"/>
  <c r="F110"/>
  <c r="F109"/>
  <c r="F108"/>
  <c r="F107"/>
  <c r="F106"/>
  <c r="F105"/>
  <c r="F104"/>
  <c r="F103"/>
  <c r="F102"/>
  <c r="F101"/>
  <c r="F100"/>
  <c r="F99"/>
  <c r="F98"/>
  <c r="F97"/>
  <c r="F96"/>
  <c r="F95"/>
  <c r="F94"/>
  <c r="F93"/>
  <c r="F92"/>
  <c r="F91"/>
  <c r="F90"/>
  <c r="F89"/>
  <c r="F88"/>
  <c r="F87"/>
  <c r="F86"/>
  <c r="F85"/>
  <c r="F84"/>
  <c r="F83"/>
  <c r="F82"/>
  <c r="F81"/>
  <c r="F80"/>
  <c r="F79"/>
  <c r="F78"/>
  <c r="F77"/>
  <c r="F76"/>
  <c r="F75"/>
  <c r="F74"/>
  <c r="F73"/>
  <c r="F72"/>
  <c r="F71"/>
  <c r="F70"/>
  <c r="F69"/>
  <c r="F68"/>
  <c r="F67"/>
  <c r="F66"/>
  <c r="F65"/>
  <c r="F64"/>
  <c r="F63"/>
  <c r="F62"/>
  <c r="F61"/>
  <c r="F60"/>
  <c r="F59"/>
  <c r="F58"/>
  <c r="F57"/>
  <c r="F56"/>
  <c r="F55"/>
  <c r="F54"/>
  <c r="F53"/>
  <c r="F52"/>
  <c r="F51"/>
  <c r="F50"/>
  <c r="F49"/>
  <c r="F48"/>
  <c r="F47"/>
  <c r="F46"/>
  <c r="F45"/>
  <c r="F44"/>
  <c r="F43"/>
  <c r="F42"/>
  <c r="F41"/>
  <c r="F40"/>
  <c r="F39"/>
  <c r="F38"/>
  <c r="F37"/>
  <c r="F36"/>
  <c r="F35"/>
  <c r="F34"/>
  <c r="F33"/>
  <c r="F32"/>
  <c r="F31"/>
  <c r="F30"/>
  <c r="F29"/>
  <c r="F28"/>
  <c r="F27"/>
  <c r="F26"/>
  <c r="F25"/>
  <c r="F24"/>
  <c r="F23"/>
  <c r="F22"/>
  <c r="F21"/>
  <c r="F20"/>
  <c r="F19"/>
  <c r="F18"/>
  <c r="F17"/>
  <c r="F16"/>
  <c r="F15"/>
  <c r="F14"/>
  <c r="F13"/>
  <c r="F12"/>
  <c r="F11"/>
  <c r="F10"/>
  <c r="F9"/>
  <c r="F8"/>
  <c r="F7"/>
  <c r="F6"/>
  <c r="F5"/>
  <c r="F4"/>
  <c r="F3"/>
  <c r="F2"/>
  <c r="H3" i="227"/>
  <c r="H4"/>
  <c r="H5"/>
  <c r="H6"/>
  <c r="H7"/>
  <c r="H8"/>
  <c r="H9"/>
  <c r="H10"/>
  <c r="H11"/>
  <c r="H12"/>
  <c r="H13"/>
  <c r="H14"/>
  <c r="H15"/>
  <c r="H16"/>
  <c r="H17"/>
  <c r="H18"/>
  <c r="H19"/>
  <c r="H20"/>
  <c r="H21"/>
  <c r="H22"/>
  <c r="H23"/>
  <c r="H24"/>
  <c r="H25"/>
  <c r="H26"/>
  <c r="H27"/>
  <c r="H28"/>
  <c r="H29"/>
  <c r="H30"/>
  <c r="H31"/>
  <c r="H32"/>
  <c r="H33"/>
  <c r="H34"/>
  <c r="H35"/>
  <c r="H36"/>
  <c r="H37"/>
  <c r="H38"/>
  <c r="H39"/>
  <c r="H40"/>
  <c r="H41"/>
  <c r="H42"/>
  <c r="H43"/>
  <c r="H44"/>
  <c r="H45"/>
  <c r="H46"/>
  <c r="H47"/>
  <c r="H48"/>
  <c r="H49"/>
  <c r="H50"/>
  <c r="H51"/>
  <c r="H52"/>
  <c r="H53"/>
  <c r="H54"/>
  <c r="H55"/>
  <c r="H56"/>
  <c r="H57"/>
  <c r="H58"/>
  <c r="H59"/>
  <c r="H60"/>
  <c r="H61"/>
  <c r="H62"/>
  <c r="H63"/>
  <c r="H64"/>
  <c r="H65"/>
  <c r="H66"/>
  <c r="H67"/>
  <c r="H68"/>
  <c r="H69"/>
  <c r="H70"/>
  <c r="H71"/>
  <c r="H72"/>
  <c r="H73"/>
  <c r="H74"/>
  <c r="H75"/>
  <c r="H76"/>
  <c r="H77"/>
  <c r="H78"/>
  <c r="H79"/>
  <c r="H80"/>
  <c r="H81"/>
  <c r="H82"/>
  <c r="H83"/>
  <c r="H84"/>
  <c r="H85"/>
  <c r="H86"/>
  <c r="H2"/>
  <c r="E3"/>
  <c r="E4"/>
  <c r="E5"/>
  <c r="E6"/>
  <c r="E7"/>
  <c r="E8"/>
  <c r="E9"/>
  <c r="E10"/>
  <c r="E11"/>
  <c r="E12"/>
  <c r="E13"/>
  <c r="E14"/>
  <c r="E15"/>
  <c r="E16"/>
  <c r="E17"/>
  <c r="E18"/>
  <c r="E19"/>
  <c r="E20"/>
  <c r="E21"/>
  <c r="E22"/>
  <c r="E23"/>
  <c r="E24"/>
  <c r="E25"/>
  <c r="E26"/>
  <c r="E27"/>
  <c r="E28"/>
  <c r="E29"/>
  <c r="E30"/>
  <c r="E31"/>
  <c r="E32"/>
  <c r="E33"/>
  <c r="E34"/>
  <c r="E35"/>
  <c r="E36"/>
  <c r="E37"/>
  <c r="E38"/>
  <c r="E39"/>
  <c r="E40"/>
  <c r="E41"/>
  <c r="E42"/>
  <c r="E43"/>
  <c r="E44"/>
  <c r="E45"/>
  <c r="E46"/>
  <c r="E47"/>
  <c r="E48"/>
  <c r="C49"/>
  <c r="C45" i="228" s="1"/>
  <c r="D49" i="227"/>
  <c r="D45" i="228" s="1"/>
  <c r="E49" i="227"/>
  <c r="C50"/>
  <c r="D50"/>
  <c r="E50"/>
  <c r="C51"/>
  <c r="D51"/>
  <c r="E51"/>
  <c r="C52"/>
  <c r="D52"/>
  <c r="E52"/>
  <c r="C53"/>
  <c r="D53"/>
  <c r="E53"/>
  <c r="C54"/>
  <c r="D54"/>
  <c r="E54"/>
  <c r="E55"/>
  <c r="E56"/>
  <c r="E57"/>
  <c r="E58"/>
  <c r="E59"/>
  <c r="E60"/>
  <c r="E61"/>
  <c r="E62"/>
  <c r="E63"/>
  <c r="E64"/>
  <c r="E65"/>
  <c r="E66"/>
  <c r="E67"/>
  <c r="E68"/>
  <c r="E69"/>
  <c r="E70"/>
  <c r="E71"/>
  <c r="E72"/>
  <c r="E73"/>
  <c r="E74"/>
  <c r="E75"/>
  <c r="E76"/>
  <c r="E77"/>
  <c r="E78"/>
  <c r="E79"/>
  <c r="E80"/>
  <c r="E81"/>
  <c r="C82"/>
  <c r="D82"/>
  <c r="E82"/>
  <c r="E83"/>
  <c r="E84"/>
  <c r="E85"/>
  <c r="C86"/>
  <c r="D86"/>
  <c r="E86"/>
  <c r="D2"/>
  <c r="C2"/>
  <c r="E2"/>
  <c r="F3" i="225"/>
  <c r="F4"/>
  <c r="F5"/>
  <c r="F6"/>
  <c r="F7"/>
  <c r="F8"/>
  <c r="F9"/>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2"/>
  <c r="E3" i="226"/>
  <c r="E4"/>
  <c r="C5"/>
  <c r="D5"/>
  <c r="E5"/>
  <c r="E6"/>
  <c r="E7"/>
  <c r="E8"/>
  <c r="E9"/>
  <c r="E10"/>
  <c r="E11"/>
  <c r="E12"/>
  <c r="E13"/>
  <c r="E14"/>
  <c r="E15"/>
  <c r="E16"/>
  <c r="E17"/>
  <c r="C18"/>
  <c r="C8" i="227" s="1"/>
  <c r="C6" i="228" s="1"/>
  <c r="D18" i="226"/>
  <c r="D8" i="227" s="1"/>
  <c r="D6" i="228" s="1"/>
  <c r="E18" i="226"/>
  <c r="C19"/>
  <c r="C9" i="227" s="1"/>
  <c r="C7" i="228" s="1"/>
  <c r="D19" i="226"/>
  <c r="D9" i="227" s="1"/>
  <c r="D7" i="228" s="1"/>
  <c r="E19" i="226"/>
  <c r="C20"/>
  <c r="C10" i="227" s="1"/>
  <c r="C8" i="228" s="1"/>
  <c r="D20" i="226"/>
  <c r="D10" i="227" s="1"/>
  <c r="D8" i="228" s="1"/>
  <c r="E20" i="226"/>
  <c r="C21"/>
  <c r="C11" i="227" s="1"/>
  <c r="D21" i="226"/>
  <c r="D11" i="227" s="1"/>
  <c r="E21" i="226"/>
  <c r="E22"/>
  <c r="E23"/>
  <c r="E24"/>
  <c r="E25"/>
  <c r="E26"/>
  <c r="E27"/>
  <c r="E28"/>
  <c r="E29"/>
  <c r="E30"/>
  <c r="E31"/>
  <c r="E32"/>
  <c r="E33"/>
  <c r="E34"/>
  <c r="E35"/>
  <c r="E36"/>
  <c r="E37"/>
  <c r="E38"/>
  <c r="E39"/>
  <c r="E40"/>
  <c r="E41"/>
  <c r="E42"/>
  <c r="E43"/>
  <c r="E44"/>
  <c r="E45"/>
  <c r="E46"/>
  <c r="E47"/>
  <c r="E48"/>
  <c r="E49"/>
  <c r="E50"/>
  <c r="C51"/>
  <c r="C41" i="227" s="1"/>
  <c r="D51" i="226"/>
  <c r="D41" i="227" s="1"/>
  <c r="E51" i="226"/>
  <c r="C52"/>
  <c r="C42" i="227" s="1"/>
  <c r="D52" i="226"/>
  <c r="D42" i="227" s="1"/>
  <c r="E52" i="226"/>
  <c r="C53"/>
  <c r="C43" i="227" s="1"/>
  <c r="C39" i="228" s="1"/>
  <c r="C36" i="229" s="1"/>
  <c r="C39" i="230" s="1"/>
  <c r="C35" i="231" s="1"/>
  <c r="C32" i="232" s="1"/>
  <c r="C32" i="233" s="1"/>
  <c r="C35" i="234" s="1"/>
  <c r="C26" i="237" s="1"/>
  <c r="C14" i="238" s="1"/>
  <c r="C12" i="239" s="1"/>
  <c r="D53" i="226"/>
  <c r="D43" i="227" s="1"/>
  <c r="D39" i="228" s="1"/>
  <c r="D36" i="229" s="1"/>
  <c r="D39" i="230" s="1"/>
  <c r="D35" i="231" s="1"/>
  <c r="D32" i="232" s="1"/>
  <c r="D32" i="233" s="1"/>
  <c r="D35" i="234" s="1"/>
  <c r="D26" i="237" s="1"/>
  <c r="D14" i="238" s="1"/>
  <c r="D12" i="239" s="1"/>
  <c r="E53" i="226"/>
  <c r="C54"/>
  <c r="C44" i="227" s="1"/>
  <c r="C40" i="228" s="1"/>
  <c r="C37" i="229" s="1"/>
  <c r="C40" i="230" s="1"/>
  <c r="C36" i="231" s="1"/>
  <c r="C33" i="232" s="1"/>
  <c r="C33" i="233" s="1"/>
  <c r="C36" i="234" s="1"/>
  <c r="C27" i="237" s="1"/>
  <c r="C15" i="238" s="1"/>
  <c r="C13" i="239" s="1"/>
  <c r="D54" i="226"/>
  <c r="D44" i="227" s="1"/>
  <c r="D40" i="228" s="1"/>
  <c r="D37" i="229" s="1"/>
  <c r="D40" i="230" s="1"/>
  <c r="D36" i="231" s="1"/>
  <c r="D33" i="232" s="1"/>
  <c r="D33" i="233" s="1"/>
  <c r="D36" i="234" s="1"/>
  <c r="D27" i="237" s="1"/>
  <c r="D15" i="238" s="1"/>
  <c r="D13" i="239" s="1"/>
  <c r="E54" i="226"/>
  <c r="C55"/>
  <c r="C45" i="227" s="1"/>
  <c r="C41" i="228" s="1"/>
  <c r="C38" i="229" s="1"/>
  <c r="C41" i="230" s="1"/>
  <c r="C37" i="231" s="1"/>
  <c r="C34" i="232" s="1"/>
  <c r="C34" i="233" s="1"/>
  <c r="C37" i="234" s="1"/>
  <c r="C28" i="237" s="1"/>
  <c r="C16" i="238" s="1"/>
  <c r="C14" i="239" s="1"/>
  <c r="D55" i="226"/>
  <c r="D45" i="227" s="1"/>
  <c r="D41" i="228" s="1"/>
  <c r="D38" i="229" s="1"/>
  <c r="D41" i="230" s="1"/>
  <c r="D37" i="231" s="1"/>
  <c r="D34" i="232" s="1"/>
  <c r="D34" i="233" s="1"/>
  <c r="D37" i="234" s="1"/>
  <c r="D28" i="237" s="1"/>
  <c r="D16" i="238" s="1"/>
  <c r="D14" i="239" s="1"/>
  <c r="E55" i="226"/>
  <c r="C56"/>
  <c r="C46" i="227" s="1"/>
  <c r="C42" i="228" s="1"/>
  <c r="C40" i="229" s="1"/>
  <c r="C42" i="230" s="1"/>
  <c r="C38" i="231" s="1"/>
  <c r="C35" i="232" s="1"/>
  <c r="C35" i="233" s="1"/>
  <c r="C38" i="234" s="1"/>
  <c r="C29" i="237" s="1"/>
  <c r="C17" i="238" s="1"/>
  <c r="C15" i="239" s="1"/>
  <c r="C9" i="240" s="1"/>
  <c r="C11" i="241" s="1"/>
  <c r="C11" i="242" s="1"/>
  <c r="C12" i="80" s="1"/>
  <c r="C8" i="244" s="1"/>
  <c r="C7" i="245" s="1"/>
  <c r="C7" i="246" s="1"/>
  <c r="D56" i="226"/>
  <c r="D46" i="227" s="1"/>
  <c r="D42" i="228" s="1"/>
  <c r="D40" i="229" s="1"/>
  <c r="D42" i="230" s="1"/>
  <c r="D38" i="231" s="1"/>
  <c r="D35" i="232" s="1"/>
  <c r="D35" i="233" s="1"/>
  <c r="D38" i="234" s="1"/>
  <c r="D29" i="237" s="1"/>
  <c r="D17" i="238" s="1"/>
  <c r="D15" i="239" s="1"/>
  <c r="D9" i="240" s="1"/>
  <c r="D11" i="241" s="1"/>
  <c r="D11" i="242" s="1"/>
  <c r="D12" i="80" s="1"/>
  <c r="D8" i="244" s="1"/>
  <c r="D7" i="245" s="1"/>
  <c r="E56" i="226"/>
  <c r="C57"/>
  <c r="C47" i="227" s="1"/>
  <c r="C43" i="228" s="1"/>
  <c r="C41" i="229" s="1"/>
  <c r="C43" i="230" s="1"/>
  <c r="C39" i="231" s="1"/>
  <c r="C36" i="232" s="1"/>
  <c r="C36" i="233" s="1"/>
  <c r="C39" i="234" s="1"/>
  <c r="C30" i="237" s="1"/>
  <c r="C18" i="238" s="1"/>
  <c r="C16" i="239" s="1"/>
  <c r="C10" i="240" s="1"/>
  <c r="C12" i="241" s="1"/>
  <c r="C12" i="242" s="1"/>
  <c r="C13" i="80" s="1"/>
  <c r="C9" i="244" s="1"/>
  <c r="C8" i="245" s="1"/>
  <c r="D57" i="226"/>
  <c r="D47" i="227" s="1"/>
  <c r="D43" i="228" s="1"/>
  <c r="D41" i="229" s="1"/>
  <c r="D43" i="230" s="1"/>
  <c r="D39" i="231" s="1"/>
  <c r="D36" i="232" s="1"/>
  <c r="D36" i="233" s="1"/>
  <c r="D39" i="234" s="1"/>
  <c r="D30" i="237" s="1"/>
  <c r="D18" i="238" s="1"/>
  <c r="D16" i="239" s="1"/>
  <c r="D10" i="240" s="1"/>
  <c r="D12" i="241" s="1"/>
  <c r="D12" i="242" s="1"/>
  <c r="D13" i="80" s="1"/>
  <c r="D9" i="244" s="1"/>
  <c r="D8" i="245" s="1"/>
  <c r="E57" i="226"/>
  <c r="C58"/>
  <c r="C48" i="227" s="1"/>
  <c r="C44" i="228" s="1"/>
  <c r="D58" i="226"/>
  <c r="D48" i="227" s="1"/>
  <c r="D44" i="228" s="1"/>
  <c r="E58" i="226"/>
  <c r="C59"/>
  <c r="C55" i="227" s="1"/>
  <c r="D59" i="226"/>
  <c r="D55" i="227" s="1"/>
  <c r="E59" i="226"/>
  <c r="C60"/>
  <c r="C56" i="227" s="1"/>
  <c r="D60" i="226"/>
  <c r="D56" i="227" s="1"/>
  <c r="E60" i="226"/>
  <c r="C61"/>
  <c r="C57" i="227" s="1"/>
  <c r="D61" i="226"/>
  <c r="D57" i="227" s="1"/>
  <c r="E61" i="226"/>
  <c r="C62"/>
  <c r="D62"/>
  <c r="E62"/>
  <c r="C63"/>
  <c r="D63"/>
  <c r="E63"/>
  <c r="C64"/>
  <c r="D64"/>
  <c r="E64"/>
  <c r="C65"/>
  <c r="D65"/>
  <c r="E65"/>
  <c r="C66"/>
  <c r="D66"/>
  <c r="E66"/>
  <c r="C67"/>
  <c r="D67"/>
  <c r="E67"/>
  <c r="C68"/>
  <c r="D68"/>
  <c r="E68"/>
  <c r="C69"/>
  <c r="D69"/>
  <c r="E69"/>
  <c r="C70"/>
  <c r="D70"/>
  <c r="E70"/>
  <c r="C71"/>
  <c r="D71"/>
  <c r="E71"/>
  <c r="C72"/>
  <c r="D72"/>
  <c r="E72"/>
  <c r="C73"/>
  <c r="D73"/>
  <c r="E73"/>
  <c r="C74"/>
  <c r="D74"/>
  <c r="E74"/>
  <c r="C75"/>
  <c r="D75"/>
  <c r="E75"/>
  <c r="C76"/>
  <c r="D76"/>
  <c r="E76"/>
  <c r="C77"/>
  <c r="D77"/>
  <c r="E77"/>
  <c r="C78"/>
  <c r="D78"/>
  <c r="E78"/>
  <c r="E79"/>
  <c r="E80"/>
  <c r="E81"/>
  <c r="E82"/>
  <c r="E83"/>
  <c r="E84"/>
  <c r="E85"/>
  <c r="E86"/>
  <c r="E87"/>
  <c r="E88"/>
  <c r="E89"/>
  <c r="E90"/>
  <c r="E91"/>
  <c r="E92"/>
  <c r="E93"/>
  <c r="E94"/>
  <c r="C95"/>
  <c r="D95"/>
  <c r="E95"/>
  <c r="C96"/>
  <c r="D96"/>
  <c r="E96"/>
  <c r="C97"/>
  <c r="D97"/>
  <c r="E97"/>
  <c r="C98"/>
  <c r="D98"/>
  <c r="E98"/>
  <c r="C99"/>
  <c r="D99"/>
  <c r="E99"/>
  <c r="C100"/>
  <c r="D100"/>
  <c r="E100"/>
  <c r="C101"/>
  <c r="C60" i="227" s="1"/>
  <c r="C49" i="228" s="1"/>
  <c r="C63" i="229" s="1"/>
  <c r="C76" i="230" s="1"/>
  <c r="C74" i="231" s="1"/>
  <c r="C89" i="232" s="1"/>
  <c r="C96" i="233" s="1"/>
  <c r="C123" i="234" s="1"/>
  <c r="C105" i="237" s="1"/>
  <c r="C106" i="238" s="1"/>
  <c r="C119" i="239" s="1"/>
  <c r="C138" i="240" s="1"/>
  <c r="D101" i="226"/>
  <c r="D60" i="227" s="1"/>
  <c r="D49" i="228" s="1"/>
  <c r="D63" i="229" s="1"/>
  <c r="D76" i="230" s="1"/>
  <c r="D74" i="231" s="1"/>
  <c r="D89" i="232" s="1"/>
  <c r="D96" i="233" s="1"/>
  <c r="D123" i="234" s="1"/>
  <c r="D105" i="237" s="1"/>
  <c r="D106" i="238" s="1"/>
  <c r="D119" i="239" s="1"/>
  <c r="D138" i="240" s="1"/>
  <c r="E101" i="226"/>
  <c r="C102"/>
  <c r="C61" i="227" s="1"/>
  <c r="C50" i="228" s="1"/>
  <c r="C64" i="229" s="1"/>
  <c r="C77" i="230" s="1"/>
  <c r="C75" i="231" s="1"/>
  <c r="D102" i="226"/>
  <c r="D61" i="227" s="1"/>
  <c r="D50" i="228" s="1"/>
  <c r="D64" i="229" s="1"/>
  <c r="D77" i="230" s="1"/>
  <c r="D75" i="231" s="1"/>
  <c r="E102" i="226"/>
  <c r="C103"/>
  <c r="C62" i="227" s="1"/>
  <c r="D103" i="226"/>
  <c r="D62" i="227" s="1"/>
  <c r="E103" i="226"/>
  <c r="C104"/>
  <c r="C63" i="227" s="1"/>
  <c r="D104" i="226"/>
  <c r="D63" i="227" s="1"/>
  <c r="E104" i="226"/>
  <c r="C105"/>
  <c r="C64" i="227" s="1"/>
  <c r="D105" i="226"/>
  <c r="D64" i="227" s="1"/>
  <c r="E105" i="226"/>
  <c r="C106"/>
  <c r="C65" i="227" s="1"/>
  <c r="D106" i="226"/>
  <c r="D65" i="227" s="1"/>
  <c r="E106" i="226"/>
  <c r="E107"/>
  <c r="E108"/>
  <c r="E109"/>
  <c r="C110"/>
  <c r="C69" i="227" s="1"/>
  <c r="D110" i="226"/>
  <c r="D69" i="227" s="1"/>
  <c r="E110" i="226"/>
  <c r="E111"/>
  <c r="E112"/>
  <c r="C113"/>
  <c r="C71" i="227" s="1"/>
  <c r="D113" i="226"/>
  <c r="D71" i="227" s="1"/>
  <c r="E113" i="226"/>
  <c r="C114"/>
  <c r="C72" i="227" s="1"/>
  <c r="D114" i="226"/>
  <c r="D72" i="227" s="1"/>
  <c r="E114" i="226"/>
  <c r="C115"/>
  <c r="C73" i="227" s="1"/>
  <c r="D115" i="226"/>
  <c r="D73" i="227" s="1"/>
  <c r="E115" i="226"/>
  <c r="C116"/>
  <c r="C74" i="227" s="1"/>
  <c r="D116" i="226"/>
  <c r="D74" i="227" s="1"/>
  <c r="E116" i="226"/>
  <c r="C117"/>
  <c r="C75" i="227" s="1"/>
  <c r="D117" i="226"/>
  <c r="D75" i="227" s="1"/>
  <c r="E117" i="226"/>
  <c r="C118"/>
  <c r="C76" i="227" s="1"/>
  <c r="D118" i="226"/>
  <c r="D76" i="227" s="1"/>
  <c r="E118" i="226"/>
  <c r="C119"/>
  <c r="C77" i="227" s="1"/>
  <c r="D119" i="226"/>
  <c r="D77" i="227" s="1"/>
  <c r="E119" i="226"/>
  <c r="C120"/>
  <c r="C78" i="227" s="1"/>
  <c r="D120" i="226"/>
  <c r="D78" i="227" s="1"/>
  <c r="E120" i="226"/>
  <c r="C121"/>
  <c r="C79" i="227" s="1"/>
  <c r="D121" i="226"/>
  <c r="D79" i="227" s="1"/>
  <c r="E121" i="226"/>
  <c r="C122"/>
  <c r="C80" i="227" s="1"/>
  <c r="D122" i="226"/>
  <c r="D80" i="227" s="1"/>
  <c r="E122" i="226"/>
  <c r="C123"/>
  <c r="C81" i="227" s="1"/>
  <c r="C51" i="228" s="1"/>
  <c r="C65" i="229" s="1"/>
  <c r="C78" i="230" s="1"/>
  <c r="C76" i="231" s="1"/>
  <c r="C90" i="232" s="1"/>
  <c r="C98" i="233" s="1"/>
  <c r="C125" i="234" s="1"/>
  <c r="C109" i="237" s="1"/>
  <c r="C111" i="238" s="1"/>
  <c r="C124" i="239" s="1"/>
  <c r="C143" i="240" s="1"/>
  <c r="C120" i="241" s="1"/>
  <c r="C130" i="242" s="1"/>
  <c r="C142" i="80" s="1"/>
  <c r="D123" i="226"/>
  <c r="D81" i="227" s="1"/>
  <c r="D51" i="228" s="1"/>
  <c r="D65" i="229" s="1"/>
  <c r="D78" i="230" s="1"/>
  <c r="D76" i="231" s="1"/>
  <c r="D90" i="232" s="1"/>
  <c r="D98" i="233" s="1"/>
  <c r="D125" i="234" s="1"/>
  <c r="D109" i="237" s="1"/>
  <c r="D111" i="238" s="1"/>
  <c r="D124" i="239" s="1"/>
  <c r="D143" i="240" s="1"/>
  <c r="D120" i="241" s="1"/>
  <c r="D130" i="242" s="1"/>
  <c r="D142" i="80" s="1"/>
  <c r="E123" i="226"/>
  <c r="C124"/>
  <c r="C83" i="227" s="1"/>
  <c r="D124" i="226"/>
  <c r="D83" i="227" s="1"/>
  <c r="E124" i="226"/>
  <c r="C125"/>
  <c r="C84" i="227" s="1"/>
  <c r="D125" i="226"/>
  <c r="D84" i="227" s="1"/>
  <c r="E125" i="226"/>
  <c r="C126"/>
  <c r="C85" i="227" s="1"/>
  <c r="C52" i="228" s="1"/>
  <c r="C66" i="229" s="1"/>
  <c r="C81" i="230" s="1"/>
  <c r="C79" i="231" s="1"/>
  <c r="C93" i="232" s="1"/>
  <c r="C101" i="233" s="1"/>
  <c r="C128" i="234" s="1"/>
  <c r="C112" i="237" s="1"/>
  <c r="C114" i="238" s="1"/>
  <c r="C127" i="239" s="1"/>
  <c r="D126" i="226"/>
  <c r="D85" i="227" s="1"/>
  <c r="D52" i="228" s="1"/>
  <c r="D66" i="229" s="1"/>
  <c r="D81" i="230" s="1"/>
  <c r="D79" i="231" s="1"/>
  <c r="D93" i="232" s="1"/>
  <c r="D101" i="233" s="1"/>
  <c r="D128" i="234" s="1"/>
  <c r="D112" i="237" s="1"/>
  <c r="D114" i="238" s="1"/>
  <c r="D127" i="239" s="1"/>
  <c r="E126" i="226"/>
  <c r="D2"/>
  <c r="C2"/>
  <c r="E2"/>
  <c r="H4"/>
  <c r="H3"/>
  <c r="H5"/>
  <c r="H6"/>
  <c r="H7"/>
  <c r="H8"/>
  <c r="H9"/>
  <c r="H10"/>
  <c r="H11"/>
  <c r="H12"/>
  <c r="H13"/>
  <c r="H14"/>
  <c r="H15"/>
  <c r="H16"/>
  <c r="H17"/>
  <c r="H18"/>
  <c r="H19"/>
  <c r="H20"/>
  <c r="H21"/>
  <c r="H22"/>
  <c r="H23"/>
  <c r="H24"/>
  <c r="H25"/>
  <c r="H26"/>
  <c r="H27"/>
  <c r="H28"/>
  <c r="H29"/>
  <c r="H30"/>
  <c r="H31"/>
  <c r="H32"/>
  <c r="H33"/>
  <c r="H34"/>
  <c r="H35"/>
  <c r="H36"/>
  <c r="H37"/>
  <c r="H38"/>
  <c r="H39"/>
  <c r="H40"/>
  <c r="H41"/>
  <c r="H42"/>
  <c r="H43"/>
  <c r="H44"/>
  <c r="H45"/>
  <c r="H46"/>
  <c r="H47"/>
  <c r="H48"/>
  <c r="H49"/>
  <c r="H50"/>
  <c r="H51"/>
  <c r="H52"/>
  <c r="H53"/>
  <c r="H54"/>
  <c r="H55"/>
  <c r="H56"/>
  <c r="H57"/>
  <c r="H58"/>
  <c r="H59"/>
  <c r="H60"/>
  <c r="H61"/>
  <c r="H62"/>
  <c r="H63"/>
  <c r="H64"/>
  <c r="H65"/>
  <c r="H66"/>
  <c r="H67"/>
  <c r="H68"/>
  <c r="H69"/>
  <c r="H70"/>
  <c r="H71"/>
  <c r="H72"/>
  <c r="H73"/>
  <c r="H74"/>
  <c r="H75"/>
  <c r="H76"/>
  <c r="H77"/>
  <c r="H78"/>
  <c r="H79"/>
  <c r="H80"/>
  <c r="H81"/>
  <c r="H82"/>
  <c r="H83"/>
  <c r="H84"/>
  <c r="H85"/>
  <c r="H86"/>
  <c r="H87"/>
  <c r="H88"/>
  <c r="H89"/>
  <c r="H90"/>
  <c r="H91"/>
  <c r="H92"/>
  <c r="H93"/>
  <c r="H94"/>
  <c r="H95"/>
  <c r="H96"/>
  <c r="H97"/>
  <c r="H98"/>
  <c r="H99"/>
  <c r="H100"/>
  <c r="H101"/>
  <c r="H102"/>
  <c r="H103"/>
  <c r="H104"/>
  <c r="H105"/>
  <c r="H106"/>
  <c r="H107"/>
  <c r="H108"/>
  <c r="H109"/>
  <c r="H110"/>
  <c r="H111"/>
  <c r="H112"/>
  <c r="H113"/>
  <c r="H114"/>
  <c r="H115"/>
  <c r="H116"/>
  <c r="H117"/>
  <c r="H118"/>
  <c r="H119"/>
  <c r="H120"/>
  <c r="H121"/>
  <c r="H122"/>
  <c r="H123"/>
  <c r="H124"/>
  <c r="H125"/>
  <c r="H126"/>
  <c r="H2"/>
  <c r="F3" i="224"/>
  <c r="F4"/>
  <c r="F5"/>
  <c r="F6"/>
  <c r="F7"/>
  <c r="F8"/>
  <c r="F9"/>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2"/>
  <c r="F105" i="223"/>
  <c r="F106"/>
  <c r="F107"/>
  <c r="F108"/>
  <c r="F109"/>
  <c r="F110"/>
  <c r="F111"/>
  <c r="F112"/>
  <c r="F113"/>
  <c r="F114"/>
  <c r="F115"/>
  <c r="F61"/>
  <c r="F62"/>
  <c r="F63"/>
  <c r="F64"/>
  <c r="F5"/>
  <c r="F6"/>
  <c r="F7"/>
  <c r="F8"/>
  <c r="F9"/>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3"/>
  <c r="F4"/>
  <c r="C3" i="225"/>
  <c r="D3"/>
  <c r="E3"/>
  <c r="C4"/>
  <c r="D4"/>
  <c r="E4"/>
  <c r="C5"/>
  <c r="D5"/>
  <c r="E5"/>
  <c r="E6"/>
  <c r="C7"/>
  <c r="D7"/>
  <c r="E7"/>
  <c r="C8"/>
  <c r="D8"/>
  <c r="E8"/>
  <c r="E9"/>
  <c r="E10"/>
  <c r="E11"/>
  <c r="C12"/>
  <c r="C8" i="226" s="1"/>
  <c r="C6" i="227" s="1"/>
  <c r="D12" i="225"/>
  <c r="D8" i="226" s="1"/>
  <c r="D6" i="227" s="1"/>
  <c r="E12" i="225"/>
  <c r="E13"/>
  <c r="E14"/>
  <c r="E15"/>
  <c r="E16"/>
  <c r="E17"/>
  <c r="E18"/>
  <c r="E19"/>
  <c r="E20"/>
  <c r="E21"/>
  <c r="E22"/>
  <c r="E23"/>
  <c r="E24"/>
  <c r="E25"/>
  <c r="E26"/>
  <c r="E27"/>
  <c r="E28"/>
  <c r="E29"/>
  <c r="E30"/>
  <c r="E31"/>
  <c r="E32"/>
  <c r="E33"/>
  <c r="E34"/>
  <c r="E35"/>
  <c r="E36"/>
  <c r="E37"/>
  <c r="E38"/>
  <c r="E39"/>
  <c r="E40"/>
  <c r="E41"/>
  <c r="E42"/>
  <c r="E43"/>
  <c r="E44"/>
  <c r="E45"/>
  <c r="E46"/>
  <c r="E47"/>
  <c r="E48"/>
  <c r="E49"/>
  <c r="E50"/>
  <c r="E51"/>
  <c r="E52"/>
  <c r="E53"/>
  <c r="E54"/>
  <c r="E55"/>
  <c r="E56"/>
  <c r="E57"/>
  <c r="E58"/>
  <c r="E59"/>
  <c r="E60"/>
  <c r="E61"/>
  <c r="E62"/>
  <c r="E63"/>
  <c r="E64"/>
  <c r="E65"/>
  <c r="E66"/>
  <c r="E67"/>
  <c r="E68"/>
  <c r="C69"/>
  <c r="D69"/>
  <c r="E69"/>
  <c r="E70"/>
  <c r="E71"/>
  <c r="E72"/>
  <c r="E73"/>
  <c r="E74"/>
  <c r="E75"/>
  <c r="E76"/>
  <c r="E77"/>
  <c r="E78"/>
  <c r="C79"/>
  <c r="C35" i="226" s="1"/>
  <c r="C25" i="227" s="1"/>
  <c r="C22" i="228" s="1"/>
  <c r="C19" i="229" s="1"/>
  <c r="C22" i="230" s="1"/>
  <c r="C19" i="231" s="1"/>
  <c r="C19" i="232" s="1"/>
  <c r="C20" i="233" s="1"/>
  <c r="C19" i="234" s="1"/>
  <c r="C13" i="237" s="1"/>
  <c r="D79" i="225"/>
  <c r="D35" i="226" s="1"/>
  <c r="D25" i="227" s="1"/>
  <c r="D22" i="228" s="1"/>
  <c r="D19" i="229" s="1"/>
  <c r="D22" i="230" s="1"/>
  <c r="D19" i="231" s="1"/>
  <c r="D19" i="232" s="1"/>
  <c r="D20" i="233" s="1"/>
  <c r="D19" i="234" s="1"/>
  <c r="D13" i="237" s="1"/>
  <c r="E79" i="225"/>
  <c r="C80"/>
  <c r="C36" i="226" s="1"/>
  <c r="C26" i="227" s="1"/>
  <c r="C23" i="228" s="1"/>
  <c r="C20" i="229" s="1"/>
  <c r="C23" i="230" s="1"/>
  <c r="C20" i="231" s="1"/>
  <c r="D80" i="225"/>
  <c r="D36" i="226" s="1"/>
  <c r="D26" i="227" s="1"/>
  <c r="D23" i="228" s="1"/>
  <c r="D20" i="229" s="1"/>
  <c r="D23" i="230" s="1"/>
  <c r="D20" i="231" s="1"/>
  <c r="E80" i="225"/>
  <c r="C81"/>
  <c r="C37" i="226" s="1"/>
  <c r="C27" i="227" s="1"/>
  <c r="C24" i="228" s="1"/>
  <c r="C21" i="229" s="1"/>
  <c r="C24" i="230" s="1"/>
  <c r="C21" i="231" s="1"/>
  <c r="D81" i="225"/>
  <c r="D37" i="226" s="1"/>
  <c r="D27" i="227" s="1"/>
  <c r="D24" i="228" s="1"/>
  <c r="D21" i="229" s="1"/>
  <c r="D24" i="230" s="1"/>
  <c r="D21" i="231" s="1"/>
  <c r="E81" i="225"/>
  <c r="C82"/>
  <c r="C38" i="226" s="1"/>
  <c r="C28" i="227" s="1"/>
  <c r="C25" i="228" s="1"/>
  <c r="C22" i="229" s="1"/>
  <c r="C25" i="230" s="1"/>
  <c r="C22" i="231" s="1"/>
  <c r="D82" i="225"/>
  <c r="D38" i="226" s="1"/>
  <c r="D28" i="227" s="1"/>
  <c r="D25" i="228" s="1"/>
  <c r="D22" i="229" s="1"/>
  <c r="D25" i="230" s="1"/>
  <c r="D22" i="231" s="1"/>
  <c r="E82" i="225"/>
  <c r="C83"/>
  <c r="C39" i="226" s="1"/>
  <c r="C29" i="227" s="1"/>
  <c r="C26" i="228" s="1"/>
  <c r="C23" i="229" s="1"/>
  <c r="C26" i="230" s="1"/>
  <c r="C23" i="231" s="1"/>
  <c r="D83" i="225"/>
  <c r="D39" i="226" s="1"/>
  <c r="D29" i="227" s="1"/>
  <c r="D26" i="228" s="1"/>
  <c r="D23" i="229" s="1"/>
  <c r="D26" i="230" s="1"/>
  <c r="D23" i="231" s="1"/>
  <c r="E83" i="225"/>
  <c r="C84"/>
  <c r="C40" i="226" s="1"/>
  <c r="C30" i="227" s="1"/>
  <c r="C27" i="228" s="1"/>
  <c r="C24" i="229" s="1"/>
  <c r="C27" i="230" s="1"/>
  <c r="C24" i="231" s="1"/>
  <c r="C20" i="232" s="1"/>
  <c r="C21" i="233" s="1"/>
  <c r="C24" i="234" s="1"/>
  <c r="C19" i="237" s="1"/>
  <c r="D84" i="225"/>
  <c r="D40" i="226" s="1"/>
  <c r="D30" i="227" s="1"/>
  <c r="D27" i="228" s="1"/>
  <c r="D24" i="229" s="1"/>
  <c r="D27" i="230" s="1"/>
  <c r="D24" i="231" s="1"/>
  <c r="D20" i="232" s="1"/>
  <c r="D21" i="233" s="1"/>
  <c r="D24" i="234" s="1"/>
  <c r="D19" i="237" s="1"/>
  <c r="E84" i="225"/>
  <c r="C85"/>
  <c r="C41" i="226" s="1"/>
  <c r="C31" i="227" s="1"/>
  <c r="C28" i="228" s="1"/>
  <c r="C25" i="229" s="1"/>
  <c r="C28" i="230" s="1"/>
  <c r="C25" i="231" s="1"/>
  <c r="C21" i="232" s="1"/>
  <c r="C22" i="233" s="1"/>
  <c r="C25" i="234" s="1"/>
  <c r="C20" i="237" s="1"/>
  <c r="D85" i="225"/>
  <c r="D41" i="226" s="1"/>
  <c r="D31" i="227" s="1"/>
  <c r="D28" i="228" s="1"/>
  <c r="D25" i="229" s="1"/>
  <c r="D28" i="230" s="1"/>
  <c r="D25" i="231" s="1"/>
  <c r="D21" i="232" s="1"/>
  <c r="D22" i="233" s="1"/>
  <c r="D25" i="234" s="1"/>
  <c r="D20" i="237" s="1"/>
  <c r="E85" i="225"/>
  <c r="C86"/>
  <c r="C42" i="226" s="1"/>
  <c r="C32" i="227" s="1"/>
  <c r="C29" i="228" s="1"/>
  <c r="C26" i="229" s="1"/>
  <c r="C29" i="230" s="1"/>
  <c r="C26" i="231" s="1"/>
  <c r="C22" i="232" s="1"/>
  <c r="C23" i="233" s="1"/>
  <c r="C26" i="234" s="1"/>
  <c r="C21" i="237" s="1"/>
  <c r="D86" i="225"/>
  <c r="D42" i="226" s="1"/>
  <c r="D32" i="227" s="1"/>
  <c r="D29" i="228" s="1"/>
  <c r="D26" i="229" s="1"/>
  <c r="D29" i="230" s="1"/>
  <c r="D26" i="231" s="1"/>
  <c r="D22" i="232" s="1"/>
  <c r="D23" i="233" s="1"/>
  <c r="D26" i="234" s="1"/>
  <c r="D21" i="237" s="1"/>
  <c r="E86" i="225"/>
  <c r="C87"/>
  <c r="C43" i="226" s="1"/>
  <c r="C33" i="227" s="1"/>
  <c r="C30" i="228" s="1"/>
  <c r="C27" i="229" s="1"/>
  <c r="C30" i="230" s="1"/>
  <c r="C27" i="231" s="1"/>
  <c r="C23" i="232" s="1"/>
  <c r="C24" i="233" s="1"/>
  <c r="C27" i="234" s="1"/>
  <c r="C22" i="237" s="1"/>
  <c r="D87" i="225"/>
  <c r="D43" i="226" s="1"/>
  <c r="D33" i="227" s="1"/>
  <c r="D30" i="228" s="1"/>
  <c r="D27" i="229" s="1"/>
  <c r="D30" i="230" s="1"/>
  <c r="D27" i="231" s="1"/>
  <c r="D23" i="232" s="1"/>
  <c r="D24" i="233" s="1"/>
  <c r="D27" i="234" s="1"/>
  <c r="D22" i="237" s="1"/>
  <c r="E87" i="225"/>
  <c r="C88"/>
  <c r="C44" i="226" s="1"/>
  <c r="C34" i="227" s="1"/>
  <c r="C31" i="228" s="1"/>
  <c r="C28" i="229" s="1"/>
  <c r="C31" i="230" s="1"/>
  <c r="C28" i="231" s="1"/>
  <c r="C24" i="232" s="1"/>
  <c r="C25" i="233" s="1"/>
  <c r="C28" i="234" s="1"/>
  <c r="C23" i="237" s="1"/>
  <c r="D88" i="225"/>
  <c r="D44" i="226" s="1"/>
  <c r="D34" i="227" s="1"/>
  <c r="D31" i="228" s="1"/>
  <c r="D28" i="229" s="1"/>
  <c r="D31" i="230" s="1"/>
  <c r="D28" i="231" s="1"/>
  <c r="D24" i="232" s="1"/>
  <c r="D25" i="233" s="1"/>
  <c r="D28" i="234" s="1"/>
  <c r="D23" i="237" s="1"/>
  <c r="E88" i="225"/>
  <c r="C89"/>
  <c r="C45" i="226" s="1"/>
  <c r="C35" i="227" s="1"/>
  <c r="C32" i="228" s="1"/>
  <c r="C29" i="229" s="1"/>
  <c r="C32" i="230" s="1"/>
  <c r="C29" i="231" s="1"/>
  <c r="C25" i="232" s="1"/>
  <c r="C26" i="233" s="1"/>
  <c r="C29" i="234" s="1"/>
  <c r="D89" i="225"/>
  <c r="D45" i="226" s="1"/>
  <c r="D35" i="227" s="1"/>
  <c r="D32" i="228" s="1"/>
  <c r="D29" i="229" s="1"/>
  <c r="D32" i="230" s="1"/>
  <c r="D29" i="231" s="1"/>
  <c r="D25" i="232" s="1"/>
  <c r="D26" i="233" s="1"/>
  <c r="D29" i="234" s="1"/>
  <c r="E89" i="225"/>
  <c r="C90"/>
  <c r="C46" i="226" s="1"/>
  <c r="C36" i="227" s="1"/>
  <c r="C33" i="228" s="1"/>
  <c r="C30" i="229" s="1"/>
  <c r="C33" i="230" s="1"/>
  <c r="C30" i="231" s="1"/>
  <c r="C26" i="232" s="1"/>
  <c r="C27" i="233" s="1"/>
  <c r="C30" i="234" s="1"/>
  <c r="D90" i="225"/>
  <c r="D46" i="226" s="1"/>
  <c r="D36" i="227" s="1"/>
  <c r="D33" i="228" s="1"/>
  <c r="D30" i="229" s="1"/>
  <c r="D33" i="230" s="1"/>
  <c r="D30" i="231" s="1"/>
  <c r="D26" i="232" s="1"/>
  <c r="D27" i="233" s="1"/>
  <c r="D30" i="234" s="1"/>
  <c r="E90" i="225"/>
  <c r="C91"/>
  <c r="C47" i="226" s="1"/>
  <c r="C37" i="227" s="1"/>
  <c r="C34" i="228" s="1"/>
  <c r="C31" i="229" s="1"/>
  <c r="C34" i="230" s="1"/>
  <c r="C31" i="231" s="1"/>
  <c r="C28" i="232" s="1"/>
  <c r="D91" i="225"/>
  <c r="D47" i="226" s="1"/>
  <c r="D37" i="227" s="1"/>
  <c r="D34" i="228" s="1"/>
  <c r="D31" i="229" s="1"/>
  <c r="D34" i="230" s="1"/>
  <c r="D31" i="231" s="1"/>
  <c r="D27" i="232" s="1"/>
  <c r="D28" i="233" s="1"/>
  <c r="D31" i="234" s="1"/>
  <c r="E91" i="225"/>
  <c r="C92"/>
  <c r="C48" i="226" s="1"/>
  <c r="C38" i="227" s="1"/>
  <c r="C35" i="228" s="1"/>
  <c r="C32" i="229" s="1"/>
  <c r="C35" i="230" s="1"/>
  <c r="C32" i="231" s="1"/>
  <c r="C29" i="232" s="1"/>
  <c r="C29" i="233" s="1"/>
  <c r="C32" i="234" s="1"/>
  <c r="D92" i="225"/>
  <c r="D48" i="226" s="1"/>
  <c r="D38" i="227" s="1"/>
  <c r="D35" i="228" s="1"/>
  <c r="D32" i="229" s="1"/>
  <c r="D35" i="230" s="1"/>
  <c r="D32" i="231" s="1"/>
  <c r="D29" i="232" s="1"/>
  <c r="D29" i="233" s="1"/>
  <c r="D32" i="234" s="1"/>
  <c r="E92" i="225"/>
  <c r="C93"/>
  <c r="C49" i="226" s="1"/>
  <c r="C39" i="227" s="1"/>
  <c r="C36" i="228" s="1"/>
  <c r="C33" i="229" s="1"/>
  <c r="C36" i="230" s="1"/>
  <c r="C33" i="231" s="1"/>
  <c r="C30" i="232" s="1"/>
  <c r="C30" i="233" s="1"/>
  <c r="C33" i="234" s="1"/>
  <c r="C24" i="237" s="1"/>
  <c r="D93" i="225"/>
  <c r="D49" i="226" s="1"/>
  <c r="D39" i="227" s="1"/>
  <c r="D36" i="228" s="1"/>
  <c r="D33" i="229" s="1"/>
  <c r="D36" i="230" s="1"/>
  <c r="D33" i="231" s="1"/>
  <c r="D30" i="232" s="1"/>
  <c r="D30" i="233" s="1"/>
  <c r="D33" i="234" s="1"/>
  <c r="D24" i="237" s="1"/>
  <c r="E93" i="225"/>
  <c r="C94"/>
  <c r="C50" i="226" s="1"/>
  <c r="C40" i="227" s="1"/>
  <c r="C37" i="228" s="1"/>
  <c r="C34" i="229" s="1"/>
  <c r="C37" i="230" s="1"/>
  <c r="C34" i="231" s="1"/>
  <c r="C31" i="232" s="1"/>
  <c r="C31" i="233" s="1"/>
  <c r="C34" i="234" s="1"/>
  <c r="C25" i="237" s="1"/>
  <c r="D94" i="225"/>
  <c r="D50" i="226" s="1"/>
  <c r="D40" i="227" s="1"/>
  <c r="D37" i="228" s="1"/>
  <c r="D34" i="229" s="1"/>
  <c r="D37" i="230" s="1"/>
  <c r="D34" i="231" s="1"/>
  <c r="D31" i="232" s="1"/>
  <c r="D31" i="233" s="1"/>
  <c r="D34" i="234" s="1"/>
  <c r="D25" i="237" s="1"/>
  <c r="E94" i="225"/>
  <c r="C95"/>
  <c r="C79" i="226" s="1"/>
  <c r="D95" i="225"/>
  <c r="D79" i="226" s="1"/>
  <c r="E95" i="225"/>
  <c r="C96"/>
  <c r="C80" i="226" s="1"/>
  <c r="D96" i="225"/>
  <c r="D80" i="226" s="1"/>
  <c r="E96" i="225"/>
  <c r="C97"/>
  <c r="C81" i="226" s="1"/>
  <c r="D97" i="225"/>
  <c r="D81" i="226" s="1"/>
  <c r="E97" i="225"/>
  <c r="C98"/>
  <c r="C82" i="226" s="1"/>
  <c r="D98" i="225"/>
  <c r="D82" i="226" s="1"/>
  <c r="E98" i="225"/>
  <c r="C99"/>
  <c r="C83" i="226" s="1"/>
  <c r="D99" i="225"/>
  <c r="D83" i="226" s="1"/>
  <c r="E99" i="225"/>
  <c r="C100"/>
  <c r="C84" i="226" s="1"/>
  <c r="D100" i="225"/>
  <c r="D84" i="226" s="1"/>
  <c r="E100" i="225"/>
  <c r="C101"/>
  <c r="C85" i="226" s="1"/>
  <c r="D101" i="225"/>
  <c r="D85" i="226" s="1"/>
  <c r="E101" i="225"/>
  <c r="C102"/>
  <c r="C86" i="226" s="1"/>
  <c r="D102" i="225"/>
  <c r="D86" i="226" s="1"/>
  <c r="E102" i="225"/>
  <c r="C103"/>
  <c r="C87" i="226" s="1"/>
  <c r="D103" i="225"/>
  <c r="D87" i="226" s="1"/>
  <c r="E103" i="225"/>
  <c r="C104"/>
  <c r="C88" i="226" s="1"/>
  <c r="D104" i="225"/>
  <c r="D88" i="226" s="1"/>
  <c r="E104" i="225"/>
  <c r="C105"/>
  <c r="C89" i="226" s="1"/>
  <c r="D105" i="225"/>
  <c r="D89" i="226" s="1"/>
  <c r="E105" i="225"/>
  <c r="C106"/>
  <c r="C90" i="226" s="1"/>
  <c r="D106" i="225"/>
  <c r="D90" i="226" s="1"/>
  <c r="E106" i="225"/>
  <c r="C107"/>
  <c r="C91" i="226" s="1"/>
  <c r="D107" i="225"/>
  <c r="D91" i="226" s="1"/>
  <c r="E107" i="225"/>
  <c r="C108"/>
  <c r="D108"/>
  <c r="E108"/>
  <c r="C109"/>
  <c r="C92" i="226" s="1"/>
  <c r="D109" i="225"/>
  <c r="D92" i="226" s="1"/>
  <c r="E109" i="225"/>
  <c r="C110"/>
  <c r="D110"/>
  <c r="E110"/>
  <c r="C111"/>
  <c r="D111"/>
  <c r="E111"/>
  <c r="E112"/>
  <c r="E113"/>
  <c r="E114"/>
  <c r="E115"/>
  <c r="E116"/>
  <c r="E117"/>
  <c r="E118"/>
  <c r="E119"/>
  <c r="E120"/>
  <c r="E121"/>
  <c r="C122"/>
  <c r="C108" i="226" s="1"/>
  <c r="C67" i="227" s="1"/>
  <c r="D122" i="225"/>
  <c r="D108" i="226" s="1"/>
  <c r="D67" i="227" s="1"/>
  <c r="E122" i="225"/>
  <c r="C123"/>
  <c r="C109" i="226" s="1"/>
  <c r="C68" i="227" s="1"/>
  <c r="D123" i="225"/>
  <c r="D109" i="226" s="1"/>
  <c r="D68" i="227" s="1"/>
  <c r="E123" i="225"/>
  <c r="E124"/>
  <c r="C125"/>
  <c r="C112" i="226" s="1"/>
  <c r="C70" i="227" s="1"/>
  <c r="D125" i="225"/>
  <c r="D112" i="226" s="1"/>
  <c r="D70" i="227" s="1"/>
  <c r="E125" i="225"/>
  <c r="E126"/>
  <c r="C127"/>
  <c r="D127"/>
  <c r="E127"/>
  <c r="D2"/>
  <c r="D3" i="226" s="1"/>
  <c r="C2" i="225"/>
  <c r="C3" i="226" s="1"/>
  <c r="E2" i="225"/>
  <c r="H3"/>
  <c r="H4"/>
  <c r="H5"/>
  <c r="H6"/>
  <c r="H7"/>
  <c r="H8"/>
  <c r="H9"/>
  <c r="H10"/>
  <c r="H11"/>
  <c r="H12"/>
  <c r="H13"/>
  <c r="H14"/>
  <c r="H15"/>
  <c r="H16"/>
  <c r="H17"/>
  <c r="H18"/>
  <c r="H19"/>
  <c r="H20"/>
  <c r="H21"/>
  <c r="H22"/>
  <c r="H23"/>
  <c r="H24"/>
  <c r="H25"/>
  <c r="H26"/>
  <c r="H27"/>
  <c r="H28"/>
  <c r="H29"/>
  <c r="H30"/>
  <c r="H31"/>
  <c r="H32"/>
  <c r="H33"/>
  <c r="H34"/>
  <c r="H35"/>
  <c r="H36"/>
  <c r="H37"/>
  <c r="H38"/>
  <c r="H39"/>
  <c r="H40"/>
  <c r="H41"/>
  <c r="H42"/>
  <c r="H43"/>
  <c r="H44"/>
  <c r="H45"/>
  <c r="H46"/>
  <c r="H47"/>
  <c r="H48"/>
  <c r="H49"/>
  <c r="H50"/>
  <c r="H51"/>
  <c r="H52"/>
  <c r="H53"/>
  <c r="H54"/>
  <c r="H55"/>
  <c r="H56"/>
  <c r="H57"/>
  <c r="H58"/>
  <c r="H59"/>
  <c r="H60"/>
  <c r="H61"/>
  <c r="H62"/>
  <c r="H63"/>
  <c r="H64"/>
  <c r="H65"/>
  <c r="H66"/>
  <c r="H67"/>
  <c r="H68"/>
  <c r="H69"/>
  <c r="H70"/>
  <c r="H71"/>
  <c r="H72"/>
  <c r="H73"/>
  <c r="H74"/>
  <c r="H75"/>
  <c r="H76"/>
  <c r="H77"/>
  <c r="H78"/>
  <c r="H79"/>
  <c r="H80"/>
  <c r="H81"/>
  <c r="H82"/>
  <c r="H83"/>
  <c r="H84"/>
  <c r="H85"/>
  <c r="H86"/>
  <c r="H87"/>
  <c r="H88"/>
  <c r="H89"/>
  <c r="H90"/>
  <c r="H91"/>
  <c r="H92"/>
  <c r="H93"/>
  <c r="H94"/>
  <c r="H95"/>
  <c r="H96"/>
  <c r="H97"/>
  <c r="H98"/>
  <c r="H99"/>
  <c r="H100"/>
  <c r="H101"/>
  <c r="H102"/>
  <c r="H103"/>
  <c r="H104"/>
  <c r="H105"/>
  <c r="H106"/>
  <c r="H107"/>
  <c r="H108"/>
  <c r="H109"/>
  <c r="H110"/>
  <c r="H111"/>
  <c r="H112"/>
  <c r="H113"/>
  <c r="H114"/>
  <c r="H115"/>
  <c r="H116"/>
  <c r="H117"/>
  <c r="H118"/>
  <c r="H119"/>
  <c r="H120"/>
  <c r="H121"/>
  <c r="H122"/>
  <c r="H123"/>
  <c r="H124"/>
  <c r="H125"/>
  <c r="H126"/>
  <c r="H127"/>
  <c r="H2"/>
  <c r="F116" i="223"/>
  <c r="F104"/>
  <c r="F103"/>
  <c r="F102"/>
  <c r="F101"/>
  <c r="F100"/>
  <c r="F99"/>
  <c r="F98"/>
  <c r="F97"/>
  <c r="F96"/>
  <c r="F95"/>
  <c r="F94"/>
  <c r="F93"/>
  <c r="F92"/>
  <c r="F91"/>
  <c r="F90"/>
  <c r="F89"/>
  <c r="F88"/>
  <c r="F87"/>
  <c r="F86"/>
  <c r="F85"/>
  <c r="F84"/>
  <c r="F83"/>
  <c r="F82"/>
  <c r="F81"/>
  <c r="F80"/>
  <c r="F79"/>
  <c r="F78"/>
  <c r="F77"/>
  <c r="F76"/>
  <c r="F75"/>
  <c r="F74"/>
  <c r="F73"/>
  <c r="F72"/>
  <c r="F71"/>
  <c r="F70"/>
  <c r="F69"/>
  <c r="F68"/>
  <c r="F67"/>
  <c r="F66"/>
  <c r="F65"/>
  <c r="F60"/>
  <c r="F59"/>
  <c r="F2"/>
  <c r="E3" i="224"/>
  <c r="C4"/>
  <c r="C10" i="225" s="1"/>
  <c r="C6" i="226" s="1"/>
  <c r="C4" i="227" s="1"/>
  <c r="D4" i="224"/>
  <c r="D10" i="225" s="1"/>
  <c r="D6" i="226" s="1"/>
  <c r="D4" i="227" s="1"/>
  <c r="E4" i="224"/>
  <c r="E5"/>
  <c r="E6"/>
  <c r="E7"/>
  <c r="E8"/>
  <c r="E9"/>
  <c r="E10"/>
  <c r="E11"/>
  <c r="E12"/>
  <c r="E13"/>
  <c r="E14"/>
  <c r="E15"/>
  <c r="C16"/>
  <c r="C23" i="225" s="1"/>
  <c r="D16" i="224"/>
  <c r="D23" i="225" s="1"/>
  <c r="E16" i="224"/>
  <c r="C17"/>
  <c r="C24" i="225" s="1"/>
  <c r="D17" i="224"/>
  <c r="D24" i="225" s="1"/>
  <c r="E17" i="224"/>
  <c r="C18"/>
  <c r="C25" i="225" s="1"/>
  <c r="D18" i="224"/>
  <c r="D25" i="225" s="1"/>
  <c r="E18" i="224"/>
  <c r="C19"/>
  <c r="C26" i="225" s="1"/>
  <c r="D19" i="224"/>
  <c r="D26" i="225" s="1"/>
  <c r="E19" i="224"/>
  <c r="E20"/>
  <c r="E21"/>
  <c r="E22"/>
  <c r="E23"/>
  <c r="E24"/>
  <c r="E25"/>
  <c r="E26"/>
  <c r="E27"/>
  <c r="E28"/>
  <c r="E29"/>
  <c r="E30"/>
  <c r="E31"/>
  <c r="E32"/>
  <c r="E33"/>
  <c r="E34"/>
  <c r="C35"/>
  <c r="C42" i="225" s="1"/>
  <c r="D35" i="224"/>
  <c r="D42" i="225" s="1"/>
  <c r="E35" i="224"/>
  <c r="C36"/>
  <c r="C43" i="225" s="1"/>
  <c r="D36" i="224"/>
  <c r="D43" i="225" s="1"/>
  <c r="E36" i="224"/>
  <c r="E37"/>
  <c r="E38"/>
  <c r="E39"/>
  <c r="E40"/>
  <c r="E41"/>
  <c r="E42"/>
  <c r="E43"/>
  <c r="E44"/>
  <c r="E45"/>
  <c r="E46"/>
  <c r="E47"/>
  <c r="E48"/>
  <c r="E49"/>
  <c r="E50"/>
  <c r="E51"/>
  <c r="E52"/>
  <c r="E53"/>
  <c r="E54"/>
  <c r="E55"/>
  <c r="E56"/>
  <c r="E57"/>
  <c r="E58"/>
  <c r="E59"/>
  <c r="E60"/>
  <c r="E61"/>
  <c r="E62"/>
  <c r="E63"/>
  <c r="C64"/>
  <c r="C63" i="225" s="1"/>
  <c r="D64" i="224"/>
  <c r="D63" i="225" s="1"/>
  <c r="E64" i="224"/>
  <c r="E65"/>
  <c r="E66"/>
  <c r="E67"/>
  <c r="E68"/>
  <c r="E69"/>
  <c r="E70"/>
  <c r="C71"/>
  <c r="D71"/>
  <c r="E71"/>
  <c r="C72"/>
  <c r="D72"/>
  <c r="E72"/>
  <c r="C73"/>
  <c r="D73"/>
  <c r="E73"/>
  <c r="C74"/>
  <c r="D74"/>
  <c r="E74"/>
  <c r="C75"/>
  <c r="D75"/>
  <c r="E75"/>
  <c r="C76"/>
  <c r="D76"/>
  <c r="E76"/>
  <c r="C77"/>
  <c r="C71" i="225" s="1"/>
  <c r="D77" i="224"/>
  <c r="D71" i="225" s="1"/>
  <c r="E77" i="224"/>
  <c r="C78"/>
  <c r="C72" i="225" s="1"/>
  <c r="C29" i="226" s="1"/>
  <c r="C19" i="227" s="1"/>
  <c r="C16" i="228" s="1"/>
  <c r="C13" i="229" s="1"/>
  <c r="C16" i="230" s="1"/>
  <c r="C13" i="231" s="1"/>
  <c r="C13" i="232" s="1"/>
  <c r="C14" i="233" s="1"/>
  <c r="C13" i="234" s="1"/>
  <c r="D78" i="224"/>
  <c r="D72" i="225" s="1"/>
  <c r="D29" i="226" s="1"/>
  <c r="D19" i="227" s="1"/>
  <c r="D16" i="228" s="1"/>
  <c r="D13" i="229" s="1"/>
  <c r="D16" i="230" s="1"/>
  <c r="D13" i="231" s="1"/>
  <c r="D13" i="232" s="1"/>
  <c r="D14" i="233" s="1"/>
  <c r="D13" i="234" s="1"/>
  <c r="E78" i="224"/>
  <c r="C79"/>
  <c r="C73" i="225" s="1"/>
  <c r="C30" i="226" s="1"/>
  <c r="C20" i="227" s="1"/>
  <c r="C17" i="228" s="1"/>
  <c r="C14" i="229" s="1"/>
  <c r="C17" i="230" s="1"/>
  <c r="C14" i="231" s="1"/>
  <c r="C14" i="232" s="1"/>
  <c r="C15" i="233" s="1"/>
  <c r="C14" i="234" s="1"/>
  <c r="D79" i="224"/>
  <c r="D73" i="225" s="1"/>
  <c r="D30" i="226" s="1"/>
  <c r="D20" i="227" s="1"/>
  <c r="D17" i="228" s="1"/>
  <c r="D14" i="229" s="1"/>
  <c r="D17" i="230" s="1"/>
  <c r="D14" i="231" s="1"/>
  <c r="D14" i="232" s="1"/>
  <c r="D15" i="233" s="1"/>
  <c r="D14" i="234" s="1"/>
  <c r="E79" i="224"/>
  <c r="C80"/>
  <c r="D80"/>
  <c r="E80"/>
  <c r="C81"/>
  <c r="C74" i="225" s="1"/>
  <c r="D81" i="224"/>
  <c r="D74" i="225" s="1"/>
  <c r="E81" i="224"/>
  <c r="C82"/>
  <c r="C75" i="225" s="1"/>
  <c r="C31" i="226" s="1"/>
  <c r="C21" i="227" s="1"/>
  <c r="C18" i="228" s="1"/>
  <c r="C15" i="229" s="1"/>
  <c r="C18" i="230" s="1"/>
  <c r="C15" i="231" s="1"/>
  <c r="C15" i="232" s="1"/>
  <c r="C16" i="233" s="1"/>
  <c r="C15" i="234" s="1"/>
  <c r="D82" i="224"/>
  <c r="D75" i="225" s="1"/>
  <c r="D31" i="226" s="1"/>
  <c r="D21" i="227" s="1"/>
  <c r="D18" i="228" s="1"/>
  <c r="D15" i="229" s="1"/>
  <c r="D18" i="230" s="1"/>
  <c r="D15" i="231" s="1"/>
  <c r="D15" i="232" s="1"/>
  <c r="D16" i="233" s="1"/>
  <c r="D15" i="234" s="1"/>
  <c r="E82" i="224"/>
  <c r="C83"/>
  <c r="C76" i="225" s="1"/>
  <c r="C32" i="226" s="1"/>
  <c r="C22" i="227" s="1"/>
  <c r="C19" i="228" s="1"/>
  <c r="C16" i="229" s="1"/>
  <c r="C19" i="230" s="1"/>
  <c r="C16" i="231" s="1"/>
  <c r="C16" i="232" s="1"/>
  <c r="C17" i="233" s="1"/>
  <c r="C16" i="234" s="1"/>
  <c r="D83" i="224"/>
  <c r="D76" i="225" s="1"/>
  <c r="D32" i="226" s="1"/>
  <c r="D22" i="227" s="1"/>
  <c r="D19" i="228" s="1"/>
  <c r="D16" i="229" s="1"/>
  <c r="D19" i="230" s="1"/>
  <c r="D16" i="231" s="1"/>
  <c r="D16" i="232" s="1"/>
  <c r="D17" i="233" s="1"/>
  <c r="D16" i="234" s="1"/>
  <c r="E83" i="224"/>
  <c r="C84"/>
  <c r="C77" i="225" s="1"/>
  <c r="C33" i="226" s="1"/>
  <c r="C23" i="227" s="1"/>
  <c r="C20" i="228" s="1"/>
  <c r="C17" i="229" s="1"/>
  <c r="C20" i="230" s="1"/>
  <c r="C17" i="231" s="1"/>
  <c r="C17" i="232" s="1"/>
  <c r="C18" i="233" s="1"/>
  <c r="C17" i="234" s="1"/>
  <c r="C11" i="237" s="1"/>
  <c r="D84" i="224"/>
  <c r="D77" i="225" s="1"/>
  <c r="D33" i="226" s="1"/>
  <c r="D23" i="227" s="1"/>
  <c r="D20" i="228" s="1"/>
  <c r="D17" i="229" s="1"/>
  <c r="D20" i="230" s="1"/>
  <c r="D17" i="231" s="1"/>
  <c r="D17" i="232" s="1"/>
  <c r="D18" i="233" s="1"/>
  <c r="D17" i="234" s="1"/>
  <c r="D11" i="237" s="1"/>
  <c r="E84" i="224"/>
  <c r="C85"/>
  <c r="C78" i="225" s="1"/>
  <c r="C34" i="226" s="1"/>
  <c r="C24" i="227" s="1"/>
  <c r="C21" i="228" s="1"/>
  <c r="C18" i="229" s="1"/>
  <c r="C21" i="230" s="1"/>
  <c r="C18" i="231" s="1"/>
  <c r="C18" i="232" s="1"/>
  <c r="C19" i="233" s="1"/>
  <c r="C18" i="234" s="1"/>
  <c r="C12" i="237" s="1"/>
  <c r="D85" i="224"/>
  <c r="D78" i="225" s="1"/>
  <c r="D34" i="226" s="1"/>
  <c r="D24" i="227" s="1"/>
  <c r="D21" i="228" s="1"/>
  <c r="D18" i="229" s="1"/>
  <c r="D21" i="230" s="1"/>
  <c r="D18" i="231" s="1"/>
  <c r="D18" i="232" s="1"/>
  <c r="D19" i="233" s="1"/>
  <c r="D18" i="234" s="1"/>
  <c r="D12" i="237" s="1"/>
  <c r="E85" i="224"/>
  <c r="C86"/>
  <c r="C112" i="225" s="1"/>
  <c r="D86" i="224"/>
  <c r="D112" i="225" s="1"/>
  <c r="E86" i="224"/>
  <c r="C87"/>
  <c r="C113" i="225" s="1"/>
  <c r="D87" i="224"/>
  <c r="D113" i="225" s="1"/>
  <c r="E87" i="224"/>
  <c r="C88"/>
  <c r="C114" i="225" s="1"/>
  <c r="D88" i="224"/>
  <c r="D114" i="225" s="1"/>
  <c r="E88" i="224"/>
  <c r="C89"/>
  <c r="C115" i="225" s="1"/>
  <c r="D89" i="224"/>
  <c r="D115" i="225" s="1"/>
  <c r="E89" i="224"/>
  <c r="C90"/>
  <c r="C116" i="225" s="1"/>
  <c r="D90" i="224"/>
  <c r="D116" i="225" s="1"/>
  <c r="E90" i="224"/>
  <c r="C91"/>
  <c r="C117" i="225" s="1"/>
  <c r="D91" i="224"/>
  <c r="D117" i="225" s="1"/>
  <c r="E91" i="224"/>
  <c r="C92"/>
  <c r="D92"/>
  <c r="E92"/>
  <c r="C93"/>
  <c r="C118" i="225" s="1"/>
  <c r="C93" i="226" s="1"/>
  <c r="C58" i="227" s="1"/>
  <c r="D93" i="224"/>
  <c r="D118" i="225" s="1"/>
  <c r="D93" i="226" s="1"/>
  <c r="D58" i="227" s="1"/>
  <c r="E93" i="224"/>
  <c r="C94"/>
  <c r="C119" i="225" s="1"/>
  <c r="C94" i="226" s="1"/>
  <c r="C59" i="227" s="1"/>
  <c r="D94" i="224"/>
  <c r="D119" i="225" s="1"/>
  <c r="D94" i="226" s="1"/>
  <c r="D59" i="227" s="1"/>
  <c r="E94" i="224"/>
  <c r="E95"/>
  <c r="C96"/>
  <c r="D96"/>
  <c r="E96"/>
  <c r="E97"/>
  <c r="E98"/>
  <c r="E99"/>
  <c r="C100"/>
  <c r="D100"/>
  <c r="E100"/>
  <c r="C101"/>
  <c r="D101"/>
  <c r="E101"/>
  <c r="H3"/>
  <c r="H4"/>
  <c r="H5"/>
  <c r="H6"/>
  <c r="H7"/>
  <c r="H8"/>
  <c r="H9"/>
  <c r="H10"/>
  <c r="H11"/>
  <c r="H12"/>
  <c r="H13"/>
  <c r="H14"/>
  <c r="H15"/>
  <c r="H16"/>
  <c r="H17"/>
  <c r="H18"/>
  <c r="H19"/>
  <c r="H20"/>
  <c r="H21"/>
  <c r="H22"/>
  <c r="H23"/>
  <c r="H24"/>
  <c r="H25"/>
  <c r="H26"/>
  <c r="H27"/>
  <c r="H28"/>
  <c r="H29"/>
  <c r="H30"/>
  <c r="H31"/>
  <c r="H32"/>
  <c r="H33"/>
  <c r="H34"/>
  <c r="H35"/>
  <c r="H36"/>
  <c r="H37"/>
  <c r="H38"/>
  <c r="H39"/>
  <c r="H40"/>
  <c r="H41"/>
  <c r="H42"/>
  <c r="H43"/>
  <c r="H44"/>
  <c r="H45"/>
  <c r="H46"/>
  <c r="H47"/>
  <c r="H48"/>
  <c r="H49"/>
  <c r="H50"/>
  <c r="H51"/>
  <c r="H52"/>
  <c r="H53"/>
  <c r="H54"/>
  <c r="H55"/>
  <c r="H56"/>
  <c r="H57"/>
  <c r="H58"/>
  <c r="H59"/>
  <c r="H60"/>
  <c r="H61"/>
  <c r="H62"/>
  <c r="H63"/>
  <c r="H64"/>
  <c r="H65"/>
  <c r="H66"/>
  <c r="H67"/>
  <c r="H68"/>
  <c r="H69"/>
  <c r="H70"/>
  <c r="H71"/>
  <c r="H72"/>
  <c r="H73"/>
  <c r="H74"/>
  <c r="H75"/>
  <c r="H76"/>
  <c r="H77"/>
  <c r="H78"/>
  <c r="H79"/>
  <c r="H80"/>
  <c r="H81"/>
  <c r="H82"/>
  <c r="H83"/>
  <c r="H84"/>
  <c r="H85"/>
  <c r="H86"/>
  <c r="H87"/>
  <c r="H88"/>
  <c r="H89"/>
  <c r="H90"/>
  <c r="H91"/>
  <c r="H92"/>
  <c r="H93"/>
  <c r="H94"/>
  <c r="H95"/>
  <c r="H96"/>
  <c r="H97"/>
  <c r="H98"/>
  <c r="H99"/>
  <c r="H100"/>
  <c r="H101"/>
  <c r="H2"/>
  <c r="D2"/>
  <c r="D6" i="225" s="1"/>
  <c r="C2" i="224"/>
  <c r="C6" i="225" s="1"/>
  <c r="E2" i="224"/>
  <c r="FT2" i="142"/>
  <c r="FS2"/>
  <c r="FR2"/>
  <c r="FQ2"/>
  <c r="FP2"/>
  <c r="FO2"/>
  <c r="FN2"/>
  <c r="H3" i="223"/>
  <c r="H4"/>
  <c r="H5"/>
  <c r="H6"/>
  <c r="H7"/>
  <c r="H8"/>
  <c r="H9"/>
  <c r="H10"/>
  <c r="H11"/>
  <c r="H12"/>
  <c r="H13"/>
  <c r="H14"/>
  <c r="H15"/>
  <c r="H16"/>
  <c r="H17"/>
  <c r="H18"/>
  <c r="H19"/>
  <c r="H20"/>
  <c r="H21"/>
  <c r="H22"/>
  <c r="H23"/>
  <c r="H24"/>
  <c r="H25"/>
  <c r="H26"/>
  <c r="H27"/>
  <c r="H28"/>
  <c r="H29"/>
  <c r="H30"/>
  <c r="H31"/>
  <c r="H32"/>
  <c r="H33"/>
  <c r="H34"/>
  <c r="H35"/>
  <c r="H36"/>
  <c r="H37"/>
  <c r="H38"/>
  <c r="H39"/>
  <c r="H40"/>
  <c r="H41"/>
  <c r="H42"/>
  <c r="H43"/>
  <c r="H44"/>
  <c r="H45"/>
  <c r="H46"/>
  <c r="H47"/>
  <c r="H48"/>
  <c r="H49"/>
  <c r="H50"/>
  <c r="H51"/>
  <c r="H52"/>
  <c r="H53"/>
  <c r="H54"/>
  <c r="H55"/>
  <c r="H56"/>
  <c r="H57"/>
  <c r="H58"/>
  <c r="H59"/>
  <c r="H60"/>
  <c r="H61"/>
  <c r="H62"/>
  <c r="H63"/>
  <c r="H64"/>
  <c r="H65"/>
  <c r="H66"/>
  <c r="H67"/>
  <c r="H68"/>
  <c r="H69"/>
  <c r="H70"/>
  <c r="H71"/>
  <c r="H72"/>
  <c r="H73"/>
  <c r="H74"/>
  <c r="H75"/>
  <c r="H76"/>
  <c r="H77"/>
  <c r="H78"/>
  <c r="H79"/>
  <c r="H80"/>
  <c r="H81"/>
  <c r="H82"/>
  <c r="H83"/>
  <c r="H84"/>
  <c r="H85"/>
  <c r="H86"/>
  <c r="H87"/>
  <c r="H88"/>
  <c r="H89"/>
  <c r="H90"/>
  <c r="H91"/>
  <c r="H92"/>
  <c r="H93"/>
  <c r="H94"/>
  <c r="H95"/>
  <c r="H96"/>
  <c r="H97"/>
  <c r="H98"/>
  <c r="H99"/>
  <c r="H100"/>
  <c r="H101"/>
  <c r="H102"/>
  <c r="H103"/>
  <c r="H104"/>
  <c r="H105"/>
  <c r="H106"/>
  <c r="H107"/>
  <c r="H108"/>
  <c r="H109"/>
  <c r="H110"/>
  <c r="H111"/>
  <c r="H112"/>
  <c r="H113"/>
  <c r="H114"/>
  <c r="H115"/>
  <c r="H116"/>
  <c r="H2"/>
  <c r="F3" i="221"/>
  <c r="F4"/>
  <c r="F5"/>
  <c r="F6"/>
  <c r="F7"/>
  <c r="F8"/>
  <c r="F9"/>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2"/>
  <c r="F3" i="222"/>
  <c r="F4"/>
  <c r="F5"/>
  <c r="F6"/>
  <c r="F7"/>
  <c r="F8"/>
  <c r="F9"/>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2"/>
  <c r="E3"/>
  <c r="E4"/>
  <c r="E5"/>
  <c r="E6"/>
  <c r="E7"/>
  <c r="E8"/>
  <c r="E9"/>
  <c r="E10"/>
  <c r="E11"/>
  <c r="E12"/>
  <c r="E13"/>
  <c r="E14"/>
  <c r="E15"/>
  <c r="E16"/>
  <c r="E17"/>
  <c r="E18"/>
  <c r="E19"/>
  <c r="C20"/>
  <c r="D20"/>
  <c r="E20"/>
  <c r="C21"/>
  <c r="D21"/>
  <c r="E21"/>
  <c r="E22"/>
  <c r="E23"/>
  <c r="E24"/>
  <c r="E25"/>
  <c r="E26"/>
  <c r="E27"/>
  <c r="E28"/>
  <c r="E29"/>
  <c r="E30"/>
  <c r="C31"/>
  <c r="D31"/>
  <c r="E31"/>
  <c r="C32"/>
  <c r="D32"/>
  <c r="E32"/>
  <c r="C33"/>
  <c r="D33"/>
  <c r="E33"/>
  <c r="E34"/>
  <c r="E35"/>
  <c r="E36"/>
  <c r="E37"/>
  <c r="E38"/>
  <c r="E39"/>
  <c r="E40"/>
  <c r="E41"/>
  <c r="E42"/>
  <c r="E43"/>
  <c r="E44"/>
  <c r="E45"/>
  <c r="E46"/>
  <c r="E47"/>
  <c r="E48"/>
  <c r="E49"/>
  <c r="E50"/>
  <c r="E51"/>
  <c r="E52"/>
  <c r="E53"/>
  <c r="E54"/>
  <c r="E55"/>
  <c r="E56"/>
  <c r="E57"/>
  <c r="E58"/>
  <c r="E59"/>
  <c r="E60"/>
  <c r="E61"/>
  <c r="E62"/>
  <c r="E63"/>
  <c r="E64"/>
  <c r="E65"/>
  <c r="E66"/>
  <c r="E67"/>
  <c r="E68"/>
  <c r="E69"/>
  <c r="E70"/>
  <c r="E71"/>
  <c r="E72"/>
  <c r="E73"/>
  <c r="E74"/>
  <c r="E75"/>
  <c r="E76"/>
  <c r="C77"/>
  <c r="C61" i="223" s="1"/>
  <c r="C53" i="224" s="1"/>
  <c r="C52" i="225" s="1"/>
  <c r="C24" i="226" s="1"/>
  <c r="C14" i="227" s="1"/>
  <c r="C9" i="228" s="1"/>
  <c r="C6" i="229" s="1"/>
  <c r="C7" i="230" s="1"/>
  <c r="C5" i="231" s="1"/>
  <c r="C5" i="232" s="1"/>
  <c r="C4" i="233" s="1"/>
  <c r="C5" i="234" s="1"/>
  <c r="C4" i="237" s="1"/>
  <c r="C7" i="238" s="1"/>
  <c r="C6" i="239" s="1"/>
  <c r="D77" i="222"/>
  <c r="D61" i="223" s="1"/>
  <c r="D53" i="224" s="1"/>
  <c r="D52" i="225" s="1"/>
  <c r="D24" i="226" s="1"/>
  <c r="D14" i="227" s="1"/>
  <c r="D9" i="228" s="1"/>
  <c r="D6" i="229" s="1"/>
  <c r="D7" i="230" s="1"/>
  <c r="D5" i="231" s="1"/>
  <c r="D5" i="232" s="1"/>
  <c r="D4" i="233" s="1"/>
  <c r="D5" i="234" s="1"/>
  <c r="D4" i="237" s="1"/>
  <c r="D7" i="238" s="1"/>
  <c r="D6" i="239" s="1"/>
  <c r="E77" i="222"/>
  <c r="C78"/>
  <c r="C62" i="223" s="1"/>
  <c r="C54" i="224" s="1"/>
  <c r="C53" i="225" s="1"/>
  <c r="C25" i="226" s="1"/>
  <c r="C15" i="227" s="1"/>
  <c r="C10" i="228" s="1"/>
  <c r="C7" i="229" s="1"/>
  <c r="C8" i="230" s="1"/>
  <c r="C6" i="231" s="1"/>
  <c r="C6" i="232" s="1"/>
  <c r="C5" i="233" s="1"/>
  <c r="C6" i="234" s="1"/>
  <c r="C5" i="237" s="1"/>
  <c r="C8" i="238" s="1"/>
  <c r="C7" i="239" s="1"/>
  <c r="D78" i="222"/>
  <c r="D62" i="223" s="1"/>
  <c r="D54" i="224" s="1"/>
  <c r="D53" i="225" s="1"/>
  <c r="D25" i="226" s="1"/>
  <c r="D15" i="227" s="1"/>
  <c r="D10" i="228" s="1"/>
  <c r="D7" i="229" s="1"/>
  <c r="D8" i="230" s="1"/>
  <c r="D6" i="231" s="1"/>
  <c r="D6" i="232" s="1"/>
  <c r="D5" i="233" s="1"/>
  <c r="D6" i="234" s="1"/>
  <c r="D5" i="237" s="1"/>
  <c r="D8" i="238" s="1"/>
  <c r="D7" i="239" s="1"/>
  <c r="E78" i="222"/>
  <c r="C79"/>
  <c r="C63" i="223" s="1"/>
  <c r="C55" i="224" s="1"/>
  <c r="C54" i="225" s="1"/>
  <c r="C26" i="226" s="1"/>
  <c r="C16" i="227" s="1"/>
  <c r="C11" i="228" s="1"/>
  <c r="C8" i="229" s="1"/>
  <c r="C9" i="230" s="1"/>
  <c r="C7" i="231" s="1"/>
  <c r="C7" i="232" s="1"/>
  <c r="C6" i="233" s="1"/>
  <c r="C7" i="234" s="1"/>
  <c r="C6" i="237" s="1"/>
  <c r="C9" i="238" s="1"/>
  <c r="C8" i="239" s="1"/>
  <c r="D79" i="222"/>
  <c r="D63" i="223" s="1"/>
  <c r="D55" i="224" s="1"/>
  <c r="D54" i="225" s="1"/>
  <c r="D26" i="226" s="1"/>
  <c r="D16" i="227" s="1"/>
  <c r="D11" i="228" s="1"/>
  <c r="D8" i="229" s="1"/>
  <c r="D9" i="230" s="1"/>
  <c r="D7" i="231" s="1"/>
  <c r="D7" i="232" s="1"/>
  <c r="D6" i="233" s="1"/>
  <c r="D7" i="234" s="1"/>
  <c r="D6" i="237" s="1"/>
  <c r="D9" i="238" s="1"/>
  <c r="D8" i="239" s="1"/>
  <c r="E79" i="222"/>
  <c r="C80"/>
  <c r="C64" i="223" s="1"/>
  <c r="C56" i="224" s="1"/>
  <c r="C55" i="225" s="1"/>
  <c r="C27" i="226" s="1"/>
  <c r="C17" i="227" s="1"/>
  <c r="C12" i="228" s="1"/>
  <c r="C9" i="229" s="1"/>
  <c r="C11" i="230" s="1"/>
  <c r="D80" i="222"/>
  <c r="D64" i="223" s="1"/>
  <c r="D56" i="224" s="1"/>
  <c r="D55" i="225" s="1"/>
  <c r="D27" i="226" s="1"/>
  <c r="D17" i="227" s="1"/>
  <c r="D12" i="228" s="1"/>
  <c r="D9" i="229" s="1"/>
  <c r="D11" i="230" s="1"/>
  <c r="E80" i="222"/>
  <c r="C81"/>
  <c r="D81"/>
  <c r="E81"/>
  <c r="C82"/>
  <c r="C92" i="223" s="1"/>
  <c r="D82" i="222"/>
  <c r="E82"/>
  <c r="C83"/>
  <c r="D83"/>
  <c r="D93" i="223" s="1"/>
  <c r="E83" i="222"/>
  <c r="C84"/>
  <c r="C94" i="223" s="1"/>
  <c r="D84" i="222"/>
  <c r="E84"/>
  <c r="C85"/>
  <c r="D85"/>
  <c r="D95" i="223" s="1"/>
  <c r="E85" i="222"/>
  <c r="C86"/>
  <c r="C96" i="223" s="1"/>
  <c r="D86" i="222"/>
  <c r="E86"/>
  <c r="E87"/>
  <c r="E88"/>
  <c r="E89"/>
  <c r="E90"/>
  <c r="E91"/>
  <c r="E92"/>
  <c r="E93"/>
  <c r="E94"/>
  <c r="E95"/>
  <c r="E96"/>
  <c r="E97"/>
  <c r="E98"/>
  <c r="E99"/>
  <c r="E100"/>
  <c r="E101"/>
  <c r="E102"/>
  <c r="C103"/>
  <c r="D103"/>
  <c r="D113" i="223" s="1"/>
  <c r="E103" i="222"/>
  <c r="E104"/>
  <c r="E105"/>
  <c r="C106"/>
  <c r="D106"/>
  <c r="E106"/>
  <c r="C2" i="223"/>
  <c r="D2"/>
  <c r="E2"/>
  <c r="C3"/>
  <c r="D3"/>
  <c r="E3"/>
  <c r="C4"/>
  <c r="D4"/>
  <c r="E4"/>
  <c r="E5"/>
  <c r="E6"/>
  <c r="E7"/>
  <c r="E8"/>
  <c r="E9"/>
  <c r="E10"/>
  <c r="C11"/>
  <c r="C7" i="224" s="1"/>
  <c r="C14" i="225" s="1"/>
  <c r="D11" i="223"/>
  <c r="D7" i="224" s="1"/>
  <c r="D14" i="225" s="1"/>
  <c r="E11" i="223"/>
  <c r="C12"/>
  <c r="C8" i="224" s="1"/>
  <c r="C15" i="225" s="1"/>
  <c r="D12" i="223"/>
  <c r="D8" i="224" s="1"/>
  <c r="D15" i="225" s="1"/>
  <c r="E12" i="223"/>
  <c r="E13"/>
  <c r="E14"/>
  <c r="E15"/>
  <c r="E16"/>
  <c r="E17"/>
  <c r="E18"/>
  <c r="E19"/>
  <c r="E20"/>
  <c r="E21"/>
  <c r="C22"/>
  <c r="D22"/>
  <c r="E22"/>
  <c r="C23"/>
  <c r="D23"/>
  <c r="E23"/>
  <c r="C24"/>
  <c r="D24"/>
  <c r="E24"/>
  <c r="E25"/>
  <c r="E26"/>
  <c r="E27"/>
  <c r="E28"/>
  <c r="E29"/>
  <c r="E30"/>
  <c r="E31"/>
  <c r="E32"/>
  <c r="E33"/>
  <c r="E34"/>
  <c r="E35"/>
  <c r="E36"/>
  <c r="E37"/>
  <c r="E38"/>
  <c r="E39"/>
  <c r="E40"/>
  <c r="E41"/>
  <c r="E42"/>
  <c r="E43"/>
  <c r="E44"/>
  <c r="E45"/>
  <c r="E46"/>
  <c r="E47"/>
  <c r="E48"/>
  <c r="E49"/>
  <c r="E50"/>
  <c r="E51"/>
  <c r="E52"/>
  <c r="E53"/>
  <c r="E54"/>
  <c r="E55"/>
  <c r="E56"/>
  <c r="E57"/>
  <c r="E58"/>
  <c r="C59"/>
  <c r="D59"/>
  <c r="E59"/>
  <c r="C60"/>
  <c r="D60"/>
  <c r="E60"/>
  <c r="E61"/>
  <c r="E62"/>
  <c r="E63"/>
  <c r="E64"/>
  <c r="C65"/>
  <c r="C57" i="224" s="1"/>
  <c r="C56" i="225" s="1"/>
  <c r="D65" i="223"/>
  <c r="D57" i="224" s="1"/>
  <c r="D56" i="225" s="1"/>
  <c r="E65" i="223"/>
  <c r="C66"/>
  <c r="C58" i="224" s="1"/>
  <c r="C57" i="225" s="1"/>
  <c r="D66" i="223"/>
  <c r="D58" i="224" s="1"/>
  <c r="D57" i="225" s="1"/>
  <c r="E66" i="223"/>
  <c r="C67"/>
  <c r="C59" i="224" s="1"/>
  <c r="C58" i="225" s="1"/>
  <c r="D67" i="223"/>
  <c r="D59" i="224" s="1"/>
  <c r="D58" i="225" s="1"/>
  <c r="E67" i="223"/>
  <c r="C68"/>
  <c r="C60" i="224" s="1"/>
  <c r="C59" i="225" s="1"/>
  <c r="D68" i="223"/>
  <c r="D60" i="224" s="1"/>
  <c r="D59" i="225" s="1"/>
  <c r="E68" i="223"/>
  <c r="C69"/>
  <c r="C61" i="224" s="1"/>
  <c r="C60" i="225" s="1"/>
  <c r="D69" i="223"/>
  <c r="D61" i="224" s="1"/>
  <c r="D60" i="225" s="1"/>
  <c r="E69" i="223"/>
  <c r="C70"/>
  <c r="C62" i="224" s="1"/>
  <c r="C61" i="225" s="1"/>
  <c r="D70" i="223"/>
  <c r="D62" i="224" s="1"/>
  <c r="D61" i="225" s="1"/>
  <c r="E70" i="223"/>
  <c r="C71"/>
  <c r="C63" i="224" s="1"/>
  <c r="C62" i="225" s="1"/>
  <c r="D71" i="223"/>
  <c r="D63" i="224" s="1"/>
  <c r="D62" i="225" s="1"/>
  <c r="E71" i="223"/>
  <c r="C72"/>
  <c r="C65" i="224" s="1"/>
  <c r="C64" i="225" s="1"/>
  <c r="D72" i="223"/>
  <c r="D65" i="224" s="1"/>
  <c r="D64" i="225" s="1"/>
  <c r="E72" i="223"/>
  <c r="C73"/>
  <c r="D73"/>
  <c r="E73"/>
  <c r="C74"/>
  <c r="D74"/>
  <c r="E74"/>
  <c r="C75"/>
  <c r="C66" i="224" s="1"/>
  <c r="C65" i="225" s="1"/>
  <c r="D75" i="223"/>
  <c r="D66" i="224" s="1"/>
  <c r="D65" i="225" s="1"/>
  <c r="E75" i="223"/>
  <c r="C76"/>
  <c r="C67" i="224" s="1"/>
  <c r="C66" i="225" s="1"/>
  <c r="D76" i="223"/>
  <c r="D67" i="224" s="1"/>
  <c r="D66" i="225" s="1"/>
  <c r="E76" i="223"/>
  <c r="C77"/>
  <c r="C68" i="224" s="1"/>
  <c r="C67" i="225" s="1"/>
  <c r="D77" i="223"/>
  <c r="D68" i="224" s="1"/>
  <c r="D67" i="225" s="1"/>
  <c r="E77" i="223"/>
  <c r="C78"/>
  <c r="D78"/>
  <c r="E78"/>
  <c r="C79"/>
  <c r="C69" i="224" s="1"/>
  <c r="C68" i="225" s="1"/>
  <c r="D79" i="223"/>
  <c r="D69" i="224" s="1"/>
  <c r="D68" i="225" s="1"/>
  <c r="E79" i="223"/>
  <c r="C80"/>
  <c r="D80"/>
  <c r="E80"/>
  <c r="C81"/>
  <c r="C70" i="224" s="1"/>
  <c r="C70" i="225" s="1"/>
  <c r="C28" i="226" s="1"/>
  <c r="C18" i="227" s="1"/>
  <c r="C15" i="228" s="1"/>
  <c r="C12" i="229" s="1"/>
  <c r="C14" i="230" s="1"/>
  <c r="C11" i="231" s="1"/>
  <c r="C11" i="232" s="1"/>
  <c r="C12" i="233" s="1"/>
  <c r="C11" i="234" s="1"/>
  <c r="C9" i="237" s="1"/>
  <c r="C12" i="238" s="1"/>
  <c r="C10" i="239" s="1"/>
  <c r="C7" i="240" s="1"/>
  <c r="C7" i="241" s="1"/>
  <c r="C7" i="242" s="1"/>
  <c r="C8" i="80" s="1"/>
  <c r="C5" i="244" s="1"/>
  <c r="C4" i="245" s="1"/>
  <c r="C4" i="246" s="1"/>
  <c r="D81" i="223"/>
  <c r="D70" i="224" s="1"/>
  <c r="D70" i="225" s="1"/>
  <c r="D28" i="226" s="1"/>
  <c r="D18" i="227" s="1"/>
  <c r="D15" i="228" s="1"/>
  <c r="D12" i="229" s="1"/>
  <c r="D14" i="230" s="1"/>
  <c r="D11" i="231" s="1"/>
  <c r="D11" i="232" s="1"/>
  <c r="D12" i="233" s="1"/>
  <c r="D11" i="234" s="1"/>
  <c r="D9" i="237" s="1"/>
  <c r="D12" i="238" s="1"/>
  <c r="D10" i="239" s="1"/>
  <c r="D7" i="240" s="1"/>
  <c r="D7" i="241" s="1"/>
  <c r="D7" i="242" s="1"/>
  <c r="D8" i="80" s="1"/>
  <c r="D5" i="244" s="1"/>
  <c r="D4" i="245" s="1"/>
  <c r="E81" i="223"/>
  <c r="C82"/>
  <c r="D82"/>
  <c r="E82"/>
  <c r="C83"/>
  <c r="D83"/>
  <c r="E83"/>
  <c r="C84"/>
  <c r="D84"/>
  <c r="E84"/>
  <c r="C85"/>
  <c r="D85"/>
  <c r="E85"/>
  <c r="C86"/>
  <c r="D86"/>
  <c r="E86"/>
  <c r="C87"/>
  <c r="D87"/>
  <c r="E87"/>
  <c r="C88"/>
  <c r="D88"/>
  <c r="E88"/>
  <c r="C89"/>
  <c r="D89"/>
  <c r="E89"/>
  <c r="C90"/>
  <c r="D90"/>
  <c r="E90"/>
  <c r="C91"/>
  <c r="D91"/>
  <c r="E91"/>
  <c r="D92"/>
  <c r="E92"/>
  <c r="C93"/>
  <c r="E93"/>
  <c r="D94"/>
  <c r="E94"/>
  <c r="C95"/>
  <c r="E95"/>
  <c r="D96"/>
  <c r="E96"/>
  <c r="C97"/>
  <c r="D97"/>
  <c r="E97"/>
  <c r="C98"/>
  <c r="D98"/>
  <c r="E98"/>
  <c r="C99"/>
  <c r="D99"/>
  <c r="E99"/>
  <c r="C100"/>
  <c r="D100"/>
  <c r="E100"/>
  <c r="C101"/>
  <c r="D101"/>
  <c r="E101"/>
  <c r="C102"/>
  <c r="D102"/>
  <c r="E102"/>
  <c r="C103"/>
  <c r="D103"/>
  <c r="E103"/>
  <c r="C104"/>
  <c r="D104"/>
  <c r="E104"/>
  <c r="E105"/>
  <c r="E106"/>
  <c r="E107"/>
  <c r="E108"/>
  <c r="E109"/>
  <c r="E110"/>
  <c r="E111"/>
  <c r="E112"/>
  <c r="C113"/>
  <c r="E113"/>
  <c r="E114"/>
  <c r="C115"/>
  <c r="D115"/>
  <c r="E115"/>
  <c r="D116"/>
  <c r="C116"/>
  <c r="E116"/>
  <c r="E2" i="222"/>
  <c r="E3" i="221"/>
  <c r="E4"/>
  <c r="E5"/>
  <c r="E6"/>
  <c r="E7"/>
  <c r="E8"/>
  <c r="E9"/>
  <c r="E10"/>
  <c r="E11"/>
  <c r="E12"/>
  <c r="E13"/>
  <c r="E14"/>
  <c r="E15"/>
  <c r="E16"/>
  <c r="E17"/>
  <c r="E18"/>
  <c r="E19"/>
  <c r="E20"/>
  <c r="E21"/>
  <c r="C22"/>
  <c r="C17" i="222" s="1"/>
  <c r="D22" i="221"/>
  <c r="D17" i="222" s="1"/>
  <c r="E22" i="221"/>
  <c r="C23"/>
  <c r="C18" i="222" s="1"/>
  <c r="D23" i="221"/>
  <c r="D18" i="222" s="1"/>
  <c r="E23" i="221"/>
  <c r="E24"/>
  <c r="E25"/>
  <c r="E26"/>
  <c r="E27"/>
  <c r="E28"/>
  <c r="E29"/>
  <c r="E30"/>
  <c r="E31"/>
  <c r="E32"/>
  <c r="E33"/>
  <c r="E34"/>
  <c r="E35"/>
  <c r="E36"/>
  <c r="E37"/>
  <c r="E38"/>
  <c r="E39"/>
  <c r="E40"/>
  <c r="E41"/>
  <c r="E42"/>
  <c r="E43"/>
  <c r="E44"/>
  <c r="E45"/>
  <c r="E46"/>
  <c r="E47"/>
  <c r="E48"/>
  <c r="E49"/>
  <c r="E50"/>
  <c r="E51"/>
  <c r="E52"/>
  <c r="E53"/>
  <c r="E54"/>
  <c r="E55"/>
  <c r="E56"/>
  <c r="E57"/>
  <c r="E58"/>
  <c r="E59"/>
  <c r="E60"/>
  <c r="E61"/>
  <c r="E62"/>
  <c r="E63"/>
  <c r="E64"/>
  <c r="C65"/>
  <c r="C58" i="222" s="1"/>
  <c r="C42" i="223" s="1"/>
  <c r="C34" i="224" s="1"/>
  <c r="C41" i="225" s="1"/>
  <c r="D65" i="221"/>
  <c r="D58" i="222" s="1"/>
  <c r="D42" i="223" s="1"/>
  <c r="D34" i="224" s="1"/>
  <c r="D41" i="225" s="1"/>
  <c r="E65" i="221"/>
  <c r="C66"/>
  <c r="C59" i="222" s="1"/>
  <c r="D66" i="221"/>
  <c r="D59" i="222" s="1"/>
  <c r="E66" i="221"/>
  <c r="C67"/>
  <c r="C60" i="222" s="1"/>
  <c r="D67" i="221"/>
  <c r="D60" i="222" s="1"/>
  <c r="E67" i="221"/>
  <c r="C68"/>
  <c r="C61" i="222" s="1"/>
  <c r="C43" i="223" s="1"/>
  <c r="C37" i="224" s="1"/>
  <c r="C44" i="225" s="1"/>
  <c r="D68" i="221"/>
  <c r="D61" i="222" s="1"/>
  <c r="D43" i="223" s="1"/>
  <c r="D37" i="224" s="1"/>
  <c r="D44" i="225" s="1"/>
  <c r="E68" i="221"/>
  <c r="C69"/>
  <c r="C62" i="222" s="1"/>
  <c r="C44" i="223" s="1"/>
  <c r="C38" i="224" s="1"/>
  <c r="C45" i="225" s="1"/>
  <c r="D69" i="221"/>
  <c r="D62" i="222" s="1"/>
  <c r="D44" i="223" s="1"/>
  <c r="D38" i="224" s="1"/>
  <c r="D45" i="225" s="1"/>
  <c r="E69" i="221"/>
  <c r="C70"/>
  <c r="C63" i="222" s="1"/>
  <c r="C45" i="223" s="1"/>
  <c r="C39" i="224" s="1"/>
  <c r="C46" i="225" s="1"/>
  <c r="D70" i="221"/>
  <c r="D63" i="222" s="1"/>
  <c r="D45" i="223" s="1"/>
  <c r="D39" i="224" s="1"/>
  <c r="D46" i="225" s="1"/>
  <c r="E70" i="221"/>
  <c r="C71"/>
  <c r="C64" i="222" s="1"/>
  <c r="C46" i="223" s="1"/>
  <c r="C40" i="224" s="1"/>
  <c r="C47" i="225" s="1"/>
  <c r="D71" i="221"/>
  <c r="D64" i="222" s="1"/>
  <c r="D46" i="223" s="1"/>
  <c r="D40" i="224" s="1"/>
  <c r="D47" i="225" s="1"/>
  <c r="E71" i="221"/>
  <c r="C72"/>
  <c r="C65" i="222" s="1"/>
  <c r="C47" i="223" s="1"/>
  <c r="C41" i="224" s="1"/>
  <c r="C48" i="225" s="1"/>
  <c r="D72" i="221"/>
  <c r="D65" i="222" s="1"/>
  <c r="D47" i="223" s="1"/>
  <c r="D41" i="224" s="1"/>
  <c r="D48" i="225" s="1"/>
  <c r="E72" i="221"/>
  <c r="C73"/>
  <c r="C66" i="222" s="1"/>
  <c r="C48" i="223" s="1"/>
  <c r="C42" i="224" s="1"/>
  <c r="C49" i="225" s="1"/>
  <c r="D73" i="221"/>
  <c r="D66" i="222" s="1"/>
  <c r="D48" i="223" s="1"/>
  <c r="D42" i="224" s="1"/>
  <c r="D49" i="225" s="1"/>
  <c r="E73" i="221"/>
  <c r="C74"/>
  <c r="D74"/>
  <c r="E74"/>
  <c r="C75"/>
  <c r="C67" i="222" s="1"/>
  <c r="C49" i="223" s="1"/>
  <c r="C43" i="224" s="1"/>
  <c r="D75" i="221"/>
  <c r="D67" i="222" s="1"/>
  <c r="D49" i="223" s="1"/>
  <c r="D43" i="224" s="1"/>
  <c r="E75" i="221"/>
  <c r="C76"/>
  <c r="C68" i="222" s="1"/>
  <c r="C50" i="223" s="1"/>
  <c r="C44" i="224" s="1"/>
  <c r="D76" i="221"/>
  <c r="D68" i="222" s="1"/>
  <c r="D50" i="223" s="1"/>
  <c r="D44" i="224" s="1"/>
  <c r="E76" i="221"/>
  <c r="C77"/>
  <c r="C69" i="222" s="1"/>
  <c r="C51" i="223" s="1"/>
  <c r="C45" i="224" s="1"/>
  <c r="D77" i="221"/>
  <c r="D69" i="222" s="1"/>
  <c r="D51" i="223" s="1"/>
  <c r="D45" i="224" s="1"/>
  <c r="E77" i="221"/>
  <c r="C78"/>
  <c r="C70" i="222" s="1"/>
  <c r="C52" i="223" s="1"/>
  <c r="C46" i="224" s="1"/>
  <c r="D78" i="221"/>
  <c r="D70" i="222" s="1"/>
  <c r="D52" i="223" s="1"/>
  <c r="D46" i="224" s="1"/>
  <c r="E78" i="221"/>
  <c r="C79"/>
  <c r="C71" i="222" s="1"/>
  <c r="C53" i="223" s="1"/>
  <c r="C47" i="224" s="1"/>
  <c r="D79" i="221"/>
  <c r="D71" i="222" s="1"/>
  <c r="D53" i="223" s="1"/>
  <c r="D47" i="224" s="1"/>
  <c r="E79" i="221"/>
  <c r="C80"/>
  <c r="C72" i="222" s="1"/>
  <c r="C54" i="223" s="1"/>
  <c r="C48" i="224" s="1"/>
  <c r="D80" i="221"/>
  <c r="D72" i="222" s="1"/>
  <c r="D54" i="223" s="1"/>
  <c r="D48" i="224" s="1"/>
  <c r="E80" i="221"/>
  <c r="C81"/>
  <c r="C73" i="222" s="1"/>
  <c r="C55" i="223" s="1"/>
  <c r="C49" i="224" s="1"/>
  <c r="D81" i="221"/>
  <c r="D73" i="222" s="1"/>
  <c r="D55" i="223" s="1"/>
  <c r="D49" i="224" s="1"/>
  <c r="E81" i="221"/>
  <c r="C82"/>
  <c r="C74" i="222" s="1"/>
  <c r="C56" i="223" s="1"/>
  <c r="C50" i="224" s="1"/>
  <c r="D82" i="221"/>
  <c r="D74" i="222" s="1"/>
  <c r="D56" i="223" s="1"/>
  <c r="D50" i="224" s="1"/>
  <c r="E82" i="221"/>
  <c r="C83"/>
  <c r="C75" i="222" s="1"/>
  <c r="C57" i="223" s="1"/>
  <c r="C51" i="224" s="1"/>
  <c r="C50" i="225" s="1"/>
  <c r="D83" i="221"/>
  <c r="D75" i="222" s="1"/>
  <c r="D57" i="223" s="1"/>
  <c r="D51" i="224" s="1"/>
  <c r="D50" i="225" s="1"/>
  <c r="E83" i="221"/>
  <c r="C84"/>
  <c r="C76" i="222" s="1"/>
  <c r="C58" i="223" s="1"/>
  <c r="C52" i="224" s="1"/>
  <c r="C51" i="225" s="1"/>
  <c r="D84" i="221"/>
  <c r="D76" i="222" s="1"/>
  <c r="D58" i="223" s="1"/>
  <c r="D52" i="224" s="1"/>
  <c r="D51" i="225" s="1"/>
  <c r="E84" i="221"/>
  <c r="E85"/>
  <c r="E86"/>
  <c r="E87"/>
  <c r="E88"/>
  <c r="E89"/>
  <c r="E90"/>
  <c r="E91"/>
  <c r="E92"/>
  <c r="E93"/>
  <c r="E94"/>
  <c r="E95"/>
  <c r="E96"/>
  <c r="E97"/>
  <c r="E98"/>
  <c r="E99"/>
  <c r="E100"/>
  <c r="E101"/>
  <c r="E102"/>
  <c r="E103"/>
  <c r="E104"/>
  <c r="E105"/>
  <c r="C106"/>
  <c r="C94" i="222" s="1"/>
  <c r="C110" i="223" s="1"/>
  <c r="C97" i="224" s="1"/>
  <c r="C121" i="225" s="1"/>
  <c r="C107" i="226" s="1"/>
  <c r="C66" i="227" s="1"/>
  <c r="D106" i="221"/>
  <c r="D94" i="222" s="1"/>
  <c r="D110" i="223" s="1"/>
  <c r="D97" i="224" s="1"/>
  <c r="D121" i="225" s="1"/>
  <c r="D107" i="226" s="1"/>
  <c r="D66" i="227" s="1"/>
  <c r="E106" i="221"/>
  <c r="C107"/>
  <c r="C95" i="222" s="1"/>
  <c r="C111" i="223" s="1"/>
  <c r="C98" i="224" s="1"/>
  <c r="C124" i="225" s="1"/>
  <c r="C111" i="226" s="1"/>
  <c r="D107" i="221"/>
  <c r="D95" i="222" s="1"/>
  <c r="D111" i="223" s="1"/>
  <c r="D98" i="224" s="1"/>
  <c r="D124" i="225" s="1"/>
  <c r="D111" i="226" s="1"/>
  <c r="E107" i="221"/>
  <c r="E108"/>
  <c r="E109"/>
  <c r="E110"/>
  <c r="E111"/>
  <c r="E112"/>
  <c r="E113"/>
  <c r="E114"/>
  <c r="E115"/>
  <c r="E116"/>
  <c r="E117"/>
  <c r="F3" i="220"/>
  <c r="F4"/>
  <c r="F5"/>
  <c r="F6"/>
  <c r="F7"/>
  <c r="F8"/>
  <c r="F9"/>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2"/>
  <c r="F3" i="218"/>
  <c r="F4"/>
  <c r="F5"/>
  <c r="F6"/>
  <c r="F7"/>
  <c r="F8"/>
  <c r="F9"/>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2"/>
  <c r="C3" i="220"/>
  <c r="C3" i="221" s="1"/>
  <c r="D3" i="220"/>
  <c r="D3" i="221" s="1"/>
  <c r="E3" i="220"/>
  <c r="E4"/>
  <c r="E5"/>
  <c r="E6"/>
  <c r="E7"/>
  <c r="E8"/>
  <c r="E9"/>
  <c r="E10"/>
  <c r="E11"/>
  <c r="E12"/>
  <c r="E13"/>
  <c r="E14"/>
  <c r="E15"/>
  <c r="E16"/>
  <c r="E17"/>
  <c r="E18"/>
  <c r="E19"/>
  <c r="E20"/>
  <c r="E21"/>
  <c r="E22"/>
  <c r="E23"/>
  <c r="E24"/>
  <c r="E25"/>
  <c r="E26"/>
  <c r="C27"/>
  <c r="C28" i="221" s="1"/>
  <c r="C22" i="222" s="1"/>
  <c r="C13" i="223" s="1"/>
  <c r="D27" i="220"/>
  <c r="D28" i="221" s="1"/>
  <c r="D22" i="222" s="1"/>
  <c r="D13" i="223" s="1"/>
  <c r="E27" i="220"/>
  <c r="C28"/>
  <c r="C29" i="221" s="1"/>
  <c r="C23" i="222" s="1"/>
  <c r="C14" i="223" s="1"/>
  <c r="D28" i="220"/>
  <c r="D29" i="221" s="1"/>
  <c r="D23" i="222" s="1"/>
  <c r="D14" i="223" s="1"/>
  <c r="E28" i="220"/>
  <c r="C29"/>
  <c r="C30" i="221" s="1"/>
  <c r="C24" i="222" s="1"/>
  <c r="C15" i="223" s="1"/>
  <c r="D29" i="220"/>
  <c r="D30" i="221" s="1"/>
  <c r="D24" i="222" s="1"/>
  <c r="D15" i="223" s="1"/>
  <c r="E29" i="220"/>
  <c r="E30"/>
  <c r="E31"/>
  <c r="E32"/>
  <c r="E33"/>
  <c r="E34"/>
  <c r="E35"/>
  <c r="E36"/>
  <c r="E37"/>
  <c r="E38"/>
  <c r="E39"/>
  <c r="E40"/>
  <c r="E41"/>
  <c r="E42"/>
  <c r="E43"/>
  <c r="E44"/>
  <c r="E45"/>
  <c r="E46"/>
  <c r="E47"/>
  <c r="E48"/>
  <c r="E49"/>
  <c r="E50"/>
  <c r="E51"/>
  <c r="E52"/>
  <c r="E53"/>
  <c r="E54"/>
  <c r="E55"/>
  <c r="E56"/>
  <c r="E57"/>
  <c r="E58"/>
  <c r="E59"/>
  <c r="E60"/>
  <c r="E61"/>
  <c r="E62"/>
  <c r="E63"/>
  <c r="E64"/>
  <c r="E65"/>
  <c r="E66"/>
  <c r="E67"/>
  <c r="C68"/>
  <c r="C59" i="221" s="1"/>
  <c r="C52" i="222" s="1"/>
  <c r="C36" i="223" s="1"/>
  <c r="C28" i="224" s="1"/>
  <c r="C35" i="225" s="1"/>
  <c r="C22" i="226" s="1"/>
  <c r="C12" i="227" s="1"/>
  <c r="D68" i="220"/>
  <c r="D59" i="221" s="1"/>
  <c r="D52" i="222" s="1"/>
  <c r="D36" i="223" s="1"/>
  <c r="D28" i="224" s="1"/>
  <c r="D35" i="225" s="1"/>
  <c r="D22" i="226" s="1"/>
  <c r="D12" i="227" s="1"/>
  <c r="E68" i="220"/>
  <c r="C69"/>
  <c r="C60" i="221" s="1"/>
  <c r="C53" i="222" s="1"/>
  <c r="C37" i="223" s="1"/>
  <c r="C29" i="224" s="1"/>
  <c r="C36" i="225" s="1"/>
  <c r="C23" i="226" s="1"/>
  <c r="C13" i="227" s="1"/>
  <c r="D69" i="220"/>
  <c r="D60" i="221" s="1"/>
  <c r="D53" i="222" s="1"/>
  <c r="D37" i="223" s="1"/>
  <c r="D29" i="224" s="1"/>
  <c r="D36" i="225" s="1"/>
  <c r="D23" i="226" s="1"/>
  <c r="D13" i="227" s="1"/>
  <c r="E69" i="220"/>
  <c r="C70"/>
  <c r="D70"/>
  <c r="E70"/>
  <c r="C71"/>
  <c r="C61" i="221" s="1"/>
  <c r="C54" i="222" s="1"/>
  <c r="C38" i="223" s="1"/>
  <c r="C30" i="224" s="1"/>
  <c r="C37" i="225" s="1"/>
  <c r="D71" i="220"/>
  <c r="D61" i="221" s="1"/>
  <c r="D54" i="222" s="1"/>
  <c r="D38" i="223" s="1"/>
  <c r="D30" i="224" s="1"/>
  <c r="D37" i="225" s="1"/>
  <c r="E71" i="220"/>
  <c r="C72"/>
  <c r="C62" i="221" s="1"/>
  <c r="C55" i="222" s="1"/>
  <c r="C39" i="223" s="1"/>
  <c r="C31" i="224" s="1"/>
  <c r="C38" i="225" s="1"/>
  <c r="D72" i="220"/>
  <c r="D62" i="221" s="1"/>
  <c r="D55" i="222" s="1"/>
  <c r="D39" i="223" s="1"/>
  <c r="D31" i="224" s="1"/>
  <c r="D38" i="225" s="1"/>
  <c r="E72" i="220"/>
  <c r="C73"/>
  <c r="C63" i="221" s="1"/>
  <c r="C56" i="222" s="1"/>
  <c r="C40" i="223" s="1"/>
  <c r="C32" i="224" s="1"/>
  <c r="C39" i="225" s="1"/>
  <c r="D73" i="220"/>
  <c r="D63" i="221" s="1"/>
  <c r="D56" i="222" s="1"/>
  <c r="D40" i="223" s="1"/>
  <c r="D32" i="224" s="1"/>
  <c r="D39" i="225" s="1"/>
  <c r="E73" i="220"/>
  <c r="C74"/>
  <c r="C64" i="221" s="1"/>
  <c r="C57" i="222" s="1"/>
  <c r="C41" i="223" s="1"/>
  <c r="C33" i="224" s="1"/>
  <c r="C40" i="225" s="1"/>
  <c r="D74" i="220"/>
  <c r="D64" i="221" s="1"/>
  <c r="D57" i="222" s="1"/>
  <c r="D41" i="223" s="1"/>
  <c r="D33" i="224" s="1"/>
  <c r="D40" i="225" s="1"/>
  <c r="E74" i="220"/>
  <c r="C75"/>
  <c r="C85" i="221" s="1"/>
  <c r="D75" i="220"/>
  <c r="D85" i="221" s="1"/>
  <c r="E75" i="220"/>
  <c r="C76"/>
  <c r="C86" i="221" s="1"/>
  <c r="D76" i="220"/>
  <c r="D86" i="221" s="1"/>
  <c r="E76" i="220"/>
  <c r="C77"/>
  <c r="C87" i="221" s="1"/>
  <c r="D77" i="220"/>
  <c r="D87" i="221" s="1"/>
  <c r="E77" i="220"/>
  <c r="C78"/>
  <c r="C88" i="221" s="1"/>
  <c r="D78" i="220"/>
  <c r="D88" i="221" s="1"/>
  <c r="E78" i="220"/>
  <c r="C79"/>
  <c r="C89" i="221" s="1"/>
  <c r="D79" i="220"/>
  <c r="D89" i="221" s="1"/>
  <c r="E79" i="220"/>
  <c r="C80"/>
  <c r="C90" i="221" s="1"/>
  <c r="D80" i="220"/>
  <c r="D90" i="221" s="1"/>
  <c r="E80" i="220"/>
  <c r="C81"/>
  <c r="C91" i="221" s="1"/>
  <c r="D81" i="220"/>
  <c r="D91" i="221" s="1"/>
  <c r="E81" i="220"/>
  <c r="E82"/>
  <c r="E83"/>
  <c r="E84"/>
  <c r="E85"/>
  <c r="E86"/>
  <c r="E87"/>
  <c r="E88"/>
  <c r="E89"/>
  <c r="C90"/>
  <c r="C100" i="221" s="1"/>
  <c r="C88" i="222" s="1"/>
  <c r="C106" i="223" s="1"/>
  <c r="D90" i="220"/>
  <c r="D100" i="221" s="1"/>
  <c r="D88" i="222" s="1"/>
  <c r="D106" i="223" s="1"/>
  <c r="E90" i="220"/>
  <c r="E91"/>
  <c r="E92"/>
  <c r="E93"/>
  <c r="E94"/>
  <c r="E95"/>
  <c r="E96"/>
  <c r="E97"/>
  <c r="E98"/>
  <c r="E99"/>
  <c r="E100"/>
  <c r="E101"/>
  <c r="E102"/>
  <c r="E103"/>
  <c r="C104"/>
  <c r="C116" i="221" s="1"/>
  <c r="C104" i="222" s="1"/>
  <c r="D104" i="220"/>
  <c r="D116" i="221" s="1"/>
  <c r="D104" i="222" s="1"/>
  <c r="E104" i="220"/>
  <c r="C105"/>
  <c r="C117" i="221" s="1"/>
  <c r="C105" i="222" s="1"/>
  <c r="C114" i="223" s="1"/>
  <c r="C99" i="224" s="1"/>
  <c r="C126" i="225" s="1"/>
  <c r="D105" i="220"/>
  <c r="D117" i="221" s="1"/>
  <c r="D105" i="222" s="1"/>
  <c r="D114" i="223" s="1"/>
  <c r="D99" i="224" s="1"/>
  <c r="D126" i="225" s="1"/>
  <c r="E105" i="220"/>
  <c r="D2"/>
  <c r="C2"/>
  <c r="D2" i="221"/>
  <c r="C2"/>
  <c r="E2"/>
  <c r="E2" i="220"/>
  <c r="F16" i="219"/>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3"/>
  <c r="F4"/>
  <c r="F5"/>
  <c r="F6"/>
  <c r="F7"/>
  <c r="F8"/>
  <c r="F9"/>
  <c r="F10"/>
  <c r="F11"/>
  <c r="F12"/>
  <c r="F13"/>
  <c r="F14"/>
  <c r="F15"/>
  <c r="F2"/>
  <c r="F85" i="217"/>
  <c r="F84"/>
  <c r="F83"/>
  <c r="F82"/>
  <c r="F81"/>
  <c r="F80"/>
  <c r="F79"/>
  <c r="F78"/>
  <c r="F77"/>
  <c r="F76"/>
  <c r="F75"/>
  <c r="F74"/>
  <c r="F70"/>
  <c r="F69"/>
  <c r="F68"/>
  <c r="F67"/>
  <c r="F66"/>
  <c r="F65"/>
  <c r="F64"/>
  <c r="F63"/>
  <c r="F62"/>
  <c r="F61"/>
  <c r="F60"/>
  <c r="F59"/>
  <c r="F58"/>
  <c r="F57"/>
  <c r="F56"/>
  <c r="F55"/>
  <c r="F54"/>
  <c r="F53"/>
  <c r="F52"/>
  <c r="F47"/>
  <c r="F46"/>
  <c r="F45"/>
  <c r="F44"/>
  <c r="F43"/>
  <c r="F42"/>
  <c r="F41"/>
  <c r="F40"/>
  <c r="F39"/>
  <c r="F38"/>
  <c r="F37"/>
  <c r="F36"/>
  <c r="F35"/>
  <c r="F34"/>
  <c r="F33"/>
  <c r="F32"/>
  <c r="F31"/>
  <c r="F30"/>
  <c r="F29"/>
  <c r="F28"/>
  <c r="F27"/>
  <c r="F26"/>
  <c r="F25"/>
  <c r="F22"/>
  <c r="F6"/>
  <c r="F5"/>
  <c r="F3"/>
  <c r="E3" i="218"/>
  <c r="E4"/>
  <c r="E5"/>
  <c r="E6"/>
  <c r="E7"/>
  <c r="E8"/>
  <c r="E9"/>
  <c r="E10"/>
  <c r="E11"/>
  <c r="E12"/>
  <c r="E13"/>
  <c r="E14"/>
  <c r="E15"/>
  <c r="E16"/>
  <c r="E17"/>
  <c r="E18"/>
  <c r="E19"/>
  <c r="E20"/>
  <c r="E21"/>
  <c r="E22"/>
  <c r="E23"/>
  <c r="E24"/>
  <c r="E25"/>
  <c r="E26"/>
  <c r="E27"/>
  <c r="E28"/>
  <c r="E29"/>
  <c r="E30"/>
  <c r="E31"/>
  <c r="E32"/>
  <c r="E33"/>
  <c r="E34"/>
  <c r="E35"/>
  <c r="E36"/>
  <c r="E37"/>
  <c r="E38"/>
  <c r="E39"/>
  <c r="E40"/>
  <c r="E41"/>
  <c r="E42"/>
  <c r="E43"/>
  <c r="E44"/>
  <c r="E45"/>
  <c r="E46"/>
  <c r="E47"/>
  <c r="E48"/>
  <c r="E49"/>
  <c r="E50"/>
  <c r="E51"/>
  <c r="E52"/>
  <c r="E53"/>
  <c r="E54"/>
  <c r="E55"/>
  <c r="E56"/>
  <c r="E57"/>
  <c r="E58"/>
  <c r="E59"/>
  <c r="E60"/>
  <c r="E61"/>
  <c r="E62"/>
  <c r="C63"/>
  <c r="C51" i="220" s="1"/>
  <c r="C42" i="221" s="1"/>
  <c r="C38" i="222" s="1"/>
  <c r="D63" i="218"/>
  <c r="D51" i="220" s="1"/>
  <c r="D42" i="221" s="1"/>
  <c r="D38" i="222" s="1"/>
  <c r="E63" i="218"/>
  <c r="C64"/>
  <c r="C52" i="220" s="1"/>
  <c r="C43" i="221" s="1"/>
  <c r="C39" i="222" s="1"/>
  <c r="D64" i="218"/>
  <c r="D52" i="220" s="1"/>
  <c r="D43" i="221" s="1"/>
  <c r="D39" i="222" s="1"/>
  <c r="E64" i="218"/>
  <c r="C65"/>
  <c r="C53" i="220" s="1"/>
  <c r="C44" i="221" s="1"/>
  <c r="C40" i="222" s="1"/>
  <c r="D65" i="218"/>
  <c r="D53" i="220" s="1"/>
  <c r="D44" i="221" s="1"/>
  <c r="D40" i="222" s="1"/>
  <c r="E65" i="218"/>
  <c r="E66"/>
  <c r="E67"/>
  <c r="E68"/>
  <c r="E69"/>
  <c r="C70"/>
  <c r="C58" i="220" s="1"/>
  <c r="C49" i="221" s="1"/>
  <c r="C45" i="222" s="1"/>
  <c r="C29" i="223" s="1"/>
  <c r="C21" i="224" s="1"/>
  <c r="C28" i="225" s="1"/>
  <c r="C11" i="226" s="1"/>
  <c r="D70" i="218"/>
  <c r="D58" i="220" s="1"/>
  <c r="D49" i="221" s="1"/>
  <c r="D45" i="222" s="1"/>
  <c r="D29" i="223" s="1"/>
  <c r="D21" i="224" s="1"/>
  <c r="D28" i="225" s="1"/>
  <c r="D11" i="226" s="1"/>
  <c r="E70" i="218"/>
  <c r="C71"/>
  <c r="C59" i="220" s="1"/>
  <c r="C50" i="221" s="1"/>
  <c r="C46" i="222" s="1"/>
  <c r="C30" i="223" s="1"/>
  <c r="C22" i="224" s="1"/>
  <c r="C29" i="225" s="1"/>
  <c r="C12" i="226" s="1"/>
  <c r="D71" i="218"/>
  <c r="D59" i="220" s="1"/>
  <c r="D50" i="221" s="1"/>
  <c r="D46" i="222" s="1"/>
  <c r="D30" i="223" s="1"/>
  <c r="D22" i="224" s="1"/>
  <c r="D29" i="225" s="1"/>
  <c r="D12" i="226" s="1"/>
  <c r="E71" i="218"/>
  <c r="C72"/>
  <c r="C60" i="220" s="1"/>
  <c r="C51" i="221" s="1"/>
  <c r="C47" i="222" s="1"/>
  <c r="C31" i="223" s="1"/>
  <c r="C23" i="224" s="1"/>
  <c r="C30" i="225" s="1"/>
  <c r="C13" i="226" s="1"/>
  <c r="D72" i="218"/>
  <c r="D60" i="220" s="1"/>
  <c r="D51" i="221" s="1"/>
  <c r="D47" i="222" s="1"/>
  <c r="D31" i="223" s="1"/>
  <c r="D23" i="224" s="1"/>
  <c r="D30" i="225" s="1"/>
  <c r="D13" i="226" s="1"/>
  <c r="E72" i="218"/>
  <c r="C73"/>
  <c r="C61" i="220" s="1"/>
  <c r="C52" i="221" s="1"/>
  <c r="C48" i="222" s="1"/>
  <c r="C32" i="223" s="1"/>
  <c r="C24" i="224" s="1"/>
  <c r="C31" i="225" s="1"/>
  <c r="C14" i="226" s="1"/>
  <c r="D73" i="218"/>
  <c r="D61" i="220" s="1"/>
  <c r="D52" i="221" s="1"/>
  <c r="D48" i="222" s="1"/>
  <c r="D32" i="223" s="1"/>
  <c r="D24" i="224" s="1"/>
  <c r="D31" i="225" s="1"/>
  <c r="D14" i="226" s="1"/>
  <c r="E73" i="218"/>
  <c r="C74"/>
  <c r="C62" i="220" s="1"/>
  <c r="C53" i="221" s="1"/>
  <c r="C49" i="222" s="1"/>
  <c r="C33" i="223" s="1"/>
  <c r="C25" i="224" s="1"/>
  <c r="C32" i="225" s="1"/>
  <c r="C15" i="226" s="1"/>
  <c r="D74" i="218"/>
  <c r="D62" i="220" s="1"/>
  <c r="D53" i="221" s="1"/>
  <c r="D49" i="222" s="1"/>
  <c r="D33" i="223" s="1"/>
  <c r="D25" i="224" s="1"/>
  <c r="D32" i="225" s="1"/>
  <c r="D15" i="226" s="1"/>
  <c r="E74" i="218"/>
  <c r="C75"/>
  <c r="C63" i="220" s="1"/>
  <c r="C54" i="221" s="1"/>
  <c r="C50" i="222" s="1"/>
  <c r="C34" i="223" s="1"/>
  <c r="C26" i="224" s="1"/>
  <c r="C33" i="225" s="1"/>
  <c r="C16" i="226" s="1"/>
  <c r="D75" i="218"/>
  <c r="D63" i="220" s="1"/>
  <c r="D54" i="221" s="1"/>
  <c r="D50" i="222" s="1"/>
  <c r="D34" i="223" s="1"/>
  <c r="D26" i="224" s="1"/>
  <c r="D33" i="225" s="1"/>
  <c r="D16" i="226" s="1"/>
  <c r="E75" i="218"/>
  <c r="C76"/>
  <c r="C64" i="220" s="1"/>
  <c r="C55" i="221" s="1"/>
  <c r="D76" i="218"/>
  <c r="D64" i="220" s="1"/>
  <c r="D55" i="221" s="1"/>
  <c r="E76" i="218"/>
  <c r="C77"/>
  <c r="C65" i="220" s="1"/>
  <c r="C56" i="221" s="1"/>
  <c r="C51" i="222" s="1"/>
  <c r="C35" i="223" s="1"/>
  <c r="C27" i="224" s="1"/>
  <c r="C34" i="225" s="1"/>
  <c r="C17" i="226" s="1"/>
  <c r="D77" i="218"/>
  <c r="D65" i="220" s="1"/>
  <c r="D56" i="221" s="1"/>
  <c r="D51" i="222" s="1"/>
  <c r="D35" i="223" s="1"/>
  <c r="D27" i="224" s="1"/>
  <c r="D34" i="225" s="1"/>
  <c r="D17" i="226" s="1"/>
  <c r="E77" i="218"/>
  <c r="C78"/>
  <c r="C66" i="220" s="1"/>
  <c r="C57" i="221" s="1"/>
  <c r="D78" i="218"/>
  <c r="D66" i="220" s="1"/>
  <c r="D57" i="221" s="1"/>
  <c r="E78" i="218"/>
  <c r="C79"/>
  <c r="C67" i="220" s="1"/>
  <c r="C58" i="221" s="1"/>
  <c r="D79" i="218"/>
  <c r="D67" i="220" s="1"/>
  <c r="D58" i="221" s="1"/>
  <c r="E79" i="218"/>
  <c r="C80"/>
  <c r="D80"/>
  <c r="E80"/>
  <c r="E81"/>
  <c r="E82"/>
  <c r="E83"/>
  <c r="E84"/>
  <c r="E85"/>
  <c r="C86"/>
  <c r="C87" i="220" s="1"/>
  <c r="C97" i="221" s="1"/>
  <c r="D86" i="218"/>
  <c r="D87" i="220" s="1"/>
  <c r="D97" i="221" s="1"/>
  <c r="E86" i="218"/>
  <c r="C87"/>
  <c r="C88" i="220" s="1"/>
  <c r="C98" i="221" s="1"/>
  <c r="D87" i="218"/>
  <c r="D88" i="220" s="1"/>
  <c r="D98" i="221" s="1"/>
  <c r="E87" i="218"/>
  <c r="C88"/>
  <c r="C89" i="220" s="1"/>
  <c r="C99" i="221" s="1"/>
  <c r="D88" i="218"/>
  <c r="D89" i="220" s="1"/>
  <c r="D99" i="221" s="1"/>
  <c r="E88" i="218"/>
  <c r="E89"/>
  <c r="E90"/>
  <c r="C91"/>
  <c r="C93" i="220" s="1"/>
  <c r="C103" i="221" s="1"/>
  <c r="C91" i="222" s="1"/>
  <c r="C109" i="223" s="1"/>
  <c r="D91" i="218"/>
  <c r="D93" i="220" s="1"/>
  <c r="D103" i="221" s="1"/>
  <c r="D91" i="222" s="1"/>
  <c r="D109" i="223" s="1"/>
  <c r="E91" i="218"/>
  <c r="E92"/>
  <c r="E93"/>
  <c r="E94"/>
  <c r="E95"/>
  <c r="E96"/>
  <c r="E97"/>
  <c r="E98"/>
  <c r="E99"/>
  <c r="E100"/>
  <c r="E101"/>
  <c r="E102"/>
  <c r="E103"/>
  <c r="C104"/>
  <c r="D104"/>
  <c r="E104"/>
  <c r="E85" i="219"/>
  <c r="E84"/>
  <c r="E83"/>
  <c r="E82"/>
  <c r="E81"/>
  <c r="E80"/>
  <c r="E79"/>
  <c r="E78"/>
  <c r="E77"/>
  <c r="E76"/>
  <c r="E75"/>
  <c r="E74"/>
  <c r="E73"/>
  <c r="E72"/>
  <c r="E71"/>
  <c r="E70"/>
  <c r="E69"/>
  <c r="E68"/>
  <c r="E67"/>
  <c r="D67"/>
  <c r="D81" i="218" s="1"/>
  <c r="D82" i="220" s="1"/>
  <c r="D92" i="221" s="1"/>
  <c r="C67" i="219"/>
  <c r="C81" i="218" s="1"/>
  <c r="C82" i="220" s="1"/>
  <c r="C92" i="221" s="1"/>
  <c r="E66" i="219"/>
  <c r="D66"/>
  <c r="D69" i="218" s="1"/>
  <c r="D57" i="220" s="1"/>
  <c r="D48" i="221" s="1"/>
  <c r="D44" i="222" s="1"/>
  <c r="D28" i="223" s="1"/>
  <c r="D20" i="224" s="1"/>
  <c r="D27" i="225" s="1"/>
  <c r="D10" i="226" s="1"/>
  <c r="C66" i="219"/>
  <c r="C69" i="218" s="1"/>
  <c r="C57" i="220" s="1"/>
  <c r="C48" i="221" s="1"/>
  <c r="C44" i="222" s="1"/>
  <c r="C28" i="223" s="1"/>
  <c r="C20" i="224" s="1"/>
  <c r="C27" i="225" s="1"/>
  <c r="C10" i="226" s="1"/>
  <c r="E65" i="219"/>
  <c r="D65"/>
  <c r="D68" i="218" s="1"/>
  <c r="D56" i="220" s="1"/>
  <c r="D47" i="221" s="1"/>
  <c r="D43" i="222" s="1"/>
  <c r="C65" i="219"/>
  <c r="C68" i="218" s="1"/>
  <c r="C56" i="220" s="1"/>
  <c r="C47" i="221" s="1"/>
  <c r="C43" i="222" s="1"/>
  <c r="E64" i="219"/>
  <c r="D64"/>
  <c r="D67" i="218" s="1"/>
  <c r="D55" i="220" s="1"/>
  <c r="D46" i="221" s="1"/>
  <c r="D42" i="222" s="1"/>
  <c r="C64" i="219"/>
  <c r="C67" i="218" s="1"/>
  <c r="C55" i="220" s="1"/>
  <c r="C46" i="221" s="1"/>
  <c r="C42" i="222" s="1"/>
  <c r="E63" i="219"/>
  <c r="D63"/>
  <c r="D66" i="218" s="1"/>
  <c r="D54" i="220" s="1"/>
  <c r="D45" i="221" s="1"/>
  <c r="D41" i="222" s="1"/>
  <c r="C63" i="219"/>
  <c r="C66" i="218" s="1"/>
  <c r="C54" i="220" s="1"/>
  <c r="C45" i="221" s="1"/>
  <c r="C41" i="222" s="1"/>
  <c r="E62" i="219"/>
  <c r="D62"/>
  <c r="D62" i="218" s="1"/>
  <c r="D50" i="220" s="1"/>
  <c r="D41" i="221" s="1"/>
  <c r="D37" i="222" s="1"/>
  <c r="C62" i="219"/>
  <c r="C62" i="218" s="1"/>
  <c r="C50" i="220" s="1"/>
  <c r="C41" i="221" s="1"/>
  <c r="C37" i="222" s="1"/>
  <c r="E61" i="219"/>
  <c r="D61"/>
  <c r="D61" i="218" s="1"/>
  <c r="D49" i="220" s="1"/>
  <c r="C61" i="219"/>
  <c r="C61" i="218" s="1"/>
  <c r="C49" i="220" s="1"/>
  <c r="E60" i="219"/>
  <c r="D60"/>
  <c r="D60" i="218" s="1"/>
  <c r="D48" i="220" s="1"/>
  <c r="C60" i="219"/>
  <c r="C60" i="218" s="1"/>
  <c r="C48" i="220" s="1"/>
  <c r="E59" i="219"/>
  <c r="D59"/>
  <c r="D59" i="218" s="1"/>
  <c r="D47" i="220" s="1"/>
  <c r="C59" i="219"/>
  <c r="C59" i="218" s="1"/>
  <c r="C47" i="220" s="1"/>
  <c r="E58" i="219"/>
  <c r="D58"/>
  <c r="D58" i="218" s="1"/>
  <c r="D46" i="220" s="1"/>
  <c r="C58" i="219"/>
  <c r="C58" i="218" s="1"/>
  <c r="C46" i="220" s="1"/>
  <c r="E57" i="219"/>
  <c r="D57"/>
  <c r="D57" i="218" s="1"/>
  <c r="D45" i="220" s="1"/>
  <c r="C57" i="219"/>
  <c r="C57" i="218" s="1"/>
  <c r="C45" i="220" s="1"/>
  <c r="E56" i="219"/>
  <c r="D56"/>
  <c r="D56" i="218" s="1"/>
  <c r="D44" i="220" s="1"/>
  <c r="C56" i="219"/>
  <c r="C56" i="218" s="1"/>
  <c r="C44" i="220" s="1"/>
  <c r="E55" i="219"/>
  <c r="D55"/>
  <c r="D55" i="218" s="1"/>
  <c r="D43" i="220" s="1"/>
  <c r="C55" i="219"/>
  <c r="C55" i="218" s="1"/>
  <c r="C43" i="220" s="1"/>
  <c r="E54" i="219"/>
  <c r="D54"/>
  <c r="D54" i="218" s="1"/>
  <c r="D42" i="220" s="1"/>
  <c r="C54" i="219"/>
  <c r="C54" i="218" s="1"/>
  <c r="C42" i="220" s="1"/>
  <c r="E53" i="219"/>
  <c r="D53"/>
  <c r="D53" i="218" s="1"/>
  <c r="D41" i="220" s="1"/>
  <c r="C53" i="219"/>
  <c r="C53" i="218" s="1"/>
  <c r="C41" i="220" s="1"/>
  <c r="E52" i="219"/>
  <c r="D52"/>
  <c r="D52" i="218" s="1"/>
  <c r="D40" i="220" s="1"/>
  <c r="C52" i="219"/>
  <c r="C52" i="218" s="1"/>
  <c r="C40" i="220" s="1"/>
  <c r="E51" i="219"/>
  <c r="D51"/>
  <c r="D51" i="218" s="1"/>
  <c r="D39" i="220" s="1"/>
  <c r="D40" i="221" s="1"/>
  <c r="D36" i="222" s="1"/>
  <c r="D27" i="223" s="1"/>
  <c r="D15" i="224" s="1"/>
  <c r="D22" i="225" s="1"/>
  <c r="C51" i="219"/>
  <c r="C51" i="218" s="1"/>
  <c r="C39" i="220" s="1"/>
  <c r="C40" i="221" s="1"/>
  <c r="C36" i="222" s="1"/>
  <c r="C27" i="223" s="1"/>
  <c r="C15" i="224" s="1"/>
  <c r="C22" i="225" s="1"/>
  <c r="E50" i="219"/>
  <c r="D50"/>
  <c r="D50" i="218" s="1"/>
  <c r="D38" i="220" s="1"/>
  <c r="D39" i="221" s="1"/>
  <c r="C50" i="219"/>
  <c r="C50" i="218" s="1"/>
  <c r="C38" i="220" s="1"/>
  <c r="C39" i="221" s="1"/>
  <c r="E49" i="219"/>
  <c r="D49"/>
  <c r="D49" i="218" s="1"/>
  <c r="D37" i="220" s="1"/>
  <c r="D38" i="221" s="1"/>
  <c r="D35" i="222" s="1"/>
  <c r="D26" i="223" s="1"/>
  <c r="D14" i="224" s="1"/>
  <c r="D21" i="225" s="1"/>
  <c r="C49" i="219"/>
  <c r="C49" i="218" s="1"/>
  <c r="C37" i="220" s="1"/>
  <c r="C38" i="221" s="1"/>
  <c r="C35" i="222" s="1"/>
  <c r="C26" i="223" s="1"/>
  <c r="C14" i="224" s="1"/>
  <c r="C21" i="225" s="1"/>
  <c r="E48" i="219"/>
  <c r="D48"/>
  <c r="D48" i="218" s="1"/>
  <c r="D36" i="220" s="1"/>
  <c r="D37" i="221" s="1"/>
  <c r="D34" i="222" s="1"/>
  <c r="D25" i="223" s="1"/>
  <c r="D13" i="224" s="1"/>
  <c r="D20" i="225" s="1"/>
  <c r="C48" i="219"/>
  <c r="C48" i="218" s="1"/>
  <c r="C36" i="220" s="1"/>
  <c r="C37" i="221" s="1"/>
  <c r="C34" i="222" s="1"/>
  <c r="C25" i="223" s="1"/>
  <c r="C13" i="224" s="1"/>
  <c r="C20" i="225" s="1"/>
  <c r="E47" i="219"/>
  <c r="D47"/>
  <c r="D47" i="218" s="1"/>
  <c r="D35" i="220" s="1"/>
  <c r="D36" i="221" s="1"/>
  <c r="D30" i="222" s="1"/>
  <c r="D21" i="223" s="1"/>
  <c r="C47" i="219"/>
  <c r="C47" i="218" s="1"/>
  <c r="C35" i="220" s="1"/>
  <c r="C36" i="221" s="1"/>
  <c r="C30" i="222" s="1"/>
  <c r="C21" i="223" s="1"/>
  <c r="E46" i="219"/>
  <c r="D46"/>
  <c r="D46" i="218" s="1"/>
  <c r="D34" i="220" s="1"/>
  <c r="D35" i="221" s="1"/>
  <c r="D29" i="222" s="1"/>
  <c r="D20" i="223" s="1"/>
  <c r="C46" i="219"/>
  <c r="C46" i="218" s="1"/>
  <c r="C34" i="220" s="1"/>
  <c r="C35" i="221" s="1"/>
  <c r="C29" i="222" s="1"/>
  <c r="C20" i="223" s="1"/>
  <c r="E45" i="219"/>
  <c r="E44"/>
  <c r="E43"/>
  <c r="E42"/>
  <c r="E41"/>
  <c r="E40"/>
  <c r="E39"/>
  <c r="E38"/>
  <c r="E37"/>
  <c r="E36"/>
  <c r="E35"/>
  <c r="E34"/>
  <c r="E33"/>
  <c r="E32"/>
  <c r="E31"/>
  <c r="E30"/>
  <c r="E29"/>
  <c r="E28"/>
  <c r="E27"/>
  <c r="E26"/>
  <c r="E25"/>
  <c r="E24"/>
  <c r="E23"/>
  <c r="E22"/>
  <c r="E21"/>
  <c r="E20"/>
  <c r="E19"/>
  <c r="E18"/>
  <c r="E17"/>
  <c r="E16"/>
  <c r="E15"/>
  <c r="E14"/>
  <c r="E13"/>
  <c r="E12"/>
  <c r="E11"/>
  <c r="E10"/>
  <c r="E9"/>
  <c r="D9"/>
  <c r="D9" i="218" s="1"/>
  <c r="D10" i="220" s="1"/>
  <c r="D10" i="221" s="1"/>
  <c r="D5" i="222" s="1"/>
  <c r="D8" i="223" s="1"/>
  <c r="C9" i="219"/>
  <c r="C9" i="218" s="1"/>
  <c r="C10" i="220" s="1"/>
  <c r="C10" i="221" s="1"/>
  <c r="C5" i="222" s="1"/>
  <c r="C8" i="223" s="1"/>
  <c r="E8" i="219"/>
  <c r="D8"/>
  <c r="D8" i="218" s="1"/>
  <c r="D9" i="220" s="1"/>
  <c r="D9" i="221" s="1"/>
  <c r="D4" i="222" s="1"/>
  <c r="D7" i="223" s="1"/>
  <c r="C8" i="219"/>
  <c r="C8" i="218" s="1"/>
  <c r="C9" i="220" s="1"/>
  <c r="C9" i="221" s="1"/>
  <c r="C4" i="222" s="1"/>
  <c r="C7" i="223" s="1"/>
  <c r="E7" i="219"/>
  <c r="D7"/>
  <c r="D7" i="218" s="1"/>
  <c r="D8" i="220" s="1"/>
  <c r="D8" i="221" s="1"/>
  <c r="C7" i="219"/>
  <c r="C7" i="218" s="1"/>
  <c r="C8" i="220" s="1"/>
  <c r="C8" i="221" s="1"/>
  <c r="E6" i="219"/>
  <c r="D6"/>
  <c r="D6" i="218" s="1"/>
  <c r="D7" i="220" s="1"/>
  <c r="D7" i="221" s="1"/>
  <c r="C6" i="219"/>
  <c r="C6" i="218" s="1"/>
  <c r="C7" i="220" s="1"/>
  <c r="C7" i="221" s="1"/>
  <c r="E5" i="219"/>
  <c r="D5"/>
  <c r="D5" i="218" s="1"/>
  <c r="D6" i="220" s="1"/>
  <c r="D6" i="221" s="1"/>
  <c r="C5" i="219"/>
  <c r="C5" i="218" s="1"/>
  <c r="C6" i="220" s="1"/>
  <c r="C6" i="221" s="1"/>
  <c r="E4" i="219"/>
  <c r="E3"/>
  <c r="E2"/>
  <c r="E2" i="218"/>
  <c r="F3" i="216"/>
  <c r="F4"/>
  <c r="F5"/>
  <c r="F6"/>
  <c r="F7"/>
  <c r="F8"/>
  <c r="F9"/>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2"/>
  <c r="H3" i="217"/>
  <c r="H4"/>
  <c r="H5"/>
  <c r="H6"/>
  <c r="H7"/>
  <c r="H8"/>
  <c r="H9"/>
  <c r="H10"/>
  <c r="H11"/>
  <c r="H12"/>
  <c r="H13"/>
  <c r="H14"/>
  <c r="H15"/>
  <c r="H16"/>
  <c r="H17"/>
  <c r="H18"/>
  <c r="H19"/>
  <c r="H20"/>
  <c r="H21"/>
  <c r="H22"/>
  <c r="H23"/>
  <c r="H24"/>
  <c r="H25"/>
  <c r="H26"/>
  <c r="H27"/>
  <c r="H28"/>
  <c r="H29"/>
  <c r="H30"/>
  <c r="H31"/>
  <c r="H32"/>
  <c r="H33"/>
  <c r="H34"/>
  <c r="H35"/>
  <c r="H36"/>
  <c r="H37"/>
  <c r="H38"/>
  <c r="H39"/>
  <c r="H40"/>
  <c r="H41"/>
  <c r="H42"/>
  <c r="H43"/>
  <c r="H44"/>
  <c r="H45"/>
  <c r="H46"/>
  <c r="H47"/>
  <c r="H48"/>
  <c r="H49"/>
  <c r="H50"/>
  <c r="H51"/>
  <c r="H52"/>
  <c r="H53"/>
  <c r="H54"/>
  <c r="H55"/>
  <c r="H56"/>
  <c r="H57"/>
  <c r="H58"/>
  <c r="H59"/>
  <c r="H60"/>
  <c r="H61"/>
  <c r="H62"/>
  <c r="H63"/>
  <c r="H64"/>
  <c r="H65"/>
  <c r="H66"/>
  <c r="H67"/>
  <c r="H68"/>
  <c r="H69"/>
  <c r="H70"/>
  <c r="H71"/>
  <c r="H72"/>
  <c r="H73"/>
  <c r="H74"/>
  <c r="H75"/>
  <c r="H76"/>
  <c r="H77"/>
  <c r="H78"/>
  <c r="H79"/>
  <c r="H80"/>
  <c r="H81"/>
  <c r="H82"/>
  <c r="H83"/>
  <c r="H84"/>
  <c r="H85"/>
  <c r="H2"/>
  <c r="E3"/>
  <c r="E4"/>
  <c r="E5"/>
  <c r="C6"/>
  <c r="D6"/>
  <c r="E6"/>
  <c r="E7"/>
  <c r="E8"/>
  <c r="E9"/>
  <c r="E10"/>
  <c r="E11"/>
  <c r="E12"/>
  <c r="E13"/>
  <c r="E14"/>
  <c r="E15"/>
  <c r="E16"/>
  <c r="E17"/>
  <c r="E18"/>
  <c r="E19"/>
  <c r="E20"/>
  <c r="E21"/>
  <c r="C22"/>
  <c r="C22" i="219" s="1"/>
  <c r="C22" i="218" s="1"/>
  <c r="D22" i="217"/>
  <c r="D22" i="219" s="1"/>
  <c r="D22" i="218" s="1"/>
  <c r="E22" i="217"/>
  <c r="E23"/>
  <c r="E24"/>
  <c r="E25"/>
  <c r="E26"/>
  <c r="E27"/>
  <c r="E28"/>
  <c r="E29"/>
  <c r="E30"/>
  <c r="E31"/>
  <c r="E32"/>
  <c r="E33"/>
  <c r="E34"/>
  <c r="E35"/>
  <c r="E36"/>
  <c r="E37"/>
  <c r="E38"/>
  <c r="E39"/>
  <c r="E40"/>
  <c r="E41"/>
  <c r="E42"/>
  <c r="E43"/>
  <c r="E44"/>
  <c r="E45"/>
  <c r="E46"/>
  <c r="E47"/>
  <c r="E48"/>
  <c r="E49"/>
  <c r="E50"/>
  <c r="E51"/>
  <c r="C52"/>
  <c r="D52"/>
  <c r="E52"/>
  <c r="C53"/>
  <c r="D53"/>
  <c r="E53"/>
  <c r="E54"/>
  <c r="C55"/>
  <c r="C68" i="219" s="1"/>
  <c r="C82" i="218" s="1"/>
  <c r="C83" i="220" s="1"/>
  <c r="C93" i="221" s="1"/>
  <c r="D55" i="217"/>
  <c r="D68" i="219" s="1"/>
  <c r="D82" i="218" s="1"/>
  <c r="D83" i="220" s="1"/>
  <c r="D93" i="221" s="1"/>
  <c r="E55" i="217"/>
  <c r="E56"/>
  <c r="E57"/>
  <c r="E58"/>
  <c r="E59"/>
  <c r="E60"/>
  <c r="E61"/>
  <c r="E62"/>
  <c r="E63"/>
  <c r="C64"/>
  <c r="D64"/>
  <c r="E64"/>
  <c r="C65"/>
  <c r="D65"/>
  <c r="E65"/>
  <c r="C66"/>
  <c r="D66"/>
  <c r="E66"/>
  <c r="C67"/>
  <c r="D67"/>
  <c r="E67"/>
  <c r="C68"/>
  <c r="D68"/>
  <c r="E68"/>
  <c r="C69"/>
  <c r="D69"/>
  <c r="E69"/>
  <c r="C70"/>
  <c r="D70"/>
  <c r="E70"/>
  <c r="E71"/>
  <c r="E72"/>
  <c r="E73"/>
  <c r="E74"/>
  <c r="E75"/>
  <c r="E76"/>
  <c r="C77"/>
  <c r="C77" i="219" s="1"/>
  <c r="C95" i="218" s="1"/>
  <c r="C97" i="220" s="1"/>
  <c r="C109" i="221" s="1"/>
  <c r="C97" i="222" s="1"/>
  <c r="D77" i="217"/>
  <c r="D77" i="219" s="1"/>
  <c r="D95" i="218" s="1"/>
  <c r="D97" i="220" s="1"/>
  <c r="D109" i="221" s="1"/>
  <c r="D97" i="222" s="1"/>
  <c r="E77" i="217"/>
  <c r="C78"/>
  <c r="C78" i="219" s="1"/>
  <c r="C96" i="218" s="1"/>
  <c r="C98" i="220" s="1"/>
  <c r="C110" i="221" s="1"/>
  <c r="C98" i="222" s="1"/>
  <c r="D78" i="217"/>
  <c r="D78" i="219" s="1"/>
  <c r="D96" i="218" s="1"/>
  <c r="D98" i="220" s="1"/>
  <c r="D110" i="221" s="1"/>
  <c r="D98" i="222" s="1"/>
  <c r="E78" i="217"/>
  <c r="C79"/>
  <c r="C79" i="219" s="1"/>
  <c r="C97" i="218" s="1"/>
  <c r="C99" i="220" s="1"/>
  <c r="C111" i="221" s="1"/>
  <c r="C99" i="222" s="1"/>
  <c r="D79" i="217"/>
  <c r="D79" i="219" s="1"/>
  <c r="D97" i="218" s="1"/>
  <c r="D99" i="220" s="1"/>
  <c r="D111" i="221" s="1"/>
  <c r="D99" i="222" s="1"/>
  <c r="E79" i="217"/>
  <c r="C80"/>
  <c r="C80" i="219" s="1"/>
  <c r="C98" i="218" s="1"/>
  <c r="C100" i="220" s="1"/>
  <c r="C112" i="221" s="1"/>
  <c r="C100" i="222" s="1"/>
  <c r="D80" i="217"/>
  <c r="D80" i="219" s="1"/>
  <c r="D98" i="218" s="1"/>
  <c r="D100" i="220" s="1"/>
  <c r="D112" i="221" s="1"/>
  <c r="D100" i="222" s="1"/>
  <c r="E80" i="217"/>
  <c r="C81"/>
  <c r="C81" i="219" s="1"/>
  <c r="C99" i="218" s="1"/>
  <c r="C101" i="220" s="1"/>
  <c r="C113" i="221" s="1"/>
  <c r="C101" i="222" s="1"/>
  <c r="D81" i="217"/>
  <c r="D81" i="219" s="1"/>
  <c r="D99" i="218" s="1"/>
  <c r="D101" i="220" s="1"/>
  <c r="D113" i="221" s="1"/>
  <c r="D101" i="222" s="1"/>
  <c r="E81" i="217"/>
  <c r="E82"/>
  <c r="E83"/>
  <c r="E84"/>
  <c r="C85"/>
  <c r="C85" i="219" s="1"/>
  <c r="C103" i="218" s="1"/>
  <c r="C103" i="220" s="1"/>
  <c r="C115" i="221" s="1"/>
  <c r="C102" i="222" s="1"/>
  <c r="D85" i="217"/>
  <c r="D85" i="219" s="1"/>
  <c r="D103" i="218" s="1"/>
  <c r="D103" i="220" s="1"/>
  <c r="D115" i="221" s="1"/>
  <c r="D102" i="222" s="1"/>
  <c r="E85" i="217"/>
  <c r="E2"/>
  <c r="F3" i="215"/>
  <c r="F4"/>
  <c r="F5"/>
  <c r="F6"/>
  <c r="F7"/>
  <c r="F8"/>
  <c r="F9"/>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2"/>
  <c r="E3" i="216"/>
  <c r="E4"/>
  <c r="E5"/>
  <c r="E6"/>
  <c r="E7"/>
  <c r="E8"/>
  <c r="E9"/>
  <c r="E10"/>
  <c r="E11"/>
  <c r="E12"/>
  <c r="E13"/>
  <c r="E14"/>
  <c r="E15"/>
  <c r="E16"/>
  <c r="E17"/>
  <c r="E18"/>
  <c r="E19"/>
  <c r="E20"/>
  <c r="E21"/>
  <c r="E22"/>
  <c r="E23"/>
  <c r="E24"/>
  <c r="E25"/>
  <c r="E26"/>
  <c r="E27"/>
  <c r="E28"/>
  <c r="E29"/>
  <c r="C30"/>
  <c r="C25" i="217" s="1"/>
  <c r="D30" i="216"/>
  <c r="D25" i="217" s="1"/>
  <c r="E30" i="216"/>
  <c r="C31"/>
  <c r="C26" i="217" s="1"/>
  <c r="C24" i="219" s="1"/>
  <c r="C24" i="218" s="1"/>
  <c r="D31" i="216"/>
  <c r="D26" i="217" s="1"/>
  <c r="D24" i="219" s="1"/>
  <c r="D24" i="218" s="1"/>
  <c r="E31" i="216"/>
  <c r="C32"/>
  <c r="C27" i="217" s="1"/>
  <c r="C25" i="219" s="1"/>
  <c r="C25" i="218" s="1"/>
  <c r="D32" i="216"/>
  <c r="D27" i="217" s="1"/>
  <c r="D25" i="219" s="1"/>
  <c r="D25" i="218" s="1"/>
  <c r="E32" i="216"/>
  <c r="C33"/>
  <c r="C28" i="217" s="1"/>
  <c r="C26" i="219" s="1"/>
  <c r="C26" i="218" s="1"/>
  <c r="D33" i="216"/>
  <c r="D28" i="217" s="1"/>
  <c r="D26" i="219" s="1"/>
  <c r="D26" i="218" s="1"/>
  <c r="E33" i="216"/>
  <c r="C34"/>
  <c r="C29" i="217" s="1"/>
  <c r="C27" i="219" s="1"/>
  <c r="C27" i="218" s="1"/>
  <c r="D34" i="216"/>
  <c r="D29" i="217" s="1"/>
  <c r="D27" i="219" s="1"/>
  <c r="D27" i="218" s="1"/>
  <c r="E34" i="216"/>
  <c r="C35"/>
  <c r="C30" i="217" s="1"/>
  <c r="C28" i="219" s="1"/>
  <c r="C28" i="218" s="1"/>
  <c r="D35" i="216"/>
  <c r="D30" i="217" s="1"/>
  <c r="D28" i="219" s="1"/>
  <c r="D28" i="218" s="1"/>
  <c r="E35" i="216"/>
  <c r="C36"/>
  <c r="C31" i="217" s="1"/>
  <c r="C29" i="219" s="1"/>
  <c r="C29" i="218" s="1"/>
  <c r="D36" i="216"/>
  <c r="D31" i="217" s="1"/>
  <c r="D29" i="219" s="1"/>
  <c r="D29" i="218" s="1"/>
  <c r="E36" i="216"/>
  <c r="C37"/>
  <c r="D37"/>
  <c r="E37"/>
  <c r="C38"/>
  <c r="D38"/>
  <c r="E38"/>
  <c r="C39"/>
  <c r="D39"/>
  <c r="E39"/>
  <c r="E40"/>
  <c r="E41"/>
  <c r="E42"/>
  <c r="E43"/>
  <c r="E44"/>
  <c r="E45"/>
  <c r="E46"/>
  <c r="C47"/>
  <c r="D47"/>
  <c r="E47"/>
  <c r="C48"/>
  <c r="C39" i="217" s="1"/>
  <c r="C37" i="219" s="1"/>
  <c r="C37" i="218" s="1"/>
  <c r="D48" i="216"/>
  <c r="D39" i="217" s="1"/>
  <c r="D37" i="219" s="1"/>
  <c r="D37" i="218" s="1"/>
  <c r="E48" i="216"/>
  <c r="C49"/>
  <c r="C40" i="217" s="1"/>
  <c r="C38" i="219" s="1"/>
  <c r="C38" i="218" s="1"/>
  <c r="D49" i="216"/>
  <c r="D40" i="217" s="1"/>
  <c r="D38" i="219" s="1"/>
  <c r="D38" i="218" s="1"/>
  <c r="E49" i="216"/>
  <c r="C50"/>
  <c r="C41" i="217" s="1"/>
  <c r="C39" i="219" s="1"/>
  <c r="C39" i="218" s="1"/>
  <c r="D50" i="216"/>
  <c r="D41" i="217" s="1"/>
  <c r="D39" i="219" s="1"/>
  <c r="D39" i="218" s="1"/>
  <c r="E50" i="216"/>
  <c r="C51"/>
  <c r="C42" i="217" s="1"/>
  <c r="C40" i="219" s="1"/>
  <c r="C40" i="218" s="1"/>
  <c r="D51" i="216"/>
  <c r="D42" i="217" s="1"/>
  <c r="D40" i="219" s="1"/>
  <c r="D40" i="218" s="1"/>
  <c r="E51" i="216"/>
  <c r="C52"/>
  <c r="C43" i="217" s="1"/>
  <c r="C41" i="219" s="1"/>
  <c r="C41" i="218" s="1"/>
  <c r="D52" i="216"/>
  <c r="D43" i="217" s="1"/>
  <c r="D41" i="219" s="1"/>
  <c r="D41" i="218" s="1"/>
  <c r="E52" i="216"/>
  <c r="C53"/>
  <c r="C44" i="217" s="1"/>
  <c r="C42" i="219" s="1"/>
  <c r="C42" i="218" s="1"/>
  <c r="D53" i="216"/>
  <c r="D44" i="217" s="1"/>
  <c r="D42" i="219" s="1"/>
  <c r="D42" i="218" s="1"/>
  <c r="E53" i="216"/>
  <c r="C54"/>
  <c r="C45" i="217" s="1"/>
  <c r="C43" i="219" s="1"/>
  <c r="C43" i="218" s="1"/>
  <c r="D54" i="216"/>
  <c r="D45" i="217" s="1"/>
  <c r="D43" i="219" s="1"/>
  <c r="D43" i="218" s="1"/>
  <c r="E54" i="216"/>
  <c r="C55"/>
  <c r="C46" i="217" s="1"/>
  <c r="C44" i="219" s="1"/>
  <c r="C44" i="218" s="1"/>
  <c r="D55" i="216"/>
  <c r="D46" i="217" s="1"/>
  <c r="D44" i="219" s="1"/>
  <c r="D44" i="218" s="1"/>
  <c r="E55" i="216"/>
  <c r="C56"/>
  <c r="C47" i="217" s="1"/>
  <c r="C45" i="219" s="1"/>
  <c r="C45" i="218" s="1"/>
  <c r="D56" i="216"/>
  <c r="D47" i="217" s="1"/>
  <c r="D45" i="219" s="1"/>
  <c r="D45" i="218" s="1"/>
  <c r="E56" i="216"/>
  <c r="C57"/>
  <c r="D57"/>
  <c r="E57"/>
  <c r="C58"/>
  <c r="D58"/>
  <c r="E58"/>
  <c r="C59"/>
  <c r="D59"/>
  <c r="E59"/>
  <c r="C60"/>
  <c r="D60"/>
  <c r="E60"/>
  <c r="C61"/>
  <c r="D61"/>
  <c r="E61"/>
  <c r="C62"/>
  <c r="D62"/>
  <c r="E62"/>
  <c r="C63"/>
  <c r="C48" i="217" s="1"/>
  <c r="D63" i="216"/>
  <c r="D48" i="217" s="1"/>
  <c r="E63" i="216"/>
  <c r="C64"/>
  <c r="C49" i="217" s="1"/>
  <c r="D64" i="216"/>
  <c r="D49" i="217" s="1"/>
  <c r="E64" i="216"/>
  <c r="C65"/>
  <c r="C50" i="217" s="1"/>
  <c r="D65" i="216"/>
  <c r="D50" i="217" s="1"/>
  <c r="E65" i="216"/>
  <c r="C66"/>
  <c r="C51" i="217" s="1"/>
  <c r="D66" i="216"/>
  <c r="D51" i="217" s="1"/>
  <c r="E66" i="216"/>
  <c r="C67"/>
  <c r="C54" i="217" s="1"/>
  <c r="D67" i="216"/>
  <c r="D54" i="217" s="1"/>
  <c r="E67" i="216"/>
  <c r="C68"/>
  <c r="C56" i="217" s="1"/>
  <c r="C69" i="219" s="1"/>
  <c r="C83" i="218" s="1"/>
  <c r="C84" i="220" s="1"/>
  <c r="C94" i="221" s="1"/>
  <c r="D68" i="216"/>
  <c r="D56" i="217" s="1"/>
  <c r="D69" i="219" s="1"/>
  <c r="D83" i="218" s="1"/>
  <c r="D84" i="220" s="1"/>
  <c r="D94" i="221" s="1"/>
  <c r="E68" i="216"/>
  <c r="C69"/>
  <c r="C57" i="217" s="1"/>
  <c r="D69" i="216"/>
  <c r="D57" i="217" s="1"/>
  <c r="E69" i="216"/>
  <c r="E70"/>
  <c r="E71"/>
  <c r="E72"/>
  <c r="E73"/>
  <c r="E74"/>
  <c r="E75"/>
  <c r="E76"/>
  <c r="E77"/>
  <c r="E78"/>
  <c r="E79"/>
  <c r="E80"/>
  <c r="E81"/>
  <c r="E82"/>
  <c r="E83"/>
  <c r="E84"/>
  <c r="E85"/>
  <c r="C86"/>
  <c r="C82" i="217" s="1"/>
  <c r="C82" i="219" s="1"/>
  <c r="C100" i="218" s="1"/>
  <c r="D86" i="216"/>
  <c r="D82" i="217" s="1"/>
  <c r="D82" i="219" s="1"/>
  <c r="D100" i="218" s="1"/>
  <c r="E86" i="216"/>
  <c r="C87"/>
  <c r="C83" i="217" s="1"/>
  <c r="C83" i="219" s="1"/>
  <c r="C101" i="218" s="1"/>
  <c r="D87" i="216"/>
  <c r="D83" i="217" s="1"/>
  <c r="D83" i="219" s="1"/>
  <c r="D101" i="218" s="1"/>
  <c r="E87" i="216"/>
  <c r="E88"/>
  <c r="C89"/>
  <c r="D89"/>
  <c r="E89"/>
  <c r="C90"/>
  <c r="D90"/>
  <c r="E90"/>
  <c r="F3" i="212"/>
  <c r="F4"/>
  <c r="F5"/>
  <c r="F6"/>
  <c r="F7"/>
  <c r="F8"/>
  <c r="F9"/>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2"/>
  <c r="E2" i="216"/>
  <c r="C3" i="215"/>
  <c r="C3" i="216" s="1"/>
  <c r="D3" i="215"/>
  <c r="D3" i="216" s="1"/>
  <c r="E3" i="215"/>
  <c r="E4"/>
  <c r="E5"/>
  <c r="E6"/>
  <c r="E7"/>
  <c r="C8"/>
  <c r="C8" i="216" s="1"/>
  <c r="C3" i="217" s="1"/>
  <c r="C3" i="219" s="1"/>
  <c r="C3" i="218" s="1"/>
  <c r="C4" i="220" s="1"/>
  <c r="C4" i="221" s="1"/>
  <c r="C2" i="222" s="1"/>
  <c r="C5" i="223" s="1"/>
  <c r="D8" i="215"/>
  <c r="D8" i="216" s="1"/>
  <c r="D3" i="217" s="1"/>
  <c r="D3" i="219" s="1"/>
  <c r="D3" i="218" s="1"/>
  <c r="D4" i="220" s="1"/>
  <c r="D4" i="221" s="1"/>
  <c r="D2" i="222" s="1"/>
  <c r="E8" i="215"/>
  <c r="E9"/>
  <c r="E10"/>
  <c r="E11"/>
  <c r="E12"/>
  <c r="E13"/>
  <c r="E14"/>
  <c r="E15"/>
  <c r="E16"/>
  <c r="E17"/>
  <c r="E18"/>
  <c r="E19"/>
  <c r="E20"/>
  <c r="E21"/>
  <c r="E22"/>
  <c r="E23"/>
  <c r="E24"/>
  <c r="E25"/>
  <c r="E26"/>
  <c r="E27"/>
  <c r="E28"/>
  <c r="E29"/>
  <c r="E30"/>
  <c r="E31"/>
  <c r="E32"/>
  <c r="E33"/>
  <c r="E34"/>
  <c r="E35"/>
  <c r="E36"/>
  <c r="E37"/>
  <c r="E38"/>
  <c r="E39"/>
  <c r="E40"/>
  <c r="E41"/>
  <c r="E42"/>
  <c r="E43"/>
  <c r="E44"/>
  <c r="C45"/>
  <c r="C29" i="216" s="1"/>
  <c r="D45" i="215"/>
  <c r="D29" i="216" s="1"/>
  <c r="E45" i="215"/>
  <c r="E46"/>
  <c r="E47"/>
  <c r="E48"/>
  <c r="E49"/>
  <c r="E50"/>
  <c r="E51"/>
  <c r="C52"/>
  <c r="C40" i="216" s="1"/>
  <c r="C32" i="217" s="1"/>
  <c r="C30" i="219" s="1"/>
  <c r="C30" i="218" s="1"/>
  <c r="C24" i="220" s="1"/>
  <c r="C25" i="221" s="1"/>
  <c r="D52" i="215"/>
  <c r="D40" i="216" s="1"/>
  <c r="D32" i="217" s="1"/>
  <c r="D30" i="219" s="1"/>
  <c r="D30" i="218" s="1"/>
  <c r="D24" i="220" s="1"/>
  <c r="D25" i="221" s="1"/>
  <c r="E52" i="215"/>
  <c r="C53"/>
  <c r="C41" i="216" s="1"/>
  <c r="C33" i="217" s="1"/>
  <c r="C31" i="219" s="1"/>
  <c r="C31" i="218" s="1"/>
  <c r="C25" i="220" s="1"/>
  <c r="C26" i="221" s="1"/>
  <c r="D53" i="215"/>
  <c r="D41" i="216" s="1"/>
  <c r="D33" i="217" s="1"/>
  <c r="D31" i="219" s="1"/>
  <c r="D31" i="218" s="1"/>
  <c r="D25" i="220" s="1"/>
  <c r="D26" i="221" s="1"/>
  <c r="E53" i="215"/>
  <c r="C54"/>
  <c r="C42" i="216" s="1"/>
  <c r="C34" i="217" s="1"/>
  <c r="C32" i="219" s="1"/>
  <c r="C32" i="218" s="1"/>
  <c r="C26" i="220" s="1"/>
  <c r="C27" i="221" s="1"/>
  <c r="D54" i="215"/>
  <c r="D42" i="216" s="1"/>
  <c r="D34" i="217" s="1"/>
  <c r="D32" i="219" s="1"/>
  <c r="D32" i="218" s="1"/>
  <c r="D26" i="220" s="1"/>
  <c r="D27" i="221" s="1"/>
  <c r="E54" i="215"/>
  <c r="C55"/>
  <c r="C43" i="216" s="1"/>
  <c r="C35" i="217" s="1"/>
  <c r="C33" i="219" s="1"/>
  <c r="C33" i="218" s="1"/>
  <c r="C30" i="220" s="1"/>
  <c r="C31" i="221" s="1"/>
  <c r="C25" i="222" s="1"/>
  <c r="C16" i="223" s="1"/>
  <c r="C9" i="224" s="1"/>
  <c r="C16" i="225" s="1"/>
  <c r="D55" i="215"/>
  <c r="D43" i="216" s="1"/>
  <c r="D35" i="217" s="1"/>
  <c r="D33" i="219" s="1"/>
  <c r="D33" i="218" s="1"/>
  <c r="D30" i="220" s="1"/>
  <c r="D31" i="221" s="1"/>
  <c r="D25" i="222" s="1"/>
  <c r="D16" i="223" s="1"/>
  <c r="D9" i="224" s="1"/>
  <c r="D16" i="225" s="1"/>
  <c r="E55" i="215"/>
  <c r="C56"/>
  <c r="C44" i="216" s="1"/>
  <c r="C36" i="217" s="1"/>
  <c r="C34" i="219" s="1"/>
  <c r="C34" i="218" s="1"/>
  <c r="C31" i="220" s="1"/>
  <c r="C32" i="221" s="1"/>
  <c r="C26" i="222" s="1"/>
  <c r="C17" i="223" s="1"/>
  <c r="C10" i="224" s="1"/>
  <c r="C17" i="225" s="1"/>
  <c r="D56" i="215"/>
  <c r="D44" i="216" s="1"/>
  <c r="D36" i="217" s="1"/>
  <c r="D34" i="219" s="1"/>
  <c r="D34" i="218" s="1"/>
  <c r="D31" i="220" s="1"/>
  <c r="D32" i="221" s="1"/>
  <c r="D26" i="222" s="1"/>
  <c r="D17" i="223" s="1"/>
  <c r="D10" i="224" s="1"/>
  <c r="D17" i="225" s="1"/>
  <c r="E56" i="215"/>
  <c r="C57"/>
  <c r="C45" i="216" s="1"/>
  <c r="C37" i="217" s="1"/>
  <c r="C35" i="219" s="1"/>
  <c r="C35" i="218" s="1"/>
  <c r="C32" i="220" s="1"/>
  <c r="C33" i="221" s="1"/>
  <c r="C27" i="222" s="1"/>
  <c r="C18" i="223" s="1"/>
  <c r="C11" i="224" s="1"/>
  <c r="C18" i="225" s="1"/>
  <c r="D57" i="215"/>
  <c r="D45" i="216" s="1"/>
  <c r="D37" i="217" s="1"/>
  <c r="D35" i="219" s="1"/>
  <c r="D35" i="218" s="1"/>
  <c r="D32" i="220" s="1"/>
  <c r="D33" i="221" s="1"/>
  <c r="D27" i="222" s="1"/>
  <c r="D18" i="223" s="1"/>
  <c r="D11" i="224" s="1"/>
  <c r="D18" i="225" s="1"/>
  <c r="E57" i="215"/>
  <c r="C58"/>
  <c r="C46" i="216" s="1"/>
  <c r="C38" i="217" s="1"/>
  <c r="C36" i="219" s="1"/>
  <c r="C36" i="218" s="1"/>
  <c r="C33" i="220" s="1"/>
  <c r="C34" i="221" s="1"/>
  <c r="C28" i="222" s="1"/>
  <c r="C19" i="223" s="1"/>
  <c r="C12" i="224" s="1"/>
  <c r="C19" i="225" s="1"/>
  <c r="D58" i="215"/>
  <c r="D46" i="216" s="1"/>
  <c r="D38" i="217" s="1"/>
  <c r="D36" i="219" s="1"/>
  <c r="D36" i="218" s="1"/>
  <c r="D33" i="220" s="1"/>
  <c r="D34" i="221" s="1"/>
  <c r="D28" i="222" s="1"/>
  <c r="D19" i="223" s="1"/>
  <c r="D12" i="224" s="1"/>
  <c r="D19" i="225" s="1"/>
  <c r="E58" i="215"/>
  <c r="C59"/>
  <c r="D59"/>
  <c r="E59"/>
  <c r="C60"/>
  <c r="D60"/>
  <c r="E60"/>
  <c r="C61"/>
  <c r="D61"/>
  <c r="E61"/>
  <c r="C62"/>
  <c r="D62"/>
  <c r="E62"/>
  <c r="C63"/>
  <c r="D63"/>
  <c r="E63"/>
  <c r="E64"/>
  <c r="E65"/>
  <c r="C66"/>
  <c r="C72" i="216" s="1"/>
  <c r="C60" i="217" s="1"/>
  <c r="C72" i="219" s="1"/>
  <c r="C89" i="218" s="1"/>
  <c r="C91" i="220" s="1"/>
  <c r="C101" i="221" s="1"/>
  <c r="C89" i="222" s="1"/>
  <c r="C107" i="223" s="1"/>
  <c r="D66" i="215"/>
  <c r="D72" i="216" s="1"/>
  <c r="D60" i="217" s="1"/>
  <c r="D72" i="219" s="1"/>
  <c r="D89" i="218" s="1"/>
  <c r="D91" i="220" s="1"/>
  <c r="D101" i="221" s="1"/>
  <c r="D89" i="222" s="1"/>
  <c r="D107" i="223" s="1"/>
  <c r="E66" i="215"/>
  <c r="E67"/>
  <c r="E68"/>
  <c r="E69"/>
  <c r="E70"/>
  <c r="E71"/>
  <c r="E72"/>
  <c r="E73"/>
  <c r="E74"/>
  <c r="E75"/>
  <c r="E76"/>
  <c r="E77"/>
  <c r="E78"/>
  <c r="E79"/>
  <c r="E80"/>
  <c r="E81"/>
  <c r="E82"/>
  <c r="E83"/>
  <c r="E84"/>
  <c r="E85"/>
  <c r="C86"/>
  <c r="C88" i="216" s="1"/>
  <c r="C84" i="217" s="1"/>
  <c r="C84" i="219" s="1"/>
  <c r="C102" i="218" s="1"/>
  <c r="C102" i="220" s="1"/>
  <c r="C114" i="221" s="1"/>
  <c r="D86" i="215"/>
  <c r="D88" i="216" s="1"/>
  <c r="D84" i="217" s="1"/>
  <c r="D84" i="219" s="1"/>
  <c r="D102" i="218" s="1"/>
  <c r="D102" i="220" s="1"/>
  <c r="D114" i="221" s="1"/>
  <c r="E86" i="215"/>
  <c r="C87"/>
  <c r="D87"/>
  <c r="E87"/>
  <c r="C88"/>
  <c r="D88"/>
  <c r="E88"/>
  <c r="D2"/>
  <c r="C2"/>
  <c r="C2" i="216" s="1"/>
  <c r="E2" i="215"/>
  <c r="H80" i="212"/>
  <c r="H3"/>
  <c r="H4"/>
  <c r="H5"/>
  <c r="H6"/>
  <c r="H7"/>
  <c r="H8"/>
  <c r="H9"/>
  <c r="H10"/>
  <c r="H11"/>
  <c r="H12"/>
  <c r="H13"/>
  <c r="H14"/>
  <c r="H15"/>
  <c r="H16"/>
  <c r="H17"/>
  <c r="H18"/>
  <c r="H19"/>
  <c r="H20"/>
  <c r="H21"/>
  <c r="H22"/>
  <c r="H23"/>
  <c r="H24"/>
  <c r="H25"/>
  <c r="H26"/>
  <c r="H27"/>
  <c r="H28"/>
  <c r="H29"/>
  <c r="H30"/>
  <c r="H31"/>
  <c r="H32"/>
  <c r="H33"/>
  <c r="H34"/>
  <c r="H35"/>
  <c r="H36"/>
  <c r="H37"/>
  <c r="H38"/>
  <c r="H39"/>
  <c r="H40"/>
  <c r="H41"/>
  <c r="H42"/>
  <c r="H43"/>
  <c r="H44"/>
  <c r="H45"/>
  <c r="H46"/>
  <c r="H47"/>
  <c r="H48"/>
  <c r="H49"/>
  <c r="H50"/>
  <c r="H51"/>
  <c r="H52"/>
  <c r="H53"/>
  <c r="H54"/>
  <c r="H55"/>
  <c r="H56"/>
  <c r="H57"/>
  <c r="H58"/>
  <c r="H59"/>
  <c r="H60"/>
  <c r="H61"/>
  <c r="H62"/>
  <c r="H63"/>
  <c r="H64"/>
  <c r="H65"/>
  <c r="H66"/>
  <c r="H67"/>
  <c r="H68"/>
  <c r="H69"/>
  <c r="H70"/>
  <c r="H71"/>
  <c r="H72"/>
  <c r="H73"/>
  <c r="H74"/>
  <c r="H75"/>
  <c r="H76"/>
  <c r="H77"/>
  <c r="H78"/>
  <c r="H79"/>
  <c r="H2"/>
  <c r="E3"/>
  <c r="E4"/>
  <c r="E5"/>
  <c r="E6"/>
  <c r="E7"/>
  <c r="E8"/>
  <c r="E9"/>
  <c r="E10"/>
  <c r="E11"/>
  <c r="E12"/>
  <c r="E13"/>
  <c r="E14"/>
  <c r="E15"/>
  <c r="E16"/>
  <c r="E17"/>
  <c r="E18"/>
  <c r="E19"/>
  <c r="E20"/>
  <c r="E21"/>
  <c r="E22"/>
  <c r="E23"/>
  <c r="E24"/>
  <c r="E25"/>
  <c r="E26"/>
  <c r="E27"/>
  <c r="C28"/>
  <c r="C22" i="215" s="1"/>
  <c r="D28" i="212"/>
  <c r="D22" i="215" s="1"/>
  <c r="E28" i="212"/>
  <c r="E29"/>
  <c r="E30"/>
  <c r="E31"/>
  <c r="E32"/>
  <c r="E33"/>
  <c r="E34"/>
  <c r="E35"/>
  <c r="E36"/>
  <c r="E37"/>
  <c r="E38"/>
  <c r="E39"/>
  <c r="E40"/>
  <c r="E41"/>
  <c r="E42"/>
  <c r="C43"/>
  <c r="C37" i="215" s="1"/>
  <c r="D43" i="212"/>
  <c r="D37" i="215" s="1"/>
  <c r="E43" i="212"/>
  <c r="C44"/>
  <c r="C38" i="215" s="1"/>
  <c r="D44" i="212"/>
  <c r="D38" i="215" s="1"/>
  <c r="E44" i="212"/>
  <c r="C45"/>
  <c r="C39" i="215" s="1"/>
  <c r="D45" i="212"/>
  <c r="D39" i="215" s="1"/>
  <c r="E45" i="212"/>
  <c r="C46"/>
  <c r="C40" i="215" s="1"/>
  <c r="D46" i="212"/>
  <c r="D40" i="215" s="1"/>
  <c r="E46" i="212"/>
  <c r="C47"/>
  <c r="C41" i="215" s="1"/>
  <c r="D47" i="212"/>
  <c r="D41" i="215" s="1"/>
  <c r="E47" i="212"/>
  <c r="C48"/>
  <c r="C42" i="215" s="1"/>
  <c r="D48" i="212"/>
  <c r="D42" i="215" s="1"/>
  <c r="E48" i="212"/>
  <c r="E49"/>
  <c r="E50"/>
  <c r="C51"/>
  <c r="D51"/>
  <c r="E51"/>
  <c r="C52"/>
  <c r="D52"/>
  <c r="E52"/>
  <c r="C53"/>
  <c r="C46" i="215" s="1"/>
  <c r="D53" i="212"/>
  <c r="D46" i="215" s="1"/>
  <c r="E53" i="212"/>
  <c r="C54"/>
  <c r="C47" i="215" s="1"/>
  <c r="D54" i="212"/>
  <c r="D47" i="215" s="1"/>
  <c r="E54" i="212"/>
  <c r="C55"/>
  <c r="C48" i="215" s="1"/>
  <c r="D55" i="212"/>
  <c r="D48" i="215" s="1"/>
  <c r="E55" i="212"/>
  <c r="C56"/>
  <c r="C49" i="215" s="1"/>
  <c r="D56" i="212"/>
  <c r="D49" i="215" s="1"/>
  <c r="E56" i="212"/>
  <c r="C57"/>
  <c r="C50" i="215" s="1"/>
  <c r="D57" i="212"/>
  <c r="D50" i="215" s="1"/>
  <c r="E57" i="212"/>
  <c r="C58"/>
  <c r="C51" i="215" s="1"/>
  <c r="D58" i="212"/>
  <c r="D51" i="215" s="1"/>
  <c r="E58" i="212"/>
  <c r="E59"/>
  <c r="E60"/>
  <c r="E61"/>
  <c r="E62"/>
  <c r="E63"/>
  <c r="E64"/>
  <c r="E65"/>
  <c r="E66"/>
  <c r="E67"/>
  <c r="E68"/>
  <c r="E69"/>
  <c r="E70"/>
  <c r="E71"/>
  <c r="E72"/>
  <c r="E73"/>
  <c r="C74"/>
  <c r="C79" i="215" s="1"/>
  <c r="D74" i="212"/>
  <c r="D79" i="215" s="1"/>
  <c r="E74" i="212"/>
  <c r="C75"/>
  <c r="C80" i="215" s="1"/>
  <c r="D75" i="212"/>
  <c r="D80" i="215" s="1"/>
  <c r="E75" i="212"/>
  <c r="E76"/>
  <c r="E77"/>
  <c r="E78"/>
  <c r="E79"/>
  <c r="E80"/>
  <c r="E3" i="214"/>
  <c r="F3"/>
  <c r="E4"/>
  <c r="F4"/>
  <c r="C5"/>
  <c r="C4" i="212" s="1"/>
  <c r="C5" i="215" s="1"/>
  <c r="C5" i="216" s="1"/>
  <c r="D5" i="214"/>
  <c r="D4" i="212" s="1"/>
  <c r="D5" i="215" s="1"/>
  <c r="D5" i="216" s="1"/>
  <c r="E5" i="214"/>
  <c r="F5"/>
  <c r="C6"/>
  <c r="C5" i="212" s="1"/>
  <c r="C6" i="215" s="1"/>
  <c r="C6" i="216" s="1"/>
  <c r="D6" i="214"/>
  <c r="D5" i="212" s="1"/>
  <c r="D6" i="215" s="1"/>
  <c r="D6" i="216" s="1"/>
  <c r="E6" i="214"/>
  <c r="F6"/>
  <c r="C7"/>
  <c r="C6" i="212" s="1"/>
  <c r="C7" i="215" s="1"/>
  <c r="C7" i="216" s="1"/>
  <c r="D7" i="214"/>
  <c r="D6" i="212" s="1"/>
  <c r="D7" i="215" s="1"/>
  <c r="D7" i="216" s="1"/>
  <c r="E7" i="214"/>
  <c r="F7"/>
  <c r="E8"/>
  <c r="F8"/>
  <c r="E9"/>
  <c r="F9"/>
  <c r="E10"/>
  <c r="F10"/>
  <c r="E11"/>
  <c r="F11"/>
  <c r="E12"/>
  <c r="F12"/>
  <c r="E13"/>
  <c r="F13"/>
  <c r="E14"/>
  <c r="F14"/>
  <c r="E15"/>
  <c r="F15"/>
  <c r="E16"/>
  <c r="F16"/>
  <c r="E17"/>
  <c r="F17"/>
  <c r="E18"/>
  <c r="F18"/>
  <c r="E19"/>
  <c r="F19"/>
  <c r="E20"/>
  <c r="F20"/>
  <c r="E21"/>
  <c r="F21"/>
  <c r="E22"/>
  <c r="F22"/>
  <c r="E23"/>
  <c r="F23"/>
  <c r="C24"/>
  <c r="C22" i="212" s="1"/>
  <c r="C18" i="215" s="1"/>
  <c r="D24" i="214"/>
  <c r="D22" i="212" s="1"/>
  <c r="D18" i="215" s="1"/>
  <c r="E24" i="214"/>
  <c r="F24"/>
  <c r="E25"/>
  <c r="F25"/>
  <c r="E26"/>
  <c r="F26"/>
  <c r="E27"/>
  <c r="F27"/>
  <c r="E28"/>
  <c r="F28"/>
  <c r="E29"/>
  <c r="F29"/>
  <c r="E30"/>
  <c r="F30"/>
  <c r="E31"/>
  <c r="F31"/>
  <c r="E32"/>
  <c r="F32"/>
  <c r="E33"/>
  <c r="F33"/>
  <c r="E34"/>
  <c r="F34"/>
  <c r="E35"/>
  <c r="F35"/>
  <c r="E36"/>
  <c r="F36"/>
  <c r="E37"/>
  <c r="F37"/>
  <c r="E38"/>
  <c r="F38"/>
  <c r="E39"/>
  <c r="F39"/>
  <c r="E40"/>
  <c r="F40"/>
  <c r="E41"/>
  <c r="F41"/>
  <c r="E42"/>
  <c r="F42"/>
  <c r="E43"/>
  <c r="F43"/>
  <c r="C44"/>
  <c r="D44"/>
  <c r="E44"/>
  <c r="F44"/>
  <c r="E45"/>
  <c r="F45"/>
  <c r="E46"/>
  <c r="F46"/>
  <c r="E47"/>
  <c r="F47"/>
  <c r="E48"/>
  <c r="F48"/>
  <c r="E49"/>
  <c r="F49"/>
  <c r="E50"/>
  <c r="F50"/>
  <c r="E51"/>
  <c r="F51"/>
  <c r="C52"/>
  <c r="C62" i="212" s="1"/>
  <c r="C67" i="215" s="1"/>
  <c r="C73" i="216" s="1"/>
  <c r="D52" i="214"/>
  <c r="D62" i="212" s="1"/>
  <c r="D67" i="215" s="1"/>
  <c r="D73" i="216" s="1"/>
  <c r="E52" i="214"/>
  <c r="F52"/>
  <c r="E53"/>
  <c r="F53"/>
  <c r="C54"/>
  <c r="C64" i="212" s="1"/>
  <c r="C69" i="215" s="1"/>
  <c r="D54" i="214"/>
  <c r="D64" i="212" s="1"/>
  <c r="D69" i="215" s="1"/>
  <c r="E54" i="214"/>
  <c r="F54"/>
  <c r="E55"/>
  <c r="F55"/>
  <c r="E56"/>
  <c r="F56"/>
  <c r="E57"/>
  <c r="F57"/>
  <c r="E58"/>
  <c r="F58"/>
  <c r="E59"/>
  <c r="F59"/>
  <c r="E60"/>
  <c r="F60"/>
  <c r="E61"/>
  <c r="F61"/>
  <c r="E62"/>
  <c r="F62"/>
  <c r="E63"/>
  <c r="F63"/>
  <c r="E64"/>
  <c r="F64"/>
  <c r="E65"/>
  <c r="F65"/>
  <c r="E66"/>
  <c r="F66"/>
  <c r="E67"/>
  <c r="F67"/>
  <c r="C68"/>
  <c r="C69" i="212" s="1"/>
  <c r="C74" i="215" s="1"/>
  <c r="D68" i="214"/>
  <c r="D69" i="212" s="1"/>
  <c r="D74" i="215" s="1"/>
  <c r="E68" i="214"/>
  <c r="F68"/>
  <c r="C69"/>
  <c r="C70" i="212" s="1"/>
  <c r="C75" i="215" s="1"/>
  <c r="D69" i="214"/>
  <c r="D70" i="212" s="1"/>
  <c r="D75" i="215" s="1"/>
  <c r="E69" i="214"/>
  <c r="F69"/>
  <c r="C70"/>
  <c r="C71" i="212" s="1"/>
  <c r="C76" i="215" s="1"/>
  <c r="C78" i="216" s="1"/>
  <c r="C71" i="217" s="1"/>
  <c r="C73" i="219" s="1"/>
  <c r="C90" i="218" s="1"/>
  <c r="C92" i="220" s="1"/>
  <c r="C102" i="221" s="1"/>
  <c r="C90" i="222" s="1"/>
  <c r="C108" i="223" s="1"/>
  <c r="C95" i="224" s="1"/>
  <c r="C120" i="225" s="1"/>
  <c r="D70" i="214"/>
  <c r="D71" i="212" s="1"/>
  <c r="D76" i="215" s="1"/>
  <c r="D78" i="216" s="1"/>
  <c r="D71" i="217" s="1"/>
  <c r="D73" i="219" s="1"/>
  <c r="D90" i="218" s="1"/>
  <c r="D92" i="220" s="1"/>
  <c r="D102" i="221" s="1"/>
  <c r="D90" i="222" s="1"/>
  <c r="D108" i="223" s="1"/>
  <c r="D95" i="224" s="1"/>
  <c r="D120" i="225" s="1"/>
  <c r="E70" i="214"/>
  <c r="F70"/>
  <c r="E71"/>
  <c r="F71"/>
  <c r="E72"/>
  <c r="F72"/>
  <c r="E73"/>
  <c r="F73"/>
  <c r="E74"/>
  <c r="F74"/>
  <c r="E75"/>
  <c r="F75"/>
  <c r="E76"/>
  <c r="F76"/>
  <c r="E77"/>
  <c r="F77"/>
  <c r="E78"/>
  <c r="F78"/>
  <c r="E79"/>
  <c r="F79"/>
  <c r="E80"/>
  <c r="F80"/>
  <c r="C81"/>
  <c r="D81"/>
  <c r="E81"/>
  <c r="F81"/>
  <c r="E82"/>
  <c r="F82"/>
  <c r="F2"/>
  <c r="E3" i="213"/>
  <c r="F3"/>
  <c r="E4"/>
  <c r="F4"/>
  <c r="E5"/>
  <c r="F5"/>
  <c r="E6"/>
  <c r="F6"/>
  <c r="E7"/>
  <c r="F7"/>
  <c r="E8"/>
  <c r="F8"/>
  <c r="E9"/>
  <c r="F9"/>
  <c r="E10"/>
  <c r="F10"/>
  <c r="E11"/>
  <c r="F11"/>
  <c r="E12"/>
  <c r="F12"/>
  <c r="E13"/>
  <c r="F13"/>
  <c r="E14"/>
  <c r="F14"/>
  <c r="E15"/>
  <c r="F15"/>
  <c r="E16"/>
  <c r="F16"/>
  <c r="E17"/>
  <c r="F17"/>
  <c r="E18"/>
  <c r="F18"/>
  <c r="C19"/>
  <c r="C22" i="214" s="1"/>
  <c r="D19" i="213"/>
  <c r="D22" i="214" s="1"/>
  <c r="E19" i="213"/>
  <c r="F19"/>
  <c r="C20"/>
  <c r="C23" i="214" s="1"/>
  <c r="C21" i="212" s="1"/>
  <c r="C17" i="215" s="1"/>
  <c r="C11" i="216" s="1"/>
  <c r="C5" i="217" s="1"/>
  <c r="D20" i="213"/>
  <c r="D23" i="214" s="1"/>
  <c r="D21" i="212" s="1"/>
  <c r="D17" i="215" s="1"/>
  <c r="D11" i="216" s="1"/>
  <c r="D5" i="217" s="1"/>
  <c r="E20" i="213"/>
  <c r="F20"/>
  <c r="E21"/>
  <c r="F21"/>
  <c r="E22"/>
  <c r="F22"/>
  <c r="E23"/>
  <c r="F23"/>
  <c r="C24"/>
  <c r="C28" i="214" s="1"/>
  <c r="C26" i="212" s="1"/>
  <c r="D24" i="213"/>
  <c r="D28" i="214" s="1"/>
  <c r="D26" i="212" s="1"/>
  <c r="E24" i="213"/>
  <c r="F24"/>
  <c r="C25"/>
  <c r="C29" i="214" s="1"/>
  <c r="C27" i="212" s="1"/>
  <c r="D25" i="213"/>
  <c r="D29" i="214" s="1"/>
  <c r="D27" i="212" s="1"/>
  <c r="E25" i="213"/>
  <c r="F25"/>
  <c r="E26"/>
  <c r="F26"/>
  <c r="E27"/>
  <c r="F27"/>
  <c r="E28"/>
  <c r="F28"/>
  <c r="E29"/>
  <c r="F29"/>
  <c r="E30"/>
  <c r="F30"/>
  <c r="E31"/>
  <c r="F31"/>
  <c r="E32"/>
  <c r="F32"/>
  <c r="E33"/>
  <c r="F33"/>
  <c r="E34"/>
  <c r="F34"/>
  <c r="E35"/>
  <c r="F35"/>
  <c r="E36"/>
  <c r="F36"/>
  <c r="E37"/>
  <c r="F37"/>
  <c r="E38"/>
  <c r="F38"/>
  <c r="E39"/>
  <c r="F39"/>
  <c r="E40"/>
  <c r="F40"/>
  <c r="E41"/>
  <c r="F41"/>
  <c r="C42"/>
  <c r="C47" i="214" s="1"/>
  <c r="D42" i="213"/>
  <c r="D47" i="214" s="1"/>
  <c r="E42" i="213"/>
  <c r="F42"/>
  <c r="E43"/>
  <c r="F43"/>
  <c r="E44"/>
  <c r="F44"/>
  <c r="C45"/>
  <c r="C50" i="214" s="1"/>
  <c r="C60" i="212" s="1"/>
  <c r="C64" i="215" s="1"/>
  <c r="C70" i="216" s="1"/>
  <c r="C58" i="217" s="1"/>
  <c r="C70" i="219" s="1"/>
  <c r="C84" i="218" s="1"/>
  <c r="C85" i="220" s="1"/>
  <c r="C95" i="221" s="1"/>
  <c r="D45" i="213"/>
  <c r="D50" i="214" s="1"/>
  <c r="D60" i="212" s="1"/>
  <c r="D64" i="215" s="1"/>
  <c r="D70" i="216" s="1"/>
  <c r="D58" i="217" s="1"/>
  <c r="D70" i="219" s="1"/>
  <c r="D84" i="218" s="1"/>
  <c r="D85" i="220" s="1"/>
  <c r="D95" i="221" s="1"/>
  <c r="E45" i="213"/>
  <c r="F45"/>
  <c r="C46"/>
  <c r="C51" i="214" s="1"/>
  <c r="C61" i="212" s="1"/>
  <c r="C65" i="215" s="1"/>
  <c r="C71" i="216" s="1"/>
  <c r="C59" i="217" s="1"/>
  <c r="C71" i="219" s="1"/>
  <c r="C85" i="218" s="1"/>
  <c r="C86" i="220" s="1"/>
  <c r="C96" i="221" s="1"/>
  <c r="C87" i="222" s="1"/>
  <c r="C105" i="223" s="1"/>
  <c r="D46" i="213"/>
  <c r="D51" i="214" s="1"/>
  <c r="D61" i="212" s="1"/>
  <c r="D65" i="215" s="1"/>
  <c r="D71" i="216" s="1"/>
  <c r="D59" i="217" s="1"/>
  <c r="D71" i="219" s="1"/>
  <c r="D85" i="218" s="1"/>
  <c r="D86" i="220" s="1"/>
  <c r="D96" i="221" s="1"/>
  <c r="D87" i="222" s="1"/>
  <c r="D105" i="223" s="1"/>
  <c r="E46" i="213"/>
  <c r="F46"/>
  <c r="E47"/>
  <c r="F47"/>
  <c r="E48"/>
  <c r="F48"/>
  <c r="C49"/>
  <c r="C56" i="214" s="1"/>
  <c r="D49" i="213"/>
  <c r="D56" i="214" s="1"/>
  <c r="E49" i="213"/>
  <c r="F49"/>
  <c r="C50"/>
  <c r="C57" i="214" s="1"/>
  <c r="D50" i="213"/>
  <c r="D57" i="214" s="1"/>
  <c r="E50" i="213"/>
  <c r="F50"/>
  <c r="C51"/>
  <c r="C58" i="214" s="1"/>
  <c r="D51" i="213"/>
  <c r="D58" i="214" s="1"/>
  <c r="E51" i="213"/>
  <c r="F51"/>
  <c r="C52"/>
  <c r="C59" i="214" s="1"/>
  <c r="D52" i="213"/>
  <c r="D59" i="214" s="1"/>
  <c r="E52" i="213"/>
  <c r="F52"/>
  <c r="C53"/>
  <c r="C60" i="214" s="1"/>
  <c r="D53" i="213"/>
  <c r="D60" i="214" s="1"/>
  <c r="E53" i="213"/>
  <c r="F53"/>
  <c r="C54"/>
  <c r="C61" i="214" s="1"/>
  <c r="D54" i="213"/>
  <c r="D61" i="214" s="1"/>
  <c r="E54" i="213"/>
  <c r="F54"/>
  <c r="C55"/>
  <c r="C62" i="214" s="1"/>
  <c r="D55" i="213"/>
  <c r="D62" i="214" s="1"/>
  <c r="E55" i="213"/>
  <c r="F55"/>
  <c r="C56"/>
  <c r="C63" i="214" s="1"/>
  <c r="D56" i="213"/>
  <c r="D63" i="214" s="1"/>
  <c r="E56" i="213"/>
  <c r="F56"/>
  <c r="C57"/>
  <c r="C64" i="214" s="1"/>
  <c r="D57" i="213"/>
  <c r="D64" i="214" s="1"/>
  <c r="E57" i="213"/>
  <c r="F57"/>
  <c r="C58"/>
  <c r="C65" i="214" s="1"/>
  <c r="C66" i="212" s="1"/>
  <c r="C71" i="215" s="1"/>
  <c r="C75" i="216" s="1"/>
  <c r="C61" i="217" s="1"/>
  <c r="D58" i="213"/>
  <c r="D65" i="214" s="1"/>
  <c r="D66" i="212" s="1"/>
  <c r="D71" i="215" s="1"/>
  <c r="D75" i="216" s="1"/>
  <c r="D61" i="217" s="1"/>
  <c r="E58" i="213"/>
  <c r="F58"/>
  <c r="C59"/>
  <c r="C66" i="214" s="1"/>
  <c r="C67" i="212" s="1"/>
  <c r="C72" i="215" s="1"/>
  <c r="C76" i="216" s="1"/>
  <c r="C62" i="217" s="1"/>
  <c r="D59" i="213"/>
  <c r="D66" i="214" s="1"/>
  <c r="D67" i="212" s="1"/>
  <c r="D72" i="215" s="1"/>
  <c r="D76" i="216" s="1"/>
  <c r="D62" i="217" s="1"/>
  <c r="E59" i="213"/>
  <c r="F59"/>
  <c r="C60"/>
  <c r="C67" i="214" s="1"/>
  <c r="C68" i="212" s="1"/>
  <c r="C73" i="215" s="1"/>
  <c r="C77" i="216" s="1"/>
  <c r="C63" i="217" s="1"/>
  <c r="D60" i="213"/>
  <c r="D67" i="214" s="1"/>
  <c r="D68" i="212" s="1"/>
  <c r="D73" i="215" s="1"/>
  <c r="D77" i="216" s="1"/>
  <c r="D63" i="217" s="1"/>
  <c r="E60" i="213"/>
  <c r="F60"/>
  <c r="E61"/>
  <c r="F61"/>
  <c r="E62"/>
  <c r="F62"/>
  <c r="E63"/>
  <c r="F63"/>
  <c r="E64"/>
  <c r="F64"/>
  <c r="E65"/>
  <c r="F65"/>
  <c r="E66"/>
  <c r="F66"/>
  <c r="E67"/>
  <c r="F67"/>
  <c r="E68"/>
  <c r="F68"/>
  <c r="C69"/>
  <c r="C79" i="214" s="1"/>
  <c r="C78" i="212" s="1"/>
  <c r="C83" i="215" s="1"/>
  <c r="C83" i="216" s="1"/>
  <c r="C74" i="217" s="1"/>
  <c r="D69" i="213"/>
  <c r="D79" i="214" s="1"/>
  <c r="D78" i="212" s="1"/>
  <c r="D83" i="215" s="1"/>
  <c r="D83" i="216" s="1"/>
  <c r="D74" i="217" s="1"/>
  <c r="E69" i="213"/>
  <c r="F69"/>
  <c r="C70"/>
  <c r="C80" i="214" s="1"/>
  <c r="C79" i="212" s="1"/>
  <c r="C84" i="215" s="1"/>
  <c r="C84" i="216" s="1"/>
  <c r="C75" i="217" s="1"/>
  <c r="D70" i="213"/>
  <c r="D80" i="214" s="1"/>
  <c r="D79" i="212" s="1"/>
  <c r="D84" i="215" s="1"/>
  <c r="D84" i="216" s="1"/>
  <c r="D75" i="217" s="1"/>
  <c r="E70" i="213"/>
  <c r="F70"/>
  <c r="C71"/>
  <c r="C82" i="214" s="1"/>
  <c r="C80" i="212" s="1"/>
  <c r="C85" i="215" s="1"/>
  <c r="C85" i="216" s="1"/>
  <c r="C76" i="217" s="1"/>
  <c r="C76" i="219" s="1"/>
  <c r="C94" i="218" s="1"/>
  <c r="C96" i="220" s="1"/>
  <c r="C108" i="221" s="1"/>
  <c r="C96" i="222" s="1"/>
  <c r="C112" i="223" s="1"/>
  <c r="D71" i="213"/>
  <c r="D82" i="214" s="1"/>
  <c r="D80" i="212" s="1"/>
  <c r="D85" i="215" s="1"/>
  <c r="D85" i="216" s="1"/>
  <c r="D76" i="217" s="1"/>
  <c r="D76" i="219" s="1"/>
  <c r="D94" i="218" s="1"/>
  <c r="D96" i="220" s="1"/>
  <c r="D108" i="221" s="1"/>
  <c r="D96" i="222" s="1"/>
  <c r="D112" i="223" s="1"/>
  <c r="E71" i="213"/>
  <c r="F71"/>
  <c r="F2"/>
  <c r="E2" i="212"/>
  <c r="E2" i="214"/>
  <c r="E2" i="213"/>
  <c r="F99" i="209"/>
  <c r="F96"/>
  <c r="F95"/>
  <c r="F93"/>
  <c r="F92"/>
  <c r="F91"/>
  <c r="F90"/>
  <c r="F89"/>
  <c r="F88"/>
  <c r="F85"/>
  <c r="F84"/>
  <c r="F83"/>
  <c r="F82"/>
  <c r="F81"/>
  <c r="F80"/>
  <c r="F79"/>
  <c r="F77"/>
  <c r="F69"/>
  <c r="F68"/>
  <c r="F67"/>
  <c r="F66"/>
  <c r="F65"/>
  <c r="F64"/>
  <c r="F63"/>
  <c r="F62"/>
  <c r="F61"/>
  <c r="F60"/>
  <c r="F59"/>
  <c r="F58"/>
  <c r="F57"/>
  <c r="F56"/>
  <c r="F55"/>
  <c r="F54"/>
  <c r="F53"/>
  <c r="F52"/>
  <c r="F51"/>
  <c r="F22"/>
  <c r="F3"/>
  <c r="H3"/>
  <c r="H4"/>
  <c r="H5"/>
  <c r="H6"/>
  <c r="H7"/>
  <c r="H8"/>
  <c r="H9"/>
  <c r="H10"/>
  <c r="H11"/>
  <c r="H12"/>
  <c r="H13"/>
  <c r="H14"/>
  <c r="H15"/>
  <c r="H16"/>
  <c r="H17"/>
  <c r="H18"/>
  <c r="H19"/>
  <c r="H20"/>
  <c r="H21"/>
  <c r="H22"/>
  <c r="H23"/>
  <c r="H24"/>
  <c r="H25"/>
  <c r="H26"/>
  <c r="H27"/>
  <c r="H28"/>
  <c r="H29"/>
  <c r="H30"/>
  <c r="H31"/>
  <c r="H32"/>
  <c r="H33"/>
  <c r="H34"/>
  <c r="H35"/>
  <c r="H36"/>
  <c r="H37"/>
  <c r="H38"/>
  <c r="H39"/>
  <c r="H40"/>
  <c r="H41"/>
  <c r="H42"/>
  <c r="H43"/>
  <c r="H44"/>
  <c r="H45"/>
  <c r="H46"/>
  <c r="H47"/>
  <c r="H48"/>
  <c r="H49"/>
  <c r="H50"/>
  <c r="H51"/>
  <c r="H52"/>
  <c r="H53"/>
  <c r="H54"/>
  <c r="H55"/>
  <c r="H56"/>
  <c r="H57"/>
  <c r="H58"/>
  <c r="H59"/>
  <c r="H60"/>
  <c r="H61"/>
  <c r="H62"/>
  <c r="H63"/>
  <c r="H64"/>
  <c r="H65"/>
  <c r="H66"/>
  <c r="H67"/>
  <c r="H68"/>
  <c r="H69"/>
  <c r="H70"/>
  <c r="H71"/>
  <c r="H72"/>
  <c r="H73"/>
  <c r="H74"/>
  <c r="H75"/>
  <c r="H76"/>
  <c r="H77"/>
  <c r="H78"/>
  <c r="H79"/>
  <c r="H80"/>
  <c r="H81"/>
  <c r="H82"/>
  <c r="H83"/>
  <c r="H84"/>
  <c r="H85"/>
  <c r="H86"/>
  <c r="H87"/>
  <c r="H88"/>
  <c r="H89"/>
  <c r="H90"/>
  <c r="H91"/>
  <c r="H92"/>
  <c r="H93"/>
  <c r="H94"/>
  <c r="H95"/>
  <c r="H96"/>
  <c r="H97"/>
  <c r="H98"/>
  <c r="H99"/>
  <c r="H100"/>
  <c r="H2"/>
  <c r="C3"/>
  <c r="D3"/>
  <c r="E3"/>
  <c r="E4"/>
  <c r="E5"/>
  <c r="E6"/>
  <c r="E7"/>
  <c r="E8"/>
  <c r="E9"/>
  <c r="E10"/>
  <c r="E11"/>
  <c r="E12"/>
  <c r="E13"/>
  <c r="E14"/>
  <c r="E15"/>
  <c r="E16"/>
  <c r="E17"/>
  <c r="E18"/>
  <c r="E19"/>
  <c r="E20"/>
  <c r="E21"/>
  <c r="C22"/>
  <c r="D22"/>
  <c r="E22"/>
  <c r="E23"/>
  <c r="E24"/>
  <c r="E25"/>
  <c r="E26"/>
  <c r="E27"/>
  <c r="E28"/>
  <c r="E29"/>
  <c r="E30"/>
  <c r="E31"/>
  <c r="E32"/>
  <c r="E33"/>
  <c r="E34"/>
  <c r="E35"/>
  <c r="E36"/>
  <c r="E37"/>
  <c r="E38"/>
  <c r="E39"/>
  <c r="E40"/>
  <c r="E41"/>
  <c r="E42"/>
  <c r="E43"/>
  <c r="E44"/>
  <c r="E45"/>
  <c r="E46"/>
  <c r="E47"/>
  <c r="E48"/>
  <c r="E49"/>
  <c r="E50"/>
  <c r="C51"/>
  <c r="D51"/>
  <c r="E51"/>
  <c r="C52"/>
  <c r="D52"/>
  <c r="E52"/>
  <c r="C53"/>
  <c r="D53"/>
  <c r="E53"/>
  <c r="C54"/>
  <c r="D54"/>
  <c r="E54"/>
  <c r="C55"/>
  <c r="D55"/>
  <c r="E55"/>
  <c r="C56"/>
  <c r="D56"/>
  <c r="E56"/>
  <c r="C57"/>
  <c r="D57"/>
  <c r="E57"/>
  <c r="C58"/>
  <c r="D58"/>
  <c r="E58"/>
  <c r="C59"/>
  <c r="D59"/>
  <c r="E59"/>
  <c r="C60"/>
  <c r="D60"/>
  <c r="E60"/>
  <c r="C61"/>
  <c r="D61"/>
  <c r="E61"/>
  <c r="C62"/>
  <c r="D62"/>
  <c r="E62"/>
  <c r="C63"/>
  <c r="D63"/>
  <c r="E63"/>
  <c r="C64"/>
  <c r="D64"/>
  <c r="E64"/>
  <c r="C65"/>
  <c r="D65"/>
  <c r="E65"/>
  <c r="C66"/>
  <c r="D66"/>
  <c r="E66"/>
  <c r="C67"/>
  <c r="D67"/>
  <c r="E67"/>
  <c r="C68"/>
  <c r="D68"/>
  <c r="E68"/>
  <c r="C69"/>
  <c r="D69"/>
  <c r="E69"/>
  <c r="E70"/>
  <c r="E71"/>
  <c r="E72"/>
  <c r="E73"/>
  <c r="E74"/>
  <c r="E75"/>
  <c r="E76"/>
  <c r="E77"/>
  <c r="E78"/>
  <c r="C79"/>
  <c r="D79"/>
  <c r="E79"/>
  <c r="C80"/>
  <c r="D80"/>
  <c r="E80"/>
  <c r="C81"/>
  <c r="D81"/>
  <c r="E81"/>
  <c r="C82"/>
  <c r="D82"/>
  <c r="E82"/>
  <c r="C83"/>
  <c r="D83"/>
  <c r="E83"/>
  <c r="C84"/>
  <c r="D84"/>
  <c r="E84"/>
  <c r="C85"/>
  <c r="D85"/>
  <c r="E85"/>
  <c r="E86"/>
  <c r="E87"/>
  <c r="C88"/>
  <c r="C62" i="213" s="1"/>
  <c r="C72" i="214" s="1"/>
  <c r="D88" i="209"/>
  <c r="D62" i="213" s="1"/>
  <c r="D72" i="214" s="1"/>
  <c r="E88" i="209"/>
  <c r="C89"/>
  <c r="C63" i="213" s="1"/>
  <c r="C73" i="214" s="1"/>
  <c r="D89" i="209"/>
  <c r="D63" i="213" s="1"/>
  <c r="D73" i="214" s="1"/>
  <c r="E89" i="209"/>
  <c r="C90"/>
  <c r="D90"/>
  <c r="E90"/>
  <c r="C91"/>
  <c r="D91"/>
  <c r="E91"/>
  <c r="C92"/>
  <c r="C64" i="213" s="1"/>
  <c r="C74" i="214" s="1"/>
  <c r="D92" i="209"/>
  <c r="D64" i="213" s="1"/>
  <c r="D74" i="214" s="1"/>
  <c r="E92" i="209"/>
  <c r="C93"/>
  <c r="C65" i="213" s="1"/>
  <c r="C75" i="214" s="1"/>
  <c r="D93" i="209"/>
  <c r="D65" i="213" s="1"/>
  <c r="D75" i="214" s="1"/>
  <c r="E93" i="209"/>
  <c r="E94"/>
  <c r="C95"/>
  <c r="D95"/>
  <c r="E95"/>
  <c r="C96"/>
  <c r="D96"/>
  <c r="E96"/>
  <c r="E97"/>
  <c r="E98"/>
  <c r="E99"/>
  <c r="E100"/>
  <c r="E3" i="208"/>
  <c r="F3"/>
  <c r="E4"/>
  <c r="F4"/>
  <c r="E5"/>
  <c r="F5"/>
  <c r="E6"/>
  <c r="F6"/>
  <c r="E7"/>
  <c r="F7"/>
  <c r="E8"/>
  <c r="F8"/>
  <c r="E9"/>
  <c r="F9"/>
  <c r="E10"/>
  <c r="F10"/>
  <c r="E11"/>
  <c r="F11"/>
  <c r="E12"/>
  <c r="F12"/>
  <c r="E13"/>
  <c r="F13"/>
  <c r="E14"/>
  <c r="F14"/>
  <c r="E15"/>
  <c r="F15"/>
  <c r="E16"/>
  <c r="F16"/>
  <c r="E17"/>
  <c r="F17"/>
  <c r="E18"/>
  <c r="F18"/>
  <c r="E19"/>
  <c r="F19"/>
  <c r="E20"/>
  <c r="F20"/>
  <c r="E21"/>
  <c r="F21"/>
  <c r="C22"/>
  <c r="C24" i="209" s="1"/>
  <c r="C21" i="213" s="1"/>
  <c r="C25" i="214" s="1"/>
  <c r="C23" i="212" s="1"/>
  <c r="C19" i="215" s="1"/>
  <c r="C12" i="216" s="1"/>
  <c r="C7" i="217" s="1"/>
  <c r="D22" i="208"/>
  <c r="D24" i="209" s="1"/>
  <c r="D21" i="213" s="1"/>
  <c r="D25" i="214" s="1"/>
  <c r="D23" i="212" s="1"/>
  <c r="D19" i="215" s="1"/>
  <c r="D12" i="216" s="1"/>
  <c r="D7" i="217" s="1"/>
  <c r="E22" i="208"/>
  <c r="F22"/>
  <c r="C23"/>
  <c r="C25" i="209" s="1"/>
  <c r="C22" i="213" s="1"/>
  <c r="C26" i="214" s="1"/>
  <c r="C24" i="212" s="1"/>
  <c r="C20" i="215" s="1"/>
  <c r="C13" i="216" s="1"/>
  <c r="C8" i="217" s="1"/>
  <c r="D23" i="208"/>
  <c r="D25" i="209" s="1"/>
  <c r="D22" i="213" s="1"/>
  <c r="D26" i="214" s="1"/>
  <c r="D24" i="212" s="1"/>
  <c r="D20" i="215" s="1"/>
  <c r="D13" i="216" s="1"/>
  <c r="D8" i="217" s="1"/>
  <c r="E23" i="208"/>
  <c r="F23"/>
  <c r="E24"/>
  <c r="F24"/>
  <c r="E25"/>
  <c r="F25"/>
  <c r="E26"/>
  <c r="F26"/>
  <c r="E27"/>
  <c r="F27"/>
  <c r="E28"/>
  <c r="F28"/>
  <c r="E29"/>
  <c r="F29"/>
  <c r="E30"/>
  <c r="F30"/>
  <c r="E31"/>
  <c r="F31"/>
  <c r="E32"/>
  <c r="F32"/>
  <c r="E33"/>
  <c r="F33"/>
  <c r="E34"/>
  <c r="F34"/>
  <c r="E35"/>
  <c r="F35"/>
  <c r="E36"/>
  <c r="F36"/>
  <c r="E37"/>
  <c r="F37"/>
  <c r="E38"/>
  <c r="F38"/>
  <c r="E39"/>
  <c r="F39"/>
  <c r="E40"/>
  <c r="F40"/>
  <c r="E41"/>
  <c r="F41"/>
  <c r="E42"/>
  <c r="F42"/>
  <c r="E43"/>
  <c r="F43"/>
  <c r="E44"/>
  <c r="F44"/>
  <c r="C45"/>
  <c r="C47" i="209" s="1"/>
  <c r="C40" i="213" s="1"/>
  <c r="C45" i="214" s="1"/>
  <c r="C49" i="212" s="1"/>
  <c r="C43" i="215" s="1"/>
  <c r="C28" i="216" s="1"/>
  <c r="C24" i="217" s="1"/>
  <c r="C23" i="219" s="1"/>
  <c r="C23" i="218" s="1"/>
  <c r="C23" i="220" s="1"/>
  <c r="C24" i="221" s="1"/>
  <c r="C19" i="222" s="1"/>
  <c r="C10" i="223" s="1"/>
  <c r="C6" i="224" s="1"/>
  <c r="C13" i="225" s="1"/>
  <c r="C9" i="226" s="1"/>
  <c r="C7" i="227" s="1"/>
  <c r="C5" i="228" s="1"/>
  <c r="C5" i="229" s="1"/>
  <c r="C5" i="230" s="1"/>
  <c r="D45" i="208"/>
  <c r="D47" i="209" s="1"/>
  <c r="D40" i="213" s="1"/>
  <c r="D45" i="214" s="1"/>
  <c r="D49" i="212" s="1"/>
  <c r="D43" i="215" s="1"/>
  <c r="D28" i="216" s="1"/>
  <c r="D24" i="217" s="1"/>
  <c r="D23" i="219" s="1"/>
  <c r="D23" i="218" s="1"/>
  <c r="D23" i="220" s="1"/>
  <c r="D24" i="221" s="1"/>
  <c r="D19" i="222" s="1"/>
  <c r="D10" i="223" s="1"/>
  <c r="D6" i="224" s="1"/>
  <c r="D13" i="225" s="1"/>
  <c r="D9" i="226" s="1"/>
  <c r="D7" i="227" s="1"/>
  <c r="D5" i="228" s="1"/>
  <c r="D5" i="229" s="1"/>
  <c r="D5" i="230" s="1"/>
  <c r="E45" i="208"/>
  <c r="F45"/>
  <c r="C46"/>
  <c r="C48" i="209" s="1"/>
  <c r="C41" i="213" s="1"/>
  <c r="C46" i="214" s="1"/>
  <c r="C50" i="212" s="1"/>
  <c r="C44" i="215" s="1"/>
  <c r="D46" i="208"/>
  <c r="D48" i="209" s="1"/>
  <c r="D41" i="213" s="1"/>
  <c r="D46" i="214" s="1"/>
  <c r="D50" i="212" s="1"/>
  <c r="D44" i="215" s="1"/>
  <c r="E46" i="208"/>
  <c r="F46"/>
  <c r="E47"/>
  <c r="F47"/>
  <c r="E48"/>
  <c r="F48"/>
  <c r="E49"/>
  <c r="F49"/>
  <c r="E50"/>
  <c r="F50"/>
  <c r="E51"/>
  <c r="F51"/>
  <c r="E52"/>
  <c r="F52"/>
  <c r="E53"/>
  <c r="F53"/>
  <c r="E54"/>
  <c r="F54"/>
  <c r="E55"/>
  <c r="F55"/>
  <c r="E56"/>
  <c r="F56"/>
  <c r="E57"/>
  <c r="F57"/>
  <c r="E58"/>
  <c r="F58"/>
  <c r="E59"/>
  <c r="F59"/>
  <c r="E60"/>
  <c r="F60"/>
  <c r="E61"/>
  <c r="F61"/>
  <c r="E62"/>
  <c r="F62"/>
  <c r="C63"/>
  <c r="C99" i="209" s="1"/>
  <c r="D63" i="208"/>
  <c r="D99" i="209" s="1"/>
  <c r="E63" i="208"/>
  <c r="F63"/>
  <c r="C64"/>
  <c r="D64"/>
  <c r="E64"/>
  <c r="F64"/>
  <c r="E65"/>
  <c r="F65"/>
  <c r="F2"/>
  <c r="E3" i="207"/>
  <c r="F3"/>
  <c r="E4"/>
  <c r="F4"/>
  <c r="E5"/>
  <c r="F5"/>
  <c r="E6"/>
  <c r="F6"/>
  <c r="E7"/>
  <c r="F7"/>
  <c r="E8"/>
  <c r="F8"/>
  <c r="E9"/>
  <c r="F9"/>
  <c r="E10"/>
  <c r="F10"/>
  <c r="E11"/>
  <c r="F11"/>
  <c r="E12"/>
  <c r="F12"/>
  <c r="E13"/>
  <c r="F13"/>
  <c r="E14"/>
  <c r="F14"/>
  <c r="E15"/>
  <c r="F15"/>
  <c r="E16"/>
  <c r="F16"/>
  <c r="E17"/>
  <c r="F17"/>
  <c r="E18"/>
  <c r="F18"/>
  <c r="E19"/>
  <c r="F19"/>
  <c r="E20"/>
  <c r="F20"/>
  <c r="E21"/>
  <c r="F21"/>
  <c r="E22"/>
  <c r="F22"/>
  <c r="E23"/>
  <c r="F23"/>
  <c r="E24"/>
  <c r="F24"/>
  <c r="E25"/>
  <c r="F25"/>
  <c r="E26"/>
  <c r="F26"/>
  <c r="E27"/>
  <c r="F27"/>
  <c r="E28"/>
  <c r="F28"/>
  <c r="E29"/>
  <c r="F29"/>
  <c r="E30"/>
  <c r="F30"/>
  <c r="E31"/>
  <c r="F31"/>
  <c r="E32"/>
  <c r="F32"/>
  <c r="E33"/>
  <c r="F33"/>
  <c r="E34"/>
  <c r="F34"/>
  <c r="E35"/>
  <c r="F35"/>
  <c r="E36"/>
  <c r="F36"/>
  <c r="E37"/>
  <c r="F37"/>
  <c r="E38"/>
  <c r="F38"/>
  <c r="E39"/>
  <c r="F39"/>
  <c r="E40"/>
  <c r="F40"/>
  <c r="E41"/>
  <c r="F41"/>
  <c r="E42"/>
  <c r="F42"/>
  <c r="E43"/>
  <c r="F43"/>
  <c r="E44"/>
  <c r="F44"/>
  <c r="E45"/>
  <c r="F45"/>
  <c r="E46"/>
  <c r="F46"/>
  <c r="E47"/>
  <c r="F47"/>
  <c r="E48"/>
  <c r="F48"/>
  <c r="E49"/>
  <c r="F49"/>
  <c r="E50"/>
  <c r="F50"/>
  <c r="E51"/>
  <c r="F51"/>
  <c r="E52"/>
  <c r="F52"/>
  <c r="E53"/>
  <c r="F53"/>
  <c r="E54"/>
  <c r="F54"/>
  <c r="E55"/>
  <c r="F55"/>
  <c r="E56"/>
  <c r="F56"/>
  <c r="E57"/>
  <c r="F57"/>
  <c r="E58"/>
  <c r="F58"/>
  <c r="E59"/>
  <c r="F59"/>
  <c r="E60"/>
  <c r="F60"/>
  <c r="E61"/>
  <c r="F61"/>
  <c r="E62"/>
  <c r="F62"/>
  <c r="E63"/>
  <c r="F63"/>
  <c r="E64"/>
  <c r="F64"/>
  <c r="E65"/>
  <c r="F65"/>
  <c r="E66"/>
  <c r="F66"/>
  <c r="E67"/>
  <c r="F67"/>
  <c r="E68"/>
  <c r="F68"/>
  <c r="E69"/>
  <c r="F69"/>
  <c r="E70"/>
  <c r="F70"/>
  <c r="E71"/>
  <c r="F71"/>
  <c r="E72"/>
  <c r="F72"/>
  <c r="E73"/>
  <c r="F73"/>
  <c r="E74"/>
  <c r="F74"/>
  <c r="E75"/>
  <c r="F75"/>
  <c r="E76"/>
  <c r="F76"/>
  <c r="E77"/>
  <c r="F77"/>
  <c r="E78"/>
  <c r="F78"/>
  <c r="E79"/>
  <c r="F79"/>
  <c r="E80"/>
  <c r="F80"/>
  <c r="E81"/>
  <c r="F81"/>
  <c r="E82"/>
  <c r="F82"/>
  <c r="E83"/>
  <c r="F83"/>
  <c r="E84"/>
  <c r="F84"/>
  <c r="E85"/>
  <c r="F85"/>
  <c r="E86"/>
  <c r="F86"/>
  <c r="E87"/>
  <c r="F87"/>
  <c r="E88"/>
  <c r="F88"/>
  <c r="E89"/>
  <c r="F89"/>
  <c r="E90"/>
  <c r="F90"/>
  <c r="E91"/>
  <c r="F91"/>
  <c r="E92"/>
  <c r="F92"/>
  <c r="E93"/>
  <c r="F93"/>
  <c r="E94"/>
  <c r="F94"/>
  <c r="E95"/>
  <c r="F95"/>
  <c r="E96"/>
  <c r="F96"/>
  <c r="E97"/>
  <c r="F97"/>
  <c r="E98"/>
  <c r="F98"/>
  <c r="E99"/>
  <c r="F99"/>
  <c r="C100"/>
  <c r="D100"/>
  <c r="E100"/>
  <c r="F100"/>
  <c r="C101"/>
  <c r="D101"/>
  <c r="E101"/>
  <c r="F101"/>
  <c r="C102"/>
  <c r="D102"/>
  <c r="E102"/>
  <c r="F102"/>
  <c r="C103"/>
  <c r="D103"/>
  <c r="E103"/>
  <c r="F103"/>
  <c r="C104"/>
  <c r="D104"/>
  <c r="E104"/>
  <c r="F104"/>
  <c r="C105"/>
  <c r="D105"/>
  <c r="E105"/>
  <c r="F105"/>
  <c r="C106"/>
  <c r="D106"/>
  <c r="E106"/>
  <c r="F106"/>
  <c r="C107"/>
  <c r="D107"/>
  <c r="E107"/>
  <c r="F107"/>
  <c r="C108"/>
  <c r="D108"/>
  <c r="E108"/>
  <c r="F108"/>
  <c r="C109"/>
  <c r="D109"/>
  <c r="E109"/>
  <c r="F109"/>
  <c r="C110"/>
  <c r="D110"/>
  <c r="E110"/>
  <c r="F110"/>
  <c r="E111"/>
  <c r="F111"/>
  <c r="E112"/>
  <c r="F112"/>
  <c r="E113"/>
  <c r="F113"/>
  <c r="E114"/>
  <c r="F114"/>
  <c r="C115"/>
  <c r="C50" i="208" s="1"/>
  <c r="C71" i="209" s="1"/>
  <c r="D115" i="207"/>
  <c r="D50" i="208" s="1"/>
  <c r="D71" i="209" s="1"/>
  <c r="E115" i="207"/>
  <c r="F115"/>
  <c r="E116"/>
  <c r="F116"/>
  <c r="E117"/>
  <c r="F117"/>
  <c r="E118"/>
  <c r="F118"/>
  <c r="E119"/>
  <c r="F119"/>
  <c r="E120"/>
  <c r="F120"/>
  <c r="E121"/>
  <c r="F121"/>
  <c r="E122"/>
  <c r="F122"/>
  <c r="E123"/>
  <c r="F123"/>
  <c r="E124"/>
  <c r="F124"/>
  <c r="E125"/>
  <c r="F125"/>
  <c r="E126"/>
  <c r="F126"/>
  <c r="E127"/>
  <c r="F127"/>
  <c r="E128"/>
  <c r="F128"/>
  <c r="E129"/>
  <c r="F129"/>
  <c r="E130"/>
  <c r="F130"/>
  <c r="E131"/>
  <c r="F131"/>
  <c r="E132"/>
  <c r="F132"/>
  <c r="E133"/>
  <c r="F133"/>
  <c r="C134"/>
  <c r="C65" i="208" s="1"/>
  <c r="C100" i="209" s="1"/>
  <c r="D134" i="207"/>
  <c r="D65" i="208" s="1"/>
  <c r="D100" i="209" s="1"/>
  <c r="E134" i="207"/>
  <c r="F134"/>
  <c r="C135"/>
  <c r="D135"/>
  <c r="E135"/>
  <c r="F135"/>
  <c r="F2"/>
  <c r="E2" i="209"/>
  <c r="E2" i="208"/>
  <c r="F3" i="206"/>
  <c r="F4"/>
  <c r="F5"/>
  <c r="F6"/>
  <c r="F7"/>
  <c r="F8"/>
  <c r="F9"/>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2"/>
  <c r="H3" i="207"/>
  <c r="H4"/>
  <c r="H5"/>
  <c r="H6"/>
  <c r="H7"/>
  <c r="H8"/>
  <c r="H9"/>
  <c r="H10"/>
  <c r="H11"/>
  <c r="H12"/>
  <c r="H13"/>
  <c r="H14"/>
  <c r="H15"/>
  <c r="H16"/>
  <c r="H17"/>
  <c r="H18"/>
  <c r="H19"/>
  <c r="H20"/>
  <c r="H21"/>
  <c r="H22"/>
  <c r="H23"/>
  <c r="H24"/>
  <c r="H25"/>
  <c r="H26"/>
  <c r="H27"/>
  <c r="H28"/>
  <c r="H29"/>
  <c r="H30"/>
  <c r="H31"/>
  <c r="H32"/>
  <c r="H33"/>
  <c r="H34"/>
  <c r="H35"/>
  <c r="H36"/>
  <c r="H37"/>
  <c r="H38"/>
  <c r="H39"/>
  <c r="H40"/>
  <c r="H41"/>
  <c r="H42"/>
  <c r="H43"/>
  <c r="H44"/>
  <c r="H45"/>
  <c r="H46"/>
  <c r="H47"/>
  <c r="H48"/>
  <c r="H49"/>
  <c r="H50"/>
  <c r="H51"/>
  <c r="H52"/>
  <c r="H53"/>
  <c r="H54"/>
  <c r="H55"/>
  <c r="H56"/>
  <c r="H57"/>
  <c r="H58"/>
  <c r="H59"/>
  <c r="H60"/>
  <c r="H61"/>
  <c r="H62"/>
  <c r="H63"/>
  <c r="H64"/>
  <c r="H65"/>
  <c r="H66"/>
  <c r="H67"/>
  <c r="H68"/>
  <c r="H69"/>
  <c r="H70"/>
  <c r="H71"/>
  <c r="H72"/>
  <c r="H73"/>
  <c r="H74"/>
  <c r="H75"/>
  <c r="H76"/>
  <c r="H77"/>
  <c r="H78"/>
  <c r="H79"/>
  <c r="H80"/>
  <c r="H81"/>
  <c r="H82"/>
  <c r="H83"/>
  <c r="H84"/>
  <c r="H85"/>
  <c r="H86"/>
  <c r="H87"/>
  <c r="H88"/>
  <c r="H89"/>
  <c r="H90"/>
  <c r="H91"/>
  <c r="H92"/>
  <c r="H93"/>
  <c r="H94"/>
  <c r="H95"/>
  <c r="H96"/>
  <c r="H97"/>
  <c r="H98"/>
  <c r="H99"/>
  <c r="H100"/>
  <c r="H101"/>
  <c r="H102"/>
  <c r="H103"/>
  <c r="H104"/>
  <c r="H105"/>
  <c r="H106"/>
  <c r="H107"/>
  <c r="H108"/>
  <c r="H109"/>
  <c r="H110"/>
  <c r="H111"/>
  <c r="H112"/>
  <c r="H113"/>
  <c r="H114"/>
  <c r="H115"/>
  <c r="H116"/>
  <c r="H117"/>
  <c r="H118"/>
  <c r="H119"/>
  <c r="H120"/>
  <c r="H121"/>
  <c r="H122"/>
  <c r="H123"/>
  <c r="H124"/>
  <c r="H125"/>
  <c r="H126"/>
  <c r="H127"/>
  <c r="H128"/>
  <c r="H129"/>
  <c r="H130"/>
  <c r="H131"/>
  <c r="H132"/>
  <c r="H133"/>
  <c r="H134"/>
  <c r="H135"/>
  <c r="H2"/>
  <c r="E2"/>
  <c r="F3" i="205"/>
  <c r="F4"/>
  <c r="F5"/>
  <c r="F6"/>
  <c r="F7"/>
  <c r="F8"/>
  <c r="F9"/>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2"/>
  <c r="H3" i="206"/>
  <c r="H4"/>
  <c r="H5"/>
  <c r="H6"/>
  <c r="H7"/>
  <c r="H8"/>
  <c r="H9"/>
  <c r="H10"/>
  <c r="H11"/>
  <c r="H12"/>
  <c r="H13"/>
  <c r="H14"/>
  <c r="H15"/>
  <c r="H16"/>
  <c r="H17"/>
  <c r="H18"/>
  <c r="H19"/>
  <c r="H20"/>
  <c r="H21"/>
  <c r="H22"/>
  <c r="H23"/>
  <c r="H24"/>
  <c r="H25"/>
  <c r="H26"/>
  <c r="H27"/>
  <c r="H28"/>
  <c r="H29"/>
  <c r="H30"/>
  <c r="H31"/>
  <c r="H32"/>
  <c r="H33"/>
  <c r="H34"/>
  <c r="H35"/>
  <c r="H36"/>
  <c r="H37"/>
  <c r="H38"/>
  <c r="H39"/>
  <c r="H40"/>
  <c r="H41"/>
  <c r="H42"/>
  <c r="H43"/>
  <c r="H44"/>
  <c r="H45"/>
  <c r="H46"/>
  <c r="H47"/>
  <c r="H48"/>
  <c r="H49"/>
  <c r="H50"/>
  <c r="H51"/>
  <c r="H52"/>
  <c r="H53"/>
  <c r="H54"/>
  <c r="H55"/>
  <c r="H56"/>
  <c r="H57"/>
  <c r="H58"/>
  <c r="H59"/>
  <c r="H60"/>
  <c r="H61"/>
  <c r="H62"/>
  <c r="H63"/>
  <c r="H64"/>
  <c r="H65"/>
  <c r="H66"/>
  <c r="H67"/>
  <c r="H68"/>
  <c r="H69"/>
  <c r="H70"/>
  <c r="H71"/>
  <c r="H72"/>
  <c r="H73"/>
  <c r="H74"/>
  <c r="H75"/>
  <c r="H76"/>
  <c r="H77"/>
  <c r="H78"/>
  <c r="H79"/>
  <c r="H80"/>
  <c r="H81"/>
  <c r="H82"/>
  <c r="H83"/>
  <c r="H84"/>
  <c r="H85"/>
  <c r="H86"/>
  <c r="H87"/>
  <c r="H88"/>
  <c r="H89"/>
  <c r="H90"/>
  <c r="H91"/>
  <c r="H92"/>
  <c r="H93"/>
  <c r="H94"/>
  <c r="H95"/>
  <c r="H96"/>
  <c r="H97"/>
  <c r="H98"/>
  <c r="H99"/>
  <c r="H100"/>
  <c r="H101"/>
  <c r="H102"/>
  <c r="H103"/>
  <c r="H104"/>
  <c r="H105"/>
  <c r="H106"/>
  <c r="H107"/>
  <c r="H108"/>
  <c r="H109"/>
  <c r="H110"/>
  <c r="H111"/>
  <c r="H112"/>
  <c r="H113"/>
  <c r="H114"/>
  <c r="H115"/>
  <c r="H116"/>
  <c r="H117"/>
  <c r="H118"/>
  <c r="H119"/>
  <c r="H120"/>
  <c r="H121"/>
  <c r="H122"/>
  <c r="H123"/>
  <c r="H124"/>
  <c r="H125"/>
  <c r="H126"/>
  <c r="H127"/>
  <c r="H128"/>
  <c r="H129"/>
  <c r="H130"/>
  <c r="H131"/>
  <c r="H132"/>
  <c r="H133"/>
  <c r="H134"/>
  <c r="H135"/>
  <c r="H136"/>
  <c r="H137"/>
  <c r="H138"/>
  <c r="H139"/>
  <c r="H140"/>
  <c r="H141"/>
  <c r="H142"/>
  <c r="H2"/>
  <c r="D4"/>
  <c r="D4" i="207" s="1"/>
  <c r="D4" i="208" s="1"/>
  <c r="D5" i="209" s="1"/>
  <c r="D4" i="213" s="1"/>
  <c r="D4" i="214" s="1"/>
  <c r="D3" i="212" s="1"/>
  <c r="D4" i="215" s="1"/>
  <c r="D4" i="216" s="1"/>
  <c r="D2" i="217" s="1"/>
  <c r="D75" i="206"/>
  <c r="D76"/>
  <c r="D77"/>
  <c r="D111"/>
  <c r="D112"/>
  <c r="D113"/>
  <c r="D98" i="207" s="1"/>
  <c r="D43" i="208" s="1"/>
  <c r="D45" i="209" s="1"/>
  <c r="D39" i="213" s="1"/>
  <c r="D43" i="214" s="1"/>
  <c r="D42" i="212" s="1"/>
  <c r="D36" i="215" s="1"/>
  <c r="D27" i="216" s="1"/>
  <c r="D23" i="217" s="1"/>
  <c r="D114" i="206"/>
  <c r="D99" i="207" s="1"/>
  <c r="D44" i="208" s="1"/>
  <c r="D46" i="209" s="1"/>
  <c r="D135" i="206"/>
  <c r="D136"/>
  <c r="D141"/>
  <c r="D142"/>
  <c r="E3"/>
  <c r="C4"/>
  <c r="C4" i="207" s="1"/>
  <c r="C4" i="208" s="1"/>
  <c r="C5" i="209" s="1"/>
  <c r="C4" i="213" s="1"/>
  <c r="C4" i="214" s="1"/>
  <c r="C3" i="212" s="1"/>
  <c r="C4" i="215" s="1"/>
  <c r="C4" i="216" s="1"/>
  <c r="C2" i="217" s="1"/>
  <c r="C2" i="219" s="1"/>
  <c r="C2" i="218" s="1"/>
  <c r="E4" i="206"/>
  <c r="E5"/>
  <c r="E6"/>
  <c r="E7"/>
  <c r="E8"/>
  <c r="E9"/>
  <c r="E10"/>
  <c r="E11"/>
  <c r="E12"/>
  <c r="E13"/>
  <c r="E14"/>
  <c r="E15"/>
  <c r="E16"/>
  <c r="E17"/>
  <c r="E18"/>
  <c r="E19"/>
  <c r="E20"/>
  <c r="E21"/>
  <c r="E22"/>
  <c r="E23"/>
  <c r="E24"/>
  <c r="E25"/>
  <c r="E26"/>
  <c r="E27"/>
  <c r="E28"/>
  <c r="E29"/>
  <c r="E30"/>
  <c r="E31"/>
  <c r="E32"/>
  <c r="E33"/>
  <c r="E34"/>
  <c r="E35"/>
  <c r="E36"/>
  <c r="E37"/>
  <c r="E38"/>
  <c r="E39"/>
  <c r="E40"/>
  <c r="E41"/>
  <c r="E42"/>
  <c r="E43"/>
  <c r="E44"/>
  <c r="E45"/>
  <c r="E46"/>
  <c r="E47"/>
  <c r="E48"/>
  <c r="E49"/>
  <c r="E50"/>
  <c r="E51"/>
  <c r="E52"/>
  <c r="E53"/>
  <c r="E54"/>
  <c r="E55"/>
  <c r="E56"/>
  <c r="E57"/>
  <c r="E58"/>
  <c r="E59"/>
  <c r="E60"/>
  <c r="E61"/>
  <c r="E62"/>
  <c r="E63"/>
  <c r="E64"/>
  <c r="E65"/>
  <c r="E66"/>
  <c r="E67"/>
  <c r="E68"/>
  <c r="E69"/>
  <c r="E70"/>
  <c r="E71"/>
  <c r="E72"/>
  <c r="E73"/>
  <c r="E74"/>
  <c r="C75"/>
  <c r="E75"/>
  <c r="C76"/>
  <c r="E76"/>
  <c r="C77"/>
  <c r="E77"/>
  <c r="E78"/>
  <c r="E79"/>
  <c r="E80"/>
  <c r="E81"/>
  <c r="E82"/>
  <c r="E83"/>
  <c r="E84"/>
  <c r="E85"/>
  <c r="E86"/>
  <c r="E87"/>
  <c r="E88"/>
  <c r="E89"/>
  <c r="E90"/>
  <c r="E91"/>
  <c r="E92"/>
  <c r="E93"/>
  <c r="E94"/>
  <c r="E95"/>
  <c r="E96"/>
  <c r="E97"/>
  <c r="E98"/>
  <c r="E99"/>
  <c r="E100"/>
  <c r="E101"/>
  <c r="E102"/>
  <c r="E103"/>
  <c r="E104"/>
  <c r="E105"/>
  <c r="E106"/>
  <c r="E107"/>
  <c r="E108"/>
  <c r="E109"/>
  <c r="E110"/>
  <c r="C111"/>
  <c r="E111"/>
  <c r="C112"/>
  <c r="E112"/>
  <c r="C113"/>
  <c r="C98" i="207" s="1"/>
  <c r="C43" i="208" s="1"/>
  <c r="C45" i="209" s="1"/>
  <c r="C39" i="213" s="1"/>
  <c r="C43" i="214" s="1"/>
  <c r="C42" i="212" s="1"/>
  <c r="C36" i="215" s="1"/>
  <c r="C27" i="216" s="1"/>
  <c r="C23" i="217" s="1"/>
  <c r="E113" i="206"/>
  <c r="C114"/>
  <c r="C99" i="207" s="1"/>
  <c r="C44" i="208" s="1"/>
  <c r="C46" i="209" s="1"/>
  <c r="E114" i="206"/>
  <c r="E115"/>
  <c r="E116"/>
  <c r="E117"/>
  <c r="E118"/>
  <c r="E119"/>
  <c r="E120"/>
  <c r="E121"/>
  <c r="E122"/>
  <c r="E123"/>
  <c r="E124"/>
  <c r="E125"/>
  <c r="E126"/>
  <c r="E127"/>
  <c r="E128"/>
  <c r="E129"/>
  <c r="E130"/>
  <c r="E131"/>
  <c r="E132"/>
  <c r="E133"/>
  <c r="E134"/>
  <c r="C135"/>
  <c r="E135"/>
  <c r="C136"/>
  <c r="E136"/>
  <c r="E137"/>
  <c r="E138"/>
  <c r="E139"/>
  <c r="E140"/>
  <c r="C141"/>
  <c r="E141"/>
  <c r="C142"/>
  <c r="E142"/>
  <c r="E2"/>
  <c r="E3" i="205"/>
  <c r="E4"/>
  <c r="E5"/>
  <c r="E6"/>
  <c r="E7"/>
  <c r="E8"/>
  <c r="E9"/>
  <c r="E10"/>
  <c r="E11"/>
  <c r="E12"/>
  <c r="E13"/>
  <c r="E14"/>
  <c r="E15"/>
  <c r="E16"/>
  <c r="E17"/>
  <c r="E18"/>
  <c r="E19"/>
  <c r="E20"/>
  <c r="E21"/>
  <c r="E22"/>
  <c r="E23"/>
  <c r="E24"/>
  <c r="E25"/>
  <c r="E26"/>
  <c r="E27"/>
  <c r="E28"/>
  <c r="E29"/>
  <c r="E30"/>
  <c r="E31"/>
  <c r="E32"/>
  <c r="E33"/>
  <c r="E34"/>
  <c r="E35"/>
  <c r="E36"/>
  <c r="E37"/>
  <c r="E38"/>
  <c r="E39"/>
  <c r="E40"/>
  <c r="E41"/>
  <c r="E42"/>
  <c r="E43"/>
  <c r="E44"/>
  <c r="E45"/>
  <c r="E46"/>
  <c r="E47"/>
  <c r="E48"/>
  <c r="E49"/>
  <c r="E50"/>
  <c r="E51"/>
  <c r="E52"/>
  <c r="E53"/>
  <c r="E54"/>
  <c r="E55"/>
  <c r="E56"/>
  <c r="E57"/>
  <c r="E58"/>
  <c r="E59"/>
  <c r="E60"/>
  <c r="E61"/>
  <c r="E62"/>
  <c r="E63"/>
  <c r="E64"/>
  <c r="E65"/>
  <c r="E66"/>
  <c r="E67"/>
  <c r="E68"/>
  <c r="E69"/>
  <c r="E70"/>
  <c r="E71"/>
  <c r="E72"/>
  <c r="E73"/>
  <c r="E74"/>
  <c r="E75"/>
  <c r="E76"/>
  <c r="E77"/>
  <c r="E78"/>
  <c r="E79"/>
  <c r="E80"/>
  <c r="E81"/>
  <c r="E82"/>
  <c r="E83"/>
  <c r="E84"/>
  <c r="E85"/>
  <c r="E86"/>
  <c r="E87"/>
  <c r="E88"/>
  <c r="E89"/>
  <c r="E90"/>
  <c r="E91"/>
  <c r="E92"/>
  <c r="E93"/>
  <c r="E94"/>
  <c r="E95"/>
  <c r="E96"/>
  <c r="E97"/>
  <c r="E98"/>
  <c r="E99"/>
  <c r="E100"/>
  <c r="E101"/>
  <c r="E102"/>
  <c r="E103"/>
  <c r="E104"/>
  <c r="E105"/>
  <c r="E106"/>
  <c r="E107"/>
  <c r="E108"/>
  <c r="E109"/>
  <c r="E110"/>
  <c r="E111"/>
  <c r="E112"/>
  <c r="E113"/>
  <c r="E114"/>
  <c r="E115"/>
  <c r="E116"/>
  <c r="E117"/>
  <c r="E118"/>
  <c r="E119"/>
  <c r="E120"/>
  <c r="E121"/>
  <c r="E122"/>
  <c r="E123"/>
  <c r="E124"/>
  <c r="E125"/>
  <c r="E126"/>
  <c r="E127"/>
  <c r="E128"/>
  <c r="E129"/>
  <c r="E130"/>
  <c r="E131"/>
  <c r="E132"/>
  <c r="E133"/>
  <c r="E134"/>
  <c r="E135"/>
  <c r="E136"/>
  <c r="E137"/>
  <c r="E138"/>
  <c r="E139"/>
  <c r="E140"/>
  <c r="E141"/>
  <c r="E142"/>
  <c r="E143"/>
  <c r="E144"/>
  <c r="E145"/>
  <c r="E146"/>
  <c r="E147"/>
  <c r="E148"/>
  <c r="E149"/>
  <c r="E150"/>
  <c r="E151"/>
  <c r="E152"/>
  <c r="E153"/>
  <c r="E154"/>
  <c r="E155"/>
  <c r="E156"/>
  <c r="E157"/>
  <c r="E158"/>
  <c r="E159"/>
  <c r="E2"/>
  <c r="H3"/>
  <c r="H4"/>
  <c r="H5"/>
  <c r="H6"/>
  <c r="H7"/>
  <c r="H8"/>
  <c r="H9"/>
  <c r="H10"/>
  <c r="H11"/>
  <c r="H12"/>
  <c r="H13"/>
  <c r="H14"/>
  <c r="H15"/>
  <c r="H16"/>
  <c r="H17"/>
  <c r="H18"/>
  <c r="H19"/>
  <c r="H20"/>
  <c r="H21"/>
  <c r="H22"/>
  <c r="H23"/>
  <c r="H24"/>
  <c r="H25"/>
  <c r="H26"/>
  <c r="H27"/>
  <c r="H28"/>
  <c r="H29"/>
  <c r="H30"/>
  <c r="H31"/>
  <c r="H32"/>
  <c r="H33"/>
  <c r="H34"/>
  <c r="H35"/>
  <c r="H36"/>
  <c r="H37"/>
  <c r="H38"/>
  <c r="H39"/>
  <c r="H40"/>
  <c r="H41"/>
  <c r="H42"/>
  <c r="H43"/>
  <c r="H44"/>
  <c r="H45"/>
  <c r="H46"/>
  <c r="H47"/>
  <c r="H48"/>
  <c r="H49"/>
  <c r="H50"/>
  <c r="H51"/>
  <c r="H52"/>
  <c r="H53"/>
  <c r="H54"/>
  <c r="H55"/>
  <c r="H56"/>
  <c r="H57"/>
  <c r="H58"/>
  <c r="H59"/>
  <c r="H60"/>
  <c r="H61"/>
  <c r="H62"/>
  <c r="H63"/>
  <c r="H64"/>
  <c r="H65"/>
  <c r="H66"/>
  <c r="H67"/>
  <c r="H68"/>
  <c r="H69"/>
  <c r="H70"/>
  <c r="H71"/>
  <c r="H72"/>
  <c r="H73"/>
  <c r="H74"/>
  <c r="H75"/>
  <c r="H76"/>
  <c r="H77"/>
  <c r="H78"/>
  <c r="H79"/>
  <c r="H80"/>
  <c r="H81"/>
  <c r="H82"/>
  <c r="H83"/>
  <c r="H84"/>
  <c r="H85"/>
  <c r="H86"/>
  <c r="H87"/>
  <c r="H88"/>
  <c r="H89"/>
  <c r="H90"/>
  <c r="H91"/>
  <c r="H92"/>
  <c r="H93"/>
  <c r="H94"/>
  <c r="H95"/>
  <c r="H96"/>
  <c r="H97"/>
  <c r="H98"/>
  <c r="H99"/>
  <c r="H100"/>
  <c r="H101"/>
  <c r="H102"/>
  <c r="H103"/>
  <c r="H104"/>
  <c r="H105"/>
  <c r="H106"/>
  <c r="H107"/>
  <c r="H108"/>
  <c r="H109"/>
  <c r="H110"/>
  <c r="H111"/>
  <c r="H112"/>
  <c r="H113"/>
  <c r="H114"/>
  <c r="H115"/>
  <c r="H116"/>
  <c r="H117"/>
  <c r="H118"/>
  <c r="H119"/>
  <c r="H120"/>
  <c r="H121"/>
  <c r="H122"/>
  <c r="H123"/>
  <c r="H124"/>
  <c r="H125"/>
  <c r="H126"/>
  <c r="H127"/>
  <c r="H128"/>
  <c r="H129"/>
  <c r="H130"/>
  <c r="H131"/>
  <c r="H132"/>
  <c r="H133"/>
  <c r="H134"/>
  <c r="H135"/>
  <c r="H136"/>
  <c r="H137"/>
  <c r="H138"/>
  <c r="H139"/>
  <c r="H140"/>
  <c r="H141"/>
  <c r="H142"/>
  <c r="H143"/>
  <c r="H144"/>
  <c r="H145"/>
  <c r="H146"/>
  <c r="H147"/>
  <c r="H148"/>
  <c r="H149"/>
  <c r="H150"/>
  <c r="H151"/>
  <c r="H152"/>
  <c r="H153"/>
  <c r="H154"/>
  <c r="H155"/>
  <c r="H156"/>
  <c r="H157"/>
  <c r="H158"/>
  <c r="H159"/>
  <c r="H2"/>
  <c r="C3"/>
  <c r="D3"/>
  <c r="C5"/>
  <c r="D5"/>
  <c r="C120"/>
  <c r="D120"/>
  <c r="C121"/>
  <c r="D121"/>
  <c r="C122"/>
  <c r="D122"/>
  <c r="C123"/>
  <c r="D123"/>
  <c r="C124"/>
  <c r="D124"/>
  <c r="C125"/>
  <c r="D125"/>
  <c r="C126"/>
  <c r="D126"/>
  <c r="C127"/>
  <c r="D127"/>
  <c r="C128"/>
  <c r="D128"/>
  <c r="C129"/>
  <c r="D129"/>
  <c r="C130"/>
  <c r="D130"/>
  <c r="C131"/>
  <c r="D131"/>
  <c r="C132"/>
  <c r="D132"/>
  <c r="C133"/>
  <c r="D133"/>
  <c r="C146"/>
  <c r="C125" i="206" s="1"/>
  <c r="C120" i="207" s="1"/>
  <c r="C53" i="208" s="1"/>
  <c r="C74" i="209" s="1"/>
  <c r="D146" i="205"/>
  <c r="D125" i="206" s="1"/>
  <c r="D120" i="207" s="1"/>
  <c r="D53" i="208" s="1"/>
  <c r="D74" i="209" s="1"/>
  <c r="C147" i="205"/>
  <c r="C126" i="206" s="1"/>
  <c r="C121" i="207" s="1"/>
  <c r="C54" i="208" s="1"/>
  <c r="C75" i="209" s="1"/>
  <c r="D147" i="205"/>
  <c r="D126" i="206" s="1"/>
  <c r="D121" i="207" s="1"/>
  <c r="D54" i="208" s="1"/>
  <c r="D75" i="209" s="1"/>
  <c r="C149" i="205"/>
  <c r="C128" i="206" s="1"/>
  <c r="C123" i="207" s="1"/>
  <c r="C56" i="208" s="1"/>
  <c r="C77" i="209" s="1"/>
  <c r="D149" i="205"/>
  <c r="D128" i="206" s="1"/>
  <c r="D123" i="207" s="1"/>
  <c r="D56" i="208" s="1"/>
  <c r="D77" i="209" s="1"/>
  <c r="C152" i="205"/>
  <c r="C131" i="206" s="1"/>
  <c r="C126" i="207" s="1"/>
  <c r="C58" i="208" s="1"/>
  <c r="C86" i="209" s="1"/>
  <c r="D152" i="205"/>
  <c r="D131" i="206" s="1"/>
  <c r="D126" i="207" s="1"/>
  <c r="D58" i="208" s="1"/>
  <c r="D86" i="209" s="1"/>
  <c r="FI2" i="142"/>
  <c r="FJ2"/>
  <c r="FK2"/>
  <c r="FL2"/>
  <c r="FM2"/>
  <c r="EW2"/>
  <c r="EX2"/>
  <c r="EY2"/>
  <c r="EZ2"/>
  <c r="FA2"/>
  <c r="FB2"/>
  <c r="FC2"/>
  <c r="FD2"/>
  <c r="FE2"/>
  <c r="FF2"/>
  <c r="FG2"/>
  <c r="FH2"/>
  <c r="EL2"/>
  <c r="EM2"/>
  <c r="EN2"/>
  <c r="EO2"/>
  <c r="EP2"/>
  <c r="EQ2"/>
  <c r="ER2"/>
  <c r="ES2"/>
  <c r="ET2"/>
  <c r="EU2"/>
  <c r="EV2"/>
  <c r="C59" i="205"/>
  <c r="C54" i="206" s="1"/>
  <c r="D59" i="205"/>
  <c r="D54" i="206" s="1"/>
  <c r="C60" i="205"/>
  <c r="C55" i="206" s="1"/>
  <c r="C51" i="207" s="1"/>
  <c r="D60" i="205"/>
  <c r="D55" i="206" s="1"/>
  <c r="D51" i="207" s="1"/>
  <c r="C61" i="205"/>
  <c r="C56" i="206" s="1"/>
  <c r="C52" i="207" s="1"/>
  <c r="D61" i="205"/>
  <c r="D56" i="206" s="1"/>
  <c r="D52" i="207" s="1"/>
  <c r="C62" i="205"/>
  <c r="C57" i="206" s="1"/>
  <c r="C53" i="207" s="1"/>
  <c r="D62" i="205"/>
  <c r="D57" i="206" s="1"/>
  <c r="D53" i="207" s="1"/>
  <c r="C63" i="205"/>
  <c r="C58" i="206" s="1"/>
  <c r="C54" i="207" s="1"/>
  <c r="D63" i="205"/>
  <c r="D58" i="206" s="1"/>
  <c r="D54" i="207" s="1"/>
  <c r="C64" i="205"/>
  <c r="C59" i="206" s="1"/>
  <c r="C55" i="207" s="1"/>
  <c r="D64" i="205"/>
  <c r="D59" i="206" s="1"/>
  <c r="D55" i="207" s="1"/>
  <c r="C65" i="205"/>
  <c r="C60" i="206" s="1"/>
  <c r="C56" i="207" s="1"/>
  <c r="D65" i="205"/>
  <c r="D60" i="206" s="1"/>
  <c r="D56" i="207" s="1"/>
  <c r="C66" i="205"/>
  <c r="C61" i="206" s="1"/>
  <c r="C57" i="207" s="1"/>
  <c r="D66" i="205"/>
  <c r="D61" i="206" s="1"/>
  <c r="D57" i="207" s="1"/>
  <c r="C67" i="205"/>
  <c r="C62" i="206" s="1"/>
  <c r="C58" i="207" s="1"/>
  <c r="D67" i="205"/>
  <c r="D62" i="206" s="1"/>
  <c r="D58" i="207" s="1"/>
  <c r="C68" i="205"/>
  <c r="C63" i="206" s="1"/>
  <c r="C59" i="207" s="1"/>
  <c r="D68" i="205"/>
  <c r="D63" i="206" s="1"/>
  <c r="D59" i="207" s="1"/>
  <c r="C91" i="205"/>
  <c r="C89" i="206" s="1"/>
  <c r="D91" i="205"/>
  <c r="D89" i="206" s="1"/>
  <c r="C92" i="205"/>
  <c r="C90" i="206" s="1"/>
  <c r="D92" i="205"/>
  <c r="D90" i="206" s="1"/>
  <c r="C93" i="205"/>
  <c r="C91" i="206" s="1"/>
  <c r="D93" i="205"/>
  <c r="D91" i="206" s="1"/>
  <c r="C94" i="205"/>
  <c r="C92" i="206" s="1"/>
  <c r="C79" i="207" s="1"/>
  <c r="C26" i="208" s="1"/>
  <c r="C28" i="209" s="1"/>
  <c r="C27" i="213" s="1"/>
  <c r="C31" i="214" s="1"/>
  <c r="C30" i="212" s="1"/>
  <c r="C24" i="215" s="1"/>
  <c r="C15" i="216" s="1"/>
  <c r="C10" i="217" s="1"/>
  <c r="D94" i="205"/>
  <c r="D92" i="206" s="1"/>
  <c r="D79" i="207" s="1"/>
  <c r="D26" i="208" s="1"/>
  <c r="D28" i="209" s="1"/>
  <c r="D27" i="213" s="1"/>
  <c r="D31" i="214" s="1"/>
  <c r="D30" i="212" s="1"/>
  <c r="D24" i="215" s="1"/>
  <c r="D15" i="216" s="1"/>
  <c r="D10" i="217" s="1"/>
  <c r="C95" i="205"/>
  <c r="C93" i="206" s="1"/>
  <c r="D95" i="205"/>
  <c r="D93" i="206" s="1"/>
  <c r="C96" i="205"/>
  <c r="C94" i="206" s="1"/>
  <c r="D96" i="205"/>
  <c r="D94" i="206" s="1"/>
  <c r="C97" i="205"/>
  <c r="C95" i="206" s="1"/>
  <c r="C84" i="207" s="1"/>
  <c r="C29" i="208" s="1"/>
  <c r="C31" i="209" s="1"/>
  <c r="D97" i="205"/>
  <c r="D95" i="206" s="1"/>
  <c r="D84" i="207" s="1"/>
  <c r="D29" i="208" s="1"/>
  <c r="D31" i="209" s="1"/>
  <c r="C98" i="205"/>
  <c r="C96" i="206" s="1"/>
  <c r="C85" i="207" s="1"/>
  <c r="C30" i="208" s="1"/>
  <c r="C32" i="209" s="1"/>
  <c r="D98" i="205"/>
  <c r="D96" i="206" s="1"/>
  <c r="D85" i="207" s="1"/>
  <c r="D30" i="208" s="1"/>
  <c r="D32" i="209" s="1"/>
  <c r="C99" i="205"/>
  <c r="C97" i="206" s="1"/>
  <c r="C86" i="207" s="1"/>
  <c r="C31" i="208" s="1"/>
  <c r="C33" i="209" s="1"/>
  <c r="D99" i="205"/>
  <c r="D97" i="206" s="1"/>
  <c r="D86" i="207" s="1"/>
  <c r="D31" i="208" s="1"/>
  <c r="D33" i="209" s="1"/>
  <c r="C100" i="205"/>
  <c r="C98" i="206" s="1"/>
  <c r="C87" i="207" s="1"/>
  <c r="C32" i="208" s="1"/>
  <c r="C34" i="209" s="1"/>
  <c r="C28" i="213" s="1"/>
  <c r="C32" i="214" s="1"/>
  <c r="C31" i="212" s="1"/>
  <c r="C25" i="215" s="1"/>
  <c r="C16" i="216" s="1"/>
  <c r="C11" i="217" s="1"/>
  <c r="C11" i="219" s="1"/>
  <c r="C11" i="218" s="1"/>
  <c r="C12" i="220" s="1"/>
  <c r="D100" i="205"/>
  <c r="D98" i="206" s="1"/>
  <c r="D87" i="207" s="1"/>
  <c r="D32" i="208" s="1"/>
  <c r="D34" i="209" s="1"/>
  <c r="D28" i="213" s="1"/>
  <c r="D32" i="214" s="1"/>
  <c r="D31" i="212" s="1"/>
  <c r="D25" i="215" s="1"/>
  <c r="D16" i="216" s="1"/>
  <c r="D11" i="217" s="1"/>
  <c r="D11" i="219" s="1"/>
  <c r="D11" i="218" s="1"/>
  <c r="D12" i="220" s="1"/>
  <c r="C101" i="205"/>
  <c r="C99" i="206" s="1"/>
  <c r="C88" i="207" s="1"/>
  <c r="C33" i="208" s="1"/>
  <c r="C35" i="209" s="1"/>
  <c r="C29" i="213" s="1"/>
  <c r="C33" i="214" s="1"/>
  <c r="C32" i="212" s="1"/>
  <c r="C26" i="215" s="1"/>
  <c r="C17" i="216" s="1"/>
  <c r="C12" i="217" s="1"/>
  <c r="C12" i="219" s="1"/>
  <c r="C12" i="218" s="1"/>
  <c r="C13" i="220" s="1"/>
  <c r="C12" i="221" s="1"/>
  <c r="C7" i="222" s="1"/>
  <c r="D101" i="205"/>
  <c r="D99" i="206" s="1"/>
  <c r="D88" i="207" s="1"/>
  <c r="D33" i="208" s="1"/>
  <c r="D35" i="209" s="1"/>
  <c r="D29" i="213" s="1"/>
  <c r="D33" i="214" s="1"/>
  <c r="D32" i="212" s="1"/>
  <c r="D26" i="215" s="1"/>
  <c r="D17" i="216" s="1"/>
  <c r="D12" i="217" s="1"/>
  <c r="D12" i="219" s="1"/>
  <c r="D12" i="218" s="1"/>
  <c r="D13" i="220" s="1"/>
  <c r="D12" i="221" s="1"/>
  <c r="D7" i="222" s="1"/>
  <c r="C102" i="205"/>
  <c r="C100" i="206" s="1"/>
  <c r="C89" i="207" s="1"/>
  <c r="C34" i="208" s="1"/>
  <c r="C36" i="209" s="1"/>
  <c r="C30" i="213" s="1"/>
  <c r="C34" i="214" s="1"/>
  <c r="C33" i="212" s="1"/>
  <c r="C27" i="215" s="1"/>
  <c r="C18" i="216" s="1"/>
  <c r="C13" i="217" s="1"/>
  <c r="C13" i="219" s="1"/>
  <c r="C13" i="218" s="1"/>
  <c r="C14" i="220" s="1"/>
  <c r="C13" i="221" s="1"/>
  <c r="C8" i="222" s="1"/>
  <c r="D102" i="205"/>
  <c r="D100" i="206" s="1"/>
  <c r="D89" i="207" s="1"/>
  <c r="D34" i="208" s="1"/>
  <c r="D36" i="209" s="1"/>
  <c r="D30" i="213" s="1"/>
  <c r="D34" i="214" s="1"/>
  <c r="D33" i="212" s="1"/>
  <c r="D27" i="215" s="1"/>
  <c r="D18" i="216" s="1"/>
  <c r="D13" i="217" s="1"/>
  <c r="D13" i="219" s="1"/>
  <c r="D13" i="218" s="1"/>
  <c r="D14" i="220" s="1"/>
  <c r="D13" i="221" s="1"/>
  <c r="D8" i="222" s="1"/>
  <c r="C103" i="205"/>
  <c r="C101" i="206" s="1"/>
  <c r="D103" i="205"/>
  <c r="D101" i="206" s="1"/>
  <c r="C104" i="205"/>
  <c r="C102" i="206" s="1"/>
  <c r="C90" i="207" s="1"/>
  <c r="C35" i="208" s="1"/>
  <c r="C37" i="209" s="1"/>
  <c r="C31" i="213" s="1"/>
  <c r="C35" i="214" s="1"/>
  <c r="C34" i="212" s="1"/>
  <c r="C28" i="215" s="1"/>
  <c r="C19" i="216" s="1"/>
  <c r="C14" i="217" s="1"/>
  <c r="C14" i="219" s="1"/>
  <c r="C14" i="218" s="1"/>
  <c r="C15" i="220" s="1"/>
  <c r="C14" i="221" s="1"/>
  <c r="C9" i="222" s="1"/>
  <c r="D104" i="205"/>
  <c r="D102" i="206" s="1"/>
  <c r="D90" i="207" s="1"/>
  <c r="D35" i="208" s="1"/>
  <c r="D37" i="209" s="1"/>
  <c r="D31" i="213" s="1"/>
  <c r="D35" i="214" s="1"/>
  <c r="D34" i="212" s="1"/>
  <c r="D28" i="215" s="1"/>
  <c r="D19" i="216" s="1"/>
  <c r="D14" i="217" s="1"/>
  <c r="D14" i="219" s="1"/>
  <c r="D14" i="218" s="1"/>
  <c r="D15" i="220" s="1"/>
  <c r="D14" i="221" s="1"/>
  <c r="D9" i="222" s="1"/>
  <c r="C105" i="205"/>
  <c r="C103" i="206" s="1"/>
  <c r="D105" i="205"/>
  <c r="D103" i="206" s="1"/>
  <c r="C106" i="205"/>
  <c r="C104" i="206" s="1"/>
  <c r="C91" i="207" s="1"/>
  <c r="C36" i="208" s="1"/>
  <c r="C38" i="209" s="1"/>
  <c r="C32" i="213" s="1"/>
  <c r="C36" i="214" s="1"/>
  <c r="C35" i="212" s="1"/>
  <c r="C29" i="215" s="1"/>
  <c r="C20" i="216" s="1"/>
  <c r="C15" i="217" s="1"/>
  <c r="C15" i="219" s="1"/>
  <c r="C15" i="218" s="1"/>
  <c r="C16" i="220" s="1"/>
  <c r="C15" i="221" s="1"/>
  <c r="C10" i="222" s="1"/>
  <c r="D106" i="205"/>
  <c r="D104" i="206" s="1"/>
  <c r="D91" i="207" s="1"/>
  <c r="D36" i="208" s="1"/>
  <c r="D38" i="209" s="1"/>
  <c r="D32" i="213" s="1"/>
  <c r="D36" i="214" s="1"/>
  <c r="D35" i="212" s="1"/>
  <c r="D29" i="215" s="1"/>
  <c r="D20" i="216" s="1"/>
  <c r="D15" i="217" s="1"/>
  <c r="D15" i="219" s="1"/>
  <c r="D15" i="218" s="1"/>
  <c r="D16" i="220" s="1"/>
  <c r="D15" i="221" s="1"/>
  <c r="D10" i="222" s="1"/>
  <c r="C107" i="205"/>
  <c r="C105" i="206" s="1"/>
  <c r="C92" i="207" s="1"/>
  <c r="C37" i="208" s="1"/>
  <c r="C39" i="209" s="1"/>
  <c r="C33" i="213" s="1"/>
  <c r="C37" i="214" s="1"/>
  <c r="C36" i="212" s="1"/>
  <c r="C30" i="215" s="1"/>
  <c r="C21" i="216" s="1"/>
  <c r="C16" i="217" s="1"/>
  <c r="C16" i="219" s="1"/>
  <c r="C16" i="218" s="1"/>
  <c r="C17" i="220" s="1"/>
  <c r="C16" i="221" s="1"/>
  <c r="C11" i="222" s="1"/>
  <c r="D107" i="205"/>
  <c r="D105" i="206" s="1"/>
  <c r="D92" i="207" s="1"/>
  <c r="D37" i="208" s="1"/>
  <c r="D39" i="209" s="1"/>
  <c r="D33" i="213" s="1"/>
  <c r="D37" i="214" s="1"/>
  <c r="D36" i="212" s="1"/>
  <c r="D30" i="215" s="1"/>
  <c r="D21" i="216" s="1"/>
  <c r="D16" i="217" s="1"/>
  <c r="D16" i="219" s="1"/>
  <c r="D16" i="218" s="1"/>
  <c r="D17" i="220" s="1"/>
  <c r="D16" i="221" s="1"/>
  <c r="D11" i="222" s="1"/>
  <c r="C108" i="205"/>
  <c r="C106" i="206" s="1"/>
  <c r="C93" i="207" s="1"/>
  <c r="C38" i="208" s="1"/>
  <c r="C40" i="209" s="1"/>
  <c r="C34" i="213" s="1"/>
  <c r="C38" i="214" s="1"/>
  <c r="C37" i="212" s="1"/>
  <c r="C31" i="215" s="1"/>
  <c r="C22" i="216" s="1"/>
  <c r="C17" i="217" s="1"/>
  <c r="C17" i="219" s="1"/>
  <c r="C17" i="218" s="1"/>
  <c r="C18" i="220" s="1"/>
  <c r="C17" i="221" s="1"/>
  <c r="C12" i="222" s="1"/>
  <c r="D108" i="205"/>
  <c r="D106" i="206" s="1"/>
  <c r="D93" i="207" s="1"/>
  <c r="D38" i="208" s="1"/>
  <c r="D40" i="209" s="1"/>
  <c r="D34" i="213" s="1"/>
  <c r="D38" i="214" s="1"/>
  <c r="D37" i="212" s="1"/>
  <c r="D31" i="215" s="1"/>
  <c r="D22" i="216" s="1"/>
  <c r="D17" i="217" s="1"/>
  <c r="D17" i="219" s="1"/>
  <c r="D17" i="218" s="1"/>
  <c r="D18" i="220" s="1"/>
  <c r="D17" i="221" s="1"/>
  <c r="D12" i="222" s="1"/>
  <c r="C109" i="205"/>
  <c r="C107" i="206" s="1"/>
  <c r="C94" i="207" s="1"/>
  <c r="C39" i="208" s="1"/>
  <c r="C41" i="209" s="1"/>
  <c r="C35" i="213" s="1"/>
  <c r="C39" i="214" s="1"/>
  <c r="C38" i="212" s="1"/>
  <c r="C32" i="215" s="1"/>
  <c r="C23" i="216" s="1"/>
  <c r="C18" i="217" s="1"/>
  <c r="C18" i="219" s="1"/>
  <c r="C18" i="218" s="1"/>
  <c r="C19" i="220" s="1"/>
  <c r="C18" i="221" s="1"/>
  <c r="C13" i="222" s="1"/>
  <c r="D109" i="205"/>
  <c r="D107" i="206" s="1"/>
  <c r="D94" i="207" s="1"/>
  <c r="D39" i="208" s="1"/>
  <c r="D41" i="209" s="1"/>
  <c r="D35" i="213" s="1"/>
  <c r="D39" i="214" s="1"/>
  <c r="D38" i="212" s="1"/>
  <c r="D32" i="215" s="1"/>
  <c r="D23" i="216" s="1"/>
  <c r="D18" i="217" s="1"/>
  <c r="D18" i="219" s="1"/>
  <c r="D18" i="218" s="1"/>
  <c r="D19" i="220" s="1"/>
  <c r="D18" i="221" s="1"/>
  <c r="D13" i="222" s="1"/>
  <c r="C110" i="205"/>
  <c r="C108" i="206" s="1"/>
  <c r="C95" i="207" s="1"/>
  <c r="C40" i="208" s="1"/>
  <c r="C42" i="209" s="1"/>
  <c r="C36" i="213" s="1"/>
  <c r="C40" i="214" s="1"/>
  <c r="C39" i="212" s="1"/>
  <c r="C33" i="215" s="1"/>
  <c r="C24" i="216" s="1"/>
  <c r="C19" i="217" s="1"/>
  <c r="C19" i="219" s="1"/>
  <c r="C19" i="218" s="1"/>
  <c r="C20" i="220" s="1"/>
  <c r="C19" i="221" s="1"/>
  <c r="C14" i="222" s="1"/>
  <c r="D110" i="205"/>
  <c r="D108" i="206" s="1"/>
  <c r="D95" i="207" s="1"/>
  <c r="D40" i="208" s="1"/>
  <c r="D42" i="209" s="1"/>
  <c r="D36" i="213" s="1"/>
  <c r="D40" i="214" s="1"/>
  <c r="D39" i="212" s="1"/>
  <c r="D33" i="215" s="1"/>
  <c r="D24" i="216" s="1"/>
  <c r="D19" i="217" s="1"/>
  <c r="D19" i="219" s="1"/>
  <c r="D19" i="218" s="1"/>
  <c r="D20" i="220" s="1"/>
  <c r="D19" i="221" s="1"/>
  <c r="D14" i="222" s="1"/>
  <c r="C111" i="205"/>
  <c r="C109" i="206" s="1"/>
  <c r="C96" i="207" s="1"/>
  <c r="C41" i="208" s="1"/>
  <c r="C43" i="209" s="1"/>
  <c r="C37" i="213" s="1"/>
  <c r="C41" i="214" s="1"/>
  <c r="C40" i="212" s="1"/>
  <c r="C34" i="215" s="1"/>
  <c r="C25" i="216" s="1"/>
  <c r="C20" i="217" s="1"/>
  <c r="C20" i="219" s="1"/>
  <c r="C20" i="218" s="1"/>
  <c r="C21" i="220" s="1"/>
  <c r="C20" i="221" s="1"/>
  <c r="C15" i="222" s="1"/>
  <c r="D111" i="205"/>
  <c r="D109" i="206" s="1"/>
  <c r="D96" i="207" s="1"/>
  <c r="D41" i="208" s="1"/>
  <c r="D43" i="209" s="1"/>
  <c r="D37" i="213" s="1"/>
  <c r="D41" i="214" s="1"/>
  <c r="D40" i="212" s="1"/>
  <c r="D34" i="215" s="1"/>
  <c r="D25" i="216" s="1"/>
  <c r="D20" i="217" s="1"/>
  <c r="D20" i="219" s="1"/>
  <c r="D20" i="218" s="1"/>
  <c r="D21" i="220" s="1"/>
  <c r="D20" i="221" s="1"/>
  <c r="D15" i="222" s="1"/>
  <c r="C112" i="205"/>
  <c r="C110" i="206" s="1"/>
  <c r="C97" i="207" s="1"/>
  <c r="C42" i="208" s="1"/>
  <c r="C44" i="209" s="1"/>
  <c r="C38" i="213" s="1"/>
  <c r="C42" i="214" s="1"/>
  <c r="C41" i="212" s="1"/>
  <c r="C35" i="215" s="1"/>
  <c r="C26" i="216" s="1"/>
  <c r="C21" i="217" s="1"/>
  <c r="C21" i="219" s="1"/>
  <c r="C21" i="218" s="1"/>
  <c r="C22" i="220" s="1"/>
  <c r="C21" i="221" s="1"/>
  <c r="C16" i="222" s="1"/>
  <c r="D112" i="205"/>
  <c r="D110" i="206" s="1"/>
  <c r="D97" i="207" s="1"/>
  <c r="D42" i="208" s="1"/>
  <c r="D44" i="209" s="1"/>
  <c r="D38" i="213" s="1"/>
  <c r="D42" i="214" s="1"/>
  <c r="D41" i="212" s="1"/>
  <c r="D35" i="215" s="1"/>
  <c r="D26" i="216" s="1"/>
  <c r="D21" i="217" s="1"/>
  <c r="D21" i="219" s="1"/>
  <c r="D21" i="218" s="1"/>
  <c r="D22" i="220" s="1"/>
  <c r="D21" i="221" s="1"/>
  <c r="D16" i="222" s="1"/>
  <c r="C154" i="205"/>
  <c r="C133" i="206" s="1"/>
  <c r="C128" i="207" s="1"/>
  <c r="D154" i="205"/>
  <c r="D133" i="206" s="1"/>
  <c r="D128" i="207" s="1"/>
  <c r="C158" i="205"/>
  <c r="C139" i="206" s="1"/>
  <c r="C132" i="207" s="1"/>
  <c r="C61" i="208" s="1"/>
  <c r="C97" i="209" s="1"/>
  <c r="C67" i="213" s="1"/>
  <c r="C77" i="214" s="1"/>
  <c r="C76" i="212" s="1"/>
  <c r="C81" i="215" s="1"/>
  <c r="C81" i="216" s="1"/>
  <c r="C72" i="217" s="1"/>
  <c r="C74" i="219" s="1"/>
  <c r="C92" i="218" s="1"/>
  <c r="C94" i="220" s="1"/>
  <c r="C104" i="221" s="1"/>
  <c r="C92" i="222" s="1"/>
  <c r="D158" i="205"/>
  <c r="D139" i="206" s="1"/>
  <c r="D132" i="207" s="1"/>
  <c r="D61" i="208" s="1"/>
  <c r="D97" i="209" s="1"/>
  <c r="D67" i="213" s="1"/>
  <c r="D77" i="214" s="1"/>
  <c r="D76" i="212" s="1"/>
  <c r="D81" i="215" s="1"/>
  <c r="D81" i="216" s="1"/>
  <c r="D72" i="217" s="1"/>
  <c r="D74" i="219" s="1"/>
  <c r="D92" i="218" s="1"/>
  <c r="D94" i="220" s="1"/>
  <c r="D104" i="221" s="1"/>
  <c r="D92" i="222" s="1"/>
  <c r="C159" i="205"/>
  <c r="C140" i="206" s="1"/>
  <c r="C133" i="207" s="1"/>
  <c r="C62" i="208" s="1"/>
  <c r="C98" i="209" s="1"/>
  <c r="C68" i="213" s="1"/>
  <c r="C78" i="214" s="1"/>
  <c r="C77" i="212" s="1"/>
  <c r="C82" i="215" s="1"/>
  <c r="C82" i="216" s="1"/>
  <c r="C73" i="217" s="1"/>
  <c r="C75" i="219" s="1"/>
  <c r="C93" i="218" s="1"/>
  <c r="C95" i="220" s="1"/>
  <c r="C105" i="221" s="1"/>
  <c r="C93" i="222" s="1"/>
  <c r="D159" i="205"/>
  <c r="D140" i="206" s="1"/>
  <c r="D133" i="207" s="1"/>
  <c r="D62" i="208" s="1"/>
  <c r="D98" i="209" s="1"/>
  <c r="D68" i="213" s="1"/>
  <c r="D78" i="214" s="1"/>
  <c r="D77" i="212" s="1"/>
  <c r="D82" i="215" s="1"/>
  <c r="D82" i="216" s="1"/>
  <c r="D73" i="217" s="1"/>
  <c r="D75" i="219" s="1"/>
  <c r="D93" i="218" s="1"/>
  <c r="D95" i="220" s="1"/>
  <c r="D105" i="221" s="1"/>
  <c r="D93" i="222" s="1"/>
  <c r="EI2" i="142"/>
  <c r="EJ2"/>
  <c r="EK2"/>
  <c r="DQ2"/>
  <c r="DR2"/>
  <c r="DS2"/>
  <c r="DT2"/>
  <c r="DU2"/>
  <c r="DV2"/>
  <c r="DW2"/>
  <c r="DX2"/>
  <c r="DY2"/>
  <c r="DZ2"/>
  <c r="EA2"/>
  <c r="EB2"/>
  <c r="EC2"/>
  <c r="ED2"/>
  <c r="EE2"/>
  <c r="EF2"/>
  <c r="EG2"/>
  <c r="EH2"/>
  <c r="C15" i="205"/>
  <c r="C14" i="206" s="1"/>
  <c r="C14" i="207" s="1"/>
  <c r="D15" i="205"/>
  <c r="D14" i="206" s="1"/>
  <c r="D14" i="207" s="1"/>
  <c r="C71" i="205"/>
  <c r="C66" i="206" s="1"/>
  <c r="C62" i="207" s="1"/>
  <c r="D71" i="205"/>
  <c r="D66" i="206" s="1"/>
  <c r="D62" i="207" s="1"/>
  <c r="C72" i="205"/>
  <c r="C67" i="206" s="1"/>
  <c r="C63" i="207" s="1"/>
  <c r="D72" i="205"/>
  <c r="D67" i="206" s="1"/>
  <c r="D63" i="207" s="1"/>
  <c r="C73" i="205"/>
  <c r="C68" i="206" s="1"/>
  <c r="C64" i="207" s="1"/>
  <c r="D73" i="205"/>
  <c r="D68" i="206" s="1"/>
  <c r="D64" i="207" s="1"/>
  <c r="C74" i="205"/>
  <c r="C69" i="206" s="1"/>
  <c r="C65" i="207" s="1"/>
  <c r="D74" i="205"/>
  <c r="D69" i="206" s="1"/>
  <c r="D65" i="207" s="1"/>
  <c r="C75" i="205"/>
  <c r="C70" i="206" s="1"/>
  <c r="C66" i="207" s="1"/>
  <c r="D75" i="205"/>
  <c r="D70" i="206" s="1"/>
  <c r="D66" i="207" s="1"/>
  <c r="C77" i="205"/>
  <c r="C72" i="206" s="1"/>
  <c r="D77" i="205"/>
  <c r="D72" i="206" s="1"/>
  <c r="C78" i="205"/>
  <c r="C73" i="206" s="1"/>
  <c r="D78" i="205"/>
  <c r="D73" i="206" s="1"/>
  <c r="C80" i="205"/>
  <c r="C78" i="206" s="1"/>
  <c r="C69" i="207" s="1"/>
  <c r="D80" i="205"/>
  <c r="D78" i="206" s="1"/>
  <c r="D69" i="207" s="1"/>
  <c r="C81" i="205"/>
  <c r="C79" i="206" s="1"/>
  <c r="C70" i="207" s="1"/>
  <c r="C25" i="208" s="1"/>
  <c r="C27" i="209" s="1"/>
  <c r="C26" i="213" s="1"/>
  <c r="C30" i="214" s="1"/>
  <c r="C29" i="212" s="1"/>
  <c r="C23" i="215" s="1"/>
  <c r="C14" i="216" s="1"/>
  <c r="C9" i="217" s="1"/>
  <c r="C10" i="219" s="1"/>
  <c r="C10" i="218" s="1"/>
  <c r="C11" i="220" s="1"/>
  <c r="C11" i="221" s="1"/>
  <c r="C6" i="222" s="1"/>
  <c r="C9" i="223" s="1"/>
  <c r="C5" i="224" s="1"/>
  <c r="C11" i="225" s="1"/>
  <c r="C7" i="226" s="1"/>
  <c r="C5" i="227" s="1"/>
  <c r="C3" i="228" s="1"/>
  <c r="C3" i="229" s="1"/>
  <c r="C3" i="230" s="1"/>
  <c r="D81" i="205"/>
  <c r="D79" i="206" s="1"/>
  <c r="D70" i="207" s="1"/>
  <c r="D25" i="208" s="1"/>
  <c r="D27" i="209" s="1"/>
  <c r="D26" i="213" s="1"/>
  <c r="D30" i="214" s="1"/>
  <c r="D29" i="212" s="1"/>
  <c r="D23" i="215" s="1"/>
  <c r="D14" i="216" s="1"/>
  <c r="D9" i="217" s="1"/>
  <c r="D10" i="219" s="1"/>
  <c r="D10" i="218" s="1"/>
  <c r="D11" i="220" s="1"/>
  <c r="D11" i="221" s="1"/>
  <c r="D6" i="222" s="1"/>
  <c r="D9" i="223" s="1"/>
  <c r="D5" i="224" s="1"/>
  <c r="D11" i="225" s="1"/>
  <c r="D7" i="226" s="1"/>
  <c r="D5" i="227" s="1"/>
  <c r="D3" i="228" s="1"/>
  <c r="D3" i="229" s="1"/>
  <c r="D3" i="230" s="1"/>
  <c r="C82" i="205"/>
  <c r="C80" i="206" s="1"/>
  <c r="C71" i="207" s="1"/>
  <c r="D82" i="205"/>
  <c r="D80" i="206" s="1"/>
  <c r="D71" i="207" s="1"/>
  <c r="C83" i="205"/>
  <c r="C81" i="206" s="1"/>
  <c r="C72" i="207" s="1"/>
  <c r="D83" i="205"/>
  <c r="D81" i="206" s="1"/>
  <c r="D72" i="207" s="1"/>
  <c r="C84" i="205"/>
  <c r="C82" i="206" s="1"/>
  <c r="D84" i="205"/>
  <c r="D82" i="206" s="1"/>
  <c r="C85" i="205"/>
  <c r="C83" i="206" s="1"/>
  <c r="C73" i="207" s="1"/>
  <c r="D85" i="205"/>
  <c r="D83" i="206" s="1"/>
  <c r="D73" i="207" s="1"/>
  <c r="C86" i="205"/>
  <c r="C84" i="206" s="1"/>
  <c r="C74" i="207" s="1"/>
  <c r="D86" i="205"/>
  <c r="D84" i="206" s="1"/>
  <c r="D74" i="207" s="1"/>
  <c r="C87" i="205"/>
  <c r="C85" i="206" s="1"/>
  <c r="C75" i="207" s="1"/>
  <c r="D87" i="205"/>
  <c r="D85" i="206" s="1"/>
  <c r="D75" i="207" s="1"/>
  <c r="C88" i="205"/>
  <c r="C86" i="206" s="1"/>
  <c r="C76" i="207" s="1"/>
  <c r="D88" i="205"/>
  <c r="D86" i="206" s="1"/>
  <c r="D76" i="207" s="1"/>
  <c r="C89" i="205"/>
  <c r="C87" i="206" s="1"/>
  <c r="C77" i="207" s="1"/>
  <c r="D89" i="205"/>
  <c r="D87" i="206" s="1"/>
  <c r="D77" i="207" s="1"/>
  <c r="C90" i="205"/>
  <c r="C88" i="206" s="1"/>
  <c r="C78" i="207" s="1"/>
  <c r="D90" i="205"/>
  <c r="D88" i="206" s="1"/>
  <c r="D78" i="207" s="1"/>
  <c r="C117" i="205"/>
  <c r="D117"/>
  <c r="C118"/>
  <c r="D118"/>
  <c r="C119"/>
  <c r="D119"/>
  <c r="C138"/>
  <c r="D138"/>
  <c r="C139"/>
  <c r="D139"/>
  <c r="C156"/>
  <c r="C137" i="206" s="1"/>
  <c r="C130" i="207" s="1"/>
  <c r="D156" i="205"/>
  <c r="D137" i="206" s="1"/>
  <c r="D130" i="207" s="1"/>
  <c r="C157" i="205"/>
  <c r="C138" i="206" s="1"/>
  <c r="C131" i="207" s="1"/>
  <c r="D157" i="205"/>
  <c r="D138" i="206" s="1"/>
  <c r="D131" i="207" s="1"/>
  <c r="C4" i="205"/>
  <c r="C3" i="206" s="1"/>
  <c r="C3" i="207" s="1"/>
  <c r="C3" i="208" s="1"/>
  <c r="C4" i="209" s="1"/>
  <c r="C3" i="213" s="1"/>
  <c r="C3" i="214" s="1"/>
  <c r="C2" i="212" s="1"/>
  <c r="D4" i="205"/>
  <c r="D3" i="206" s="1"/>
  <c r="D3" i="207" s="1"/>
  <c r="D3" i="208" s="1"/>
  <c r="D4" i="209" s="1"/>
  <c r="D3" i="213" s="1"/>
  <c r="D3" i="214" s="1"/>
  <c r="D2" i="212" s="1"/>
  <c r="C6" i="205"/>
  <c r="C5" i="206" s="1"/>
  <c r="C5" i="207" s="1"/>
  <c r="C5" i="208" s="1"/>
  <c r="C6" i="209" s="1"/>
  <c r="D6" i="205"/>
  <c r="D5" i="206" s="1"/>
  <c r="D5" i="207" s="1"/>
  <c r="D5" i="208" s="1"/>
  <c r="D6" i="209" s="1"/>
  <c r="C7" i="205"/>
  <c r="C6" i="206" s="1"/>
  <c r="C6" i="207" s="1"/>
  <c r="D7" i="205"/>
  <c r="D6" i="206" s="1"/>
  <c r="D6" i="207" s="1"/>
  <c r="C8" i="205"/>
  <c r="C7" i="206" s="1"/>
  <c r="C7" i="207" s="1"/>
  <c r="D8" i="205"/>
  <c r="D7" i="206" s="1"/>
  <c r="D7" i="207" s="1"/>
  <c r="C9" i="205"/>
  <c r="C8" i="206" s="1"/>
  <c r="C8" i="207" s="1"/>
  <c r="D9" i="205"/>
  <c r="D8" i="206" s="1"/>
  <c r="D8" i="207" s="1"/>
  <c r="C10" i="205"/>
  <c r="C9" i="206" s="1"/>
  <c r="C9" i="207" s="1"/>
  <c r="D10" i="205"/>
  <c r="D9" i="206" s="1"/>
  <c r="D9" i="207" s="1"/>
  <c r="C11" i="205"/>
  <c r="C10" i="206" s="1"/>
  <c r="C10" i="207" s="1"/>
  <c r="D11" i="205"/>
  <c r="D10" i="206" s="1"/>
  <c r="D10" i="207" s="1"/>
  <c r="C12" i="205"/>
  <c r="C11" i="206" s="1"/>
  <c r="C11" i="207" s="1"/>
  <c r="C6" i="208" s="1"/>
  <c r="C7" i="209" s="1"/>
  <c r="C5" i="213" s="1"/>
  <c r="C8" i="214" s="1"/>
  <c r="C7" i="212" s="1"/>
  <c r="D12" i="205"/>
  <c r="D11" i="206" s="1"/>
  <c r="D11" i="207" s="1"/>
  <c r="D6" i="208" s="1"/>
  <c r="D7" i="209" s="1"/>
  <c r="D5" i="213" s="1"/>
  <c r="D8" i="214" s="1"/>
  <c r="D7" i="212" s="1"/>
  <c r="C13" i="205"/>
  <c r="C12" i="206" s="1"/>
  <c r="C12" i="207" s="1"/>
  <c r="C7" i="208" s="1"/>
  <c r="C8" i="209" s="1"/>
  <c r="C6" i="213" s="1"/>
  <c r="C9" i="214" s="1"/>
  <c r="C8" i="212" s="1"/>
  <c r="D13" i="205"/>
  <c r="D12" i="206" s="1"/>
  <c r="D12" i="207" s="1"/>
  <c r="D7" i="208" s="1"/>
  <c r="D8" i="209" s="1"/>
  <c r="D6" i="213" s="1"/>
  <c r="D9" i="214" s="1"/>
  <c r="D8" i="212" s="1"/>
  <c r="C14" i="205"/>
  <c r="C13" i="206" s="1"/>
  <c r="C13" i="207" s="1"/>
  <c r="D14" i="205"/>
  <c r="D13" i="206" s="1"/>
  <c r="D13" i="207" s="1"/>
  <c r="C16" i="205"/>
  <c r="D16"/>
  <c r="C17"/>
  <c r="D17"/>
  <c r="C18"/>
  <c r="D18"/>
  <c r="C19"/>
  <c r="D19"/>
  <c r="C20"/>
  <c r="C15" i="206" s="1"/>
  <c r="C15" i="207" s="1"/>
  <c r="D20" i="205"/>
  <c r="D15" i="206" s="1"/>
  <c r="D15" i="207" s="1"/>
  <c r="C21" i="205"/>
  <c r="C16" i="206" s="1"/>
  <c r="C16" i="207" s="1"/>
  <c r="D21" i="205"/>
  <c r="D16" i="206" s="1"/>
  <c r="D16" i="207" s="1"/>
  <c r="C22" i="205"/>
  <c r="C17" i="206" s="1"/>
  <c r="C17" i="207" s="1"/>
  <c r="C8" i="208" s="1"/>
  <c r="C9" i="209" s="1"/>
  <c r="C7" i="213" s="1"/>
  <c r="C10" i="214" s="1"/>
  <c r="C9" i="212" s="1"/>
  <c r="C9" i="215" s="1"/>
  <c r="D22" i="205"/>
  <c r="D17" i="206" s="1"/>
  <c r="D17" i="207" s="1"/>
  <c r="D8" i="208" s="1"/>
  <c r="D9" i="209" s="1"/>
  <c r="D7" i="213" s="1"/>
  <c r="D10" i="214" s="1"/>
  <c r="D9" i="212" s="1"/>
  <c r="D9" i="215" s="1"/>
  <c r="C23" i="205"/>
  <c r="C18" i="206" s="1"/>
  <c r="D23" i="205"/>
  <c r="D18" i="206" s="1"/>
  <c r="C24" i="205"/>
  <c r="C19" i="206" s="1"/>
  <c r="C18" i="207" s="1"/>
  <c r="C9" i="208" s="1"/>
  <c r="C10" i="209" s="1"/>
  <c r="D24" i="205"/>
  <c r="D19" i="206" s="1"/>
  <c r="D18" i="207" s="1"/>
  <c r="D9" i="208" s="1"/>
  <c r="D10" i="209" s="1"/>
  <c r="C25" i="205"/>
  <c r="C20" i="206" s="1"/>
  <c r="C19" i="207" s="1"/>
  <c r="D25" i="205"/>
  <c r="D20" i="206" s="1"/>
  <c r="D19" i="207" s="1"/>
  <c r="C26" i="205"/>
  <c r="C21" i="206" s="1"/>
  <c r="C20" i="207" s="1"/>
  <c r="D26" i="205"/>
  <c r="D21" i="206" s="1"/>
  <c r="D20" i="207" s="1"/>
  <c r="C27" i="205"/>
  <c r="C22" i="206" s="1"/>
  <c r="C21" i="207" s="1"/>
  <c r="D27" i="205"/>
  <c r="D22" i="206" s="1"/>
  <c r="D21" i="207" s="1"/>
  <c r="C28" i="205"/>
  <c r="C23" i="206" s="1"/>
  <c r="C22" i="207" s="1"/>
  <c r="D28" i="205"/>
  <c r="D23" i="206" s="1"/>
  <c r="D22" i="207" s="1"/>
  <c r="C29" i="205"/>
  <c r="C24" i="206" s="1"/>
  <c r="C23" i="207" s="1"/>
  <c r="D29" i="205"/>
  <c r="D24" i="206" s="1"/>
  <c r="D23" i="207" s="1"/>
  <c r="C70" i="205"/>
  <c r="C65" i="206" s="1"/>
  <c r="C61" i="207" s="1"/>
  <c r="D70" i="205"/>
  <c r="D65" i="206" s="1"/>
  <c r="D61" i="207" s="1"/>
  <c r="C79" i="205"/>
  <c r="C74" i="206" s="1"/>
  <c r="C68" i="207" s="1"/>
  <c r="D79" i="205"/>
  <c r="D74" i="206" s="1"/>
  <c r="D68" i="207" s="1"/>
  <c r="C115" i="205"/>
  <c r="D115"/>
  <c r="C116"/>
  <c r="D116"/>
  <c r="C142"/>
  <c r="D142"/>
  <c r="C144"/>
  <c r="D144"/>
  <c r="C145"/>
  <c r="C124" i="206" s="1"/>
  <c r="C119" i="207" s="1"/>
  <c r="C52" i="208" s="1"/>
  <c r="C73" i="209" s="1"/>
  <c r="D145" i="205"/>
  <c r="D124" i="206" s="1"/>
  <c r="D119" i="207" s="1"/>
  <c r="D52" i="208" s="1"/>
  <c r="D73" i="209" s="1"/>
  <c r="C155" i="205"/>
  <c r="C134" i="206" s="1"/>
  <c r="C129" i="207" s="1"/>
  <c r="C60" i="208" s="1"/>
  <c r="C94" i="209" s="1"/>
  <c r="C66" i="213" s="1"/>
  <c r="C76" i="214" s="1"/>
  <c r="C73" i="212" s="1"/>
  <c r="C78" i="215" s="1"/>
  <c r="C80" i="216" s="1"/>
  <c r="D155" i="205"/>
  <c r="D134" i="206" s="1"/>
  <c r="D129" i="207" s="1"/>
  <c r="D60" i="208" s="1"/>
  <c r="D94" i="209" s="1"/>
  <c r="D66" i="213" s="1"/>
  <c r="D76" i="214" s="1"/>
  <c r="D73" i="212" s="1"/>
  <c r="D78" i="215" s="1"/>
  <c r="D80" i="216" s="1"/>
  <c r="C2" i="205"/>
  <c r="C2" i="206" s="1"/>
  <c r="C2" i="207" s="1"/>
  <c r="C2" i="208" s="1"/>
  <c r="C2" i="209" s="1"/>
  <c r="C2" i="213" s="1"/>
  <c r="C2" i="214" s="1"/>
  <c r="D30" i="205"/>
  <c r="D25" i="206" s="1"/>
  <c r="D24" i="207" s="1"/>
  <c r="D31" i="205"/>
  <c r="D26" i="206" s="1"/>
  <c r="D25" i="207" s="1"/>
  <c r="D37" i="205"/>
  <c r="D32" i="206" s="1"/>
  <c r="D31" i="207" s="1"/>
  <c r="D43" i="205"/>
  <c r="D38" i="206" s="1"/>
  <c r="D44" i="205"/>
  <c r="D39" i="206" s="1"/>
  <c r="D137" i="205"/>
  <c r="D120" i="206" s="1"/>
  <c r="D117" i="207" s="1"/>
  <c r="D45" i="205"/>
  <c r="D40" i="206" s="1"/>
  <c r="D37" i="207" s="1"/>
  <c r="D20" i="208" s="1"/>
  <c r="D21" i="209" s="1"/>
  <c r="D18" i="213" s="1"/>
  <c r="D21" i="214" s="1"/>
  <c r="D20" i="212" s="1"/>
  <c r="D16" i="215" s="1"/>
  <c r="D10" i="216" s="1"/>
  <c r="D4" i="217" s="1"/>
  <c r="D4" i="219" s="1"/>
  <c r="D4" i="218" s="1"/>
  <c r="D5" i="220" s="1"/>
  <c r="D5" i="221" s="1"/>
  <c r="D3" i="222" s="1"/>
  <c r="D6" i="223" s="1"/>
  <c r="D3" i="224" s="1"/>
  <c r="D9" i="225" s="1"/>
  <c r="D4" i="226" s="1"/>
  <c r="D3" i="227" s="1"/>
  <c r="D2" i="228" s="1"/>
  <c r="D46" i="205"/>
  <c r="D41" i="206" s="1"/>
  <c r="D38" i="207" s="1"/>
  <c r="D47" i="205"/>
  <c r="D42" i="206" s="1"/>
  <c r="D39" i="207" s="1"/>
  <c r="D48" i="205"/>
  <c r="D43" i="206" s="1"/>
  <c r="D40" i="207" s="1"/>
  <c r="D49" i="205"/>
  <c r="D44" i="206" s="1"/>
  <c r="D41" i="207" s="1"/>
  <c r="D39" i="205"/>
  <c r="D34" i="206" s="1"/>
  <c r="D33" i="207" s="1"/>
  <c r="D16" i="208" s="1"/>
  <c r="D17" i="209" s="1"/>
  <c r="D14" i="213" s="1"/>
  <c r="D17" i="214" s="1"/>
  <c r="D16" i="212" s="1"/>
  <c r="D12" i="215" s="1"/>
  <c r="D50" i="205"/>
  <c r="D45" i="206" s="1"/>
  <c r="D42" i="207" s="1"/>
  <c r="D51" i="205"/>
  <c r="D46" i="206" s="1"/>
  <c r="D43" i="207" s="1"/>
  <c r="D52" i="205"/>
  <c r="D47" i="206" s="1"/>
  <c r="D44" i="207" s="1"/>
  <c r="D53" i="205"/>
  <c r="D48" i="206" s="1"/>
  <c r="D45" i="207" s="1"/>
  <c r="D54" i="205"/>
  <c r="D49" i="206" s="1"/>
  <c r="D46" i="207" s="1"/>
  <c r="D140" i="205"/>
  <c r="D121" i="206" s="1"/>
  <c r="D141" i="205"/>
  <c r="D122" i="206" s="1"/>
  <c r="D151" i="205"/>
  <c r="D130" i="206" s="1"/>
  <c r="D125" i="207" s="1"/>
  <c r="C58" i="205"/>
  <c r="C53" i="206" s="1"/>
  <c r="C50" i="207" s="1"/>
  <c r="C21" i="208" s="1"/>
  <c r="C23" i="209" s="1"/>
  <c r="D58" i="205"/>
  <c r="D53" i="206" s="1"/>
  <c r="D50" i="207" s="1"/>
  <c r="D21" i="208" s="1"/>
  <c r="D23" i="209" s="1"/>
  <c r="C69" i="205"/>
  <c r="C64" i="206" s="1"/>
  <c r="C60" i="207" s="1"/>
  <c r="D69" i="205"/>
  <c r="D64" i="206" s="1"/>
  <c r="D60" i="207" s="1"/>
  <c r="C76" i="205"/>
  <c r="C71" i="206" s="1"/>
  <c r="C67" i="207" s="1"/>
  <c r="C24" i="208" s="1"/>
  <c r="C26" i="209" s="1"/>
  <c r="C23" i="213" s="1"/>
  <c r="C27" i="214" s="1"/>
  <c r="C25" i="212" s="1"/>
  <c r="C21" i="215" s="1"/>
  <c r="D76" i="205"/>
  <c r="D71" i="206" s="1"/>
  <c r="D67" i="207" s="1"/>
  <c r="D24" i="208" s="1"/>
  <c r="D26" i="209" s="1"/>
  <c r="D23" i="213" s="1"/>
  <c r="D27" i="214" s="1"/>
  <c r="D25" i="212" s="1"/>
  <c r="D21" i="215" s="1"/>
  <c r="C153" i="205"/>
  <c r="C132" i="206" s="1"/>
  <c r="C127" i="207" s="1"/>
  <c r="C59" i="208" s="1"/>
  <c r="C87" i="209" s="1"/>
  <c r="C61" i="213" s="1"/>
  <c r="C71" i="214" s="1"/>
  <c r="C72" i="212" s="1"/>
  <c r="C77" i="215" s="1"/>
  <c r="C79" i="216" s="1"/>
  <c r="D153" i="205"/>
  <c r="D132" i="206" s="1"/>
  <c r="D127" i="207" s="1"/>
  <c r="D59" i="208" s="1"/>
  <c r="D87" i="209" s="1"/>
  <c r="D61" i="213" s="1"/>
  <c r="D71" i="214" s="1"/>
  <c r="D72" i="212" s="1"/>
  <c r="D77" i="215" s="1"/>
  <c r="D79" i="216" s="1"/>
  <c r="D55" i="205"/>
  <c r="D50" i="206" s="1"/>
  <c r="D47" i="207" s="1"/>
  <c r="D56" i="205"/>
  <c r="D51" i="206" s="1"/>
  <c r="D48" i="207" s="1"/>
  <c r="D57" i="205"/>
  <c r="D52" i="206" s="1"/>
  <c r="D49" i="207" s="1"/>
  <c r="D143" i="205"/>
  <c r="D123" i="206" s="1"/>
  <c r="D118" i="207" s="1"/>
  <c r="D51" i="208" s="1"/>
  <c r="D72" i="209" s="1"/>
  <c r="D150" i="205"/>
  <c r="D129" i="206" s="1"/>
  <c r="D124" i="207" s="1"/>
  <c r="D57" i="208" s="1"/>
  <c r="D78" i="209" s="1"/>
  <c r="D48" i="213" s="1"/>
  <c r="D55" i="214" s="1"/>
  <c r="D65" i="212" s="1"/>
  <c r="D70" i="215" s="1"/>
  <c r="D74" i="216" s="1"/>
  <c r="C55" i="205"/>
  <c r="C50" i="206" s="1"/>
  <c r="C47" i="207" s="1"/>
  <c r="C56" i="205"/>
  <c r="C51" i="206" s="1"/>
  <c r="C48" i="207" s="1"/>
  <c r="C57" i="205"/>
  <c r="C52" i="206" s="1"/>
  <c r="C49" i="207" s="1"/>
  <c r="C143" i="205"/>
  <c r="C123" i="206" s="1"/>
  <c r="C118" i="207" s="1"/>
  <c r="C51" i="208" s="1"/>
  <c r="C72" i="209" s="1"/>
  <c r="C150" i="205"/>
  <c r="C129" i="206" s="1"/>
  <c r="C124" i="207" s="1"/>
  <c r="C57" i="208" s="1"/>
  <c r="C78" i="209" s="1"/>
  <c r="C48" i="213" s="1"/>
  <c r="C55" i="214" s="1"/>
  <c r="C65" i="212" s="1"/>
  <c r="C70" i="215" s="1"/>
  <c r="C74" i="216" s="1"/>
  <c r="C50" i="205"/>
  <c r="C45" i="206" s="1"/>
  <c r="C42" i="207" s="1"/>
  <c r="C51" i="205"/>
  <c r="C46" i="206" s="1"/>
  <c r="C43" i="207" s="1"/>
  <c r="C52" i="205"/>
  <c r="C47" i="206" s="1"/>
  <c r="C44" i="207" s="1"/>
  <c r="C53" i="205"/>
  <c r="C48" i="206" s="1"/>
  <c r="C45" i="207" s="1"/>
  <c r="C54" i="205"/>
  <c r="C49" i="206" s="1"/>
  <c r="C46" i="207" s="1"/>
  <c r="C140" i="205"/>
  <c r="C121" i="206" s="1"/>
  <c r="C141" i="205"/>
  <c r="C122" i="206" s="1"/>
  <c r="C151" i="205"/>
  <c r="C130" i="206" s="1"/>
  <c r="C125" i="207" s="1"/>
  <c r="C46" i="205"/>
  <c r="C41" i="206" s="1"/>
  <c r="C38" i="207" s="1"/>
  <c r="C47" i="205"/>
  <c r="C42" i="206" s="1"/>
  <c r="C39" i="207" s="1"/>
  <c r="C48" i="205"/>
  <c r="C43" i="206" s="1"/>
  <c r="C40" i="207" s="1"/>
  <c r="C49" i="205"/>
  <c r="C44" i="206" s="1"/>
  <c r="C41" i="207" s="1"/>
  <c r="C38" i="205"/>
  <c r="C33" i="206" s="1"/>
  <c r="C32" i="207" s="1"/>
  <c r="C15" i="208" s="1"/>
  <c r="C16" i="209" s="1"/>
  <c r="C13" i="213" s="1"/>
  <c r="C16" i="214" s="1"/>
  <c r="C15" i="212" s="1"/>
  <c r="C11" i="215" s="1"/>
  <c r="C39" i="205"/>
  <c r="C34" i="206" s="1"/>
  <c r="C33" i="207" s="1"/>
  <c r="C16" i="208" s="1"/>
  <c r="C17" i="209" s="1"/>
  <c r="C14" i="213" s="1"/>
  <c r="C17" i="214" s="1"/>
  <c r="C16" i="212" s="1"/>
  <c r="C12" i="215" s="1"/>
  <c r="C40" i="205"/>
  <c r="C35" i="206" s="1"/>
  <c r="C34" i="207" s="1"/>
  <c r="C17" i="208" s="1"/>
  <c r="C18" i="209" s="1"/>
  <c r="C15" i="213" s="1"/>
  <c r="C18" i="214" s="1"/>
  <c r="C17" i="212" s="1"/>
  <c r="C13" i="215" s="1"/>
  <c r="C41" i="205"/>
  <c r="C36" i="206" s="1"/>
  <c r="C35" i="207" s="1"/>
  <c r="C18" i="208" s="1"/>
  <c r="C19" i="209" s="1"/>
  <c r="C16" i="213" s="1"/>
  <c r="C19" i="214" s="1"/>
  <c r="C18" i="212" s="1"/>
  <c r="C14" i="215" s="1"/>
  <c r="C42" i="205"/>
  <c r="C37" i="206" s="1"/>
  <c r="C36" i="207" s="1"/>
  <c r="C19" i="208" s="1"/>
  <c r="C20" i="209" s="1"/>
  <c r="C17" i="213" s="1"/>
  <c r="C20" i="214" s="1"/>
  <c r="C19" i="212" s="1"/>
  <c r="C15" i="215" s="1"/>
  <c r="D33" i="205"/>
  <c r="D28" i="206" s="1"/>
  <c r="D27" i="207" s="1"/>
  <c r="D11" i="208" s="1"/>
  <c r="D12" i="209" s="1"/>
  <c r="D9" i="213" s="1"/>
  <c r="D12" i="214" s="1"/>
  <c r="D11" i="212" s="1"/>
  <c r="D34" i="205"/>
  <c r="D29" i="206" s="1"/>
  <c r="D28" i="207" s="1"/>
  <c r="D12" i="208" s="1"/>
  <c r="D13" i="209" s="1"/>
  <c r="D10" i="213" s="1"/>
  <c r="D13" i="214" s="1"/>
  <c r="D12" i="212" s="1"/>
  <c r="D35" i="205"/>
  <c r="D30" i="206" s="1"/>
  <c r="D29" i="207" s="1"/>
  <c r="D13" i="208" s="1"/>
  <c r="D14" i="209" s="1"/>
  <c r="D11" i="213" s="1"/>
  <c r="D14" i="214" s="1"/>
  <c r="D13" i="212" s="1"/>
  <c r="D148" i="205"/>
  <c r="D127" i="206" s="1"/>
  <c r="D122" i="207" s="1"/>
  <c r="D55" i="208" s="1"/>
  <c r="D76" i="209" s="1"/>
  <c r="D47" i="213" s="1"/>
  <c r="D53" i="214" s="1"/>
  <c r="D63" i="212" s="1"/>
  <c r="D68" i="215" s="1"/>
  <c r="D32" i="205"/>
  <c r="D27" i="206" s="1"/>
  <c r="D26" i="207" s="1"/>
  <c r="D10" i="208" s="1"/>
  <c r="D11" i="209" s="1"/>
  <c r="D8" i="213" s="1"/>
  <c r="D11" i="214" s="1"/>
  <c r="D10" i="212" s="1"/>
  <c r="D10" i="215" s="1"/>
  <c r="D9" i="216" s="1"/>
  <c r="D36" i="205"/>
  <c r="D31" i="206" s="1"/>
  <c r="D30" i="207" s="1"/>
  <c r="D14" i="208" s="1"/>
  <c r="D15" i="209" s="1"/>
  <c r="D12" i="213" s="1"/>
  <c r="D15" i="214" s="1"/>
  <c r="D14" i="212" s="1"/>
  <c r="C134" i="205"/>
  <c r="C117" i="206" s="1"/>
  <c r="C113" i="207" s="1"/>
  <c r="C49" i="208" s="1"/>
  <c r="C70" i="209" s="1"/>
  <c r="D134" i="205"/>
  <c r="D117" i="206" s="1"/>
  <c r="D113" i="207" s="1"/>
  <c r="D49" i="208" s="1"/>
  <c r="D70" i="209" s="1"/>
  <c r="D113" i="205"/>
  <c r="D115" i="206" s="1"/>
  <c r="D111" i="207" s="1"/>
  <c r="D47" i="208" s="1"/>
  <c r="D49" i="209" s="1"/>
  <c r="D43" i="213" s="1"/>
  <c r="D48" i="214" s="1"/>
  <c r="D59" i="212" s="1"/>
  <c r="C135" i="205"/>
  <c r="C118" i="206" s="1"/>
  <c r="C114" i="207" s="1"/>
  <c r="D135" i="205"/>
  <c r="D118" i="206" s="1"/>
  <c r="D114" i="207" s="1"/>
  <c r="C2" i="254" l="1"/>
  <c r="C56"/>
  <c r="D56"/>
  <c r="D2"/>
  <c r="D84" i="253"/>
  <c r="D90" i="254" s="1"/>
  <c r="C162" i="253"/>
  <c r="C154"/>
  <c r="C101" i="254" s="1"/>
  <c r="C127" i="253"/>
  <c r="C97"/>
  <c r="C95"/>
  <c r="C84" i="254" s="1"/>
  <c r="C93" i="253"/>
  <c r="C85" i="254" s="1"/>
  <c r="C91" i="253"/>
  <c r="C88" i="254" s="1"/>
  <c r="C12" i="123"/>
  <c r="C103" i="252"/>
  <c r="C84" i="253" s="1"/>
  <c r="C90" i="254" s="1"/>
  <c r="C101" i="252"/>
  <c r="I2" i="253"/>
  <c r="C9" i="123"/>
  <c r="C8"/>
  <c r="D4" i="246"/>
  <c r="C8"/>
  <c r="D127"/>
  <c r="C126"/>
  <c r="D21"/>
  <c r="D19"/>
  <c r="C18"/>
  <c r="D15"/>
  <c r="C14"/>
  <c r="C128"/>
  <c r="D23"/>
  <c r="D25"/>
  <c r="D28" i="247" s="1"/>
  <c r="D27" i="246"/>
  <c r="D30" i="247" s="1"/>
  <c r="D29" i="246"/>
  <c r="D32" i="247" s="1"/>
  <c r="C22" i="246"/>
  <c r="C24" i="247" s="1"/>
  <c r="D7" i="246"/>
  <c r="D8" i="247" s="1"/>
  <c r="C12" i="246"/>
  <c r="C14" i="247" s="1"/>
  <c r="D125" i="246"/>
  <c r="C20"/>
  <c r="D17"/>
  <c r="C16"/>
  <c r="D13"/>
  <c r="D24"/>
  <c r="D26"/>
  <c r="D28"/>
  <c r="D30"/>
  <c r="C115"/>
  <c r="D41"/>
  <c r="D45" i="247" s="1"/>
  <c r="C40" i="246"/>
  <c r="C43" i="247" s="1"/>
  <c r="D39" i="246"/>
  <c r="D42" i="247" s="1"/>
  <c r="D37" i="246"/>
  <c r="D40" i="247" s="1"/>
  <c r="D5" i="246"/>
  <c r="D6" i="247" s="1"/>
  <c r="D2" i="246"/>
  <c r="D3" i="247" s="1"/>
  <c r="D11" i="246"/>
  <c r="D12" i="252" s="1"/>
  <c r="D9" i="246"/>
  <c r="D10" i="252" s="1"/>
  <c r="C163" i="247"/>
  <c r="C177" i="252" s="1"/>
  <c r="C163" i="253" s="1"/>
  <c r="C98" i="254" s="1"/>
  <c r="C158" i="247"/>
  <c r="C171" i="252" s="1"/>
  <c r="C158" i="253" s="1"/>
  <c r="C113" i="254" s="1"/>
  <c r="C157" i="247"/>
  <c r="C170" i="252" s="1"/>
  <c r="C157" i="253" s="1"/>
  <c r="C154" i="247"/>
  <c r="C153"/>
  <c r="C152"/>
  <c r="C165" i="252" s="1"/>
  <c r="C151" i="247"/>
  <c r="C164" i="252" s="1"/>
  <c r="C153" i="253" s="1"/>
  <c r="C122" i="254" s="1"/>
  <c r="C150" i="247"/>
  <c r="C163" i="252" s="1"/>
  <c r="C152" i="253" s="1"/>
  <c r="C149" i="247"/>
  <c r="C162" i="252" s="1"/>
  <c r="C151" i="253" s="1"/>
  <c r="C148" i="247"/>
  <c r="C161" i="252" s="1"/>
  <c r="C150" i="253" s="1"/>
  <c r="C147" i="247"/>
  <c r="C160" i="252" s="1"/>
  <c r="C149" i="253" s="1"/>
  <c r="C120" i="254" s="1"/>
  <c r="C146" i="247"/>
  <c r="C159" i="252" s="1"/>
  <c r="C148" i="253" s="1"/>
  <c r="C144" i="247"/>
  <c r="C152" i="252" s="1"/>
  <c r="C146" i="253" s="1"/>
  <c r="C147" i="254" s="1"/>
  <c r="C142" i="247"/>
  <c r="C150" i="252" s="1"/>
  <c r="C144" i="253" s="1"/>
  <c r="C153" i="254" s="1"/>
  <c r="C141" i="247"/>
  <c r="C149" i="252" s="1"/>
  <c r="C143" i="253" s="1"/>
  <c r="C158" i="254" s="1"/>
  <c r="C140" i="247"/>
  <c r="C148" i="252" s="1"/>
  <c r="C139" i="247"/>
  <c r="C147" i="252" s="1"/>
  <c r="C138" i="247"/>
  <c r="C146" i="252" s="1"/>
  <c r="C137" i="247"/>
  <c r="C145" i="252" s="1"/>
  <c r="C142" i="253" s="1"/>
  <c r="C136" i="247"/>
  <c r="C144" i="252" s="1"/>
  <c r="C141" i="253" s="1"/>
  <c r="C135" i="247"/>
  <c r="C143" i="252" s="1"/>
  <c r="C140" i="253" s="1"/>
  <c r="C134" i="247"/>
  <c r="C132"/>
  <c r="C131"/>
  <c r="C139" i="252" s="1"/>
  <c r="C137" i="253" s="1"/>
  <c r="C165" i="254" s="1"/>
  <c r="C130" i="247"/>
  <c r="C138" i="252" s="1"/>
  <c r="C136" i="253" s="1"/>
  <c r="C166" i="254" s="1"/>
  <c r="C129" i="247"/>
  <c r="C137" i="252" s="1"/>
  <c r="C135" i="253" s="1"/>
  <c r="C169" i="254" s="1"/>
  <c r="C128" i="247"/>
  <c r="C136" i="252" s="1"/>
  <c r="C133" i="253" s="1"/>
  <c r="C174" i="254" s="1"/>
  <c r="C127" i="247"/>
  <c r="C135" i="252" s="1"/>
  <c r="C132" i="253" s="1"/>
  <c r="C175" i="254" s="1"/>
  <c r="C126" i="247"/>
  <c r="C134" i="252" s="1"/>
  <c r="C131" i="253" s="1"/>
  <c r="C177" i="254" s="1"/>
  <c r="C125" i="247"/>
  <c r="C133" i="252" s="1"/>
  <c r="C130" i="253" s="1"/>
  <c r="C176" i="254" s="1"/>
  <c r="C98" i="247"/>
  <c r="C99" i="252" s="1"/>
  <c r="C82" i="253" s="1"/>
  <c r="C91" i="254" s="1"/>
  <c r="C97" i="247"/>
  <c r="C98" i="252" s="1"/>
  <c r="C81" i="253" s="1"/>
  <c r="C92" i="254" s="1"/>
  <c r="C96" i="247"/>
  <c r="C97" i="252" s="1"/>
  <c r="C95" i="247"/>
  <c r="C96" i="252" s="1"/>
  <c r="C80" i="253" s="1"/>
  <c r="C93" i="254" s="1"/>
  <c r="C94" i="247"/>
  <c r="C95" i="252" s="1"/>
  <c r="C79" i="253" s="1"/>
  <c r="C94" i="254" s="1"/>
  <c r="C93" i="247"/>
  <c r="C94" i="252" s="1"/>
  <c r="C78" i="253" s="1"/>
  <c r="C95" i="254" s="1"/>
  <c r="C92" i="247"/>
  <c r="C93" i="252" s="1"/>
  <c r="C91" i="247"/>
  <c r="C92" i="252" s="1"/>
  <c r="C77" i="253" s="1"/>
  <c r="C97" i="254" s="1"/>
  <c r="C90" i="247"/>
  <c r="C91" i="252" s="1"/>
  <c r="C76" i="253" s="1"/>
  <c r="C89" i="247"/>
  <c r="C90" i="252" s="1"/>
  <c r="C75" i="253" s="1"/>
  <c r="C88" i="247"/>
  <c r="C89" i="252" s="1"/>
  <c r="C87" i="247"/>
  <c r="C88" i="252" s="1"/>
  <c r="C74" i="253" s="1"/>
  <c r="C100" i="254" s="1"/>
  <c r="C86" i="247"/>
  <c r="C86" i="252" s="1"/>
  <c r="C72" i="253" s="1"/>
  <c r="C112" i="254" s="1"/>
  <c r="C85" i="247"/>
  <c r="C85" i="252" s="1"/>
  <c r="C71" i="253" s="1"/>
  <c r="C114" i="254" s="1"/>
  <c r="C84" i="247"/>
  <c r="C84" i="252" s="1"/>
  <c r="C70" i="253" s="1"/>
  <c r="C115" i="254" s="1"/>
  <c r="C83" i="247"/>
  <c r="C83" i="252" s="1"/>
  <c r="C69" i="253" s="1"/>
  <c r="C116" i="254" s="1"/>
  <c r="C82" i="247"/>
  <c r="C82" i="252" s="1"/>
  <c r="C68" i="253" s="1"/>
  <c r="C117" i="254" s="1"/>
  <c r="C81" i="247"/>
  <c r="C81" i="252" s="1"/>
  <c r="C80" i="247"/>
  <c r="C80" i="252" s="1"/>
  <c r="C68" i="247"/>
  <c r="C64" i="252" s="1"/>
  <c r="C67" i="247"/>
  <c r="C63" i="252" s="1"/>
  <c r="C66" i="247"/>
  <c r="C65"/>
  <c r="C62" i="252" s="1"/>
  <c r="C58" i="253" s="1"/>
  <c r="C125" i="254" s="1"/>
  <c r="C64" i="247"/>
  <c r="C61" i="252" s="1"/>
  <c r="C57" i="253" s="1"/>
  <c r="C123" i="254" s="1"/>
  <c r="C63" i="247"/>
  <c r="C60" i="252" s="1"/>
  <c r="C56" i="253" s="1"/>
  <c r="C124" i="254" s="1"/>
  <c r="C62" i="247"/>
  <c r="C59" i="252" s="1"/>
  <c r="C55" i="253" s="1"/>
  <c r="C61" i="247"/>
  <c r="C60"/>
  <c r="C57" i="252" s="1"/>
  <c r="C53" i="253" s="1"/>
  <c r="C59" i="247"/>
  <c r="C56" i="252" s="1"/>
  <c r="C52" i="253" s="1"/>
  <c r="C58" i="247"/>
  <c r="C55" i="252" s="1"/>
  <c r="C51" i="253" s="1"/>
  <c r="C57" i="247"/>
  <c r="C54" i="252" s="1"/>
  <c r="C50" i="253" s="1"/>
  <c r="C118" i="254" s="1"/>
  <c r="C56" i="247"/>
  <c r="C53" i="252" s="1"/>
  <c r="C49" i="253" s="1"/>
  <c r="C119" i="254" s="1"/>
  <c r="C55" i="247"/>
  <c r="C52" i="252" s="1"/>
  <c r="C48" i="253" s="1"/>
  <c r="C121" i="254" s="1"/>
  <c r="C54" i="247"/>
  <c r="C51" i="252" s="1"/>
  <c r="C47" i="253" s="1"/>
  <c r="C53" i="247"/>
  <c r="C50" i="252" s="1"/>
  <c r="C46" i="253" s="1"/>
  <c r="C52" i="247"/>
  <c r="C49" i="252" s="1"/>
  <c r="C45" i="253" s="1"/>
  <c r="C51" i="247"/>
  <c r="C48" i="252" s="1"/>
  <c r="C44" i="253" s="1"/>
  <c r="C50" i="247"/>
  <c r="C47" i="252" s="1"/>
  <c r="C43" i="253" s="1"/>
  <c r="C49" i="247"/>
  <c r="C46" i="252" s="1"/>
  <c r="C42" i="253" s="1"/>
  <c r="C48" i="247"/>
  <c r="C45" i="252" s="1"/>
  <c r="C41" i="253" s="1"/>
  <c r="C47" i="247"/>
  <c r="C44" i="252" s="1"/>
  <c r="C46" i="247"/>
  <c r="C45"/>
  <c r="C44"/>
  <c r="C42" i="252" s="1"/>
  <c r="C40" i="253" s="1"/>
  <c r="C42" i="247"/>
  <c r="C40" i="252" s="1"/>
  <c r="C38" i="253" s="1"/>
  <c r="C130" i="254" s="1"/>
  <c r="C41" i="247"/>
  <c r="C40"/>
  <c r="C38" i="252" s="1"/>
  <c r="C36" i="253" s="1"/>
  <c r="C128" i="254" s="1"/>
  <c r="C39" i="247"/>
  <c r="C37" i="252" s="1"/>
  <c r="C35" i="253" s="1"/>
  <c r="C131" i="254" s="1"/>
  <c r="C38" i="247"/>
  <c r="C36" i="252" s="1"/>
  <c r="C34" i="253" s="1"/>
  <c r="C132" i="254" s="1"/>
  <c r="C37" i="247"/>
  <c r="C35" i="252" s="1"/>
  <c r="C33" i="253" s="1"/>
  <c r="C133" i="254" s="1"/>
  <c r="C36" i="247"/>
  <c r="C34" i="252" s="1"/>
  <c r="C32" i="253" s="1"/>
  <c r="C134" i="254" s="1"/>
  <c r="C35" i="247"/>
  <c r="C33" i="252" s="1"/>
  <c r="C31" i="253" s="1"/>
  <c r="C135" i="254" s="1"/>
  <c r="C34" i="247"/>
  <c r="C32" i="252" s="1"/>
  <c r="C30" i="253" s="1"/>
  <c r="C136" i="254" s="1"/>
  <c r="C33" i="247"/>
  <c r="C31" i="252" s="1"/>
  <c r="C29" i="253" s="1"/>
  <c r="C138" i="254" s="1"/>
  <c r="C32" i="247"/>
  <c r="C30" i="252" s="1"/>
  <c r="C28" i="253" s="1"/>
  <c r="C139" i="254" s="1"/>
  <c r="C31" i="247"/>
  <c r="C29" i="252" s="1"/>
  <c r="C27" i="253" s="1"/>
  <c r="C140" i="254" s="1"/>
  <c r="C30" i="247"/>
  <c r="C28" i="252" s="1"/>
  <c r="C26" i="253" s="1"/>
  <c r="C141" i="254" s="1"/>
  <c r="C29" i="247"/>
  <c r="C27" i="252" s="1"/>
  <c r="C25" i="253" s="1"/>
  <c r="C142" i="254" s="1"/>
  <c r="C28" i="247"/>
  <c r="C27"/>
  <c r="C26" i="252" s="1"/>
  <c r="C24" i="253" s="1"/>
  <c r="C26" i="247"/>
  <c r="C25" i="252" s="1"/>
  <c r="C23" i="253" s="1"/>
  <c r="C143" i="254" s="1"/>
  <c r="C25" i="247"/>
  <c r="C24" i="252" s="1"/>
  <c r="C22" i="253" s="1"/>
  <c r="C144" i="254" s="1"/>
  <c r="C23" i="247"/>
  <c r="C22" i="252" s="1"/>
  <c r="C20" i="253" s="1"/>
  <c r="C150" i="254" s="1"/>
  <c r="C21" i="247"/>
  <c r="C20" i="252" s="1"/>
  <c r="C18" i="253" s="1"/>
  <c r="C149" i="254" s="1"/>
  <c r="C19" i="247"/>
  <c r="C18" i="252" s="1"/>
  <c r="C16" i="253" s="1"/>
  <c r="C152" i="254" s="1"/>
  <c r="C17" i="247"/>
  <c r="C16" i="252" s="1"/>
  <c r="C14" i="253" s="1"/>
  <c r="C155" i="254" s="1"/>
  <c r="C15" i="247"/>
  <c r="C14" i="252" s="1"/>
  <c r="C12" i="253" s="1"/>
  <c r="C157" i="254" s="1"/>
  <c r="C11" i="247"/>
  <c r="C11" i="252" s="1"/>
  <c r="C9" i="253" s="1"/>
  <c r="C7" i="247"/>
  <c r="C7" i="252" s="1"/>
  <c r="C5" i="247"/>
  <c r="C5" i="252" s="1"/>
  <c r="C3" i="247"/>
  <c r="C3" i="252" s="1"/>
  <c r="C3" i="253" s="1"/>
  <c r="C126" i="254" s="1"/>
  <c r="C165" i="253"/>
  <c r="C66"/>
  <c r="C110" i="254" s="1"/>
  <c r="C64" i="253"/>
  <c r="C108" i="254" s="1"/>
  <c r="C62" i="253"/>
  <c r="C105" i="254" s="1"/>
  <c r="C60" i="253"/>
  <c r="C103" i="254" s="1"/>
  <c r="D8" i="246"/>
  <c r="D12"/>
  <c r="D14" i="247" s="1"/>
  <c r="D3" i="246"/>
  <c r="D4" i="247" s="1"/>
  <c r="D10" i="246"/>
  <c r="D11" i="247" s="1"/>
  <c r="D6" i="246"/>
  <c r="D7" i="247" s="1"/>
  <c r="C39" i="252"/>
  <c r="C37" i="253" s="1"/>
  <c r="C127" i="254" s="1"/>
  <c r="C140" i="252"/>
  <c r="C138" i="253" s="1"/>
  <c r="C170" i="254" s="1"/>
  <c r="C43" i="252"/>
  <c r="C58"/>
  <c r="C54" i="253" s="1"/>
  <c r="C142" i="252"/>
  <c r="D163" i="247"/>
  <c r="D163" i="253" s="1"/>
  <c r="D98" i="254" s="1"/>
  <c r="D158" i="247"/>
  <c r="D171" i="252" s="1"/>
  <c r="D158" i="253" s="1"/>
  <c r="D113" i="254" s="1"/>
  <c r="D157" i="247"/>
  <c r="D170" i="252" s="1"/>
  <c r="D157" i="253" s="1"/>
  <c r="D154" i="247"/>
  <c r="D153"/>
  <c r="D152"/>
  <c r="D165" i="252" s="1"/>
  <c r="D151" i="247"/>
  <c r="D164" i="252" s="1"/>
  <c r="D153" i="253" s="1"/>
  <c r="D122" i="254" s="1"/>
  <c r="D150" i="247"/>
  <c r="D163" i="252" s="1"/>
  <c r="D152" i="253" s="1"/>
  <c r="D149" i="247"/>
  <c r="D162" i="252" s="1"/>
  <c r="D151" i="253" s="1"/>
  <c r="D148" i="247"/>
  <c r="D161" i="252" s="1"/>
  <c r="D150" i="253" s="1"/>
  <c r="D147" i="247"/>
  <c r="D160" i="252" s="1"/>
  <c r="D149" i="253" s="1"/>
  <c r="D120" i="254" s="1"/>
  <c r="D146" i="247"/>
  <c r="D159" i="252" s="1"/>
  <c r="D148" i="253" s="1"/>
  <c r="D145" i="247"/>
  <c r="D153" i="252" s="1"/>
  <c r="D147" i="253" s="1"/>
  <c r="D145" i="254" s="1"/>
  <c r="D143" i="247"/>
  <c r="D151" i="252" s="1"/>
  <c r="D145" i="253" s="1"/>
  <c r="D148" i="254" s="1"/>
  <c r="D141" i="247"/>
  <c r="D149" i="252" s="1"/>
  <c r="D143" i="253" s="1"/>
  <c r="D158" i="254" s="1"/>
  <c r="D140" i="247"/>
  <c r="D148" i="252" s="1"/>
  <c r="D139" i="247"/>
  <c r="D147" i="252" s="1"/>
  <c r="D138" i="247"/>
  <c r="D146" i="252" s="1"/>
  <c r="D137" i="247"/>
  <c r="D145" i="252" s="1"/>
  <c r="D142" i="253" s="1"/>
  <c r="D136" i="247"/>
  <c r="D144" i="252" s="1"/>
  <c r="D141" i="253" s="1"/>
  <c r="D135" i="247"/>
  <c r="D143" i="252" s="1"/>
  <c r="D140" i="253" s="1"/>
  <c r="D134" i="247"/>
  <c r="D142" i="252" s="1"/>
  <c r="D133" i="247"/>
  <c r="D141" i="252" s="1"/>
  <c r="D139" i="253" s="1"/>
  <c r="D171" i="254" s="1"/>
  <c r="D132" i="247"/>
  <c r="D140" i="252" s="1"/>
  <c r="D138" i="253" s="1"/>
  <c r="D170" i="254" s="1"/>
  <c r="D131" i="247"/>
  <c r="D139" i="252" s="1"/>
  <c r="D137" i="253" s="1"/>
  <c r="D165" i="254" s="1"/>
  <c r="D130" i="247"/>
  <c r="D138" i="252" s="1"/>
  <c r="D136" i="253" s="1"/>
  <c r="D166" i="254" s="1"/>
  <c r="D129" i="247"/>
  <c r="D137" i="252" s="1"/>
  <c r="D135" i="253" s="1"/>
  <c r="D169" i="254" s="1"/>
  <c r="D128" i="247"/>
  <c r="D136" i="252" s="1"/>
  <c r="D133" i="253" s="1"/>
  <c r="D174" i="254" s="1"/>
  <c r="D127" i="247"/>
  <c r="D135" i="252" s="1"/>
  <c r="D132" i="253" s="1"/>
  <c r="D175" i="254" s="1"/>
  <c r="D126" i="247"/>
  <c r="D134" i="252" s="1"/>
  <c r="D131" i="253" s="1"/>
  <c r="D177" i="254" s="1"/>
  <c r="D125" i="247"/>
  <c r="D133" i="252" s="1"/>
  <c r="D130" i="253" s="1"/>
  <c r="D176" i="254" s="1"/>
  <c r="D98" i="247"/>
  <c r="D99" i="252" s="1"/>
  <c r="D82" i="253" s="1"/>
  <c r="D91" i="254" s="1"/>
  <c r="D97" i="247"/>
  <c r="D98" i="252" s="1"/>
  <c r="D81" i="253" s="1"/>
  <c r="D92" i="254" s="1"/>
  <c r="D96" i="247"/>
  <c r="D97" i="252" s="1"/>
  <c r="D95" i="247"/>
  <c r="D80" i="253" s="1"/>
  <c r="D93" i="254" s="1"/>
  <c r="D94" i="247"/>
  <c r="D79" i="253" s="1"/>
  <c r="D94" i="254" s="1"/>
  <c r="D93" i="247"/>
  <c r="D78" i="253" s="1"/>
  <c r="D95" i="254" s="1"/>
  <c r="D92" i="247"/>
  <c r="D91"/>
  <c r="D77" i="253" s="1"/>
  <c r="D97" i="254" s="1"/>
  <c r="D90" i="247"/>
  <c r="D76" i="253" s="1"/>
  <c r="D89" i="247"/>
  <c r="D75" i="253" s="1"/>
  <c r="D88" i="247"/>
  <c r="D87"/>
  <c r="D74" i="253" s="1"/>
  <c r="D100" i="254" s="1"/>
  <c r="D86" i="247"/>
  <c r="D86" i="252" s="1"/>
  <c r="D72" i="253" s="1"/>
  <c r="D112" i="254" s="1"/>
  <c r="D85" i="247"/>
  <c r="D85" i="252" s="1"/>
  <c r="D71" i="253" s="1"/>
  <c r="D114" i="254" s="1"/>
  <c r="D84" i="247"/>
  <c r="D84" i="252" s="1"/>
  <c r="D70" i="253" s="1"/>
  <c r="D115" i="254" s="1"/>
  <c r="D83" i="247"/>
  <c r="D83" i="252" s="1"/>
  <c r="D69" i="253" s="1"/>
  <c r="D116" i="254" s="1"/>
  <c r="D82" i="247"/>
  <c r="D82" i="252" s="1"/>
  <c r="D68" i="253" s="1"/>
  <c r="D117" i="254" s="1"/>
  <c r="D81" i="247"/>
  <c r="D81" i="252" s="1"/>
  <c r="D80" i="247"/>
  <c r="D68"/>
  <c r="D64" i="252" s="1"/>
  <c r="D67" i="247"/>
  <c r="D63" i="252" s="1"/>
  <c r="D66" i="247"/>
  <c r="D65"/>
  <c r="D62" i="252" s="1"/>
  <c r="D58" i="253" s="1"/>
  <c r="D125" i="254" s="1"/>
  <c r="D64" i="247"/>
  <c r="D61" i="252" s="1"/>
  <c r="D57" i="253" s="1"/>
  <c r="D123" i="254" s="1"/>
  <c r="D63" i="247"/>
  <c r="D60" i="252" s="1"/>
  <c r="D56" i="253" s="1"/>
  <c r="D124" i="254" s="1"/>
  <c r="D62" i="247"/>
  <c r="D59" i="252" s="1"/>
  <c r="D55" i="253" s="1"/>
  <c r="D61" i="247"/>
  <c r="D58" i="252" s="1"/>
  <c r="D54" i="253" s="1"/>
  <c r="D60" i="247"/>
  <c r="D57" i="252" s="1"/>
  <c r="D53" i="253" s="1"/>
  <c r="D59" i="247"/>
  <c r="D56" i="252" s="1"/>
  <c r="D52" i="253" s="1"/>
  <c r="D58" i="247"/>
  <c r="D55" i="252" s="1"/>
  <c r="D51" i="253" s="1"/>
  <c r="D57" i="247"/>
  <c r="D54" i="252" s="1"/>
  <c r="D50" i="253" s="1"/>
  <c r="D118" i="254" s="1"/>
  <c r="D56" i="247"/>
  <c r="D53" i="252" s="1"/>
  <c r="D49" i="253" s="1"/>
  <c r="D119" i="254" s="1"/>
  <c r="D55" i="247"/>
  <c r="D52" i="252" s="1"/>
  <c r="D48" i="253" s="1"/>
  <c r="D121" i="254" s="1"/>
  <c r="D54" i="247"/>
  <c r="D51" i="252" s="1"/>
  <c r="D47" i="253" s="1"/>
  <c r="D53" i="247"/>
  <c r="D50" i="252" s="1"/>
  <c r="D46" i="253" s="1"/>
  <c r="D52" i="247"/>
  <c r="D49" i="252" s="1"/>
  <c r="D45" i="253" s="1"/>
  <c r="D51" i="247"/>
  <c r="D48" i="252" s="1"/>
  <c r="D44" i="253" s="1"/>
  <c r="D50" i="247"/>
  <c r="D47" i="252" s="1"/>
  <c r="D43" i="253" s="1"/>
  <c r="D49" i="247"/>
  <c r="D46" i="252" s="1"/>
  <c r="D42" i="253" s="1"/>
  <c r="D48" i="247"/>
  <c r="D45" i="252" s="1"/>
  <c r="D41" i="253" s="1"/>
  <c r="D47" i="247"/>
  <c r="D44" i="252" s="1"/>
  <c r="D46" i="247"/>
  <c r="D43" i="252" s="1"/>
  <c r="D43" i="247"/>
  <c r="D41" i="252" s="1"/>
  <c r="D39" i="253" s="1"/>
  <c r="D129" i="254" s="1"/>
  <c r="D41" i="247"/>
  <c r="D39" i="252" s="1"/>
  <c r="D37" i="253" s="1"/>
  <c r="D127" i="254" s="1"/>
  <c r="D39" i="247"/>
  <c r="D37" i="252" s="1"/>
  <c r="D35" i="253" s="1"/>
  <c r="D131" i="254" s="1"/>
  <c r="D38" i="247"/>
  <c r="D36" i="252" s="1"/>
  <c r="D34" i="253" s="1"/>
  <c r="D132" i="254" s="1"/>
  <c r="D37" i="247"/>
  <c r="D35" i="252" s="1"/>
  <c r="D33" i="253" s="1"/>
  <c r="D133" i="254" s="1"/>
  <c r="D36" i="247"/>
  <c r="D34" i="252" s="1"/>
  <c r="D32" i="253" s="1"/>
  <c r="D134" i="254" s="1"/>
  <c r="D35" i="247"/>
  <c r="D33" i="252" s="1"/>
  <c r="D31" i="253" s="1"/>
  <c r="D135" i="254" s="1"/>
  <c r="D34" i="247"/>
  <c r="D32" i="252" s="1"/>
  <c r="D30" i="253" s="1"/>
  <c r="D136" i="254" s="1"/>
  <c r="D24" i="247"/>
  <c r="D23" i="252" s="1"/>
  <c r="D21" i="253" s="1"/>
  <c r="D137" i="254" s="1"/>
  <c r="D22" i="247"/>
  <c r="D21" i="252" s="1"/>
  <c r="D19" i="253" s="1"/>
  <c r="D146" i="254" s="1"/>
  <c r="D20" i="247"/>
  <c r="D19" i="252" s="1"/>
  <c r="D17" i="253" s="1"/>
  <c r="D151" i="254" s="1"/>
  <c r="D18" i="247"/>
  <c r="D17" i="252" s="1"/>
  <c r="D15" i="253" s="1"/>
  <c r="D154" i="254" s="1"/>
  <c r="D16" i="247"/>
  <c r="D15" i="252" s="1"/>
  <c r="D13" i="253" s="1"/>
  <c r="D156" i="254" s="1"/>
  <c r="C12" i="247"/>
  <c r="C12" i="252" s="1"/>
  <c r="C10" i="253" s="1"/>
  <c r="C159" i="254" s="1"/>
  <c r="C10" i="247"/>
  <c r="C10" i="252" s="1"/>
  <c r="C8" i="253" s="1"/>
  <c r="C99" i="254" s="1"/>
  <c r="C8" i="247"/>
  <c r="C8" i="252" s="1"/>
  <c r="C6" i="253" s="1"/>
  <c r="C161" i="254" s="1"/>
  <c r="C6" i="247"/>
  <c r="C6" i="252" s="1"/>
  <c r="C4" i="247"/>
  <c r="C4" i="252" s="1"/>
  <c r="C4" i="253" s="1"/>
  <c r="C172" i="254" s="1"/>
  <c r="C2" i="253"/>
  <c r="C161"/>
  <c r="C155"/>
  <c r="C107" i="254" s="1"/>
  <c r="C96" i="253"/>
  <c r="C83" i="254" s="1"/>
  <c r="C94" i="253"/>
  <c r="C86" i="254" s="1"/>
  <c r="C92" i="253"/>
  <c r="C87" i="254" s="1"/>
  <c r="C83" i="253"/>
  <c r="C67"/>
  <c r="C111" i="254" s="1"/>
  <c r="C65" i="253"/>
  <c r="C109" i="254" s="1"/>
  <c r="C63" i="253"/>
  <c r="C106" i="254" s="1"/>
  <c r="C61" i="253"/>
  <c r="C104" i="254" s="1"/>
  <c r="C59" i="253"/>
  <c r="C102" i="254" s="1"/>
  <c r="I3" i="253"/>
  <c r="I4"/>
  <c r="I5"/>
  <c r="I6"/>
  <c r="I7"/>
  <c r="I8"/>
  <c r="I9"/>
  <c r="I10"/>
  <c r="I11"/>
  <c r="I12"/>
  <c r="I13"/>
  <c r="I14"/>
  <c r="I15"/>
  <c r="I16"/>
  <c r="I17"/>
  <c r="I18"/>
  <c r="I19"/>
  <c r="I20"/>
  <c r="I21"/>
  <c r="I22"/>
  <c r="I23"/>
  <c r="I24"/>
  <c r="I25"/>
  <c r="I26"/>
  <c r="I27"/>
  <c r="I28"/>
  <c r="I29"/>
  <c r="I30"/>
  <c r="I31"/>
  <c r="I32"/>
  <c r="I33"/>
  <c r="I34"/>
  <c r="I35"/>
  <c r="I36"/>
  <c r="I37"/>
  <c r="I38"/>
  <c r="I39"/>
  <c r="I40"/>
  <c r="I41"/>
  <c r="I42"/>
  <c r="I43"/>
  <c r="I44"/>
  <c r="I45"/>
  <c r="I46"/>
  <c r="I47"/>
  <c r="I48"/>
  <c r="I49"/>
  <c r="I50"/>
  <c r="I51"/>
  <c r="I52"/>
  <c r="I53"/>
  <c r="I54"/>
  <c r="I55"/>
  <c r="I56"/>
  <c r="I57"/>
  <c r="I58"/>
  <c r="I59"/>
  <c r="I60"/>
  <c r="I61"/>
  <c r="I62"/>
  <c r="I63"/>
  <c r="I64"/>
  <c r="I65"/>
  <c r="I66"/>
  <c r="I67"/>
  <c r="I68"/>
  <c r="I69"/>
  <c r="I70"/>
  <c r="I71"/>
  <c r="I72"/>
  <c r="I73"/>
  <c r="I74"/>
  <c r="I75"/>
  <c r="I76"/>
  <c r="I77"/>
  <c r="I78"/>
  <c r="I79"/>
  <c r="I80"/>
  <c r="I81"/>
  <c r="I82"/>
  <c r="I83"/>
  <c r="I84"/>
  <c r="I85"/>
  <c r="I86"/>
  <c r="I87"/>
  <c r="I88"/>
  <c r="I89"/>
  <c r="I90"/>
  <c r="I91"/>
  <c r="I92"/>
  <c r="I93"/>
  <c r="I94"/>
  <c r="I95"/>
  <c r="I96"/>
  <c r="I97"/>
  <c r="I98"/>
  <c r="I99"/>
  <c r="I100"/>
  <c r="I101"/>
  <c r="I102"/>
  <c r="I103"/>
  <c r="I104"/>
  <c r="I105"/>
  <c r="I106"/>
  <c r="I107"/>
  <c r="I108"/>
  <c r="I109"/>
  <c r="I110"/>
  <c r="I111"/>
  <c r="I112"/>
  <c r="I113"/>
  <c r="I114"/>
  <c r="I115"/>
  <c r="I116"/>
  <c r="I117"/>
  <c r="I118"/>
  <c r="I119"/>
  <c r="I120"/>
  <c r="I121"/>
  <c r="I122"/>
  <c r="I123"/>
  <c r="I124"/>
  <c r="I125"/>
  <c r="I126"/>
  <c r="I127"/>
  <c r="I128"/>
  <c r="I129"/>
  <c r="I130"/>
  <c r="I131"/>
  <c r="I132"/>
  <c r="I133"/>
  <c r="I134"/>
  <c r="I135"/>
  <c r="I136"/>
  <c r="I137"/>
  <c r="I138"/>
  <c r="I139"/>
  <c r="I140"/>
  <c r="I141"/>
  <c r="I142"/>
  <c r="I143"/>
  <c r="I144"/>
  <c r="I145"/>
  <c r="I146"/>
  <c r="I147"/>
  <c r="I148"/>
  <c r="I149"/>
  <c r="I150"/>
  <c r="I151"/>
  <c r="I152"/>
  <c r="I153"/>
  <c r="I154"/>
  <c r="I155"/>
  <c r="I156"/>
  <c r="I157"/>
  <c r="I158"/>
  <c r="I159"/>
  <c r="I160"/>
  <c r="I161"/>
  <c r="I162"/>
  <c r="I163"/>
  <c r="I164"/>
  <c r="I165"/>
  <c r="I166"/>
  <c r="I167"/>
  <c r="I168"/>
  <c r="I169"/>
  <c r="I170"/>
  <c r="I171"/>
  <c r="I172"/>
  <c r="I173"/>
  <c r="I174"/>
  <c r="I175"/>
  <c r="C16" i="123"/>
  <c r="C13"/>
  <c r="C11"/>
  <c r="C76" i="237"/>
  <c r="C18" i="123"/>
  <c r="C14"/>
  <c r="C10"/>
  <c r="C128" i="240"/>
  <c r="C110" i="241" s="1"/>
  <c r="C120" i="242" s="1"/>
  <c r="C132" i="80" s="1"/>
  <c r="C137" i="244" s="1"/>
  <c r="C117" i="245" s="1"/>
  <c r="C106" i="246" s="1"/>
  <c r="C129" i="240"/>
  <c r="D75" i="237"/>
  <c r="D63" i="238" s="1"/>
  <c r="D61" i="239" s="1"/>
  <c r="D56" i="240" s="1"/>
  <c r="D59" i="241" s="1"/>
  <c r="D53" i="242" s="1"/>
  <c r="D51" i="80" s="1"/>
  <c r="D48" i="244" s="1"/>
  <c r="D129" i="240"/>
  <c r="D128"/>
  <c r="D110" i="241" s="1"/>
  <c r="D120" i="242" s="1"/>
  <c r="D132" i="80" s="1"/>
  <c r="D137" i="244" s="1"/>
  <c r="D117" i="245" s="1"/>
  <c r="C17" i="123"/>
  <c r="C15"/>
  <c r="C21"/>
  <c r="C20"/>
  <c r="D2" i="234"/>
  <c r="C19" i="123"/>
  <c r="C22"/>
  <c r="D58" i="232"/>
  <c r="C57"/>
  <c r="C57" i="233" s="1"/>
  <c r="C61" i="234" s="1"/>
  <c r="C52" i="237" s="1"/>
  <c r="C44" i="238" s="1"/>
  <c r="C42" i="239" s="1"/>
  <c r="C36" i="240" s="1"/>
  <c r="C39" i="241" s="1"/>
  <c r="C35" i="242" s="1"/>
  <c r="C33" i="80" s="1"/>
  <c r="C31" i="244" s="1"/>
  <c r="C30" i="245" s="1"/>
  <c r="D28" i="232"/>
  <c r="C27"/>
  <c r="C28" i="233" s="1"/>
  <c r="C31" i="234" s="1"/>
  <c r="D10" i="230"/>
  <c r="D8" i="231" s="1"/>
  <c r="D8" i="232" s="1"/>
  <c r="D7" i="233" s="1"/>
  <c r="D8" i="234" s="1"/>
  <c r="D7" i="237" s="1"/>
  <c r="D10" i="238" s="1"/>
  <c r="D9" i="239" s="1"/>
  <c r="C10" i="230"/>
  <c r="C8" i="231" s="1"/>
  <c r="C8" i="232" s="1"/>
  <c r="C7" i="233" s="1"/>
  <c r="C8" i="234" s="1"/>
  <c r="C7" i="237" s="1"/>
  <c r="C10" i="238" s="1"/>
  <c r="C9" i="239" s="1"/>
  <c r="D2" i="229"/>
  <c r="C23" i="123"/>
  <c r="D5" i="223"/>
  <c r="D2" i="219"/>
  <c r="D2" i="216"/>
  <c r="D2" i="205"/>
  <c r="C82" i="207"/>
  <c r="C28" i="208" s="1"/>
  <c r="C30" i="209" s="1"/>
  <c r="C83" i="207"/>
  <c r="D80"/>
  <c r="D27" i="208" s="1"/>
  <c r="D29" i="209" s="1"/>
  <c r="D81" i="207"/>
  <c r="C80"/>
  <c r="C27" i="208" s="1"/>
  <c r="C29" i="209" s="1"/>
  <c r="C81" i="207"/>
  <c r="D82"/>
  <c r="D28" i="208" s="1"/>
  <c r="D30" i="209" s="1"/>
  <c r="D83" i="207"/>
  <c r="C148" i="205"/>
  <c r="C127" i="206" s="1"/>
  <c r="C122" i="207" s="1"/>
  <c r="C55" i="208" s="1"/>
  <c r="C76" i="209" s="1"/>
  <c r="C47" i="213" s="1"/>
  <c r="C53" i="214" s="1"/>
  <c r="C63" i="212" s="1"/>
  <c r="C68" i="215" s="1"/>
  <c r="C137" i="205"/>
  <c r="C120" i="206" s="1"/>
  <c r="C117" i="207" s="1"/>
  <c r="C113" i="205"/>
  <c r="C115" i="206" s="1"/>
  <c r="C111" i="207" s="1"/>
  <c r="C47" i="208" s="1"/>
  <c r="C49" i="209" s="1"/>
  <c r="C43" i="213" s="1"/>
  <c r="C48" i="214" s="1"/>
  <c r="C59" i="212" s="1"/>
  <c r="C45" i="205"/>
  <c r="C40" i="206" s="1"/>
  <c r="C37" i="207" s="1"/>
  <c r="C20" i="208" s="1"/>
  <c r="C21" i="209" s="1"/>
  <c r="C18" i="213" s="1"/>
  <c r="C21" i="214" s="1"/>
  <c r="C20" i="212" s="1"/>
  <c r="C16" i="215" s="1"/>
  <c r="C10" i="216" s="1"/>
  <c r="C4" i="217" s="1"/>
  <c r="C4" i="219" s="1"/>
  <c r="C4" i="218" s="1"/>
  <c r="C5" i="220" s="1"/>
  <c r="C5" i="221" s="1"/>
  <c r="C3" i="222" s="1"/>
  <c r="C6" i="223" s="1"/>
  <c r="C3" i="224" s="1"/>
  <c r="C9" i="225" s="1"/>
  <c r="C4" i="226" s="1"/>
  <c r="C3" i="227" s="1"/>
  <c r="C2" i="228" s="1"/>
  <c r="C2" i="229" s="1"/>
  <c r="C44" i="205"/>
  <c r="C39" i="206" s="1"/>
  <c r="C43" i="205"/>
  <c r="C38" i="206" s="1"/>
  <c r="D42" i="205"/>
  <c r="D37" i="206" s="1"/>
  <c r="D36" i="207" s="1"/>
  <c r="D19" i="208" s="1"/>
  <c r="D20" i="209" s="1"/>
  <c r="D17" i="213" s="1"/>
  <c r="D20" i="214" s="1"/>
  <c r="D19" i="212" s="1"/>
  <c r="D15" i="215" s="1"/>
  <c r="D41" i="205"/>
  <c r="D36" i="206" s="1"/>
  <c r="D35" i="207" s="1"/>
  <c r="D18" i="208" s="1"/>
  <c r="D19" i="209" s="1"/>
  <c r="D16" i="213" s="1"/>
  <c r="D19" i="214" s="1"/>
  <c r="D18" i="212" s="1"/>
  <c r="D14" i="215" s="1"/>
  <c r="D40" i="205"/>
  <c r="D35" i="206" s="1"/>
  <c r="D34" i="207" s="1"/>
  <c r="D17" i="208" s="1"/>
  <c r="D18" i="209" s="1"/>
  <c r="D15" i="213" s="1"/>
  <c r="D18" i="214" s="1"/>
  <c r="D17" i="212" s="1"/>
  <c r="D13" i="215" s="1"/>
  <c r="D38" i="205"/>
  <c r="D33" i="206" s="1"/>
  <c r="D32" i="207" s="1"/>
  <c r="D15" i="208" s="1"/>
  <c r="D16" i="209" s="1"/>
  <c r="D13" i="213" s="1"/>
  <c r="D16" i="214" s="1"/>
  <c r="D15" i="212" s="1"/>
  <c r="C37" i="205"/>
  <c r="C32" i="206" s="1"/>
  <c r="C31" i="207" s="1"/>
  <c r="C36" i="205"/>
  <c r="C31" i="206" s="1"/>
  <c r="C30" i="207" s="1"/>
  <c r="C14" i="208" s="1"/>
  <c r="C15" i="209" s="1"/>
  <c r="C12" i="213" s="1"/>
  <c r="C15" i="214" s="1"/>
  <c r="C14" i="212" s="1"/>
  <c r="C35" i="205"/>
  <c r="C30" i="206" s="1"/>
  <c r="C29" i="207" s="1"/>
  <c r="C13" i="208" s="1"/>
  <c r="C14" i="209" s="1"/>
  <c r="C11" i="213" s="1"/>
  <c r="C14" i="214" s="1"/>
  <c r="C13" i="212" s="1"/>
  <c r="C34" i="205"/>
  <c r="C29" i="206" s="1"/>
  <c r="C28" i="207" s="1"/>
  <c r="C12" i="208" s="1"/>
  <c r="C13" i="209" s="1"/>
  <c r="C10" i="213" s="1"/>
  <c r="C13" i="214" s="1"/>
  <c r="C12" i="212" s="1"/>
  <c r="C33" i="205"/>
  <c r="C28" i="206" s="1"/>
  <c r="C27" i="207" s="1"/>
  <c r="C11" i="208" s="1"/>
  <c r="C12" i="209" s="1"/>
  <c r="C9" i="213" s="1"/>
  <c r="C12" i="214" s="1"/>
  <c r="C11" i="212" s="1"/>
  <c r="C32" i="205"/>
  <c r="C27" i="206" s="1"/>
  <c r="C26" i="207" s="1"/>
  <c r="C10" i="208" s="1"/>
  <c r="C11" i="209" s="1"/>
  <c r="C8" i="213" s="1"/>
  <c r="C11" i="214" s="1"/>
  <c r="C10" i="212" s="1"/>
  <c r="C10" i="215" s="1"/>
  <c r="C9" i="216" s="1"/>
  <c r="C31" i="205"/>
  <c r="C26" i="206" s="1"/>
  <c r="C25" i="207" s="1"/>
  <c r="C30" i="205"/>
  <c r="C25" i="206" s="1"/>
  <c r="C24" i="207" s="1"/>
  <c r="C114" i="205"/>
  <c r="C116" i="206" s="1"/>
  <c r="C112" i="207" s="1"/>
  <c r="C48" i="208" s="1"/>
  <c r="C50" i="209" s="1"/>
  <c r="C44" i="213" s="1"/>
  <c r="C49" i="214" s="1"/>
  <c r="D114" i="205"/>
  <c r="D116" i="206" s="1"/>
  <c r="D112" i="207" s="1"/>
  <c r="D48" i="208" s="1"/>
  <c r="D50" i="209" s="1"/>
  <c r="D44" i="213" s="1"/>
  <c r="D49" i="214" s="1"/>
  <c r="C136" i="205"/>
  <c r="C119" i="206" s="1"/>
  <c r="C116" i="207" s="1"/>
  <c r="D136" i="205"/>
  <c r="D119" i="206" s="1"/>
  <c r="D116" i="207" s="1"/>
  <c r="DP2" i="142"/>
  <c r="DO2"/>
  <c r="DN2"/>
  <c r="DM2"/>
  <c r="DL2"/>
  <c r="DK2"/>
  <c r="DJ2"/>
  <c r="DI2"/>
  <c r="DH2"/>
  <c r="DG2"/>
  <c r="DF2"/>
  <c r="DE2"/>
  <c r="DD2"/>
  <c r="DC2"/>
  <c r="DB2"/>
  <c r="DA2"/>
  <c r="CZ2"/>
  <c r="CY2"/>
  <c r="CX2"/>
  <c r="CW2"/>
  <c r="CV2"/>
  <c r="CU2"/>
  <c r="CT2"/>
  <c r="CS2"/>
  <c r="CR2"/>
  <c r="CQ2"/>
  <c r="CP2"/>
  <c r="CO2"/>
  <c r="CN2"/>
  <c r="CM2"/>
  <c r="CL2"/>
  <c r="CK2"/>
  <c r="CJ2"/>
  <c r="CI2"/>
  <c r="CH2"/>
  <c r="CG2"/>
  <c r="BU2"/>
  <c r="BV2"/>
  <c r="BW2"/>
  <c r="BX2"/>
  <c r="BY2"/>
  <c r="BZ2"/>
  <c r="CA2"/>
  <c r="CB2"/>
  <c r="CC2"/>
  <c r="CD2"/>
  <c r="CE2"/>
  <c r="CF2"/>
  <c r="BT2"/>
  <c r="Z2"/>
  <c r="BJ2"/>
  <c r="BK2"/>
  <c r="BL2"/>
  <c r="BM2"/>
  <c r="BN2"/>
  <c r="BO2"/>
  <c r="BP2"/>
  <c r="BQ2"/>
  <c r="BR2"/>
  <c r="BS2"/>
  <c r="C2"/>
  <c r="D2"/>
  <c r="E2"/>
  <c r="F2"/>
  <c r="G2"/>
  <c r="H2"/>
  <c r="I2"/>
  <c r="J2"/>
  <c r="K2"/>
  <c r="L2"/>
  <c r="M2"/>
  <c r="N2"/>
  <c r="O2"/>
  <c r="P2"/>
  <c r="Q2"/>
  <c r="R2"/>
  <c r="S2"/>
  <c r="T2"/>
  <c r="U2"/>
  <c r="V2"/>
  <c r="W2"/>
  <c r="X2"/>
  <c r="Y2"/>
  <c r="AA2"/>
  <c r="AB2"/>
  <c r="AC2"/>
  <c r="AD2"/>
  <c r="AE2"/>
  <c r="AF2"/>
  <c r="AG2"/>
  <c r="AH2"/>
  <c r="AI2"/>
  <c r="AJ2"/>
  <c r="AK2"/>
  <c r="AL2"/>
  <c r="AM2"/>
  <c r="AN2"/>
  <c r="AO2"/>
  <c r="AP2"/>
  <c r="AQ2"/>
  <c r="AR2"/>
  <c r="AS2"/>
  <c r="AT2"/>
  <c r="AU2"/>
  <c r="AV2"/>
  <c r="AW2"/>
  <c r="AX2"/>
  <c r="AY2"/>
  <c r="AZ2"/>
  <c r="BA2"/>
  <c r="BB2"/>
  <c r="BC2"/>
  <c r="BD2"/>
  <c r="BE2"/>
  <c r="BF2"/>
  <c r="BG2"/>
  <c r="BH2"/>
  <c r="BI2"/>
  <c r="B2"/>
  <c r="D122" i="123"/>
  <c r="C13" i="247" l="1"/>
  <c r="I3" i="252"/>
  <c r="I85"/>
  <c r="I83"/>
  <c r="I81"/>
  <c r="I79"/>
  <c r="I77"/>
  <c r="I75"/>
  <c r="I73"/>
  <c r="I71"/>
  <c r="I69"/>
  <c r="I67"/>
  <c r="I65"/>
  <c r="I63"/>
  <c r="I61"/>
  <c r="I59"/>
  <c r="I57"/>
  <c r="I55"/>
  <c r="I53"/>
  <c r="I51"/>
  <c r="I49"/>
  <c r="I47"/>
  <c r="I45"/>
  <c r="I43"/>
  <c r="I41"/>
  <c r="I39"/>
  <c r="I37"/>
  <c r="I35"/>
  <c r="I33"/>
  <c r="I31"/>
  <c r="I29"/>
  <c r="I27"/>
  <c r="I25"/>
  <c r="I23"/>
  <c r="I21"/>
  <c r="I19"/>
  <c r="I17"/>
  <c r="I15"/>
  <c r="I13"/>
  <c r="I11"/>
  <c r="I9"/>
  <c r="I7"/>
  <c r="I5"/>
  <c r="I2"/>
  <c r="I3" i="247"/>
  <c r="I4"/>
  <c r="I5"/>
  <c r="I6"/>
  <c r="I7"/>
  <c r="I8"/>
  <c r="I9"/>
  <c r="I10"/>
  <c r="I11"/>
  <c r="I12"/>
  <c r="I13"/>
  <c r="I14"/>
  <c r="I15"/>
  <c r="I16"/>
  <c r="I17"/>
  <c r="I18"/>
  <c r="I19"/>
  <c r="I20"/>
  <c r="I21"/>
  <c r="I22"/>
  <c r="I23"/>
  <c r="I24"/>
  <c r="I25"/>
  <c r="I26"/>
  <c r="I27"/>
  <c r="I28"/>
  <c r="I29"/>
  <c r="I30"/>
  <c r="I31"/>
  <c r="I32"/>
  <c r="I33"/>
  <c r="I34"/>
  <c r="I35"/>
  <c r="I36"/>
  <c r="I37"/>
  <c r="I38"/>
  <c r="I39"/>
  <c r="I40"/>
  <c r="I41"/>
  <c r="I42"/>
  <c r="I43"/>
  <c r="I44"/>
  <c r="I45"/>
  <c r="I46"/>
  <c r="I47"/>
  <c r="I48"/>
  <c r="I49"/>
  <c r="I50"/>
  <c r="I51"/>
  <c r="I52"/>
  <c r="I53"/>
  <c r="I54"/>
  <c r="I55"/>
  <c r="I56"/>
  <c r="I57"/>
  <c r="I58"/>
  <c r="I59"/>
  <c r="I60"/>
  <c r="I61"/>
  <c r="I62"/>
  <c r="I63"/>
  <c r="I64"/>
  <c r="I65"/>
  <c r="I66"/>
  <c r="I67"/>
  <c r="I68"/>
  <c r="I69"/>
  <c r="I70"/>
  <c r="I71"/>
  <c r="I72"/>
  <c r="I73"/>
  <c r="I74"/>
  <c r="I75"/>
  <c r="I76"/>
  <c r="I77"/>
  <c r="I78"/>
  <c r="I79"/>
  <c r="I80"/>
  <c r="I81"/>
  <c r="I82"/>
  <c r="I83"/>
  <c r="I84"/>
  <c r="I85"/>
  <c r="I86"/>
  <c r="I87"/>
  <c r="I88"/>
  <c r="I89"/>
  <c r="I90"/>
  <c r="I91"/>
  <c r="I92"/>
  <c r="I93"/>
  <c r="I94"/>
  <c r="I95"/>
  <c r="I96"/>
  <c r="I97"/>
  <c r="I98"/>
  <c r="I99"/>
  <c r="I100"/>
  <c r="I101"/>
  <c r="I102"/>
  <c r="I103"/>
  <c r="I104"/>
  <c r="I105"/>
  <c r="I106"/>
  <c r="I107"/>
  <c r="I108"/>
  <c r="I109"/>
  <c r="I110"/>
  <c r="I111"/>
  <c r="I112"/>
  <c r="I113"/>
  <c r="I114"/>
  <c r="I115"/>
  <c r="I116"/>
  <c r="I117"/>
  <c r="I118"/>
  <c r="I119"/>
  <c r="I120"/>
  <c r="I121"/>
  <c r="I122"/>
  <c r="I123"/>
  <c r="I124"/>
  <c r="I125"/>
  <c r="I126"/>
  <c r="I127"/>
  <c r="I128"/>
  <c r="I129"/>
  <c r="I130"/>
  <c r="I131"/>
  <c r="I132"/>
  <c r="I133"/>
  <c r="I134"/>
  <c r="I135"/>
  <c r="I136"/>
  <c r="I137"/>
  <c r="I138"/>
  <c r="I139"/>
  <c r="I140"/>
  <c r="I141"/>
  <c r="I142"/>
  <c r="I143"/>
  <c r="I144"/>
  <c r="I145"/>
  <c r="I146"/>
  <c r="I147"/>
  <c r="I148"/>
  <c r="I149"/>
  <c r="I150"/>
  <c r="I151"/>
  <c r="I152"/>
  <c r="I153"/>
  <c r="I154"/>
  <c r="I155"/>
  <c r="I156"/>
  <c r="I157"/>
  <c r="I158"/>
  <c r="I159"/>
  <c r="I160"/>
  <c r="I161"/>
  <c r="I162"/>
  <c r="I163"/>
  <c r="I164"/>
  <c r="I165"/>
  <c r="I166"/>
  <c r="I3" i="246"/>
  <c r="I4"/>
  <c r="I5"/>
  <c r="I6"/>
  <c r="I7"/>
  <c r="I8"/>
  <c r="I9"/>
  <c r="I10"/>
  <c r="I11"/>
  <c r="I12"/>
  <c r="I13"/>
  <c r="I14"/>
  <c r="I15"/>
  <c r="I16"/>
  <c r="I17"/>
  <c r="I18"/>
  <c r="I19"/>
  <c r="I20"/>
  <c r="I21"/>
  <c r="I22"/>
  <c r="I23"/>
  <c r="I24"/>
  <c r="I25"/>
  <c r="I26"/>
  <c r="I27"/>
  <c r="I28"/>
  <c r="I29"/>
  <c r="I30"/>
  <c r="I31"/>
  <c r="I32"/>
  <c r="I33"/>
  <c r="I34"/>
  <c r="I35"/>
  <c r="I36"/>
  <c r="I37"/>
  <c r="I38"/>
  <c r="I39"/>
  <c r="I40"/>
  <c r="I41"/>
  <c r="I42"/>
  <c r="I43"/>
  <c r="I44"/>
  <c r="I45"/>
  <c r="I46"/>
  <c r="I47"/>
  <c r="I48"/>
  <c r="I49"/>
  <c r="I50"/>
  <c r="I51"/>
  <c r="I52"/>
  <c r="I53"/>
  <c r="I54"/>
  <c r="I55"/>
  <c r="I56"/>
  <c r="I57"/>
  <c r="I58"/>
  <c r="I59"/>
  <c r="I60"/>
  <c r="I61"/>
  <c r="I62"/>
  <c r="I63"/>
  <c r="I64"/>
  <c r="I65"/>
  <c r="I66"/>
  <c r="I67"/>
  <c r="I68"/>
  <c r="I69"/>
  <c r="I70"/>
  <c r="I71"/>
  <c r="I72"/>
  <c r="I73"/>
  <c r="I74"/>
  <c r="I75"/>
  <c r="I76"/>
  <c r="I77"/>
  <c r="I78"/>
  <c r="I79"/>
  <c r="I80"/>
  <c r="I81"/>
  <c r="I82"/>
  <c r="I83"/>
  <c r="I84"/>
  <c r="I85"/>
  <c r="I86"/>
  <c r="I87"/>
  <c r="I88"/>
  <c r="I89"/>
  <c r="I86" i="252"/>
  <c r="I87"/>
  <c r="I88"/>
  <c r="I89"/>
  <c r="I90"/>
  <c r="I91"/>
  <c r="I92"/>
  <c r="I93"/>
  <c r="I94"/>
  <c r="I95"/>
  <c r="I96"/>
  <c r="I97"/>
  <c r="I98"/>
  <c r="I99"/>
  <c r="I100"/>
  <c r="I101"/>
  <c r="I102"/>
  <c r="I103"/>
  <c r="I104"/>
  <c r="I105"/>
  <c r="I106"/>
  <c r="I107"/>
  <c r="I108"/>
  <c r="I109"/>
  <c r="I110"/>
  <c r="I111"/>
  <c r="I112"/>
  <c r="I113"/>
  <c r="I114"/>
  <c r="I115"/>
  <c r="I116"/>
  <c r="I117"/>
  <c r="I118"/>
  <c r="I119"/>
  <c r="I120"/>
  <c r="I121"/>
  <c r="I122"/>
  <c r="I123"/>
  <c r="I124"/>
  <c r="I125"/>
  <c r="I126"/>
  <c r="I127"/>
  <c r="I128"/>
  <c r="I129"/>
  <c r="I130"/>
  <c r="I131"/>
  <c r="I132"/>
  <c r="I133"/>
  <c r="I134"/>
  <c r="I135"/>
  <c r="I136"/>
  <c r="I137"/>
  <c r="I138"/>
  <c r="I139"/>
  <c r="I140"/>
  <c r="I141"/>
  <c r="I142"/>
  <c r="I143"/>
  <c r="I144"/>
  <c r="I145"/>
  <c r="I146"/>
  <c r="I147"/>
  <c r="I148"/>
  <c r="I149"/>
  <c r="I150"/>
  <c r="I151"/>
  <c r="I152"/>
  <c r="I153"/>
  <c r="I154"/>
  <c r="I155"/>
  <c r="I156"/>
  <c r="I157"/>
  <c r="I158"/>
  <c r="I159"/>
  <c r="I160"/>
  <c r="I161"/>
  <c r="I162"/>
  <c r="I163"/>
  <c r="I164"/>
  <c r="I165"/>
  <c r="I166"/>
  <c r="I167"/>
  <c r="I168"/>
  <c r="I169"/>
  <c r="I170"/>
  <c r="I171"/>
  <c r="I172"/>
  <c r="I173"/>
  <c r="I174"/>
  <c r="I175"/>
  <c r="I176"/>
  <c r="I177"/>
  <c r="I178"/>
  <c r="I179"/>
  <c r="I180"/>
  <c r="I181"/>
  <c r="I182"/>
  <c r="I183"/>
  <c r="I2" i="247"/>
  <c r="I2" i="246"/>
  <c r="I3" i="245"/>
  <c r="I4"/>
  <c r="I5"/>
  <c r="I6"/>
  <c r="I7"/>
  <c r="I8"/>
  <c r="I9"/>
  <c r="I10"/>
  <c r="I11"/>
  <c r="I12"/>
  <c r="I13"/>
  <c r="I14"/>
  <c r="I15"/>
  <c r="I16"/>
  <c r="I17"/>
  <c r="I18"/>
  <c r="I19"/>
  <c r="I20"/>
  <c r="I21"/>
  <c r="I22"/>
  <c r="I23"/>
  <c r="I24"/>
  <c r="I25"/>
  <c r="I26"/>
  <c r="I27"/>
  <c r="I28"/>
  <c r="I29"/>
  <c r="I30"/>
  <c r="I31"/>
  <c r="I32"/>
  <c r="I33"/>
  <c r="I34"/>
  <c r="I35"/>
  <c r="I36"/>
  <c r="I37"/>
  <c r="I38"/>
  <c r="I39"/>
  <c r="I40"/>
  <c r="I41"/>
  <c r="I42"/>
  <c r="I43"/>
  <c r="I44"/>
  <c r="I45"/>
  <c r="I46"/>
  <c r="I47"/>
  <c r="I48"/>
  <c r="I49"/>
  <c r="I50"/>
  <c r="I51"/>
  <c r="I52"/>
  <c r="I53"/>
  <c r="I54"/>
  <c r="I55"/>
  <c r="I56"/>
  <c r="I57"/>
  <c r="I58"/>
  <c r="I59"/>
  <c r="I60"/>
  <c r="I61"/>
  <c r="I62"/>
  <c r="I63"/>
  <c r="I64"/>
  <c r="I65"/>
  <c r="I66"/>
  <c r="I67"/>
  <c r="I68"/>
  <c r="I69"/>
  <c r="I70"/>
  <c r="I71"/>
  <c r="I72"/>
  <c r="I73"/>
  <c r="I74"/>
  <c r="I75"/>
  <c r="I76"/>
  <c r="I77"/>
  <c r="I78"/>
  <c r="I79"/>
  <c r="I80"/>
  <c r="I81"/>
  <c r="I82"/>
  <c r="I83"/>
  <c r="I84"/>
  <c r="I85"/>
  <c r="I86"/>
  <c r="I87"/>
  <c r="I88"/>
  <c r="I89"/>
  <c r="I90"/>
  <c r="I91"/>
  <c r="I92"/>
  <c r="I93"/>
  <c r="I94"/>
  <c r="I95"/>
  <c r="I96"/>
  <c r="I97"/>
  <c r="I98"/>
  <c r="I99"/>
  <c r="I100"/>
  <c r="I101"/>
  <c r="I102"/>
  <c r="I103"/>
  <c r="I104"/>
  <c r="I105"/>
  <c r="I106"/>
  <c r="I107"/>
  <c r="I108"/>
  <c r="I109"/>
  <c r="I110"/>
  <c r="I111"/>
  <c r="I112"/>
  <c r="I113"/>
  <c r="I114"/>
  <c r="I115"/>
  <c r="I116"/>
  <c r="I117"/>
  <c r="I118"/>
  <c r="I119"/>
  <c r="I120"/>
  <c r="I121"/>
  <c r="I122"/>
  <c r="I123"/>
  <c r="I124"/>
  <c r="I125"/>
  <c r="I126"/>
  <c r="I127"/>
  <c r="I128"/>
  <c r="I129"/>
  <c r="I130"/>
  <c r="I131"/>
  <c r="I132"/>
  <c r="I133"/>
  <c r="I134"/>
  <c r="I135"/>
  <c r="I136"/>
  <c r="I137"/>
  <c r="I138"/>
  <c r="I139"/>
  <c r="I140"/>
  <c r="I141"/>
  <c r="I142"/>
  <c r="I143"/>
  <c r="I144"/>
  <c r="I145"/>
  <c r="I146"/>
  <c r="I147"/>
  <c r="I148"/>
  <c r="I149"/>
  <c r="I150"/>
  <c r="I151"/>
  <c r="I152"/>
  <c r="I153"/>
  <c r="I154"/>
  <c r="I155"/>
  <c r="I156"/>
  <c r="I157"/>
  <c r="I178" i="244"/>
  <c r="I3"/>
  <c r="I4"/>
  <c r="I5"/>
  <c r="I6"/>
  <c r="I7"/>
  <c r="I8"/>
  <c r="I9"/>
  <c r="I10"/>
  <c r="I11"/>
  <c r="I12"/>
  <c r="I13"/>
  <c r="I14"/>
  <c r="I15"/>
  <c r="I16"/>
  <c r="I17"/>
  <c r="I18"/>
  <c r="I19"/>
  <c r="I20"/>
  <c r="I21"/>
  <c r="I22"/>
  <c r="I23"/>
  <c r="I24"/>
  <c r="I25"/>
  <c r="I26"/>
  <c r="I27"/>
  <c r="I28"/>
  <c r="I29"/>
  <c r="I30"/>
  <c r="I31"/>
  <c r="I32"/>
  <c r="I33"/>
  <c r="I34"/>
  <c r="I35"/>
  <c r="I36"/>
  <c r="I37"/>
  <c r="I38"/>
  <c r="I39"/>
  <c r="I40"/>
  <c r="I41"/>
  <c r="I42"/>
  <c r="I43"/>
  <c r="I44"/>
  <c r="I45"/>
  <c r="I46"/>
  <c r="I47"/>
  <c r="I48"/>
  <c r="I49"/>
  <c r="I50"/>
  <c r="I51"/>
  <c r="I52"/>
  <c r="I53"/>
  <c r="I54"/>
  <c r="I55"/>
  <c r="I56"/>
  <c r="I57"/>
  <c r="I58"/>
  <c r="I59"/>
  <c r="I60"/>
  <c r="I61"/>
  <c r="I62"/>
  <c r="I63"/>
  <c r="I64"/>
  <c r="I65"/>
  <c r="I66"/>
  <c r="I67"/>
  <c r="I68"/>
  <c r="I69"/>
  <c r="I70"/>
  <c r="I71"/>
  <c r="I72"/>
  <c r="I73"/>
  <c r="I74"/>
  <c r="I75"/>
  <c r="I76"/>
  <c r="I77"/>
  <c r="I78"/>
  <c r="I79"/>
  <c r="I80"/>
  <c r="I81"/>
  <c r="I82"/>
  <c r="I83"/>
  <c r="I84"/>
  <c r="I85"/>
  <c r="I86"/>
  <c r="I87"/>
  <c r="I88"/>
  <c r="I89"/>
  <c r="I90"/>
  <c r="I91"/>
  <c r="I92"/>
  <c r="I93"/>
  <c r="I94"/>
  <c r="I95"/>
  <c r="I96"/>
  <c r="I97"/>
  <c r="I98"/>
  <c r="I99"/>
  <c r="I100"/>
  <c r="I101"/>
  <c r="I102"/>
  <c r="I103"/>
  <c r="I104"/>
  <c r="I105"/>
  <c r="I106"/>
  <c r="I107"/>
  <c r="I108"/>
  <c r="I109"/>
  <c r="I110"/>
  <c r="I111"/>
  <c r="I112"/>
  <c r="I113"/>
  <c r="I114"/>
  <c r="I115"/>
  <c r="I116"/>
  <c r="I117"/>
  <c r="I118"/>
  <c r="I119"/>
  <c r="I120"/>
  <c r="I121"/>
  <c r="I122"/>
  <c r="I123"/>
  <c r="I124"/>
  <c r="I125"/>
  <c r="I126"/>
  <c r="I127"/>
  <c r="I128"/>
  <c r="I129"/>
  <c r="I130"/>
  <c r="I131"/>
  <c r="I132"/>
  <c r="I133"/>
  <c r="I134"/>
  <c r="I135"/>
  <c r="I136"/>
  <c r="I137"/>
  <c r="I138"/>
  <c r="I139"/>
  <c r="I140"/>
  <c r="I141"/>
  <c r="I142"/>
  <c r="I143"/>
  <c r="I144"/>
  <c r="I145"/>
  <c r="I146"/>
  <c r="I147"/>
  <c r="I148"/>
  <c r="I149"/>
  <c r="I150"/>
  <c r="I151"/>
  <c r="I152"/>
  <c r="I153"/>
  <c r="I154"/>
  <c r="I155"/>
  <c r="I156"/>
  <c r="I157"/>
  <c r="I158"/>
  <c r="I159"/>
  <c r="I160"/>
  <c r="I161"/>
  <c r="I162"/>
  <c r="I163"/>
  <c r="I164"/>
  <c r="I165"/>
  <c r="I166"/>
  <c r="I167"/>
  <c r="I168"/>
  <c r="I169"/>
  <c r="I170"/>
  <c r="I171"/>
  <c r="I172"/>
  <c r="I173"/>
  <c r="I174"/>
  <c r="I175"/>
  <c r="I176"/>
  <c r="I177"/>
  <c r="I90" i="246"/>
  <c r="I91"/>
  <c r="I92"/>
  <c r="I93"/>
  <c r="I94"/>
  <c r="I95"/>
  <c r="I96"/>
  <c r="I97"/>
  <c r="I98"/>
  <c r="I99"/>
  <c r="I100"/>
  <c r="I101"/>
  <c r="I102"/>
  <c r="I103"/>
  <c r="I104"/>
  <c r="I105"/>
  <c r="I106"/>
  <c r="I107"/>
  <c r="I108"/>
  <c r="I109"/>
  <c r="I110"/>
  <c r="I111"/>
  <c r="I112"/>
  <c r="I113"/>
  <c r="I114"/>
  <c r="I115"/>
  <c r="I116"/>
  <c r="I117"/>
  <c r="I118"/>
  <c r="I119"/>
  <c r="I120"/>
  <c r="I121"/>
  <c r="I122"/>
  <c r="I123"/>
  <c r="I124"/>
  <c r="I125"/>
  <c r="I126"/>
  <c r="I127"/>
  <c r="I128"/>
  <c r="I129"/>
  <c r="I130"/>
  <c r="I131"/>
  <c r="I132"/>
  <c r="I133"/>
  <c r="I134"/>
  <c r="I135"/>
  <c r="I136"/>
  <c r="I137"/>
  <c r="I138"/>
  <c r="I139"/>
  <c r="I140"/>
  <c r="I141"/>
  <c r="I142"/>
  <c r="I143"/>
  <c r="I144"/>
  <c r="I2" i="245"/>
  <c r="I2" i="244"/>
  <c r="I178" i="80"/>
  <c r="I177"/>
  <c r="I176"/>
  <c r="I175"/>
  <c r="I174"/>
  <c r="I173"/>
  <c r="I172"/>
  <c r="I171"/>
  <c r="I170"/>
  <c r="I169"/>
  <c r="I168"/>
  <c r="I167"/>
  <c r="I166"/>
  <c r="I165"/>
  <c r="I164"/>
  <c r="I163"/>
  <c r="I162"/>
  <c r="I161"/>
  <c r="I160"/>
  <c r="I159"/>
  <c r="I158"/>
  <c r="I157"/>
  <c r="I156"/>
  <c r="I155"/>
  <c r="I154"/>
  <c r="I153"/>
  <c r="I152"/>
  <c r="I151"/>
  <c r="I150"/>
  <c r="I149"/>
  <c r="I148"/>
  <c r="I147"/>
  <c r="I146"/>
  <c r="I145"/>
  <c r="I144"/>
  <c r="I143"/>
  <c r="I142"/>
  <c r="I141"/>
  <c r="I140"/>
  <c r="I139"/>
  <c r="I138"/>
  <c r="I137"/>
  <c r="I136"/>
  <c r="I135"/>
  <c r="I134"/>
  <c r="I133"/>
  <c r="I132"/>
  <c r="I131"/>
  <c r="I130"/>
  <c r="I129"/>
  <c r="I128"/>
  <c r="I127"/>
  <c r="I126"/>
  <c r="I125"/>
  <c r="I124"/>
  <c r="I123"/>
  <c r="I122"/>
  <c r="I121"/>
  <c r="I120"/>
  <c r="I119"/>
  <c r="I118"/>
  <c r="I117"/>
  <c r="I116"/>
  <c r="I115"/>
  <c r="I114"/>
  <c r="I113"/>
  <c r="I112"/>
  <c r="I111"/>
  <c r="I110"/>
  <c r="I109"/>
  <c r="I108"/>
  <c r="I107"/>
  <c r="I106"/>
  <c r="I105"/>
  <c r="I104"/>
  <c r="I103"/>
  <c r="I102"/>
  <c r="I101"/>
  <c r="I100"/>
  <c r="I99"/>
  <c r="I98"/>
  <c r="I97"/>
  <c r="I96"/>
  <c r="I95"/>
  <c r="I94"/>
  <c r="I93"/>
  <c r="I92"/>
  <c r="I91"/>
  <c r="I90"/>
  <c r="I89"/>
  <c r="I88"/>
  <c r="I87"/>
  <c r="I86"/>
  <c r="I85"/>
  <c r="I84"/>
  <c r="I83"/>
  <c r="I82"/>
  <c r="I81"/>
  <c r="I80"/>
  <c r="I79"/>
  <c r="I78"/>
  <c r="I77"/>
  <c r="I76"/>
  <c r="I75"/>
  <c r="I74"/>
  <c r="I73"/>
  <c r="I72"/>
  <c r="I71"/>
  <c r="I70"/>
  <c r="I69"/>
  <c r="I68"/>
  <c r="I67"/>
  <c r="I66"/>
  <c r="I65"/>
  <c r="I64"/>
  <c r="I63"/>
  <c r="I62"/>
  <c r="I61"/>
  <c r="I60"/>
  <c r="I59"/>
  <c r="I58"/>
  <c r="I57"/>
  <c r="I56"/>
  <c r="I55"/>
  <c r="I54"/>
  <c r="I53"/>
  <c r="I52"/>
  <c r="I51"/>
  <c r="I50"/>
  <c r="I49"/>
  <c r="I48"/>
  <c r="I47"/>
  <c r="I46"/>
  <c r="I45"/>
  <c r="I44"/>
  <c r="I43"/>
  <c r="I42"/>
  <c r="I41"/>
  <c r="I40"/>
  <c r="I39"/>
  <c r="I38"/>
  <c r="I37"/>
  <c r="I36"/>
  <c r="I35"/>
  <c r="I34"/>
  <c r="I33"/>
  <c r="I32"/>
  <c r="I31"/>
  <c r="I30"/>
  <c r="I29"/>
  <c r="I28"/>
  <c r="I27"/>
  <c r="I26"/>
  <c r="I25"/>
  <c r="I24"/>
  <c r="I23"/>
  <c r="I22"/>
  <c r="I21"/>
  <c r="I20"/>
  <c r="I19"/>
  <c r="I18"/>
  <c r="I17"/>
  <c r="I16"/>
  <c r="I15"/>
  <c r="I14"/>
  <c r="I13"/>
  <c r="I12"/>
  <c r="I11"/>
  <c r="I10"/>
  <c r="I9"/>
  <c r="I8"/>
  <c r="I7"/>
  <c r="I6"/>
  <c r="I5"/>
  <c r="I4"/>
  <c r="I3"/>
  <c r="I2"/>
  <c r="I166" i="242"/>
  <c r="I165"/>
  <c r="I164"/>
  <c r="I163"/>
  <c r="I162"/>
  <c r="I161"/>
  <c r="I160"/>
  <c r="I159"/>
  <c r="I158"/>
  <c r="I157"/>
  <c r="I156"/>
  <c r="I155"/>
  <c r="I154"/>
  <c r="I153"/>
  <c r="I152"/>
  <c r="I151"/>
  <c r="I150"/>
  <c r="I149"/>
  <c r="I148"/>
  <c r="I147"/>
  <c r="I2" i="241"/>
  <c r="I2" i="240"/>
  <c r="I146" i="242"/>
  <c r="I145"/>
  <c r="I144"/>
  <c r="I143"/>
  <c r="I142"/>
  <c r="I141"/>
  <c r="I140"/>
  <c r="I139"/>
  <c r="I138"/>
  <c r="I137"/>
  <c r="I136"/>
  <c r="I135"/>
  <c r="I134"/>
  <c r="I133"/>
  <c r="I132"/>
  <c r="I131"/>
  <c r="I130"/>
  <c r="I129"/>
  <c r="I128"/>
  <c r="I127"/>
  <c r="I126"/>
  <c r="I125"/>
  <c r="I124"/>
  <c r="I123"/>
  <c r="I122"/>
  <c r="I121"/>
  <c r="I120"/>
  <c r="I119"/>
  <c r="I118"/>
  <c r="I117"/>
  <c r="I116"/>
  <c r="I115"/>
  <c r="I114"/>
  <c r="I113"/>
  <c r="I112"/>
  <c r="I111"/>
  <c r="I110"/>
  <c r="I109"/>
  <c r="I108"/>
  <c r="I107"/>
  <c r="I106"/>
  <c r="I105"/>
  <c r="I104"/>
  <c r="I103"/>
  <c r="I102"/>
  <c r="I101"/>
  <c r="I100"/>
  <c r="I99"/>
  <c r="I98"/>
  <c r="I97"/>
  <c r="I96"/>
  <c r="I95"/>
  <c r="I94"/>
  <c r="I93"/>
  <c r="I92"/>
  <c r="I91"/>
  <c r="I90"/>
  <c r="I89"/>
  <c r="I88"/>
  <c r="I87"/>
  <c r="I86"/>
  <c r="I85"/>
  <c r="I84"/>
  <c r="I83"/>
  <c r="I82"/>
  <c r="I81"/>
  <c r="I80"/>
  <c r="I79"/>
  <c r="I78"/>
  <c r="I77"/>
  <c r="I76"/>
  <c r="I75"/>
  <c r="I74"/>
  <c r="I73"/>
  <c r="I72"/>
  <c r="I71"/>
  <c r="I70"/>
  <c r="I69"/>
  <c r="I68"/>
  <c r="I67"/>
  <c r="I66"/>
  <c r="I65"/>
  <c r="I64"/>
  <c r="I63"/>
  <c r="I62"/>
  <c r="I61"/>
  <c r="I60"/>
  <c r="I59"/>
  <c r="I58"/>
  <c r="I57"/>
  <c r="I56"/>
  <c r="I55"/>
  <c r="I54"/>
  <c r="I53"/>
  <c r="I52"/>
  <c r="I51"/>
  <c r="I50"/>
  <c r="I49"/>
  <c r="I48"/>
  <c r="I47"/>
  <c r="I46"/>
  <c r="I45"/>
  <c r="I44"/>
  <c r="I43"/>
  <c r="I42"/>
  <c r="I41"/>
  <c r="I40"/>
  <c r="I39"/>
  <c r="I38"/>
  <c r="I37"/>
  <c r="I36"/>
  <c r="I35"/>
  <c r="I34"/>
  <c r="I33"/>
  <c r="I32"/>
  <c r="I31"/>
  <c r="I30"/>
  <c r="I29"/>
  <c r="I28"/>
  <c r="I27"/>
  <c r="I26"/>
  <c r="I25"/>
  <c r="I24"/>
  <c r="I23"/>
  <c r="I22"/>
  <c r="I21"/>
  <c r="I20"/>
  <c r="I19"/>
  <c r="I18"/>
  <c r="I17"/>
  <c r="I16"/>
  <c r="I15"/>
  <c r="I14"/>
  <c r="I13"/>
  <c r="I12"/>
  <c r="I11"/>
  <c r="I10"/>
  <c r="I9"/>
  <c r="I8"/>
  <c r="I7"/>
  <c r="I6"/>
  <c r="I5"/>
  <c r="I4"/>
  <c r="I3"/>
  <c r="I2"/>
  <c r="I154" i="241"/>
  <c r="I3"/>
  <c r="I4"/>
  <c r="I5"/>
  <c r="I6"/>
  <c r="I7"/>
  <c r="I8"/>
  <c r="I9"/>
  <c r="I10"/>
  <c r="I11"/>
  <c r="I12"/>
  <c r="I13"/>
  <c r="I14"/>
  <c r="I15"/>
  <c r="I16"/>
  <c r="I17"/>
  <c r="I18"/>
  <c r="I19"/>
  <c r="I20"/>
  <c r="I21"/>
  <c r="I22"/>
  <c r="I23"/>
  <c r="I24"/>
  <c r="I25"/>
  <c r="I26"/>
  <c r="I27"/>
  <c r="I28"/>
  <c r="I29"/>
  <c r="I30"/>
  <c r="I31"/>
  <c r="I32"/>
  <c r="I33"/>
  <c r="I34"/>
  <c r="I35"/>
  <c r="I36"/>
  <c r="I37"/>
  <c r="I38"/>
  <c r="I39"/>
  <c r="I40"/>
  <c r="I41"/>
  <c r="I42"/>
  <c r="I43"/>
  <c r="I44"/>
  <c r="I45"/>
  <c r="I46"/>
  <c r="I47"/>
  <c r="I48"/>
  <c r="I49"/>
  <c r="I50"/>
  <c r="I51"/>
  <c r="I52"/>
  <c r="I53"/>
  <c r="I54"/>
  <c r="I55"/>
  <c r="I56"/>
  <c r="I57"/>
  <c r="I58"/>
  <c r="I59"/>
  <c r="I60"/>
  <c r="I61"/>
  <c r="I62"/>
  <c r="I63"/>
  <c r="I64"/>
  <c r="I65"/>
  <c r="I66"/>
  <c r="I67"/>
  <c r="I68"/>
  <c r="I69"/>
  <c r="I70"/>
  <c r="I71"/>
  <c r="I72"/>
  <c r="I73"/>
  <c r="I74"/>
  <c r="I75"/>
  <c r="I76"/>
  <c r="I77"/>
  <c r="I78"/>
  <c r="I79"/>
  <c r="I80"/>
  <c r="I81"/>
  <c r="I82"/>
  <c r="I83"/>
  <c r="I84"/>
  <c r="I85"/>
  <c r="I86"/>
  <c r="I87"/>
  <c r="I88"/>
  <c r="I89"/>
  <c r="I90"/>
  <c r="I91"/>
  <c r="I92"/>
  <c r="I93"/>
  <c r="I94"/>
  <c r="I95"/>
  <c r="I96"/>
  <c r="I97"/>
  <c r="I98"/>
  <c r="I99"/>
  <c r="I100"/>
  <c r="I101"/>
  <c r="I102"/>
  <c r="I103"/>
  <c r="I104"/>
  <c r="I105"/>
  <c r="I106"/>
  <c r="I107"/>
  <c r="I108"/>
  <c r="I109"/>
  <c r="I110"/>
  <c r="I111"/>
  <c r="I112"/>
  <c r="I113"/>
  <c r="I114"/>
  <c r="I115"/>
  <c r="I116"/>
  <c r="I117"/>
  <c r="I118"/>
  <c r="I119"/>
  <c r="I120"/>
  <c r="I121"/>
  <c r="I122"/>
  <c r="I123"/>
  <c r="I124"/>
  <c r="I125"/>
  <c r="I126"/>
  <c r="I127"/>
  <c r="I128"/>
  <c r="I129"/>
  <c r="I130"/>
  <c r="I131"/>
  <c r="I132"/>
  <c r="I133"/>
  <c r="I134"/>
  <c r="I135"/>
  <c r="I136"/>
  <c r="I137"/>
  <c r="I138"/>
  <c r="I139"/>
  <c r="I140"/>
  <c r="I141"/>
  <c r="I142"/>
  <c r="I143"/>
  <c r="I144"/>
  <c r="I145"/>
  <c r="I146"/>
  <c r="I147"/>
  <c r="I148"/>
  <c r="I149"/>
  <c r="I150"/>
  <c r="I151"/>
  <c r="I152"/>
  <c r="I153"/>
  <c r="I3" i="240"/>
  <c r="I4"/>
  <c r="I5"/>
  <c r="I6"/>
  <c r="I7"/>
  <c r="I8"/>
  <c r="I9"/>
  <c r="I10"/>
  <c r="I11"/>
  <c r="I12"/>
  <c r="I13"/>
  <c r="I14"/>
  <c r="I15"/>
  <c r="I16"/>
  <c r="I17"/>
  <c r="I18"/>
  <c r="I19"/>
  <c r="I20"/>
  <c r="I21"/>
  <c r="I22"/>
  <c r="I23"/>
  <c r="I24"/>
  <c r="I25"/>
  <c r="I26"/>
  <c r="I27"/>
  <c r="I28"/>
  <c r="I29"/>
  <c r="I30"/>
  <c r="I31"/>
  <c r="I32"/>
  <c r="I33"/>
  <c r="I34"/>
  <c r="I35"/>
  <c r="I36"/>
  <c r="I37"/>
  <c r="I38"/>
  <c r="I39"/>
  <c r="I40"/>
  <c r="I41"/>
  <c r="I42"/>
  <c r="I43"/>
  <c r="I44"/>
  <c r="I45"/>
  <c r="I46"/>
  <c r="I47"/>
  <c r="I48"/>
  <c r="I49"/>
  <c r="I50"/>
  <c r="I51"/>
  <c r="I52"/>
  <c r="I53"/>
  <c r="I54"/>
  <c r="I55"/>
  <c r="I56"/>
  <c r="I57"/>
  <c r="I58"/>
  <c r="I59"/>
  <c r="I60"/>
  <c r="I61"/>
  <c r="I62"/>
  <c r="I63"/>
  <c r="I64"/>
  <c r="I65"/>
  <c r="I66"/>
  <c r="I67"/>
  <c r="I68"/>
  <c r="I69"/>
  <c r="I70"/>
  <c r="I71"/>
  <c r="I72"/>
  <c r="I73"/>
  <c r="I74"/>
  <c r="I75"/>
  <c r="I76"/>
  <c r="I77"/>
  <c r="I78"/>
  <c r="I79"/>
  <c r="I80"/>
  <c r="I81"/>
  <c r="I82"/>
  <c r="I83"/>
  <c r="I84"/>
  <c r="I85"/>
  <c r="I86"/>
  <c r="I87"/>
  <c r="I88"/>
  <c r="I89"/>
  <c r="I90"/>
  <c r="I91"/>
  <c r="I92"/>
  <c r="I93"/>
  <c r="I94"/>
  <c r="I95"/>
  <c r="I96"/>
  <c r="I97"/>
  <c r="I98"/>
  <c r="I99"/>
  <c r="I100"/>
  <c r="I101"/>
  <c r="I102"/>
  <c r="I103"/>
  <c r="I104"/>
  <c r="I105"/>
  <c r="I106"/>
  <c r="I107"/>
  <c r="I108"/>
  <c r="I109"/>
  <c r="I110"/>
  <c r="I111"/>
  <c r="I112"/>
  <c r="I113"/>
  <c r="I114"/>
  <c r="I115"/>
  <c r="I116"/>
  <c r="I117"/>
  <c r="I118"/>
  <c r="I119"/>
  <c r="I120"/>
  <c r="I121"/>
  <c r="I122"/>
  <c r="I123"/>
  <c r="I124"/>
  <c r="I125"/>
  <c r="I126"/>
  <c r="I127"/>
  <c r="I128"/>
  <c r="I129"/>
  <c r="I130"/>
  <c r="I131"/>
  <c r="I132"/>
  <c r="I133"/>
  <c r="I134"/>
  <c r="I135"/>
  <c r="I136"/>
  <c r="I137"/>
  <c r="I138"/>
  <c r="I139"/>
  <c r="I140"/>
  <c r="I141"/>
  <c r="I142"/>
  <c r="I143"/>
  <c r="I144"/>
  <c r="I145"/>
  <c r="I146"/>
  <c r="I147"/>
  <c r="I148"/>
  <c r="I149"/>
  <c r="I150"/>
  <c r="I151"/>
  <c r="I152"/>
  <c r="I153"/>
  <c r="I154"/>
  <c r="I155"/>
  <c r="I156"/>
  <c r="I157"/>
  <c r="I158"/>
  <c r="I159"/>
  <c r="I160"/>
  <c r="I161"/>
  <c r="I162"/>
  <c r="I163"/>
  <c r="I164"/>
  <c r="I165"/>
  <c r="I166"/>
  <c r="I167"/>
  <c r="I168"/>
  <c r="I169"/>
  <c r="I170"/>
  <c r="I171"/>
  <c r="I172"/>
  <c r="I173"/>
  <c r="I3" i="239"/>
  <c r="I4"/>
  <c r="I5"/>
  <c r="I6"/>
  <c r="I7"/>
  <c r="I8"/>
  <c r="I9"/>
  <c r="I10"/>
  <c r="I11"/>
  <c r="I12"/>
  <c r="I13"/>
  <c r="I14"/>
  <c r="I15"/>
  <c r="I16"/>
  <c r="I17"/>
  <c r="I18"/>
  <c r="I19"/>
  <c r="I20"/>
  <c r="I21"/>
  <c r="I22"/>
  <c r="I23"/>
  <c r="I24"/>
  <c r="I25"/>
  <c r="I26"/>
  <c r="I27"/>
  <c r="I28"/>
  <c r="I29"/>
  <c r="I30"/>
  <c r="I31"/>
  <c r="I32"/>
  <c r="I33"/>
  <c r="I34"/>
  <c r="I35"/>
  <c r="I36"/>
  <c r="I37"/>
  <c r="I38"/>
  <c r="I39"/>
  <c r="I40"/>
  <c r="I41"/>
  <c r="I42"/>
  <c r="I43"/>
  <c r="I44"/>
  <c r="I45"/>
  <c r="I46"/>
  <c r="I2"/>
  <c r="I2" i="238"/>
  <c r="I3" i="237"/>
  <c r="I4"/>
  <c r="I5"/>
  <c r="I6"/>
  <c r="I7"/>
  <c r="I8"/>
  <c r="I9"/>
  <c r="I10"/>
  <c r="I11"/>
  <c r="I12"/>
  <c r="I13"/>
  <c r="I14"/>
  <c r="I15"/>
  <c r="I16"/>
  <c r="I17"/>
  <c r="I18"/>
  <c r="I19"/>
  <c r="I20"/>
  <c r="I21"/>
  <c r="I22"/>
  <c r="I23"/>
  <c r="I24"/>
  <c r="I25"/>
  <c r="I26"/>
  <c r="I27"/>
  <c r="I28"/>
  <c r="I29"/>
  <c r="I30"/>
  <c r="I31"/>
  <c r="I32"/>
  <c r="I33"/>
  <c r="I34"/>
  <c r="I35"/>
  <c r="I36"/>
  <c r="I37"/>
  <c r="I38"/>
  <c r="I39"/>
  <c r="I40"/>
  <c r="I41"/>
  <c r="I42"/>
  <c r="I43"/>
  <c r="I44"/>
  <c r="I45"/>
  <c r="I46"/>
  <c r="I47"/>
  <c r="I48"/>
  <c r="I49"/>
  <c r="I50"/>
  <c r="I51"/>
  <c r="I52"/>
  <c r="I53"/>
  <c r="I54"/>
  <c r="I55"/>
  <c r="I56"/>
  <c r="I57"/>
  <c r="I58"/>
  <c r="I59"/>
  <c r="I60"/>
  <c r="I61"/>
  <c r="I62"/>
  <c r="I63"/>
  <c r="I64"/>
  <c r="I65"/>
  <c r="I66"/>
  <c r="I67"/>
  <c r="I68"/>
  <c r="I69"/>
  <c r="I70"/>
  <c r="I71"/>
  <c r="I72"/>
  <c r="I73"/>
  <c r="I74"/>
  <c r="I75"/>
  <c r="I76"/>
  <c r="I77"/>
  <c r="I78"/>
  <c r="I79"/>
  <c r="I80"/>
  <c r="I81"/>
  <c r="I82"/>
  <c r="I83"/>
  <c r="I84"/>
  <c r="I85"/>
  <c r="I86"/>
  <c r="I87"/>
  <c r="I88"/>
  <c r="I89"/>
  <c r="I90"/>
  <c r="I91"/>
  <c r="I92"/>
  <c r="I93"/>
  <c r="I94"/>
  <c r="I95"/>
  <c r="I96"/>
  <c r="I97"/>
  <c r="I98"/>
  <c r="I99"/>
  <c r="I100"/>
  <c r="I101"/>
  <c r="I102"/>
  <c r="I103"/>
  <c r="I104"/>
  <c r="I105"/>
  <c r="I106"/>
  <c r="I107"/>
  <c r="I108"/>
  <c r="I109"/>
  <c r="I110"/>
  <c r="I111"/>
  <c r="I112"/>
  <c r="I113"/>
  <c r="I114"/>
  <c r="I115"/>
  <c r="I116"/>
  <c r="I117"/>
  <c r="I118"/>
  <c r="I3" i="234"/>
  <c r="I4"/>
  <c r="I5"/>
  <c r="I6"/>
  <c r="I7"/>
  <c r="I8"/>
  <c r="I9"/>
  <c r="I10"/>
  <c r="I11"/>
  <c r="I12"/>
  <c r="I13"/>
  <c r="I14"/>
  <c r="I15"/>
  <c r="I16"/>
  <c r="I17"/>
  <c r="I18"/>
  <c r="I19"/>
  <c r="I20"/>
  <c r="I21"/>
  <c r="I22"/>
  <c r="I23"/>
  <c r="I24"/>
  <c r="I25"/>
  <c r="I26"/>
  <c r="I27"/>
  <c r="I28"/>
  <c r="I29"/>
  <c r="I30"/>
  <c r="I31"/>
  <c r="I32"/>
  <c r="I33"/>
  <c r="I34"/>
  <c r="I35"/>
  <c r="I36"/>
  <c r="I37"/>
  <c r="I38"/>
  <c r="I39"/>
  <c r="I40"/>
  <c r="I41"/>
  <c r="I42"/>
  <c r="I43"/>
  <c r="I44"/>
  <c r="I45"/>
  <c r="I46"/>
  <c r="I47"/>
  <c r="I48"/>
  <c r="I49"/>
  <c r="I50"/>
  <c r="I51"/>
  <c r="I52"/>
  <c r="I53"/>
  <c r="I54"/>
  <c r="I55"/>
  <c r="I56"/>
  <c r="I57"/>
  <c r="I58"/>
  <c r="I59"/>
  <c r="I60"/>
  <c r="I61"/>
  <c r="I62"/>
  <c r="I63"/>
  <c r="I64"/>
  <c r="I65"/>
  <c r="I66"/>
  <c r="I67"/>
  <c r="I68"/>
  <c r="I69"/>
  <c r="I70"/>
  <c r="I71"/>
  <c r="I72"/>
  <c r="I73"/>
  <c r="I74"/>
  <c r="I75"/>
  <c r="I76"/>
  <c r="I77"/>
  <c r="I78"/>
  <c r="I79"/>
  <c r="I80"/>
  <c r="I81"/>
  <c r="I82"/>
  <c r="I83"/>
  <c r="I84"/>
  <c r="I85"/>
  <c r="I86"/>
  <c r="I87"/>
  <c r="I88"/>
  <c r="I89"/>
  <c r="I90"/>
  <c r="I91"/>
  <c r="I92"/>
  <c r="I93"/>
  <c r="I94"/>
  <c r="I95"/>
  <c r="I96"/>
  <c r="I97"/>
  <c r="I98"/>
  <c r="I99"/>
  <c r="I100"/>
  <c r="I101"/>
  <c r="I102"/>
  <c r="I103"/>
  <c r="I104"/>
  <c r="I105"/>
  <c r="I106"/>
  <c r="I107"/>
  <c r="I108"/>
  <c r="I109"/>
  <c r="I110"/>
  <c r="I111"/>
  <c r="I112"/>
  <c r="I113"/>
  <c r="I114"/>
  <c r="I115"/>
  <c r="I116"/>
  <c r="I117"/>
  <c r="I118"/>
  <c r="I119"/>
  <c r="I120"/>
  <c r="I121"/>
  <c r="I122"/>
  <c r="I123"/>
  <c r="I124"/>
  <c r="I125"/>
  <c r="I126"/>
  <c r="I127"/>
  <c r="I128"/>
  <c r="I129"/>
  <c r="I130"/>
  <c r="I131"/>
  <c r="I132"/>
  <c r="I133"/>
  <c r="I134"/>
  <c r="I4" i="233"/>
  <c r="I6"/>
  <c r="I8"/>
  <c r="I10"/>
  <c r="I12"/>
  <c r="I14"/>
  <c r="I16"/>
  <c r="I18"/>
  <c r="I20"/>
  <c r="I22"/>
  <c r="I24"/>
  <c r="I26"/>
  <c r="I28"/>
  <c r="I30"/>
  <c r="I32"/>
  <c r="I34"/>
  <c r="I36"/>
  <c r="I38"/>
  <c r="I40"/>
  <c r="I42"/>
  <c r="I44"/>
  <c r="I46"/>
  <c r="I48"/>
  <c r="I50"/>
  <c r="I52"/>
  <c r="I54"/>
  <c r="I56"/>
  <c r="I58"/>
  <c r="I60"/>
  <c r="I62"/>
  <c r="I64"/>
  <c r="I66"/>
  <c r="I68"/>
  <c r="I70"/>
  <c r="I72"/>
  <c r="I74"/>
  <c r="I76"/>
  <c r="I78"/>
  <c r="I80"/>
  <c r="I82"/>
  <c r="I84"/>
  <c r="I86"/>
  <c r="I88"/>
  <c r="I90"/>
  <c r="I92"/>
  <c r="I94"/>
  <c r="I96"/>
  <c r="I98"/>
  <c r="I100"/>
  <c r="I102"/>
  <c r="I104"/>
  <c r="I106"/>
  <c r="I4" i="232"/>
  <c r="I6"/>
  <c r="I8"/>
  <c r="I10"/>
  <c r="I12"/>
  <c r="I14"/>
  <c r="I16"/>
  <c r="I18"/>
  <c r="I20"/>
  <c r="I22"/>
  <c r="I24"/>
  <c r="I26"/>
  <c r="I28"/>
  <c r="I30"/>
  <c r="I32"/>
  <c r="I34"/>
  <c r="I36"/>
  <c r="I38"/>
  <c r="I40"/>
  <c r="I42"/>
  <c r="I44"/>
  <c r="I46"/>
  <c r="I48"/>
  <c r="I50"/>
  <c r="I52"/>
  <c r="I54"/>
  <c r="I56"/>
  <c r="I58"/>
  <c r="I60"/>
  <c r="I62"/>
  <c r="I64"/>
  <c r="I66"/>
  <c r="I68"/>
  <c r="I70"/>
  <c r="I72"/>
  <c r="I74"/>
  <c r="I76"/>
  <c r="I78"/>
  <c r="I80"/>
  <c r="I82"/>
  <c r="I84"/>
  <c r="I86"/>
  <c r="I88"/>
  <c r="I90"/>
  <c r="I92"/>
  <c r="I94"/>
  <c r="I96"/>
  <c r="I98"/>
  <c r="I100"/>
  <c r="I47" i="239"/>
  <c r="I48"/>
  <c r="I49"/>
  <c r="I50"/>
  <c r="I51"/>
  <c r="I52"/>
  <c r="I53"/>
  <c r="I54"/>
  <c r="I55"/>
  <c r="I56"/>
  <c r="I57"/>
  <c r="I58"/>
  <c r="I59"/>
  <c r="I60"/>
  <c r="I61"/>
  <c r="I62"/>
  <c r="I63"/>
  <c r="I64"/>
  <c r="I65"/>
  <c r="I66"/>
  <c r="I67"/>
  <c r="I68"/>
  <c r="I69"/>
  <c r="I70"/>
  <c r="I71"/>
  <c r="I72"/>
  <c r="I73"/>
  <c r="I74"/>
  <c r="I75"/>
  <c r="I76"/>
  <c r="I77"/>
  <c r="I78"/>
  <c r="I79"/>
  <c r="I80"/>
  <c r="I81"/>
  <c r="I82"/>
  <c r="I83"/>
  <c r="I84"/>
  <c r="I85"/>
  <c r="I86"/>
  <c r="I87"/>
  <c r="I88"/>
  <c r="I89"/>
  <c r="I90"/>
  <c r="I91"/>
  <c r="I92"/>
  <c r="I93"/>
  <c r="I94"/>
  <c r="I95"/>
  <c r="I96"/>
  <c r="I97"/>
  <c r="I98"/>
  <c r="I99"/>
  <c r="I100"/>
  <c r="I101"/>
  <c r="I102"/>
  <c r="I103"/>
  <c r="I104"/>
  <c r="I105"/>
  <c r="I106"/>
  <c r="I107"/>
  <c r="I108"/>
  <c r="I109"/>
  <c r="I110"/>
  <c r="I111"/>
  <c r="I112"/>
  <c r="I113"/>
  <c r="I114"/>
  <c r="I115"/>
  <c r="I116"/>
  <c r="I117"/>
  <c r="I118"/>
  <c r="I119"/>
  <c r="I120"/>
  <c r="I121"/>
  <c r="I122"/>
  <c r="I123"/>
  <c r="I124"/>
  <c r="I125"/>
  <c r="I126"/>
  <c r="I127"/>
  <c r="I128"/>
  <c r="I129"/>
  <c r="I130"/>
  <c r="I131"/>
  <c r="I132"/>
  <c r="I133"/>
  <c r="I134"/>
  <c r="I135"/>
  <c r="I136"/>
  <c r="I137"/>
  <c r="I138"/>
  <c r="I139"/>
  <c r="I140"/>
  <c r="I141"/>
  <c r="I142"/>
  <c r="I143"/>
  <c r="I144"/>
  <c r="I145"/>
  <c r="I146"/>
  <c r="I147"/>
  <c r="I148"/>
  <c r="I149"/>
  <c r="I150"/>
  <c r="I151"/>
  <c r="I152"/>
  <c r="I153"/>
  <c r="I3" i="238"/>
  <c r="I4"/>
  <c r="I5"/>
  <c r="I6"/>
  <c r="I7"/>
  <c r="I8"/>
  <c r="I9"/>
  <c r="I10"/>
  <c r="I11"/>
  <c r="I12"/>
  <c r="I13"/>
  <c r="I14"/>
  <c r="I15"/>
  <c r="I16"/>
  <c r="I17"/>
  <c r="I18"/>
  <c r="I19"/>
  <c r="I20"/>
  <c r="I21"/>
  <c r="I22"/>
  <c r="I23"/>
  <c r="I24"/>
  <c r="I25"/>
  <c r="I26"/>
  <c r="I27"/>
  <c r="I28"/>
  <c r="I29"/>
  <c r="I30"/>
  <c r="I31"/>
  <c r="I32"/>
  <c r="I33"/>
  <c r="I34"/>
  <c r="I35"/>
  <c r="I36"/>
  <c r="I37"/>
  <c r="I38"/>
  <c r="I39"/>
  <c r="I40"/>
  <c r="I41"/>
  <c r="I42"/>
  <c r="I43"/>
  <c r="I44"/>
  <c r="I45"/>
  <c r="I46"/>
  <c r="I47"/>
  <c r="I48"/>
  <c r="I49"/>
  <c r="I50"/>
  <c r="I51"/>
  <c r="I52"/>
  <c r="I53"/>
  <c r="I54"/>
  <c r="I55"/>
  <c r="I56"/>
  <c r="I57"/>
  <c r="I58"/>
  <c r="I59"/>
  <c r="I60"/>
  <c r="I61"/>
  <c r="I62"/>
  <c r="I63"/>
  <c r="I64"/>
  <c r="I65"/>
  <c r="I66"/>
  <c r="I67"/>
  <c r="I68"/>
  <c r="I69"/>
  <c r="I70"/>
  <c r="I71"/>
  <c r="I72"/>
  <c r="I73"/>
  <c r="I74"/>
  <c r="I75"/>
  <c r="I76"/>
  <c r="I77"/>
  <c r="I78"/>
  <c r="I79"/>
  <c r="I80"/>
  <c r="I81"/>
  <c r="I82"/>
  <c r="I83"/>
  <c r="I84"/>
  <c r="I85"/>
  <c r="I86"/>
  <c r="I87"/>
  <c r="I88"/>
  <c r="I89"/>
  <c r="I90"/>
  <c r="I91"/>
  <c r="I92"/>
  <c r="I93"/>
  <c r="I94"/>
  <c r="I95"/>
  <c r="I96"/>
  <c r="I97"/>
  <c r="I98"/>
  <c r="I99"/>
  <c r="I100"/>
  <c r="I101"/>
  <c r="I102"/>
  <c r="I103"/>
  <c r="I104"/>
  <c r="I105"/>
  <c r="I106"/>
  <c r="I107"/>
  <c r="I108"/>
  <c r="I109"/>
  <c r="I110"/>
  <c r="I111"/>
  <c r="I112"/>
  <c r="I113"/>
  <c r="I114"/>
  <c r="I115"/>
  <c r="I116"/>
  <c r="I117"/>
  <c r="I118"/>
  <c r="I119"/>
  <c r="I120"/>
  <c r="I121"/>
  <c r="I122"/>
  <c r="I123"/>
  <c r="I124"/>
  <c r="I125"/>
  <c r="I126"/>
  <c r="I127"/>
  <c r="I128"/>
  <c r="I129"/>
  <c r="I2" i="237"/>
  <c r="I2" i="234"/>
  <c r="I3" i="233"/>
  <c r="I5"/>
  <c r="I7"/>
  <c r="I9"/>
  <c r="I11"/>
  <c r="I13"/>
  <c r="I15"/>
  <c r="I17"/>
  <c r="I19"/>
  <c r="I21"/>
  <c r="I23"/>
  <c r="I25"/>
  <c r="I27"/>
  <c r="I29"/>
  <c r="I31"/>
  <c r="I33"/>
  <c r="I35"/>
  <c r="I37"/>
  <c r="I39"/>
  <c r="I41"/>
  <c r="I43"/>
  <c r="I45"/>
  <c r="I47"/>
  <c r="I49"/>
  <c r="I51"/>
  <c r="I53"/>
  <c r="I55"/>
  <c r="I57"/>
  <c r="I59"/>
  <c r="I61"/>
  <c r="I63"/>
  <c r="I65"/>
  <c r="I67"/>
  <c r="I69"/>
  <c r="I71"/>
  <c r="I73"/>
  <c r="I75"/>
  <c r="I77"/>
  <c r="I79"/>
  <c r="I81"/>
  <c r="I83"/>
  <c r="I85"/>
  <c r="I87"/>
  <c r="I89"/>
  <c r="I91"/>
  <c r="I93"/>
  <c r="I95"/>
  <c r="I97"/>
  <c r="I99"/>
  <c r="I101"/>
  <c r="I103"/>
  <c r="I105"/>
  <c r="I2"/>
  <c r="I3" i="232"/>
  <c r="I5"/>
  <c r="I7"/>
  <c r="I9"/>
  <c r="I11"/>
  <c r="I13"/>
  <c r="I15"/>
  <c r="I17"/>
  <c r="I19"/>
  <c r="I21"/>
  <c r="I23"/>
  <c r="I25"/>
  <c r="I27"/>
  <c r="I29"/>
  <c r="I31"/>
  <c r="I33"/>
  <c r="I35"/>
  <c r="I37"/>
  <c r="I39"/>
  <c r="I41"/>
  <c r="I43"/>
  <c r="I45"/>
  <c r="I47"/>
  <c r="I49"/>
  <c r="I51"/>
  <c r="I53"/>
  <c r="I55"/>
  <c r="I57"/>
  <c r="I59"/>
  <c r="I61"/>
  <c r="I63"/>
  <c r="I65"/>
  <c r="I67"/>
  <c r="I69"/>
  <c r="I71"/>
  <c r="I73"/>
  <c r="I75"/>
  <c r="I77"/>
  <c r="I79"/>
  <c r="I81"/>
  <c r="I83"/>
  <c r="I85"/>
  <c r="I87"/>
  <c r="I89"/>
  <c r="I91"/>
  <c r="I93"/>
  <c r="I95"/>
  <c r="I97"/>
  <c r="I99"/>
  <c r="I2"/>
  <c r="I84" i="252"/>
  <c r="I82"/>
  <c r="I80"/>
  <c r="I78"/>
  <c r="I76"/>
  <c r="I74"/>
  <c r="I72"/>
  <c r="I70"/>
  <c r="I68"/>
  <c r="I66"/>
  <c r="I64"/>
  <c r="I62"/>
  <c r="I60"/>
  <c r="I58"/>
  <c r="I56"/>
  <c r="I54"/>
  <c r="I52"/>
  <c r="I50"/>
  <c r="I48"/>
  <c r="I46"/>
  <c r="I44"/>
  <c r="I42"/>
  <c r="I40"/>
  <c r="I38"/>
  <c r="I36"/>
  <c r="I34"/>
  <c r="I32"/>
  <c r="I30"/>
  <c r="I28"/>
  <c r="I26"/>
  <c r="I24"/>
  <c r="I22"/>
  <c r="I20"/>
  <c r="I18"/>
  <c r="I16"/>
  <c r="I14"/>
  <c r="I12"/>
  <c r="I10"/>
  <c r="I8"/>
  <c r="I6"/>
  <c r="I4"/>
  <c r="D10" i="247"/>
  <c r="D8" i="253" s="1"/>
  <c r="D99" i="254" s="1"/>
  <c r="D12" i="247"/>
  <c r="D10" i="253" s="1"/>
  <c r="D159" i="254" s="1"/>
  <c r="D7" i="252"/>
  <c r="D11"/>
  <c r="D9" i="253" s="1"/>
  <c r="D4" i="252"/>
  <c r="D4" i="253" s="1"/>
  <c r="D172" i="254" s="1"/>
  <c r="D13" i="247"/>
  <c r="D13" i="252" s="1"/>
  <c r="D11" i="253" s="1"/>
  <c r="D9" i="247"/>
  <c r="D9" i="252" s="1"/>
  <c r="D7" i="253" s="1"/>
  <c r="D160" i="254" s="1"/>
  <c r="D3" i="252"/>
  <c r="D3" i="253" s="1"/>
  <c r="D126" i="254" s="1"/>
  <c r="D6" i="252"/>
  <c r="D38"/>
  <c r="D36" i="253" s="1"/>
  <c r="D128" i="254" s="1"/>
  <c r="D40" i="252"/>
  <c r="D38" i="253" s="1"/>
  <c r="D130" i="254" s="1"/>
  <c r="C41" i="252"/>
  <c r="C39" i="253" s="1"/>
  <c r="C129" i="254" s="1"/>
  <c r="D44" i="247"/>
  <c r="D42" i="252" s="1"/>
  <c r="D40" i="253" s="1"/>
  <c r="C133" i="247"/>
  <c r="C141" i="252" s="1"/>
  <c r="C139" i="253" s="1"/>
  <c r="C171" i="254" s="1"/>
  <c r="D33" i="247"/>
  <c r="D31" i="252" s="1"/>
  <c r="D29" i="253" s="1"/>
  <c r="D138" i="254" s="1"/>
  <c r="D31" i="247"/>
  <c r="D29" i="252" s="1"/>
  <c r="D27" i="253" s="1"/>
  <c r="D140" i="254" s="1"/>
  <c r="D29" i="247"/>
  <c r="D27" i="252" s="1"/>
  <c r="D25" i="253" s="1"/>
  <c r="D142" i="254" s="1"/>
  <c r="D26" i="247"/>
  <c r="D25" i="252" s="1"/>
  <c r="D23" i="253" s="1"/>
  <c r="D143" i="254" s="1"/>
  <c r="D15" i="247"/>
  <c r="D14" i="252" s="1"/>
  <c r="D12" i="253" s="1"/>
  <c r="D157" i="254" s="1"/>
  <c r="C18" i="247"/>
  <c r="C17" i="252" s="1"/>
  <c r="C15" i="253" s="1"/>
  <c r="C154" i="254" s="1"/>
  <c r="D19" i="247"/>
  <c r="D18" i="252" s="1"/>
  <c r="D16" i="253" s="1"/>
  <c r="D152" i="254" s="1"/>
  <c r="C22" i="247"/>
  <c r="C21" i="252" s="1"/>
  <c r="C19" i="253" s="1"/>
  <c r="C146" i="254" s="1"/>
  <c r="D142" i="247"/>
  <c r="D150" i="252" s="1"/>
  <c r="D144" i="253" s="1"/>
  <c r="D153" i="254" s="1"/>
  <c r="C13" i="252"/>
  <c r="C11" i="253" s="1"/>
  <c r="D8" i="252"/>
  <c r="D6" i="253" s="1"/>
  <c r="D161" i="254" s="1"/>
  <c r="C23" i="252"/>
  <c r="C21" i="253" s="1"/>
  <c r="C137" i="254" s="1"/>
  <c r="D30" i="252"/>
  <c r="D28" i="253" s="1"/>
  <c r="D139" i="254" s="1"/>
  <c r="D28" i="252"/>
  <c r="D26" i="253" s="1"/>
  <c r="D141" i="254" s="1"/>
  <c r="D27" i="247"/>
  <c r="D26" i="252" s="1"/>
  <c r="D24" i="253" s="1"/>
  <c r="D25" i="247"/>
  <c r="D24" i="252" s="1"/>
  <c r="D22" i="253" s="1"/>
  <c r="D144" i="254" s="1"/>
  <c r="C145" i="247"/>
  <c r="C153" i="252" s="1"/>
  <c r="C147" i="253" s="1"/>
  <c r="C145" i="254" s="1"/>
  <c r="C16" i="247"/>
  <c r="C15" i="252" s="1"/>
  <c r="C13" i="253" s="1"/>
  <c r="C156" i="254" s="1"/>
  <c r="D17" i="247"/>
  <c r="D16" i="252" s="1"/>
  <c r="D14" i="253" s="1"/>
  <c r="D155" i="254" s="1"/>
  <c r="C20" i="247"/>
  <c r="C19" i="252" s="1"/>
  <c r="C17" i="253" s="1"/>
  <c r="C151" i="254" s="1"/>
  <c r="D21" i="247"/>
  <c r="D20" i="252" s="1"/>
  <c r="D18" i="253" s="1"/>
  <c r="D149" i="254" s="1"/>
  <c r="D23" i="247"/>
  <c r="D22" i="252" s="1"/>
  <c r="D20" i="253" s="1"/>
  <c r="D150" i="254" s="1"/>
  <c r="C143" i="247"/>
  <c r="C151" i="252" s="1"/>
  <c r="C145" i="253" s="1"/>
  <c r="C148" i="254" s="1"/>
  <c r="D144" i="247"/>
  <c r="D152" i="252" s="1"/>
  <c r="D146" i="253" s="1"/>
  <c r="D147" i="254" s="1"/>
  <c r="C9" i="247"/>
  <c r="C9" i="252" s="1"/>
  <c r="C7" i="253" s="1"/>
  <c r="C160" i="254" s="1"/>
  <c r="D5" i="247"/>
  <c r="D5" i="252" s="1"/>
  <c r="B9" i="123"/>
  <c r="D106" i="246"/>
  <c r="B10" i="123"/>
  <c r="I3" i="231"/>
  <c r="I4"/>
  <c r="I5"/>
  <c r="I6"/>
  <c r="I7"/>
  <c r="I8"/>
  <c r="I9"/>
  <c r="I10"/>
  <c r="I11"/>
  <c r="I12"/>
  <c r="I13"/>
  <c r="I14"/>
  <c r="I15"/>
  <c r="I16"/>
  <c r="I17"/>
  <c r="I18"/>
  <c r="I19"/>
  <c r="I20"/>
  <c r="I21"/>
  <c r="I22"/>
  <c r="I23"/>
  <c r="I24"/>
  <c r="I25"/>
  <c r="I26"/>
  <c r="I27"/>
  <c r="I28"/>
  <c r="I29"/>
  <c r="I30"/>
  <c r="I31"/>
  <c r="I32"/>
  <c r="I33"/>
  <c r="I34"/>
  <c r="I35"/>
  <c r="I36"/>
  <c r="I37"/>
  <c r="I38"/>
  <c r="I39"/>
  <c r="I40"/>
  <c r="I41"/>
  <c r="I42"/>
  <c r="I43"/>
  <c r="I44"/>
  <c r="I45"/>
  <c r="I46"/>
  <c r="I47"/>
  <c r="I48"/>
  <c r="I49"/>
  <c r="I50"/>
  <c r="I51"/>
  <c r="I52"/>
  <c r="I53"/>
  <c r="I54"/>
  <c r="I55"/>
  <c r="I56"/>
  <c r="I57"/>
  <c r="I58"/>
  <c r="I59"/>
  <c r="I60"/>
  <c r="I61"/>
  <c r="I62"/>
  <c r="I63"/>
  <c r="I64"/>
  <c r="I65"/>
  <c r="I66"/>
  <c r="I67"/>
  <c r="I68"/>
  <c r="I69"/>
  <c r="I70"/>
  <c r="I71"/>
  <c r="I72"/>
  <c r="I73"/>
  <c r="I74"/>
  <c r="I75"/>
  <c r="I76"/>
  <c r="I77"/>
  <c r="I78"/>
  <c r="I79"/>
  <c r="I80"/>
  <c r="I81"/>
  <c r="I82"/>
  <c r="I83"/>
  <c r="I3" i="230"/>
  <c r="I4"/>
  <c r="I5"/>
  <c r="I6"/>
  <c r="I7"/>
  <c r="I8"/>
  <c r="I9"/>
  <c r="I10"/>
  <c r="I11"/>
  <c r="I12"/>
  <c r="I13"/>
  <c r="I14"/>
  <c r="I15"/>
  <c r="I16"/>
  <c r="I17"/>
  <c r="I18"/>
  <c r="I19"/>
  <c r="I20"/>
  <c r="I21"/>
  <c r="I22"/>
  <c r="I23"/>
  <c r="I24"/>
  <c r="I25"/>
  <c r="I26"/>
  <c r="I27"/>
  <c r="I28"/>
  <c r="I29"/>
  <c r="I30"/>
  <c r="I31"/>
  <c r="I32"/>
  <c r="I33"/>
  <c r="I34"/>
  <c r="I35"/>
  <c r="I36"/>
  <c r="I37"/>
  <c r="I38"/>
  <c r="I39"/>
  <c r="I40"/>
  <c r="I41"/>
  <c r="I42"/>
  <c r="I43"/>
  <c r="I44"/>
  <c r="I45"/>
  <c r="I46"/>
  <c r="I47"/>
  <c r="I48"/>
  <c r="I49"/>
  <c r="I50"/>
  <c r="I51"/>
  <c r="I52"/>
  <c r="I53"/>
  <c r="I54"/>
  <c r="I55"/>
  <c r="I56"/>
  <c r="I57"/>
  <c r="I58"/>
  <c r="I59"/>
  <c r="I60"/>
  <c r="I61"/>
  <c r="I62"/>
  <c r="I63"/>
  <c r="I64"/>
  <c r="I65"/>
  <c r="I66"/>
  <c r="I67"/>
  <c r="I68"/>
  <c r="I69"/>
  <c r="I70"/>
  <c r="I71"/>
  <c r="I72"/>
  <c r="I73"/>
  <c r="I74"/>
  <c r="I75"/>
  <c r="I76"/>
  <c r="I77"/>
  <c r="I78"/>
  <c r="I79"/>
  <c r="I80"/>
  <c r="I81"/>
  <c r="I82"/>
  <c r="I83"/>
  <c r="I84"/>
  <c r="I85"/>
  <c r="I86"/>
  <c r="I87"/>
  <c r="I2" i="231"/>
  <c r="I2" i="230"/>
  <c r="D2"/>
  <c r="B23" i="123"/>
  <c r="C2" i="230"/>
  <c r="C2" i="231" s="1"/>
  <c r="C3" i="232" s="1"/>
  <c r="C3" i="233" s="1"/>
  <c r="C3" i="234" s="1"/>
  <c r="C2" i="237" s="1"/>
  <c r="C2" i="238" s="1"/>
  <c r="C2" i="239" s="1"/>
  <c r="C3" i="240" s="1"/>
  <c r="C2" i="241" s="1"/>
  <c r="C2" i="242" s="1"/>
  <c r="C3" i="80" s="1"/>
  <c r="I3" i="229"/>
  <c r="I4"/>
  <c r="I5"/>
  <c r="I6"/>
  <c r="I7"/>
  <c r="I8"/>
  <c r="I9"/>
  <c r="I10"/>
  <c r="I11"/>
  <c r="I12"/>
  <c r="I13"/>
  <c r="I14"/>
  <c r="I15"/>
  <c r="I16"/>
  <c r="I17"/>
  <c r="I18"/>
  <c r="I19"/>
  <c r="I20"/>
  <c r="I21"/>
  <c r="I22"/>
  <c r="I23"/>
  <c r="I24"/>
  <c r="I25"/>
  <c r="I26"/>
  <c r="I27"/>
  <c r="I28"/>
  <c r="I29"/>
  <c r="I30"/>
  <c r="I31"/>
  <c r="I32"/>
  <c r="I33"/>
  <c r="I34"/>
  <c r="I35"/>
  <c r="I36"/>
  <c r="I37"/>
  <c r="I38"/>
  <c r="I39"/>
  <c r="I40"/>
  <c r="I41"/>
  <c r="I42"/>
  <c r="I43"/>
  <c r="I44"/>
  <c r="I45"/>
  <c r="I46"/>
  <c r="I47"/>
  <c r="I48"/>
  <c r="I49"/>
  <c r="I50"/>
  <c r="I51"/>
  <c r="I52"/>
  <c r="I53"/>
  <c r="I54"/>
  <c r="I55"/>
  <c r="I56"/>
  <c r="I57"/>
  <c r="I58"/>
  <c r="I59"/>
  <c r="I60"/>
  <c r="I61"/>
  <c r="I62"/>
  <c r="I63"/>
  <c r="I64"/>
  <c r="I65"/>
  <c r="I66"/>
  <c r="I67"/>
  <c r="I68"/>
  <c r="I69"/>
  <c r="I70"/>
  <c r="I71"/>
  <c r="I2"/>
  <c r="I2" i="228"/>
  <c r="I2" i="227"/>
  <c r="I4" i="226"/>
  <c r="I5"/>
  <c r="I6"/>
  <c r="I7"/>
  <c r="I8"/>
  <c r="I9"/>
  <c r="I10"/>
  <c r="I11"/>
  <c r="I12"/>
  <c r="I13"/>
  <c r="I14"/>
  <c r="I15"/>
  <c r="I16"/>
  <c r="I17"/>
  <c r="I18"/>
  <c r="I19"/>
  <c r="I20"/>
  <c r="I21"/>
  <c r="I22"/>
  <c r="I23"/>
  <c r="I24"/>
  <c r="I25"/>
  <c r="I26"/>
  <c r="I27"/>
  <c r="I28"/>
  <c r="I29"/>
  <c r="I30"/>
  <c r="I31"/>
  <c r="I32"/>
  <c r="I33"/>
  <c r="I34"/>
  <c r="I35"/>
  <c r="I36"/>
  <c r="I37"/>
  <c r="I38"/>
  <c r="I39"/>
  <c r="I40"/>
  <c r="I41"/>
  <c r="I42"/>
  <c r="I43"/>
  <c r="I44"/>
  <c r="I45"/>
  <c r="I46"/>
  <c r="I47"/>
  <c r="I48"/>
  <c r="I49"/>
  <c r="I50"/>
  <c r="I51"/>
  <c r="I52"/>
  <c r="I53"/>
  <c r="I54"/>
  <c r="I55"/>
  <c r="I56"/>
  <c r="I57"/>
  <c r="I58"/>
  <c r="I59"/>
  <c r="I60"/>
  <c r="I61"/>
  <c r="I62"/>
  <c r="I63"/>
  <c r="I64"/>
  <c r="I65"/>
  <c r="I66"/>
  <c r="I67"/>
  <c r="I68"/>
  <c r="I69"/>
  <c r="I70"/>
  <c r="I71"/>
  <c r="I72"/>
  <c r="I73"/>
  <c r="I74"/>
  <c r="I75"/>
  <c r="I76"/>
  <c r="I77"/>
  <c r="I78"/>
  <c r="I79"/>
  <c r="I80"/>
  <c r="I81"/>
  <c r="I82"/>
  <c r="I83"/>
  <c r="I84"/>
  <c r="I85"/>
  <c r="I86"/>
  <c r="I87"/>
  <c r="I88"/>
  <c r="I89"/>
  <c r="I90"/>
  <c r="I91"/>
  <c r="I92"/>
  <c r="I93"/>
  <c r="I94"/>
  <c r="I95"/>
  <c r="I96"/>
  <c r="I97"/>
  <c r="I98"/>
  <c r="I99"/>
  <c r="I100"/>
  <c r="I101"/>
  <c r="I102"/>
  <c r="I103"/>
  <c r="I104"/>
  <c r="I105"/>
  <c r="I106"/>
  <c r="I107"/>
  <c r="I108"/>
  <c r="I109"/>
  <c r="I110"/>
  <c r="I111"/>
  <c r="I112"/>
  <c r="I113"/>
  <c r="I114"/>
  <c r="I115"/>
  <c r="I116"/>
  <c r="I117"/>
  <c r="I118"/>
  <c r="I119"/>
  <c r="I120"/>
  <c r="I121"/>
  <c r="I122"/>
  <c r="I123"/>
  <c r="I124"/>
  <c r="I125"/>
  <c r="I126"/>
  <c r="I3" i="228"/>
  <c r="I4"/>
  <c r="I5"/>
  <c r="I6"/>
  <c r="I7"/>
  <c r="I8"/>
  <c r="I9"/>
  <c r="I10"/>
  <c r="I11"/>
  <c r="I12"/>
  <c r="I13"/>
  <c r="I14"/>
  <c r="I15"/>
  <c r="I16"/>
  <c r="I17"/>
  <c r="I18"/>
  <c r="I19"/>
  <c r="I20"/>
  <c r="I21"/>
  <c r="I22"/>
  <c r="I23"/>
  <c r="I24"/>
  <c r="I25"/>
  <c r="I26"/>
  <c r="I27"/>
  <c r="I28"/>
  <c r="I29"/>
  <c r="I30"/>
  <c r="I31"/>
  <c r="I32"/>
  <c r="I33"/>
  <c r="I34"/>
  <c r="I35"/>
  <c r="I36"/>
  <c r="I37"/>
  <c r="I38"/>
  <c r="I39"/>
  <c r="I40"/>
  <c r="I41"/>
  <c r="I42"/>
  <c r="I43"/>
  <c r="I44"/>
  <c r="I45"/>
  <c r="I46"/>
  <c r="I47"/>
  <c r="I48"/>
  <c r="I49"/>
  <c r="I50"/>
  <c r="I51"/>
  <c r="I52"/>
  <c r="I3" i="227"/>
  <c r="I4"/>
  <c r="I5"/>
  <c r="I6"/>
  <c r="I7"/>
  <c r="I8"/>
  <c r="I9"/>
  <c r="I10"/>
  <c r="I11"/>
  <c r="I12"/>
  <c r="I13"/>
  <c r="I14"/>
  <c r="I15"/>
  <c r="I16"/>
  <c r="I17"/>
  <c r="I18"/>
  <c r="I19"/>
  <c r="I20"/>
  <c r="I21"/>
  <c r="I22"/>
  <c r="I23"/>
  <c r="I24"/>
  <c r="I25"/>
  <c r="I26"/>
  <c r="I27"/>
  <c r="I28"/>
  <c r="I29"/>
  <c r="I30"/>
  <c r="I31"/>
  <c r="I32"/>
  <c r="I33"/>
  <c r="I34"/>
  <c r="I35"/>
  <c r="I36"/>
  <c r="I37"/>
  <c r="I38"/>
  <c r="I39"/>
  <c r="I40"/>
  <c r="I41"/>
  <c r="I42"/>
  <c r="I43"/>
  <c r="I44"/>
  <c r="I45"/>
  <c r="I46"/>
  <c r="I47"/>
  <c r="I48"/>
  <c r="I49"/>
  <c r="I50"/>
  <c r="I51"/>
  <c r="I52"/>
  <c r="I53"/>
  <c r="I54"/>
  <c r="I55"/>
  <c r="I56"/>
  <c r="I57"/>
  <c r="I58"/>
  <c r="I59"/>
  <c r="I60"/>
  <c r="I61"/>
  <c r="I62"/>
  <c r="I63"/>
  <c r="I64"/>
  <c r="I65"/>
  <c r="I66"/>
  <c r="I67"/>
  <c r="I68"/>
  <c r="I69"/>
  <c r="I70"/>
  <c r="I71"/>
  <c r="I72"/>
  <c r="I73"/>
  <c r="I74"/>
  <c r="I75"/>
  <c r="I76"/>
  <c r="I77"/>
  <c r="I78"/>
  <c r="I79"/>
  <c r="I80"/>
  <c r="I81"/>
  <c r="I82"/>
  <c r="I83"/>
  <c r="I84"/>
  <c r="I85"/>
  <c r="I86"/>
  <c r="I3" i="226"/>
  <c r="I2"/>
  <c r="I3" i="225"/>
  <c r="I4"/>
  <c r="I5"/>
  <c r="I6"/>
  <c r="I7"/>
  <c r="I8"/>
  <c r="I9"/>
  <c r="I10"/>
  <c r="I11"/>
  <c r="I12"/>
  <c r="I13"/>
  <c r="I14"/>
  <c r="I15"/>
  <c r="I16"/>
  <c r="I17"/>
  <c r="I18"/>
  <c r="I19"/>
  <c r="I20"/>
  <c r="I21"/>
  <c r="I22"/>
  <c r="I23"/>
  <c r="I24"/>
  <c r="I25"/>
  <c r="I26"/>
  <c r="I27"/>
  <c r="I28"/>
  <c r="I29"/>
  <c r="I30"/>
  <c r="I31"/>
  <c r="I32"/>
  <c r="I33"/>
  <c r="I34"/>
  <c r="I35"/>
  <c r="I36"/>
  <c r="I37"/>
  <c r="I38"/>
  <c r="I39"/>
  <c r="I40"/>
  <c r="I41"/>
  <c r="I42"/>
  <c r="I43"/>
  <c r="I44"/>
  <c r="I45"/>
  <c r="I46"/>
  <c r="I47"/>
  <c r="I48"/>
  <c r="I49"/>
  <c r="I50"/>
  <c r="I51"/>
  <c r="I52"/>
  <c r="I53"/>
  <c r="I54"/>
  <c r="I55"/>
  <c r="I56"/>
  <c r="I57"/>
  <c r="I58"/>
  <c r="I59"/>
  <c r="I60"/>
  <c r="I61"/>
  <c r="I62"/>
  <c r="I63"/>
  <c r="I64"/>
  <c r="I65"/>
  <c r="I66"/>
  <c r="I67"/>
  <c r="I68"/>
  <c r="I69"/>
  <c r="I70"/>
  <c r="I71"/>
  <c r="I72"/>
  <c r="I73"/>
  <c r="I74"/>
  <c r="I75"/>
  <c r="I76"/>
  <c r="I77"/>
  <c r="I78"/>
  <c r="I79"/>
  <c r="I80"/>
  <c r="I81"/>
  <c r="I82"/>
  <c r="I83"/>
  <c r="I84"/>
  <c r="I85"/>
  <c r="I86"/>
  <c r="I87"/>
  <c r="I88"/>
  <c r="I89"/>
  <c r="I90"/>
  <c r="I91"/>
  <c r="I92"/>
  <c r="I93"/>
  <c r="I94"/>
  <c r="I95"/>
  <c r="I96"/>
  <c r="I97"/>
  <c r="I98"/>
  <c r="I99"/>
  <c r="I100"/>
  <c r="I101"/>
  <c r="I102"/>
  <c r="I103"/>
  <c r="I104"/>
  <c r="I105"/>
  <c r="I106"/>
  <c r="I107"/>
  <c r="I108"/>
  <c r="I109"/>
  <c r="I110"/>
  <c r="I111"/>
  <c r="I112"/>
  <c r="I113"/>
  <c r="I114"/>
  <c r="I115"/>
  <c r="I116"/>
  <c r="I117"/>
  <c r="I118"/>
  <c r="I119"/>
  <c r="I120"/>
  <c r="I121"/>
  <c r="I122"/>
  <c r="I123"/>
  <c r="I124"/>
  <c r="I125"/>
  <c r="I126"/>
  <c r="I127"/>
  <c r="I2"/>
  <c r="I100" i="224"/>
  <c r="I97"/>
  <c r="I95"/>
  <c r="I93"/>
  <c r="I91"/>
  <c r="I89"/>
  <c r="I87"/>
  <c r="I81"/>
  <c r="I77"/>
  <c r="I75"/>
  <c r="I73"/>
  <c r="I71"/>
  <c r="I56"/>
  <c r="I54"/>
  <c r="I52"/>
  <c r="I50"/>
  <c r="I48"/>
  <c r="I46"/>
  <c r="I44"/>
  <c r="I29"/>
  <c r="I27"/>
  <c r="I25"/>
  <c r="I23"/>
  <c r="I21"/>
  <c r="I19"/>
  <c r="I17"/>
  <c r="I15"/>
  <c r="I13"/>
  <c r="I11"/>
  <c r="I9"/>
  <c r="I7"/>
  <c r="I5"/>
  <c r="I2"/>
  <c r="I101"/>
  <c r="I98"/>
  <c r="I96"/>
  <c r="I94"/>
  <c r="I92"/>
  <c r="I90"/>
  <c r="I88"/>
  <c r="I86"/>
  <c r="I80"/>
  <c r="I76"/>
  <c r="I74"/>
  <c r="I72"/>
  <c r="I70"/>
  <c r="I55"/>
  <c r="I53"/>
  <c r="I51"/>
  <c r="I49"/>
  <c r="I47"/>
  <c r="I45"/>
  <c r="I43"/>
  <c r="I28"/>
  <c r="I26"/>
  <c r="I24"/>
  <c r="I22"/>
  <c r="I20"/>
  <c r="I18"/>
  <c r="I16"/>
  <c r="I14"/>
  <c r="I12"/>
  <c r="I10"/>
  <c r="I8"/>
  <c r="I6"/>
  <c r="I4"/>
  <c r="I99"/>
  <c r="I10" i="223"/>
  <c r="I12"/>
  <c r="I14"/>
  <c r="I16"/>
  <c r="I18"/>
  <c r="I20"/>
  <c r="I22"/>
  <c r="I24"/>
  <c r="I26"/>
  <c r="I28"/>
  <c r="I30"/>
  <c r="I32"/>
  <c r="I34"/>
  <c r="I36"/>
  <c r="I38"/>
  <c r="I40"/>
  <c r="I42"/>
  <c r="I44"/>
  <c r="I46"/>
  <c r="I48"/>
  <c r="I50"/>
  <c r="I52"/>
  <c r="I54"/>
  <c r="I56"/>
  <c r="I58"/>
  <c r="I60"/>
  <c r="I62"/>
  <c r="I64"/>
  <c r="I66"/>
  <c r="I68"/>
  <c r="I70"/>
  <c r="I72"/>
  <c r="I74"/>
  <c r="I76"/>
  <c r="I78"/>
  <c r="I80"/>
  <c r="I82"/>
  <c r="I84"/>
  <c r="I86"/>
  <c r="I88"/>
  <c r="I90"/>
  <c r="I92"/>
  <c r="I94"/>
  <c r="I96"/>
  <c r="I98"/>
  <c r="I100"/>
  <c r="I102"/>
  <c r="I104"/>
  <c r="I106"/>
  <c r="I108"/>
  <c r="I110"/>
  <c r="I112"/>
  <c r="I114"/>
  <c r="I116"/>
  <c r="I4"/>
  <c r="I6"/>
  <c r="I8"/>
  <c r="I2"/>
  <c r="I3" i="224"/>
  <c r="I30"/>
  <c r="I31"/>
  <c r="I32"/>
  <c r="I33"/>
  <c r="I34"/>
  <c r="I35"/>
  <c r="I36"/>
  <c r="I37"/>
  <c r="I38"/>
  <c r="I39"/>
  <c r="I40"/>
  <c r="I41"/>
  <c r="I42"/>
  <c r="I57"/>
  <c r="I58"/>
  <c r="I59"/>
  <c r="I60"/>
  <c r="I61"/>
  <c r="I62"/>
  <c r="I63"/>
  <c r="I64"/>
  <c r="I65"/>
  <c r="I66"/>
  <c r="I67"/>
  <c r="I68"/>
  <c r="I69"/>
  <c r="I78"/>
  <c r="I79"/>
  <c r="I82"/>
  <c r="I83"/>
  <c r="I84"/>
  <c r="I85"/>
  <c r="I11" i="223"/>
  <c r="I13"/>
  <c r="I15"/>
  <c r="I17"/>
  <c r="I19"/>
  <c r="I21"/>
  <c r="I23"/>
  <c r="I25"/>
  <c r="I27"/>
  <c r="I29"/>
  <c r="I31"/>
  <c r="I33"/>
  <c r="I35"/>
  <c r="I37"/>
  <c r="I39"/>
  <c r="I41"/>
  <c r="I43"/>
  <c r="I45"/>
  <c r="I47"/>
  <c r="I49"/>
  <c r="I51"/>
  <c r="I53"/>
  <c r="I55"/>
  <c r="I57"/>
  <c r="I59"/>
  <c r="I61"/>
  <c r="I63"/>
  <c r="I65"/>
  <c r="I67"/>
  <c r="I69"/>
  <c r="I71"/>
  <c r="I73"/>
  <c r="I75"/>
  <c r="I77"/>
  <c r="I79"/>
  <c r="I81"/>
  <c r="I83"/>
  <c r="I85"/>
  <c r="I87"/>
  <c r="I89"/>
  <c r="I91"/>
  <c r="I93"/>
  <c r="I95"/>
  <c r="I97"/>
  <c r="I99"/>
  <c r="I101"/>
  <c r="I103"/>
  <c r="I105"/>
  <c r="I107"/>
  <c r="I109"/>
  <c r="I111"/>
  <c r="I113"/>
  <c r="I115"/>
  <c r="I3"/>
  <c r="I5"/>
  <c r="I7"/>
  <c r="I9"/>
  <c r="D2" i="218"/>
  <c r="I2" i="217"/>
  <c r="I3"/>
  <c r="I4"/>
  <c r="I5"/>
  <c r="I6"/>
  <c r="I7"/>
  <c r="I8"/>
  <c r="I9"/>
  <c r="I10"/>
  <c r="I11"/>
  <c r="I12"/>
  <c r="I13"/>
  <c r="I14"/>
  <c r="I15"/>
  <c r="I16"/>
  <c r="I17"/>
  <c r="I18"/>
  <c r="I19"/>
  <c r="I20"/>
  <c r="I21"/>
  <c r="I22"/>
  <c r="I23"/>
  <c r="I24"/>
  <c r="I25"/>
  <c r="I26"/>
  <c r="I27"/>
  <c r="I28"/>
  <c r="I29"/>
  <c r="I30"/>
  <c r="I31"/>
  <c r="I32"/>
  <c r="I33"/>
  <c r="I34"/>
  <c r="I35"/>
  <c r="I36"/>
  <c r="I37"/>
  <c r="I38"/>
  <c r="I39"/>
  <c r="I40"/>
  <c r="I41"/>
  <c r="I42"/>
  <c r="I43"/>
  <c r="I44"/>
  <c r="I45"/>
  <c r="I46"/>
  <c r="I47"/>
  <c r="I48"/>
  <c r="I49"/>
  <c r="I50"/>
  <c r="I51"/>
  <c r="I52"/>
  <c r="I53"/>
  <c r="I54"/>
  <c r="I55"/>
  <c r="I56"/>
  <c r="I57"/>
  <c r="I58"/>
  <c r="I59"/>
  <c r="I60"/>
  <c r="I61"/>
  <c r="I62"/>
  <c r="I63"/>
  <c r="I64"/>
  <c r="I65"/>
  <c r="I66"/>
  <c r="I67"/>
  <c r="I68"/>
  <c r="I69"/>
  <c r="I70"/>
  <c r="I71"/>
  <c r="I72"/>
  <c r="I73"/>
  <c r="I74"/>
  <c r="I75"/>
  <c r="I76"/>
  <c r="I77"/>
  <c r="I78"/>
  <c r="I79"/>
  <c r="I80"/>
  <c r="I81"/>
  <c r="I82"/>
  <c r="I83"/>
  <c r="I84"/>
  <c r="I85"/>
  <c r="I80" i="212"/>
  <c r="I3"/>
  <c r="I4"/>
  <c r="I5"/>
  <c r="I6"/>
  <c r="I7"/>
  <c r="I8"/>
  <c r="I9"/>
  <c r="I10"/>
  <c r="I11"/>
  <c r="I12"/>
  <c r="I13"/>
  <c r="I14"/>
  <c r="I15"/>
  <c r="I16"/>
  <c r="I17"/>
  <c r="I18"/>
  <c r="I19"/>
  <c r="I20"/>
  <c r="I21"/>
  <c r="I22"/>
  <c r="I23"/>
  <c r="I24"/>
  <c r="I25"/>
  <c r="I26"/>
  <c r="I27"/>
  <c r="I28"/>
  <c r="I29"/>
  <c r="I30"/>
  <c r="I31"/>
  <c r="I32"/>
  <c r="I33"/>
  <c r="I34"/>
  <c r="I35"/>
  <c r="I36"/>
  <c r="I37"/>
  <c r="I38"/>
  <c r="I39"/>
  <c r="I40"/>
  <c r="I41"/>
  <c r="I42"/>
  <c r="I43"/>
  <c r="I44"/>
  <c r="I45"/>
  <c r="I46"/>
  <c r="I47"/>
  <c r="I48"/>
  <c r="I49"/>
  <c r="I50"/>
  <c r="I51"/>
  <c r="I52"/>
  <c r="I53"/>
  <c r="I54"/>
  <c r="I55"/>
  <c r="I56"/>
  <c r="I57"/>
  <c r="I58"/>
  <c r="I59"/>
  <c r="I60"/>
  <c r="I61"/>
  <c r="I62"/>
  <c r="I63"/>
  <c r="I64"/>
  <c r="I65"/>
  <c r="I66"/>
  <c r="I67"/>
  <c r="I68"/>
  <c r="I69"/>
  <c r="I70"/>
  <c r="I71"/>
  <c r="I72"/>
  <c r="I73"/>
  <c r="I74"/>
  <c r="I75"/>
  <c r="I76"/>
  <c r="I77"/>
  <c r="I78"/>
  <c r="I79"/>
  <c r="I2"/>
  <c r="D11" i="215"/>
  <c r="D2" i="206"/>
  <c r="I2" i="207"/>
  <c r="I3" i="206"/>
  <c r="I4"/>
  <c r="I5"/>
  <c r="I6"/>
  <c r="I7"/>
  <c r="I8"/>
  <c r="I9"/>
  <c r="I10"/>
  <c r="I11"/>
  <c r="I12"/>
  <c r="I13"/>
  <c r="I14"/>
  <c r="I15"/>
  <c r="I16"/>
  <c r="I17"/>
  <c r="I18"/>
  <c r="I19"/>
  <c r="I20"/>
  <c r="I21"/>
  <c r="I22"/>
  <c r="I23"/>
  <c r="I24"/>
  <c r="I25"/>
  <c r="I26"/>
  <c r="I27"/>
  <c r="I28"/>
  <c r="I29"/>
  <c r="I30"/>
  <c r="I31"/>
  <c r="I32"/>
  <c r="I33"/>
  <c r="I34"/>
  <c r="I35"/>
  <c r="I36"/>
  <c r="I37"/>
  <c r="I38"/>
  <c r="I39"/>
  <c r="I40"/>
  <c r="I41"/>
  <c r="I42"/>
  <c r="I43"/>
  <c r="I44"/>
  <c r="I45"/>
  <c r="I46"/>
  <c r="I47"/>
  <c r="I48"/>
  <c r="I49"/>
  <c r="I50"/>
  <c r="I51"/>
  <c r="I52"/>
  <c r="I53"/>
  <c r="I54"/>
  <c r="I55"/>
  <c r="I56"/>
  <c r="I57"/>
  <c r="I58"/>
  <c r="I59"/>
  <c r="I60"/>
  <c r="I61"/>
  <c r="I62"/>
  <c r="I63"/>
  <c r="I64"/>
  <c r="I65"/>
  <c r="I66"/>
  <c r="I67"/>
  <c r="I68"/>
  <c r="I69"/>
  <c r="I70"/>
  <c r="I71"/>
  <c r="I72"/>
  <c r="I73"/>
  <c r="I74"/>
  <c r="I75"/>
  <c r="I76"/>
  <c r="I77"/>
  <c r="I78"/>
  <c r="I79"/>
  <c r="I80"/>
  <c r="I81"/>
  <c r="I82"/>
  <c r="I83"/>
  <c r="I84"/>
  <c r="I85"/>
  <c r="I86"/>
  <c r="I87"/>
  <c r="I88"/>
  <c r="I89"/>
  <c r="I90"/>
  <c r="I91"/>
  <c r="I92"/>
  <c r="I93"/>
  <c r="I94"/>
  <c r="I95"/>
  <c r="I96"/>
  <c r="I97"/>
  <c r="I98"/>
  <c r="I99"/>
  <c r="I100"/>
  <c r="I101"/>
  <c r="I102"/>
  <c r="I103"/>
  <c r="I104"/>
  <c r="I105"/>
  <c r="I106"/>
  <c r="I107"/>
  <c r="I108"/>
  <c r="I109"/>
  <c r="I110"/>
  <c r="I111"/>
  <c r="I112"/>
  <c r="I113"/>
  <c r="I114"/>
  <c r="I115"/>
  <c r="I116"/>
  <c r="I117"/>
  <c r="I118"/>
  <c r="I119"/>
  <c r="I120"/>
  <c r="I121"/>
  <c r="I122"/>
  <c r="I123"/>
  <c r="I124"/>
  <c r="I125"/>
  <c r="I126"/>
  <c r="I127"/>
  <c r="I128"/>
  <c r="I129"/>
  <c r="I130"/>
  <c r="I131"/>
  <c r="I132"/>
  <c r="I133"/>
  <c r="I134"/>
  <c r="I135"/>
  <c r="I136"/>
  <c r="I137"/>
  <c r="I138"/>
  <c r="I139"/>
  <c r="I140"/>
  <c r="I141"/>
  <c r="I142"/>
  <c r="I3" i="205"/>
  <c r="I4"/>
  <c r="I5"/>
  <c r="I6"/>
  <c r="I7"/>
  <c r="I8"/>
  <c r="I9"/>
  <c r="I10"/>
  <c r="I11"/>
  <c r="I12"/>
  <c r="I13"/>
  <c r="I14"/>
  <c r="I15"/>
  <c r="I16"/>
  <c r="I17"/>
  <c r="I18"/>
  <c r="I19"/>
  <c r="I20"/>
  <c r="I21"/>
  <c r="I22"/>
  <c r="I23"/>
  <c r="I24"/>
  <c r="I25"/>
  <c r="I26"/>
  <c r="I27"/>
  <c r="I28"/>
  <c r="I29"/>
  <c r="I30"/>
  <c r="I31"/>
  <c r="I32"/>
  <c r="I33"/>
  <c r="I34"/>
  <c r="I35"/>
  <c r="I36"/>
  <c r="I37"/>
  <c r="I38"/>
  <c r="I39"/>
  <c r="I40"/>
  <c r="I41"/>
  <c r="I42"/>
  <c r="I43"/>
  <c r="I44"/>
  <c r="I45"/>
  <c r="I46"/>
  <c r="I47"/>
  <c r="I48"/>
  <c r="I49"/>
  <c r="I50"/>
  <c r="I51"/>
  <c r="I52"/>
  <c r="I53"/>
  <c r="I54"/>
  <c r="I55"/>
  <c r="I56"/>
  <c r="I57"/>
  <c r="I58"/>
  <c r="I59"/>
  <c r="I60"/>
  <c r="I61"/>
  <c r="I62"/>
  <c r="I63"/>
  <c r="I64"/>
  <c r="I65"/>
  <c r="I66"/>
  <c r="I67"/>
  <c r="I68"/>
  <c r="I3" i="207"/>
  <c r="I4"/>
  <c r="I5"/>
  <c r="I6"/>
  <c r="I7"/>
  <c r="I8"/>
  <c r="I9"/>
  <c r="I10"/>
  <c r="I11"/>
  <c r="I12"/>
  <c r="I13"/>
  <c r="I14"/>
  <c r="I15"/>
  <c r="I16"/>
  <c r="I17"/>
  <c r="I18"/>
  <c r="I19"/>
  <c r="I20"/>
  <c r="I21"/>
  <c r="I22"/>
  <c r="I23"/>
  <c r="I24"/>
  <c r="I25"/>
  <c r="I26"/>
  <c r="I27"/>
  <c r="I28"/>
  <c r="I29"/>
  <c r="I30"/>
  <c r="I31"/>
  <c r="I32"/>
  <c r="I33"/>
  <c r="I34"/>
  <c r="I35"/>
  <c r="I36"/>
  <c r="I37"/>
  <c r="I38"/>
  <c r="I39"/>
  <c r="I40"/>
  <c r="I41"/>
  <c r="I42"/>
  <c r="I43"/>
  <c r="I44"/>
  <c r="I45"/>
  <c r="I46"/>
  <c r="I47"/>
  <c r="I48"/>
  <c r="I49"/>
  <c r="I50"/>
  <c r="I51"/>
  <c r="I52"/>
  <c r="I53"/>
  <c r="I54"/>
  <c r="I55"/>
  <c r="I56"/>
  <c r="I57"/>
  <c r="I58"/>
  <c r="I59"/>
  <c r="I60"/>
  <c r="I61"/>
  <c r="I62"/>
  <c r="I63"/>
  <c r="I64"/>
  <c r="I65"/>
  <c r="I66"/>
  <c r="I67"/>
  <c r="I68"/>
  <c r="I69"/>
  <c r="I70"/>
  <c r="I71"/>
  <c r="I72"/>
  <c r="I73"/>
  <c r="I74"/>
  <c r="I75"/>
  <c r="I76"/>
  <c r="I77"/>
  <c r="I78"/>
  <c r="I79"/>
  <c r="I80"/>
  <c r="I81"/>
  <c r="I82"/>
  <c r="I83"/>
  <c r="I84"/>
  <c r="I85"/>
  <c r="I86"/>
  <c r="I87"/>
  <c r="I88"/>
  <c r="I89"/>
  <c r="I90"/>
  <c r="I91"/>
  <c r="I92"/>
  <c r="I93"/>
  <c r="I94"/>
  <c r="I95"/>
  <c r="I96"/>
  <c r="I97"/>
  <c r="I98"/>
  <c r="I99"/>
  <c r="I100"/>
  <c r="I101"/>
  <c r="I102"/>
  <c r="I103"/>
  <c r="I104"/>
  <c r="I105"/>
  <c r="I106"/>
  <c r="I107"/>
  <c r="I108"/>
  <c r="I109"/>
  <c r="I110"/>
  <c r="I111"/>
  <c r="I112"/>
  <c r="I113"/>
  <c r="I114"/>
  <c r="I115"/>
  <c r="I116"/>
  <c r="I117"/>
  <c r="I118"/>
  <c r="I119"/>
  <c r="I120"/>
  <c r="I121"/>
  <c r="I122"/>
  <c r="I123"/>
  <c r="I124"/>
  <c r="I125"/>
  <c r="I126"/>
  <c r="I127"/>
  <c r="I128"/>
  <c r="I129"/>
  <c r="I130"/>
  <c r="I131"/>
  <c r="I132"/>
  <c r="I133"/>
  <c r="I134"/>
  <c r="I135"/>
  <c r="I2" i="206"/>
  <c r="I2" i="205"/>
  <c r="I69"/>
  <c r="I70"/>
  <c r="I71"/>
  <c r="I72"/>
  <c r="I73"/>
  <c r="I74"/>
  <c r="I75"/>
  <c r="I76"/>
  <c r="I77"/>
  <c r="I78"/>
  <c r="I79"/>
  <c r="I80"/>
  <c r="I81"/>
  <c r="I82"/>
  <c r="I83"/>
  <c r="I84"/>
  <c r="I85"/>
  <c r="I86"/>
  <c r="I87"/>
  <c r="I88"/>
  <c r="I89"/>
  <c r="I90"/>
  <c r="I91"/>
  <c r="I92"/>
  <c r="I93"/>
  <c r="I94"/>
  <c r="I95"/>
  <c r="I96"/>
  <c r="I97"/>
  <c r="I98"/>
  <c r="I99"/>
  <c r="I100"/>
  <c r="I101"/>
  <c r="I102"/>
  <c r="I103"/>
  <c r="I104"/>
  <c r="I105"/>
  <c r="I106"/>
  <c r="I107"/>
  <c r="I108"/>
  <c r="I109"/>
  <c r="I110"/>
  <c r="I111"/>
  <c r="I112"/>
  <c r="I113"/>
  <c r="I114"/>
  <c r="I115"/>
  <c r="I116"/>
  <c r="I117"/>
  <c r="I118"/>
  <c r="I119"/>
  <c r="I120"/>
  <c r="I121"/>
  <c r="I122"/>
  <c r="I123"/>
  <c r="I124"/>
  <c r="I125"/>
  <c r="I126"/>
  <c r="I127"/>
  <c r="I128"/>
  <c r="I129"/>
  <c r="I130"/>
  <c r="I131"/>
  <c r="I132"/>
  <c r="I133"/>
  <c r="I134"/>
  <c r="I135"/>
  <c r="I136"/>
  <c r="I137"/>
  <c r="I138"/>
  <c r="I139"/>
  <c r="I140"/>
  <c r="I141"/>
  <c r="I142"/>
  <c r="I143"/>
  <c r="I144"/>
  <c r="I145"/>
  <c r="I146"/>
  <c r="I147"/>
  <c r="I148"/>
  <c r="I149"/>
  <c r="I150"/>
  <c r="I151"/>
  <c r="I152"/>
  <c r="I153"/>
  <c r="I154"/>
  <c r="I155"/>
  <c r="I156"/>
  <c r="I157"/>
  <c r="I158"/>
  <c r="I159"/>
  <c r="I18" i="209"/>
  <c r="I20"/>
  <c r="I22"/>
  <c r="I24"/>
  <c r="I26"/>
  <c r="I28"/>
  <c r="I30"/>
  <c r="I32"/>
  <c r="I34"/>
  <c r="I36"/>
  <c r="I38"/>
  <c r="I40"/>
  <c r="I42"/>
  <c r="I44"/>
  <c r="I46"/>
  <c r="I48"/>
  <c r="I50"/>
  <c r="I52"/>
  <c r="I54"/>
  <c r="I56"/>
  <c r="I58"/>
  <c r="I60"/>
  <c r="I62"/>
  <c r="I64"/>
  <c r="I66"/>
  <c r="I68"/>
  <c r="I70"/>
  <c r="I72"/>
  <c r="I74"/>
  <c r="I76"/>
  <c r="I78"/>
  <c r="I80"/>
  <c r="I82"/>
  <c r="I84"/>
  <c r="I86"/>
  <c r="I88"/>
  <c r="I90"/>
  <c r="I92"/>
  <c r="I94"/>
  <c r="I96"/>
  <c r="I98"/>
  <c r="I100"/>
  <c r="I4"/>
  <c r="I6"/>
  <c r="I8"/>
  <c r="I10"/>
  <c r="I12"/>
  <c r="I14"/>
  <c r="I16"/>
  <c r="I17"/>
  <c r="I19"/>
  <c r="I21"/>
  <c r="I23"/>
  <c r="I25"/>
  <c r="I27"/>
  <c r="I29"/>
  <c r="I31"/>
  <c r="I33"/>
  <c r="I35"/>
  <c r="I37"/>
  <c r="I39"/>
  <c r="I41"/>
  <c r="I43"/>
  <c r="I45"/>
  <c r="I47"/>
  <c r="I49"/>
  <c r="I51"/>
  <c r="I53"/>
  <c r="I55"/>
  <c r="I57"/>
  <c r="I59"/>
  <c r="I61"/>
  <c r="I63"/>
  <c r="I65"/>
  <c r="I67"/>
  <c r="I69"/>
  <c r="I71"/>
  <c r="I73"/>
  <c r="I75"/>
  <c r="I77"/>
  <c r="I79"/>
  <c r="I81"/>
  <c r="I83"/>
  <c r="I85"/>
  <c r="I87"/>
  <c r="I89"/>
  <c r="I91"/>
  <c r="I93"/>
  <c r="I95"/>
  <c r="I97"/>
  <c r="I99"/>
  <c r="I3"/>
  <c r="I5"/>
  <c r="I7"/>
  <c r="I9"/>
  <c r="I11"/>
  <c r="I13"/>
  <c r="I15"/>
  <c r="I2"/>
  <c r="B22" i="123" l="1"/>
  <c r="D2" i="231"/>
  <c r="D2" i="207"/>
  <c r="B21" i="123" l="1"/>
  <c r="D3" i="232"/>
  <c r="D2" i="208"/>
  <c r="B20" i="123" l="1"/>
  <c r="D3" i="233"/>
  <c r="D2" i="209"/>
  <c r="D3" i="234" l="1"/>
  <c r="B19" i="123"/>
  <c r="D2" i="213"/>
  <c r="B18" i="123" l="1"/>
  <c r="D2" i="237"/>
  <c r="D2" i="214"/>
  <c r="B122" i="123"/>
  <c r="D2" i="238" l="1"/>
  <c r="B17" i="123"/>
  <c r="B16" l="1"/>
  <c r="D2" i="239"/>
  <c r="D3" i="240" l="1"/>
  <c r="B15" i="123"/>
  <c r="B14" l="1"/>
  <c r="D2" i="241"/>
  <c r="D2" i="242" l="1"/>
  <c r="B13" i="123"/>
  <c r="B12" l="1"/>
  <c r="D3" i="80"/>
  <c r="B11" i="123" s="1"/>
</calcChain>
</file>

<file path=xl/sharedStrings.xml><?xml version="1.0" encoding="utf-8"?>
<sst xmlns="http://schemas.openxmlformats.org/spreadsheetml/2006/main" count="14013" uniqueCount="4168">
  <si>
    <t>Status</t>
  </si>
  <si>
    <t xml:space="preserve"> Add / Remove Storage Connections for rdcgcgracad28u at 66 MOLESWORTH STREET </t>
  </si>
  <si>
    <t xml:space="preserve"> Add / Remove Storage Connections for rdcgcgracad27u at 66 MOLESWORTH STREET </t>
  </si>
  <si>
    <t xml:space="preserve"> Add / Remove Storage Connections for rdcgcgracad26u at 66 MOLESWORTH STREET </t>
  </si>
  <si>
    <t xml:space="preserve"> Add / Remove Storage Connections for rdcgcgracad25u at 66 MOLESWORTH STREET </t>
  </si>
  <si>
    <t xml:space="preserve"> Add / Remove Storage Connections for rdcgcgracad20u at 66 MOLESWORTH STREET </t>
  </si>
  <si>
    <t xml:space="preserve"> Add / Remove Storage Connections for rdcgcgracad19u at 66 MOLESWORTH STREET </t>
  </si>
  <si>
    <t xml:space="preserve"> Add / Remove Storage Connections for rdcgcgracad18u at 66 MOLESWORTH STREET </t>
  </si>
  <si>
    <t xml:space="preserve"> Add / Remove Storage Connections for rdcgcgracad17u at 66 MOLESWORTH STREET </t>
  </si>
  <si>
    <t xml:space="preserve"> Add / Remove Storage Connections for rdcgcgracad08u at 66 MOLESWORTH STREET </t>
  </si>
  <si>
    <t xml:space="preserve"> Add / Remove Storage Connections for rdcgcgracad07u at 66 MOLESWORTH STREET </t>
  </si>
  <si>
    <t xml:space="preserve"> Add / Remove Storage Connections for rdcgcgracad06u at 66 MOLESWORTH STREET </t>
  </si>
  <si>
    <t xml:space="preserve"> Add / Remove Storage Connections for rdcgcgracad05u at 66 MOLESWORTH STREET </t>
  </si>
  <si>
    <t xml:space="preserve"> Add / Remove Storage Connections for eqcomet10p at 66 MOLESWORTH STREET </t>
  </si>
  <si>
    <t xml:space="preserve"> Add / Remove Storage Connections for eqcomet11p at 66 MOLESWORTH STREET </t>
  </si>
  <si>
    <t xml:space="preserve"> Add / Remove Storage Connections for eqcomet13p at 66 MOLESWORTH STREET </t>
  </si>
  <si>
    <t xml:space="preserve"> Add / Remove Storage Connections for eqcomet12p at 66 MOLESWORTH STREET </t>
  </si>
  <si>
    <t xml:space="preserve"> Add / Remove Storage Connections for rdcgcgracad14u at 66 MOLESWORTH STREET </t>
  </si>
  <si>
    <t xml:space="preserve"> Add / Remove Storage Connections for rdcgcgracad13u at 66 MOLESWORTH STREET </t>
  </si>
  <si>
    <t xml:space="preserve"> Add / Remove Storage Connections for rdcgcgracad23u at 66 MOLESWORTH STREET </t>
  </si>
  <si>
    <t xml:space="preserve"> Add / Remove Storage Connections for rdcgcgracad24u at 66 MOLESWORTH STREET </t>
  </si>
  <si>
    <t xml:space="preserve"> Storage provisioning for Install project: eqlabap4lnt 66 MOLESWORTH STREET  </t>
  </si>
  <si>
    <t xml:space="preserve"> 111109112812</t>
  </si>
  <si>
    <t>Detail</t>
  </si>
  <si>
    <t>ticket number</t>
  </si>
  <si>
    <t>CEEMEA</t>
  </si>
  <si>
    <t>sm28519</t>
  </si>
  <si>
    <t xml:space="preserve"> Add / Remove Storage Connections for eqcomet23p at 33 CANADA SQUARE </t>
  </si>
  <si>
    <t xml:space="preserve"> Add / Remove Storage Connections for eqcomet21p at 33 CANADA SQUARE </t>
  </si>
  <si>
    <t xml:space="preserve"> Add / Remove Storage Connections for eqcomet22p at 33 CANADA SQUARE </t>
  </si>
  <si>
    <t>SAN Owner</t>
  </si>
  <si>
    <t>ar15618</t>
  </si>
  <si>
    <t xml:space="preserve"> Add / Remove Storage Connections for p595-2-fdc-vioa at HEINRICH-LANZ-ALLEE 47 </t>
  </si>
  <si>
    <t xml:space="preserve"> Add / Remove Storage Connections for p595-2-fdc-viob at HEINRICH-LANZ-ALLEE 47 </t>
  </si>
  <si>
    <t>In progress</t>
  </si>
  <si>
    <t>Modified Date</t>
  </si>
  <si>
    <t xml:space="preserve"> Add / Remove Storage Connections for rdcgcgtibla09u at 66 MOLESWORTH STREET </t>
  </si>
  <si>
    <t xml:space="preserve"> Add / Remove Storage Connections for FDCGCGJFPDBC62P at HEINRICH-LANZ-ALLEE 47 </t>
  </si>
  <si>
    <t xml:space="preserve"> Add / Remove Storage Connections for FDCGCGJFPAA62P at HEINRICH-LANZ-ALLEE 47 </t>
  </si>
  <si>
    <t xml:space="preserve"> Add / Remove Storage Connections for FDCGCGJFPDBC61P at HEINRICH-LANZ-ALLEE 47 </t>
  </si>
  <si>
    <t xml:space="preserve"> Add / Remove Storage Connections for FDCGCGJFPAA61P at HEINRICH-LANZ-ALLEE 47 </t>
  </si>
  <si>
    <t xml:space="preserve"> 120222205813</t>
  </si>
  <si>
    <t xml:space="preserve"> 120222205424</t>
  </si>
  <si>
    <t xml:space="preserve"> Add / Remove Storage Connections for RDCGCGJFPAA61C at 66 MOLESWORTH STREET </t>
  </si>
  <si>
    <t xml:space="preserve"> Add / Remove Storage Connections for RDCGCGJFPDBC62C at 66 MOLESWORTH STREET </t>
  </si>
  <si>
    <t xml:space="preserve"> Add / Remove Storage Connections for RDCGCGJFPAA62C at 66 MOLESWORTH STREET </t>
  </si>
  <si>
    <t xml:space="preserve"> Add / Remove Storage Connections for RDCGCGJFPDBC61C at 66 MOLESWORTH STREET </t>
  </si>
  <si>
    <t xml:space="preserve"> Add / Remove Storage Connections for tiwebcd2lnp at 66 MOLESWORTH STREET </t>
  </si>
  <si>
    <t xml:space="preserve"> 111118111642</t>
  </si>
  <si>
    <t xml:space="preserve"> Add / Remove Storage Connections for RDCGTSCT9AD02P at 66 MOLESWORTH STREET </t>
  </si>
  <si>
    <t xml:space="preserve"> 120308212238</t>
  </si>
  <si>
    <t xml:space="preserve"> Add / Remove Storage Connections for tcmfondb4p at 66 MOLESWORTH STREET </t>
  </si>
  <si>
    <t xml:space="preserve"> Add / Remove Storage Connections for tcmfondb4u at 66 MOLESWORTH STREET </t>
  </si>
  <si>
    <t xml:space="preserve"> 120327063532</t>
  </si>
  <si>
    <t xml:space="preserve"> 120327064037</t>
  </si>
  <si>
    <t>1204020935331</t>
  </si>
  <si>
    <t>1204191111052</t>
  </si>
  <si>
    <t xml:space="preserve"> Add / Remove Storage Connections for fdcgcgboxaa01p at HEINRICH-LANZ-ALLEE 47 </t>
  </si>
  <si>
    <t xml:space="preserve"> Add / Remove Storage Connections for rdcgcgracad24c at 66 MOLESWORTH STREET </t>
  </si>
  <si>
    <t xml:space="preserve"> Add / Remove Storage Connections for rdcgcgracad16c at 66 MOLESWORTH STREET </t>
  </si>
  <si>
    <t xml:space="preserve"> Add / Remove Storage Connections for rdcgcgracad14c at 66 MOLESWORTH STREET </t>
  </si>
  <si>
    <t xml:space="preserve"> Add / Remove Storage Connections for rdcgcgracad06c at 66 MOLESWORTH STREET </t>
  </si>
  <si>
    <t xml:space="preserve"> Add / Remove Storage Connections for rdcgcgracad25c at 66 MOLESWORTH STREET </t>
  </si>
  <si>
    <t xml:space="preserve"> Add / Remove Storage Connections for rdcgcgracad23c at 66 MOLESWORTH STREET </t>
  </si>
  <si>
    <t xml:space="preserve"> Add / Remove Storage Connections for gcdsgsyb2u at HEINRICH-LANZ-ALLEE 47 </t>
  </si>
  <si>
    <t xml:space="preserve"> Add / Remove Storage Connections for fdcgcgracad24p at HEINRICH-LANZ-ALLEE 47 </t>
  </si>
  <si>
    <t xml:space="preserve"> Add / Remove Storage Connections for rdcgcgracad05c at 66 MOLESWORTH STREET </t>
  </si>
  <si>
    <t xml:space="preserve"> Add / Remove Storage Connections for rdcgcgkanaa01c at 66 MOLESWORTH STREET </t>
  </si>
  <si>
    <t xml:space="preserve"> Add / Remove Storage Connections for fdcgcgracad26p at HEINRICH-LANZ-ALLEE 47 </t>
  </si>
  <si>
    <t xml:space="preserve"> Add / Remove Storage Connections for fdcgcgracad06p at HEINRICH-LANZ-ALLEE 47 </t>
  </si>
  <si>
    <t xml:space="preserve"> Add / Remove Storage Connections for fdcgcgracad16p at HEINRICH-LANZ-ALLEE 47 </t>
  </si>
  <si>
    <t xml:space="preserve"> Add / Remove Storage Connections for TIAUTOCD1FFU at HEINRICH-LANZ-ALLEE 47 </t>
  </si>
  <si>
    <t xml:space="preserve"> Add / Remove Storage Connections for fdcgcgracad13p at HEINRICH-LANZ-ALLEE 47 </t>
  </si>
  <si>
    <t xml:space="preserve"> Add / Remove Storage Connections for fdcgcgracad25p at HEINRICH-LANZ-ALLEE 47 </t>
  </si>
  <si>
    <t xml:space="preserve"> Add / Remove Storage Connections for fdcgcgracad23p at HEINRICH-LANZ-ALLEE 47 </t>
  </si>
  <si>
    <t xml:space="preserve"> Add / Remove Storage Connections for fdcgcgracad05p at HEINRICH-LANZ-ALLEE 47 </t>
  </si>
  <si>
    <t xml:space="preserve"> Add / Remove Storage Connections for fdcgcgracad15p at HEINRICH-LANZ-ALLEE 47 </t>
  </si>
  <si>
    <t xml:space="preserve"> Add / Remove Storage Connections for fdcgcgkanaa01p at HEINRICH-LANZ-ALLEE 47 </t>
  </si>
  <si>
    <t>last day</t>
  </si>
  <si>
    <t>new tickets</t>
  </si>
  <si>
    <t>closed tickets</t>
  </si>
  <si>
    <t>Date</t>
  </si>
  <si>
    <t>change freeze</t>
  </si>
  <si>
    <t xml:space="preserve"> Add / Remove Storage Connections for tcmfondb4c at 25 CANADA SQUARE </t>
  </si>
  <si>
    <t xml:space="preserve"> 110112124608</t>
  </si>
  <si>
    <t xml:space="preserve"> 120509052318</t>
  </si>
  <si>
    <t xml:space="preserve"> 120509052618</t>
  </si>
  <si>
    <t xml:space="preserve"> 120511104441</t>
  </si>
  <si>
    <t xml:space="preserve"> 120511103713</t>
  </si>
  <si>
    <t xml:space="preserve"> 120511103007</t>
  </si>
  <si>
    <t xml:space="preserve"> 120511102045</t>
  </si>
  <si>
    <t xml:space="preserve"> 120511075950</t>
  </si>
  <si>
    <t xml:space="preserve"> 120511080312</t>
  </si>
  <si>
    <t xml:space="preserve"> 120511072837</t>
  </si>
  <si>
    <t xml:space="preserve"> 120511073055</t>
  </si>
  <si>
    <t>1203260617041</t>
  </si>
  <si>
    <t>1205101150192</t>
  </si>
  <si>
    <t xml:space="preserve"> 120511065956</t>
  </si>
  <si>
    <t xml:space="preserve"> 120511065957</t>
  </si>
  <si>
    <t>1205110659561</t>
  </si>
  <si>
    <t xml:space="preserve"> 120511065959</t>
  </si>
  <si>
    <t xml:space="preserve"> 120511065958</t>
  </si>
  <si>
    <t xml:space="preserve"> 120511070000</t>
  </si>
  <si>
    <t xml:space="preserve"> 120514070347</t>
  </si>
  <si>
    <t># tickets</t>
  </si>
  <si>
    <t>The number of tickets refers to the number is the queue when the snapshot is taken. Using snapshots to gather this information can unfortunately miss tickets that pass through the queue between snapshots which means that the numbers will not always be consistent with the number of new and processed tickets.</t>
  </si>
  <si>
    <t xml:space="preserve"> Add / Remove Storage Connections for firioap1c at 33 CANADA SQUARE </t>
  </si>
  <si>
    <t xml:space="preserve"> 120521041016</t>
  </si>
  <si>
    <t>1205090000082</t>
  </si>
  <si>
    <t xml:space="preserve"> Add / Remove Storage Connections for FFTGCBSQLSD01C at HEINRICH-LANZ-ALLEE 47 </t>
  </si>
  <si>
    <t xml:space="preserve"> Add / Remove Storage Connections for RDCGCBSQLSD01P at 66 MOLESWORTH STREET </t>
  </si>
  <si>
    <t xml:space="preserve"> 120522050351</t>
  </si>
  <si>
    <t xml:space="preserve"> 120522052350</t>
  </si>
  <si>
    <t xml:space="preserve"> 120521115524</t>
  </si>
  <si>
    <t xml:space="preserve"> 120522051859</t>
  </si>
  <si>
    <t>1205211155251</t>
  </si>
  <si>
    <t xml:space="preserve"> 120521094133</t>
  </si>
  <si>
    <t xml:space="preserve"> 120523051826</t>
  </si>
  <si>
    <t xml:space="preserve"> 120523051825</t>
  </si>
  <si>
    <t xml:space="preserve"> 120523072923</t>
  </si>
  <si>
    <t>1205230727385</t>
  </si>
  <si>
    <t xml:space="preserve"> 120523072550</t>
  </si>
  <si>
    <t xml:space="preserve"> 120523072412</t>
  </si>
  <si>
    <t xml:space="preserve"> 120523072235</t>
  </si>
  <si>
    <t xml:space="preserve"> 120523072032</t>
  </si>
  <si>
    <t xml:space="preserve"> 120524104719</t>
  </si>
  <si>
    <t xml:space="preserve"> 120524111806</t>
  </si>
  <si>
    <t xml:space="preserve"> 120524102842</t>
  </si>
  <si>
    <t xml:space="preserve"> Add / Remove Storage Connections for tiinfracd5lnp at 66 MOLESWORTH STREET </t>
  </si>
  <si>
    <t xml:space="preserve"> Add / Remove Storage Connections for FDCGTSCT9AD01C at HEINRICH-LANZ-ALLEE 47 </t>
  </si>
  <si>
    <t>1205180931582</t>
  </si>
  <si>
    <t>1205250819523</t>
  </si>
  <si>
    <t>1205250832273</t>
  </si>
  <si>
    <t xml:space="preserve"> 120523074225</t>
  </si>
  <si>
    <t xml:space="preserve"> 120523074226</t>
  </si>
  <si>
    <t xml:space="preserve"> 120521102634</t>
  </si>
  <si>
    <t>1205211026351</t>
  </si>
  <si>
    <t xml:space="preserve"> 120525051353</t>
  </si>
  <si>
    <t>1205250518401</t>
  </si>
  <si>
    <t>TTM/npi</t>
  </si>
  <si>
    <t>Fast Track</t>
  </si>
  <si>
    <t>n/a</t>
  </si>
  <si>
    <t>Allocation Slot</t>
  </si>
  <si>
    <t>Change Freeze</t>
  </si>
  <si>
    <t xml:space="preserve"> Add / Remove Storage Connections for rdcgcgtcola74u at 66 MOLESWORTH STREET </t>
  </si>
  <si>
    <t xml:space="preserve"> Add / Remove Storage Connections for rdcgcgtcola64u at 66 MOLESWORTH STREET </t>
  </si>
  <si>
    <t xml:space="preserve"> Add / Remove Storage Connections for rdcgcgracad30u at 66 MOLESWORTH STREET </t>
  </si>
  <si>
    <t xml:space="preserve"> Storage provisioning for Install project: tcgppdb4u 66 MOLESWORTH STREET  </t>
  </si>
  <si>
    <t xml:space="preserve"> Storage provisioning for Install project: tcvocap4u 66 MOLESWORTH STREET  </t>
  </si>
  <si>
    <t xml:space="preserve"> Add / Remove Storage Connections for FDCGTSIASWD01U at HEINRICH-LANZ-ALLEE 47 </t>
  </si>
  <si>
    <t xml:space="preserve"> Add / Remove Storage Connections for FDCGTSIASWD01C at HEINRICH-LANZ-ALLEE 47 </t>
  </si>
  <si>
    <t xml:space="preserve"> Add / Remove Storage Connections for RDCGTSIASWD01P at 66 MOLESWORTH STREET </t>
  </si>
  <si>
    <t xml:space="preserve"> Add / Remove Storage Connections for fibpalap8p at 33 CANADA SQUARE </t>
  </si>
  <si>
    <t># TTM</t>
  </si>
  <si>
    <t># Fast Track</t>
  </si>
  <si>
    <t xml:space="preserve"> 120608064527</t>
  </si>
  <si>
    <t>Other</t>
  </si>
  <si>
    <t xml:space="preserve"> Add / Remove Storage Connections for fibpalap7p at 66 MOLESWORTH STREET </t>
  </si>
  <si>
    <t>1206061101313</t>
  </si>
  <si>
    <t>1206061101343</t>
  </si>
  <si>
    <t xml:space="preserve"> 120611073314</t>
  </si>
  <si>
    <t xml:space="preserve"> Add / Remove Storage Connections for rdcgcgdtgad62u at 66 MOLESWORTH STREET </t>
  </si>
  <si>
    <t xml:space="preserve"> Add / Remove Storage Connections for eunim2p at HEINRICH-LANZ-ALLEE 47 </t>
  </si>
  <si>
    <t xml:space="preserve"> Storage tasks for Decommission project: fioradb3u 66 MOLESWORTH STREET DC </t>
  </si>
  <si>
    <t>1206131229061</t>
  </si>
  <si>
    <t>1206131232473</t>
  </si>
  <si>
    <t>1206131234111</t>
  </si>
  <si>
    <t>1206131236281</t>
  </si>
  <si>
    <t>1206131239301</t>
  </si>
  <si>
    <t>1206131235461</t>
  </si>
  <si>
    <t xml:space="preserve"> Add / Remove Storage Connections for p6-595-10-rdc-vio2b at 66 MOLESWORTH STREET </t>
  </si>
  <si>
    <t xml:space="preserve"> Add / Remove Storage Connections for p6-595-10-rdc-vio2a at 66 MOLESWORTH STREET </t>
  </si>
  <si>
    <t xml:space="preserve"> Add / Remove Storage Connections for p595-1-fdc-viob at HEINRICH-LANZ-ALLEE 47 </t>
  </si>
  <si>
    <t xml:space="preserve"> Add / Remove Storage Connections for p595-1-fdc-vioa at HEINRICH-LANZ-ALLEE 47 </t>
  </si>
  <si>
    <t>1206140645161</t>
  </si>
  <si>
    <t xml:space="preserve"> 120614064516</t>
  </si>
  <si>
    <t>1206140645131</t>
  </si>
  <si>
    <t xml:space="preserve"> 120614064513</t>
  </si>
  <si>
    <t xml:space="preserve"> 120614091138</t>
  </si>
  <si>
    <t>1206140909101</t>
  </si>
  <si>
    <t xml:space="preserve"> 120614084520</t>
  </si>
  <si>
    <t xml:space="preserve"> 120614082356</t>
  </si>
  <si>
    <t xml:space="preserve"> 120615110256</t>
  </si>
  <si>
    <t xml:space="preserve"> 120615110257</t>
  </si>
  <si>
    <t xml:space="preserve"> 120615103712</t>
  </si>
  <si>
    <t xml:space="preserve"> 120618132301</t>
  </si>
  <si>
    <t xml:space="preserve"> 120618131420</t>
  </si>
  <si>
    <t xml:space="preserve"> 120618052824</t>
  </si>
  <si>
    <t xml:space="preserve"> 120618045951</t>
  </si>
  <si>
    <t xml:space="preserve"> 120618050549</t>
  </si>
  <si>
    <t>Workflow</t>
  </si>
  <si>
    <t>120612115502</t>
  </si>
  <si>
    <t>120618094035</t>
  </si>
  <si>
    <t>120618094036</t>
  </si>
  <si>
    <t xml:space="preserve">120611114928 </t>
  </si>
  <si>
    <t xml:space="preserve">120611114929 </t>
  </si>
  <si>
    <t>1205211858373</t>
  </si>
  <si>
    <t>1205211831013</t>
  </si>
  <si>
    <t>1205211833191</t>
  </si>
  <si>
    <t>1205211842593</t>
  </si>
  <si>
    <t xml:space="preserve">1206141413342 </t>
  </si>
  <si>
    <t xml:space="preserve">120614143343 </t>
  </si>
  <si>
    <t xml:space="preserve"> Add / Remove Storage Connections for fimktvdb17c at 33 CANADA SQUARE </t>
  </si>
  <si>
    <t xml:space="preserve"> Add / Remove Storage Connections for fimktvdb17p at 66 MOLESWORTH STREET </t>
  </si>
  <si>
    <t>change freeze allocations allowed</t>
  </si>
  <si>
    <t>ApertureID</t>
  </si>
  <si>
    <t>Comments</t>
  </si>
  <si>
    <t>120626060729</t>
  </si>
  <si>
    <t>120629015338</t>
  </si>
  <si>
    <t>120620031218</t>
  </si>
  <si>
    <t>120604051548</t>
  </si>
  <si>
    <t>ar91297</t>
  </si>
  <si>
    <t>14 July 2012</t>
  </si>
  <si>
    <t>120622120228</t>
  </si>
  <si>
    <t xml:space="preserve">120510123130 </t>
  </si>
  <si>
    <t>routed to UK DCSD for cabling</t>
  </si>
  <si>
    <t>Key</t>
  </si>
  <si>
    <t xml:space="preserve"> Add / Remove Storage Connections for gceggcd03c at 66 MOLESWORTH STREET </t>
  </si>
  <si>
    <t xml:space="preserve"> Add / Remove Storage Connections for gceggcd07c at 66 MOLESWORTH STREET </t>
  </si>
  <si>
    <t xml:space="preserve"> Add / Remove Storage Connections for gceggcd05c at 66 MOLESWORTH STREET </t>
  </si>
  <si>
    <t xml:space="preserve"> Add / Remove Storage Connections for gceggcd04c at 66 MOLESWORTH STREET </t>
  </si>
  <si>
    <t xml:space="preserve"> Add / Remove Storage Connections for CGCICGINFWD01P at 25 CANADA SQUARE </t>
  </si>
  <si>
    <t xml:space="preserve"> Add / Remove Storage Connections for rdcgcgtibla02u at 66 MOLESWORTH STREET </t>
  </si>
  <si>
    <t>Yellow=Taken</t>
  </si>
  <si>
    <t xml:space="preserve"> Storage provisioning for Install project: FDCICGTCUWD01C HEINRICH-LANZ-ALLEE 47  </t>
  </si>
  <si>
    <t xml:space="preserve"> Add / Remove Storage Connections for tifarmoldb1u at HEINRICH-LANZ-ALLEE 47 </t>
  </si>
  <si>
    <t xml:space="preserve"> Add / Remove Storage Connections for eqlqcgc3p at 33 CANADA SQUARE </t>
  </si>
  <si>
    <t xml:space="preserve"> Add / Remove Storage Connections for eqlqcgc2p at 33 CANADA SQUARE </t>
  </si>
  <si>
    <t xml:space="preserve"> Add / Remove Storage Connections for eqlqcgc1p at 33 CANADA SQUARE </t>
  </si>
  <si>
    <t xml:space="preserve"> Add / Remove Storage Connections for rdcgcgdtgad61u at 66 MOLESWORTH STREET </t>
  </si>
  <si>
    <t>scheduled</t>
  </si>
  <si>
    <t xml:space="preserve"> Storage tasks for Decommission project: fdcgcgsasla03p HEINRICH-LANZ-ALLEE 47 DC </t>
  </si>
  <si>
    <t xml:space="preserve"> Add / Remove Storage Connections for UKCTIPRSD42 at 33 CANADA SQUARE </t>
  </si>
  <si>
    <t xml:space="preserve"> Add / Remove Storage Connections for UKCTIPRSD36 at 66 MOLESWORTH STREET </t>
  </si>
  <si>
    <t xml:space="preserve"> Awaiting SAN Review Update  EMEA SAN Management 7/21/2012 6:00:06 PM 120326061703 </t>
  </si>
  <si>
    <t xml:space="preserve"> Awaiting SAN Review Update  EMEA SAN Management 7/21/2012 5:48:44 PM 1203260617051 </t>
  </si>
  <si>
    <t xml:space="preserve"> Add / Remove Storage Connections for tieminap1ffc at HEINRICH-LANZ-ALLEE 47 </t>
  </si>
  <si>
    <t xml:space="preserve"> Add / Remove Storage Connections for fisybdb14C at 33 CANADA SQUARE </t>
  </si>
  <si>
    <t xml:space="preserve"> Add / Remove Storage Connections for FISYBDB14P at 66 MOLESWORTH STREET </t>
  </si>
  <si>
    <t xml:space="preserve"> Add / Remove Storage Connections for fisybdb14u at 33 CANADA SQUARE </t>
  </si>
  <si>
    <t xml:space="preserve"> Add / Remove Storage Connections for fisybdb14d at 33 CANADA SQUARE </t>
  </si>
  <si>
    <t xml:space="preserve"> Add / Remove Storage Connections for eqdbrdc6p at 66 MOLESWORTH STREET </t>
  </si>
  <si>
    <t xml:space="preserve"> Add / Remove Storage Connections for eqdbrdc5p at 66 MOLESWORTH STREET </t>
  </si>
  <si>
    <t xml:space="preserve"> Add / Remove Storage Connections for tifarmcd6lnp at 66 MOLESWORTH STREET </t>
  </si>
  <si>
    <t xml:space="preserve"> Add / Remove Storage Connections for fdcgcgecllw04p at HEINRICH-LANZ-ALLEE 47 </t>
  </si>
  <si>
    <t xml:space="preserve"> Awaiting SAN Review Update  EMEA SAN Management 7/26/2012 10:29:51 PM 120726115048 </t>
  </si>
  <si>
    <t xml:space="preserve"> Awaiting SAN Cabling-WWN Address-Stack Review  EMEA SAN Management 7/26/2012 7:22:02 AM 1101121309421 </t>
  </si>
  <si>
    <t xml:space="preserve"> Storage tasks for Decommission project: rdcgcgsasla03c 66 MOLESWORTH STREET DC </t>
  </si>
  <si>
    <t xml:space="preserve"> Add / Remove Storage Connections for fisybdb11u at 33 CANADA SQUARE </t>
  </si>
  <si>
    <t xml:space="preserve"> Add / Remove Storage Connections for eqdbcgc5p at 33 CANADA SQUARE </t>
  </si>
  <si>
    <t xml:space="preserve"> Add / Remove Storage Connections for eqdbcgc6p at 33 CANADA SQUARE </t>
  </si>
  <si>
    <t xml:space="preserve"> Awaiting SAN Review  EMEA SAN Management 8/1/2012 12:28:53 PM 120517113404 </t>
  </si>
  <si>
    <t xml:space="preserve"> Add / Remove Storage Connections for SSTMOAP1C at 66 MOLESWORTH STREET </t>
  </si>
  <si>
    <t xml:space="preserve"> Add / Remove Storage Connections for SSTMOAP1P at 25 CANADA SQUARE </t>
  </si>
  <si>
    <t xml:space="preserve"> Add / Remove Storage Connections for SSTMODB1C at 66 MOLESWORTH STREET </t>
  </si>
  <si>
    <t xml:space="preserve"> Add / Remove Storage Connections for SSTMODB1P at 33 CANADA SQUARE </t>
  </si>
  <si>
    <t xml:space="preserve"> Add / Remove Storage Connections for fibpadb4u at 66 MOLESWORTH STREET </t>
  </si>
  <si>
    <t xml:space="preserve"> Add / Remove Storage Connections for fibpadb3p at 66 MOLESWORTH STREET </t>
  </si>
  <si>
    <t xml:space="preserve"> Awaiting SAN Review Update  EMEA SAN Management 8/3/2012 2:40:25 AM 120803023337 </t>
  </si>
  <si>
    <t xml:space="preserve"> Awaiting SAN Cabling-WWN Address-Stack Review  EMEA SAN Management 8/2/2012 8:35:11 AM 1205291205301 </t>
  </si>
  <si>
    <t xml:space="preserve"> Add / Remove Storage Connections for fdcgtsdimaa01u_new at HEINRICH-LANZ-ALLEE 47 </t>
  </si>
  <si>
    <t xml:space="preserve"> Awaiting SAN Review Update  EMEA SAN Management 8/2/2012 5:32:43 AM 120802052527 </t>
  </si>
  <si>
    <t xml:space="preserve"> Storage Management for LDNSISSAPP01 66 MOLESWORTH STREET </t>
  </si>
  <si>
    <t xml:space="preserve"> Awaiting SAN Review  EMEA SAN Management 8/3/2012 6:31:01 AM 1208030616571 </t>
  </si>
  <si>
    <t xml:space="preserve"> Awaiting SAN Review Update  EMEA SAN Management 8/3/2012 5:55:52 AM 120802135948 </t>
  </si>
  <si>
    <t xml:space="preserve"> Awaiting SAN Review Update  EMEA SAN Management 8/3/2012 5:53:21 AM 120802135950 </t>
  </si>
  <si>
    <t xml:space="preserve"> Add / Remove Storage Connections for fimktvdb17u at 66 MOLESWORTH STREET </t>
  </si>
  <si>
    <t xml:space="preserve"> Awaiting SAN Review Update  EMEA SAN Management 8/3/2012 5:52:08 AM 120802135949 </t>
  </si>
  <si>
    <t xml:space="preserve"> Add / Remove Storage Connections for fibpadb3c at 33 CANADA SQUARE </t>
  </si>
  <si>
    <t xml:space="preserve"> Add / Remove Storage Connections for fibpadb3u at 66 MOLESWORTH STREET </t>
  </si>
  <si>
    <t xml:space="preserve"> Add / Remove Storage Connections for fibpadb4p at 66 MOLESWORTH STREET </t>
  </si>
  <si>
    <t xml:space="preserve"> Awaiting SAN Review Update  EMEA SAN Management 8/6/2012 10:30:26 AM 120725081705 </t>
  </si>
  <si>
    <t xml:space="preserve"> Awaiting SAN Cabling-WWN Address-Stack Review  EMEA SAN Management 8/6/2012 5:47:52 AM 120529114300 </t>
  </si>
  <si>
    <t xml:space="preserve"> Awaiting SAN Review Update  EMEA SAN Management 08/08/2012 09:35:36 120808042120 </t>
  </si>
  <si>
    <t xml:space="preserve"> Add / Remove Storage Connections for tifarmoldb2u at HEINRICH-LANZ-ALLEE 47 </t>
  </si>
  <si>
    <t xml:space="preserve"> Awaiting SAN Review Update  EMEA SAN Management 08/08/2012 08:54:09 120808035114 </t>
  </si>
  <si>
    <t xml:space="preserve"> Awaiting SAN Review Update  EMEA SAN Management 08/08/2012 08:49:26 120808033556 </t>
  </si>
  <si>
    <t xml:space="preserve"> Add / Remove Storage Connections for firioap2u at 66 MOLESWORTH STREET </t>
  </si>
  <si>
    <t xml:space="preserve"> Awaiting SAN Review Update  EMEA SAN Management 07/08/2012 16:55:01 120807115254 </t>
  </si>
  <si>
    <t xml:space="preserve"> Add / Remove Storage Connections for firioap1u at 66 MOLESWORTH STREET </t>
  </si>
  <si>
    <t xml:space="preserve"> Awaiting SAN Review Update  EMEA SAN Management 07/08/2012 16:52:44 120807115038 </t>
  </si>
  <si>
    <t xml:space="preserve"> Awaiting SAN Review Update  EMEA SAN Management 07/08/2012 16:50:31 120807114847 </t>
  </si>
  <si>
    <t xml:space="preserve"> Add / Remove Storage Connections for firioap2p at 66 MOLESWORTH STREET </t>
  </si>
  <si>
    <t xml:space="preserve"> Awaiting SAN Review Update  EMEA SAN Management 07/08/2012 16:48:41 120807114644 </t>
  </si>
  <si>
    <t xml:space="preserve"> Add / Remove Storage Connections for firioap1p at 66 MOLESWORTH STREET </t>
  </si>
  <si>
    <t xml:space="preserve"> Awaiting SAN Review Update  EMEA SAN Management 07/08/2012 16:46:38 120807114245 </t>
  </si>
  <si>
    <t xml:space="preserve"> Awaiting SAN Review Update  EMEA SAN Management 07/08/2012 13:26:36 120807082506 </t>
  </si>
  <si>
    <t xml:space="preserve"> Awaiting SAN Review Update  EMEA SAN Management 07/08/2012 13:24:19 120801092050 </t>
  </si>
  <si>
    <t xml:space="preserve"> Awaiting SAN Review Update  EMEA SAN Management 07/08/2012 13:20:53 120801093416 </t>
  </si>
  <si>
    <t xml:space="preserve"> Awaiting SAN Review Update  EMEA SAN Management 07/08/2012 13:14:05 1207250800201 </t>
  </si>
  <si>
    <t xml:space="preserve"> Awaiting SAN Review Update  EMEA SAN Management 07/08/2012 13:12:45 120725080020 </t>
  </si>
  <si>
    <t xml:space="preserve"> Awaiting SAN Review Update  EMEA SAN Management 07/08/2012 13:02:15 120725080018 </t>
  </si>
  <si>
    <t xml:space="preserve"> Awaiting SAN Review Update  EMEA SAN Management 06/08/2012 15:30:26 120725081705 </t>
  </si>
  <si>
    <t xml:space="preserve"> Awaiting SAN Cabling-WWN Address-Stack Review  EMEA SAN Management 06/08/2012 10:47:52 120529114300 </t>
  </si>
  <si>
    <t xml:space="preserve"> Awaiting SAN Review  EMEA SAN Management 03/08/2012 11:31:01 1208030616571 </t>
  </si>
  <si>
    <t xml:space="preserve"> Awaiting SAN Review Update  EMEA SAN Management 03/08/2012 10:55:52 120802135948 </t>
  </si>
  <si>
    <t xml:space="preserve"> Awaiting SAN Review Update  EMEA SAN Management 03/08/2012 10:53:21 120802135950 </t>
  </si>
  <si>
    <t xml:space="preserve"> Awaiting SAN Review Update  EMEA SAN Management 03/08/2012 10:52:08 120802135949 </t>
  </si>
  <si>
    <t xml:space="preserve"> Awaiting SAN Review Update  EMEA SAN Management 03/08/2012 07:40:25 120803023337 </t>
  </si>
  <si>
    <t xml:space="preserve"> Awaiting SAN Cabling-WWN Address-Stack Review  EMEA SAN Management 02/08/2012 13:35:11 1205291205301 </t>
  </si>
  <si>
    <t xml:space="preserve"> Awaiting SAN Review Update  EMEA SAN Management 02/08/2012 10:32:43 120802052527 </t>
  </si>
  <si>
    <t xml:space="preserve"> Awaiting SAN Review  EMEA SAN Management 01/08/2012 17:28:53 120517113404 </t>
  </si>
  <si>
    <t xml:space="preserve"> Awaiting SAN Review Update  EMEA SAN Management 01/08/2012 14:26:16 120801091621 </t>
  </si>
  <si>
    <t xml:space="preserve"> Awaiting SAN Review Update  EMEA SAN Management 01/08/2012 14:15:54 120801091216 </t>
  </si>
  <si>
    <t xml:space="preserve"> Awaiting SAN Review Update  EMEA SAN Management 01/08/2012 14:12:07 120801091021 </t>
  </si>
  <si>
    <t xml:space="preserve"> Awaiting SAN Review Update  EMEA SAN Management 01/08/2012 14:10:08 120801090451 </t>
  </si>
  <si>
    <t xml:space="preserve"> Awaiting SAN Review  EMEA SAN Management 29/07/2012 13:46:04 120717000502 </t>
  </si>
  <si>
    <t xml:space="preserve"> Awaiting SAN Review Update  EMEA SAN Management 27/07/2012 17:31:27 120726092601 </t>
  </si>
  <si>
    <t xml:space="preserve"> Awaiting SAN Review Update  EMEA SAN Management 27/07/2012 03:29:51 120726115048 </t>
  </si>
  <si>
    <t xml:space="preserve"> Awaiting SAN Cabling-WWN Address-Stack Review  EMEA SAN Management 26/07/2012 12:22:02 1101121309421 </t>
  </si>
  <si>
    <t xml:space="preserve"> Awaiting SAN Review  EMEA SAN Management 26/07/2012 12:10:11 1207170258182 </t>
  </si>
  <si>
    <t xml:space="preserve"> Awaiting SAN Review Update  EMEA SAN Management 24/07/2012 17:17:48 120724121312 </t>
  </si>
  <si>
    <t xml:space="preserve"> Awaiting SAN Review Update  EMEA SAN Management 24/07/2012 17:13:04 120724120936 </t>
  </si>
  <si>
    <t xml:space="preserve"> Awaiting SAN Review Update  EMEA SAN Management 24/07/2012 17:08:55 120724120458 </t>
  </si>
  <si>
    <t xml:space="preserve"> Awaiting SAN Review Update  EMEA SAN Management 24/07/2012 17:04:40 120724115415 </t>
  </si>
  <si>
    <t xml:space="preserve"> Awaiting SAN Review Update  EMEA SAN Management 21/07/2012 23:00:06 120326061703 </t>
  </si>
  <si>
    <t xml:space="preserve"> Awaiting SAN Review Update  EMEA SAN Management 21/07/2012 22:48:44 1203260617051 </t>
  </si>
  <si>
    <t xml:space="preserve"> Awaiting SAN Assignment and Scheduling  EMEA SAN Management 20/07/2012 11:24:33 120621100618 </t>
  </si>
  <si>
    <t xml:space="preserve"> Awaiting SAN Assignment and Scheduling  EMEA SAN Management 20/07/2012 11:24:23 120621100422 </t>
  </si>
  <si>
    <t xml:space="preserve"> Awaiting SAN Review Update  EMEA SAN Management 10/07/2012 14:04:57 120705092154 </t>
  </si>
  <si>
    <t xml:space="preserve"> Awaiting SAN Review Update  EMEA SAN Management 10/07/2012 14:04:42 120705092155 </t>
  </si>
  <si>
    <t xml:space="preserve"> Awaiting SAN Review Update  EMEA SAN Management 10/07/2012 14:04:22 1207050921551 </t>
  </si>
  <si>
    <t xml:space="preserve"> Add / Remove Storage Connections for fdcgcgracad28p at HEINRICH-LANZ-ALLEE 47 </t>
  </si>
  <si>
    <t xml:space="preserve"> Awaiting SAN Review Update  EMEA SAN Management 09/08/2012 08:17:38 120809031529 </t>
  </si>
  <si>
    <t xml:space="preserve"> Add / Remove Storage Connections for fdcgcgracad27p at HEINRICH-LANZ-ALLEE 47 </t>
  </si>
  <si>
    <t xml:space="preserve"> Awaiting SAN Review Update  EMEA SAN Management 09/08/2012 08:14:21 120809030938 </t>
  </si>
  <si>
    <t xml:space="preserve"> Add / Remove Storage Connections for fdcgcgracad20p at HEINRICH-LANZ-ALLEE 47 </t>
  </si>
  <si>
    <t xml:space="preserve"> Awaiting SAN Review Update  EMEA SAN Management 09/08/2012 08:07:28 120809030441 </t>
  </si>
  <si>
    <t xml:space="preserve"> Add / Remove Storage Connections for fdcgcgracad19p at HEINRICH-LANZ-ALLEE 47 </t>
  </si>
  <si>
    <t xml:space="preserve"> Awaiting SAN Review Update  EMEA SAN Management 09/08/2012 07:52:25 120809024023 </t>
  </si>
  <si>
    <t xml:space="preserve"> Add / Remove Storage Connections for eqliq2u at 66 MOLESWORTH STREET </t>
  </si>
  <si>
    <t xml:space="preserve"> Add / Remove Storage Connections for eqliq1u at 66 MOLESWORTH STREET </t>
  </si>
  <si>
    <t xml:space="preserve"> Add / Remove Storage Connections for eqcs4u at 66 MOLESWORTH STREET </t>
  </si>
  <si>
    <t xml:space="preserve"> Add / Remove Storage Connections for eqcs3u at 66 MOLESWORTH STREET </t>
  </si>
  <si>
    <t xml:space="preserve"> Add / Remove Storage Connections for fdcgcgracad30p at HEINRICH-LANZ-ALLEE 47 </t>
  </si>
  <si>
    <t xml:space="preserve"> Awaiting SAN Review Update  EMEA SAN Management 10/08/2012 11:03:57 1208100601301 </t>
  </si>
  <si>
    <t xml:space="preserve"> Add / Remove Storage Connections for fdcgcgracad29p at HEINRICH-LANZ-ALLEE 47 </t>
  </si>
  <si>
    <t xml:space="preserve"> Awaiting SAN Review Update  EMEA SAN Management 10/08/2012 11:00:59 120810055004 </t>
  </si>
  <si>
    <t xml:space="preserve"> Add / Remove Storage Connections for eqcs2u at 66 MOLESWORTH STREET </t>
  </si>
  <si>
    <t xml:space="preserve"> Add / Remove Storage Connections for eqcs1u at 66 MOLESWORTH STREET </t>
  </si>
  <si>
    <t xml:space="preserve"> Add / Remove Storage Connections for fdcgcgracad18p at HEINRICH-LANZ-ALLEE 47 </t>
  </si>
  <si>
    <t xml:space="preserve"> Awaiting SAN Review Update  EMEA SAN Management 10/08/2012 10:49:10 120810054742 </t>
  </si>
  <si>
    <t xml:space="preserve"> Add / Remove Storage Connections for fdcgcgracad17p at HEINRICH-LANZ-ALLEE 47 </t>
  </si>
  <si>
    <t xml:space="preserve"> Awaiting SAN Review Update  EMEA SAN Management 10/08/2012 10:46:59 120810054419 </t>
  </si>
  <si>
    <t xml:space="preserve"> Add / Remove Storage Connections for fdcgcgracad02p at HEINRICH-LANZ-ALLEE 47 </t>
  </si>
  <si>
    <t xml:space="preserve"> Awaiting SAN Review Update  EMEA SAN Management 10/08/2012 10:43:53 120810054100 </t>
  </si>
  <si>
    <t xml:space="preserve"> Add / Remove Storage Connections for fdcgcgracad01p at HEINRICH-LANZ-ALLEE 47 </t>
  </si>
  <si>
    <t xml:space="preserve"> Awaiting SAN Review Update  EMEA SAN Management 10/08/2012 10:37:38 120810053320 </t>
  </si>
  <si>
    <t xml:space="preserve"> Storage provisioning for Install project: FDCCTIFFNWD31P HEINRICH-LANZ-ALLEE 47  </t>
  </si>
  <si>
    <t xml:space="preserve"> Awaiting SAN CAP Review and SAN Update  EMEA SAN Management 10/08/2012 07:42:17 1207260343593 </t>
  </si>
  <si>
    <t xml:space="preserve"> Storage provisioning for Install project: FDCCTIFFNWD21P HEINRICH-LANZ-ALLEE 47  </t>
  </si>
  <si>
    <t xml:space="preserve"> Awaiting SAN CAP Review and SAN Update  EMEA SAN Management 10/08/2012 07:35:27 1207260344013 </t>
  </si>
  <si>
    <t xml:space="preserve"> Awaiting SAN Review Update  EMEA SAN Management 13/08/2012 08:57:17 1208090636051 </t>
  </si>
  <si>
    <t xml:space="preserve"> Storage tasks for Decommission project: LDNSISSAPP01UA-OLD 66 MOLESWORTH STREET DC </t>
  </si>
  <si>
    <t xml:space="preserve"> Awaiting SAN Review  EMEA SAN Management 13/08/2012 07:38:51 1207300822342 </t>
  </si>
  <si>
    <t xml:space="preserve"> Update Storage Details for FDCGTSMFBWA10C in HEINRICH-LANZ-ALLEE 47 </t>
  </si>
  <si>
    <t xml:space="preserve"> SAN Assigned for Execution  EMEA SAN Management 10/08/2012 11:45:15 120810064438 </t>
  </si>
  <si>
    <t xml:space="preserve"> Update Storage Details for FDCGTSMFBWA09C in HEINRICH-LANZ-ALLEE 47 </t>
  </si>
  <si>
    <t xml:space="preserve"> SAN Assigned for Execution  EMEA SAN Management 10/08/2012 11:44:24 120810064348 </t>
  </si>
  <si>
    <t xml:space="preserve"> Update Storage Details for FDCGTSMFBWA10U in HEINRICH-LANZ-ALLEE 47 </t>
  </si>
  <si>
    <t xml:space="preserve"> SAN Assigned for Execution  EMEA SAN Management 10/08/2012 11:43:30 120810064251 </t>
  </si>
  <si>
    <t xml:space="preserve"> Add / Remove Storage Connections for EUCRDCVHSF001 at 66 MOLESWORTH STREET </t>
  </si>
  <si>
    <t xml:space="preserve"> Add / Remove Storage Connections for EUCRDCVHSD001 at 66 MOLESWORTH STREET </t>
  </si>
  <si>
    <t xml:space="preserve"> Awaiting SAN Review Update  EMEA SAN Management 14/08/2012 16:01:27 120814105536 </t>
  </si>
  <si>
    <t xml:space="preserve"> Awaiting SAN Review Update  EMEA SAN Management 14/08/2012 03:43:10 120801091650 </t>
  </si>
  <si>
    <t xml:space="preserve"> Awaiting SAN Review Update  EMEA SAN Management 14/08/2012 03:38:25 120813141755 </t>
  </si>
  <si>
    <t xml:space="preserve"> Add / Remove Storage Connections for EUCFDCVHSG004 at HEINRICH-LANZ-ALLEE 47 </t>
  </si>
  <si>
    <t xml:space="preserve"> Add / Remove Storage Connections for EUCFDCVHSG003 at HEINRICH-LANZ-ALLEE 47 </t>
  </si>
  <si>
    <t xml:space="preserve"> Add / Remove Storage Connections for EUCFDCVHSG002 at HEINRICH-LANZ-ALLEE 47 </t>
  </si>
  <si>
    <t xml:space="preserve"> Add / Remove Storage Connections for EUCFDCVHSG001 at HEINRICH-LANZ-ALLEE 47 </t>
  </si>
  <si>
    <t xml:space="preserve"> Add / Remove Storage Connections for EUCFDCVHSF006 at HEINRICH-LANZ-ALLEE 47 </t>
  </si>
  <si>
    <t xml:space="preserve"> Add / Remove Storage Connections for EUCFDCVHSF005 at HEINRICH-LANZ-ALLEE 47 </t>
  </si>
  <si>
    <t xml:space="preserve"> Add / Remove Storage Connections for EUCFDCVHSF004 at HEINRICH-LANZ-ALLEE 47 </t>
  </si>
  <si>
    <t xml:space="preserve"> Add / Remove Storage Connections for EUCFDCVHSF003 at HEINRICH-LANZ-ALLEE 47 </t>
  </si>
  <si>
    <t xml:space="preserve"> Add / Remove Storage Connections for EUCFDCVHSF002 at HEINRICH-LANZ-ALLEE 47 </t>
  </si>
  <si>
    <t xml:space="preserve"> Add / Remove Storage Connections for EUCFDCVHSF001 at HEINRICH-LANZ-ALLEE 47 </t>
  </si>
  <si>
    <t xml:space="preserve"> Add / Remove Storage Connections for tiemimap10lnp at 66 MOLESWORTH STREET </t>
  </si>
  <si>
    <t xml:space="preserve"> Awaiting SAN Review Update  EMEA SAN Management 13/08/2012 11:48:34 1208130601181 </t>
  </si>
  <si>
    <t xml:space="preserve"> Add / Remove Storage Connections for tiemirap49lnp at 66 MOLESWORTH STREET </t>
  </si>
  <si>
    <t xml:space="preserve"> Awaiting SAN Review Update  EMEA SAN Management 13/08/2012 11:37:37 120813062647 </t>
  </si>
  <si>
    <t xml:space="preserve"> Storage provisioning for Install project: fdcgcgtcola74p HEINRICH-LANZ-ALLEE 47 </t>
  </si>
  <si>
    <t xml:space="preserve"> Storage provisioning for Install project: fdcgcgtcola64p HEINRICH-LANZ-ALLEE 47 </t>
  </si>
  <si>
    <t xml:space="preserve"> Storage provisioning for Install project: CGCTTMB7SAN003 33 CANADA SQUARE  </t>
  </si>
  <si>
    <t xml:space="preserve"> Storage provisioning for Install project: CGCTTMB7SAN002 33 CANADA SQUARE  </t>
  </si>
  <si>
    <t xml:space="preserve"> Storage provisioning for Install project: CGCTTMB7SAN001 33 CANADA SQUARE  </t>
  </si>
  <si>
    <t xml:space="preserve"> Storage provisioning for Install project: p7-795-19-fdc-v-id82 HEINRICH-LANZ-ALLEE 47 </t>
  </si>
  <si>
    <t xml:space="preserve"> Awaiting SAN CAP Review and SAN Update  EMEA SAN Management 15/08/2012 07:31:01 1203261328203 </t>
  </si>
  <si>
    <t xml:space="preserve"> Storage provisioning for Install project: p7-795-19-fdc-v-id81 HEINRICH-LANZ-ALLEE 47 </t>
  </si>
  <si>
    <t xml:space="preserve"> Awaiting SAN CAP Review and SAN Update  EMEA SAN Management 15/08/2012 07:30:45 1203261328163 </t>
  </si>
  <si>
    <t xml:space="preserve"> Storage Management for FDCGDSIOWLA01C HEINRICH-LANZ-ALLEE 47 </t>
  </si>
  <si>
    <t xml:space="preserve"> Awaiting SAN Review  EMEA SAN Management 15/08/2012 07:21:55 1208140314061 </t>
  </si>
  <si>
    <t xml:space="preserve"> Site Delivery Storage for FDCGDSIOWLA01C </t>
  </si>
  <si>
    <t xml:space="preserve"> Awaiting Site Delivery Storage  EMEA SAN Management 15/08/2012 07:21:54 120814031406 </t>
  </si>
  <si>
    <t xml:space="preserve"> Storage tasks for Decommission project: p5-570-rdc-4-SN65D540D-CEC1 66 MOLESWORTH STREET DC </t>
  </si>
  <si>
    <t xml:space="preserve"> Awaiting SAN Review  EMEA SAN Management 15/08/2012 00:39:33 1207310442292 </t>
  </si>
  <si>
    <t xml:space="preserve"> Add / Remove Storage Connections for fdcgcgrilaa01p at HEINRICH-LANZ-ALLEE 47 </t>
  </si>
  <si>
    <t xml:space="preserve"> Awaiting SAN Review Update  EMEA SAN Management 15/08/2012 00:23:28 120814191203 </t>
  </si>
  <si>
    <t xml:space="preserve"> Storage provisioning for Install project: RDCCTIFFNWD31C 66 MOLESWORTH STREET  </t>
  </si>
  <si>
    <t xml:space="preserve"> Storage provisioning for Install project: RDCCTIFFNWD21C 66 MOLESWORTH STREET  </t>
  </si>
  <si>
    <t xml:space="preserve"> Storage provisioning for Install project: p7-795-19-fdc-v-id85 HEINRICH-LANZ-ALLEE 47 </t>
  </si>
  <si>
    <t xml:space="preserve"> Storage provisioning for Install project: p7-795-19-fdc-v-id84 HEINRICH-LANZ-ALLEE 47 </t>
  </si>
  <si>
    <t xml:space="preserve"> Storage provisioning for Install project: p7-795-19-fdc-v-id83 HEINRICH-LANZ-ALLEE 47 </t>
  </si>
  <si>
    <t xml:space="preserve"> Add / Remove Storage Connections for rdcgcgrilaw02c at 66 MOLESWORTH STREET </t>
  </si>
  <si>
    <t xml:space="preserve"> Add / Remove Storage Connections for rdcgcgrilaw01c at 66 MOLESWORTH STREET </t>
  </si>
  <si>
    <t xml:space="preserve"> Add / Remove Storage Connections for rdcgcgrilaa02c at 66 MOLESWORTH STREET </t>
  </si>
  <si>
    <t xml:space="preserve"> Add / Remove Storage Connections for rdcgcgrilaa01c at 66 MOLESWORTH STREET </t>
  </si>
  <si>
    <t xml:space="preserve"> Add / Remove Storage Connections for rdcgcgracad30c at 66 MOLESWORTH STREET </t>
  </si>
  <si>
    <t xml:space="preserve"> Add / Remove Storage Connections for rdcgcgracad29c at 66 MOLESWORTH STREET </t>
  </si>
  <si>
    <t xml:space="preserve"> Add / Remove Storage Connections for rdcgcgracad28c at 66 MOLESWORTH STREET </t>
  </si>
  <si>
    <t xml:space="preserve"> Add / Remove Storage Connections for rdcgcgracad27c at 66 MOLESWORTH STREET </t>
  </si>
  <si>
    <t xml:space="preserve"> Add / Remove Storage Connections for rdcgcgracad20c at 66 MOLESWORTH STREET </t>
  </si>
  <si>
    <t xml:space="preserve"> Add / Remove Storage Connections for rdcgcgracad19c at 66 MOLESWORTH STREET </t>
  </si>
  <si>
    <t xml:space="preserve"> Add / Remove Storage Connections for rdcgcgracad18c at 66 MOLESWORTH STREET </t>
  </si>
  <si>
    <t xml:space="preserve"> Add / Remove Storage Connections for rdcgcgracad17c at 66 MOLESWORTH STREET </t>
  </si>
  <si>
    <t xml:space="preserve"> Add / Remove Storage Connections for rdcgcgracad02c at 66 MOLESWORTH STREET </t>
  </si>
  <si>
    <t xml:space="preserve"> Add / Remove Storage Connections for rdcgcgracad01c at 66 MOLESWORTH STREET </t>
  </si>
  <si>
    <t xml:space="preserve"> Add / Remove Storage Connections for fdcgcgipbaa01u at HEINRICH-LANZ-ALLEE 47 </t>
  </si>
  <si>
    <t xml:space="preserve"> Add / Remove Storage Connections for fdcgcgrilaw02p at HEINRICH-LANZ-ALLEE 47 </t>
  </si>
  <si>
    <t xml:space="preserve"> Add / Remove Storage Connections for fdcgcgrilaw01p at HEINRICH-LANZ-ALLEE 47 </t>
  </si>
  <si>
    <t xml:space="preserve"> Add / Remove Storage Connections for fdcgcgrilaa02p at HEINRICH-LANZ-ALLEE 47 </t>
  </si>
  <si>
    <t xml:space="preserve"> Add / Remove Storage Connections for CGCVMAX02_0623_S at 33 CANADA SQUARE </t>
  </si>
  <si>
    <t xml:space="preserve"> Awaiting SAN Review Update  EMEA SAN Management 08/08/2012 04:35:36 120808042120 </t>
  </si>
  <si>
    <t xml:space="preserve"> Add / Remove Storage Connections for EQDBCGC2P at 33 CANADA SQUARE </t>
  </si>
  <si>
    <t xml:space="preserve"> Awaiting SAN Review Update  EMEA SAN Management 17/08/2012 09:58:29 120817095624 </t>
  </si>
  <si>
    <t xml:space="preserve"> Add / Remove Storage Connections for EQDBCGC1P at 33 CANADA SQUARE </t>
  </si>
  <si>
    <t xml:space="preserve"> Add / Remove Storage Connections for EQDBRDC2P at 66 MOLESWORTH STREET </t>
  </si>
  <si>
    <t xml:space="preserve"> Awaiting SAN Review Update  EMEA SAN Management 17/08/2012 09:54:49 120817095329 </t>
  </si>
  <si>
    <t xml:space="preserve"> Add / Remove Storage Connections for EQDBRDC1P at 66 MOLESWORTH STREET </t>
  </si>
  <si>
    <t xml:space="preserve"> Awaiting SAN Review Update  EMEA SAN Management 17/08/2012 09:53:13 120817095100 </t>
  </si>
  <si>
    <t xml:space="preserve"> Awaiting SAN Review Update  EMEA SAN Management 17/08/2012 09:50:33 1208170949261 </t>
  </si>
  <si>
    <t xml:space="preserve"> Awaiting SAN Review Update  EMEA SAN Management 17/08/2012 09:49:16 120817094811 </t>
  </si>
  <si>
    <t xml:space="preserve"> Awaiting SAN Review Update  EMEA SAN Management 17/08/2012 09:48:02 120817094548 </t>
  </si>
  <si>
    <t xml:space="preserve"> Awaiting SAN Review Update  EMEA SAN Management 17/08/2012 09:45:40 120817094247 </t>
  </si>
  <si>
    <t xml:space="preserve"> Awaiting SAN Review Update  EMEA SAN Management 17/08/2012 09:42:14 120817094044 </t>
  </si>
  <si>
    <t xml:space="preserve"> Add / Remove Storage Connections for GCFPDBEU2U at DUSSELDORFER STRASSE 71B </t>
  </si>
  <si>
    <t xml:space="preserve"> Add / Remove Storage Connections for eqcomet20p at 33 CANADA SQUARE </t>
  </si>
  <si>
    <t xml:space="preserve"> Awaiting SAN Review Update  EMEA SAN Management 17/08/2012 09:40:39 120817093926 </t>
  </si>
  <si>
    <t xml:space="preserve"> Add / Remove Storage Connections for GCFPDBEU1U at DUSSELDORFER STRASSE 71B </t>
  </si>
  <si>
    <t xml:space="preserve"> Awaiting SAN Review Update  EMEA SAN Management 17/08/2012 09:38:54 120817093719 </t>
  </si>
  <si>
    <t xml:space="preserve"> Awaiting SAN Review Update  EMEA SAN Management 17/08/2012 09:36:58 120817093410 </t>
  </si>
  <si>
    <t xml:space="preserve"> Add / Remove Storage Connections for eqcomet6p at 66 MOLESWORTH STREET </t>
  </si>
  <si>
    <t xml:space="preserve"> Awaiting SAN Review Update  EMEA SAN Management 17/08/2012 09:33:58 120817091514 </t>
  </si>
  <si>
    <t xml:space="preserve"> Add / Remove Storage Connections for eqcomet9p at 33 CANADA SQUARE </t>
  </si>
  <si>
    <t xml:space="preserve"> Add / Remove Storage Connections for eqcomet7p at 33 CANADA SQUARE </t>
  </si>
  <si>
    <t xml:space="preserve"> Add / Remove Storage Connections for eqcomet3p at 66 MOLESWORTH STREET </t>
  </si>
  <si>
    <t xml:space="preserve"> Add / Remove Storage Connections for EQCOMET1P at 66 MOLESWORTH STREET </t>
  </si>
  <si>
    <t xml:space="preserve"> Add / Remove Storage Connections for EQCOMET1C at 25 CANADA SQUARE </t>
  </si>
  <si>
    <t xml:space="preserve"> Awaiting SAN Review Update  EMEA SAN Management 17/08/2012 06:03:48 120817055750 </t>
  </si>
  <si>
    <t xml:space="preserve"> Add / Remove Storage Connections for eqkdbcgc6p at 33 CANADA SQUARE </t>
  </si>
  <si>
    <t xml:space="preserve"> Add / Remove Storage Connections for eqkdbrdc7p at 66 MOLESWORTH STREET </t>
  </si>
  <si>
    <t xml:space="preserve"> Add / Remove Storage Connections for eqkdbrdc6p at 66 MOLESWORTH STREET </t>
  </si>
  <si>
    <t xml:space="preserve"> Add / Remove Storage Connections for eqkdbcgc7p at 33 CANADA SQUARE </t>
  </si>
  <si>
    <t xml:space="preserve"> Storage provisioning for Install project: p7-795-19-fdc-v-id99 HEINRICH-LANZ-ALLEE 47 </t>
  </si>
  <si>
    <t xml:space="preserve"> Awaiting SAN CAP Review and SAN Update  EMEA SAN Management 20/08/2012 12:00:54 1203261329473 </t>
  </si>
  <si>
    <t xml:space="preserve"> Storage provisioning for Install project: p7-795-19-fdc-v-id98 HEINRICH-LANZ-ALLEE 47 </t>
  </si>
  <si>
    <t xml:space="preserve"> Awaiting SAN CAP Review and SAN Update  EMEA SAN Management 20/08/2012 12:00:41 1203261329433 </t>
  </si>
  <si>
    <t xml:space="preserve"> Storage provisioning for Install project: p7-795-19-fdc-v-id100 HEINRICH-LANZ-ALLEE 47 </t>
  </si>
  <si>
    <t xml:space="preserve"> Awaiting SAN CAP Review and SAN Update  EMEA SAN Management 20/08/2012 12:00:29 1203261329513 </t>
  </si>
  <si>
    <t xml:space="preserve"> Storage provisioning for Install project: p7-795-19-fdc-v-id97 HEINRICH-LANZ-ALLEE 47 </t>
  </si>
  <si>
    <t xml:space="preserve"> Awaiting SAN CAP Review and SAN Update  EMEA SAN Management 20/08/2012 12:00:15 1203261329393 </t>
  </si>
  <si>
    <t xml:space="preserve"> Storage provisioning for Install project: p7-795-19-fdc-v-id95 HEINRICH-LANZ-ALLEE 47 </t>
  </si>
  <si>
    <t xml:space="preserve"> Awaiting SAN CAP Review and SAN Update  EMEA SAN Management 20/08/2012 11:59:06 1203261329273 </t>
  </si>
  <si>
    <t xml:space="preserve"> Storage provisioning for Install project: p7-795-19-fdc-v-id96 HEINRICH-LANZ-ALLEE 47 </t>
  </si>
  <si>
    <t xml:space="preserve"> Awaiting SAN CAP Review and SAN Update  EMEA SAN Management 20/08/2012 11:58:55 1203261329333 </t>
  </si>
  <si>
    <t xml:space="preserve"> Storage provisioning for Install project: p7-795-19-fdc-v-id94 HEINRICH-LANZ-ALLEE 47 </t>
  </si>
  <si>
    <t xml:space="preserve"> Awaiting SAN CAP Review and SAN Update  EMEA SAN Management 20/08/2012 11:58:45 1203261329233 </t>
  </si>
  <si>
    <t xml:space="preserve"> Awaiting SAN CAP Review and SAN Update  EMEA SAN Management 20/08/2012 10:42:06 1207300453043 </t>
  </si>
  <si>
    <t xml:space="preserve"> awaiting cancel request review  EMEA SAN Management 20/08/2012 10:37:44 120524104719 </t>
  </si>
  <si>
    <t xml:space="preserve"> Awaiting SAN CAP Review and SAN Update  EMEA SAN Management 20/08/2012 10:34:16 1207301048573 </t>
  </si>
  <si>
    <t xml:space="preserve"> Storage provisioning for Install project: p7-795-19-fdc-v-id89 HEINRICH-LANZ-ALLEE 47 </t>
  </si>
  <si>
    <t xml:space="preserve"> Awaiting SAN CAP Review and SAN Update  EMEA SAN Management 20/08/2012 10:32:49 1203261328533 </t>
  </si>
  <si>
    <t xml:space="preserve"> Storage provisioning for Install project: p7-795-19-fdc-v-id86 HEINRICH-LANZ-ALLEE 47 </t>
  </si>
  <si>
    <t xml:space="preserve"> Awaiting SAN CAP Review and SAN Update  EMEA SAN Management 20/08/2012 10:14:58 1203261328382 </t>
  </si>
  <si>
    <t xml:space="preserve"> Storage provisioning for Install project: p7-795-19-fdc-v-id88 HEINRICH-LANZ-ALLEE 47 </t>
  </si>
  <si>
    <t xml:space="preserve"> Awaiting SAN CAP Review and SAN Update  EMEA SAN Management 20/08/2012 10:14:48 1203261328483 </t>
  </si>
  <si>
    <t xml:space="preserve"> Storage provisioning for Install project: p7-795-19-fdc-v-id93 HEINRICH-LANZ-ALLEE 47 </t>
  </si>
  <si>
    <t xml:space="preserve"> Awaiting SAN CAP Review and SAN Update  EMEA SAN Management 20/08/2012 10:14:37 1203261329183 </t>
  </si>
  <si>
    <t xml:space="preserve"> Storage provisioning for Install project: p7-795-19-fdc-v-id91 HEINRICH-LANZ-ALLEE 47 </t>
  </si>
  <si>
    <t xml:space="preserve"> Awaiting SAN CAP Review and SAN Update  EMEA SAN Management 20/08/2012 10:11:13 1203261329023 </t>
  </si>
  <si>
    <t xml:space="preserve"> Storage provisioning for Install project: p7-795-19-fdc-v-id90 HEINRICH-LANZ-ALLEE 47 </t>
  </si>
  <si>
    <t xml:space="preserve"> Awaiting SAN CAP Review and SAN Update  EMEA SAN Management 20/08/2012 10:10:53 1203261328573 </t>
  </si>
  <si>
    <t xml:space="preserve"> Storage provisioning for Install project: p7-795-19-fdc-v-id92 HEINRICH-LANZ-ALLEE 47 </t>
  </si>
  <si>
    <t xml:space="preserve"> Awaiting SAN CAP Review and SAN Update  EMEA SAN Management 20/08/2012 10:10:41 120326132913 </t>
  </si>
  <si>
    <t xml:space="preserve"> Storage provisioning for Install project: p7-795-19-fdc-v-id87 HEINRICH-LANZ-ALLEE 47 </t>
  </si>
  <si>
    <t xml:space="preserve"> Awaiting SAN CAP Review and SAN Update  EMEA SAN Management 20/08/2012 10:10:30 1203261328431 </t>
  </si>
  <si>
    <t xml:space="preserve"> Storage tasks for Decommission project: fibpadb3d 66 MOLESWORTH STREET DC </t>
  </si>
  <si>
    <t xml:space="preserve"> Awaiting SAN Review  EMEA SAN Management 19/08/2012 15:38:46 1208011218572 </t>
  </si>
  <si>
    <t xml:space="preserve"> Storage tasks for Decommission project: EQCOMET1U 66 MOLESWORTH STREET DC </t>
  </si>
  <si>
    <t xml:space="preserve"> Awaiting SAN Review  EMEA SAN Management 19/08/2012 15:38:06 1207311200172 </t>
  </si>
  <si>
    <t xml:space="preserve"> Storage tasks for Decommission project: RDCCTIMPPLA01P 66 MOLESWORTH STREET DC </t>
  </si>
  <si>
    <t xml:space="preserve"> Awaiting SAN Review  EMEA SAN Management 19/08/2012 15:33:48 1208130524571 </t>
  </si>
  <si>
    <t xml:space="preserve"> Storage tasks for Decommission project: eqcomet3c 25 CANADA SQUARE DC </t>
  </si>
  <si>
    <t xml:space="preserve"> Awaiting SAN Review  EMEA SAN Management 19/08/2012 10:34:53 1208060830302 </t>
  </si>
  <si>
    <t xml:space="preserve"> Awaiting SAN Review Update  EMEA SAN Management 17/08/2012 14:58:29 120817095624 </t>
  </si>
  <si>
    <t xml:space="preserve"> Awaiting SAN Review Update  EMEA SAN Management 17/08/2012 14:56:20 1208170955211 </t>
  </si>
  <si>
    <t xml:space="preserve"> Awaiting SAN Review Update  EMEA SAN Management 17/08/2012 14:54:49 120817095329 </t>
  </si>
  <si>
    <t xml:space="preserve"> Awaiting SAN Review Update  EMEA SAN Management 17/08/2012 14:53:13 120817095100 </t>
  </si>
  <si>
    <t xml:space="preserve"> Awaiting SAN Review Update  EMEA SAN Management 17/08/2012 14:50:33 1208170949261 </t>
  </si>
  <si>
    <t xml:space="preserve"> Awaiting SAN Review Update  EMEA SAN Management 17/08/2012 14:49:16 120817094811 </t>
  </si>
  <si>
    <t xml:space="preserve"> Awaiting SAN Review Update  EMEA SAN Management 17/08/2012 14:48:02 120817094548 </t>
  </si>
  <si>
    <t xml:space="preserve"> Awaiting SAN Review Update  EMEA SAN Management 17/08/2012 14:45:40 120817094247 </t>
  </si>
  <si>
    <t xml:space="preserve"> Awaiting SAN Review Update  EMEA SAN Management 17/08/2012 14:42:14 120817094044 </t>
  </si>
  <si>
    <t xml:space="preserve"> Awaiting SAN Review Update  EMEA SAN Management 17/08/2012 14:40:47 120817093947 </t>
  </si>
  <si>
    <t xml:space="preserve"> Awaiting SAN Review Update  EMEA SAN Management 17/08/2012 14:40:39 120817093926 </t>
  </si>
  <si>
    <t xml:space="preserve"> Awaiting SAN Review Update  EMEA SAN Management 17/08/2012 14:39:41 120817093757 </t>
  </si>
  <si>
    <t xml:space="preserve"> Awaiting SAN Review Update  EMEA SAN Management 17/08/2012 14:38:54 120817093719 </t>
  </si>
  <si>
    <t xml:space="preserve"> Awaiting SAN Review Update  EMEA SAN Management 17/08/2012 14:36:58 120817093410 </t>
  </si>
  <si>
    <t xml:space="preserve"> Awaiting SAN Review Update  EMEA SAN Management 17/08/2012 14:33:58 120817091514 </t>
  </si>
  <si>
    <t xml:space="preserve"> Awaiting SAN Review Update  EMEA SAN Management 17/08/2012 14:14:37 120817091339 </t>
  </si>
  <si>
    <t xml:space="preserve"> Awaiting SAN Review Update  EMEA SAN Management 17/08/2012 14:13:33 120817091200 </t>
  </si>
  <si>
    <t xml:space="preserve"> Awaiting SAN Review Update  EMEA SAN Management 17/08/2012 14:11:52 120817091023 </t>
  </si>
  <si>
    <t xml:space="preserve"> Awaiting SAN Review Update  EMEA SAN Management 17/08/2012 14:07:06 120817090532 </t>
  </si>
  <si>
    <t xml:space="preserve"> Awaiting SAN Review Update  EMEA SAN Management 17/08/2012 14:04:27 120817085824 </t>
  </si>
  <si>
    <t xml:space="preserve"> Awaiting SAN Review Update  EMEA SAN Management 17/08/2012 11:03:48 120817055750 </t>
  </si>
  <si>
    <t xml:space="preserve"> Awaiting SAN Review  EMEA SAN Management 17/08/2012 07:05:18 120813114601 </t>
  </si>
  <si>
    <t xml:space="preserve"> Awaiting SAN Review  EMEA SAN Management 17/08/2012 07:03:15 120813114344 </t>
  </si>
  <si>
    <t xml:space="preserve"> Awaiting SAN Review  EMEA SAN Management 17/08/2012 07:01:17 120813114157 </t>
  </si>
  <si>
    <t xml:space="preserve"> Awaiting SAN Review  EMEA SAN Management 17/08/2012 06:56:33 120813114004 </t>
  </si>
  <si>
    <t xml:space="preserve"> Awaiting SAN Review  EMEA SAN Management 17/08/2012 06:54:37 120813113745 </t>
  </si>
  <si>
    <t xml:space="preserve"> Awaiting SAN Review  EMEA SAN Management 17/08/2012 06:52:52 120813113543 </t>
  </si>
  <si>
    <t xml:space="preserve"> Awaiting SAN Review  EMEA SAN Management 17/08/2012 06:50:05 1208131133281 </t>
  </si>
  <si>
    <t xml:space="preserve"> Awaiting SAN Review  EMEA SAN Management 17/08/2012 06:46:29 120813113015 </t>
  </si>
  <si>
    <t xml:space="preserve"> Awaiting SAN Review  EMEA SAN Management 17/08/2012 06:41:03 120813112807 </t>
  </si>
  <si>
    <t xml:space="preserve"> Awaiting SAN Review  EMEA SAN Management 17/08/2012 06:39:04 120813112250 </t>
  </si>
  <si>
    <t xml:space="preserve"> Awaiting SAN Review Update  EMEA SAN Management 16/08/2012 21:46:49 120816163943 </t>
  </si>
  <si>
    <t xml:space="preserve"> Awaiting SAN Review Update  EMEA SAN Management 16/08/2012 21:36:44 120816113313 </t>
  </si>
  <si>
    <t xml:space="preserve"> Awaiting SAN Review Update  EMEA SAN Management 16/08/2012 16:24:50 120816112008 </t>
  </si>
  <si>
    <t xml:space="preserve"> Awaiting SAN Review Update  EMEA SAN Management 16/08/2012 16:19:48 120813065002 </t>
  </si>
  <si>
    <t xml:space="preserve"> Awaiting SAN Review Update  EMEA SAN Management 16/08/2012 12:07:58 120814110449 </t>
  </si>
  <si>
    <t xml:space="preserve"> Awaiting SAN Review Update  EMEA SAN Management 16/08/2012 12:05:40 120814105931 </t>
  </si>
  <si>
    <t xml:space="preserve"> Awaiting SAN CAP Review and SAN Update  EMEA SAN Management 16/08/2012 11:33:29 1207260343541 </t>
  </si>
  <si>
    <t xml:space="preserve"> Awaiting SAN CAP Review and SAN Update  EMEA SAN Management 16/08/2012 11:22:24 1207260343573 </t>
  </si>
  <si>
    <t xml:space="preserve"> Awaiting SAN CAP Review and SAN Update  EMEA SAN Management 16/08/2012 10:31:30 1203261328333 </t>
  </si>
  <si>
    <t xml:space="preserve"> Awaiting SAN CAP Review and SAN Update  EMEA SAN Management 16/08/2012 10:24:07 1203261328293 </t>
  </si>
  <si>
    <t xml:space="preserve"> Awaiting SAN CAP Review and SAN Update  EMEA SAN Management 16/08/2012 09:57:12 1203261328253 </t>
  </si>
  <si>
    <t xml:space="preserve"> Awaiting SAN Review Update  EMEA SAN Management 16/08/2012 08:14:36 120713114037 </t>
  </si>
  <si>
    <t xml:space="preserve"> Awaiting SAN Review Update  EMEA SAN Management 16/08/2012 08:11:46 120713114036 </t>
  </si>
  <si>
    <t xml:space="preserve"> Awaiting SAN Review Update  EMEA SAN Management 16/08/2012 04:36:07 120815233344 </t>
  </si>
  <si>
    <t xml:space="preserve"> Awaiting SAN Review Update  EMEA SAN Management 16/08/2012 04:32:34 120815232953 </t>
  </si>
  <si>
    <t xml:space="preserve"> Awaiting SAN Review Update  EMEA SAN Management 16/08/2012 04:29:11 120815232630 </t>
  </si>
  <si>
    <t xml:space="preserve"> Awaiting SAN Review Update  EMEA SAN Management 16/08/2012 04:23:44 120815231547 </t>
  </si>
  <si>
    <t xml:space="preserve"> Awaiting SAN Review Update  EMEA SAN Management 16/08/2012 04:14:35 120815231156 </t>
  </si>
  <si>
    <t xml:space="preserve"> Awaiting SAN Review Update  EMEA SAN Management 16/08/2012 04:10:49 120815230622 </t>
  </si>
  <si>
    <t xml:space="preserve"> Awaiting SAN Review Update  EMEA SAN Management 16/08/2012 04:05:51 120815230150 </t>
  </si>
  <si>
    <t xml:space="preserve"> Awaiting SAN Review Update  EMEA SAN Management 16/08/2012 04:01:12 120815225837 </t>
  </si>
  <si>
    <t xml:space="preserve"> Awaiting SAN Review Update  EMEA SAN Management 16/08/2012 03:57:52 120815225036 </t>
  </si>
  <si>
    <t xml:space="preserve"> Awaiting SAN Review Update  EMEA SAN Management 16/08/2012 03:23:32 120815105312 </t>
  </si>
  <si>
    <t xml:space="preserve"> Awaiting SAN Review Update  EMEA SAN Management 16/08/2012 03:19:58 120814051133 </t>
  </si>
  <si>
    <t xml:space="preserve"> Awaiting SAN Review Update  EMEA SAN Management 16/08/2012 03:04:34 120814044551 </t>
  </si>
  <si>
    <t xml:space="preserve"> Awaiting SAN Review Update  EMEA SAN Management 16/08/2012 02:55:58 120814043820 </t>
  </si>
  <si>
    <t xml:space="preserve"> Awaiting SAN Review Update  EMEA SAN Management 16/08/2012 02:48:03 120814041549 </t>
  </si>
  <si>
    <t xml:space="preserve"> Awaiting SAN Review Update  EMEA SAN Management 15/08/2012 16:23:54 120815111406 </t>
  </si>
  <si>
    <t xml:space="preserve"> Awaiting SAN Review Update  EMEA SAN Management 15/08/2012 15:52:31 1208151048362 </t>
  </si>
  <si>
    <t xml:space="preserve"> Awaiting SAN Review Update  EMEA SAN Management 15/08/2012 15:47:56 1208151035252 </t>
  </si>
  <si>
    <t xml:space="preserve"> Awaiting SAN Review Update  EMEA SAN Management 15/08/2012 15:26:29 120814032430 </t>
  </si>
  <si>
    <t xml:space="preserve"> Awaiting SAN Review  EMEA SAN Management 15/08/2012 13:10:59 120611093047 </t>
  </si>
  <si>
    <t xml:space="preserve"> Awaiting SAN Review  EMEA SAN Management 15/08/2012 12:39:02 120724085220 </t>
  </si>
  <si>
    <t xml:space="preserve"> Storage provisioning for Install project: RDCCTIFFNWA31C_TMP 66 MOLESWORTH STREET </t>
  </si>
  <si>
    <t xml:space="preserve"> Awaiting SAN CAP Review and SAN Update  EMEA SAN Management 21/08/2012 16:51:29 120815095055 </t>
  </si>
  <si>
    <t xml:space="preserve"> Storage provisioning for Install project: EUCFDCVHSZ003 HEINRICH-LANZ-ALLEE 47 </t>
  </si>
  <si>
    <t xml:space="preserve"> Awaiting SAN CAP Review and SAN Update  EMEA SAN Management 21/08/2012 16:47:21 1208150924231 </t>
  </si>
  <si>
    <t xml:space="preserve"> Storage provisioning for Install project: EUCFDCVHSZ001 HEINRICH-LANZ-ALLEE 47 </t>
  </si>
  <si>
    <t xml:space="preserve"> Awaiting SAN CAP Review and SAN Update  EMEA SAN Management 21/08/2012 16:46:37 1208150924151 </t>
  </si>
  <si>
    <t xml:space="preserve"> Storage provisioning for Install project: EUCFDCVHSZ002 HEINRICH-LANZ-ALLEE 47 </t>
  </si>
  <si>
    <t xml:space="preserve"> Awaiting SAN CAP Review and SAN Update  EMEA SAN Management 21/08/2012 16:46:20 120815092429 </t>
  </si>
  <si>
    <t xml:space="preserve"> Storage provisioning for Install project: RDCCTIFFNWA21C_TMP 66 MOLESWORTH STREET </t>
  </si>
  <si>
    <t xml:space="preserve"> Awaiting SAN CAP Review and SAN Update  EMEA SAN Management 21/08/2012 16:44:06 120815095045 </t>
  </si>
  <si>
    <t xml:space="preserve"> Storage Management for LDNCTISASA002DR HEINRICH-LANZ-ALLEE 47 </t>
  </si>
  <si>
    <t xml:space="preserve"> Awaiting SAN Review  EMEA SAN Management 21/08/2012 16:38:43 120821104845 </t>
  </si>
  <si>
    <t xml:space="preserve"> Awaiting SAN Review Update  EMEA SAN Management 21/08/2012 14:13:44 120821090709 </t>
  </si>
  <si>
    <t xml:space="preserve"> Awaiting SAN Review  EMEA SAN Management 21/08/2012 13:47:55 120517113406 </t>
  </si>
  <si>
    <t xml:space="preserve"> Storage provisioning for Install project: fdcgcgclmla01p HEINRICH-LANZ-ALLEE 47 </t>
  </si>
  <si>
    <t xml:space="preserve"> Awaiting SAN CAP Review and SAN Update  EMEA SAN Management 21/08/2012 12:42:19 1208182130202 </t>
  </si>
  <si>
    <t xml:space="preserve"> Storage provisioning for Install project: fdcgcgcmrla01p HEINRICH-LANZ-ALLEE 47 </t>
  </si>
  <si>
    <t xml:space="preserve"> Awaiting SAN CAP Review and SAN Update  EMEA SAN Management 21/08/2012 12:38:01 1208182138583 </t>
  </si>
  <si>
    <t xml:space="preserve"> Add / Remove Storage Connections for eqtstebw5c at HEINRICH-LANZ-ALLEE 47 </t>
  </si>
  <si>
    <t xml:space="preserve"> Awaiting SAN Review Update  EMEA SAN Management 21/08/2012 10:12:52 120821024046 </t>
  </si>
  <si>
    <t xml:space="preserve"> Add / Remove Storage Connections for eqtstebw6c at HEINRICH-LANZ-ALLEE 47 </t>
  </si>
  <si>
    <t xml:space="preserve"> Awaiting SAN Review Update  EMEA SAN Management 21/08/2012 10:12:03 120821024055 </t>
  </si>
  <si>
    <t xml:space="preserve"> Awaiting SAN Assignment and Scheduling  EMEA SAN Management 21/08/2012 06:41:41 120814191203 </t>
  </si>
  <si>
    <t xml:space="preserve"> Awaiting SAN Assignment and Scheduling  EMEA SAN Management 21/08/2012 06:37:35 120814032430 </t>
  </si>
  <si>
    <t xml:space="preserve"> Awaiting SAN Assignment and Scheduling  EMEA SAN Management 21/08/2012 06:37:33 1208151035252 </t>
  </si>
  <si>
    <t xml:space="preserve"> Awaiting SAN Assignment and Scheduling  EMEA SAN Management 21/08/2012 06:37:30 1208151048362 </t>
  </si>
  <si>
    <t xml:space="preserve"> Awaiting SAN Assignment and Scheduling  EMEA SAN Management 21/08/2012 06:37:20 1208100601301 </t>
  </si>
  <si>
    <t xml:space="preserve"> Awaiting SAN Assignment and Scheduling  EMEA SAN Management 21/08/2012 06:37:17 120810055004 </t>
  </si>
  <si>
    <t xml:space="preserve"> Awaiting SAN Assignment and Scheduling  EMEA SAN Management 21/08/2012 06:37:15 120809031529 </t>
  </si>
  <si>
    <t xml:space="preserve"> Awaiting SAN Assignment and Scheduling  EMEA SAN Management 21/08/2012 06:37:01 120809030938 </t>
  </si>
  <si>
    <t xml:space="preserve"> Awaiting SAN Assignment and Scheduling  EMEA SAN Management 21/08/2012 06:19:29 120809030441 </t>
  </si>
  <si>
    <t xml:space="preserve"> Awaiting SAN Assignment and Scheduling  EMEA SAN Management 21/08/2012 06:19:26 120809024023 </t>
  </si>
  <si>
    <t xml:space="preserve"> Awaiting SAN Assignment and Scheduling  EMEA SAN Management 21/08/2012 06:19:24 120810054742 </t>
  </si>
  <si>
    <t xml:space="preserve"> Awaiting SAN Assignment and Scheduling  EMEA SAN Management 21/08/2012 06:19:22 120810054419 </t>
  </si>
  <si>
    <t xml:space="preserve"> Awaiting SAN Assignment and Scheduling  EMEA SAN Management 21/08/2012 06:19:19 120810053320 </t>
  </si>
  <si>
    <t xml:space="preserve"> Awaiting SAN Assignment and Scheduling  EMEA SAN Management 21/08/2012 06:19:17 120810054100 </t>
  </si>
  <si>
    <t xml:space="preserve"> Awaiting SAN Review  EMEA SAN Management 22/08/2012 15:24:01 1207120911141 </t>
  </si>
  <si>
    <t xml:space="preserve"> Add / Remove Storage Connections for eqtstebw1p at 66 MOLESWORTH STREET </t>
  </si>
  <si>
    <t xml:space="preserve"> Awaiting SAN Review Update  EMEA SAN Management 22/08/2012 13:58:00 120822085651 </t>
  </si>
  <si>
    <t xml:space="preserve"> Add / Remove Storage Connections for eqtstebw4c at 33 CANADA SQUARE </t>
  </si>
  <si>
    <t xml:space="preserve"> Awaiting SAN Review Update  EMEA SAN Management 22/08/2012 13:56:01 120822063049 </t>
  </si>
  <si>
    <t xml:space="preserve"> Add / Remove Storage Connections for eqtstebw3c at 33 CANADA SQUARE </t>
  </si>
  <si>
    <t xml:space="preserve"> Awaiting SAN Review Update  EMEA SAN Management 22/08/2012 13:54:44 120822063056 </t>
  </si>
  <si>
    <t xml:space="preserve"> Add / Remove Storage Connections for eqtstebw2p at 66 MOLESWORTH STREET </t>
  </si>
  <si>
    <t xml:space="preserve"> Awaiting SAN Review Update  EMEA SAN Management 22/08/2012 13:53:32 1208220631081 </t>
  </si>
  <si>
    <t xml:space="preserve"> Add / Remove Storage Connections for eqtstebw3u at 66 MOLESWORTH STREET </t>
  </si>
  <si>
    <t xml:space="preserve"> Awaiting SAN Review Update  EMEA SAN Management 22/08/2012 13:52:21 120822063108 </t>
  </si>
  <si>
    <t xml:space="preserve"> Add / Remove Storage Connections for eqstebw4u at 66 MOLESWORTH STREET </t>
  </si>
  <si>
    <t xml:space="preserve"> Awaiting SAN Review Update  EMEA SAN Management 22/08/2012 13:50:44 120822063110 </t>
  </si>
  <si>
    <t xml:space="preserve"> Awaiting SAN Assignment and Scheduling  EMEA SAN Management 22/08/2012 11:43:47 120801093416 </t>
  </si>
  <si>
    <t xml:space="preserve"> Awaiting SAN Assignment and Scheduling  EMEA SAN Management 22/08/2012 11:43:44 120801091650 </t>
  </si>
  <si>
    <t xml:space="preserve"> Awaiting SAN Assignment and Scheduling  EMEA SAN Management 22/08/2012 11:43:41 120807082506 </t>
  </si>
  <si>
    <t xml:space="preserve"> Awaiting SAN Assignment and Scheduling  EMEA SAN Management 22/08/2012 11:43:38 120801092050 </t>
  </si>
  <si>
    <t xml:space="preserve"> Awaiting SAN Assignment and Scheduling  EMEA SAN Management 22/08/2012 11:43:35 1207250800201 </t>
  </si>
  <si>
    <t xml:space="preserve"> Awaiting SAN Assignment and Scheduling  EMEA SAN Management 22/08/2012 11:43:31 120725080020 </t>
  </si>
  <si>
    <t xml:space="preserve"> Awaiting SAN Assignment and Scheduling  EMEA SAN Management 22/08/2012 11:43:27 120725080018 </t>
  </si>
  <si>
    <t xml:space="preserve"> Awaiting SAN Assignment and Scheduling  EMEA SAN Management 22/08/2012 11:43:24 120813141755 </t>
  </si>
  <si>
    <t xml:space="preserve"> Add / Remove Storage Connections for rdcgcgetlaa03c at 66 MOLESWORTH STREET </t>
  </si>
  <si>
    <t xml:space="preserve"> Awaiting SAN Review Update  EMEA SAN Management 22/08/2012 10:56:13 120822055256 </t>
  </si>
  <si>
    <t xml:space="preserve"> Add / Remove Storage Connections for rdcgcgetlaa01c at 66 MOLESWORTH STREET </t>
  </si>
  <si>
    <t xml:space="preserve"> Awaiting SAN Review Update  EMEA SAN Management 22/08/2012 10:52:28 120822054912 </t>
  </si>
  <si>
    <t xml:space="preserve"> Add / Remove Storage Connections for fdcgcgetlaa03p at HEINRICH-LANZ-ALLEE 47 </t>
  </si>
  <si>
    <t xml:space="preserve"> Awaiting SAN Review Update  EMEA SAN Management 22/08/2012 10:48:30 120822054200 </t>
  </si>
  <si>
    <t xml:space="preserve"> Add / Remove Storage Connections for fdcgcgetlaa04p at HEINRICH-LANZ-ALLEE 47 </t>
  </si>
  <si>
    <t xml:space="preserve"> Awaiting SAN Review Update  EMEA SAN Management 22/08/2012 10:48:03 120822054552 </t>
  </si>
  <si>
    <t xml:space="preserve"> Awaiting SAN Review  EMEA SAN Management 22/08/2012 10:48:02 1207170258182 </t>
  </si>
  <si>
    <t xml:space="preserve"> Awaiting SAN Review  EMEA SAN Management 22/08/2012 10:43:49 120717000502 </t>
  </si>
  <si>
    <t xml:space="preserve"> Add / Remove Storage Connections for fdcgcgetlaa02p at HEINRICH-LANZ-ALLEE 47 </t>
  </si>
  <si>
    <t xml:space="preserve"> Awaiting SAN Review Update  EMEA SAN Management 22/08/2012 10:41:23 120822053757 </t>
  </si>
  <si>
    <t xml:space="preserve"> Add / Remove Storage Connections for fdcgcgetlaa01p at HEINRICH-LANZ-ALLEE 47 </t>
  </si>
  <si>
    <t xml:space="preserve"> Awaiting SAN Review Update  EMEA SAN Management 22/08/2012 10:37:21 120822033219 </t>
  </si>
  <si>
    <t xml:space="preserve"> Awaiting SAN Review  EMEA SAN Management 22/08/2012 10:19:31 1207300822342 </t>
  </si>
  <si>
    <t xml:space="preserve"> Awaiting SAN Review  EMEA SAN Management 22/08/2012 09:57:27 1207310442292 </t>
  </si>
  <si>
    <t xml:space="preserve"> Awaiting SAN Review  EMEA SAN Management 22/08/2012 09:49:13 1208060830302 </t>
  </si>
  <si>
    <t xml:space="preserve"> Awaiting SAN Review  EMEA SAN Management 22/08/2012 09:45:50 120611093047 </t>
  </si>
  <si>
    <t xml:space="preserve"> Awaiting SAN Review  EMEA SAN Management 22/08/2012 09:26:15 1208130524571 </t>
  </si>
  <si>
    <t xml:space="preserve"> Awaiting SAN Review  EMEA SAN Management 22/08/2012 08:58:43 1207311200172 </t>
  </si>
  <si>
    <t xml:space="preserve"> Awaiting SAN Review  EMEA SAN Management 22/08/2012 08:29:01 1208011218572 </t>
  </si>
  <si>
    <t xml:space="preserve"> Awaiting SAN Review Update  EMEA SAN Management 22/08/2012 04:53:56 120815233344 </t>
  </si>
  <si>
    <t xml:space="preserve"> Awaiting SAN Review Update  EMEA SAN Management 22/08/2012 04:53:13 120815232953 </t>
  </si>
  <si>
    <t xml:space="preserve"> Awaiting SAN Review Update  EMEA SAN Management 22/08/2012 04:52:29 120815232630 </t>
  </si>
  <si>
    <t xml:space="preserve"> Awaiting SAN Review Update  EMEA SAN Management 22/08/2012 04:51:15 120815231547 </t>
  </si>
  <si>
    <t xml:space="preserve"> Awaiting SAN Review Update  EMEA SAN Management 22/08/2012 04:50:29 120815231156 </t>
  </si>
  <si>
    <t xml:space="preserve"> Awaiting SAN Review Update  EMEA SAN Management 22/08/2012 04:49:46 120815230622 </t>
  </si>
  <si>
    <t xml:space="preserve"> Awaiting SAN Review Update  EMEA SAN Management 22/08/2012 04:47:42 120815225837 </t>
  </si>
  <si>
    <t xml:space="preserve"> Awaiting SAN Review Update  EMEA SAN Management 22/08/2012 04:46:57 120815225036 </t>
  </si>
  <si>
    <t xml:space="preserve"> Awaiting SAN Review Update  EMEA SAN Management 22/08/2012 04:45:30 120815105312 </t>
  </si>
  <si>
    <t xml:space="preserve"> Awaiting SAN Review Update  EMEA SAN Management 22/08/2012 04:43:00 120814051133 </t>
  </si>
  <si>
    <t xml:space="preserve"> Awaiting SAN Review Update  EMEA SAN Management 22/08/2012 04:42:03 120814044551 </t>
  </si>
  <si>
    <t xml:space="preserve"> Awaiting SAN Review Update  EMEA SAN Management 22/08/2012 04:41:12 120814043820 </t>
  </si>
  <si>
    <t xml:space="preserve"> Awaiting SAN Review Update  EMEA SAN Management 22/08/2012 04:40:16 120814041549 </t>
  </si>
  <si>
    <t xml:space="preserve"> Awaiting SAN Assignment and Scheduling  EMEA SAN Management 22/08/2012 04:37:23 1208151048362 </t>
  </si>
  <si>
    <t xml:space="preserve"> Awaiting SAN Assignment and Scheduling  EMEA SAN Management 22/08/2012 04:36:01 1208151035252 </t>
  </si>
  <si>
    <t xml:space="preserve"> Awaiting SAN Assignment and Scheduling  EMEA SAN Management 22/08/2012 04:34:56 120814191203 </t>
  </si>
  <si>
    <t xml:space="preserve"> Awaiting SAN Assignment and Scheduling  EMEA SAN Management 22/08/2012 04:33:49 120814032430 </t>
  </si>
  <si>
    <t xml:space="preserve"> Awaiting SAN Assignment and Scheduling  EMEA SAN Management 22/08/2012 04:32:10 1208100601301 </t>
  </si>
  <si>
    <t xml:space="preserve"> Awaiting SAN Assignment and Scheduling  EMEA SAN Management 22/08/2012 04:28:53 120810055004 </t>
  </si>
  <si>
    <t xml:space="preserve"> Awaiting SAN Assignment and Scheduling  EMEA SAN Management 22/08/2012 04:27:57 120809031529 </t>
  </si>
  <si>
    <t xml:space="preserve"> Awaiting SAN Assignment and Scheduling  EMEA SAN Management 22/08/2012 04:27:18 120809030938 </t>
  </si>
  <si>
    <t xml:space="preserve"> Awaiting SAN Assignment and Scheduling  EMEA SAN Management 22/08/2012 04:26:37 120809030441 </t>
  </si>
  <si>
    <t xml:space="preserve"> Awaiting SAN Assignment and Scheduling  EMEA SAN Management 22/08/2012 04:11:54 120809024023 </t>
  </si>
  <si>
    <t xml:space="preserve"> Awaiting SAN Assignment and Scheduling  EMEA SAN Management 22/08/2012 04:10:32 120810054742 </t>
  </si>
  <si>
    <t xml:space="preserve"> Awaiting SAN Assignment and Scheduling  EMEA SAN Management 22/08/2012 04:08:35 120810054419 </t>
  </si>
  <si>
    <t xml:space="preserve"> Awaiting SAN Assignment and Scheduling  EMEA SAN Management 22/08/2012 04:06:17 120810054100 </t>
  </si>
  <si>
    <t xml:space="preserve"> Awaiting SAN Assignment and Scheduling  EMEA SAN Management 22/08/2012 04:01:00 120810053320 </t>
  </si>
  <si>
    <t xml:space="preserve"> Storage Management for LDNCTISASA003DV HEINRICH-LANZ-ALLEE 47 </t>
  </si>
  <si>
    <t xml:space="preserve"> Awaiting SAN Review  EMEA SAN Management 21/08/2012 16:38:17 1208211051441 </t>
  </si>
  <si>
    <t xml:space="preserve"> Storage provisioning for Install project: fdcgcgtcola65p HEINRICH-LANZ-ALLEE 47 </t>
  </si>
  <si>
    <t xml:space="preserve"> Awaiting SAN CAP Review and SAN Update  EMEA SAN Management 8/23/2012 8:55:23 AM 1208181910351 </t>
  </si>
  <si>
    <t xml:space="preserve"> Storage provisioning for Install project: FDCGCGTCOLA75P HEINRICH-LANZ-ALLEE 47 </t>
  </si>
  <si>
    <t xml:space="preserve"> Awaiting SAN CAP Review and SAN Update  EMEA SAN Management 8/23/2012 8:54:56 AM 1208181910543 </t>
  </si>
  <si>
    <t xml:space="preserve"> Awaiting SAN Review Update  EMEA SAN Management 8/23/2012 7:30:07 AM 120813072546 </t>
  </si>
  <si>
    <t xml:space="preserve"> Awaiting SAN Review Update  EMEA SAN Management 8/23/2012 7:28:14 AM 120813072545 </t>
  </si>
  <si>
    <t xml:space="preserve"> Awaiting SAN Review Update  EMEA SAN Management 8/23/2012 5:31:05 AM 120821090709 </t>
  </si>
  <si>
    <t xml:space="preserve"> Add / Remove Storage Connections for GCCASHSYB2p at 66 MOLESWORTH STREET </t>
  </si>
  <si>
    <t xml:space="preserve"> Awaiting SAN Review Update  EMEA SAN Management 8/22/2012 10:49:42 AM 120822073346 </t>
  </si>
  <si>
    <t xml:space="preserve"> Add / Remove Storage Connections for lnp-cobra03a at 66 MOLESWORTH STREET </t>
  </si>
  <si>
    <t xml:space="preserve"> Awaiting SAN Review  EMEA SAN Management 8/22/2012 10:33:09 AM 120822072617 </t>
  </si>
  <si>
    <t xml:space="preserve"> Awaiting SAN Review  EMEA SAN Management 8/22/2012 10:24:01 AM 1207120911141 </t>
  </si>
  <si>
    <t xml:space="preserve"> Awaiting SAN Review  EMEA SAN Management 8/22/2012 5:19:31 AM 1207300822342 </t>
  </si>
  <si>
    <t xml:space="preserve"> Awaiting SAN Review  EMEA SAN Management 8/22/2012 4:57:27 AM 1207310442292 </t>
  </si>
  <si>
    <t xml:space="preserve"> Awaiting SAN Review  EMEA SAN Management 8/22/2012 4:49:13 AM 1208060830302 </t>
  </si>
  <si>
    <t xml:space="preserve"> Awaiting SAN Review  EMEA SAN Management 8/22/2012 4:26:15 AM 1208130524571 </t>
  </si>
  <si>
    <t xml:space="preserve"> Awaiting SAN Review  EMEA SAN Management 8/22/2012 3:58:43 AM 1207311200172 </t>
  </si>
  <si>
    <t xml:space="preserve"> Awaiting SAN Review  EMEA SAN Management 8/22/2012 3:29:01 AM 1208011218572 </t>
  </si>
  <si>
    <t xml:space="preserve"> Awaiting SAN Review  EMEA SAN Management 8/21/2012 11:38:43 AM 120821104845 </t>
  </si>
  <si>
    <t xml:space="preserve"> Awaiting SAN Review  EMEA SAN Management 8/21/2012 11:38:17 AM 1208211051441 </t>
  </si>
  <si>
    <t xml:space="preserve"> Awaiting SAN Review  EMEA SAN Management 8/21/2012 8:47:55 AM 120517113406 </t>
  </si>
  <si>
    <t xml:space="preserve"> Awaiting SAN Review Update  EMEA SAN Management 8/17/2012 9:58:29 AM 120817095624 </t>
  </si>
  <si>
    <t xml:space="preserve"> Awaiting SAN Review Update  EMEA SAN Management 8/17/2012 9:56:20 AM 1208170955211 </t>
  </si>
  <si>
    <t xml:space="preserve"> Awaiting SAN Review Update  EMEA SAN Management 8/17/2012 9:54:49 AM 120817095329 </t>
  </si>
  <si>
    <t xml:space="preserve"> Awaiting SAN Review Update  EMEA SAN Management 8/17/2012 9:53:13 AM 120817095100 </t>
  </si>
  <si>
    <t xml:space="preserve"> Awaiting SAN Review Update  EMEA SAN Management 8/17/2012 9:50:33 AM 1208170949261 </t>
  </si>
  <si>
    <t xml:space="preserve"> Awaiting SAN Review Update  EMEA SAN Management 8/17/2012 9:49:16 AM 120817094811 </t>
  </si>
  <si>
    <t xml:space="preserve"> Awaiting SAN Review Update  EMEA SAN Management 8/17/2012 9:48:02 AM 120817094548 </t>
  </si>
  <si>
    <t xml:space="preserve"> Awaiting SAN Review Update  EMEA SAN Management 8/17/2012 9:45:40 AM 120817094247 </t>
  </si>
  <si>
    <t xml:space="preserve"> Awaiting SAN Review Update  EMEA SAN Management 8/17/2012 9:42:14 AM 120817094044 </t>
  </si>
  <si>
    <t xml:space="preserve"> Awaiting SAN Review Update  EMEA SAN Management 8/17/2012 9:40:39 AM 120817093926 </t>
  </si>
  <si>
    <t xml:space="preserve"> Awaiting SAN Review Update  EMEA SAN Management 8/17/2012 9:38:54 AM 120817093719 </t>
  </si>
  <si>
    <t xml:space="preserve"> Awaiting SAN Review Update  EMEA SAN Management 8/17/2012 9:36:58 AM 120817093410 </t>
  </si>
  <si>
    <t xml:space="preserve"> Awaiting SAN Review Update  EMEA SAN Management 8/17/2012 9:33:58 AM 120817091514 </t>
  </si>
  <si>
    <t xml:space="preserve"> Awaiting SAN Review Update  EMEA SAN Management 8/17/2012 9:14:37 AM 120817091339 </t>
  </si>
  <si>
    <t xml:space="preserve"> Awaiting SAN Review Update  EMEA SAN Management 8/17/2012 9:13:33 AM 120817091200 </t>
  </si>
  <si>
    <t xml:space="preserve"> Awaiting SAN Review Update  EMEA SAN Management 8/17/2012 9:11:52 AM 120817091023 </t>
  </si>
  <si>
    <t xml:space="preserve"> Awaiting SAN Review Update  EMEA SAN Management 8/17/2012 9:07:06 AM 120817090532 </t>
  </si>
  <si>
    <t xml:space="preserve"> Awaiting SAN Review Update  EMEA SAN Management 8/17/2012 9:04:27 AM 120817085824 </t>
  </si>
  <si>
    <t xml:space="preserve"> Awaiting SAN Review Update  EMEA SAN Management 8/17/2012 6:03:48 AM 120817055750 </t>
  </si>
  <si>
    <t xml:space="preserve"> Awaiting SAN Review Update  EMEA SAN Management 8/16/2012 3:14:36 AM 120713114037 </t>
  </si>
  <si>
    <t xml:space="preserve"> Awaiting SAN Review Update  EMEA SAN Management 8/16/2012 3:11:46 AM 120713114036 </t>
  </si>
  <si>
    <t xml:space="preserve"> Awaiting SAN Review Update  EMEA SAN Management 8/15/2012 11:23:54 AM 120815111406 </t>
  </si>
  <si>
    <t xml:space="preserve"> Awaiting SAN Review  EMEA SAN Management 8/15/2012 2:21:55 AM 1208140314061 </t>
  </si>
  <si>
    <t xml:space="preserve"> Awaiting SAN Review Update  EMEA SAN Management 8/14/2012 11:01:27 AM 120814105536 </t>
  </si>
  <si>
    <t xml:space="preserve"> Awaiting SAN Review Update  EMEA SAN Management 8/13/2012 6:48:34 AM 1208130601181 </t>
  </si>
  <si>
    <t xml:space="preserve"> Awaiting SAN Review Update  EMEA SAN Management 8/13/2012 6:37:37 AM 120813062647 </t>
  </si>
  <si>
    <t xml:space="preserve"> Awaiting SAN Review Update  EMEA SAN Management 8/13/2012 3:57:17 AM 1208090636051 </t>
  </si>
  <si>
    <t xml:space="preserve"> Awaiting SAN Review Update  EMEA SAN Management 8/8/2012 4:35:36 AM 120808042120 </t>
  </si>
  <si>
    <t xml:space="preserve"> Awaiting SAN Review Update  EMEA SAN Management 8/7/2012 11:55:01 AM 120807115254 </t>
  </si>
  <si>
    <t xml:space="preserve"> Awaiting SAN Review Update  EMEA SAN Management 8/7/2012 11:52:44 AM 120807115038 </t>
  </si>
  <si>
    <t xml:space="preserve"> Awaiting SAN Review Update  EMEA SAN Management 8/7/2012 11:50:31 AM 120807114847 </t>
  </si>
  <si>
    <t xml:space="preserve"> Awaiting SAN Review Update  EMEA SAN Management 8/7/2012 11:48:41 AM 120807114644 </t>
  </si>
  <si>
    <t xml:space="preserve"> Awaiting SAN Review Update  EMEA SAN Management 8/7/2012 11:46:38 AM 120807114245 </t>
  </si>
  <si>
    <t xml:space="preserve"> Storage provisioning for Install project: RDCTTMB8SAN010 66 MOLESWORTH STREET  </t>
  </si>
  <si>
    <t xml:space="preserve"> Awaiting SAN Cabling-WWN Address-Stack Review  EMEA SAN Management 8/24/2012 7:16:56 AM 1208090648523 </t>
  </si>
  <si>
    <t xml:space="preserve"> Storage provisioning for Install project: RDCTTMB8SAN009 66 MOLESWORTH STREET  </t>
  </si>
  <si>
    <t xml:space="preserve"> Awaiting SAN Cabling-WWN Address-Stack Review  EMEA SAN Management 8/24/2012 7:12:20 AM 1208090648474 </t>
  </si>
  <si>
    <t xml:space="preserve"> Storage provisioning for Install project: RDCTTMB8SAN007 66 MOLESWORTH STREET  </t>
  </si>
  <si>
    <t xml:space="preserve"> Awaiting SAN Cabling-WWN Address-Stack Review  EMEA SAN Management 8/24/2012 7:07:17 AM 1208090648403 </t>
  </si>
  <si>
    <t xml:space="preserve"> Storage provisioning for Install project: RDCTTMB8SAN006 66 MOLESWORTH STREET  </t>
  </si>
  <si>
    <t xml:space="preserve"> Awaiting SAN Cabling-WWN Address-Stack Review  EMEA SAN Management 8/24/2012 7:02:27 AM 1208090648373 </t>
  </si>
  <si>
    <t xml:space="preserve"> Storage provisioning for Install project: RDCTTMB8SAN005 66 MOLESWORTH STREET  </t>
  </si>
  <si>
    <t xml:space="preserve"> Awaiting SAN Cabling-WWN Address-Stack Review  EMEA SAN Management 8/24/2012 6:56:35 AM 120809064834 </t>
  </si>
  <si>
    <t xml:space="preserve"> Storage provisioning for Install project: RDCTTMB8SAN004 66 MOLESWORTH STREET  </t>
  </si>
  <si>
    <t xml:space="preserve"> Awaiting SAN Cabling-WWN Address-Stack Review  EMEA SAN Management 8/24/2012 6:51:17 AM 1208090648303 </t>
  </si>
  <si>
    <t xml:space="preserve"> Storage provisioning for Install project: RDCTTMB8SAN003 66 MOLESWORTH STREET  </t>
  </si>
  <si>
    <t xml:space="preserve"> Awaiting SAN Cabling-WWN Address-Stack Review  EMEA SAN Management 8/24/2012 6:45:41 AM 1208090648264 </t>
  </si>
  <si>
    <t xml:space="preserve"> Storage provisioning for Install project: RDCTTMB8SAN002 66 MOLESWORTH STREET  </t>
  </si>
  <si>
    <t xml:space="preserve"> Awaiting SAN Cabling-WWN Address-Stack Review  EMEA SAN Management 8/24/2012 6:39:12 AM 1208090648233 </t>
  </si>
  <si>
    <t xml:space="preserve"> Storage provisioning for Install project: p7-795-19-fdc-v-id111 HEINRICH-LANZ-ALLEE 47  </t>
  </si>
  <si>
    <t xml:space="preserve"> Awaiting SAN Cabling-WWN Address-Stack Review  EMEA SAN Management 8/24/2012 6:12:10 AM 1203261330474 </t>
  </si>
  <si>
    <t xml:space="preserve"> Storage provisioning for Install project: p7-795-19-fdc-v-id119 HEINRICH-LANZ-ALLEE 47  </t>
  </si>
  <si>
    <t xml:space="preserve"> Awaiting SAN Cabling-WWN Address-Stack Review  EMEA SAN Management 8/24/2012 6:12:07 AM 1203261331221 </t>
  </si>
  <si>
    <t xml:space="preserve"> Storage provisioning for Install project: p7-795-19-fdc-v-id102 HEINRICH-LANZ-ALLEE 47  </t>
  </si>
  <si>
    <t xml:space="preserve"> Awaiting SAN Cabling-WWN Address-Stack Review  EMEA SAN Management 8/24/2012 6:12:03 AM 1203261330002 </t>
  </si>
  <si>
    <t xml:space="preserve"> Storage provisioning for Install project: p7-795-19-fdc-v-id117 HEINRICH-LANZ-ALLEE 47  </t>
  </si>
  <si>
    <t xml:space="preserve"> Awaiting SAN Cabling-WWN Address-Stack Review  EMEA SAN Management 8/24/2012 6:12:00 AM 1203261331124 </t>
  </si>
  <si>
    <t xml:space="preserve"> Storage provisioning for Install project: p7-795-19-fdc-v-id115 HEINRICH-LANZ-ALLEE 47  </t>
  </si>
  <si>
    <t xml:space="preserve"> Awaiting SAN Cabling-WWN Address-Stack Review  EMEA SAN Management 8/24/2012 6:11:56 AM 1203261331033 </t>
  </si>
  <si>
    <t xml:space="preserve"> Storage provisioning for Install project: p7-795-19-fdc-v-id104 HEINRICH-LANZ-ALLEE 47  </t>
  </si>
  <si>
    <t xml:space="preserve"> Awaiting SAN Cabling-WWN Address-Stack Review  EMEA SAN Management 8/24/2012 6:11:52 AM 1203261330101 </t>
  </si>
  <si>
    <t xml:space="preserve"> Storage provisioning for Install project: p7-795-19-fdc-v-id112 HEINRICH-LANZ-ALLEE 47  </t>
  </si>
  <si>
    <t xml:space="preserve"> Awaiting SAN Cabling-WWN Address-Stack Review  EMEA SAN Management 8/24/2012 6:11:49 AM 1203261330513 </t>
  </si>
  <si>
    <t xml:space="preserve"> Storage provisioning for Install project: p7-795-19-fdc-v-id118 HEINRICH-LANZ-ALLEE 47  </t>
  </si>
  <si>
    <t xml:space="preserve"> Awaiting SAN Cabling-WWN Address-Stack Review  EMEA SAN Management 8/24/2012 6:11:46 AM 1203261331171 </t>
  </si>
  <si>
    <t xml:space="preserve"> Storage provisioning for Install project: p7-795-19-fdc-v-id114 HEINRICH-LANZ-ALLEE 47  </t>
  </si>
  <si>
    <t xml:space="preserve"> Awaiting SAN Cabling-WWN Address-Stack Review  EMEA SAN Management 8/24/2012 6:11:43 AM 1203261330593 </t>
  </si>
  <si>
    <t xml:space="preserve"> Storage provisioning for Install project: p7-795-19-fdc-v-id116 HEINRICH-LANZ-ALLEE 47  </t>
  </si>
  <si>
    <t xml:space="preserve"> Awaiting SAN Cabling-WWN Address-Stack Review  EMEA SAN Management 8/24/2012 6:11:39 AM 1203261331083 </t>
  </si>
  <si>
    <t xml:space="preserve"> Storage provisioning for Install project: p7-795-19-fdc-v-id103 HEINRICH-LANZ-ALLEE 47  </t>
  </si>
  <si>
    <t xml:space="preserve"> Awaiting SAN Cabling-WWN Address-Stack Review  EMEA SAN Management 8/24/2012 6:11:35 AM 1203261330043 </t>
  </si>
  <si>
    <t xml:space="preserve"> Storage provisioning for Install project: p7-795-19-fdc-v-id108 HEINRICH-LANZ-ALLEE 47  </t>
  </si>
  <si>
    <t xml:space="preserve"> Awaiting SAN Cabling-WWN Address-Stack Review  EMEA SAN Management 8/24/2012 6:11:31 AM 1203261330313 </t>
  </si>
  <si>
    <t xml:space="preserve"> Storage provisioning for Install project: p7-795-19-fdc-v-id109 HEINRICH-LANZ-ALLEE 47  </t>
  </si>
  <si>
    <t xml:space="preserve"> Awaiting SAN Cabling-WWN Address-Stack Review  EMEA SAN Management 8/24/2012 6:11:27 AM 1203261330371 </t>
  </si>
  <si>
    <t xml:space="preserve"> Storage provisioning for Install project: p7-795-19-fdc-v-id101 HEINRICH-LANZ-ALLEE 47  </t>
  </si>
  <si>
    <t xml:space="preserve"> Awaiting SAN Cabling-WWN Address-Stack Review  EMEA SAN Management 8/24/2012 6:11:21 AM 1203261329553 </t>
  </si>
  <si>
    <t xml:space="preserve"> Storage provisioning for Install project: p7-795-19-fdc-v-id107 HEINRICH-LANZ-ALLEE 47  </t>
  </si>
  <si>
    <t xml:space="preserve"> Awaiting SAN Cabling-WWN Address-Stack Review  EMEA SAN Management 8/24/2012 6:11:17 AM 1203261330243 </t>
  </si>
  <si>
    <t xml:space="preserve"> Storage provisioning for Install project: p7-795-19-fdc-v-id105 HEINRICH-LANZ-ALLEE 47  </t>
  </si>
  <si>
    <t xml:space="preserve"> Awaiting SAN Cabling-WWN Address-Stack Review  EMEA SAN Management 8/24/2012 6:11:11 AM 1203261330153 </t>
  </si>
  <si>
    <t xml:space="preserve"> Storage provisioning for Install project: p7-795-19-fdc-v-id106 HEINRICH-LANZ-ALLEE 47  </t>
  </si>
  <si>
    <t xml:space="preserve"> Awaiting SAN Cabling-WWN Address-Stack Review  EMEA SAN Management 8/24/2012 6:11:07 AM 120326133020 </t>
  </si>
  <si>
    <t xml:space="preserve"> Storage provisioning for Install project: p7-795-19-fdc-v-id120 HEINRICH-LANZ-ALLEE 47  </t>
  </si>
  <si>
    <t xml:space="preserve"> Awaiting SAN Cabling-WWN Address-Stack Review  EMEA SAN Management 8/24/2012 6:11:01 AM 1203261331263 </t>
  </si>
  <si>
    <t xml:space="preserve"> Storage provisioning for Install project: p7-795-19-fdc-v-id110 HEINRICH-LANZ-ALLEE 47  </t>
  </si>
  <si>
    <t xml:space="preserve"> Awaiting SAN Cabling-WWN Address-Stack Review  EMEA SAN Management 8/24/2012 6:10:55 AM 1203261330423 </t>
  </si>
  <si>
    <t xml:space="preserve"> Storage provisioning for Install project: p7-795-19-fdc-v-id113 HEINRICH-LANZ-ALLEE 47  </t>
  </si>
  <si>
    <t xml:space="preserve"> Awaiting SAN Cabling-WWN Address-Stack Review  EMEA SAN Management 8/24/2012 6:10:51 AM 1203261330553 </t>
  </si>
  <si>
    <t xml:space="preserve"> Storage provisioning for Install project: RDCCTIFKXWD01C_TMP 66 MOLESWORTH STREET </t>
  </si>
  <si>
    <t xml:space="preserve"> Awaiting SAN CAP Review and SAN Update  EMEA SAN Management 8/24/2012 6:00:10 AM 1208150951132 </t>
  </si>
  <si>
    <t xml:space="preserve"> Storage provisioning for Install project: RDCCTIFKXWA01C_TMP 66 MOLESWORTH STREET </t>
  </si>
  <si>
    <t xml:space="preserve"> Awaiting SAN CAP Review and SAN Update  EMEA SAN Management 8/24/2012 5:59:36 AM 1208150951203 </t>
  </si>
  <si>
    <t xml:space="preserve"> Storage provisioning for Install project: gckycdb1u 66 MOLESWORTH STREET  </t>
  </si>
  <si>
    <t xml:space="preserve"> Awaiting SAN Cabling-WWN Address-Stack Review  EMEA SAN Management 8/24/2012 5:41:38 AM 1208131121231 </t>
  </si>
  <si>
    <t xml:space="preserve"> Storage provisioning for Install project: gckycdb2u 66 MOLESWORTH STREET  </t>
  </si>
  <si>
    <t xml:space="preserve"> Awaiting SAN Cabling-WWN Address-Stack Review  EMEA SAN Management 8/24/2012 5:39:20 AM 1208131121443 </t>
  </si>
  <si>
    <t xml:space="preserve"> Storage provisioning for Install project: gckycdb2p 66 MOLESWORTH STREET  </t>
  </si>
  <si>
    <t xml:space="preserve"> Awaiting SAN CAP Review and SAN Update  EMEA SAN Management 8/24/2012 4:44:42 AM 1208131121543 </t>
  </si>
  <si>
    <t xml:space="preserve"> Storage provisioning for Install project: gckycdb1p 66 MOLESWORTH STREET  </t>
  </si>
  <si>
    <t xml:space="preserve"> Awaiting SAN CAP Review and SAN Update  EMEA SAN Management 8/24/2012 4:38:26 AM 1208131121563 </t>
  </si>
  <si>
    <t xml:space="preserve"> Awaiting SAN Cabling-WWN Address-Stack Review  EMEA SAN Management 8/24/2012 3:24:26 AM 1205291205301 </t>
  </si>
  <si>
    <t xml:space="preserve"> Awaiting SAN CAP Review and SAN Update  EMEA SAN Management 8/24/2012 3:14:45 AM 1208181910351 </t>
  </si>
  <si>
    <t xml:space="preserve"> Storage provisioning for Install project: gckycdb4p HEINRICH-LANZ-ALLEE 47  </t>
  </si>
  <si>
    <t xml:space="preserve"> Awaiting SAN Cabling-WWN Address-Stack Review  EMEA SAN Management 8/24/2012 3:08:16 AM 1208131121493 </t>
  </si>
  <si>
    <t xml:space="preserve"> Storage provisioning for Install project: gckycdb3p HEINRICH-LANZ-ALLEE 47  </t>
  </si>
  <si>
    <t xml:space="preserve"> Awaiting SAN Cabling-WWN Address-Stack Review  EMEA SAN Management 8/24/2012 3:05:24 AM 1208131121513 </t>
  </si>
  <si>
    <t xml:space="preserve"> Awaiting SAN Review  EMEA SAN Management 8/24/2012 3:00:05 AM 1208060830302 </t>
  </si>
  <si>
    <t xml:space="preserve"> Awaiting SAN Review  EMEA SAN Management 8/28/2012 10:10:13 PM 120821104845 </t>
  </si>
  <si>
    <t xml:space="preserve"> Awaiting SAN Review  EMEA SAN Management 8/28/2012 9:56:39 PM 1207310442292 </t>
  </si>
  <si>
    <t xml:space="preserve"> Awaiting SAN Review  EMEA SAN Management 8/28/2012 9:55:23 PM 1208130524571 </t>
  </si>
  <si>
    <t xml:space="preserve"> Storage tasks for Decommission project: eqcomet4p 66 MOLESWORTH STREET DC </t>
  </si>
  <si>
    <t xml:space="preserve"> Awaiting SAN Review  EMEA SAN Management 8/28/2012 9:54:29 PM 1208060834352 </t>
  </si>
  <si>
    <t xml:space="preserve"> Awaiting SAN Review  EMEA SAN Management 8/28/2012 9:54:00 PM 1208130516282 </t>
  </si>
  <si>
    <t xml:space="preserve"> Awaiting SAN Review  EMEA SAN Management 8/28/2012 9:53:17 PM 1208130502052 </t>
  </si>
  <si>
    <t xml:space="preserve"> Awaiting SAN Review  EMEA SAN Management 8/28/2012 9:52:41 PM 120813031619 </t>
  </si>
  <si>
    <t xml:space="preserve"> Awaiting SAN Review  EMEA SAN Management 8/28/2012 9:52:02 PM 1208211051441 </t>
  </si>
  <si>
    <t xml:space="preserve"> Awaiting SAN Review  EMEA SAN Management 8/28/2012 10:43:46 AM 120712091133 </t>
  </si>
  <si>
    <t xml:space="preserve"> Awaiting SAN Review  EMEA SAN Management 8/28/2012 10:37:53 AM 120712091135 </t>
  </si>
  <si>
    <t xml:space="preserve"> Awaiting SAN Review  EMEA SAN Management 8/28/2012 10:34:44 AM 120712091134 </t>
  </si>
  <si>
    <t xml:space="preserve"> Storage provisioning for Install project: CGCTTMB8SAN010 33 CANADA SQUARE  </t>
  </si>
  <si>
    <t xml:space="preserve"> Storage provisioning for Install project: CGCTTMB8SAN009 33 CANADA SQUARE  </t>
  </si>
  <si>
    <t xml:space="preserve"> Storage provisioning for Install project: CGCTTMB8SAN008 33 CANADA SQUARE  </t>
  </si>
  <si>
    <t xml:space="preserve"> Storage provisioning for Install project: CGCTTMB8SAN007 33 CANADA SQUARE  </t>
  </si>
  <si>
    <t xml:space="preserve"> Storage provisioning for Install project: CGCTTMB8SAN006 33 CANADA SQUARE  </t>
  </si>
  <si>
    <t xml:space="preserve"> Storage provisioning for Install project: CGCTTMB8SAN005 33 CANADA SQUARE  </t>
  </si>
  <si>
    <t xml:space="preserve"> Storage provisioning for Install project: CGCTTMB8SAN004 33 CANADA SQUARE  </t>
  </si>
  <si>
    <t xml:space="preserve"> Storage provisioning for Install project: CGCTTMB8SAN003 33 CANADA SQUARE  </t>
  </si>
  <si>
    <t xml:space="preserve"> Storage provisioning for Install project: CGCTTMB8SAN002 33 CANADA SQUARE  </t>
  </si>
  <si>
    <t xml:space="preserve"> Storage provisioning for Install project: CGCTTMB8SAN001 33 CANADA SQUARE  </t>
  </si>
  <si>
    <t xml:space="preserve"> Storage Management for LDNBPAST512 66 MOLESWORTH STREET </t>
  </si>
  <si>
    <t xml:space="preserve"> Awaiting SAN Review  EMEA SAN Management 8/28/2012 7:59:37 AM 1208280309161 </t>
  </si>
  <si>
    <t xml:space="preserve"> Site Delivery Storage for LDNBPAST512 </t>
  </si>
  <si>
    <t xml:space="preserve"> Awaiting SAN Review  EMEA SAN Management 8/28/2012 4:51:30 AM 120814105931 </t>
  </si>
  <si>
    <t xml:space="preserve"> Awaiting SAN Review  EMEA SAN Management 8/28/2012 4:44:17 AM 120814110449 </t>
  </si>
  <si>
    <t xml:space="preserve"> Storage provisioning for Install project: EUCFDCVHSZ003 HEINRICH-LANZ-ALLEE 47  </t>
  </si>
  <si>
    <t xml:space="preserve"> Awaiting SAN Cabling-WWN Address-Stack Review  EMEA SAN Management 8/30/2012 3:29:57 AM 1208150924231 </t>
  </si>
  <si>
    <t xml:space="preserve"> Storage provisioning for Install project: FDCTTMB8SAN008 HEINRICH-LANZ-ALLEE 47  </t>
  </si>
  <si>
    <t xml:space="preserve"> Awaiting SAN Cabling-WWN Address-Stack Review  EMEA SAN Management 8/30/2012 3:24:57 AM 1208090652334 </t>
  </si>
  <si>
    <t xml:space="preserve"> Add / Remove Storage Connections for eqsteems2c at 33 CANADA SQUARE </t>
  </si>
  <si>
    <t xml:space="preserve"> Awaiting SAN Review Update  EMEA SAN Management 8/30/2012 3:19:30 AM 120830030052 </t>
  </si>
  <si>
    <t xml:space="preserve"> Add / Remove Storage Connections for eqsteems1c at 33 CANADA SQUARE </t>
  </si>
  <si>
    <t xml:space="preserve"> Awaiting SAN Review Update  EMEA SAN Management 8/30/2012 3:18:41 AM 120830030110 </t>
  </si>
  <si>
    <t xml:space="preserve"> Add / Remove Storage Connections for eqsteems2p at 66 MOLESWORTH STREET </t>
  </si>
  <si>
    <t xml:space="preserve"> Awaiting SAN Review Update  EMEA SAN Management 8/30/2012 3:17:50 AM 120830030243 </t>
  </si>
  <si>
    <t xml:space="preserve"> Add / Remove Storage Connections for eqsteems1p at 66 MOLESWORTH STREET </t>
  </si>
  <si>
    <t xml:space="preserve"> Awaiting SAN Review Update  EMEA SAN Management 8/30/2012 3:17:04 AM 120830030301 </t>
  </si>
  <si>
    <t xml:space="preserve"> Add / Remove Storage Connections for eqsteems3c at HEINRICH-LANZ-ALLEE 47 </t>
  </si>
  <si>
    <t xml:space="preserve"> Awaiting SAN Review Update  EMEA SAN Management 8/30/2012 3:15:58 AM 120829070951 </t>
  </si>
  <si>
    <t xml:space="preserve"> Add / Remove Storage Connections for eqsteems4c at HEINRICH-LANZ-ALLEE 47 </t>
  </si>
  <si>
    <t xml:space="preserve"> Awaiting SAN Review Update  EMEA SAN Management 8/30/2012 3:15:10 AM 120829071004 </t>
  </si>
  <si>
    <t xml:space="preserve"> Awaiting SAN Review Update  EMEA SAN Management 8/30/2012 12:51:31 AM 120822055256 </t>
  </si>
  <si>
    <t xml:space="preserve"> Awaiting SAN Review Update  EMEA SAN Management 8/30/2012 12:50:57 AM 120822054912 </t>
  </si>
  <si>
    <t xml:space="preserve"> Awaiting SAN Review Update  EMEA SAN Management 8/30/2012 12:50:25 AM 120822054552 </t>
  </si>
  <si>
    <t xml:space="preserve"> Awaiting SAN Review Update  EMEA SAN Management 8/30/2012 12:47:59 AM 120822054200 </t>
  </si>
  <si>
    <t xml:space="preserve"> Awaiting SAN Review Update  EMEA SAN Management 8/30/2012 12:47:14 AM 120822053757 </t>
  </si>
  <si>
    <t xml:space="preserve"> Awaiting SAN Review Update  EMEA SAN Management 8/30/2012 12:46:43 AM 120822033219 </t>
  </si>
  <si>
    <t xml:space="preserve"> Awaiting SAN Review Update  EMEA SAN Management 8/29/2012 1:30:47 PM 120829132918 </t>
  </si>
  <si>
    <t xml:space="preserve"> Awaiting SAN Review Update  EMEA SAN Management 8/29/2012 1:29:10 PM 120829132233 </t>
  </si>
  <si>
    <t xml:space="preserve"> Storage provisioning for Install project: EUCFDCVHSZ002 HEINRICH-LANZ-ALLEE 47  </t>
  </si>
  <si>
    <t xml:space="preserve"> Awaiting SAN Cabling-WWN Address-Stack Review  EMEA SAN Management 8/29/2012 11:54:04 AM 120815092429 </t>
  </si>
  <si>
    <t xml:space="preserve"> Storage provisioning for Install project: EUCFDCVHSZ001 HEINRICH-LANZ-ALLEE 47  </t>
  </si>
  <si>
    <t xml:space="preserve"> Awaiting SAN Cabling-WWN Address-Stack Review  EMEA SAN Management 8/29/2012 11:51:41 AM 1208150924151 </t>
  </si>
  <si>
    <t xml:space="preserve"> Awaiting SAN Review Update  EMEA SAN Management 8/29/2012 3:39:52 AM 1208170955211 </t>
  </si>
  <si>
    <t xml:space="preserve"> Storage tasks for Decommission project: FDCCTIVPMLA01U HEINRICH-LANZ-ALLEE 47 DC </t>
  </si>
  <si>
    <t xml:space="preserve"> Storage tasks for Decommission project: FDCCTIVPMLA01P HEINRICH-LANZ-ALLEE 47 DC </t>
  </si>
  <si>
    <t xml:space="preserve"> Storage tasks for Decommission project: FDCCTIMPPLA01P HEINRICH-LANZ-ALLEE 47 DC </t>
  </si>
  <si>
    <t xml:space="preserve"> Awaiting SAN Cabling-WWN Address-Stack Review  EMEA SAN Management 8/28/2012 10:20:52 AM 1206290700111 </t>
  </si>
  <si>
    <t xml:space="preserve"> Storage provisioning for Install project: FDCTTMB8SAN001 HEINRICH-LANZ-ALLEE 47  </t>
  </si>
  <si>
    <t xml:space="preserve"> Awaiting SAN Cabling-WWN Address-Stack Review  EMEA SAN Management 8/28/2012 4:38:12 AM 120809065205 </t>
  </si>
  <si>
    <t xml:space="preserve"> Storage provisioning for Install project: FDCTTMB8SAN007 HEINRICH-LANZ-ALLEE 47  </t>
  </si>
  <si>
    <t xml:space="preserve"> Awaiting SAN Cabling-WWN Address-Stack Review  EMEA SAN Management 8/28/2012 4:37:05 AM 1208090652303 </t>
  </si>
  <si>
    <t xml:space="preserve"> Storage provisioning for Install project: FDCTTMB8SAN010 HEINRICH-LANZ-ALLEE 47  </t>
  </si>
  <si>
    <t xml:space="preserve"> Awaiting SAN Cabling-WWN Address-Stack Review  EMEA SAN Management 8/28/2012 4:33:58 AM 1208090652422 </t>
  </si>
  <si>
    <t xml:space="preserve"> Storage provisioning for Install project: fdcgcgeclla03p HEINRICH-LANZ-ALLEE 47  </t>
  </si>
  <si>
    <t xml:space="preserve"> Awaiting SAN CAP Review and SAN Update  EMEA SAN Management 8/28/2012 3:56:37 AM 1208182007483 </t>
  </si>
  <si>
    <t xml:space="preserve"> Storage provisioning for Install project: RDCICGTCUWD01P 66 MOLESWORTH STREET  </t>
  </si>
  <si>
    <t xml:space="preserve"> Awaiting SAN Cabling-WWN Address-Stack Review  EMEA SAN Management 8/27/2012 6:19:39 AM 1206290700033 </t>
  </si>
  <si>
    <t xml:space="preserve"> Storage provisioning for Install project: fdcgcgeclla02p HEINRICH-LANZ-ALLEE 47  </t>
  </si>
  <si>
    <t xml:space="preserve"> Awaiting SAN CAP Review and SAN Update  EMEA SAN Management 8/27/2012 3:55:53 AM 1208182028102 </t>
  </si>
  <si>
    <t xml:space="preserve"> Awaiting SAN CAP Review and SAN Update  EMEA SAN Management 8/28/2012 8:50:47 AM 1208090651113 </t>
  </si>
  <si>
    <t xml:space="preserve"> Awaiting SAN CAP Review and SAN Update  EMEA SAN Management 8/28/2012 8:49:06 AM 1208090651074 </t>
  </si>
  <si>
    <t xml:space="preserve"> Awaiting SAN CAP Review and SAN Update  EMEA SAN Management 8/28/2012 8:48:14 AM 1208090651043 </t>
  </si>
  <si>
    <t xml:space="preserve"> Awaiting SAN CAP Review and SAN Update  EMEA SAN Management 8/28/2012 8:47:17 AM 1208090651005 </t>
  </si>
  <si>
    <t xml:space="preserve"> Awaiting SAN CAP Review and SAN Update  EMEA SAN Management 8/28/2012 8:45:59 AM 1208090650571 </t>
  </si>
  <si>
    <t xml:space="preserve"> Awaiting SAN CAP Review and SAN Update  EMEA SAN Management 8/28/2012 8:44:36 AM 1208090650533 </t>
  </si>
  <si>
    <t xml:space="preserve"> Awaiting SAN CAP Review and SAN Update  EMEA SAN Management 8/28/2012 8:43:34 AM 1208090650501 </t>
  </si>
  <si>
    <t xml:space="preserve"> Awaiting SAN CAP Review and SAN Update  EMEA SAN Management 8/28/2012 8:42:30 AM 1208090650463 </t>
  </si>
  <si>
    <t xml:space="preserve"> Awaiting SAN CAP Review and SAN Update  EMEA SAN Management 8/28/2012 8:41:09 AM 1208090650423 </t>
  </si>
  <si>
    <t xml:space="preserve"> Awaiting SAN CAP Review and SAN Update  EMEA SAN Management 8/28/2012 8:39:32 AM 120809065039 </t>
  </si>
  <si>
    <t xml:space="preserve"> Awaiting Site Delivery Storage  EMEA SAN Management 8/28/2012 7:59:36 AM 120828030916 </t>
  </si>
  <si>
    <t xml:space="preserve"> Awaiting SAN Cabling-WWN Address-Stack Review  EMEA SAN Management 8/28/2012 7:34:34 AM 1208131121563 </t>
  </si>
  <si>
    <t xml:space="preserve"> Awaiting SAN Cabling-WWN Address-Stack Review  EMEA SAN Management 8/28/2012 7:28:49 AM 1208131121543 </t>
  </si>
  <si>
    <t xml:space="preserve"> Awaiting SAN Cabling-WWN Address-Stack Review  EMEA SAN Management 8/28/2012 7:25:03 AM 1208131121231 </t>
  </si>
  <si>
    <t xml:space="preserve"> Awaiting SAN Cabling-WWN Address-Stack Review  EMEA SAN Management 8/28/2012 6:59:08 AM 1208131121443 </t>
  </si>
  <si>
    <t xml:space="preserve"> Awaiting SAN Cabling-WWN Address-Stack Review  EMEA SAN Management 8/28/2012 5:35:50 AM 1208090652334 </t>
  </si>
  <si>
    <t xml:space="preserve"> Awaiting SAN Review  EMEA SAN Management 8/30/2012 11:53:28 PM 1208060834352 </t>
  </si>
  <si>
    <t xml:space="preserve"> Awaiting SAN Review  EMEA SAN Management 8/30/2012 11:26:18 PM 1208130524571 </t>
  </si>
  <si>
    <t xml:space="preserve"> Awaiting SAN Review  EMEA SAN Management 8/30/2012 11:24:58 PM 1207310442292 </t>
  </si>
  <si>
    <t xml:space="preserve"> Add / Remove Storage Connections for tcmfondb3u at 66 MOLESWORTH STREET </t>
  </si>
  <si>
    <t xml:space="preserve"> Awaiting SAN Review Update  EMEA SAN Management 8/30/2012 2:21:42 PM 120830141850 </t>
  </si>
  <si>
    <t xml:space="preserve"> Awaiting SAN Review Update  EMEA SAN Management 8/30/2012 2:17:54 PM 120830141555 </t>
  </si>
  <si>
    <t xml:space="preserve"> Add / Remove Storage Connections for tcmfondb3c at 25 CANADA SQUARE </t>
  </si>
  <si>
    <t xml:space="preserve"> Awaiting SAN Review Update  EMEA SAN Management 8/30/2012 2:00:17 PM 120830135806 </t>
  </si>
  <si>
    <t xml:space="preserve"> Add / Remove Storage Connections for tcmfondb3p at 66 MOLESWORTH STREET </t>
  </si>
  <si>
    <t xml:space="preserve"> Awaiting SAN Review Update  EMEA SAN Management 8/30/2012 1:44:12 PM 120830134102 </t>
  </si>
  <si>
    <t xml:space="preserve"> Storage provisioning for Install project: p7-795-20-fdc-v-id5 HEINRICH-LANZ-ALLEE 47  </t>
  </si>
  <si>
    <t xml:space="preserve"> Awaiting SAN Cabling-WWN Address-Stack Review  EMEA SAN Management 8/30/2012 11:26:47 AM 1203261331523 </t>
  </si>
  <si>
    <t xml:space="preserve"> Storage provisioning for Install project: p7-795-20-fdc-v-id4 HEINRICH-LANZ-ALLEE 47  </t>
  </si>
  <si>
    <t xml:space="preserve"> Awaiting SAN Cabling-WWN Address-Stack Review  EMEA SAN Management 8/30/2012 11:26:24 AM 1203261331453 </t>
  </si>
  <si>
    <t xml:space="preserve"> Storage provisioning for Install project: p7-795-20-fdc-v-id3 HEINRICH-LANZ-ALLEE 47  </t>
  </si>
  <si>
    <t xml:space="preserve"> Awaiting SAN Cabling-WWN Address-Stack Review  EMEA SAN Management 8/30/2012 11:25:56 AM 1203261331403 </t>
  </si>
  <si>
    <t xml:space="preserve"> Storage provisioning for Install project: p7-795-20-fdc-v-id2 HEINRICH-LANZ-ALLEE 47  </t>
  </si>
  <si>
    <t xml:space="preserve"> Awaiting SAN Cabling-WWN Address-Stack Review  EMEA SAN Management 8/30/2012 11:25:36 AM 1203261331353 </t>
  </si>
  <si>
    <t xml:space="preserve"> Storage provisioning for Install project: p7-795-20-fdc-v-id1 HEINRICH-LANZ-ALLEE 47  </t>
  </si>
  <si>
    <t xml:space="preserve"> Awaiting SAN Cabling-WWN Address-Stack Review  EMEA SAN Management 8/30/2012 11:25:13 AM 1203261331313 </t>
  </si>
  <si>
    <t xml:space="preserve"> Awaiting SAN Review Update  EMEA SAN Management 8/30/2012 10:59:22 AM 120807114847 </t>
  </si>
  <si>
    <t xml:space="preserve"> Awaiting SAN Review Update  EMEA SAN Management 8/30/2012 10:56:45 AM 120807114644 </t>
  </si>
  <si>
    <t xml:space="preserve"> Awaiting SAN Review Update  EMEA SAN Management 8/30/2012 10:53:22 AM 120807114245 </t>
  </si>
  <si>
    <t xml:space="preserve"> Storage provisioning for Install project: RDCCTIFFNWD31U 66 MOLESWORTH STREET  </t>
  </si>
  <si>
    <t xml:space="preserve"> Awaiting SAN Cabling-WWN Address-Stack Review  EMEA SAN Management 8/30/2012 10:36:10 AM 1207170519353 </t>
  </si>
  <si>
    <t xml:space="preserve"> Storage provisioning for Install project: RDCCTIFFNWD21U 66 MOLESWORTH STREET  </t>
  </si>
  <si>
    <t xml:space="preserve"> Awaiting SAN Cabling-WWN Address-Stack Review  EMEA SAN Management 8/30/2012 10:31:29 AM 120717051913 </t>
  </si>
  <si>
    <t xml:space="preserve"> Awaiting SAN Review Update  EMEA SAN Management 8/30/2012 10:19:00 AM 120830030052 </t>
  </si>
  <si>
    <t xml:space="preserve"> Awaiting SAN Review Update  EMEA SAN Management 8/30/2012 10:17:46 AM 120830030110 </t>
  </si>
  <si>
    <t xml:space="preserve"> Awaiting SAN Review Update  EMEA SAN Management 8/30/2012 10:16:21 AM 120830030301 </t>
  </si>
  <si>
    <t xml:space="preserve"> Awaiting SAN Review Update  EMEA SAN Management 8/30/2012 10:14:27 AM 120830030243 </t>
  </si>
  <si>
    <t xml:space="preserve"> awaiting cancel request review  EMEA SAN Management 8/30/2012 10:10:44 AM 120425090522 </t>
  </si>
  <si>
    <t xml:space="preserve"> awaiting cancel request review  EMEA SAN Management 8/30/2012 10:10:19 AM 120301022809 </t>
  </si>
  <si>
    <t xml:space="preserve"> Storage provisioning for Install project: FDCTTMB9NON009 HEINRICH-LANZ-ALLEE 47 </t>
  </si>
  <si>
    <t xml:space="preserve"> Awaiting SAN CAP Review and SAN Update  EMEA SAN Management 8/30/2012 8:50:23 AM 1208300816111 </t>
  </si>
  <si>
    <t xml:space="preserve"> Storage provisioning for Install project: FDCTTMB9NON008 HEINRICH-LANZ-ALLEE 47 </t>
  </si>
  <si>
    <t xml:space="preserve"> Awaiting SAN CAP Review and SAN Update  EMEA SAN Management 8/30/2012 8:48:01 AM 1208300815551 </t>
  </si>
  <si>
    <t xml:space="preserve"> Add / Remove Storage Connections for fdcdba1c at HEINRICH-LANZ-ALLEE 47 </t>
  </si>
  <si>
    <t xml:space="preserve"> Awaiting SAN Review Update  EMEA SAN Management 8/30/2012 7:28:41 AM 120828042301 </t>
  </si>
  <si>
    <t xml:space="preserve"> Awaiting SAN Review Update  EMEA SAN Management 8/30/2012 7:00:15 AM 120830065856 </t>
  </si>
  <si>
    <t xml:space="preserve"> Awaiting SAN Review Update  EMEA SAN Management 8/30/2012 6:58:45 AM 120830065700 </t>
  </si>
  <si>
    <t xml:space="preserve"> Awaiting SAN Review Update  EMEA SAN Management 8/30/2012 6:56:54 AM 120830065442 </t>
  </si>
  <si>
    <t xml:space="preserve"> Awaiting SAN Review Update  EMEA SAN Management 8/30/2012 6:54:33 AM 1208300652102 </t>
  </si>
  <si>
    <t xml:space="preserve"> Storage Management for p7-795-20-fdc-v-id4 in HEINRICH-LANZ-ALLEE 47 </t>
  </si>
  <si>
    <t xml:space="preserve"> Awaiting SAN Review  EMEA SAN Management 9/3/2012 2:44:42 AM 1208311221011 </t>
  </si>
  <si>
    <t xml:space="preserve"> Site Delivery Storage for p7-795-20-fdc-v-id4 in HEINRICH-LANZ-ALLEE 47 </t>
  </si>
  <si>
    <t xml:space="preserve"> Awaiting Site Delivery Storage  EMEA SAN Management 9/3/2012 2:44:41 AM 120831122101 </t>
  </si>
  <si>
    <t xml:space="preserve"> Site Delivery Storage for p7-795-20-fdc-v-id2 </t>
  </si>
  <si>
    <t xml:space="preserve"> Awaiting Site Delivery Storage  EMEA SAN Management 9/3/2012 2:34:21 AM 120831110336 </t>
  </si>
  <si>
    <t xml:space="preserve"> Storage Management for p7-795-20-fdc-v-id2 HEINRICH-LANZ-ALLEE 47 </t>
  </si>
  <si>
    <t xml:space="preserve"> Awaiting SAN Review  EMEA SAN Management 9/3/2012 2:34:21 AM 120831110337 </t>
  </si>
  <si>
    <t xml:space="preserve"> Storage Management for p7-795-20-fdc-v-id3 HEINRICH-LANZ-ALLEE 47 </t>
  </si>
  <si>
    <t xml:space="preserve"> Awaiting SAN Review  EMEA SAN Management 9/3/2012 2:34:09 AM 120831110832 </t>
  </si>
  <si>
    <t xml:space="preserve"> Site Delivery Storage for p7-795-20-fdc-v-id3 </t>
  </si>
  <si>
    <t xml:space="preserve"> Awaiting Site Delivery Storage  EMEA SAN Management 9/3/2012 2:34:08 AM 1208311108311 </t>
  </si>
  <si>
    <t xml:space="preserve"> Awaiting SAN Review Update  EMEA SAN Management 8/31/2012 1:26:41 PM 120831132548 </t>
  </si>
  <si>
    <t xml:space="preserve"> Awaiting SAN Review Update  EMEA SAN Management 8/31/2012 1:25:41 PM 120831132357 </t>
  </si>
  <si>
    <t xml:space="preserve"> Awaiting SAN Review Update  EMEA SAN Management 8/31/2012 1:23:39 PM 120831132013 </t>
  </si>
  <si>
    <t xml:space="preserve"> Awaiting SAN Review Update  EMEA SAN Management 8/31/2012 1:20:04 PM 120831130840 </t>
  </si>
  <si>
    <t xml:space="preserve"> Awaiting SAN Review Update  EMEA SAN Management 8/31/2012 11:34:29 AM 120815111406 </t>
  </si>
  <si>
    <t xml:space="preserve"> Storage Management for p7-795-20-fdc-v-id1 HEINRICH-LANZ-ALLEE 47 </t>
  </si>
  <si>
    <t xml:space="preserve"> Awaiting SAN Review  EMEA SAN Management 8/31/2012 10:52:12 AM 120831105039 </t>
  </si>
  <si>
    <t xml:space="preserve"> Site Delivery Storage for p7-795-20-fdc-v-id1 </t>
  </si>
  <si>
    <t xml:space="preserve"> Awaiting Site Delivery Storage  EMEA SAN Management 8/31/2012 10:52:10 AM 120831105038 </t>
  </si>
  <si>
    <t xml:space="preserve"> Awaiting SAN Review Update  EMEA SAN Management 8/31/2012 10:42:25 AM 120802052527 </t>
  </si>
  <si>
    <t xml:space="preserve"> Storage provisioning for Install project: p7-795-20-fdc-v-id119 HEINRICH-LANZ-ALLEE 47  </t>
  </si>
  <si>
    <t xml:space="preserve"> Awaiting SAN Cabling-WWN Address-Stack Review  EMEA SAN Management 8/31/2012 10:04:04 AM 1203261342323 </t>
  </si>
  <si>
    <t xml:space="preserve"> Storage provisioning for Install project: p7-795-18-fdc-v-id118 HEINRICH-LANZ-ALLEE 47  </t>
  </si>
  <si>
    <t xml:space="preserve"> Awaiting SAN Cabling-WWN Address-Stack Review  EMEA SAN Management 8/31/2012 10:03:54 AM 1203261320513 </t>
  </si>
  <si>
    <t xml:space="preserve"> Add / Remove Storage Connections for eqsteems1u at 66 MOLESWORTH STREET </t>
  </si>
  <si>
    <t xml:space="preserve"> Awaiting SAN Review Update  EMEA SAN Management 8/31/2012 9:58:49 AM 120831025627 </t>
  </si>
  <si>
    <t xml:space="preserve"> Storage provisioning for Install project: p7-795-20-fdc-v-id117 HEINRICH-LANZ-ALLEE 47 </t>
  </si>
  <si>
    <t xml:space="preserve"> Awaiting SAN CAP Review and SAN Update  EMEA SAN Management 8/31/2012 9:48:06 AM 1203261342213 </t>
  </si>
  <si>
    <t xml:space="preserve"> Add / Remove Storage Connections for eqsteems2u at 66 MOLESWORTH STREET </t>
  </si>
  <si>
    <t xml:space="preserve"> Awaiting SAN Review Update  EMEA SAN Management 8/31/2012 9:44:38 AM 120830030216 </t>
  </si>
  <si>
    <t xml:space="preserve"> Awaiting SAN Review Update  EMEA SAN Management 8/31/2012 9:34:45 AM 120829071004 </t>
  </si>
  <si>
    <t xml:space="preserve"> Awaiting SAN Review Update  EMEA SAN Management 8/31/2012 9:34:03 AM 120829070951 </t>
  </si>
  <si>
    <t xml:space="preserve"> Awaiting SAN Review Update  EMEA SAN Management 8/31/2012 5:09:30 AM 120831050737 </t>
  </si>
  <si>
    <t xml:space="preserve"> Awaiting SAN Review Update  EMEA SAN Management 8/31/2012 5:07:02 AM 120829044640 </t>
  </si>
  <si>
    <t xml:space="preserve"> Awaiting SAN Review Update  EMEA SAN Management 8/31/2012 4:57:10 AM 120831045526 </t>
  </si>
  <si>
    <t xml:space="preserve"> Awaiting SAN Review Update  EMEA SAN Management 8/31/2012 4:54:41 AM 1208290446392 </t>
  </si>
  <si>
    <t xml:space="preserve"> Awaiting SAN Review Update  EMEA SAN Management 8/31/2012 4:48:31 AM 120831044626 </t>
  </si>
  <si>
    <t xml:space="preserve"> Awaiting SAN Review Update  EMEA SAN Management 8/31/2012 4:45:32 AM 120829044639 </t>
  </si>
  <si>
    <t xml:space="preserve"> Awaiting SAN Review Update  EMEA SAN Management 8/31/2012 4:40:39 AM 120831043858 </t>
  </si>
  <si>
    <t xml:space="preserve"> Awaiting SAN Review Update  EMEA SAN Management 8/31/2012 4:37:40 AM 120829044638 </t>
  </si>
  <si>
    <t xml:space="preserve"> Awaiting SAN Review Update  EMEA SAN Management 8/31/2012 4:24:32 AM 120831042240 </t>
  </si>
  <si>
    <t xml:space="preserve"> Add / Remove Storage Connections for rdcgcgracad29u at 66 MOLESWORTH STREET </t>
  </si>
  <si>
    <t xml:space="preserve"> Awaiting SAN Review Update  EMEA SAN Management 8/31/2012 4:22:00 AM 120829044637 </t>
  </si>
  <si>
    <t xml:space="preserve"> Awaiting SAN Review Update  EMEA SAN Management 8/31/2012 3:46:46 AM 120831034501 </t>
  </si>
  <si>
    <t xml:space="preserve"> Awaiting SAN Review Update  EMEA SAN Management 8/31/2012 3:44:09 AM 1208290446361 </t>
  </si>
  <si>
    <t xml:space="preserve"> Awaiting SAN Review Update  EMEA SAN Management 8/31/2012 3:32:57 AM 120831032952 </t>
  </si>
  <si>
    <t xml:space="preserve"> Awaiting SAN Review Update  EMEA SAN Management 8/31/2012 3:29:10 AM 120829044642 </t>
  </si>
  <si>
    <t xml:space="preserve"> Awaiting SAN Review Update  EMEA SAN Management 8/31/2012 3:26:29 AM 120831032320 </t>
  </si>
  <si>
    <t xml:space="preserve"> Awaiting SAN Review Update  EMEA SAN Management 8/31/2012 3:23:09 AM 120829044636 </t>
  </si>
  <si>
    <t xml:space="preserve"> Awaiting SAN Review Update  EMEA SAN Management 8/31/2012 3:00:15 AM 120831025729 </t>
  </si>
  <si>
    <t xml:space="preserve"> Awaiting SAN Review Update  EMEA SAN Management 8/31/2012 2:57:15 AM 120829044635 </t>
  </si>
  <si>
    <t xml:space="preserve"> Storage provisioning for Install project: FDCTTMB8SAN017 HEINRICH-LANZ-ALLEE 47  </t>
  </si>
  <si>
    <t xml:space="preserve"> Awaiting SAN Cabling-WWN Address-Stack Review  EMEA SAN Management 04/09/2012 09:11:27 1208090653123 </t>
  </si>
  <si>
    <t xml:space="preserve"> Storage provisioning for Install project: FDCTTMB8SAN016 HEINRICH-LANZ-ALLEE 47  </t>
  </si>
  <si>
    <t xml:space="preserve"> Awaiting SAN Cabling-WWN Address-Stack Review  EMEA SAN Management 04/09/2012 09:01:20 1208090653083 </t>
  </si>
  <si>
    <t xml:space="preserve"> Awaiting SAN Review Update  EMEA SAN Management 04/09/2012 08:59:06 120821090709 </t>
  </si>
  <si>
    <t xml:space="preserve"> Storage provisioning for Install project: FDCTTMB8SAN015 HEINRICH-LANZ-ALLEE 47  </t>
  </si>
  <si>
    <t xml:space="preserve"> Awaiting SAN Cabling-WWN Address-Stack Review  EMEA SAN Management 04/09/2012 08:50:07 1208090653043 </t>
  </si>
  <si>
    <t xml:space="preserve"> Storage provisioning for Install project: FDCTTMB8SAN014 HEINRICH-LANZ-ALLEE 47  </t>
  </si>
  <si>
    <t xml:space="preserve"> Awaiting SAN Cabling-WWN Address-Stack Review  EMEA SAN Management 04/09/2012 08:42:11 1208090653001 </t>
  </si>
  <si>
    <t xml:space="preserve"> Storage provisioning for Install project: FDCTTMB8SAN013 HEINRICH-LANZ-ALLEE 47  </t>
  </si>
  <si>
    <t xml:space="preserve"> Awaiting SAN Cabling-WWN Address-Stack Review  EMEA SAN Management 04/09/2012 08:33:59 1208090652553 </t>
  </si>
  <si>
    <t xml:space="preserve"> Storage provisioning for Install project: FDCTTMB8SAN012 HEINRICH-LANZ-ALLEE 47  </t>
  </si>
  <si>
    <t xml:space="preserve"> Awaiting SAN Cabling-WWN Address-Stack Review  EMEA SAN Management 04/09/2012 08:25:50 1208090652513 </t>
  </si>
  <si>
    <t xml:space="preserve"> Storage provisioning for Install project: p7-795-20-fdc-v-id116 HEINRICH-LANZ-ALLEE 47 </t>
  </si>
  <si>
    <t xml:space="preserve"> Awaiting SAN CAP Review and SAN Update  EMEA SAN Management 04/09/2012 07:36:50 1203261342171 </t>
  </si>
  <si>
    <t xml:space="preserve"> Awaiting SAN Cabling-WWN Address-Stack Review  EMEA SAN Management 04/09/2012 06:03:13 1208090652422 </t>
  </si>
  <si>
    <t xml:space="preserve"> Storage provisioning for Install project: FDCTTMB8SAN009 HEINRICH-LANZ-ALLEE 47  </t>
  </si>
  <si>
    <t xml:space="preserve"> Awaiting SAN Cabling-WWN Address-Stack Review  EMEA SAN Management 04/09/2012 05:52:38 120809065238 </t>
  </si>
  <si>
    <t xml:space="preserve"> Storage provisioning for Install project: FDCTTMB8SAN011 HEINRICH-LANZ-ALLEE 47  </t>
  </si>
  <si>
    <t xml:space="preserve"> Awaiting SAN Cabling-WWN Address-Stack Review  EMEA SAN Management 04/09/2012 05:46:02 1208090652463 </t>
  </si>
  <si>
    <t xml:space="preserve"> Storage tasks for Move project: RDCCTIVPMLA01P (8/25/2012) </t>
  </si>
  <si>
    <t xml:space="preserve"> Awaiting SAN Review  EMEA SAN Management 04/09/2012 05:03:27 120820104430 </t>
  </si>
  <si>
    <t xml:space="preserve"> Storage provisioning for Install project: FDCGTSSMIWA06U HEINRICH-LANZ-ALLEE 47  </t>
  </si>
  <si>
    <t xml:space="preserve"> Awaiting SAN CAP Review and SAN Update  EMEA SAN Management 04/09/2012 03:49:28 1208300717541 </t>
  </si>
  <si>
    <t xml:space="preserve"> Storage provisioning for Install project: FDCGTSSMIWA05U HEINRICH-LANZ-ALLEE 47  </t>
  </si>
  <si>
    <t xml:space="preserve"> Awaiting SAN CAP Review and SAN Update  EMEA SAN Management 04/09/2012 03:46:35 1208281236333 </t>
  </si>
  <si>
    <t xml:space="preserve"> Storage provisioning for Install project: FDCGTSSMIWA08U HEINRICH-LANZ-ALLEE 47  </t>
  </si>
  <si>
    <t xml:space="preserve"> Awaiting SAN CAP Review and SAN Update  EMEA SAN Management 04/09/2012 03:44:38 1208281236363 </t>
  </si>
  <si>
    <t xml:space="preserve"> Storage provisioning for Install project: FDCGTSSMIWA07U HEINRICH-LANZ-ALLEE 47  </t>
  </si>
  <si>
    <t xml:space="preserve"> Awaiting SAN CAP Review and SAN Update  EMEA SAN Management 04/09/2012 03:43:00 1208281236383 </t>
  </si>
  <si>
    <t xml:space="preserve"> Storage provisioning for Install project: FDCGTSSMIWW06U HEINRICH-LANZ-ALLEE 47  </t>
  </si>
  <si>
    <t xml:space="preserve"> Awaiting SAN CAP Review and SAN Update  EMEA SAN Management 04/09/2012 03:40:53 1208281236433 </t>
  </si>
  <si>
    <t xml:space="preserve"> Awaiting SAN Review Update  EMEA SAN Management 04/09/2012 03:40:34 120831132357 </t>
  </si>
  <si>
    <t xml:space="preserve"> Storage provisioning for Install project: FDCGTSSMIWW05U HEINRICH-LANZ-ALLEE 47  </t>
  </si>
  <si>
    <t xml:space="preserve"> Awaiting SAN CAP Review and SAN Update  EMEA SAN Management 04/09/2012 03:39:15 1208281236483 </t>
  </si>
  <si>
    <t xml:space="preserve"> Awaiting SAN Review Update  EMEA SAN Management 04/09/2012 03:38:59 120831130840 </t>
  </si>
  <si>
    <t xml:space="preserve"> Awaiting SAN Review Update  EMEA SAN Management 04/09/2012 03:37:33 120831132013 </t>
  </si>
  <si>
    <t xml:space="preserve"> Awaiting SAN Review  EMEA SAN Management 04/09/2012 03:16:24 1208130524571 </t>
  </si>
  <si>
    <t xml:space="preserve"> Update Storage Details for eqsteems3c in HEINRICH-LANZ-ALLEE 47 </t>
  </si>
  <si>
    <t xml:space="preserve"> SAN Assigned for Execution  EMEA SAN Management 04/09/2012 02:35:00 120904023409 </t>
  </si>
  <si>
    <t xml:space="preserve"> Update Storage Details for eqsteems4c in HEINRICH-LANZ-ALLEE 47 </t>
  </si>
  <si>
    <t xml:space="preserve"> SAN Assigned for Execution  EMEA SAN Management 04/09/2012 02:34:06 120904023247 </t>
  </si>
  <si>
    <t xml:space="preserve"> Awaiting SAN Review Update  EMEA SAN Management 04/09/2012 02:29:18 120829044639 </t>
  </si>
  <si>
    <t xml:space="preserve"> Awaiting SAN Review Update  EMEA SAN Management 04/09/2012 02:28:36 120829044638 </t>
  </si>
  <si>
    <t xml:space="preserve"> Awaiting SAN Review Update  EMEA SAN Management 31/08/2012 13:26:41 120831132548 </t>
  </si>
  <si>
    <t xml:space="preserve"> Awaiting SAN Review Update  EMEA SAN Management 31/08/2012 11:34:29 120815111406 </t>
  </si>
  <si>
    <t xml:space="preserve"> Awaiting SAN Cabling-WWN Address-Stack Review  EMEA SAN Management 31/08/2012 10:04:04 1203261342323 </t>
  </si>
  <si>
    <t xml:space="preserve"> Awaiting SAN Cabling-WWN Address-Stack Review  EMEA SAN Management 31/08/2012 10:03:54 1203261320513 </t>
  </si>
  <si>
    <t xml:space="preserve"> Awaiting SAN CAP Review and SAN Update  EMEA SAN Management 31/08/2012 09:48:06 1203261342213 </t>
  </si>
  <si>
    <t xml:space="preserve"> Awaiting SAN Review Update  EMEA SAN Management 31/08/2012 05:09:30 120831050737 </t>
  </si>
  <si>
    <t xml:space="preserve"> Awaiting SAN Review Update  EMEA SAN Management 31/08/2012 05:07:02 120829044640 </t>
  </si>
  <si>
    <t xml:space="preserve"> Awaiting SAN Review Update  EMEA SAN Management 31/08/2012 04:57:10 120831045526 </t>
  </si>
  <si>
    <t xml:space="preserve"> Awaiting SAN Review Update  EMEA SAN Management 31/08/2012 04:54:41 1208290446392 </t>
  </si>
  <si>
    <t xml:space="preserve"> Awaiting SAN Review Update  EMEA SAN Management 31/08/2012 04:48:31 120831044626 </t>
  </si>
  <si>
    <t xml:space="preserve"> Awaiting SAN Review Update  EMEA SAN Management 31/08/2012 04:40:39 120831043858 </t>
  </si>
  <si>
    <t xml:space="preserve"> Awaiting SAN Review Update  EMEA SAN Management 31/08/2012 04:24:32 120831042240 </t>
  </si>
  <si>
    <t xml:space="preserve"> Awaiting SAN Review Update  EMEA SAN Management 31/08/2012 04:22:00 120829044637 </t>
  </si>
  <si>
    <t xml:space="preserve"> Awaiting SAN Review Update  EMEA SAN Management 31/08/2012 03:46:46 120831034501 </t>
  </si>
  <si>
    <t xml:space="preserve"> Awaiting SAN Review Update  EMEA SAN Management 31/08/2012 03:44:09 1208290446361 </t>
  </si>
  <si>
    <t xml:space="preserve"> Awaiting SAN Review Update  EMEA SAN Management 31/08/2012 03:32:57 120831032952 </t>
  </si>
  <si>
    <t xml:space="preserve"> Awaiting SAN Review Update  EMEA SAN Management 31/08/2012 03:29:10 120829044642 </t>
  </si>
  <si>
    <t xml:space="preserve"> Awaiting SAN Review Update  EMEA SAN Management 31/08/2012 03:26:29 120831032320 </t>
  </si>
  <si>
    <t xml:space="preserve"> Awaiting SAN Review Update  EMEA SAN Management 31/08/2012 03:23:09 120829044636 </t>
  </si>
  <si>
    <t xml:space="preserve"> Awaiting SAN Review Update  EMEA SAN Management 31/08/2012 03:00:15 120831025729 </t>
  </si>
  <si>
    <t xml:space="preserve"> Awaiting SAN Review Update  EMEA SAN Management 31/08/2012 02:57:15 120829044635 </t>
  </si>
  <si>
    <t xml:space="preserve"> Awaiting SAN Review Update  EMEA SAN Management 30/08/2012 14:21:42 120830141850 </t>
  </si>
  <si>
    <t xml:space="preserve"> Awaiting SAN Review Update  EMEA SAN Management 30/08/2012 14:17:54 120830141555 </t>
  </si>
  <si>
    <t xml:space="preserve"> Awaiting SAN Review Update  EMEA SAN Management 30/08/2012 14:00:17 120830135806 </t>
  </si>
  <si>
    <t xml:space="preserve"> Awaiting SAN Review Update  EMEA SAN Management 30/08/2012 13:44:12 120830134102 </t>
  </si>
  <si>
    <t xml:space="preserve"> Awaiting SAN Cabling-WWN Address-Stack Review  EMEA SAN Management 30/08/2012 10:36:10 1207170519353 </t>
  </si>
  <si>
    <t xml:space="preserve"> Awaiting SAN Cabling-WWN Address-Stack Review  EMEA SAN Management 30/08/2012 10:31:29 120717051913 </t>
  </si>
  <si>
    <t xml:space="preserve"> Awaiting SAN Review Update  EMEA SAN Management 30/08/2012 07:00:15 120830065856 </t>
  </si>
  <si>
    <t xml:space="preserve"> Awaiting SAN Review Update  EMEA SAN Management 30/08/2012 06:58:45 120830065700 </t>
  </si>
  <si>
    <t xml:space="preserve"> Awaiting SAN Review Update  EMEA SAN Management 30/08/2012 06:56:54 120830065442 </t>
  </si>
  <si>
    <t xml:space="preserve"> Awaiting SAN Review Update  EMEA SAN Management 30/08/2012 06:54:33 1208300652102 </t>
  </si>
  <si>
    <t xml:space="preserve"> Awaiting SAN Cabling-WWN Address-Stack Review  EMEA SAN Management 30/08/2012 03:24:57 1208090652334 </t>
  </si>
  <si>
    <t xml:space="preserve"> Awaiting SAN Review Update  EMEA SAN Management 29/08/2012 03:39:52 1208170955211 </t>
  </si>
  <si>
    <t xml:space="preserve"> Awaiting SAN Cabling-WWN Address-Stack Review  EMEA SAN Management 28/08/2012 10:20:52 1206290700111 </t>
  </si>
  <si>
    <t xml:space="preserve"> Awaiting SAN Review  EMEA SAN Management 28/08/2012 07:59:37 1208280309161 </t>
  </si>
  <si>
    <t xml:space="preserve"> Awaiting SAN Cabling-WWN Address-Stack Review  EMEA SAN Management 28/08/2012 04:38:12 120809065205 </t>
  </si>
  <si>
    <t xml:space="preserve"> Awaiting SAN Cabling-WWN Address-Stack Review  EMEA SAN Management 28/08/2012 04:37:05 1208090652303 </t>
  </si>
  <si>
    <t xml:space="preserve"> Awaiting SAN CAP Review and SAN Update  EMEA SAN Management 28/08/2012 03:56:37 1208182007483 </t>
  </si>
  <si>
    <t xml:space="preserve"> Awaiting SAN Cabling-WWN Address-Stack Review  EMEA SAN Management 27/08/2012 06:19:39 1206290700033 </t>
  </si>
  <si>
    <t xml:space="preserve"> Awaiting SAN CAP Review and SAN Update  EMEA SAN Management 27/08/2012 03:55:53 1208182028102 </t>
  </si>
  <si>
    <t xml:space="preserve"> Awaiting SAN Review Update  EMEA SAN Management 23/08/2012 07:30:07 120813072546 </t>
  </si>
  <si>
    <t xml:space="preserve"> Awaiting SAN Review Update  EMEA SAN Management 23/08/2012 07:28:14 120813072545 </t>
  </si>
  <si>
    <t xml:space="preserve"> Awaiting SAN Review  EMEA SAN Management 22/08/2012 10:33:09 120822072617 </t>
  </si>
  <si>
    <t xml:space="preserve"> Awaiting SAN Review  EMEA SAN Management 21/08/2012 08:47:55 120517113406 </t>
  </si>
  <si>
    <t xml:space="preserve"> Awaiting SAN Cabling-WWN Address-Stack Review  EMEA SAN Management 9/6/2012 3:44:46 AM 1207040925303 </t>
  </si>
  <si>
    <t xml:space="preserve"> Awaiting SAN Review Update  EMEA SAN Management 9/6/2012 12:36:26 AM 120906000432 </t>
  </si>
  <si>
    <t xml:space="preserve"> Add / Remove Storage Connections for fdcgtsfccad11c at HEINRICH-LANZ-ALLEE 47 </t>
  </si>
  <si>
    <t xml:space="preserve"> Awaiting SAN Review Update  EMEA SAN Management 9/5/2012 12:52:28 PM 120905120645 </t>
  </si>
  <si>
    <t xml:space="preserve"> Add / Remove Storage Connections for fdcgtsfccad11d at HEINRICH-LANZ-ALLEE 47 </t>
  </si>
  <si>
    <t xml:space="preserve"> Awaiting SAN Review Update  EMEA SAN Management 9/5/2012 12:45:35 PM 120905124320 </t>
  </si>
  <si>
    <t xml:space="preserve"> Add / Remove Storage Connections for fdcgtsfccad12u at HEINRICH-LANZ-ALLEE 47 </t>
  </si>
  <si>
    <t xml:space="preserve"> Awaiting SAN Review Update  EMEA SAN Management 9/5/2012 12:42:53 PM 120905124031 </t>
  </si>
  <si>
    <t xml:space="preserve"> Add / Remove Storage Connections for fdcgtsfcmad12c at HEINRICH-LANZ-ALLEE 47 </t>
  </si>
  <si>
    <t xml:space="preserve"> Awaiting SAN Review Update  EMEA SAN Management 9/5/2012 12:40:05 PM 120905123804 </t>
  </si>
  <si>
    <t xml:space="preserve"> Add / Remove Storage Connections for fdcgtsfccad11u at HEINRICH-LANZ-ALLEE 47 </t>
  </si>
  <si>
    <t xml:space="preserve"> Awaiting SAN Review Update  EMEA SAN Management 9/5/2012 12:37:20 PM 120905123442 </t>
  </si>
  <si>
    <t xml:space="preserve"> Add / Remove Storage Connections for fdcgtsfcmad11c at HEINRICH-LANZ-ALLEE 47 </t>
  </si>
  <si>
    <t xml:space="preserve"> Awaiting SAN Review Update  EMEA SAN Management 9/5/2012 12:34:00 PM 120905122253 </t>
  </si>
  <si>
    <t xml:space="preserve"> Add / Remove Storage Connections for fdcgtsfccad12c at HEINRICH-LANZ-ALLEE 47 </t>
  </si>
  <si>
    <t xml:space="preserve"> Awaiting SAN Review Update  EMEA SAN Management 9/5/2012 12:18:52 PM 120905121644 </t>
  </si>
  <si>
    <t xml:space="preserve"> Add / Remove Storage Connections for rdcgtsfcmad12p at 66 MOLESWORTH STREET </t>
  </si>
  <si>
    <t xml:space="preserve"> Awaiting SAN Review Update  EMEA SAN Management 9/5/2012 12:16:12 PM 120905121336 </t>
  </si>
  <si>
    <t xml:space="preserve"> Add / Remove Storage Connections for rdcgtsfcmad11p at 66 MOLESWORTH STREET </t>
  </si>
  <si>
    <t xml:space="preserve"> Awaiting SAN Review Update  EMEA SAN Management 9/5/2012 12:12:56 PM 120905121025 </t>
  </si>
  <si>
    <t xml:space="preserve"> Add / Remove Storage Connections for rdcgtsfccad12p at 66 MOLESWORTH STREET </t>
  </si>
  <si>
    <t xml:space="preserve"> Awaiting SAN Review Update  EMEA SAN Management 9/5/2012 12:06:26 PM 120905120335 </t>
  </si>
  <si>
    <t xml:space="preserve"> Add / Remove Storage Connections for rdcgtsfwead12p at 66 MOLESWORTH STREET </t>
  </si>
  <si>
    <t xml:space="preserve"> Awaiting SAN Review Update  EMEA SAN Management 9/5/2012 12:02:02 PM 120905103639 </t>
  </si>
  <si>
    <t xml:space="preserve"> Add / Remove Storage Connections for fdcgtsfwead11u at HEINRICH-LANZ-ALLEE 47 </t>
  </si>
  <si>
    <t xml:space="preserve"> Awaiting SAN Review Update  EMEA SAN Management 9/5/2012 12:01:00 PM 120905104712 </t>
  </si>
  <si>
    <t xml:space="preserve"> Add / Remove Storage Connections for fdcgtsfwead12u at HEINRICH-LANZ-ALLEE 47 </t>
  </si>
  <si>
    <t xml:space="preserve"> Awaiting SAN Review Update  EMEA SAN Management 9/5/2012 12:00:06 PM 120905104952 </t>
  </si>
  <si>
    <t xml:space="preserve"> Add / Remove Storage Connections for fdcgtsfwead11c at HEINRICH-LANZ-ALLEE 47 </t>
  </si>
  <si>
    <t xml:space="preserve"> Awaiting SAN Review Update  EMEA SAN Management 9/5/2012 11:59:09 AM 120905105345 </t>
  </si>
  <si>
    <t xml:space="preserve"> Add / Remove Storage Connections for fdcgtsfwead12c at HEINRICH-LANZ-ALLEE 47 </t>
  </si>
  <si>
    <t xml:space="preserve"> Awaiting SAN Review Update  EMEA SAN Management 9/5/2012 11:57:29 AM 120905105607 </t>
  </si>
  <si>
    <t xml:space="preserve"> Add / Remove Storage Connections for fdcgtsflwad11d at HEINRICH-LANZ-ALLEE 47 </t>
  </si>
  <si>
    <t xml:space="preserve"> Awaiting SAN Review Update  EMEA SAN Management 9/5/2012 11:55:47 AM 120905105906 </t>
  </si>
  <si>
    <t xml:space="preserve"> Add / Remove Storage Connections for rdcgtsfccad11p at 66 MOLESWORTH STREET </t>
  </si>
  <si>
    <t xml:space="preserve"> Awaiting SAN Review Update  EMEA SAN Management 9/5/2012 11:52:53 AM 120905114759 </t>
  </si>
  <si>
    <t xml:space="preserve"> Add / Remove Storage Connections for rdcgtsfwead11p at 66 MOLESWORTH STREET </t>
  </si>
  <si>
    <t xml:space="preserve"> Awaiting SAN Review Update  EMEA SAN Management 9/5/2012 10:34:53 AM 120905102835 </t>
  </si>
  <si>
    <t xml:space="preserve"> Storage provisioning for Install project: RDCCTIFKXWD01C_TMP 66 MOLESWORTH STREET  </t>
  </si>
  <si>
    <t xml:space="preserve"> Awaiting SAN Cabling-WWN Address-Stack Review  EMEA SAN Management 9/5/2012 10:23:06 AM 1208150951132 </t>
  </si>
  <si>
    <t xml:space="preserve"> Storage provisioning for Install project: RDCCTIFFNWA31C_TMP 66 MOLESWORTH STREET  </t>
  </si>
  <si>
    <t xml:space="preserve"> Awaiting SAN Cabling-WWN Address-Stack Review  EMEA SAN Management 9/5/2012 10:19:49 AM 120815095055 </t>
  </si>
  <si>
    <t xml:space="preserve"> Storage provisioning for Install project: RDCCTIFFNWA21C_TMP 66 MOLESWORTH STREET  </t>
  </si>
  <si>
    <t xml:space="preserve"> Awaiting SAN Cabling-WWN Address-Stack Review  EMEA SAN Management 9/5/2012 10:17:08 AM 120815095045 </t>
  </si>
  <si>
    <t xml:space="preserve"> Add / Remove Storage Connections for fdcgtsflxaa02d at HEINRICH-LANZ-ALLEE 47 </t>
  </si>
  <si>
    <t xml:space="preserve"> Awaiting SAN Review Update  EMEA SAN Management 9/5/2012 9:37:23 AM 120905093559 </t>
  </si>
  <si>
    <t xml:space="preserve"> Add / Remove Storage Connections for fdcgtsflxaa06u at HEINRICH-LANZ-ALLEE 47 </t>
  </si>
  <si>
    <t xml:space="preserve"> Awaiting SAN Review Update  EMEA SAN Management 9/5/2012 9:35:28 AM 120905093314 </t>
  </si>
  <si>
    <t xml:space="preserve"> Add / Remove Storage Connections for fdcgtsflxaa05u at HEINRICH-LANZ-ALLEE 47 </t>
  </si>
  <si>
    <t xml:space="preserve"> Awaiting SAN Review Update  EMEA SAN Management 9/5/2012 9:32:42 AM 120905093124 </t>
  </si>
  <si>
    <t xml:space="preserve"> Add / Remove Storage Connections for fdcgtsflxaa04u at HEINRICH-LANZ-ALLEE 47 </t>
  </si>
  <si>
    <t xml:space="preserve"> Awaiting SAN Review Update  EMEA SAN Management 9/5/2012 9:30:50 AM 120905092854 </t>
  </si>
  <si>
    <t xml:space="preserve"> Add / Remove Storage Connections for fdcgtsflxaa06c at HEINRICH-LANZ-ALLEE 47 </t>
  </si>
  <si>
    <t xml:space="preserve"> Awaiting SAN Review Update  EMEA SAN Management 9/5/2012 9:27:23 AM 120905091658 </t>
  </si>
  <si>
    <t xml:space="preserve"> Add / Remove Storage Connections for fdcgtsflxaa05c at HEINRICH-LANZ-ALLEE 47 </t>
  </si>
  <si>
    <t xml:space="preserve"> Awaiting SAN Review Update  EMEA SAN Management 9/5/2012 9:16:23 AM 120905091510 </t>
  </si>
  <si>
    <t xml:space="preserve"> Add / Remove Storage Connections for rdcgtsflxaa06p at 66 MOLESWORTH STREET </t>
  </si>
  <si>
    <t xml:space="preserve"> Awaiting SAN Review Update  EMEA SAN Management 9/5/2012 9:14:29 AM 120905091310 </t>
  </si>
  <si>
    <t xml:space="preserve"> Add / Remove Storage Connections for fdcgtsflxaa04c at HEINRICH-LANZ-ALLEE 47 </t>
  </si>
  <si>
    <t xml:space="preserve"> Awaiting SAN Review Update  EMEA SAN Management 9/5/2012 9:12:21 AM 120905091039 </t>
  </si>
  <si>
    <t xml:space="preserve"> Add / Remove Storage Connections for rdcgtsflxaa05p at 66 MOLESWORTH STREET </t>
  </si>
  <si>
    <t xml:space="preserve"> Awaiting SAN Review Update  EMEA SAN Management 9/5/2012 9:09:36 AM 120905090732 </t>
  </si>
  <si>
    <t xml:space="preserve"> Add / Remove Storage Connections for rdcgtsflxaa04p at 66 MOLESWORTH STREET </t>
  </si>
  <si>
    <t xml:space="preserve"> Awaiting SAN Review Update  EMEA SAN Management 9/5/2012 9:06:02 AM 120905074256 </t>
  </si>
  <si>
    <t xml:space="preserve"> Add / Remove Storage Connections for gccalmap1u-old at HEINRICH-LANZ-ALLEE 47 </t>
  </si>
  <si>
    <t xml:space="preserve"> Awaiting SAN Review Update  EMEA SAN Management 9/5/2012 7:44:48 AM 120905065830 </t>
  </si>
  <si>
    <t xml:space="preserve"> Awaiting SAN Cabling-WWN Address-Stack Review  EMEA SAN Management 9/5/2012 5:57:59 AM 1207040925263 </t>
  </si>
  <si>
    <t xml:space="preserve"> Awaiting SAN Cabling-WWN Address-Stack Review  EMEA SAN Management 9/5/2012 5:54:39 AM 1207040925223 </t>
  </si>
  <si>
    <t xml:space="preserve"> Add / Remove Storage Connections for FIDPTAP1P at 33 CANADA SQUARE </t>
  </si>
  <si>
    <t xml:space="preserve"> Awaiting SAN Review Update  EMEA SAN Management 9/5/2012 5:42:33 AM 120903091621 </t>
  </si>
  <si>
    <t xml:space="preserve"> Add / Remove Storage Connections for FIDPTAP1C at 66 MOLESWORTH STREET </t>
  </si>
  <si>
    <t xml:space="preserve"> Awaiting SAN Review Update  EMEA SAN Management 9/5/2012 5:41:36 AM 120903091623 </t>
  </si>
  <si>
    <t xml:space="preserve"> Awaiting SAN Review Update  EMEA SAN Management 9/5/2012 5:16:44 AM 120831025729 </t>
  </si>
  <si>
    <t xml:space="preserve"> Storage provisioning for Install project: p7-795-20-fdc-v-id117 HEINRICH-LANZ-ALLEE 47  </t>
  </si>
  <si>
    <t xml:space="preserve"> Awaiting SAN Cabling-WWN Address-Stack Review  EMEA SAN Management 9/5/2012 4:35:14 AM 1203261342213 </t>
  </si>
  <si>
    <t xml:space="preserve"> Storage provisioning for Install project: p7-795-20-fdc-v-id116 HEINRICH-LANZ-ALLEE 47  </t>
  </si>
  <si>
    <t xml:space="preserve"> Awaiting SAN Cabling-WWN Address-Stack Review  EMEA SAN Management 9/5/2012 4:35:04 AM 1203261342171 </t>
  </si>
  <si>
    <t xml:space="preserve"> Awaiting SAN Review  EMEA SAN Management 9/5/2012 4:06:31 AM 1209050405531 </t>
  </si>
  <si>
    <t xml:space="preserve"> SAN Assigned for Execution  EMEA SAN Management 9/5/2012 4:05:51 AM 120905040452 </t>
  </si>
  <si>
    <t xml:space="preserve"> Storage provisioning for Install project: FDCTTMB8SAN025 HEINRICH-LANZ-ALLEE 47  </t>
  </si>
  <si>
    <t xml:space="preserve"> Awaiting SAN Cabling-WWN Address-Stack Review  EMEA SAN Management 9/5/2012 2:29:53 AM 120809065512 </t>
  </si>
  <si>
    <t xml:space="preserve"> Storage provisioning for Install project: FDCTTMB8SAN024 HEINRICH-LANZ-ALLEE 47  </t>
  </si>
  <si>
    <t xml:space="preserve"> Awaiting SAN Cabling-WWN Address-Stack Review  EMEA SAN Management 9/5/2012 2:24:16 AM 120809065459 </t>
  </si>
  <si>
    <t xml:space="preserve"> Storage provisioning for Install project: FDCTTMB8SAN023 HEINRICH-LANZ-ALLEE 47  </t>
  </si>
  <si>
    <t xml:space="preserve"> Awaiting SAN Cabling-WWN Address-Stack Review  EMEA SAN Management 9/5/2012 2:16:57 AM 120809065444 </t>
  </si>
  <si>
    <t xml:space="preserve"> Storage provisioning for Install project: p7-795-20-fdc-v-id115 HEINRICH-LANZ-ALLEE 47 </t>
  </si>
  <si>
    <t xml:space="preserve"> Awaiting SAN CAP Review and SAN Update  EMEA SAN Management 9/5/2012 2:15:02 AM 1203261342103 </t>
  </si>
  <si>
    <t xml:space="preserve"> Awaiting SAN CAP Review and SAN Update  EMEA SAN Management 9/4/2012 9:55:21 AM 1208281236433 </t>
  </si>
  <si>
    <t xml:space="preserve"> Awaiting SAN Review Update  EMEA SAN Management 9/4/2012 9:51:55 AM 120904094955 </t>
  </si>
  <si>
    <t xml:space="preserve"> Awaiting SAN Review Update  EMEA SAN Management 9/4/2012 9:47:28 AM 120904094102 </t>
  </si>
  <si>
    <t xml:space="preserve"> Awaiting SAN Review  EMEA SAN Management 9/4/2012 5:03:27 AM 120820104430 </t>
  </si>
  <si>
    <t xml:space="preserve"> Awaiting SAN CAP Review and SAN Update  EMEA SAN Management 9/4/2012 3:49:28 AM 1208300717541 </t>
  </si>
  <si>
    <t xml:space="preserve"> Awaiting SAN CAP Review and SAN Update  EMEA SAN Management 9/4/2012 3:46:35 AM 1208281236333 </t>
  </si>
  <si>
    <t xml:space="preserve"> Awaiting SAN CAP Review and SAN Update  EMEA SAN Management 9/4/2012 3:44:38 AM 1208281236363 </t>
  </si>
  <si>
    <t xml:space="preserve"> Awaiting SAN CAP Review and SAN Update  EMEA SAN Management 9/4/2012 3:43:00 AM 1208281236383 </t>
  </si>
  <si>
    <t xml:space="preserve"> Awaiting SAN CAP Review and SAN Update  EMEA SAN Management 9/4/2012 3:39:15 AM 1208281236483 </t>
  </si>
  <si>
    <t xml:space="preserve"> Awaiting SAN Review  EMEA SAN Management 9/4/2012 3:16:24 AM 1208130524571 </t>
  </si>
  <si>
    <t xml:space="preserve"> Awaiting SAN Review Update  EMEA SAN Management 9/4/2012 2:29:18 AM 120829044639 </t>
  </si>
  <si>
    <t xml:space="preserve"> Awaiting SAN Review Update  EMEA SAN Management 9/4/2012 2:28:36 AM 120829044638 </t>
  </si>
  <si>
    <t xml:space="preserve"> Awaiting SAN Review Update  EMEA SAN Management 9/7/2012 4:20:08 AM 120907041233 </t>
  </si>
  <si>
    <t xml:space="preserve"> Awaiting SAN Review Update  EMEA SAN Management 9/7/2012 4:04:25 AM 120907025736 </t>
  </si>
  <si>
    <t xml:space="preserve"> Storage provisioning for Install project: p7-795-20-fdc-v-id111 HEINRICH-LANZ-ALLEE 47 </t>
  </si>
  <si>
    <t xml:space="preserve"> Awaiting SAN CAP Review and SAN Update  EMEA SAN Management 9/7/2012 2:06:53 AM 1203261341523 </t>
  </si>
  <si>
    <t xml:space="preserve"> Storage provisioning for Install project: p7-795-20-fdc-v-id110 HEINRICH-LANZ-ALLEE 47 </t>
  </si>
  <si>
    <t xml:space="preserve"> Awaiting SAN CAP Review and SAN Update  EMEA SAN Management 9/7/2012 2:06:43 AM 1203261341473 </t>
  </si>
  <si>
    <t xml:space="preserve"> Storage provisioning for Install project: p7-795-20-fdc-v-id109 HEINRICH-LANZ-ALLEE 47 </t>
  </si>
  <si>
    <t xml:space="preserve"> Awaiting SAN CAP Review and SAN Update  EMEA SAN Management 9/7/2012 2:06:33 AM 1203261341421 </t>
  </si>
  <si>
    <t xml:space="preserve"> Storage provisioning for Install project: p7-795-20-fdc-v-id108 HEINRICH-LANZ-ALLEE 47 </t>
  </si>
  <si>
    <t xml:space="preserve"> Awaiting SAN CAP Review and SAN Update  EMEA SAN Management 9/7/2012 2:06:21 AM 120326134136 </t>
  </si>
  <si>
    <t xml:space="preserve"> Storage provisioning for Install project: p7-795-20-fdc-v-id107 HEINRICH-LANZ-ALLEE 47 </t>
  </si>
  <si>
    <t xml:space="preserve"> Awaiting SAN CAP Review and SAN Update  EMEA SAN Management 9/7/2012 2:06:09 AM 120326134131 </t>
  </si>
  <si>
    <t xml:space="preserve"> Storage provisioning for Install project: p7-795-20-fdc-v-id106 HEINRICH-LANZ-ALLEE 47 </t>
  </si>
  <si>
    <t xml:space="preserve"> Awaiting SAN CAP Review and SAN Update  EMEA SAN Management 9/7/2012 2:05:58 AM 1203261341263 </t>
  </si>
  <si>
    <t xml:space="preserve"> Awaiting SAN Review Update  EMEA SAN Management 9/7/2012 1:09:01 AM 120907010535 </t>
  </si>
  <si>
    <t xml:space="preserve"> Awaiting SAN Review Update  EMEA SAN Management 9/7/2012 1:04:54 AM 1209070100191 </t>
  </si>
  <si>
    <t xml:space="preserve"> Awaiting SAN Review Update  EMEA SAN Management 9/7/2012 12:53:31 AM 120907004816 </t>
  </si>
  <si>
    <t xml:space="preserve"> Storage provisioning for Install project: IPBORBP1-RDC 66 MOLESWORTH STREET  </t>
  </si>
  <si>
    <t xml:space="preserve"> Awaiting SAN Cabling-WWN Address-Stack Review  EMEA SAN Management 9/6/2012 9:02:08 AM 1207130315431 </t>
  </si>
  <si>
    <t xml:space="preserve"> Add / Remove Storage Connections for RDCGTSNETWD01P at 66 MOLESWORTH STREET </t>
  </si>
  <si>
    <t xml:space="preserve"> Awaiting SAN Review Update  EMEA SAN Management 9/6/2012 8:15:15 AM 120830100816 </t>
  </si>
  <si>
    <t xml:space="preserve"> Add / Remove Storage Connections for FDCGTSNETWD01C at HEINRICH-LANZ-ALLEE 47 </t>
  </si>
  <si>
    <t xml:space="preserve"> Awaiting SAN Review Update  EMEA SAN Management 9/6/2012 8:12:58 AM 120830100821 </t>
  </si>
  <si>
    <t xml:space="preserve"> Add / Remove Storage Connections for FDCGTSNETWD01U at HEINRICH-LANZ-ALLEE 47 </t>
  </si>
  <si>
    <t xml:space="preserve"> Awaiting SAN Review Update  EMEA SAN Management 9/6/2012 8:09:51 AM 120830100825 </t>
  </si>
  <si>
    <t xml:space="preserve"> Storage Management for RDCCTIVPMLA01P in 66 MOLESWORTH STREET </t>
  </si>
  <si>
    <t xml:space="preserve"> Awaiting SAN Review  EMEA SAN Management 9/6/2012 7:33:57 AM 1209060718021 </t>
  </si>
  <si>
    <t xml:space="preserve"> Site Delivery Storage for RDCCTIVPMLA01P in 66 MOLESWORTH STREET </t>
  </si>
  <si>
    <t xml:space="preserve"> Awaiting Site Delivery Storage  EMEA SAN Management 9/6/2012 7:33:56 AM 120906071802 </t>
  </si>
  <si>
    <t xml:space="preserve"> Storage provisioning for Install project: p7-795-20-fdc-v-id113 HEINRICH-LANZ-ALLEE 47 </t>
  </si>
  <si>
    <t xml:space="preserve"> Awaiting SAN CAP Review and SAN Update  EMEA SAN Management 9/6/2012 7:11:27 AM 1203261342013 </t>
  </si>
  <si>
    <t xml:space="preserve"> Storage provisioning for Install project: p7-795-20-fdc-v-id112 HEINRICH-LANZ-ALLEE 47 </t>
  </si>
  <si>
    <t xml:space="preserve"> Awaiting SAN CAP Review and SAN Update  EMEA SAN Management 9/6/2012 7:11:14 AM 1203261341573 </t>
  </si>
  <si>
    <t xml:space="preserve"> Storage provisioning for Install project: p7-795-20-fdc-v-id114 HEINRICH-LANZ-ALLEE 47 </t>
  </si>
  <si>
    <t xml:space="preserve"> Awaiting SAN CAP Review and SAN Update  EMEA SAN Management 9/6/2012 7:09:53 AM 1203261342053 </t>
  </si>
  <si>
    <t xml:space="preserve"> Awaiting SAN Review  EMEA SAN Management 9/6/2012 5:36:29 AM 120808042120 </t>
  </si>
  <si>
    <t xml:space="preserve"> Add / Remove Storage Connections for UKGCTDRSD07 at 25 CANADA SQUARE </t>
  </si>
  <si>
    <t xml:space="preserve"> Awaiting SAN Review Update  EMEA SAN Management 9/6/2012 5:22:15 AM 120906050558 </t>
  </si>
  <si>
    <t xml:space="preserve"> Add / Remove Storage Connections for UKGCTPRSD07 at 66 MOLESWORTH STREET </t>
  </si>
  <si>
    <t xml:space="preserve"> Awaiting SAN Review Update  EMEA SAN Management 9/6/2012 5:13:48 AM 120906050548 </t>
  </si>
  <si>
    <t xml:space="preserve"> Awaiting SAN Cabling-WWN Address-Stack Review  EMEA SAN Management 9/6/2012 4:48:10 AM 1203261342171 </t>
  </si>
  <si>
    <t xml:space="preserve"> Add / Remove Storage Connections for FDCGTSDOCWD01C at HEINRICH-LANZ-ALLEE 47 </t>
  </si>
  <si>
    <t xml:space="preserve"> Awaiting SAN Review Update  EMEA SAN Management 9/10/2012 3:38:05 AM 120822045500 </t>
  </si>
  <si>
    <t xml:space="preserve"> Add / Remove Storage Connections for RDCGTSDOCWD01P at 66 MOLESWORTH STREET </t>
  </si>
  <si>
    <t xml:space="preserve"> Awaiting SAN Review Update  EMEA SAN Management 9/10/2012 3:37:34 AM 120822045459 </t>
  </si>
  <si>
    <t xml:space="preserve"> Awaiting SAN Review Update  EMEA SAN Management 9/10/2012 2:49:35 AM 120910024613 </t>
  </si>
  <si>
    <t xml:space="preserve"> Add / Remove Storage Connections for rdcgcgtibla16u at 66 MOLESWORTH STREET </t>
  </si>
  <si>
    <t xml:space="preserve"> Awaiting SAN Review Update  EMEA SAN Management 9/10/2012 2:46:00 AM 120910024050 </t>
  </si>
  <si>
    <t xml:space="preserve"> Awaiting SAN CAP Review and SAN Update  EMEA SAN Management 9/9/2012 4:34:04 AM 1208182028102 </t>
  </si>
  <si>
    <t xml:space="preserve"> Awaiting SAN CAP Review and SAN Update  EMEA SAN Management 9/9/2012 4:32:16 AM 1208182007483 </t>
  </si>
  <si>
    <t xml:space="preserve"> Add / Remove Storage Connections for FDCGTSFCMAD06C at HEINRICH-LANZ-ALLEE 47 </t>
  </si>
  <si>
    <t xml:space="preserve"> Awaiting SAN Review Update  EMEA SAN Management 9/7/2012 2:13:01 PM 120907140813 </t>
  </si>
  <si>
    <t xml:space="preserve"> Add / Remove Storage Connections for fdcgtsfcmad05c at HEINRICH-LANZ-ALLEE 47 </t>
  </si>
  <si>
    <t xml:space="preserve"> Awaiting SAN Review Update  EMEA SAN Management 9/7/2012 2:08:07 PM 120907140308 </t>
  </si>
  <si>
    <t xml:space="preserve"> Add / Remove Storage Connections for fdcgtsfcmad04c at HEINRICH-LANZ-ALLEE 47 </t>
  </si>
  <si>
    <t xml:space="preserve"> Awaiting SAN Review Update  EMEA SAN Management 9/7/2012 2:02:49 PM 120907135752 </t>
  </si>
  <si>
    <t xml:space="preserve"> Add / Remove Storage Connections for rdcgtsfcmad04p at 66 MOLESWORTH STREET </t>
  </si>
  <si>
    <t xml:space="preserve"> Awaiting SAN Review Update  EMEA SAN Management 9/7/2012 1:57:20 PM 120907135400 </t>
  </si>
  <si>
    <t xml:space="preserve"> Add / Remove Storage Connections for rdcgtsfcmad06p at 66 MOLESWORTH STREET </t>
  </si>
  <si>
    <t xml:space="preserve"> Awaiting SAN Review Update  EMEA SAN Management 9/7/2012 1:52:59 PM 120907134556 </t>
  </si>
  <si>
    <t xml:space="preserve"> Add / Remove Storage Connections for rdcgtsfcmad05p at 66 MOLESWORTH STREET </t>
  </si>
  <si>
    <t xml:space="preserve"> Awaiting SAN Review Update  EMEA SAN Management 9/7/2012 11:19:57 AM 120907111503 </t>
  </si>
  <si>
    <t xml:space="preserve"> Add / Remove Storage Connections for fdcgtsfcmad03c at HEINRICH-LANZ-ALLEE 47 </t>
  </si>
  <si>
    <t xml:space="preserve"> Awaiting SAN Review Update  EMEA SAN Management 9/7/2012 11:14:35 AM 120907110740 </t>
  </si>
  <si>
    <t xml:space="preserve"> Add / Remove Storage Connections for rdcgtsfcmad03p at 66 MOLESWORTH STREET </t>
  </si>
  <si>
    <t xml:space="preserve"> Awaiting SAN Review Update  EMEA SAN Management 9/7/2012 11:06:58 AM 120907104148 </t>
  </si>
  <si>
    <t xml:space="preserve"> Update Storage Details for FDCTTMB8SAN010 in HEINRICH-LANZ-ALLEE 47 </t>
  </si>
  <si>
    <t xml:space="preserve"> SAN Assigned for Execution  EMEA SAN Management 9/7/2012 9:06:39 AM 120907090553 </t>
  </si>
  <si>
    <t xml:space="preserve"> Awaiting SAN Review Update  EMEA SAN Management 9/7/2012 5:56:33 AM 120907055453 </t>
  </si>
  <si>
    <t xml:space="preserve"> Awaiting SAN Review Update  EMEA SAN Management 9/7/2012 5:54:21 AM 120907054937 </t>
  </si>
  <si>
    <t xml:space="preserve"> Add / Remove Storage Connections for fdcgcgticad02p at HEINRICH-LANZ-ALLEE 47 </t>
  </si>
  <si>
    <t xml:space="preserve"> Awaiting SAN Review Update  EMEA SAN Management 9/7/2012 5:45:40 AM 120907054427 </t>
  </si>
  <si>
    <t xml:space="preserve"> Awaiting SAN Review Update  EMEA SAN Management 9/7/2012 5:43:42 AM 120907054217 </t>
  </si>
  <si>
    <t xml:space="preserve"> Awaiting SAN Review Update  EMEA SAN Management 9/7/2012 5:40:58 AM 120907053932 </t>
  </si>
  <si>
    <t xml:space="preserve"> Awaiting SAN Review Update  EMEA SAN Management 9/7/2012 5:39:08 AM 120907053156 </t>
  </si>
  <si>
    <t xml:space="preserve"> Add / Remove Storage Connections for fdcgcgticad01p at HEINRICH-LANZ-ALLEE 47 </t>
  </si>
  <si>
    <t xml:space="preserve"> Awaiting SAN Review Update  EMEA SAN Management 9/7/2012 5:10:47 AM 120907050915 </t>
  </si>
  <si>
    <t xml:space="preserve"> Awaiting SAN Review Update  EMEA SAN Management 9/7/2012 5:02:35 AM 120907045505 </t>
  </si>
  <si>
    <t xml:space="preserve"> Awaiting SAN Review Update  EMEA SAN Management 9/7/2012 4:53:32 AM 120907044427 </t>
  </si>
  <si>
    <t xml:space="preserve"> Storage provisioning for Install project: p7-795-20-fdc-v-id104 HEINRICH-LANZ-ALLEE 47 </t>
  </si>
  <si>
    <t xml:space="preserve"> Awaiting SAN CAP Review and SAN Update  EMEA SAN Management 9/11/2012 3:40:11 AM 1203261341173 </t>
  </si>
  <si>
    <t xml:space="preserve"> Storage provisioning for Install project: p7-795-20-fdc-v-id105 HEINRICH-LANZ-ALLEE 47 </t>
  </si>
  <si>
    <t xml:space="preserve"> Awaiting SAN CAP Review and SAN Update  EMEA SAN Management 9/11/2012 3:39:52 AM 1203261341223 </t>
  </si>
  <si>
    <t xml:space="preserve"> Storage provisioning for Install project: p7-795-20-fdc-v-id102 HEINRICH-LANZ-ALLEE 47 </t>
  </si>
  <si>
    <t xml:space="preserve"> Awaiting SAN CAP Review and SAN Update  EMEA SAN Management 9/11/2012 3:39:38 AM 1203261341083 </t>
  </si>
  <si>
    <t xml:space="preserve"> Storage provisioning for Install project: p7-795-20-fdc-v-id101 HEINRICH-LANZ-ALLEE 47 </t>
  </si>
  <si>
    <t xml:space="preserve"> Awaiting SAN CAP Review and SAN Update  EMEA SAN Management 9/11/2012 3:39:19 AM 1203261341043 </t>
  </si>
  <si>
    <t xml:space="preserve"> Storage provisioning for Install project: p7-795-20-fdc-v-id103 HEINRICH-LANZ-ALLEE 47 </t>
  </si>
  <si>
    <t xml:space="preserve"> Awaiting SAN CAP Review and SAN Update  EMEA SAN Management 9/11/2012 3:39:04 AM 1203261341132 </t>
  </si>
  <si>
    <t xml:space="preserve"> Storage provisioning for Install project: p7-795-20-fdc-v-id100 HEINRICH-LANZ-ALLEE 47 </t>
  </si>
  <si>
    <t xml:space="preserve"> Awaiting SAN CAP Review and SAN Update  EMEA SAN Management 9/11/2012 3:38:44 AM 1203261341003 </t>
  </si>
  <si>
    <t xml:space="preserve"> Awaiting SAN CAP Review and SAN Update  EMEA SAN Management 9/11/2012 3:08:15 AM 1208281236333 </t>
  </si>
  <si>
    <t xml:space="preserve"> Awaiting SAN CAP Review and SAN Update  EMEA SAN Management 9/11/2012 3:06:50 AM 1208300717541 </t>
  </si>
  <si>
    <t xml:space="preserve"> Add / Remove Storage Connections for EQDBCGC4P at 33 CANADA SQUARE </t>
  </si>
  <si>
    <t xml:space="preserve"> Awaiting SAN Review Update  EMEA SAN Management 9/10/2012 1:29:16 PM 120910132740 </t>
  </si>
  <si>
    <t xml:space="preserve"> Add / Remove Storage Connections for EQDBCGC3P at 33 CANADA SQUARE </t>
  </si>
  <si>
    <t xml:space="preserve"> Awaiting SAN Review Update  EMEA SAN Management 9/10/2012 1:27:35 PM 120910132447 </t>
  </si>
  <si>
    <t xml:space="preserve"> Add / Remove Storage Connections for EQDBRDC4P at 66 MOLESWORTH STREET </t>
  </si>
  <si>
    <t xml:space="preserve"> Awaiting SAN Review Update  EMEA SAN Management 9/10/2012 1:24:28 PM 120910132254 </t>
  </si>
  <si>
    <t xml:space="preserve"> Add / Remove Storage Connections for EQDBRDC3P at 66 MOLESWORTH STREET </t>
  </si>
  <si>
    <t xml:space="preserve"> Awaiting SAN Review Update  EMEA SAN Management 9/10/2012 1:22:48 PM 120910131628 </t>
  </si>
  <si>
    <t xml:space="preserve"> Awaiting SAN Review  EMEA SAN Management 9/10/2012 1:07:18 PM 1209060718021 </t>
  </si>
  <si>
    <t xml:space="preserve"> Awaiting SAN Cabling-WWN Address-Stack Review  EMEA SAN Management 9/10/2012 11:26:38 AM 1207130315431 </t>
  </si>
  <si>
    <t xml:space="preserve"> Awaiting SAN Cabling-WWN Address-Stack Review  EMEA SAN Management 9/10/2012 11:25:23 AM 1208150951132 </t>
  </si>
  <si>
    <t xml:space="preserve"> Awaiting SAN Cabling-WWN Address-Stack Review  EMEA SAN Management 9/10/2012 11:04:35 AM 120815095055 </t>
  </si>
  <si>
    <t xml:space="preserve"> Awaiting SAN Review Update  EMEA SAN Management 9/10/2012 10:48:13 AM 120905114759 </t>
  </si>
  <si>
    <t xml:space="preserve"> Storage Management for FDCGDSIOWLD02C-tmp in HEINRICH-LANZ-ALLEE 47 </t>
  </si>
  <si>
    <t xml:space="preserve"> Awaiting SAN Review  EMEA SAN Management 9/10/2012 10:38:25 AM 1209100945281 </t>
  </si>
  <si>
    <t xml:space="preserve"> Awaiting SAN Review  EMEA SAN Management 9/10/2012 9:49:10 AM 120829132233 </t>
  </si>
  <si>
    <t xml:space="preserve"> Awaiting SAN Review  EMEA SAN Management 9/10/2012 9:48:22 AM 120829132918 </t>
  </si>
  <si>
    <t xml:space="preserve"> Add / Remove Storage Connections for fioradb16c at 33 CANADA SQUARE </t>
  </si>
  <si>
    <t xml:space="preserve"> Awaiting SAN Review Update  EMEA SAN Management 9/10/2012 6:43:27 AM 1209031257181 </t>
  </si>
  <si>
    <t xml:space="preserve"> Add / Remove Storage Connections for fioradb16p at 66 MOLESWORTH STREET </t>
  </si>
  <si>
    <t xml:space="preserve"> Awaiting SAN Review Update  EMEA SAN Management 9/10/2012 6:40:24 AM 120903125717 </t>
  </si>
  <si>
    <t xml:space="preserve"> Add / Remove Storage Connections for fioradb16d at 33 CANADA SQUARE </t>
  </si>
  <si>
    <t xml:space="preserve"> Awaiting SAN Review Update  EMEA SAN Management 9/10/2012 6:38:46 AM 120903125719 </t>
  </si>
  <si>
    <t xml:space="preserve"> Add / Remove Storage Connections for fioradb16u at 33 CANADA SQUARE </t>
  </si>
  <si>
    <t xml:space="preserve"> Awaiting SAN Review Update  EMEA SAN Management 9/10/2012 6:37:20 AM 120903125718 </t>
  </si>
  <si>
    <t xml:space="preserve"> Add / Remove Storage Connections for FDCGTSMFAAD04U at HEINRICH-LANZ-ALLEE 47 </t>
  </si>
  <si>
    <t xml:space="preserve"> Awaiting SAN Review Update  EMEA SAN Management 9/11/2012 11:55:19 AM 120911115200 </t>
  </si>
  <si>
    <t xml:space="preserve"> Add / Remove Storage Connections for FDCGTSMFAAD03U at HEINRICH-LANZ-ALLEE 47 </t>
  </si>
  <si>
    <t xml:space="preserve"> Awaiting SAN Review Update  EMEA SAN Management 9/11/2012 11:51:43 AM 120911114616 </t>
  </si>
  <si>
    <t xml:space="preserve"> Storage provisioning for Install project: p7-795-20-fdc-v-id96 HEINRICH-LANZ-ALLEE 47  </t>
  </si>
  <si>
    <t xml:space="preserve"> Awaiting SAN Management Delegate and Schedule  EMEA SAN Management 9/11/2012 11:24:39 AM 1203261340403 </t>
  </si>
  <si>
    <t xml:space="preserve"> Storage provisioning for Install project: p7-795-20-fdc-v-id97 HEINRICH-LANZ-ALLEE 47  </t>
  </si>
  <si>
    <t xml:space="preserve"> Awaiting SAN Management Delegate and Schedule  EMEA SAN Management 9/11/2012 11:24:26 AM 1203261340472 </t>
  </si>
  <si>
    <t xml:space="preserve"> Storage provisioning for Install project: p7-795-20-fdc-v-id98 HEINRICH-LANZ-ALLEE 47  </t>
  </si>
  <si>
    <t xml:space="preserve"> Awaiting SAN Management Delegate and Schedule  EMEA SAN Management 9/11/2012 11:24:14 AM 1203261340521 </t>
  </si>
  <si>
    <t xml:space="preserve"> Storage provisioning for Install project: p7-795-20-fdc-v-id89 HEINRICH-LANZ-ALLEE 47  </t>
  </si>
  <si>
    <t xml:space="preserve"> Awaiting SAN Management Delegate and Schedule  EMEA SAN Management 9/11/2012 11:24:01 AM 1203261340002 </t>
  </si>
  <si>
    <t xml:space="preserve"> Storage provisioning for Install project: p7-795-20-fdc-v-id92 HEINRICH-LANZ-ALLEE 47  </t>
  </si>
  <si>
    <t xml:space="preserve"> Awaiting SAN Management Delegate and Schedule  EMEA SAN Management 9/11/2012 11:23:50 AM 1203261340223 </t>
  </si>
  <si>
    <t xml:space="preserve"> Storage provisioning for Install project: p7-795-20-fdc-v-id91 HEINRICH-LANZ-ALLEE 47  </t>
  </si>
  <si>
    <t xml:space="preserve"> Awaiting SAN Management Delegate and Schedule  EMEA SAN Management 9/11/2012 11:23:37 AM 120326134014 </t>
  </si>
  <si>
    <t xml:space="preserve"> Storage provisioning for Install project: p7-795-20-fdc-v-id94 HEINRICH-LANZ-ALLEE 47  </t>
  </si>
  <si>
    <t xml:space="preserve"> Awaiting SAN Management Delegate and Schedule  EMEA SAN Management 9/11/2012 11:23:27 AM 1203261340323 </t>
  </si>
  <si>
    <t xml:space="preserve"> Storage provisioning for Install project: p7-795-20-fdc-v-id93 HEINRICH-LANZ-ALLEE 47  </t>
  </si>
  <si>
    <t xml:space="preserve"> Awaiting SAN Management Delegate and Schedule  EMEA SAN Management 9/11/2012 11:23:13 AM 1203261340273 </t>
  </si>
  <si>
    <t xml:space="preserve"> Storage provisioning for Install project: p7-795-20-fdc-v-id95 HEINRICH-LANZ-ALLEE 47  </t>
  </si>
  <si>
    <t xml:space="preserve"> Awaiting SAN Management Delegate and Schedule  EMEA SAN Management 9/11/2012 11:22:56 AM 1203261340363 </t>
  </si>
  <si>
    <t xml:space="preserve"> Storage provisioning for Install project: p7-795-20-fdc-v-id90 HEINRICH-LANZ-ALLEE 47  </t>
  </si>
  <si>
    <t xml:space="preserve"> Awaiting SAN Management Delegate and Schedule  EMEA SAN Management 9/11/2012 11:19:51 AM 1203261340043 </t>
  </si>
  <si>
    <t xml:space="preserve"> Awaiting SAN Cabling-WWN Address-Stack Review  EMEA SAN Management 9/11/2012 11:19:26 AM 120717051913 </t>
  </si>
  <si>
    <t xml:space="preserve"> Storage provisioning for Install project: p7-795-20-fdc-v-id103 HEINRICH-LANZ-ALLEE 47  </t>
  </si>
  <si>
    <t xml:space="preserve"> Awaiting SAN Management Delegate and Schedule  EMEA SAN Management 9/11/2012 11:16:23 AM 1203261341132 </t>
  </si>
  <si>
    <t xml:space="preserve"> Storage provisioning for Install project: p7-795-20-fdc-v-id101 HEINRICH-LANZ-ALLEE 47  </t>
  </si>
  <si>
    <t xml:space="preserve"> Awaiting SAN Management Delegate and Schedule  EMEA SAN Management 9/11/2012 11:16:05 AM 1203261341043 </t>
  </si>
  <si>
    <t xml:space="preserve"> Storage provisioning for Install project: p7-795-20-fdc-v-id102 HEINRICH-LANZ-ALLEE 47  </t>
  </si>
  <si>
    <t xml:space="preserve"> Awaiting SAN Management Delegate and Schedule  EMEA SAN Management 9/11/2012 11:15:53 AM 1203261341083 </t>
  </si>
  <si>
    <t xml:space="preserve"> Storage provisioning for Install project: p7-795-20-fdc-v-id105 HEINRICH-LANZ-ALLEE 47  </t>
  </si>
  <si>
    <t xml:space="preserve"> Awaiting SAN Management Delegate and Schedule  EMEA SAN Management 9/11/2012 11:15:41 AM 1203261341223 </t>
  </si>
  <si>
    <t xml:space="preserve"> Storage provisioning for Install project: p7-795-20-fdc-v-id99 HEINRICH-LANZ-ALLEE 47  </t>
  </si>
  <si>
    <t xml:space="preserve"> Awaiting SAN Management Delegate and Schedule  EMEA SAN Management 9/11/2012 11:15:28 AM 1203261340563 </t>
  </si>
  <si>
    <t xml:space="preserve"> Storage provisioning for Install project: p7-795-20-fdc-v-id104 HEINRICH-LANZ-ALLEE 47  </t>
  </si>
  <si>
    <t xml:space="preserve"> Awaiting SAN Management Delegate and Schedule  EMEA SAN Management 9/11/2012 11:15:12 AM 1203261341173 </t>
  </si>
  <si>
    <t xml:space="preserve"> Storage provisioning for Install project: p7-795-20-fdc-v-id109 HEINRICH-LANZ-ALLEE 47  </t>
  </si>
  <si>
    <t xml:space="preserve"> Awaiting SAN Management Delegate and Schedule  EMEA SAN Management 9/11/2012 11:14:55 AM 1203261341421 </t>
  </si>
  <si>
    <t xml:space="preserve"> Storage provisioning for Install project: p7-795-20-fdc-v-id108 HEINRICH-LANZ-ALLEE 47  </t>
  </si>
  <si>
    <t xml:space="preserve"> Awaiting SAN Management Delegate and Schedule  EMEA SAN Management 9/11/2012 11:14:47 AM 120326134136 </t>
  </si>
  <si>
    <t xml:space="preserve"> Storage provisioning for Install project: p7-795-20-fdc-v-id111 HEINRICH-LANZ-ALLEE 47  </t>
  </si>
  <si>
    <t xml:space="preserve"> Awaiting SAN Management Delegate and Schedule  EMEA SAN Management 9/11/2012 11:14:41 AM 1203261341523 </t>
  </si>
  <si>
    <t xml:space="preserve"> Storage provisioning for Install project: p7-795-20-fdc-v-id110 HEINRICH-LANZ-ALLEE 47  </t>
  </si>
  <si>
    <t xml:space="preserve"> Awaiting SAN Management Delegate and Schedule  EMEA SAN Management 9/11/2012 11:14:24 AM 1203261341473 </t>
  </si>
  <si>
    <t xml:space="preserve"> Storage provisioning for Install project: p7-795-20-fdc-v-id107 HEINRICH-LANZ-ALLEE 47  </t>
  </si>
  <si>
    <t xml:space="preserve"> Awaiting SAN Management Delegate and Schedule  EMEA SAN Management 9/11/2012 11:14:07 AM 120326134131 </t>
  </si>
  <si>
    <t xml:space="preserve"> Storage provisioning for Install project: p7-795-20-fdc-v-id106 HEINRICH-LANZ-ALLEE 47  </t>
  </si>
  <si>
    <t xml:space="preserve"> Awaiting SAN Management Delegate and Schedule  EMEA SAN Management 9/11/2012 11:13:50 AM 1203261341263 </t>
  </si>
  <si>
    <t xml:space="preserve"> Storage provisioning for Install project: p7-795-20-fdc-v-id113 HEINRICH-LANZ-ALLEE 47  </t>
  </si>
  <si>
    <t xml:space="preserve"> Awaiting SAN Management Delegate and Schedule  EMEA SAN Management 9/11/2012 11:13:36 AM 1203261342013 </t>
  </si>
  <si>
    <t xml:space="preserve"> Storage provisioning for Install project: p7-795-20-fdc-v-id112 HEINRICH-LANZ-ALLEE 47  </t>
  </si>
  <si>
    <t xml:space="preserve"> Awaiting SAN Management Delegate and Schedule  EMEA SAN Management 9/11/2012 11:13:16 AM 1203261341573 </t>
  </si>
  <si>
    <t xml:space="preserve"> Storage provisioning for Install project: p7-795-20-fdc-v-id114 HEINRICH-LANZ-ALLEE 47  </t>
  </si>
  <si>
    <t xml:space="preserve"> Awaiting SAN Management Delegate and Schedule  EMEA SAN Management 9/11/2012 11:13:03 AM 1203261342053 </t>
  </si>
  <si>
    <t xml:space="preserve"> Storage provisioning for Install project: p7-795-20-fdc-v-id115 HEINRICH-LANZ-ALLEE 47  </t>
  </si>
  <si>
    <t xml:space="preserve"> Awaiting SAN Management Delegate and Schedule  EMEA SAN Management 9/11/2012 11:12:42 AM 1203261342103 </t>
  </si>
  <si>
    <t xml:space="preserve"> Storage Management for RDCTTMB7SAN003 in 66 MOLESWORTH STREET </t>
  </si>
  <si>
    <t xml:space="preserve"> Awaiting SAN Review  EMEA SAN Management 9/11/2012 11:04:48 AM 1209110954451 </t>
  </si>
  <si>
    <t xml:space="preserve"> Site Delivery Storage for RDCTTMB7SAN003 in 66 MOLESWORTH STREET </t>
  </si>
  <si>
    <t xml:space="preserve"> Awaiting Site Delivery Storage  EMEA SAN Management 9/11/2012 11:04:47 AM 120911095445 </t>
  </si>
  <si>
    <t xml:space="preserve"> Awaiting SAN Review Update  EMEA SAN Management 9/11/2012 10:04:32 AM 120911095721 </t>
  </si>
  <si>
    <t xml:space="preserve"> Awaiting SAN Review Update  EMEA SAN Management 9/11/2012 9:53:40 AM 120911094645 </t>
  </si>
  <si>
    <t xml:space="preserve"> Awaiting SAN Review Update  EMEA SAN Management 9/11/2012 9:43:11 AM 120911093434 </t>
  </si>
  <si>
    <t xml:space="preserve"> Awaiting SAN Review Update  EMEA SAN Management 9/11/2012 9:31:22 AM 120911092704 </t>
  </si>
  <si>
    <t xml:space="preserve"> Storage Management for RDCCTIFKXWD01U in 66 MOLESWORTH STREET </t>
  </si>
  <si>
    <t xml:space="preserve"> Awaiting SAN Review  EMEA SAN Management 9/11/2012 9:11:15 AM 120911084744 </t>
  </si>
  <si>
    <t xml:space="preserve"> Storage Management for FDCCTIFKXWD01P in HEINRICH-LANZ-ALLEE 47 </t>
  </si>
  <si>
    <t xml:space="preserve"> Awaiting SAN Review  EMEA SAN Management 9/11/2012 9:03:25 AM 120911085320 </t>
  </si>
  <si>
    <t xml:space="preserve"> Add / Remove Storage Connections for fiswapdb1c at 33 CANADA SQUARE </t>
  </si>
  <si>
    <t xml:space="preserve"> Awaiting SAN Review Update  EMEA SAN Management 9/11/2012 7:49:39 AM 120910051807 </t>
  </si>
  <si>
    <t xml:space="preserve"> Add / Remove Storage Connections for fiswapdb1p at 66 MOLESWORTH STREET </t>
  </si>
  <si>
    <t xml:space="preserve"> Awaiting SAN Review Update  EMEA SAN Management 9/11/2012 7:45:49 AM 120910051919 </t>
  </si>
  <si>
    <t xml:space="preserve"> Add / Remove Storage Connections for rdcgcgticad02c at 66 MOLESWORTH STREET </t>
  </si>
  <si>
    <t xml:space="preserve"> Awaiting SAN Review Update  EMEA SAN Management 9/11/2012 6:31:42 AM 120911062932 </t>
  </si>
  <si>
    <t xml:space="preserve"> Add / Remove Storage Connections for rdcgcgracad26c at 66 MOLESWORTH STREET </t>
  </si>
  <si>
    <t xml:space="preserve"> Awaiting SAN Review Update  EMEA SAN Management 9/11/2012 6:21:15 AM 120911061845 </t>
  </si>
  <si>
    <t xml:space="preserve"> Awaiting SAN Review Update  EMEA SAN Management 9/11/2012 6:18:08 AM 120911061529 </t>
  </si>
  <si>
    <t xml:space="preserve"> Awaiting SAN Review Update  EMEA SAN Management 9/11/2012 6:14:03 AM 120911060734 </t>
  </si>
  <si>
    <t xml:space="preserve"> Awaiting SAN Review Update  EMEA SAN Management 9/11/2012 5:59:17 AM 120911055618 </t>
  </si>
  <si>
    <t xml:space="preserve"> Awaiting SAN Review Update  EMEA SAN Management 9/11/2012 5:51:57 AM 120911054814 </t>
  </si>
  <si>
    <t xml:space="preserve"> Awaiting SAN Review Update  EMEA SAN Management 9/11/2012 5:45:15 AM 120911054236 </t>
  </si>
  <si>
    <t xml:space="preserve"> Awaiting SAN Review Update  EMEA SAN Management 9/11/2012 4:32:37 AM 120911042347 </t>
  </si>
  <si>
    <t xml:space="preserve"> Storage Management for eqtstebw2p in 66 MOLESWORTH STREET </t>
  </si>
  <si>
    <t xml:space="preserve"> Awaiting SAN Assignment and Scheduling  EMEA SAN Management 13/09/2012 06:00:02 120912055527 </t>
  </si>
  <si>
    <t xml:space="preserve"> Storage provisioning for Install project: p7-795-20-fdc-v-id82 HEINRICH-LANZ-ALLEE 47 </t>
  </si>
  <si>
    <t xml:space="preserve"> Awaiting SAN CAP Review and SAN Update  EMEA SAN Management 13/09/2012 05:33:56 120326133925 </t>
  </si>
  <si>
    <t xml:space="preserve"> Storage provisioning for Install project: p7-795-20-fdc-v-id83 HEINRICH-LANZ-ALLEE 47 </t>
  </si>
  <si>
    <t xml:space="preserve"> Awaiting SAN CAP Review and SAN Update  EMEA SAN Management 13/09/2012 05:15:31 1203261339301 </t>
  </si>
  <si>
    <t xml:space="preserve"> Add / Remove Storage Connections for rdcgcgracad04c at 66 MOLESWORTH STREET </t>
  </si>
  <si>
    <t xml:space="preserve"> Awaiting SAN Review Update  EMEA SAN Management 13/09/2012 05:14:09 120913051016 </t>
  </si>
  <si>
    <t xml:space="preserve"> Add / Remove Storage Connections for rdcgcgracad03c at 66 MOLESWORTH STREET </t>
  </si>
  <si>
    <t xml:space="preserve"> Awaiting SAN Review Update  EMEA SAN Management 13/09/2012 04:29:32 120913030541 </t>
  </si>
  <si>
    <t xml:space="preserve"> Storage provisioning for Install project: p7-795-20-fdc-v-id88 HEINRICH-LANZ-ALLEE 47  </t>
  </si>
  <si>
    <t xml:space="preserve"> Awaiting SAN Cabling-WWN Address-Stack Review  EMEA SAN Management 13/09/2012 04:01:57 1203261339561 </t>
  </si>
  <si>
    <t xml:space="preserve"> Storage provisioning for Install project: p7-795-20-fdc-v-id87 HEINRICH-LANZ-ALLEE 47  </t>
  </si>
  <si>
    <t xml:space="preserve"> Awaiting SAN Cabling-WWN Address-Stack Review  EMEA SAN Management 13/09/2012 04:01:46 1203261339512 </t>
  </si>
  <si>
    <t xml:space="preserve"> Storage provisioning for Install project: p7-795-20-fdc-v-id84 HEINRICH-LANZ-ALLEE 47  </t>
  </si>
  <si>
    <t xml:space="preserve"> Awaiting SAN Cabling-WWN Address-Stack Review  EMEA SAN Management 13/09/2012 04:01:38 1203261339353 </t>
  </si>
  <si>
    <t xml:space="preserve"> Storage provisioning for Install project: p7-795-20-fdc-v-id86 HEINRICH-LANZ-ALLEE 47  </t>
  </si>
  <si>
    <t xml:space="preserve"> Awaiting SAN Cabling-WWN Address-Stack Review  EMEA SAN Management 13/09/2012 04:01:30 1203261339453 </t>
  </si>
  <si>
    <t xml:space="preserve"> Storage provisioning for Install project: p7-795-20-fdc-v-id85 HEINRICH-LANZ-ALLEE 47  </t>
  </si>
  <si>
    <t xml:space="preserve"> Awaiting SAN Cabling-WWN Address-Stack Review  EMEA SAN Management 13/09/2012 04:01:22 1203261339412 </t>
  </si>
  <si>
    <t xml:space="preserve"> Add / Remove Storage Connections for fdcgcgracad08p at HEINRICH-LANZ-ALLEE 47 </t>
  </si>
  <si>
    <t xml:space="preserve"> Awaiting SAN Review Update  EMEA SAN Management 13/09/2012 03:02:01 120913025811 </t>
  </si>
  <si>
    <t xml:space="preserve"> Add / Remove Storage Connections for fdcgcgracad07p at HEINRICH-LANZ-ALLEE 47 </t>
  </si>
  <si>
    <t xml:space="preserve"> Awaiting SAN Review Update  EMEA SAN Management 13/09/2012 02:57:50 120913025255 </t>
  </si>
  <si>
    <t xml:space="preserve"> awaiting cancel request review  EMEA SAN Management 13/09/2012 02:32:45 120913003345 </t>
  </si>
  <si>
    <t xml:space="preserve"> Awaiting SAN Review Update  EMEA SAN Management 13/09/2012 02:27:56 120913022308 </t>
  </si>
  <si>
    <t xml:space="preserve"> Add / Remove Storage Connections for fdcgcgracad04p at HEINRICH-LANZ-ALLEE 47 </t>
  </si>
  <si>
    <t xml:space="preserve"> Awaiting SAN Review Update  EMEA SAN Management 12/09/2012 23:58:42 120912234812 </t>
  </si>
  <si>
    <t xml:space="preserve"> Add / Remove Storage Connections for fdcgcgracad03p at HEINRICH-LANZ-ALLEE 47 </t>
  </si>
  <si>
    <t xml:space="preserve"> Awaiting SAN Review Update  EMEA SAN Management 12/09/2012 23:45:17 120912233330 </t>
  </si>
  <si>
    <t xml:space="preserve"> Storage provisioning for Install project: RDCCTIFKXWA01C_TMP 66 MOLESWORTH STREET  </t>
  </si>
  <si>
    <t xml:space="preserve"> Awaiting SAN Cabling-WWN Address-Stack Review  EMEA SAN Management 12/09/2012 11:36:11 1208150951203 </t>
  </si>
  <si>
    <t xml:space="preserve"> Awaiting SAN Cabling-WWN Address-Stack Review  EMEA SAN Management 12/09/2012 10:56:08 1207260343573 </t>
  </si>
  <si>
    <t xml:space="preserve"> Awaiting SAN Review  EMEA SAN Management 12/09/2012 10:32:30 120906050558 </t>
  </si>
  <si>
    <t xml:space="preserve"> Awaiting SAN Review Update  EMEA SAN Management 12/09/2012 10:31:37 120906050548 </t>
  </si>
  <si>
    <t xml:space="preserve"> Awaiting SAN Review Update  EMEA SAN Management 12/09/2012 10:01:03 120912095931 </t>
  </si>
  <si>
    <t xml:space="preserve"> Awaiting SAN Review Update  EMEA SAN Management 12/09/2012 09:58:59 120905070753 </t>
  </si>
  <si>
    <t xml:space="preserve"> Awaiting SAN Review Update  EMEA SAN Management 12/09/2012 09:57:45 120905070754 </t>
  </si>
  <si>
    <t xml:space="preserve"> Awaiting SAN Review Update  EMEA SAN Management 12/09/2012 09:55:30 120905070755 </t>
  </si>
  <si>
    <t xml:space="preserve"> Awaiting SAN Review Update  EMEA SAN Management 12/09/2012 09:54:21 120905070756 </t>
  </si>
  <si>
    <t xml:space="preserve"> Update Storage Details for FDCCTSIFTWD01C in HEINRICH-LANZ-ALLEE 47 </t>
  </si>
  <si>
    <t xml:space="preserve"> SAN Assigned for Execution  EMEA SAN Management 12/09/2012 09:30:10 120912092919 </t>
  </si>
  <si>
    <t xml:space="preserve"> Storage provisioning for Install project: fdcgcgtcola64p HEINRICH-LANZ-ALLEE 47  </t>
  </si>
  <si>
    <t xml:space="preserve"> Awaiting SAN Cabling-WWN Address-Stack Review  EMEA SAN Management 12/09/2012 06:28:07 1207301048573 </t>
  </si>
  <si>
    <t xml:space="preserve"> Storage Management for eqtstebw6c in HEINRICH-LANZ-ALLEE 47 </t>
  </si>
  <si>
    <t xml:space="preserve"> Awaiting SAN Review  EMEA SAN Management 12/09/2012 06:23:26 120912060417 </t>
  </si>
  <si>
    <t xml:space="preserve"> Storage Management for eqtstebw5c in HEINRICH-LANZ-ALLEE 47 </t>
  </si>
  <si>
    <t xml:space="preserve"> Awaiting SAN Review  EMEA SAN Management 12/09/2012 06:23:04 1209120614111 </t>
  </si>
  <si>
    <t xml:space="preserve"> Awaiting SAN Review  EMEA SAN Management 12/09/2012 06:22:50 120814105536 </t>
  </si>
  <si>
    <t xml:space="preserve"> Storage Management for eqtstebw4c in 33 CANADA SQUARE </t>
  </si>
  <si>
    <t xml:space="preserve"> Awaiting SAN Review  EMEA SAN Management 12/09/2012 06:21:02 120912061240 </t>
  </si>
  <si>
    <t xml:space="preserve"> Storage Management for eqtstebw3u in 66 MOLESWORTH STREET </t>
  </si>
  <si>
    <t xml:space="preserve"> Awaiting SAN Review  EMEA SAN Management 12/09/2012 06:13:37 120912055907 </t>
  </si>
  <si>
    <t xml:space="preserve"> Storage Management for eqtstebw3c in 33 CANADA SQUARE </t>
  </si>
  <si>
    <t xml:space="preserve"> Awaiting SAN Review  EMEA SAN Management 12/09/2012 06:11:54 1209120609201 </t>
  </si>
  <si>
    <t xml:space="preserve"> Storage Management for eqtstebw1p in 66 MOLESWORTH STREET </t>
  </si>
  <si>
    <t xml:space="preserve"> Awaiting SAN Review  EMEA SAN Management 12/09/2012 06:11:20 120912060715 </t>
  </si>
  <si>
    <t xml:space="preserve"> Storage provisioning for Install project: fdcgcgtcola74p HEINRICH-LANZ-ALLEE 47  </t>
  </si>
  <si>
    <t xml:space="preserve"> Awaiting SAN Cabling-WWN Address-Stack Review  EMEA SAN Management 12/09/2012 06:00:37 1207300453043 </t>
  </si>
  <si>
    <t xml:space="preserve"> Awaiting SAN CAP Review and SAN Update  EMEA SAN Management 12/09/2012 05:45:49 1208182007483 </t>
  </si>
  <si>
    <t xml:space="preserve"> Awaiting SAN CAP Review and SAN Update  EMEA SAN Management 12/09/2012 05:44:23 1208182028102 </t>
  </si>
  <si>
    <t xml:space="preserve"> Awaiting SAN Review Update  EMEA SAN Management 12/09/2012 05:04:56 120910024613 </t>
  </si>
  <si>
    <t xml:space="preserve"> Awaiting SAN Review Update  EMEA SAN Management 12/09/2012 05:01:31 120910024050 </t>
  </si>
  <si>
    <t xml:space="preserve"> Awaiting SAN Review Update  EMEA SAN Management 11/09/2012 11:55:19 120911115200 </t>
  </si>
  <si>
    <t xml:space="preserve"> Awaiting SAN Review Update  EMEA SAN Management 11/09/2012 10:04:32 120911095721 </t>
  </si>
  <si>
    <t xml:space="preserve"> Awaiting SAN Review Update  EMEA SAN Management 11/09/2012 09:53:40 120911094645 </t>
  </si>
  <si>
    <t xml:space="preserve"> Awaiting SAN Review Update  EMEA SAN Management 11/09/2012 09:43:11 120911093434 </t>
  </si>
  <si>
    <t xml:space="preserve"> Awaiting SAN Review Update  EMEA SAN Management 11/09/2012 09:31:22 120911092704 </t>
  </si>
  <si>
    <t xml:space="preserve"> Awaiting SAN Review Update  EMEA SAN Management 11/09/2012 06:31:42 120911062932 </t>
  </si>
  <si>
    <t xml:space="preserve"> Add / Remove Storage Connections for rdcgcgticad01c at 66 MOLESWORTH STREET </t>
  </si>
  <si>
    <t xml:space="preserve"> Awaiting SAN Review Update  EMEA SAN Management 11/09/2012 06:28:57 120911062144 </t>
  </si>
  <si>
    <t xml:space="preserve"> Awaiting SAN Review Update  EMEA SAN Management 11/09/2012 06:21:15 120911061845 </t>
  </si>
  <si>
    <t xml:space="preserve"> Awaiting SAN Review Update  EMEA SAN Management 11/09/2012 06:18:08 120911061529 </t>
  </si>
  <si>
    <t xml:space="preserve"> Awaiting SAN Review Update  EMEA SAN Management 11/09/2012 06:14:03 120911060734 </t>
  </si>
  <si>
    <t xml:space="preserve"> Awaiting SAN Review Update  EMEA SAN Management 11/09/2012 05:59:17 120911055618 </t>
  </si>
  <si>
    <t xml:space="preserve"> Awaiting SAN Review Update  EMEA SAN Management 11/09/2012 05:51:57 120911054814 </t>
  </si>
  <si>
    <t xml:space="preserve"> Awaiting SAN Review Update  EMEA SAN Management 11/09/2012 05:45:15 120911054236 </t>
  </si>
  <si>
    <t xml:space="preserve"> Awaiting SAN Review Update  EMEA SAN Management 11/09/2012 04:32:37 120911042347 </t>
  </si>
  <si>
    <t xml:space="preserve"> Awaiting SAN Review Update  EMEA SAN Management 10/09/2012 13:29:16 120910132740 </t>
  </si>
  <si>
    <t xml:space="preserve"> Awaiting SAN Review Update  EMEA SAN Management 10/09/2012 13:27:35 120910132447 </t>
  </si>
  <si>
    <t xml:space="preserve"> Awaiting SAN Review Update  EMEA SAN Management 10/09/2012 13:24:28 120910132254 </t>
  </si>
  <si>
    <t xml:space="preserve"> Awaiting SAN Review Update  EMEA SAN Management 10/09/2012 13:22:48 120910131628 </t>
  </si>
  <si>
    <t xml:space="preserve"> Awaiting SAN Review Update  EMEA SAN Management 10/09/2012 10:48:13 120905114759 </t>
  </si>
  <si>
    <t xml:space="preserve"> Awaiting SAN Review  EMEA SAN Management 10/09/2012 09:49:10 120829132233 </t>
  </si>
  <si>
    <t xml:space="preserve"> Awaiting SAN Review  EMEA SAN Management 10/09/2012 09:48:22 120829132918 </t>
  </si>
  <si>
    <t xml:space="preserve"> Awaiting SAN Review Update  EMEA SAN Management 07/09/2012 14:13:01 120907140813 </t>
  </si>
  <si>
    <t xml:space="preserve"> Awaiting SAN Review Update  EMEA SAN Management 07/09/2012 14:08:07 120907140308 </t>
  </si>
  <si>
    <t xml:space="preserve"> Awaiting SAN Review Update  EMEA SAN Management 07/09/2012 14:02:49 120907135752 </t>
  </si>
  <si>
    <t xml:space="preserve"> Awaiting SAN Review Update  EMEA SAN Management 07/09/2012 13:57:20 120907135400 </t>
  </si>
  <si>
    <t xml:space="preserve"> Awaiting SAN Review Update  EMEA SAN Management 07/09/2012 13:52:59 120907134556 </t>
  </si>
  <si>
    <t xml:space="preserve"> Awaiting SAN Review Update  EMEA SAN Management 07/09/2012 11:19:57 120907111503 </t>
  </si>
  <si>
    <t xml:space="preserve"> Awaiting SAN Review Update  EMEA SAN Management 07/09/2012 11:14:35 120907110740 </t>
  </si>
  <si>
    <t xml:space="preserve"> Awaiting SAN Review Update  EMEA SAN Management 07/09/2012 11:06:58 120907104148 </t>
  </si>
  <si>
    <t xml:space="preserve"> Awaiting SAN Review Update  EMEA SAN Management 07/09/2012 05:56:33 120907055453 </t>
  </si>
  <si>
    <t xml:space="preserve"> Awaiting SAN Review Update  EMEA SAN Management 07/09/2012 05:54:21 120907054937 </t>
  </si>
  <si>
    <t xml:space="preserve"> Awaiting SAN Review Update  EMEA SAN Management 07/09/2012 05:45:40 120907054427 </t>
  </si>
  <si>
    <t xml:space="preserve"> Awaiting SAN Review Update  EMEA SAN Management 07/09/2012 05:43:42 120907054217 </t>
  </si>
  <si>
    <t xml:space="preserve"> Awaiting SAN Review Update  EMEA SAN Management 07/09/2012 05:40:58 120907053932 </t>
  </si>
  <si>
    <t xml:space="preserve"> Awaiting SAN Review Update  EMEA SAN Management 07/09/2012 05:39:08 120907053156 </t>
  </si>
  <si>
    <t xml:space="preserve"> Awaiting SAN Review Update  EMEA SAN Management 07/09/2012 05:10:47 120907050915 </t>
  </si>
  <si>
    <t xml:space="preserve"> Awaiting SAN Review Update  EMEA SAN Management 07/09/2012 05:02:35 120907045505 </t>
  </si>
  <si>
    <t xml:space="preserve"> Awaiting SAN Review Update  EMEA SAN Management 07/09/2012 04:53:32 120907044427 </t>
  </si>
  <si>
    <t xml:space="preserve"> Awaiting SAN Review Update  EMEA SAN Management 07/09/2012 04:20:08 120907041233 </t>
  </si>
  <si>
    <t xml:space="preserve"> Awaiting SAN Review Update  EMEA SAN Management 07/09/2012 04:04:25 120907025736 </t>
  </si>
  <si>
    <t xml:space="preserve"> Awaiting SAN Review Update  EMEA SAN Management 07/09/2012 01:09:01 120907010535 </t>
  </si>
  <si>
    <t xml:space="preserve"> Awaiting SAN Review Update  EMEA SAN Management 07/09/2012 01:04:54 1209070100191 </t>
  </si>
  <si>
    <t xml:space="preserve"> Awaiting SAN Review Update  EMEA SAN Management 07/09/2012 00:53:31 120907004816 </t>
  </si>
  <si>
    <t xml:space="preserve"> Awaiting SAN Review  EMEA SAN Management 06/09/2012 05:36:29 120808042120 </t>
  </si>
  <si>
    <t xml:space="preserve"> Awaiting SAN Review Update  EMEA SAN Management 05/09/2012 12:52:28 120905120645 </t>
  </si>
  <si>
    <t xml:space="preserve"> Awaiting SAN Review Update  EMEA SAN Management 05/09/2012 12:40:05 120905123804 </t>
  </si>
  <si>
    <t xml:space="preserve"> Awaiting SAN Review Update  EMEA SAN Management 05/09/2012 12:34:00 120905122253 </t>
  </si>
  <si>
    <t xml:space="preserve"> Awaiting SAN Review Update  EMEA SAN Management 05/09/2012 12:18:52 120905121644 </t>
  </si>
  <si>
    <t xml:space="preserve"> Awaiting SAN Review Update  EMEA SAN Management 05/09/2012 12:16:12 120905121336 </t>
  </si>
  <si>
    <t xml:space="preserve"> Awaiting SAN Review Update  EMEA SAN Management 05/09/2012 12:12:56 120905121025 </t>
  </si>
  <si>
    <t xml:space="preserve"> Awaiting SAN Review Update  EMEA SAN Management 05/09/2012 12:06:26 120905120335 </t>
  </si>
  <si>
    <t xml:space="preserve"> Awaiting SAN Review Update  EMEA SAN Management 05/09/2012 07:44:48 120905065830 </t>
  </si>
  <si>
    <t xml:space="preserve"> Awaiting SAN Review Update  EMEA SAN Management 04/09/2012 09:51:55 120904094955 </t>
  </si>
  <si>
    <t xml:space="preserve"> Awaiting SAN Review Update  EMEA SAN Management 04/09/2012 09:47:28 120904094102 </t>
  </si>
  <si>
    <t xml:space="preserve"> Storage provisioning for Install project: p7-795-18-fdc-v-id107 HEINRICH-LANZ-ALLEE 47 </t>
  </si>
  <si>
    <t xml:space="preserve"> Awaiting SAN CAP Review and SAN Update  EMEA SAN Management 14/09/2012 04:47:49 1203261319553 </t>
  </si>
  <si>
    <t xml:space="preserve"> Storage provisioning for Install project: p7-795-18-fdc-v-id106 HEINRICH-LANZ-ALLEE 47 </t>
  </si>
  <si>
    <t xml:space="preserve"> Awaiting SAN CAP Review and SAN Update  EMEA SAN Management 14/09/2012 04:47:36 1203261319492 </t>
  </si>
  <si>
    <t xml:space="preserve"> Storage provisioning for Install project: p7-795-18-fdc-v-id108 HEINRICH-LANZ-ALLEE 47 </t>
  </si>
  <si>
    <t xml:space="preserve"> Awaiting SAN CAP Review and SAN Update  EMEA SAN Management 14/09/2012 04:47:18 1203261320003 </t>
  </si>
  <si>
    <t xml:space="preserve"> Storage provisioning for Install project: p7-795-20-fdc-v-id80 HEINRICH-LANZ-ALLEE 47 </t>
  </si>
  <si>
    <t xml:space="preserve"> Awaiting SAN CAP Review and SAN Update  EMEA SAN Management 14/09/2012 04:21:10 120326133914 </t>
  </si>
  <si>
    <t xml:space="preserve"> Storage provisioning for Install project: p7-795-20-fdc-v-id79 HEINRICH-LANZ-ALLEE 47 </t>
  </si>
  <si>
    <t xml:space="preserve"> Awaiting SAN CAP Review and SAN Update  EMEA SAN Management 14/09/2012 04:20:54 1203261339091 </t>
  </si>
  <si>
    <t xml:space="preserve"> Storage provisioning for Install project: p7-795-20-fdc-v-id81 HEINRICH-LANZ-ALLEE 47 </t>
  </si>
  <si>
    <t xml:space="preserve"> Awaiting SAN CAP Review and SAN Update  EMEA SAN Management 14/09/2012 04:20:33 1203261339183 </t>
  </si>
  <si>
    <t xml:space="preserve"> Storage provisioning for Install project: p7-795-20-fdc-v-id77 HEINRICH-LANZ-ALLEE 47 </t>
  </si>
  <si>
    <t xml:space="preserve"> Awaiting SAN CAP Review and SAN Update  EMEA SAN Management 14/09/2012 04:20:11 120326133858 </t>
  </si>
  <si>
    <t xml:space="preserve"> Storage provisioning for Install project: p7-795-20-fdc-v-id78 HEINRICH-LANZ-ALLEE 47 </t>
  </si>
  <si>
    <t xml:space="preserve"> Awaiting SAN CAP Review and SAN Update  EMEA SAN Management 14/09/2012 04:19:46 120326133903 </t>
  </si>
  <si>
    <t xml:space="preserve"> Storage provisioning for Install project: p7-795-18-fdc-v-id119 HEINRICH-LANZ-ALLEE 47 </t>
  </si>
  <si>
    <t xml:space="preserve"> Awaiting SAN CAP Review and SAN Update  EMEA SAN Management 14/09/2012 04:17:41 120326132056 </t>
  </si>
  <si>
    <t xml:space="preserve"> Storage provisioning for Install project: p7-795-20-fdc-v-id8 HEINRICH-LANZ-ALLEE 47 </t>
  </si>
  <si>
    <t xml:space="preserve"> Awaiting SAN CAP Review and SAN Update  EMEA SAN Management 14/09/2012 04:16:59 1203261332083 </t>
  </si>
  <si>
    <t xml:space="preserve"> Storage provisioning for Install project: p7-795-20-fdc-v-id6 HEINRICH-LANZ-ALLEE 47 </t>
  </si>
  <si>
    <t xml:space="preserve"> Awaiting SAN CAP Review and SAN Update  EMEA SAN Management 14/09/2012 04:16:34 1203261331573 </t>
  </si>
  <si>
    <t xml:space="preserve"> Storage provisioning for Install project: p7-795-20-fdc-v-id7 HEINRICH-LANZ-ALLEE 47 </t>
  </si>
  <si>
    <t xml:space="preserve"> Awaiting SAN CAP Review and SAN Update  EMEA SAN Management 14/09/2012 04:16:15 1203261332013 </t>
  </si>
  <si>
    <t xml:space="preserve"> Storage provisioning for Install project: p7-795-18-fdc-v-id120 HEINRICH-LANZ-ALLEE 47 </t>
  </si>
  <si>
    <t xml:space="preserve"> Awaiting SAN CAP Review and SAN Update  EMEA SAN Management 14/09/2012 04:15:50 1203261321003 </t>
  </si>
  <si>
    <t xml:space="preserve"> Storage provisioning for Install project: p7-795-18-fdc-v-id116 HEINRICH-LANZ-ALLEE 47 </t>
  </si>
  <si>
    <t xml:space="preserve"> Awaiting SAN CAP Review and SAN Update  EMEA SAN Management 14/09/2012 04:15:19 1203261320403 </t>
  </si>
  <si>
    <t xml:space="preserve"> Storage provisioning for Install project: p7-795-18-fdc-v-id114 HEINRICH-LANZ-ALLEE 47 </t>
  </si>
  <si>
    <t xml:space="preserve"> Awaiting SAN CAP Review and SAN Update  EMEA SAN Management 14/09/2012 04:14:15 1203261320313 </t>
  </si>
  <si>
    <t xml:space="preserve"> Storage provisioning for Install project: p7-795-18-fdc-v-id110 HEINRICH-LANZ-ALLEE 47 </t>
  </si>
  <si>
    <t xml:space="preserve"> Awaiting SAN CAP Review and SAN Update  EMEA SAN Management 14/09/2012 04:13:54 1203261320103 </t>
  </si>
  <si>
    <t xml:space="preserve"> Storage provisioning for Install project: p7-795-18-fdc-v-id115 HEINRICH-LANZ-ALLEE 47 </t>
  </si>
  <si>
    <t xml:space="preserve"> Awaiting SAN CAP Review and SAN Update  EMEA SAN Management 14/09/2012 04:13:32 1203261320353 </t>
  </si>
  <si>
    <t xml:space="preserve"> Storage provisioning for Install project: p7-795-18-fdc-v-id113 HEINRICH-LANZ-ALLEE 47 </t>
  </si>
  <si>
    <t xml:space="preserve"> Awaiting SAN CAP Review and SAN Update  EMEA SAN Management 14/09/2012 04:13:13 1203261320262 </t>
  </si>
  <si>
    <t xml:space="preserve"> Storage provisioning for Install project: p7-795-18-fdc-v-id111 HEINRICH-LANZ-ALLEE 47 </t>
  </si>
  <si>
    <t xml:space="preserve"> Awaiting SAN CAP Review and SAN Update  EMEA SAN Management 14/09/2012 04:12:52 1203261320151 </t>
  </si>
  <si>
    <t xml:space="preserve"> Storage provisioning for Install project: p7-795-18-fdc-v-id112 HEINRICH-LANZ-ALLEE 47 </t>
  </si>
  <si>
    <t xml:space="preserve"> Awaiting SAN CAP Review and SAN Update  EMEA SAN Management 14/09/2012 04:12:30 1203261320201 </t>
  </si>
  <si>
    <t xml:space="preserve"> Storage provisioning for Install project: p7-795-18-fdc-v-id109 HEINRICH-LANZ-ALLEE 47 </t>
  </si>
  <si>
    <t xml:space="preserve"> Awaiting SAN CAP Review and SAN Update  EMEA SAN Management 14/09/2012 04:12:24 1203261320052 </t>
  </si>
  <si>
    <t xml:space="preserve"> Add / Remove Storage Connections for rdcgcgetlaa08c at 66 MOLESWORTH STREET </t>
  </si>
  <si>
    <t xml:space="preserve"> Awaiting SAN Review Update  EMEA SAN Management 14/09/2012 04:05:38 120914040159 </t>
  </si>
  <si>
    <t xml:space="preserve"> Add / Remove Storage Connections for rdcgcgetlaa06c at 66 MOLESWORTH STREET </t>
  </si>
  <si>
    <t xml:space="preserve"> Awaiting SAN Review Update  EMEA SAN Management 14/09/2012 04:00:27 120914034923 </t>
  </si>
  <si>
    <t xml:space="preserve"> Add / Remove Storage Connections for fdcgcgetlaa08p at HEINRICH-LANZ-ALLEE 47 </t>
  </si>
  <si>
    <t xml:space="preserve"> Awaiting SAN Review Update  EMEA SAN Management 14/09/2012 03:35:04 120914033316 </t>
  </si>
  <si>
    <t xml:space="preserve"> Add / Remove Storage Connections for fdcgcgetlaa07p at HEINRICH-LANZ-ALLEE 47 </t>
  </si>
  <si>
    <t xml:space="preserve"> Awaiting SAN Review Update  EMEA SAN Management 14/09/2012 03:32:55 120914032053 </t>
  </si>
  <si>
    <t xml:space="preserve"> Add / Remove Storage Connections for fdcgcgetlaa06p at HEINRICH-LANZ-ALLEE 47 </t>
  </si>
  <si>
    <t xml:space="preserve"> Awaiting SAN Review Update  EMEA SAN Management 14/09/2012 03:20:23 120914031802 </t>
  </si>
  <si>
    <t xml:space="preserve"> Add / Remove Storage Connections for fdcgcgetlaa05p at HEINRICH-LANZ-ALLEE 47 </t>
  </si>
  <si>
    <t xml:space="preserve"> Awaiting SAN Review Update  EMEA SAN Management 14/09/2012 03:17:40 120914025115 </t>
  </si>
  <si>
    <t xml:space="preserve"> Add / Remove Storage Connections for fdcgcgdtgad26p at HEINRICH-LANZ-ALLEE 47 </t>
  </si>
  <si>
    <t xml:space="preserve"> Awaiting SAN Review Update  EMEA SAN Management 14/09/2012 02:47:26 120914024423 </t>
  </si>
  <si>
    <t xml:space="preserve"> Add / Remove Storage Connections for fdcgcgdtgad24p at HEINRICH-LANZ-ALLEE 47 </t>
  </si>
  <si>
    <t xml:space="preserve"> Awaiting SAN Review Update  EMEA SAN Management 14/09/2012 02:43:57 120914024126 </t>
  </si>
  <si>
    <t xml:space="preserve"> Add / Remove Storage Connections for fdcgcgdtgad22p at HEINRICH-LANZ-ALLEE 47 </t>
  </si>
  <si>
    <t xml:space="preserve"> Awaiting SAN Review Update  EMEA SAN Management 14/09/2012 02:41:02 120914023818 </t>
  </si>
  <si>
    <t xml:space="preserve"> Add / Remove Storage Connections for fdcgcgdtgad16p at HEINRICH-LANZ-ALLEE 47 </t>
  </si>
  <si>
    <t xml:space="preserve"> Awaiting SAN Review Update  EMEA SAN Management 14/09/2012 02:37:46 120914023437 </t>
  </si>
  <si>
    <t xml:space="preserve"> Add / Remove Storage Connections for fdcgcgdtgad14p at HEINRICH-LANZ-ALLEE 47 </t>
  </si>
  <si>
    <t xml:space="preserve"> Awaiting SAN Review Update  EMEA SAN Management 14/09/2012 02:34:07 120914023001 </t>
  </si>
  <si>
    <t xml:space="preserve"> Add / Remove Storage Connections for fdcgcgdtgad30p at HEINRICH-LANZ-ALLEE 47 </t>
  </si>
  <si>
    <t xml:space="preserve"> Awaiting SAN Review Update  EMEA SAN Management 14/09/2012 01:02:08 120914010015 </t>
  </si>
  <si>
    <t xml:space="preserve"> Add / Remove Storage Connections for fdcgcgdtgad28p at HEINRICH-LANZ-ALLEE 47 </t>
  </si>
  <si>
    <t xml:space="preserve"> Awaiting SAN Review Update  EMEA SAN Management 14/09/2012 00:59:41 120914005614 </t>
  </si>
  <si>
    <t xml:space="preserve"> Storage provisioning for Install project: fdcgcgclmla02p HEINRICH-LANZ-ALLEE 47  </t>
  </si>
  <si>
    <t xml:space="preserve"> Awaiting SAN Cabling-WWN Address-Stack Review  EMEA SAN Management 14/09/2012 00:56:31 1208182036572 </t>
  </si>
  <si>
    <t xml:space="preserve"> Add / Remove Storage Connections for fdcgcgdtgad20p at HEINRICH-LANZ-ALLEE 47 </t>
  </si>
  <si>
    <t xml:space="preserve"> Awaiting SAN Review Update  EMEA SAN Management 14/09/2012 00:53:34 120914005007 </t>
  </si>
  <si>
    <t xml:space="preserve"> Storage provisioning for Install project: fdcgcgswfla01p HEINRICH-LANZ-ALLEE 47  </t>
  </si>
  <si>
    <t xml:space="preserve"> Awaiting SAN Cabling-WWN Address-Stack Review  EMEA SAN Management 14/09/2012 00:52:43 1208182014041 </t>
  </si>
  <si>
    <t xml:space="preserve"> Storage provisioning for Install project: fdcgcgcdela02p HEINRICH-LANZ-ALLEE 47  </t>
  </si>
  <si>
    <t xml:space="preserve"> Awaiting SAN Cabling-WWN Address-Stack Review  EMEA SAN Management 14/09/2012 00:50:45 1208182018533 </t>
  </si>
  <si>
    <t xml:space="preserve"> Storage provisioning for Install project: fdcgcgeclla08p HEINRICH-LANZ-ALLEE 47  </t>
  </si>
  <si>
    <t xml:space="preserve"> Awaiting SAN Cabling-WWN Address-Stack Review  EMEA SAN Management 14/09/2012 00:47:23 120818203139 </t>
  </si>
  <si>
    <t xml:space="preserve"> Storage provisioning for Install project: rdcgcgcdela04u 66 MOLESWORTH STREET  </t>
  </si>
  <si>
    <t xml:space="preserve"> Awaiting SAN Cabling-WWN Address-Stack Review  EMEA SAN Management 13/09/2012 23:31:28 1209071224083 </t>
  </si>
  <si>
    <t xml:space="preserve"> awaiting cancel request review  EMEA SAN Management 13/09/2012 22:37:58 120724062903 </t>
  </si>
  <si>
    <t xml:space="preserve"> awaiting cancel request review  EMEA SAN Management 13/09/2012 22:37:35 120724063411 </t>
  </si>
  <si>
    <t xml:space="preserve"> Storage provisioning for Install project: p7-795-20-fdc-v-id83 HEINRICH-LANZ-ALLEE 47  </t>
  </si>
  <si>
    <t xml:space="preserve"> Awaiting SAN Cabling-WWN Address-Stack Review  EMEA SAN Management 13/09/2012 10:09:01 1203261339301 </t>
  </si>
  <si>
    <t xml:space="preserve"> Storage provisioning for Install project: p7-795-20-fdc-v-id82 HEINRICH-LANZ-ALLEE 47  </t>
  </si>
  <si>
    <t xml:space="preserve"> Awaiting SAN Cabling-WWN Address-Stack Review  EMEA SAN Management 13/09/2012 10:08:49 120326133925 </t>
  </si>
  <si>
    <t xml:space="preserve"> Awaiting SAN Review  EMEA SAN Management 13/09/2012 09:48:08 120913025255 </t>
  </si>
  <si>
    <t xml:space="preserve"> Add / Remove Storage Connections for rdcgcgracad07c at 66 MOLESWORTH STREET </t>
  </si>
  <si>
    <t xml:space="preserve"> Awaiting SAN Review  EMEA SAN Management 13/09/2012 09:46:30 120913062811 </t>
  </si>
  <si>
    <t xml:space="preserve"> Add / Remove Storage Connections for fdcgcgdtgad18p at HEINRICH-LANZ-ALLEE 47 </t>
  </si>
  <si>
    <t xml:space="preserve"> Awaiting SAN Review  EMEA SAN Management 13/09/2012 09:43:25 120913064130 </t>
  </si>
  <si>
    <t xml:space="preserve"> Awaiting SAN Review  EMEA SAN Management 13/09/2012 07:44:40 120814105536 </t>
  </si>
  <si>
    <t xml:space="preserve"> Awaiting SAN Review Update  EMEA SAN Management 11/09/2012 11:51:43 120911114616 </t>
  </si>
  <si>
    <t xml:space="preserve"> Add / Remove Storage Connections for RDCGCTDPLWA04P at 66 MOLESWORTH STREET </t>
  </si>
  <si>
    <t xml:space="preserve"> Awaiting SAN Review Update  EMEA SAN Management 18/09/2012 05:57:42 120918044014 </t>
  </si>
  <si>
    <t xml:space="preserve"> Storage provisioning for Install project: p7-795-18-fdc-v-id88 HEINRICH-LANZ-ALLEE 47  </t>
  </si>
  <si>
    <t xml:space="preserve"> Awaiting SAN Cabling-WWN Address-Stack Review  EMEA SAN Management 18/09/2012 05:55:05 1203261318103 </t>
  </si>
  <si>
    <t xml:space="preserve"> Storage provisioning for Install project: p7-795-18-fdc-v-id89 HEINRICH-LANZ-ALLEE 47  </t>
  </si>
  <si>
    <t xml:space="preserve"> Awaiting SAN Cabling-WWN Address-Stack Review  EMEA SAN Management 18/09/2012 05:55:00 1203261318153 </t>
  </si>
  <si>
    <t xml:space="preserve"> Storage provisioning for Install project: p7-795-18-fdc-v-id90 HEINRICH-LANZ-ALLEE 47  </t>
  </si>
  <si>
    <t xml:space="preserve"> Awaiting SAN Cabling-WWN Address-Stack Review  EMEA SAN Management 18/09/2012 05:54:56 1203261318201 </t>
  </si>
  <si>
    <t xml:space="preserve"> Storage provisioning for Install project: p7-795-18-fdc-v-id92 HEINRICH-LANZ-ALLEE 47  </t>
  </si>
  <si>
    <t xml:space="preserve"> Awaiting SAN Cabling-WWN Address-Stack Review  EMEA SAN Management 18/09/2012 05:54:52 1203261318293 </t>
  </si>
  <si>
    <t xml:space="preserve"> Storage provisioning for Install project: p7-795-18-fdc-v-id94 HEINRICH-LANZ-ALLEE 47  </t>
  </si>
  <si>
    <t xml:space="preserve"> Awaiting SAN Cabling-WWN Address-Stack Review  EMEA SAN Management 18/09/2012 05:54:42 1203261318393 </t>
  </si>
  <si>
    <t xml:space="preserve"> Storage provisioning for Install project: p7-795-18-fdc-v-id95 HEINRICH-LANZ-ALLEE 47  </t>
  </si>
  <si>
    <t xml:space="preserve"> Awaiting SAN Cabling-WWN Address-Stack Review  EMEA SAN Management 18/09/2012 05:54:38 1203261318453 </t>
  </si>
  <si>
    <t xml:space="preserve"> Storage provisioning for Install project: p7-795-18-fdc-v-id93 HEINRICH-LANZ-ALLEE 47  </t>
  </si>
  <si>
    <t xml:space="preserve"> Awaiting SAN Cabling-WWN Address-Stack Review  EMEA SAN Management 18/09/2012 05:54:34 1203261318353 </t>
  </si>
  <si>
    <t xml:space="preserve"> Storage provisioning for Install project: p7-795-18-fdc-v-id91 HEINRICH-LANZ-ALLEE 47  </t>
  </si>
  <si>
    <t xml:space="preserve"> Awaiting SAN Cabling-WWN Address-Stack Review  EMEA SAN Management 18/09/2012 05:54:29 1203261318243 </t>
  </si>
  <si>
    <t xml:space="preserve"> Storage provisioning for Install project: p7-795-18-fdc-v-id105 HEINRICH-LANZ-ALLEE 47  </t>
  </si>
  <si>
    <t xml:space="preserve"> Awaiting SAN Cabling-WWN Address-Stack Review  EMEA SAN Management 18/09/2012 05:54:23 1203261319433 </t>
  </si>
  <si>
    <t xml:space="preserve"> Storage provisioning for Install project: p7-795-18-fdc-v-id104 HEINRICH-LANZ-ALLEE 47  </t>
  </si>
  <si>
    <t xml:space="preserve"> Awaiting SAN Cabling-WWN Address-Stack Review  EMEA SAN Management 18/09/2012 05:54:19 1203261319383 </t>
  </si>
  <si>
    <t xml:space="preserve"> Storage provisioning for Install project: p7-795-18-fdc-v-id103 HEINRICH-LANZ-ALLEE 47  </t>
  </si>
  <si>
    <t xml:space="preserve"> Awaiting SAN Cabling-WWN Address-Stack Review  EMEA SAN Management 18/09/2012 05:54:14 1203261319331 </t>
  </si>
  <si>
    <t xml:space="preserve"> Storage provisioning for Install project: p7-795-18-fdc-v-id102 HEINRICH-LANZ-ALLEE 47  </t>
  </si>
  <si>
    <t xml:space="preserve"> Awaiting SAN Cabling-WWN Address-Stack Review  EMEA SAN Management 18/09/2012 05:54:08 1203261319281 </t>
  </si>
  <si>
    <t xml:space="preserve"> Storage provisioning for Install project: p7-795-18-fdc-v-id101 HEINRICH-LANZ-ALLEE 47  </t>
  </si>
  <si>
    <t xml:space="preserve"> Awaiting SAN Cabling-WWN Address-Stack Review  EMEA SAN Management 18/09/2012 05:54:02 1203261319173 </t>
  </si>
  <si>
    <t xml:space="preserve"> Storage provisioning for Install project: p7-795-18-fdc-v-id100 HEINRICH-LANZ-ALLEE 47  </t>
  </si>
  <si>
    <t xml:space="preserve"> Awaiting SAN Cabling-WWN Address-Stack Review  EMEA SAN Management 18/09/2012 05:53:59 1203261319132 </t>
  </si>
  <si>
    <t xml:space="preserve"> Storage provisioning for Install project: p7-795-18-fdc-v-id99 HEINRICH-LANZ-ALLEE 47  </t>
  </si>
  <si>
    <t xml:space="preserve"> Awaiting SAN Cabling-WWN Address-Stack Review  EMEA SAN Management 18/09/2012 05:53:54 1203261319073 </t>
  </si>
  <si>
    <t xml:space="preserve"> Storage provisioning for Install project: p7-795-18-fdc-v-id98 HEINRICH-LANZ-ALLEE 47  </t>
  </si>
  <si>
    <t xml:space="preserve"> Awaiting SAN Cabling-WWN Address-Stack Review  EMEA SAN Management 18/09/2012 05:53:49 1203261319033 </t>
  </si>
  <si>
    <t xml:space="preserve"> Storage provisioning for Install project: p7-795-18-fdc-v-id97 HEINRICH-LANZ-ALLEE 47  </t>
  </si>
  <si>
    <t xml:space="preserve"> Awaiting SAN Cabling-WWN Address-Stack Review  EMEA SAN Management 18/09/2012 05:53:45 120326131857 </t>
  </si>
  <si>
    <t xml:space="preserve"> Storage provisioning for Install project: p7-795-18-fdc-v-id96 HEINRICH-LANZ-ALLEE 47  </t>
  </si>
  <si>
    <t xml:space="preserve"> Awaiting SAN Cabling-WWN Address-Stack Review  EMEA SAN Management 18/09/2012 05:53:38 1203261318511 </t>
  </si>
  <si>
    <t xml:space="preserve"> Awaiting SAN Cabling-WWN Address-Stack Review  EMEA SAN Management 18/09/2012 05:53:16 1208090650463 </t>
  </si>
  <si>
    <t xml:space="preserve"> Storage provisioning for Install project: p7-795-18-fdc-v-id85 HEINRICH-LANZ-ALLEE 47 </t>
  </si>
  <si>
    <t xml:space="preserve"> Awaiting SAN CAP Review and SAN Update  EMEA SAN Management 18/09/2012 05:45:25 1203261317563 </t>
  </si>
  <si>
    <t xml:space="preserve"> Storage provisioning for Install project: p7-795-18-fdc-v-id86 HEINRICH-LANZ-ALLEE 47 </t>
  </si>
  <si>
    <t xml:space="preserve"> Awaiting SAN CAP Review and SAN Update  EMEA SAN Management 18/09/2012 05:45:09 1203261318013 </t>
  </si>
  <si>
    <t xml:space="preserve"> Storage provisioning for Install project: p7-795-18-fdc-v-id87 HEINRICH-LANZ-ALLEE 47 </t>
  </si>
  <si>
    <t xml:space="preserve"> Awaiting SAN CAP Review and SAN Update  EMEA SAN Management 18/09/2012 05:44:51 1203261318063 </t>
  </si>
  <si>
    <t xml:space="preserve"> Awaiting SAN Cabling-WWN Address-Stack Review  EMEA SAN Management 18/09/2012 05:43:24 1208090650501 </t>
  </si>
  <si>
    <t xml:space="preserve"> Awaiting SAN Cabling-WWN Address-Stack Review  EMEA SAN Management 18/09/2012 05:33:59 120809065039 </t>
  </si>
  <si>
    <t xml:space="preserve"> Awaiting SAN Cabling-WWN Address-Stack Review  EMEA SAN Management 18/09/2012 05:24:04 1208090651005 </t>
  </si>
  <si>
    <t xml:space="preserve"> Awaiting SAN Cabling-WWN Address-Stack Review  EMEA SAN Management 18/09/2012 05:14:15 1208090651113 </t>
  </si>
  <si>
    <t xml:space="preserve"> Awaiting SAN Cabling-WWN Address-Stack Review  EMEA SAN Management 18/09/2012 04:59:47 1208090650423 </t>
  </si>
  <si>
    <t xml:space="preserve"> Awaiting SAN Cabling-WWN Address-Stack Review  EMEA SAN Management 18/09/2012 04:47:46 1208090651074 </t>
  </si>
  <si>
    <t xml:space="preserve"> Storage provisioning for Install project: p7-795-18-fdc-v-id109 HEINRICH-LANZ-ALLEE 47  </t>
  </si>
  <si>
    <t xml:space="preserve"> Awaiting SAN Management Delegate and Schedule  EMEA SAN Management 17/09/2012 11:36:16 1203261320052 </t>
  </si>
  <si>
    <t xml:space="preserve"> Add / Remove Storage Connections for FDCGTSMIGAD01C at HEINRICH-LANZ-ALLEE 47 </t>
  </si>
  <si>
    <t xml:space="preserve"> Awaiting SAN Review Update  EMEA SAN Management 17/09/2012 10:05:18 120906034949 </t>
  </si>
  <si>
    <t xml:space="preserve"> Add / Remove Storage Connections for rdcgtsmigad01p at 66 MOLESWORTH STREET </t>
  </si>
  <si>
    <t xml:space="preserve"> Awaiting SAN Review Update  EMEA SAN Management 17/09/2012 10:03:57 120906034948 </t>
  </si>
  <si>
    <t xml:space="preserve"> Add / Remove Storage Connections for FDCGTSMIGAD01U at HEINRICH-LANZ-ALLEE 47 </t>
  </si>
  <si>
    <t xml:space="preserve"> Awaiting SAN Review Update  EMEA SAN Management 17/09/2012 10:03:09 120906034947 </t>
  </si>
  <si>
    <t xml:space="preserve"> Awaiting SAN Review Update  EMEA SAN Management 17/09/2012 10:01:58 120906034950 </t>
  </si>
  <si>
    <t xml:space="preserve"> Awaiting SAN Review Update  EMEA SAN Management 17/09/2012 10:01:06 1209060349491 </t>
  </si>
  <si>
    <t xml:space="preserve"> Storage provisioning for Install project: p7-795-18-fdc-v-id116 HEINRICH-LANZ-ALLEE 47  </t>
  </si>
  <si>
    <t xml:space="preserve"> Awaiting SAN Management Delegate and Schedule  EMEA SAN Management 17/09/2012 09:56:15 1203261320403 </t>
  </si>
  <si>
    <t xml:space="preserve"> Storage tasks for Decommission project: Rdcgtsretwa01p 66 MOLESWORTH STREET DC </t>
  </si>
  <si>
    <t xml:space="preserve"> Awaiting SAN Review  EMEA SAN Management 17/09/2012 09:44:35 1209071219242 </t>
  </si>
  <si>
    <t xml:space="preserve"> Storage provisioning for Install project: p7-795-18-fdc-v-id120 HEINRICH-LANZ-ALLEE 47  </t>
  </si>
  <si>
    <t xml:space="preserve"> Awaiting SAN Management Delegate and Schedule  EMEA SAN Management 17/09/2012 09:22:32 1203261321003 </t>
  </si>
  <si>
    <t xml:space="preserve"> Storage provisioning for Install project: p7-795-20-fdc-v-id8 HEINRICH-LANZ-ALLEE 47  </t>
  </si>
  <si>
    <t xml:space="preserve"> Awaiting SAN Management Delegate and Schedule  EMEA SAN Management 17/09/2012 09:21:56 1203261332083 </t>
  </si>
  <si>
    <t xml:space="preserve"> Storage provisioning for Install project: p7-795-18-fdc-v-id108 HEINRICH-LANZ-ALLEE 47  </t>
  </si>
  <si>
    <t xml:space="preserve"> Awaiting SAN Management Delegate and Schedule  EMEA SAN Management 17/09/2012 09:21:01 1203261320003 </t>
  </si>
  <si>
    <t xml:space="preserve"> Storage provisioning for Install project: p7-795-20-fdc-v-id6 HEINRICH-LANZ-ALLEE 47  </t>
  </si>
  <si>
    <t xml:space="preserve"> Awaiting SAN Management Delegate and Schedule  EMEA SAN Management 17/09/2012 09:19:59 1203261331573 </t>
  </si>
  <si>
    <t xml:space="preserve"> Storage provisioning for Install project: p7-795-18-fdc-v-id119 HEINRICH-LANZ-ALLEE 47  </t>
  </si>
  <si>
    <t xml:space="preserve"> Awaiting SAN Management Delegate and Schedule  EMEA SAN Management 17/09/2012 09:19:50 120326132056 </t>
  </si>
  <si>
    <t xml:space="preserve"> Storage provisioning for Install project: p7-795-18-fdc-v-id106 HEINRICH-LANZ-ALLEE 47  </t>
  </si>
  <si>
    <t xml:space="preserve"> Awaiting SAN Management Delegate and Schedule  EMEA SAN Management 17/09/2012 09:19:30 1203261319492 </t>
  </si>
  <si>
    <t xml:space="preserve"> Storage provisioning for Install project: p7-795-18-fdc-v-id107 HEINRICH-LANZ-ALLEE 47  </t>
  </si>
  <si>
    <t xml:space="preserve"> Awaiting SAN Management Delegate and Schedule  EMEA SAN Management 17/09/2012 09:19:07 1203261319553 </t>
  </si>
  <si>
    <t xml:space="preserve"> Storage provisioning for Install project: FDCGCGTCOLA75P HEINRICH-LANZ-ALLEE 47  </t>
  </si>
  <si>
    <t xml:space="preserve"> Awaiting SAN Cabling-WWN Address-Stack Review  EMEA SAN Management 17/09/2012 08:44:54 1208181910543 </t>
  </si>
  <si>
    <t xml:space="preserve"> Storage provisioning for Install project: fdcgcgtcola65p HEINRICH-LANZ-ALLEE 47  </t>
  </si>
  <si>
    <t xml:space="preserve"> Awaiting SAN Cabling-WWN Address-Stack Review  EMEA SAN Management 17/09/2012 08:39:09 1208181910351 </t>
  </si>
  <si>
    <t xml:space="preserve"> Storage provisioning for Install project: tinbubm2800ffp-1 HEINRICH-LANZ-ALLEE 47 </t>
  </si>
  <si>
    <t xml:space="preserve"> Awaiting SAN CAP Review and SAN Update  EMEA SAN Management 17/09/2012 07:40:13 120914043354 </t>
  </si>
  <si>
    <t xml:space="preserve"> Storage provisioning for Install project: tinbums2803ffp HEINRICH-LANZ-ALLEE 47 </t>
  </si>
  <si>
    <t xml:space="preserve"> Awaiting SAN CAP Review and SAN Update  EMEA SAN Management 17/09/2012 07:39:16 1209140439392 </t>
  </si>
  <si>
    <t xml:space="preserve"> Storage provisioning for Install project: tinbums2802ffp HEINRICH-LANZ-ALLEE 47 </t>
  </si>
  <si>
    <t xml:space="preserve"> Awaiting SAN CAP Review and SAN Update  EMEA SAN Management 17/09/2012 07:08:49 1209140439433 </t>
  </si>
  <si>
    <t xml:space="preserve"> Storage provisioning for Install project: tinbums2801ffp HEINRICH-LANZ-ALLEE 47 </t>
  </si>
  <si>
    <t xml:space="preserve"> Awaiting SAN CAP Review and SAN Update  EMEA SAN Management 17/09/2012 07:00:12 120914043948 </t>
  </si>
  <si>
    <t xml:space="preserve"> Storage provisioning for Install project: fdcgcgecllw12p HEINRICH-LANZ-ALLEE 47  </t>
  </si>
  <si>
    <t xml:space="preserve"> Awaiting SAN CAP Review and SAN Update  EMEA SAN Management 17/09/2012 06:45:25 1208182100311 </t>
  </si>
  <si>
    <t xml:space="preserve"> Storage provisioning for Install project: fdcgcgeclla01p HEINRICH-LANZ-ALLEE 47  </t>
  </si>
  <si>
    <t xml:space="preserve"> Awaiting SAN CAP Review and SAN Update  EMEA SAN Management 17/09/2012 06:45:13 1208182109141 </t>
  </si>
  <si>
    <t xml:space="preserve"> Storage provisioning for Install project: fdcgcgeclla04p HEINRICH-LANZ-ALLEE 47  </t>
  </si>
  <si>
    <t xml:space="preserve"> Awaiting SAN CAP Review and SAN Update  EMEA SAN Management 17/09/2012 06:44:55 1208181941382 </t>
  </si>
  <si>
    <t xml:space="preserve"> Awaiting SAN Review Update  EMEA SAN Management 17/09/2012 05:00:40 120917045758 </t>
  </si>
  <si>
    <t xml:space="preserve"> Awaiting SAN Review Update  EMEA SAN Management 17/09/2012 04:59:49 120917045521 </t>
  </si>
  <si>
    <t xml:space="preserve"> Awaiting SAN Review  EMEA SAN Management 17/09/2012 04:53:54 120808042120 </t>
  </si>
  <si>
    <t xml:space="preserve"> Storage provisioning for Install project: fdcgcgecllw14p HEINRICH-LANZ-ALLEE 47  </t>
  </si>
  <si>
    <t xml:space="preserve"> Awaiting SAN Cabling-WWN Address-Stack Review  EMEA SAN Management 17/09/2012 04:51:07 1208181955153 </t>
  </si>
  <si>
    <t xml:space="preserve"> Storage provisioning for Install project: fdcgcgecllw15p HEINRICH-LANZ-ALLEE 47  </t>
  </si>
  <si>
    <t xml:space="preserve"> Awaiting SAN Cabling-WWN Address-Stack Review  EMEA SAN Management 17/09/2012 04:49:06 1208181930301 </t>
  </si>
  <si>
    <t xml:space="preserve"> Storage provisioning for Install project: p7-795-18-fdc-v-id112 HEINRICH-LANZ-ALLEE 47  </t>
  </si>
  <si>
    <t xml:space="preserve"> Awaiting SAN Cabling-WWN Address-Stack Review  EMEA SAN Management 17/09/2012 04:33:35 1203261320201 </t>
  </si>
  <si>
    <t xml:space="preserve"> Storage provisioning for Install project: p7-795-18-fdc-v-id111 HEINRICH-LANZ-ALLEE 47  </t>
  </si>
  <si>
    <t xml:space="preserve"> Awaiting SAN Cabling-WWN Address-Stack Review  EMEA SAN Management 17/09/2012 04:33:25 1203261320151 </t>
  </si>
  <si>
    <t xml:space="preserve"> Storage provisioning for Install project: p7-795-18-fdc-v-id113 HEINRICH-LANZ-ALLEE 47  </t>
  </si>
  <si>
    <t xml:space="preserve"> Awaiting SAN Cabling-WWN Address-Stack Review  EMEA SAN Management 17/09/2012 04:33:18 1203261320262 </t>
  </si>
  <si>
    <t xml:space="preserve"> Storage provisioning for Install project: p7-795-18-fdc-v-id115 HEINRICH-LANZ-ALLEE 47  </t>
  </si>
  <si>
    <t xml:space="preserve"> Awaiting SAN Cabling-WWN Address-Stack Review  EMEA SAN Management 17/09/2012 04:33:03 1203261320353 </t>
  </si>
  <si>
    <t xml:space="preserve"> Storage provisioning for Install project: p7-795-18-fdc-v-id110 HEINRICH-LANZ-ALLEE 47  </t>
  </si>
  <si>
    <t xml:space="preserve"> Awaiting SAN Cabling-WWN Address-Stack Review  EMEA SAN Management 17/09/2012 04:32:59 1203261320103 </t>
  </si>
  <si>
    <t xml:space="preserve"> Storage provisioning for Install project: p7-795-18-fdc-v-id114 HEINRICH-LANZ-ALLEE 47  </t>
  </si>
  <si>
    <t xml:space="preserve"> Awaiting SAN Cabling-WWN Address-Stack Review  EMEA SAN Management 17/09/2012 04:32:54 1203261320313 </t>
  </si>
  <si>
    <t xml:space="preserve"> Storage provisioning for Install project: fdcgcgswfla02p HEINRICH-LANZ-ALLEE 47  </t>
  </si>
  <si>
    <t xml:space="preserve"> Awaiting SAN Cabling-WWN Address-Stack Review  EMEA SAN Management 17/09/2012 04:11:24 1208181948153 </t>
  </si>
  <si>
    <t xml:space="preserve"> Storage provisioning for Install project: fdcgcgeclla07p HEINRICH-LANZ-ALLEE 47  </t>
  </si>
  <si>
    <t xml:space="preserve"> Awaiting SAN Cabling-WWN Address-Stack Review  EMEA SAN Management 17/09/2012 04:08:37 1208182115431 </t>
  </si>
  <si>
    <t xml:space="preserve"> Storage provisioning for Install project: fdcgcgivrla03p HEINRICH-LANZ-ALLEE 47  </t>
  </si>
  <si>
    <t xml:space="preserve"> Awaiting SAN Cabling-WWN Address-Stack Review  EMEA SAN Management 17/09/2012 03:49:40 1208182134383 </t>
  </si>
  <si>
    <t xml:space="preserve"> Storage provisioning for Install project: fdcgcgcmrla02p HEINRICH-LANZ-ALLEE 47  </t>
  </si>
  <si>
    <t xml:space="preserve"> Awaiting SAN Cabling-WWN Address-Stack Review  EMEA SAN Management 17/09/2012 03:48:27 1208182049293 </t>
  </si>
  <si>
    <t xml:space="preserve"> Storage provisioning for Install project: fdcgcgcdela01p HEINRICH-LANZ-ALLEE 47  </t>
  </si>
  <si>
    <t xml:space="preserve"> Awaiting SAN Cabling-WWN Address-Stack Review  EMEA SAN Management 17/09/2012 03:47:17 1208182126131 </t>
  </si>
  <si>
    <t xml:space="preserve"> Storage provisioning for Install project: fdcgcgclmla01p HEINRICH-LANZ-ALLEE 47  </t>
  </si>
  <si>
    <t xml:space="preserve"> Awaiting SAN Cabling-WWN Address-Stack Review  EMEA SAN Management 17/09/2012 03:44:22 1208182130202 </t>
  </si>
  <si>
    <t xml:space="preserve"> Storage provisioning for Install project: fdcgcgecllw13p HEINRICH-LANZ-ALLEE 47  </t>
  </si>
  <si>
    <t xml:space="preserve"> Awaiting SAN Cabling-WWN Address-Stack Review  EMEA SAN Management 17/09/2012 03:43:21 1208182024381 </t>
  </si>
  <si>
    <t xml:space="preserve"> Storage provisioning for Install project: fdcgcgcmrla01p HEINRICH-LANZ-ALLEE 47  </t>
  </si>
  <si>
    <t xml:space="preserve"> Awaiting SAN Cabling-WWN Address-Stack Review  EMEA SAN Management 17/09/2012 03:41:27 1208182138583 </t>
  </si>
  <si>
    <t xml:space="preserve"> Storage provisioning for Install project: fdcgcgivrla02p HEINRICH-LANZ-ALLEE 47  </t>
  </si>
  <si>
    <t xml:space="preserve"> Awaiting SAN Cabling-WWN Address-Stack Review  EMEA SAN Management 17/09/2012 03:31:32 1208182041221 </t>
  </si>
  <si>
    <t xml:space="preserve"> Awaiting SAN Review  EMEA SAN Management 15/09/2012 10:21:22 120814105536 </t>
  </si>
  <si>
    <t xml:space="preserve"> Awaiting SAN Review Update  EMEA SAN Management 14/09/2012 13:18:29 120914131728 </t>
  </si>
  <si>
    <t xml:space="preserve"> Awaiting SAN Review Update  EMEA SAN Management 14/09/2012 13:17:22 120914131525 </t>
  </si>
  <si>
    <t xml:space="preserve"> Awaiting SAN Review Update  EMEA SAN Management 14/09/2012 12:51:40 1209141240361 </t>
  </si>
  <si>
    <t xml:space="preserve"> Awaiting SAN Review Update  EMEA SAN Management 14/09/2012 12:40:31 120914123424 </t>
  </si>
  <si>
    <t xml:space="preserve"> Awaiting SAN Cabling-WWN Address-Stack Review  EMEA SAN Management 19/09/2012 05:43:39 1209071224083 </t>
  </si>
  <si>
    <t xml:space="preserve"> Storage provisioning for Install project: p7-795-18-fdc-v-id87 HEINRICH-LANZ-ALLEE 47  </t>
  </si>
  <si>
    <t xml:space="preserve"> Awaiting SAN Cabling-WWN Address-Stack Review  EMEA SAN Management 19/09/2012 05:32:30 1203261318063 </t>
  </si>
  <si>
    <t xml:space="preserve"> Storage provisioning for Install project: p7-795-18-fdc-v-id86 HEINRICH-LANZ-ALLEE 47  </t>
  </si>
  <si>
    <t xml:space="preserve"> Awaiting SAN Cabling-WWN Address-Stack Review  EMEA SAN Management 19/09/2012 05:21:27 1203261318013 </t>
  </si>
  <si>
    <t xml:space="preserve"> Storage provisioning for Install project: p7-795-18-fdc-v-id85 HEINRICH-LANZ-ALLEE 47  </t>
  </si>
  <si>
    <t xml:space="preserve"> Awaiting SAN Cabling-WWN Address-Stack Review  EMEA SAN Management 19/09/2012 05:21:22 1203261317563 </t>
  </si>
  <si>
    <t xml:space="preserve"> Storage provisioning for Install project: p7-795-18-fdc-v-id84 HEINRICH-LANZ-ALLEE 47  </t>
  </si>
  <si>
    <t xml:space="preserve"> Awaiting SAN Cabling-WWN Address-Stack Review  EMEA SAN Management 19/09/2012 05:21:17 120326131750 </t>
  </si>
  <si>
    <t xml:space="preserve"> Storage provisioning for Install project: p7-795-18-fdc-v-id83 HEINRICH-LANZ-ALLEE 47  </t>
  </si>
  <si>
    <t xml:space="preserve"> Awaiting SAN Cabling-WWN Address-Stack Review  EMEA SAN Management 19/09/2012 05:21:10 1203261317431 </t>
  </si>
  <si>
    <t xml:space="preserve"> Storage provisioning for Install project: p7-795-18-fdc-v-id82 HEINRICH-LANZ-ALLEE 47  </t>
  </si>
  <si>
    <t xml:space="preserve"> Awaiting SAN Cabling-WWN Address-Stack Review  EMEA SAN Management 19/09/2012 05:21:03 1203261317363 </t>
  </si>
  <si>
    <t xml:space="preserve"> Awaiting SAN Cabling-WWN Address-Stack Review  EMEA SAN Management 19/09/2012 05:15:23 1208181910543 </t>
  </si>
  <si>
    <t xml:space="preserve"> Awaiting SAN Cabling-WWN Address-Stack Review  EMEA SAN Management 19/09/2012 04:48:19 1207300453043 </t>
  </si>
  <si>
    <t xml:space="preserve"> Awaiting SAN Cabling-WWN Address-Stack Review  EMEA SAN Management 19/09/2012 04:44:14 1207301048573 </t>
  </si>
  <si>
    <t xml:space="preserve"> Awaiting SAN Cabling-WWN Address-Stack Review  EMEA SAN Management 19/09/2012 04:34:38 120818203139 </t>
  </si>
  <si>
    <t xml:space="preserve"> Awaiting SAN Cabling-WWN Address-Stack Review  EMEA SAN Management 19/09/2012 04:12:05 1208181910351 </t>
  </si>
  <si>
    <t xml:space="preserve"> Awaiting SAN Cabling-WWN Address-Stack Review  EMEA SAN Management 19/09/2012 04:04:51 1208182018533 </t>
  </si>
  <si>
    <t xml:space="preserve"> Awaiting SAN Cabling-WWN Address-Stack Review  EMEA SAN Management 19/09/2012 04:02:59 1208182014041 </t>
  </si>
  <si>
    <t xml:space="preserve"> Awaiting SAN Cabling-WWN Address-Stack Review  EMEA SAN Management 19/09/2012 03:41:00 1208181930301 </t>
  </si>
  <si>
    <t xml:space="preserve"> Awaiting SAN Cabling-WWN Address-Stack Review  EMEA SAN Management 19/09/2012 03:37:00 1208182036572 </t>
  </si>
  <si>
    <t xml:space="preserve"> Awaiting SAN Cabling-WWN Address-Stack Review  EMEA SAN Management 19/09/2012 02:58:08 1208182126131 </t>
  </si>
  <si>
    <t xml:space="preserve"> Awaiting SAN Cabling-WWN Address-Stack Review  EMEA SAN Management 19/09/2012 02:57:22 1208182134383 </t>
  </si>
  <si>
    <t xml:space="preserve"> Awaiting SAN Cabling-WWN Address-Stack Review  EMEA SAN Management 19/09/2012 02:56:33 1208182049293 </t>
  </si>
  <si>
    <t xml:space="preserve"> Awaiting SAN Cabling-WWN Address-Stack Review  EMEA SAN Management 19/09/2012 02:54:52 1208181948153 </t>
  </si>
  <si>
    <t xml:space="preserve"> Awaiting SAN Cabling-WWN Address-Stack Review  EMEA SAN Management 19/09/2012 02:53:52 1208182115431 </t>
  </si>
  <si>
    <t xml:space="preserve"> Awaiting SAN Cabling-WWN Address-Stack Review  EMEA SAN Management 19/09/2012 02:51:51 1208182041221 </t>
  </si>
  <si>
    <t xml:space="preserve"> Awaiting SAN Cabling-WWN Address-Stack Review  EMEA SAN Management 19/09/2012 02:50:57 1208182138583 </t>
  </si>
  <si>
    <t xml:space="preserve"> Awaiting SAN Cabling-WWN Address-Stack Review  EMEA SAN Management 19/09/2012 02:49:09 1208182024381 </t>
  </si>
  <si>
    <t xml:space="preserve"> Awaiting SAN Cabling-WWN Address-Stack Review  EMEA SAN Management 19/09/2012 02:47:18 1208182130202 </t>
  </si>
  <si>
    <t xml:space="preserve"> Awaiting SAN Cabling-WWN Address-Stack Review  EMEA SAN Management 19/09/2012 02:33:17 1208181955153 </t>
  </si>
  <si>
    <t xml:space="preserve"> Awaiting SAN CAP Review and SAN Update  EMEA SAN Management 19/09/2012 02:29:22 1208182109141 </t>
  </si>
  <si>
    <t xml:space="preserve"> Awaiting SAN CAP Review and SAN Update  EMEA SAN Management 19/09/2012 02:21:37 1208182007483 </t>
  </si>
  <si>
    <t xml:space="preserve"> Awaiting SAN CAP Review and SAN Update  EMEA SAN Management 19/09/2012 02:19:00 1208181941382 </t>
  </si>
  <si>
    <t xml:space="preserve"> Awaiting SAN CAP Review and SAN Update  EMEA SAN Management 19/09/2012 02:16:59 1208182100311 </t>
  </si>
  <si>
    <t xml:space="preserve"> Awaiting SAN CAP Review and SAN Update  EMEA SAN Management 18/09/2012 23:05:18 120914043354 </t>
  </si>
  <si>
    <t xml:space="preserve"> Add / Remove Storage Connections for RDCCTIFFNWD21U at 66 MOLESWORTH STREET </t>
  </si>
  <si>
    <t xml:space="preserve"> Awaiting SAN Review Update  EMEA SAN Management 18/09/2012 11:01:35 120918101103 </t>
  </si>
  <si>
    <t xml:space="preserve"> Add / Remove Storage Connections for RDCCTIFFNWD31U at 66 MOLESWORTH STREET </t>
  </si>
  <si>
    <t xml:space="preserve"> Awaiting SAN Review Update  EMEA SAN Management 18/09/2012 10:17:36 120918101550 </t>
  </si>
  <si>
    <t xml:space="preserve"> Add / Remove Storage Connections for RDCICGTCUWD01P at 66 MOLESWORTH STREET </t>
  </si>
  <si>
    <t xml:space="preserve"> Awaiting SAN Review Update  EMEA SAN Management 18/09/2012 09:51:52 120918094814 </t>
  </si>
  <si>
    <t xml:space="preserve"> Add / Remove Storage Connections for FDCICGTCUWD01C at HEINRICH-LANZ-ALLEE 47 </t>
  </si>
  <si>
    <t xml:space="preserve"> Awaiting SAN Review Update  EMEA SAN Management 18/09/2012 09:47:10 1209180940441 </t>
  </si>
  <si>
    <t xml:space="preserve"> Awaiting SAN Review Update  EMEA SAN Management 18/09/2012 07:58:30 120906050548 </t>
  </si>
  <si>
    <t xml:space="preserve"> Add / Remove Storage Connections for RDCGCTDPLWA04U at 66 MOLESWORTH STREET </t>
  </si>
  <si>
    <t xml:space="preserve"> Awaiting SAN Review Update  EMEA SAN Management 18/09/2012 06:43:37 120918050654 </t>
  </si>
  <si>
    <t xml:space="preserve"> Awaiting SAN Cabling-WWN Address-Stack Review  EMEA SAN Management 20/09/2012 07:02:31 1207260343541 </t>
  </si>
  <si>
    <t xml:space="preserve"> Awaiting SAN Cabling-WWN Address-Stack Review  EMEA SAN Management 20/09/2012 05:57:02 1208181910543 </t>
  </si>
  <si>
    <t xml:space="preserve"> Awaiting SAN Cabling-WWN Address-Stack Review  EMEA SAN Management 20/09/2012 05:51:26 1208181910351 </t>
  </si>
  <si>
    <t xml:space="preserve"> Awaiting SAN Review Update  EMEA SAN Management 20/09/2012 04:46:03 120906034949 </t>
  </si>
  <si>
    <t xml:space="preserve"> Awaiting SAN Review Update  EMEA SAN Management 20/09/2012 04:45:39 120906034948 </t>
  </si>
  <si>
    <t xml:space="preserve"> Awaiting SAN Review Update  EMEA SAN Management 20/09/2012 03:23:31 120821090709 </t>
  </si>
  <si>
    <t xml:space="preserve"> Storage provisioning for Install project: tinbubm2800lnp-2 66 MOLESWORTH STREET  </t>
  </si>
  <si>
    <t xml:space="preserve"> Awaiting SAN CAP Review and SAN Update  EMEA SAN Management 19/09/2012 10:21:01 120914043427 </t>
  </si>
  <si>
    <t xml:space="preserve"> Add / Remove Storage Connections for rdcvmax04_3073_L(OEKEN3073) at 66 MOLESWORTH STREET </t>
  </si>
  <si>
    <t xml:space="preserve"> Awaiting SAN Review Update  EMEA SAN Management 19/09/2012 10:04:49 120919080500 </t>
  </si>
  <si>
    <t xml:space="preserve"> Awaiting SAN Cabling-WWN Address-Stack Review  EMEA SAN Management 19/09/2012 08:38:17 1101121309421 </t>
  </si>
  <si>
    <t xml:space="preserve"> Add / Remove Storage Connections for EQDBRDC4U at 66 MOLESWORTH STREET </t>
  </si>
  <si>
    <t xml:space="preserve"> Awaiting SAN Review Update  EMEA SAN Management 19/09/2012 07:42:47 120911103946 </t>
  </si>
  <si>
    <t xml:space="preserve"> Add / Remove Storage Connections for EQDBRDC3U at 66 MOLESWORTH STREET </t>
  </si>
  <si>
    <t xml:space="preserve"> Awaiting SAN Review Update  EMEA SAN Management 19/09/2012 07:41:21 120911103950 </t>
  </si>
  <si>
    <t xml:space="preserve"> Add / Remove Storage Connections for LDNCTISACDS02 at 66 MOLESWORTH STREET </t>
  </si>
  <si>
    <t xml:space="preserve"> Awaiting SAN Review Update  EMEA SAN Management 21/09/2012 04:53:59 120920105038 </t>
  </si>
  <si>
    <t xml:space="preserve"> Add / Remove Storage Connections for LDNCTISACDS01 at 66 MOLESWORTH STREET </t>
  </si>
  <si>
    <t xml:space="preserve"> Awaiting SAN Review Update  EMEA SAN Management 21/09/2012 04:36:11 120920105039 </t>
  </si>
  <si>
    <t xml:space="preserve"> Storage Management for CGCTTMB7SAN001 in 33 CANADA SQUARE </t>
  </si>
  <si>
    <t xml:space="preserve"> Awaiting SAN Review  EMEA SAN Management 21/09/2012 04:33:51 1209170349491 </t>
  </si>
  <si>
    <t xml:space="preserve"> Site Delivery Storage for CGCTTMB7SAN001 in 33 CANADA SQUARE </t>
  </si>
  <si>
    <t xml:space="preserve"> Awaiting Site Delivery Storage  EMEA SAN Management 21/09/2012 04:33:50 120917034949 </t>
  </si>
  <si>
    <t xml:space="preserve"> Storage Management for FDCGTSMFAWA11U in HEINRICH-LANZ-ALLEE 47 </t>
  </si>
  <si>
    <t xml:space="preserve"> Awaiting SAN Review  EMEA SAN Management 21/09/2012 03:48:11 120920124121 </t>
  </si>
  <si>
    <t xml:space="preserve"> Site Delivery Storage for FDCGTSMFAWA11U in HEINRICH-LANZ-ALLEE 47 </t>
  </si>
  <si>
    <t xml:space="preserve"> Awaiting Site Delivery Storage  EMEA SAN Management 21/09/2012 03:48:10 120920124120 </t>
  </si>
  <si>
    <t xml:space="preserve"> Add / Remove Storage Connections for FFTCTISACDS01DR at HEINRICH-LANZ-ALLEE 47 </t>
  </si>
  <si>
    <t xml:space="preserve"> Awaiting SAN Review Update  EMEA SAN Management 20/09/2012 12:35:53 120920123244 </t>
  </si>
  <si>
    <t xml:space="preserve"> Add / Remove Storage Connections for FFTCTISACDS02DR at HEINRICH-LANZ-ALLEE 47 </t>
  </si>
  <si>
    <t xml:space="preserve"> Awaiting SAN Review Update  EMEA SAN Management 20/09/2012 12:31:59 120920122446 </t>
  </si>
  <si>
    <t xml:space="preserve"> Update Storage Details for FDCCTISTE2WD03U in HEINRICH-LANZ-ALLEE 47 </t>
  </si>
  <si>
    <t xml:space="preserve"> Awaiting SAN Review  EMEA SAN Management 20/09/2012 11:16:59 120920111418 </t>
  </si>
  <si>
    <t xml:space="preserve"> Update Storage Details for FDCCTISTE2WD02U in HEINRICH-LANZ-ALLEE 47 </t>
  </si>
  <si>
    <t xml:space="preserve"> Awaiting SAN Review  EMEA SAN Management 20/09/2012 11:12:22 120920110604 </t>
  </si>
  <si>
    <t xml:space="preserve"> Update Storage Details for FDCCTISTE2WD01U in HEINRICH-LANZ-ALLEE 47 </t>
  </si>
  <si>
    <t xml:space="preserve"> Awaiting SAN Review  EMEA SAN Management 20/09/2012 11:04:28 120920105621 </t>
  </si>
  <si>
    <t xml:space="preserve"> Awaiting SAN Review Update  EMEA SAN Management 20/09/2012 11:03:25 120911103946 </t>
  </si>
  <si>
    <t xml:space="preserve"> Awaiting SAN Review Update  EMEA SAN Management 20/09/2012 11:02:25 120911103950 </t>
  </si>
  <si>
    <t xml:space="preserve"> Awaiting SAN Cabling-WWN Address-Stack Review  EMEA SAN Management 20/09/2012 11:00:47 1207260343541 </t>
  </si>
  <si>
    <t xml:space="preserve"> Add / Remove Storage Connections for RDCCTI007VC004p at 66 MOLESWORTH STREET </t>
  </si>
  <si>
    <t xml:space="preserve"> Awaiting SAN Review Update  EMEA SAN Management 20/09/2012 10:48:36 120920102005 </t>
  </si>
  <si>
    <t xml:space="preserve"> Add / Remove Storage Connections for RDCCTI007VC006P at 66 MOLESWORTH STREET </t>
  </si>
  <si>
    <t xml:space="preserve"> Awaiting SAN Review Update  EMEA SAN Management 20/09/2012 10:47:36 1209201020062 </t>
  </si>
  <si>
    <t xml:space="preserve"> Add / Remove Storage Connections for RDCCTI007VC003P at 66 MOLESWORTH STREET </t>
  </si>
  <si>
    <t xml:space="preserve"> Awaiting SAN Review Update  EMEA SAN Management 20/09/2012 10:46:39 1209201020041 </t>
  </si>
  <si>
    <t xml:space="preserve"> Add / Remove Storage Connections for RDCCTI007VC002P at 66 MOLESWORTH STREET </t>
  </si>
  <si>
    <t xml:space="preserve"> Awaiting SAN Review Update  EMEA SAN Management 20/09/2012 10:45:28 120920102004 </t>
  </si>
  <si>
    <t xml:space="preserve"> Add / Remove Storage Connections for RDCCTI007VC005P at 66 MOLESWORTH STREET </t>
  </si>
  <si>
    <t xml:space="preserve"> Awaiting SAN Review Update  EMEA SAN Management 20/09/2012 10:43:38 120920102006 </t>
  </si>
  <si>
    <t xml:space="preserve"> Add / Remove Storage Connections for RDCCTI007VC001P at 66 MOLESWORTH STREET </t>
  </si>
  <si>
    <t xml:space="preserve"> Awaiting SAN Review Update  EMEA SAN Management 20/09/2012 10:43:00 120920102003 </t>
  </si>
  <si>
    <t xml:space="preserve"> Add / Remove Storage Connections for FDCCTI007VC006C at HEINRICH-LANZ-ALLEE 47 </t>
  </si>
  <si>
    <t xml:space="preserve"> Awaiting SAN Review Update  EMEA SAN Management 20/09/2012 10:34:21 120920100751 </t>
  </si>
  <si>
    <t xml:space="preserve"> Add / Remove Storage Connections for FDCCTI007VC005C at HEINRICH-LANZ-ALLEE 47 </t>
  </si>
  <si>
    <t xml:space="preserve"> Awaiting SAN Review Update  EMEA SAN Management 20/09/2012 10:30:22 1209201007501 </t>
  </si>
  <si>
    <t xml:space="preserve"> Add / Remove Storage Connections for FDCCTI007VC004C at HEINRICH-LANZ-ALLEE 47 </t>
  </si>
  <si>
    <t xml:space="preserve"> Awaiting SAN Review Update  EMEA SAN Management 20/09/2012 10:27:14 120920100750 </t>
  </si>
  <si>
    <t xml:space="preserve"> Add / Remove Storage Connections for FDCCTI007VC003C at HEINRICH-LANZ-ALLEE 47 </t>
  </si>
  <si>
    <t xml:space="preserve"> Awaiting SAN Review Update  EMEA SAN Management 20/09/2012 10:26:49 120920100749 </t>
  </si>
  <si>
    <t xml:space="preserve"> Add / Remove Storage Connections for FDCCTI007VC002C at HEINRICH-LANZ-ALLEE 47 </t>
  </si>
  <si>
    <t xml:space="preserve"> Awaiting SAN Review Update  EMEA SAN Management 20/09/2012 10:26:08 120920100748 </t>
  </si>
  <si>
    <t xml:space="preserve"> Add / Remove Storage Connections for FDCCTI007VC001C at HEINRICH-LANZ-ALLEE 47 </t>
  </si>
  <si>
    <t xml:space="preserve"> Awaiting SAN Review Update  EMEA SAN Management 20/09/2012 10:24:19 120920100741 </t>
  </si>
  <si>
    <t xml:space="preserve"> Storage provisioning for Install project: FDCCTSRPFWD01U HEINRICH-LANZ-ALLEE 47  </t>
  </si>
  <si>
    <t xml:space="preserve"> Awaiting SAN CAP Review and SAN Update  EMEA SAN Management 20/09/2012 09:14:00 1209181328563 </t>
  </si>
  <si>
    <t xml:space="preserve"> Awaiting SAN Review Update  EMEA SAN Management 24/09/2012 04:09:01 120911103950 </t>
  </si>
  <si>
    <t xml:space="preserve"> Awaiting SAN Cabling-WWN Address-Stack Review  EMEA SAN Management 24/09/2012 03:54:17 1208181910543 </t>
  </si>
  <si>
    <t xml:space="preserve"> Storage tasks for Decommission project: LDNSISSAPP01-OLD 66 MOLESWORTH STREET DC </t>
  </si>
  <si>
    <t xml:space="preserve"> Awaiting SAN Review  EMEA SAN Management 23/09/2012 09:48:39 120912094050 </t>
  </si>
  <si>
    <t xml:space="preserve"> Storage tasks for Decommission project: FDCGTSRETWA01C HEINRICH-LANZ-ALLEE 47 DC </t>
  </si>
  <si>
    <t xml:space="preserve"> Awaiting SAN Review  EMEA SAN Management 23/09/2012 08:03:14 1209071225182 </t>
  </si>
  <si>
    <t xml:space="preserve"> Storage tasks for Decommission project: FFTSISSAPP01DR-OLD HEINRICH-LANZ-ALLEE 47 DC </t>
  </si>
  <si>
    <t xml:space="preserve"> Awaiting SAN Review  EMEA SAN Management 23/09/2012 08:01:15 1209120930401 </t>
  </si>
  <si>
    <t xml:space="preserve"> Storage tasks for Decommission project: gccalmap1u-old HEINRICH-LANZ-ALLEE 47 DC </t>
  </si>
  <si>
    <t xml:space="preserve"> Awaiting SAN Review  EMEA SAN Management 23/09/2012 07:59:49 120905105209 </t>
  </si>
  <si>
    <t xml:space="preserve"> Add / Remove Storage Connections for RDCCTSIFTWD01P at 66 MOLESWORTH STREET </t>
  </si>
  <si>
    <t xml:space="preserve"> Awaiting SAN Review Update  EMEA SAN Management 21/09/2012 10:43:54 120921104210 </t>
  </si>
  <si>
    <t xml:space="preserve"> Add / Remove Storage Connections for FDCCTSIFTWD01C at HEINRICH-LANZ-ALLEE 47 </t>
  </si>
  <si>
    <t xml:space="preserve"> Awaiting SAN Review Update  EMEA SAN Management 21/09/2012 10:41:12 120921103812 </t>
  </si>
  <si>
    <t xml:space="preserve"> Add / Remove Storage Connections for FDCCTSIFTWD01U at HEINRICH-LANZ-ALLEE 47 </t>
  </si>
  <si>
    <t xml:space="preserve"> Awaiting SAN Review Update  EMEA SAN Management 21/09/2012 10:33:46 120921102959 </t>
  </si>
  <si>
    <t xml:space="preserve"> Add / Remove Storage Connections for FDCCTISTE2WD03U at HEINRICH-LANZ-ALLEE 47 </t>
  </si>
  <si>
    <t xml:space="preserve"> Awaiting SAN Review Update  EMEA SAN Management 21/09/2012 10:17:40 120921101458 </t>
  </si>
  <si>
    <t xml:space="preserve"> Add / Remove Storage Connections for Fidspdb1u at 66 MOLESWORTH STREET </t>
  </si>
  <si>
    <t xml:space="preserve"> Awaiting SAN Review Update  EMEA SAN Management 21/09/2012 10:14:34 120921101204 </t>
  </si>
  <si>
    <t xml:space="preserve"> Add / Remove Storage Connections for FDCCTISTE2WD02U at HEINRICH-LANZ-ALLEE 47 </t>
  </si>
  <si>
    <t xml:space="preserve"> Awaiting SAN Review Update  EMEA SAN Management 21/09/2012 10:13:48 120921090200 </t>
  </si>
  <si>
    <t xml:space="preserve"> Add / Remove Storage Connections for Fidspdb1p at 33 CANADA SQUARE </t>
  </si>
  <si>
    <t xml:space="preserve"> Awaiting SAN Review Update  EMEA SAN Management 21/09/2012 10:11:34 120921101005 </t>
  </si>
  <si>
    <t xml:space="preserve"> Add / Remove Storage Connections for Fidspdb2p at 66 MOLESWORTH STREET </t>
  </si>
  <si>
    <t xml:space="preserve"> Awaiting SAN Review Update  EMEA SAN Management 21/09/2012 10:08:48 120921100310 </t>
  </si>
  <si>
    <t xml:space="preserve"> Add / Remove Storage Connections for FDCCTISTE2WD01U at HEINRICH-LANZ-ALLEE 47 </t>
  </si>
  <si>
    <t xml:space="preserve"> Awaiting SAN Review Update  EMEA SAN Management 21/09/2012 08:58:38 120921080155 </t>
  </si>
  <si>
    <t xml:space="preserve"> Awaiting SAN Cabling-WWN Address-Stack Review  EMEA SAN Management 21/09/2012 08:17:57 1207260344013 </t>
  </si>
  <si>
    <t xml:space="preserve"> Add / Remove Storage Connections for fdcgcgeclla64p at HEINRICH-LANZ-ALLEE 47 </t>
  </si>
  <si>
    <t xml:space="preserve"> Awaiting SAN Review Update  EMEA SAN Management 21/09/2012 07:35:05 120918043434 </t>
  </si>
  <si>
    <t xml:space="preserve"> Add / Remove Storage Connections for fdcgcgeclla74p at HEINRICH-LANZ-ALLEE 47 </t>
  </si>
  <si>
    <t xml:space="preserve"> Awaiting SAN Review Update  EMEA SAN Management 21/09/2012 07:31:08 120918043432 </t>
  </si>
  <si>
    <t xml:space="preserve"> Add / Remove Storage Connections for eqkdbcgc4p at 33 CANADA SQUARE </t>
  </si>
  <si>
    <t xml:space="preserve"> Awaiting SAN Review Update  EMEA SAN Management 21/09/2012 06:41:31 120921063929 </t>
  </si>
  <si>
    <t xml:space="preserve"> Add / Remove Storage Connections for eqkdbcgc3p at 33 CANADA SQUARE </t>
  </si>
  <si>
    <t xml:space="preserve"> Awaiting SAN Review Update  EMEA SAN Management 21/09/2012 06:39:10 120921063606 </t>
  </si>
  <si>
    <t xml:space="preserve"> Add / Remove Storage Connections for eqkdbcgc2p at 33 CANADA SQUARE </t>
  </si>
  <si>
    <t xml:space="preserve"> Awaiting SAN Review Update  EMEA SAN Management 21/09/2012 06:35:53 120921063307 </t>
  </si>
  <si>
    <t xml:space="preserve"> Add / Remove Storage Connections for eqkdbcgc1p at 33 CANADA SQUARE </t>
  </si>
  <si>
    <t xml:space="preserve"> Awaiting SAN Review Update  EMEA SAN Management 21/09/2012 06:32:58 120921063034 </t>
  </si>
  <si>
    <t xml:space="preserve"> Add / Remove Storage Connections for eqkdbrdc4p at 66 MOLESWORTH STREET </t>
  </si>
  <si>
    <t xml:space="preserve"> Awaiting SAN Review Update  EMEA SAN Management 21/09/2012 06:30:19 120921062835 </t>
  </si>
  <si>
    <t xml:space="preserve"> Add / Remove Storage Connections for eqkdbrdc3p at 66 MOLESWORTH STREET </t>
  </si>
  <si>
    <t xml:space="preserve"> Awaiting SAN Review Update  EMEA SAN Management 21/09/2012 06:28:27 120921062644 </t>
  </si>
  <si>
    <t xml:space="preserve"> Add / Remove Storage Connections for eqkdbrdc2p at 66 MOLESWORTH STREET </t>
  </si>
  <si>
    <t xml:space="preserve"> Awaiting SAN Review Update  EMEA SAN Management 21/09/2012 06:26:35 120921062337 </t>
  </si>
  <si>
    <t xml:space="preserve"> Add / Remove Storage Connections for eqkdbrdc1p at 66 MOLESWORTH STREET </t>
  </si>
  <si>
    <t xml:space="preserve"> Awaiting SAN Review Update  EMEA SAN Management 21/09/2012 06:22:36 1209210600291 </t>
  </si>
  <si>
    <t xml:space="preserve"> Awaiting SAN CAP Review and SAN Update  EMEA SAN Management 21/09/2012 05:47:13 1209181328563 </t>
  </si>
  <si>
    <t xml:space="preserve"> Storage Management for eunim3p in 66 MOLESWORTH STREET </t>
  </si>
  <si>
    <t xml:space="preserve"> Awaiting SAN Review  EMEA SAN Management 21/09/2012 05:41:22 1209210513381 </t>
  </si>
  <si>
    <t xml:space="preserve"> Site Delivery Storage for eunim3p in 66 MOLESWORTH STREET </t>
  </si>
  <si>
    <t xml:space="preserve"> Awaiting Site Delivery Storage  EMEA SAN Management 21/09/2012 05:41:21 120921051338 </t>
  </si>
  <si>
    <t xml:space="preserve"> Add / Remove Storage Connections for LDNFI37SDPR at 66 MOLESWORTH STREET </t>
  </si>
  <si>
    <t xml:space="preserve"> Awaiting SAN Review Update  EMEA SAN Management 25/09/2012 03:59:07 120920123003 </t>
  </si>
  <si>
    <t xml:space="preserve"> Storage provisioning for Install project: fdcgcgtibla22p HEINRICH-LANZ-ALLEE 47  </t>
  </si>
  <si>
    <t xml:space="preserve"> Awaiting SAN CAP Review and SAN Update  EMEA SAN Management 25/09/2012 03:21:56 120813211234 </t>
  </si>
  <si>
    <t xml:space="preserve"> Awaiting SAN Review Update  EMEA SAN Management 24/09/2012 11:41:56 120921101005 </t>
  </si>
  <si>
    <t xml:space="preserve"> Add / Remove Storage Connections for FDCGTSMFAAD06U at HEINRICH-LANZ-ALLEE 47 </t>
  </si>
  <si>
    <t xml:space="preserve"> Awaiting SAN Review Update  EMEA SAN Management 24/09/2012 07:32:57 120924073125 </t>
  </si>
  <si>
    <t xml:space="preserve"> Add / Remove Storage Connections for FDCGTSMFAAD05U at HEINRICH-LANZ-ALLEE 47 </t>
  </si>
  <si>
    <t xml:space="preserve"> Awaiting SAN Review Update  EMEA SAN Management 24/09/2012 07:31:16 120924072835 </t>
  </si>
  <si>
    <t xml:space="preserve"> Awaiting SAN Review  EMEA SAN Management 24/09/2012 07:05:19 120912094050 </t>
  </si>
  <si>
    <t xml:space="preserve"> Awaiting SAN Review Update  EMEA SAN Management 24/09/2012 06:38:40 120920100741 </t>
  </si>
  <si>
    <t xml:space="preserve"> Awaiting SAN Review  EMEA SAN Management 24/09/2012 06:07:23 120913064130 </t>
  </si>
  <si>
    <t xml:space="preserve"> Awaiting SAN Cabling-WWN Address-Stack Review  EMEA SAN Management 24/09/2012 05:43:22 1208181910543 </t>
  </si>
  <si>
    <t xml:space="preserve"> Add / Remove Storage Connections for rdcgcgeclla74u at 66 MOLESWORTH STREET </t>
  </si>
  <si>
    <t xml:space="preserve"> Awaiting SAN Review Update  EMEA SAN Management 24/09/2012 05:10:03 120924050542 </t>
  </si>
  <si>
    <t xml:space="preserve"> Add / Remove Storage Connections for rdcgcgeclla64u at 66 MOLESWORTH STREET </t>
  </si>
  <si>
    <t xml:space="preserve"> Awaiting SAN Review Update  EMEA SAN Management 24/09/2012 05:05:30 120924045846 </t>
  </si>
  <si>
    <t xml:space="preserve"> Add / Remove Storage Connections for rdcgcgracad15c at 66 MOLESWORTH STREET </t>
  </si>
  <si>
    <t xml:space="preserve"> Awaiting SAN Review Update  EMEA SAN Management 26/09/2012 05:49:59 120926054701 </t>
  </si>
  <si>
    <t xml:space="preserve"> Add / Remove Storage Connections for rdcgcgracad13c at 66 MOLESWORTH STREET </t>
  </si>
  <si>
    <t xml:space="preserve"> Awaiting SAN Review Update  EMEA SAN Management 26/09/2012 05:46:13 120425231137 </t>
  </si>
  <si>
    <t xml:space="preserve"> Awaiting SAN Review Update  EMEA SAN Management 26/09/2012 05:38:42 120926053242 </t>
  </si>
  <si>
    <t xml:space="preserve"> Awaiting SAN Review Update  EMEA SAN Management 26/09/2012 05:32:33 120911115200 </t>
  </si>
  <si>
    <t xml:space="preserve"> Storage provisioning for Install project: fdcgcgtibla21p HEINRICH-LANZ-ALLEE 47  </t>
  </si>
  <si>
    <t xml:space="preserve"> Awaiting SAN CAP Review and SAN Update  EMEA SAN Management 26/09/2012 04:26:58 120813211119 </t>
  </si>
  <si>
    <t xml:space="preserve"> Storage provisioning for Install project: FDCENCTIBPRD10 HEINRICH-LANZ-ALLEE 47  </t>
  </si>
  <si>
    <t xml:space="preserve"> Awaiting SAN CAP Review and SAN Update  EMEA SAN Management 26/09/2012 04:24:18 1208131228453 </t>
  </si>
  <si>
    <t xml:space="preserve"> Storage provisioning for Install project: FDCENCTIBPRD9 HEINRICH-LANZ-ALLEE 47  </t>
  </si>
  <si>
    <t xml:space="preserve"> Awaiting SAN CAP Review and SAN Update  EMEA SAN Management 26/09/2012 04:19:19 1208131228432 </t>
  </si>
  <si>
    <t xml:space="preserve"> Storage Management for p7-795-20-fdc-v-id5 in HEINRICH-LANZ-ALLEE 47 </t>
  </si>
  <si>
    <t xml:space="preserve"> Awaiting SAN Review  EMEA SAN Management 26/09/2012 02:37:54 1209191104571 </t>
  </si>
  <si>
    <t xml:space="preserve"> Storage Management for p7-795-20-fdc-v-id6 in HEINRICH-LANZ-ALLEE 47 </t>
  </si>
  <si>
    <t xml:space="preserve"> Awaiting SAN Review  EMEA SAN Management 26/09/2012 02:37:49 1209191106271 </t>
  </si>
  <si>
    <t xml:space="preserve"> Add / Remove Storage Connections for RDCCTIFKXWD01C at 66 MOLESWORTH STREET </t>
  </si>
  <si>
    <t xml:space="preserve"> Awaiting SAN Review Update  EMEA SAN Management 25/09/2012 11:49:29 120925044400 </t>
  </si>
  <si>
    <t xml:space="preserve"> Add / Remove Storage Connections for RDCCTIFKXWA01C at 66 MOLESWORTH STREET </t>
  </si>
  <si>
    <t xml:space="preserve"> Awaiting SAN Review Update  EMEA SAN Management 25/09/2012 11:47:45 1209250445421 </t>
  </si>
  <si>
    <t xml:space="preserve"> Update Storage Details for fdcgdsiowld02c in HEINRICH-LANZ-ALLEE 47 </t>
  </si>
  <si>
    <t xml:space="preserve"> Awaiting SAN Review  EMEA SAN Management 25/09/2012 11:09:07 120925110633 </t>
  </si>
  <si>
    <t xml:space="preserve"> Update Storage Details for fdcgdsiowld01c in HEINRICH-LANZ-ALLEE 47 </t>
  </si>
  <si>
    <t xml:space="preserve"> Awaiting SAN Review  EMEA SAN Management 25/09/2012 11:05:41 120925110232 </t>
  </si>
  <si>
    <t xml:space="preserve"> Update Storage Details for FDCGDSIOWLA02C in HEINRICH-LANZ-ALLEE 47 </t>
  </si>
  <si>
    <t xml:space="preserve"> Awaiting SAN Review  EMEA SAN Management 25/09/2012 11:02:10 120925105949 </t>
  </si>
  <si>
    <t xml:space="preserve"> Update Storage Details for fdcgdsiowla01c in HEINRICH-LANZ-ALLEE 47 </t>
  </si>
  <si>
    <t xml:space="preserve"> Awaiting SAN Review  EMEA SAN Management 25/09/2012 10:59:39 120925105428 </t>
  </si>
  <si>
    <t xml:space="preserve"> Awaiting SAN Review Update  EMEA SAN Management 25/09/2012 10:48:17 120925102028 </t>
  </si>
  <si>
    <t xml:space="preserve"> Add / Remove Storage Connections for RDCCTIFFNWA31C at 66 MOLESWORTH STREET </t>
  </si>
  <si>
    <t xml:space="preserve"> Awaiting SAN Review Update  EMEA SAN Management 25/09/2012 10:32:44 120925103117 </t>
  </si>
  <si>
    <t xml:space="preserve"> Add / Remove Storage Connections for RDCCTIFFNWA21C at 66 MOLESWORTH STREET </t>
  </si>
  <si>
    <t xml:space="preserve"> Awaiting SAN Review Update  EMEA SAN Management 25/09/2012 10:30:54 120925064243 </t>
  </si>
  <si>
    <t xml:space="preserve"> Add / Remove Storage Connections for RDCCTISD005P at 66 MOLESWORTH STREET </t>
  </si>
  <si>
    <t xml:space="preserve"> Awaiting SAN Review Update  EMEA SAN Management 25/09/2012 09:33:40 120925081434 </t>
  </si>
  <si>
    <t xml:space="preserve"> Add / Remove Storage Connections for RDCCTISD004P at 66 MOLESWORTH STREET </t>
  </si>
  <si>
    <t xml:space="preserve"> Awaiting SAN Review Update  EMEA SAN Management 25/09/2012 09:31:51 120925081432 </t>
  </si>
  <si>
    <t xml:space="preserve"> Add / Remove Storage Connections for FDCCTISD005C at HEINRICH-LANZ-ALLEE 47 </t>
  </si>
  <si>
    <t xml:space="preserve"> Awaiting SAN Review Update  EMEA SAN Management 25/09/2012 09:29:24 120925092714 </t>
  </si>
  <si>
    <t xml:space="preserve"> Add / Remove Storage Connections for FDCCTISD004C at HEINRICH-LANZ-ALLEE 47 </t>
  </si>
  <si>
    <t xml:space="preserve"> Awaiting SAN Review Update  EMEA SAN Management 25/09/2012 09:26:20 120925092049 </t>
  </si>
  <si>
    <t xml:space="preserve"> Add / Remove Storage Connections for FDCCTISTE2WD03C at HEINRICH-LANZ-ALLEE 47 </t>
  </si>
  <si>
    <t xml:space="preserve"> Awaiting SAN Review Update  EMEA SAN Management 25/09/2012 07:34:52 120925073254 </t>
  </si>
  <si>
    <t xml:space="preserve"> Add / Remove Storage Connections for FDCCTISTE2WD02C at HEINRICH-LANZ-ALLEE 47 </t>
  </si>
  <si>
    <t xml:space="preserve"> Awaiting SAN Review Update  EMEA SAN Management 25/09/2012 07:32:35 120925072944 </t>
  </si>
  <si>
    <t xml:space="preserve"> Add / Remove Storage Connections for FDCCTISTE2WD01C at HEINRICH-LANZ-ALLEE 47 </t>
  </si>
  <si>
    <t xml:space="preserve"> Awaiting SAN Review Update  EMEA SAN Management 25/09/2012 07:28:52 120925072358 </t>
  </si>
  <si>
    <t xml:space="preserve"> Add / Remove Storage Connections for RDCCTISTE2WD03P at 66 MOLESWORTH STREET </t>
  </si>
  <si>
    <t xml:space="preserve"> Awaiting SAN Review Update  EMEA SAN Management 25/09/2012 07:23:30 120925072119 </t>
  </si>
  <si>
    <t xml:space="preserve"> Add / Remove Storage Connections for RDCCTISTE2WD02P at 66 MOLESWORTH STREET </t>
  </si>
  <si>
    <t xml:space="preserve"> Awaiting SAN Review Update  EMEA SAN Management 25/09/2012 07:20:40 120925071712 </t>
  </si>
  <si>
    <t xml:space="preserve"> Add / Remove Storage Connections for RDCCTISTE2WD01P at 66 MOLESWORTH STREET </t>
  </si>
  <si>
    <t xml:space="preserve"> Awaiting SAN Review Update  EMEA SAN Management 25/09/2012 07:15:05 120925065753 </t>
  </si>
  <si>
    <t xml:space="preserve"> Storage provisioning for Install project: rdcgcgeclla16u 66 MOLESWORTH STREET  </t>
  </si>
  <si>
    <t xml:space="preserve"> Awaiting SAN Cabling-WWN Address-Stack Review  EMEA SAN Management 25/09/2012 06:50:29 1208170551071 </t>
  </si>
  <si>
    <t xml:space="preserve"> Add / Remove Storage Connections for rdcgcgtibla10u at 66 MOLESWORTH STREET </t>
  </si>
  <si>
    <t xml:space="preserve"> Awaiting SAN Review Update  EMEA SAN Management 25/09/2012 06:16:59 120925061219 </t>
  </si>
  <si>
    <t xml:space="preserve"> Awaiting SAN Cabling-WWN Address-Stack Review  EMEA SAN Management 27/09/2012 04:34:29 1208182007483 </t>
  </si>
  <si>
    <t xml:space="preserve"> Storage provisioning for Install project: rdcgcgcmrla03u 66 MOLESWORTH STREET  </t>
  </si>
  <si>
    <t xml:space="preserve"> Awaiting SAN Cabling-WWN Address-Stack Review  EMEA SAN Management 27/09/2012 00:35:01 1207300416493 </t>
  </si>
  <si>
    <t xml:space="preserve"> Storage provisioning for Install project: rdcgcgcmrla04u 66 MOLESWORTH STREET  </t>
  </si>
  <si>
    <t xml:space="preserve"> Awaiting SAN Cabling-WWN Address-Stack Review  EMEA SAN Management 27/09/2012 00:32:44 1207300416523 </t>
  </si>
  <si>
    <t xml:space="preserve"> Storage provisioning for Install project: rdcgcgecllw17u 66 MOLESWORTH STREET  </t>
  </si>
  <si>
    <t xml:space="preserve"> Awaiting SAN Cabling-WWN Address-Stack Review  EMEA SAN Management 26/09/2012 23:22:06 1208080420583 </t>
  </si>
  <si>
    <t xml:space="preserve"> Add / Remove Storage Connections for rdcgcgtibla81u at 66 MOLESWORTH STREET </t>
  </si>
  <si>
    <t xml:space="preserve"> Awaiting SAN Review Update  EMEA SAN Management 26/09/2012 23:21:39 120926231802 </t>
  </si>
  <si>
    <t xml:space="preserve"> Storage provisioning for Install project: rdcgcgeclla15u 66 MOLESWORTH STREET  </t>
  </si>
  <si>
    <t xml:space="preserve"> Awaiting SAN Cabling-WWN Address-Stack Review  EMEA SAN Management 26/09/2012 23:12:14 1208170548561 </t>
  </si>
  <si>
    <t xml:space="preserve"> Storage Management for RDCCTIFKXWD01C in 66 MOLESWORTH STREET </t>
  </si>
  <si>
    <t xml:space="preserve"> Awaiting SAN Review  EMEA SAN Management 26/09/2012 10:31:17 120911085027 </t>
  </si>
  <si>
    <t xml:space="preserve"> Site Delivery Storage for RDCCTIFKXWD01C in 66 MOLESWORTH STREET </t>
  </si>
  <si>
    <t xml:space="preserve"> Awaiting Site Delivery Storage  EMEA SAN Management 26/09/2012 10:31:16 120911085025 </t>
  </si>
  <si>
    <t xml:space="preserve"> Awaiting SAN Review Update  EMEA SAN Management 26/09/2012 06:32:51 120924050542 </t>
  </si>
  <si>
    <t xml:space="preserve"> Awaiting SAN Review Update  EMEA SAN Management 26/09/2012 06:32:17 120924045846 </t>
  </si>
  <si>
    <t xml:space="preserve"> Awaiting SAN Review Update  EMEA SAN Management 26/09/2012 06:31:31 120918043432 </t>
  </si>
  <si>
    <t xml:space="preserve"> Awaiting SAN Review Update  EMEA SAN Management 26/09/2012 06:30:53 120918043434 </t>
  </si>
  <si>
    <t xml:space="preserve"> Awaiting SAN Review Update  EMEA SAN Management 26/09/2012 06:30:49 120926062821 </t>
  </si>
  <si>
    <t xml:space="preserve"> Awaiting SAN Review Update  EMEA SAN Management 26/09/2012 06:26:50 1209260617381 </t>
  </si>
  <si>
    <t xml:space="preserve"> Awaiting SAN Review Update  EMEA SAN Management 26/09/2012 05:56:57 120926055445 </t>
  </si>
  <si>
    <t xml:space="preserve"> Awaiting SAN Review Update  EMEA SAN Management 26/09/2012 05:56:21 120926055346 </t>
  </si>
  <si>
    <t xml:space="preserve"> Awaiting SAN Review Update  EMEA SAN Management 26/09/2012 05:54:33 120926055203 </t>
  </si>
  <si>
    <t xml:space="preserve"> Add / Remove Storage Connections for rdcgcgtibla14u at 66 MOLESWORTH STREET </t>
  </si>
  <si>
    <t xml:space="preserve"> Awaiting SAN Review Update  EMEA SAN Management 26/09/2012 05:53:33 120926055120 </t>
  </si>
  <si>
    <t xml:space="preserve"> Add / Remove Storage Connections for rdcgcgracad21c at 66 MOLESWORTH STREET </t>
  </si>
  <si>
    <t xml:space="preserve"> Awaiting SAN Review Update  EMEA SAN Management 26/09/2012 05:51:56 120926055006 </t>
  </si>
  <si>
    <t>ac01184 - Request to share storage on McData SAN with clusters on Cisco SAN. Dave Coles to liaise with SA Team</t>
  </si>
  <si>
    <t xml:space="preserve"> Add / Remove Storage Connections for FDCGCGESTAA02P at HEINRICH-LANZ-ALLEE 47 </t>
  </si>
  <si>
    <t xml:space="preserve"> Awaiting SAN Review Update  EMEA SAN Management 28/09/2012 09:16:38 120928084208 </t>
  </si>
  <si>
    <t xml:space="preserve"> Add / Remove Storage Connections for FDCGCGESTAA01P at HEINRICH-LANZ-ALLEE 47 </t>
  </si>
  <si>
    <t xml:space="preserve"> Awaiting SAN Review Update  EMEA SAN Management 28/09/2012 09:04:55 120928084206 </t>
  </si>
  <si>
    <t xml:space="preserve"> Awaiting SAN Review Update  EMEA SAN Management 28/09/2012 08:47:10 120928083925 </t>
  </si>
  <si>
    <t xml:space="preserve"> Awaiting SAN Review Update  EMEA SAN Management 28/09/2012 08:46:40 120928083924 </t>
  </si>
  <si>
    <t xml:space="preserve"> Add / Remove Storage Connections for FDCCTIFKXWA03P at HEINRICH-LANZ-ALLEE 47 </t>
  </si>
  <si>
    <t xml:space="preserve"> Awaiting SAN Review Update  EMEA SAN Management 28/09/2012 06:32:37 120928063131 </t>
  </si>
  <si>
    <t xml:space="preserve"> Add / Remove Storage Connections for RDCCTIFKXWA03U at 66 MOLESWORTH STREET </t>
  </si>
  <si>
    <t xml:space="preserve"> Awaiting SAN Review Update  EMEA SAN Management 28/09/2012 06:31:12 120928062940 </t>
  </si>
  <si>
    <t xml:space="preserve"> Awaiting SAN Review Update  EMEA SAN Management 28/09/2012 05:17:00 120928035008 </t>
  </si>
  <si>
    <t xml:space="preserve"> Awaiting SAN Review Update  EMEA SAN Management 28/09/2012 05:16:26 120914010015 </t>
  </si>
  <si>
    <t xml:space="preserve"> Awaiting SAN Review Update  EMEA SAN Management 28/09/2012 05:16:02 120914005614 </t>
  </si>
  <si>
    <t xml:space="preserve"> Awaiting SAN Review Update  EMEA SAN Management 28/09/2012 05:15:20 120914005007 </t>
  </si>
  <si>
    <t xml:space="preserve"> Awaiting SAN Review  EMEA SAN Management 28/09/2012 05:14:36 120913064130 </t>
  </si>
  <si>
    <t xml:space="preserve"> Awaiting SAN Review Update  EMEA SAN Management 28/09/2012 04:03:17 120928040143 </t>
  </si>
  <si>
    <t xml:space="preserve"> Add / Remove Storage Connections for rdcgcgtibla91u at 66 MOLESWORTH STREET </t>
  </si>
  <si>
    <t xml:space="preserve"> Awaiting SAN Assignment and Scheduling  EMEA SAN Management 28/09/2012 04:02:18 120927053455 </t>
  </si>
  <si>
    <t xml:space="preserve"> Awaiting SAN Assignment and Scheduling  EMEA SAN Management 28/09/2012 04:02:13 120926231802 </t>
  </si>
  <si>
    <t xml:space="preserve"> Awaiting SAN Assignment and Scheduling  EMEA SAN Management 28/09/2012 04:02:07 120926055120 </t>
  </si>
  <si>
    <t xml:space="preserve"> Awaiting SAN Assignment and Scheduling  EMEA SAN Management 28/09/2012 04:01:58 120925061219 </t>
  </si>
  <si>
    <t xml:space="preserve"> Awaiting SAN Assignment and Scheduling  EMEA SAN Management 28/09/2012 04:01:53 120926055346 </t>
  </si>
  <si>
    <t xml:space="preserve"> Awaiting SAN Review Update  EMEA SAN Management 28/09/2012 04:01:08 120928035440 </t>
  </si>
  <si>
    <t xml:space="preserve"> Awaiting SAN Assignment and Scheduling  EMEA SAN Management 28/09/2012 03:56:33 120924050542 </t>
  </si>
  <si>
    <t xml:space="preserve"> Awaiting SAN Assignment and Scheduling  EMEA SAN Management 28/09/2012 03:56:30 120924045846 </t>
  </si>
  <si>
    <t xml:space="preserve"> Awaiting SAN Assignment and Scheduling  EMEA SAN Management 28/09/2012 03:56:28 120918043432 </t>
  </si>
  <si>
    <t xml:space="preserve"> Awaiting SAN Assignment and Scheduling  EMEA SAN Management 28/09/2012 03:56:26 120918043434 </t>
  </si>
  <si>
    <t xml:space="preserve"> Awaiting SAN Review Update  EMEA SAN Management 28/09/2012 03:40:19 120928033607 </t>
  </si>
  <si>
    <t xml:space="preserve"> Awaiting SAN Review Update  EMEA SAN Management 28/09/2012 03:35:16 120928033149 </t>
  </si>
  <si>
    <t xml:space="preserve"> Awaiting SAN Review Update  EMEA SAN Management 28/09/2012 03:30:57 120928031528 </t>
  </si>
  <si>
    <t xml:space="preserve"> Awaiting SAN Review Update  EMEA SAN Management 28/09/2012 03:26:18 120928032303 </t>
  </si>
  <si>
    <t xml:space="preserve"> Awaiting SAN Review Update  EMEA SAN Management 28/09/2012 03:22:50 120928030835 </t>
  </si>
  <si>
    <t xml:space="preserve"> Awaiting SAN Review Update  EMEA SAN Management 28/09/2012 03:07:25 120926053242 </t>
  </si>
  <si>
    <t xml:space="preserve"> Add / Remove Storage Connections for FDCCTIFKXWA01P at HEINRICH-LANZ-ALLEE 47 </t>
  </si>
  <si>
    <t xml:space="preserve"> Awaiting SAN Review Update  EMEA SAN Management 27/09/2012 11:09:52 1209271104291 </t>
  </si>
  <si>
    <t xml:space="preserve"> Add / Remove Storage Connections for RDCCTIFKXWA01U at 66 MOLESWORTH STREET </t>
  </si>
  <si>
    <t xml:space="preserve"> Awaiting SAN Review Update  EMEA SAN Management 27/09/2012 10:52:47 120927104826 </t>
  </si>
  <si>
    <t xml:space="preserve"> Awaiting SAN Review Update  EMEA SAN Management 27/09/2012 10:34:57 120925103117 </t>
  </si>
  <si>
    <t xml:space="preserve"> Awaiting SAN Review Update  EMEA SAN Management 27/09/2012 10:34:23 120925064243 </t>
  </si>
  <si>
    <t xml:space="preserve"> Add / Remove Storage Connections for rdcgcgsasaa03c at 66 MOLESWORTH STREET </t>
  </si>
  <si>
    <t xml:space="preserve"> Awaiting SAN Review Update  EMEA SAN Management 27/09/2012 07:01:39 120927065919 </t>
  </si>
  <si>
    <t xml:space="preserve"> Awaiting SAN Review Update  EMEA SAN Management 27/09/2012 06:58:10 120927062803 </t>
  </si>
  <si>
    <t xml:space="preserve"> Storage provisioning for Install project: fdcgcgecllw22p HEINRICH-LANZ-ALLEE 47 </t>
  </si>
  <si>
    <t xml:space="preserve"> Awaiting SAN CAP Review and SAN Update  EMEA SAN Management 27/09/2012 06:55:05 120808042130 </t>
  </si>
  <si>
    <t xml:space="preserve"> Awaiting SAN Review Update  EMEA SAN Management 27/09/2012 06:24:54 120927055006 </t>
  </si>
  <si>
    <t xml:space="preserve"> Storage provisioning for Install project: RDCCTSRPFWD01P 66 MOLESWORTH STREET  </t>
  </si>
  <si>
    <t xml:space="preserve"> Awaiting SAN CAP Review and SAN Update  EMEA SAN Management 27/09/2012 05:59:39 120918132852 </t>
  </si>
  <si>
    <t xml:space="preserve"> Add / Remove Storage Connections for fdcgcgsasaa03p at HEINRICH-LANZ-ALLEE 47 </t>
  </si>
  <si>
    <t xml:space="preserve"> Awaiting SAN Review Update  EMEA SAN Management 27/09/2012 05:47:13 120927053256 </t>
  </si>
  <si>
    <t xml:space="preserve"> Add / Remove Storage Connections for fdcicgegead01u at HEINRICH-LANZ-ALLEE 47 </t>
  </si>
  <si>
    <t xml:space="preserve"> Awaiting SAN Review Update  EMEA SAN Management 27/09/2012 05:29:18 120927052757 </t>
  </si>
  <si>
    <t xml:space="preserve"> Add / Remove Storage Connections for fdcicgegead01c at HEINRICH-LANZ-ALLEE 47 </t>
  </si>
  <si>
    <t xml:space="preserve"> Awaiting SAN Review Update  EMEA SAN Management 27/09/2012 05:27:38 120927052549 </t>
  </si>
  <si>
    <t xml:space="preserve"> Add / Remove Storage Connections for rdcicgegead01p at 66 MOLESWORTH STREET </t>
  </si>
  <si>
    <t xml:space="preserve"> Awaiting SAN Review Update  EMEA SAN Management 27/09/2012 05:25:33 120927052257 </t>
  </si>
  <si>
    <t xml:space="preserve"> Awaiting SAN Review Update  EMEA SAN Management 01/10/2012 10:15:54 120918043436 </t>
  </si>
  <si>
    <t xml:space="preserve"> Awaiting SAN Review Update  EMEA SAN Management 01/10/2012 10:12:55 120918043435 </t>
  </si>
  <si>
    <t xml:space="preserve"> Awaiting SAN Review  EMEA SAN Management 01/10/2012 10:07:24 120910132740 </t>
  </si>
  <si>
    <t xml:space="preserve"> Awaiting SAN CAP Review and SAN Update  EMEA SAN Management 01/10/2012 09:59:59 120918132852 </t>
  </si>
  <si>
    <t xml:space="preserve"> Add / Remove Storage Connections for rdcgcgracad08c at 66 MOLESWORTH STREET </t>
  </si>
  <si>
    <t xml:space="preserve"> Awaiting SAN Assignment and Scheduling  EMEA SAN Management 01/10/2012 09:57:34 120913063358 </t>
  </si>
  <si>
    <t xml:space="preserve"> Awaiting SAN Cabling-WWN Address-Stack Review  EMEA SAN Management 01/10/2012 09:33:21 1101121309421 </t>
  </si>
  <si>
    <t xml:space="preserve"> Awaiting SAN Review  EMEA SAN Management 01/10/2012 08:44:47 120910132254 </t>
  </si>
  <si>
    <t xml:space="preserve"> Awaiting SAN Cabling-WWN Address-Stack Review  EMEA SAN Management 01/10/2012 08:43:15 1208182109141 </t>
  </si>
  <si>
    <t xml:space="preserve"> Awaiting SAN Cabling-WWN Address-Stack Review  EMEA SAN Management 01/10/2012 08:42:22 1208182028102 </t>
  </si>
  <si>
    <t xml:space="preserve"> Awaiting SAN Review  EMEA SAN Management 01/10/2012 08:41:49 120910131628 </t>
  </si>
  <si>
    <t xml:space="preserve"> Add / Remove Storage Connections for rdcgcgmqmla75u at 66 MOLESWORTH STREET </t>
  </si>
  <si>
    <t xml:space="preserve"> Awaiting SAN Review Update  EMEA SAN Management 01/10/2012 08:17:29 121001031312 </t>
  </si>
  <si>
    <t xml:space="preserve"> Add / Remove Storage Connections for RDCGCGESTAA02C at 66 MOLESWORTH STREET </t>
  </si>
  <si>
    <t xml:space="preserve"> Awaiting SAN Review Update  EMEA SAN Management 28/09/2012 14:37:22 120928084209 </t>
  </si>
  <si>
    <t xml:space="preserve"> Awaiting SAN Review Update  EMEA SAN Management 28/09/2012 14:16:38 120928084208 </t>
  </si>
  <si>
    <t xml:space="preserve"> Awaiting SAN Review Update  EMEA SAN Management 28/09/2012 14:04:55 120928084206 </t>
  </si>
  <si>
    <t xml:space="preserve"> Awaiting SAN Review Update  EMEA SAN Management 28/09/2012 13:47:10 120928083925 </t>
  </si>
  <si>
    <t xml:space="preserve"> Awaiting SAN Review Update  EMEA SAN Management 28/09/2012 13:46:40 120928083924 </t>
  </si>
  <si>
    <t xml:space="preserve"> Awaiting SAN Review Update  EMEA SAN Management 28/09/2012 11:32:37 120928063131 </t>
  </si>
  <si>
    <t xml:space="preserve"> Awaiting SAN Review Update  EMEA SAN Management 28/09/2012 11:31:12 120928062940 </t>
  </si>
  <si>
    <t xml:space="preserve"> Awaiting SAN Review Update  EMEA SAN Management 28/09/2012 10:17:00 120928035008 </t>
  </si>
  <si>
    <t xml:space="preserve"> Awaiting SAN Review Update  EMEA SAN Management 28/09/2012 10:16:26 120914010015 </t>
  </si>
  <si>
    <t xml:space="preserve"> Awaiting SAN Review Update  EMEA SAN Management 28/09/2012 10:16:02 120914005614 </t>
  </si>
  <si>
    <t xml:space="preserve"> Awaiting SAN Review Update  EMEA SAN Management 28/09/2012 10:15:20 120914005007 </t>
  </si>
  <si>
    <t xml:space="preserve"> Awaiting SAN Review  EMEA SAN Management 28/09/2012 10:14:36 120913064130 </t>
  </si>
  <si>
    <t xml:space="preserve"> Awaiting SAN Review Update  EMEA SAN Management 28/09/2012 09:03:17 120928040143 </t>
  </si>
  <si>
    <t xml:space="preserve"> Awaiting SAN Review Update  EMEA SAN Management 28/09/2012 09:01:08 120928035440 </t>
  </si>
  <si>
    <t xml:space="preserve"> Awaiting SAN Review Update  EMEA SAN Management 28/09/2012 08:40:19 120928033607 </t>
  </si>
  <si>
    <t xml:space="preserve"> Awaiting SAN Review Update  EMEA SAN Management 28/09/2012 08:35:16 120928033149 </t>
  </si>
  <si>
    <t xml:space="preserve"> Awaiting SAN Review Update  EMEA SAN Management 28/09/2012 08:30:57 120928031528 </t>
  </si>
  <si>
    <t xml:space="preserve"> Awaiting SAN Review Update  EMEA SAN Management 28/09/2012 08:26:18 120928032303 </t>
  </si>
  <si>
    <t xml:space="preserve"> Awaiting SAN Review Update  EMEA SAN Management 28/09/2012 08:22:50 120928030835 </t>
  </si>
  <si>
    <t xml:space="preserve"> Awaiting SAN Review Update  EMEA SAN Management 27/09/2012 16:09:52 1209271104291 </t>
  </si>
  <si>
    <t xml:space="preserve"> Awaiting SAN Review Update  EMEA SAN Management 27/09/2012 15:52:47 120927104826 </t>
  </si>
  <si>
    <t xml:space="preserve"> Awaiting SAN Review Update  EMEA SAN Management 27/09/2012 15:34:57 120925103117 </t>
  </si>
  <si>
    <t xml:space="preserve"> Awaiting SAN Review Update  EMEA SAN Management 27/09/2012 15:34:23 120925064243 </t>
  </si>
  <si>
    <t xml:space="preserve"> Awaiting SAN Review Update  EMEA SAN Management 27/09/2012 12:01:39 120927065919 </t>
  </si>
  <si>
    <t xml:space="preserve"> Awaiting SAN Review Update  EMEA SAN Management 27/09/2012 11:58:10 120927062803 </t>
  </si>
  <si>
    <t xml:space="preserve"> Awaiting SAN CAP Review and SAN Update  EMEA SAN Management 27/09/2012 11:55:05 120808042130 </t>
  </si>
  <si>
    <t xml:space="preserve"> Awaiting SAN Review Update  EMEA SAN Management 27/09/2012 11:24:54 120927055006 </t>
  </si>
  <si>
    <t xml:space="preserve"> Awaiting SAN Review Update  EMEA SAN Management 27/09/2012 10:47:13 120927053256 </t>
  </si>
  <si>
    <t xml:space="preserve"> Awaiting SAN Review Update  EMEA SAN Management 27/09/2012 10:29:18 120927052757 </t>
  </si>
  <si>
    <t xml:space="preserve"> Awaiting SAN Review Update  EMEA SAN Management 27/09/2012 10:27:38 120927052549 </t>
  </si>
  <si>
    <t xml:space="preserve"> Awaiting SAN Review Update  EMEA SAN Management 27/09/2012 10:25:33 120927052257 </t>
  </si>
  <si>
    <t xml:space="preserve"> Awaiting SAN Cabling-WWN Address-Stack Review  EMEA SAN Management 27/09/2012 09:34:29 1208182007483 </t>
  </si>
  <si>
    <t xml:space="preserve"> Awaiting SAN Cabling-WWN Address-Stack Review  EMEA SAN Management 27/09/2012 05:35:01 1207300416493 </t>
  </si>
  <si>
    <t xml:space="preserve"> Awaiting SAN Cabling-WWN Address-Stack Review  EMEA SAN Management 27/09/2012 05:32:44 1207300416523 </t>
  </si>
  <si>
    <t xml:space="preserve"> Awaiting SAN Cabling-WWN Address-Stack Review  EMEA SAN Management 27/09/2012 04:22:06 1208080420583 </t>
  </si>
  <si>
    <t xml:space="preserve"> Awaiting SAN Cabling-WWN Address-Stack Review  EMEA SAN Management 27/09/2012 04:12:14 1208170548561 </t>
  </si>
  <si>
    <t xml:space="preserve"> Awaiting SAN Review  EMEA SAN Management 26/09/2012 15:31:17 120911085027 </t>
  </si>
  <si>
    <t xml:space="preserve"> Awaiting SAN Review Update  EMEA SAN Management 26/09/2012 11:30:49 120926062821 </t>
  </si>
  <si>
    <t xml:space="preserve"> Awaiting SAN Review Update  EMEA SAN Management 26/09/2012 11:26:50 1209260617381 </t>
  </si>
  <si>
    <t xml:space="preserve"> Awaiting SAN Review Update  EMEA SAN Management 26/09/2012 10:32:33 120911115200 </t>
  </si>
  <si>
    <t xml:space="preserve"> Awaiting SAN Review  EMEA SAN Management 25/09/2012 16:09:07 120925110633 </t>
  </si>
  <si>
    <t xml:space="preserve"> Awaiting SAN Review  EMEA SAN Management 25/09/2012 16:05:41 120925110232 </t>
  </si>
  <si>
    <t xml:space="preserve"> Awaiting SAN Review  EMEA SAN Management 25/09/2012 16:02:10 120925105949 </t>
  </si>
  <si>
    <t xml:space="preserve"> Awaiting SAN Review  EMEA SAN Management 25/09/2012 15:59:39 120925105428 </t>
  </si>
  <si>
    <t xml:space="preserve"> Awaiting SAN Review Update  EMEA SAN Management 25/09/2012 15:48:17 120925102028 </t>
  </si>
  <si>
    <t xml:space="preserve"> Awaiting SAN Review Update  EMEA SAN Management 25/09/2012 14:33:40 120925081434 </t>
  </si>
  <si>
    <t xml:space="preserve"> Awaiting SAN Review Update  EMEA SAN Management 25/09/2012 14:31:51 120925081432 </t>
  </si>
  <si>
    <t xml:space="preserve"> Awaiting SAN Review Update  EMEA SAN Management 25/09/2012 14:29:24 120925092714 </t>
  </si>
  <si>
    <t xml:space="preserve"> Awaiting SAN Review Update  EMEA SAN Management 25/09/2012 14:26:20 120925092049 </t>
  </si>
  <si>
    <t xml:space="preserve"> Awaiting SAN Review Update  EMEA SAN Management 25/09/2012 12:34:52 120925073254 </t>
  </si>
  <si>
    <t xml:space="preserve"> Awaiting SAN Review Update  EMEA SAN Management 25/09/2012 12:32:35 120925072944 </t>
  </si>
  <si>
    <t xml:space="preserve"> Awaiting SAN Review Update  EMEA SAN Management 25/09/2012 12:28:52 120925072358 </t>
  </si>
  <si>
    <t xml:space="preserve"> Awaiting SAN Review Update  EMEA SAN Management 25/09/2012 12:23:30 120925072119 </t>
  </si>
  <si>
    <t xml:space="preserve"> Awaiting SAN Review Update  EMEA SAN Management 25/09/2012 12:20:40 120925071712 </t>
  </si>
  <si>
    <t xml:space="preserve"> Awaiting SAN Review Update  EMEA SAN Management 25/09/2012 12:15:05 120925065753 </t>
  </si>
  <si>
    <t xml:space="preserve"> Awaiting SAN Cabling-WWN Address-Stack Review  EMEA SAN Management 25/09/2012 11:50:29 1208170551071 </t>
  </si>
  <si>
    <t xml:space="preserve"> Awaiting SAN Review Update  EMEA SAN Management 25/09/2012 08:59:07 120920123003 </t>
  </si>
  <si>
    <t xml:space="preserve"> Awaiting SAN Review  EMEA SAN Management 24/09/2012 12:05:19 120912094050 </t>
  </si>
  <si>
    <t xml:space="preserve"> Awaiting SAN Review Update  EMEA SAN Management 24/09/2012 11:38:40 120920100741 </t>
  </si>
  <si>
    <t xml:space="preserve"> Awaiting SAN Review  EMEA SAN Management 23/09/2012 13:03:14 1209071225182 </t>
  </si>
  <si>
    <t xml:space="preserve"> Awaiting SAN Review  EMEA SAN Management 23/09/2012 13:01:15 1209120930401 </t>
  </si>
  <si>
    <t xml:space="preserve"> Awaiting SAN Review Update  EMEA SAN Management 21/09/2012 15:43:54 120921104210 </t>
  </si>
  <si>
    <t xml:space="preserve"> Awaiting SAN Review Update  EMEA SAN Management 21/09/2012 15:41:12 120921103812 </t>
  </si>
  <si>
    <t xml:space="preserve"> Awaiting SAN Cabling-WWN Address-Stack Review  EMEA SAN Management 21/09/2012 13:17:57 1207260344013 </t>
  </si>
  <si>
    <t xml:space="preserve"> Awaiting SAN Review Update  EMEA SAN Management 21/09/2012 11:41:31 120921063929 </t>
  </si>
  <si>
    <t xml:space="preserve"> Awaiting SAN Review Update  EMEA SAN Management 21/09/2012 11:39:10 120921063606 </t>
  </si>
  <si>
    <t xml:space="preserve"> Awaiting SAN Review Update  EMEA SAN Management 21/09/2012 11:35:53 120921063307 </t>
  </si>
  <si>
    <t xml:space="preserve"> Awaiting SAN Review Update  EMEA SAN Management 21/09/2012 11:32:58 120921063034 </t>
  </si>
  <si>
    <t xml:space="preserve"> Awaiting SAN Review Update  EMEA SAN Management 21/09/2012 11:30:19 120921062835 </t>
  </si>
  <si>
    <t xml:space="preserve"> Awaiting SAN Review Update  EMEA SAN Management 21/09/2012 11:28:27 120921062644 </t>
  </si>
  <si>
    <t xml:space="preserve"> Awaiting SAN Review Update  EMEA SAN Management 21/09/2012 11:26:35 120921062337 </t>
  </si>
  <si>
    <t xml:space="preserve"> Awaiting SAN Review Update  EMEA SAN Management 21/09/2012 11:22:36 1209210600291 </t>
  </si>
  <si>
    <t xml:space="preserve"> Awaiting SAN Cabling-WWN Address-Stack Review  EMEA SAN Management 20/09/2012 16:00:47 1207260343541 </t>
  </si>
  <si>
    <t xml:space="preserve"> Awaiting SAN Review Update  EMEA SAN Management 20/09/2012 15:48:36 120920102005 </t>
  </si>
  <si>
    <t xml:space="preserve"> Awaiting SAN Review Update  EMEA SAN Management 20/09/2012 15:47:36 1209201020062 </t>
  </si>
  <si>
    <t xml:space="preserve"> Awaiting SAN Review Update  EMEA SAN Management 20/09/2012 15:46:39 1209201020041 </t>
  </si>
  <si>
    <t xml:space="preserve"> Awaiting SAN Review Update  EMEA SAN Management 20/09/2012 15:45:28 120920102004 </t>
  </si>
  <si>
    <t xml:space="preserve"> Awaiting SAN Review Update  EMEA SAN Management 20/09/2012 15:43:38 120920102006 </t>
  </si>
  <si>
    <t xml:space="preserve"> Awaiting SAN Review Update  EMEA SAN Management 20/09/2012 15:43:00 120920102003 </t>
  </si>
  <si>
    <t xml:space="preserve"> Awaiting SAN Review Update  EMEA SAN Management 20/09/2012 15:34:21 120920100751 </t>
  </si>
  <si>
    <t xml:space="preserve"> Awaiting SAN Review Update  EMEA SAN Management 20/09/2012 15:30:22 1209201007501 </t>
  </si>
  <si>
    <t xml:space="preserve"> Awaiting SAN Review Update  EMEA SAN Management 20/09/2012 15:27:14 120920100750 </t>
  </si>
  <si>
    <t xml:space="preserve"> Awaiting SAN Review Update  EMEA SAN Management 20/09/2012 15:26:49 120920100749 </t>
  </si>
  <si>
    <t xml:space="preserve"> Awaiting SAN Review Update  EMEA SAN Management 20/09/2012 15:26:08 120920100748 </t>
  </si>
  <si>
    <t xml:space="preserve"> Awaiting SAN Cabling-WWN Address-Stack Review  EMEA SAN Management 20/09/2012 10:51:26 1208181910351 </t>
  </si>
  <si>
    <t xml:space="preserve"> Awaiting SAN Review Update  EMEA SAN Management 19/09/2012 15:04:49 120919080500 </t>
  </si>
  <si>
    <t xml:space="preserve"> Awaiting SAN Review  EMEA SAN Management 17/09/2012 14:44:35 1209071219242 </t>
  </si>
  <si>
    <t xml:space="preserve"> Awaiting SAN Review Update  EMEA SAN Management 17/09/2012 10:00:40 120917045758 </t>
  </si>
  <si>
    <t xml:space="preserve"> Awaiting SAN Review Update  EMEA SAN Management 17/09/2012 09:59:49 120917045521 </t>
  </si>
  <si>
    <t xml:space="preserve"> Awaiting SAN Review  EMEA SAN Management 17/09/2012 09:53:54 120808042120 </t>
  </si>
  <si>
    <t xml:space="preserve"> Awaiting SAN Review Update  EMEA SAN Management 14/09/2012 18:18:29 120914131728 </t>
  </si>
  <si>
    <t xml:space="preserve"> Awaiting SAN Review Update  EMEA SAN Management 14/09/2012 18:17:22 120914131525 </t>
  </si>
  <si>
    <t xml:space="preserve"> Awaiting SAN Review Update  EMEA SAN Management 14/09/2012 17:51:40 1209141240361 </t>
  </si>
  <si>
    <t xml:space="preserve"> Awaiting SAN Review Update  EMEA SAN Management 14/09/2012 17:40:31 120914123424 </t>
  </si>
  <si>
    <t xml:space="preserve"> Awaiting SAN Review Update  EMEA SAN Management 14/09/2012 09:05:38 120914040159 </t>
  </si>
  <si>
    <t xml:space="preserve"> Awaiting SAN Review Update  EMEA SAN Management 14/09/2012 09:00:27 120914034923 </t>
  </si>
  <si>
    <t xml:space="preserve"> Awaiting SAN Review Update  EMEA SAN Management 14/09/2012 07:47:26 120914024423 </t>
  </si>
  <si>
    <t xml:space="preserve"> Awaiting SAN Review Update  EMEA SAN Management 14/09/2012 07:43:57 120914024126 </t>
  </si>
  <si>
    <t xml:space="preserve"> Awaiting SAN Review Update  EMEA SAN Management 14/09/2012 07:41:02 120914023818 </t>
  </si>
  <si>
    <t xml:space="preserve"> Awaiting SAN Review Update  EMEA SAN Management 14/09/2012 07:37:46 120914023437 </t>
  </si>
  <si>
    <t xml:space="preserve"> Awaiting SAN Review Update  EMEA SAN Management 14/09/2012 07:34:07 120914023001 </t>
  </si>
  <si>
    <t xml:space="preserve"> Awaiting SAN Review  EMEA SAN Management 13/09/2012 14:46:30 120913062811 </t>
  </si>
  <si>
    <t xml:space="preserve"> Awaiting SAN Review Update  EMEA SAN Management 13/09/2012 10:14:09 120913051016 </t>
  </si>
  <si>
    <t xml:space="preserve"> Awaiting SAN Review Update  EMEA SAN Management 13/09/2012 09:29:32 120913030541 </t>
  </si>
  <si>
    <t xml:space="preserve"> Awaiting SAN Review Update  EMEA SAN Management 10/09/2012 18:27:35 120910132447 </t>
  </si>
  <si>
    <t>waiting T4</t>
  </si>
  <si>
    <t xml:space="preserve"> Add / Remove Storage Connections for LDNFI28SDPR at 66 MOLESWORTH STREET </t>
  </si>
  <si>
    <t xml:space="preserve"> Awaiting SAN Review Update  EMEA SAN Management 02/10/2012 15:49:22 1210021030251 </t>
  </si>
  <si>
    <t xml:space="preserve"> Add / Remove Storage Connections for LDNFI27SDPR at 66 MOLESWORTH STREET </t>
  </si>
  <si>
    <t xml:space="preserve"> Awaiting SAN Review Update  EMEA SAN Management 02/10/2012 15:48:31 121002103025 </t>
  </si>
  <si>
    <t xml:space="preserve"> Add / Remove Storage Connections for LDNFI28SDUA at 66 MOLESWORTH STREET </t>
  </si>
  <si>
    <t xml:space="preserve"> Awaiting SAN Review Update  EMEA SAN Management 02/10/2012 15:44:48 121002103023 </t>
  </si>
  <si>
    <t xml:space="preserve"> Add / Remove Storage Connections for LDNFI27SDUA at 66 MOLESWORTH STREET </t>
  </si>
  <si>
    <t xml:space="preserve"> Awaiting SAN Review Update  EMEA SAN Management 02/10/2012 15:43:56 1210021030271 </t>
  </si>
  <si>
    <t xml:space="preserve"> Add / Remove Storage Connections for LDNFI27SDDR at 33 CANADA SQUARE </t>
  </si>
  <si>
    <t xml:space="preserve"> Awaiting SAN Review Update  EMEA SAN Management 02/10/2012 15:42:45 121002103026 </t>
  </si>
  <si>
    <t xml:space="preserve"> Add / Remove Storage Connections for LDNFI28SDDR at 33 CANADA SQUARE </t>
  </si>
  <si>
    <t xml:space="preserve"> Awaiting SAN Review Update  EMEA SAN Management 02/10/2012 15:41:40 121002103027 </t>
  </si>
  <si>
    <t xml:space="preserve"> Add / Remove Storage Connections for LDNFI21SAUA at 66 MOLESWORTH STREET </t>
  </si>
  <si>
    <t xml:space="preserve"> Awaiting SAN Review Update  EMEA SAN Management 02/10/2012 15:40:31 121002103028 </t>
  </si>
  <si>
    <t xml:space="preserve"> Add / Remove Storage Connections for LDNFI21SADR at 33 CANADA SQUARE </t>
  </si>
  <si>
    <t xml:space="preserve"> Awaiting SAN Review Update  EMEA SAN Management 02/10/2012 15:39:40 1210021030291 </t>
  </si>
  <si>
    <t xml:space="preserve"> Storage provisioning for Install project: FDCCTSRPFWD01C HEINRICH-LANZ-ALLEE 47  </t>
  </si>
  <si>
    <t xml:space="preserve"> Awaiting SAN Cabling-WWN Address-Stack Review  EMEA SAN Management 02/10/2012 12:24:25 1209181329021 </t>
  </si>
  <si>
    <t xml:space="preserve"> Awaiting SAN Cabling-WWN Address-Stack Review  EMEA SAN Management 02/10/2012 12:19:47 1209181328563 </t>
  </si>
  <si>
    <t xml:space="preserve"> Awaiting SAN Cabling-WWN Address-Stack Review  EMEA SAN Management 02/10/2012 11:53:02 120813211119 </t>
  </si>
  <si>
    <t xml:space="preserve"> Awaiting SAN Cabling-WWN Address-Stack Review  EMEA SAN Management 02/10/2012 09:59:55 120813211234 </t>
  </si>
  <si>
    <t xml:space="preserve"> Add / Remove Storage Connections for rdcgcgtibla73u at 66 MOLESWORTH STREET </t>
  </si>
  <si>
    <t xml:space="preserve"> Awaiting SAN Review Update  EMEA SAN Management 02/10/2012 09:41:15 121002043617 </t>
  </si>
  <si>
    <t xml:space="preserve"> Awaiting SAN Cabling-WWN Address-Stack Review  EMEA SAN Management 02/10/2012 08:46:09 1208182100311 </t>
  </si>
  <si>
    <t xml:space="preserve"> Awaiting SAN Cabling-WWN Address-Stack Review  EMEA SAN Management 02/10/2012 07:03:36 1208182028102 </t>
  </si>
  <si>
    <t xml:space="preserve"> Storage provisioning for Install project: rdcgcgeclla19u 66 MOLESWORTH STREET  </t>
  </si>
  <si>
    <t xml:space="preserve"> Awaiting SAN Cabling-WWN Address-Stack Review  EMEA SAN Management 02/10/2012 06:11:44 1208080421041 </t>
  </si>
  <si>
    <t xml:space="preserve"> Storage provisioning for Install project: rdcgcgeclla18u 66 MOLESWORTH STREET  </t>
  </si>
  <si>
    <t xml:space="preserve"> Awaiting SAN Cabling-WWN Address-Stack Review  EMEA SAN Management 02/10/2012 04:46:40 1208080421003 </t>
  </si>
  <si>
    <t xml:space="preserve"> Add / Remove Storage Connections for gckycdb1u at 66 MOLESWORTH STREET </t>
  </si>
  <si>
    <t xml:space="preserve"> Awaiting SAN Review Update  EMEA SAN Management 01/10/2012 16:06:09 121001103918 </t>
  </si>
  <si>
    <t xml:space="preserve"> Add / Remove Storage Connections for gckycdb2u at 66 MOLESWORTH STREET </t>
  </si>
  <si>
    <t xml:space="preserve"> Awaiting SAN Review Update  EMEA SAN Management 01/10/2012 16:05:33 121001103919 </t>
  </si>
  <si>
    <t xml:space="preserve"> Add / Remove Storage Connections for gckycdb4p at HEINRICH-LANZ-ALLEE 47 </t>
  </si>
  <si>
    <t xml:space="preserve"> Awaiting SAN Review Update  EMEA SAN Management 01/10/2012 16:04:54 1210011039171 </t>
  </si>
  <si>
    <t xml:space="preserve"> Add / Remove Storage Connections for gckycdb3p at HEINRICH-LANZ-ALLEE 47 </t>
  </si>
  <si>
    <t xml:space="preserve"> Awaiting SAN Review Update  EMEA SAN Management 01/10/2012 16:04:19 121001103917 </t>
  </si>
  <si>
    <t xml:space="preserve"> Add / Remove Storage Connections for gckycdb2p at 66 MOLESWORTH STREET </t>
  </si>
  <si>
    <t xml:space="preserve"> Awaiting SAN Review Update  EMEA SAN Management 01/10/2012 16:03:27 121001103916 </t>
  </si>
  <si>
    <t xml:space="preserve"> Add / Remove Storage Connections for gckycdb1p at 66 MOLESWORTH STREET </t>
  </si>
  <si>
    <t xml:space="preserve"> Awaiting SAN Review Update  EMEA SAN Management 01/10/2012 16:02:11 121001103915 </t>
  </si>
  <si>
    <t xml:space="preserve"> Awaiting SAN Review Update  EMEA SAN Management 01/10/2012 13:58:00 120817055750 </t>
  </si>
  <si>
    <t xml:space="preserve"> Add / Remove Storage Connections for rdcgcgdtgad30u at 66 MOLESWORTH STREET </t>
  </si>
  <si>
    <t xml:space="preserve"> Awaiting SAN Review Update  EMEA SAN Management 01/10/2012 12:40:37 121001073830 </t>
  </si>
  <si>
    <t xml:space="preserve"> Add / Remove Storage Connections for rdcgcgdtgad28u at 66 MOLESWORTH STREET </t>
  </si>
  <si>
    <t xml:space="preserve"> Awaiting SAN Review Update  EMEA SAN Management 01/10/2012 12:36:02 121001073333 </t>
  </si>
  <si>
    <t xml:space="preserve"> Add / Remove Storage Connections for rdcgcgdtgad26u at 66 MOLESWORTH STREET </t>
  </si>
  <si>
    <t xml:space="preserve"> Awaiting SAN Review Update  EMEA SAN Management 01/10/2012 12:32:40 121001073018 </t>
  </si>
  <si>
    <t xml:space="preserve"> Add / Remove Storage Connections for rdcgcgdtgad24u at 66 MOLESWORTH STREET </t>
  </si>
  <si>
    <t xml:space="preserve"> Awaiting SAN Review Update  EMEA SAN Management 01/10/2012 12:29:51 121001072543 </t>
  </si>
  <si>
    <t xml:space="preserve"> Add / Remove Storage Connections for rdcgcgdtgad22u at 66 MOLESWORTH STREET </t>
  </si>
  <si>
    <t xml:space="preserve"> Awaiting SAN Review Update  EMEA SAN Management 01/10/2012 12:24:52 121001072226 </t>
  </si>
  <si>
    <t xml:space="preserve"> Add / Remove Storage Connections for rdcgcgdtgad20u at 66 MOLESWORTH STREET </t>
  </si>
  <si>
    <t xml:space="preserve"> Awaiting SAN Review Update  EMEA SAN Management 01/10/2012 12:21:51 121001071920 </t>
  </si>
  <si>
    <t xml:space="preserve"> Add / Remove Storage Connections for rdcgcgdtgad18u at 66 MOLESWORTH STREET </t>
  </si>
  <si>
    <t xml:space="preserve"> Awaiting SAN Review Update  EMEA SAN Management 01/10/2012 12:18:48 121001071518 </t>
  </si>
  <si>
    <t xml:space="preserve"> Add / Remove Storage Connections for rdcgcgdtgad16u at 66 MOLESWORTH STREET </t>
  </si>
  <si>
    <t xml:space="preserve"> Awaiting SAN Review Update  EMEA SAN Management 01/10/2012 12:14:37 121001071011 </t>
  </si>
  <si>
    <t xml:space="preserve"> Add / Remove Storage Connections for rdcgcgdtgad14u at 66 MOLESWORTH STREET </t>
  </si>
  <si>
    <t xml:space="preserve"> Awaiting SAN Review Update  EMEA SAN Management 01/10/2012 12:08:59 121001070331 </t>
  </si>
  <si>
    <t xml:space="preserve"> Awaiting SAN Review Update  EMEA SAN Management 01/10/2012 12:03:45 120914123424 </t>
  </si>
  <si>
    <t xml:space="preserve"> Add / Remove Storage Connections for fdcgcgmqmla65p at HEINRICH-LANZ-ALLEE 47 </t>
  </si>
  <si>
    <t xml:space="preserve"> Awaiting SAN Review Update  EMEA SAN Management 01/10/2012 10:50:44 120918043443 </t>
  </si>
  <si>
    <t xml:space="preserve"> Add / Remove Storage Connections for fdcgcgtibla62p at HEINRICH-LANZ-ALLEE 47 </t>
  </si>
  <si>
    <t xml:space="preserve"> Awaiting SAN Review Update  EMEA SAN Management 01/10/2012 10:47:03 1209180434411 </t>
  </si>
  <si>
    <t xml:space="preserve"> Add / Remove Storage Connections for fdcgcgtibla17p at HEINRICH-LANZ-ALLEE 47 </t>
  </si>
  <si>
    <t xml:space="preserve"> Awaiting SAN Review Update  EMEA SAN Management 01/10/2012 10:44:46 120918043441 </t>
  </si>
  <si>
    <t xml:space="preserve"> Add / Remove Storage Connections for fdcgcgtibla01p at HEINRICH-LANZ-ALLEE 47 </t>
  </si>
  <si>
    <t xml:space="preserve"> Awaiting SAN Review Update  EMEA SAN Management 01/10/2012 10:40:21 120918043440 </t>
  </si>
  <si>
    <t xml:space="preserve"> Add / Remove Storage Connections for fdcgcgtibla91p at HEINRICH-LANZ-ALLEE 47 </t>
  </si>
  <si>
    <t xml:space="preserve"> Awaiting SAN Review Update  EMEA SAN Management 01/10/2012 10:37:51 1209180434391 </t>
  </si>
  <si>
    <t xml:space="preserve"> Add / Remove Storage Connections for fdcgcgtibla81p at HEINRICH-LANZ-ALLEE 47 </t>
  </si>
  <si>
    <t xml:space="preserve"> Awaiting SAN Review Update  EMEA SAN Management 01/10/2012 10:32:26 120918043439 </t>
  </si>
  <si>
    <t xml:space="preserve"> Add / Remove Storage Connections for fdcgcgtibla71p at HEINRICH-LANZ-ALLEE 47 </t>
  </si>
  <si>
    <t xml:space="preserve"> Awaiting SAN Review Update  EMEA SAN Management 01/10/2012 10:27:58 1209180434371 </t>
  </si>
  <si>
    <t xml:space="preserve"> Add / Remove Storage Connections for fdcgcgtibla61p at HEINRICH-LANZ-ALLEE 47 </t>
  </si>
  <si>
    <t xml:space="preserve"> Awaiting SAN Review Update  EMEA SAN Management 01/10/2012 10:26:07 120918043437 </t>
  </si>
  <si>
    <t xml:space="preserve"> Awaiting SAN Review Update  EMEA SAN Management 04/10/2012 15:46:15 121004104426 </t>
  </si>
  <si>
    <t xml:space="preserve"> Awaiting SAN Review Update  EMEA SAN Management 04/10/2012 15:43:42 121004054128 </t>
  </si>
  <si>
    <t xml:space="preserve"> Awaiting SAN Review Update  EMEA SAN Management 04/10/2012 15:41:10 121004045242 </t>
  </si>
  <si>
    <t xml:space="preserve"> Awaiting SAN Review Update  EMEA SAN Management 04/10/2012 15:40:17 1210031043181 </t>
  </si>
  <si>
    <t xml:space="preserve"> Awaiting SAN Review Update  EMEA SAN Management 04/10/2012 15:35:38 121004054306 </t>
  </si>
  <si>
    <t xml:space="preserve"> Awaiting SAN Review Update  EMEA SAN Management 04/10/2012 15:32:10 121003104056 </t>
  </si>
  <si>
    <t xml:space="preserve"> Awaiting SAN Review Update  EMEA SAN Management 04/10/2012 15:31:28 121004050141 </t>
  </si>
  <si>
    <t xml:space="preserve"> Awaiting SAN Review Update  EMEA SAN Management 04/10/2012 15:31:02 121004050320 </t>
  </si>
  <si>
    <t xml:space="preserve"> Add / Remove Storage Connections for ipborbu1 at HEINRICH-LANZ-ALLEE 47 </t>
  </si>
  <si>
    <t xml:space="preserve"> Awaiting SAN Review Update  EMEA SAN Management 04/10/2012 15:26:28 121002100628 </t>
  </si>
  <si>
    <t xml:space="preserve"> Add / Remove Storage Connections for fdcgdsiowla01c at HEINRICH-LANZ-ALLEE 47 </t>
  </si>
  <si>
    <t xml:space="preserve"> Awaiting SAN Review Update  EMEA SAN Management 04/10/2012 15:14:24 121002121312 </t>
  </si>
  <si>
    <t xml:space="preserve"> Add / Remove Storage Connections for FDCGDSIOWLA02C at HEINRICH-LANZ-ALLEE 47 </t>
  </si>
  <si>
    <t xml:space="preserve"> Awaiting SAN Review Update  EMEA SAN Management 04/10/2012 15:13:55 121002121623 </t>
  </si>
  <si>
    <t xml:space="preserve"> Add / Remove Storage Connections for FDCGDSIOWLD01C at HEINRICH-LANZ-ALLEE 47 </t>
  </si>
  <si>
    <t xml:space="preserve"> Awaiting SAN Review Update  EMEA SAN Management 04/10/2012 15:13:00 121002121759 </t>
  </si>
  <si>
    <t xml:space="preserve"> Add / Remove Storage Connections for fdcgdsiowld02c at HEINRICH-LANZ-ALLEE 47 </t>
  </si>
  <si>
    <t xml:space="preserve"> Awaiting SAN Review Update  EMEA SAN Management 04/10/2012 15:12:10 1210021220001 </t>
  </si>
  <si>
    <t xml:space="preserve"> Awaiting SAN Management Delegate and Schedule  EMEA SAN Management 04/10/2012 13:00:12 1207260344013 </t>
  </si>
  <si>
    <t xml:space="preserve"> Storage tasks for Decommission project: gcgentap1u 66 MOLESWORTH STREET DC </t>
  </si>
  <si>
    <t xml:space="preserve"> Awaiting SAN Review  EMEA SAN Management 04/10/2012 11:34:59 1210020925522 </t>
  </si>
  <si>
    <t xml:space="preserve"> Awaiting SAN Review Update  EMEA SAN Management 04/10/2012 11:14:18 121001105736 </t>
  </si>
  <si>
    <t xml:space="preserve"> Awaiting SAN Review Update  EMEA SAN Management 04/10/2012 10:45:39 121004054430 </t>
  </si>
  <si>
    <t xml:space="preserve"> Awaiting SAN Review Update  EMEA SAN Management 04/10/2012 10:02:06 121001105734 </t>
  </si>
  <si>
    <t xml:space="preserve"> Awaiting SAN Review Update  EMEA SAN Management 04/10/2012 09:58:38 121003104518 </t>
  </si>
  <si>
    <t xml:space="preserve"> Add / Remove Storage Connections for LDNEQTSDGP502 at 33 CANADA SQUARE </t>
  </si>
  <si>
    <t xml:space="preserve"> Awaiting SAN Review Update  EMEA SAN Management 03/10/2012 17:33:47 121003111212 </t>
  </si>
  <si>
    <t xml:space="preserve"> Add / Remove Storage Connections for LDNEQTSDGP505UA at 66 MOLESWORTH STREET </t>
  </si>
  <si>
    <t xml:space="preserve"> Awaiting SAN Review Update  EMEA SAN Management 03/10/2012 17:32:51 1210031112141 </t>
  </si>
  <si>
    <t xml:space="preserve"> Add / Remove Storage Connections for LDNEQTSDGP605UA at 66 MOLESWORTH STREET </t>
  </si>
  <si>
    <t xml:space="preserve"> Awaiting SAN Review Update  EMEA SAN Management 03/10/2012 17:31:40 121003111215 </t>
  </si>
  <si>
    <t xml:space="preserve"> Add / Remove Storage Connections for LDNEQTSDGP602 at 66 MOLESWORTH STREET </t>
  </si>
  <si>
    <t xml:space="preserve"> Awaiting SAN Review Update  EMEA SAN Management 03/10/2012 17:30:49 121003111216 </t>
  </si>
  <si>
    <t xml:space="preserve"> Awaiting SAN Management Delegate and Schedule  EMEA SAN Management 03/10/2012 16:22:09 1207260343541 </t>
  </si>
  <si>
    <t xml:space="preserve"> Awaiting SAN Management Delegate and Schedule  EMEA SAN Management 03/10/2012 16:21:05 1207260343593 </t>
  </si>
  <si>
    <t xml:space="preserve"> Awaiting SAN Review Update  EMEA SAN Management 03/10/2012 15:50:33 1210031048211 </t>
  </si>
  <si>
    <t xml:space="preserve"> Awaiting SAN Cabling-WWN Address-Stack Review  EMEA SAN Management 03/10/2012 15:11:12 1207300416493 </t>
  </si>
  <si>
    <t xml:space="preserve"> Awaiting SAN Cabling-WWN Address-Stack Review  EMEA SAN Management 03/10/2012 13:51:36 1208182100311 </t>
  </si>
  <si>
    <t xml:space="preserve"> Storage tasks for Move project: UKEBUDRSD94 (06/10/2012) </t>
  </si>
  <si>
    <t xml:space="preserve"> Awaiting SAN Review Update  EMEA SAN Management 03/10/2012 11:02:17 1209200914123 </t>
  </si>
  <si>
    <t xml:space="preserve"> Storage tasks for Move project: UKEBUDRSD97 (06/10/2012) </t>
  </si>
  <si>
    <t xml:space="preserve"> Awaiting SAN Review Update  EMEA SAN Management 03/10/2012 10:49:23 1209200922543 </t>
  </si>
  <si>
    <t xml:space="preserve"> Awaiting SAN Review Update  EMEA SAN Management 03/10/2012 08:32:11 120921063929 </t>
  </si>
  <si>
    <t xml:space="preserve"> Awaiting SAN Review Update  EMEA SAN Management 03/10/2012 08:31:14 120921063606 </t>
  </si>
  <si>
    <t xml:space="preserve"> Awaiting SAN Review Update  EMEA SAN Management 03/10/2012 08:30:38 120921063307 </t>
  </si>
  <si>
    <t xml:space="preserve"> Awaiting SAN Review Update  EMEA SAN Management 03/10/2012 08:30:04 120921063034 </t>
  </si>
  <si>
    <t xml:space="preserve"> Awaiting SAN Review Update  EMEA SAN Management 03/10/2012 08:29:29 120921062644 </t>
  </si>
  <si>
    <t xml:space="preserve"> Awaiting SAN Review Update  EMEA SAN Management 03/10/2012 08:28:46 120921062337 </t>
  </si>
  <si>
    <t xml:space="preserve"> Awaiting SAN Review Update  EMEA SAN Management 03/10/2012 08:28:04 1209210600291 </t>
  </si>
  <si>
    <t xml:space="preserve"> Awaiting SAN Review Update  EMEA SAN Management 03/10/2012 06:39:16 120928084209 </t>
  </si>
  <si>
    <t xml:space="preserve"> Awaiting SAN Review Update  EMEA SAN Management 03/10/2012 06:34:57 120928084208 </t>
  </si>
  <si>
    <t xml:space="preserve"> Awaiting SAN Review Update  EMEA SAN Management 03/10/2012 06:27:36 120928084206 </t>
  </si>
  <si>
    <t xml:space="preserve"> Add / Remove Storage Connections for fdcctiffnaa32p at HEINRICH-LANZ-ALLEE 47 </t>
  </si>
  <si>
    <t xml:space="preserve"> Awaiting SAN Review Update  EMEA SAN Management 03/10/2012 04:34:28 121002092615 </t>
  </si>
  <si>
    <t xml:space="preserve"> Add / Remove Storage Connections for fdcctiffnaa22p at HEINRICH-LANZ-ALLEE 47 </t>
  </si>
  <si>
    <t xml:space="preserve"> Awaiting SAN Review Update  EMEA SAN Management 03/10/2012 04:30:25 1210020926141 </t>
  </si>
  <si>
    <t xml:space="preserve"> Add / Remove Storage Connections for fdcctiffnaa31p at HEINRICH-LANZ-ALLEE 47 </t>
  </si>
  <si>
    <t xml:space="preserve"> Awaiting SAN Review Update  EMEA SAN Management 03/10/2012 04:28:10 121002092614 </t>
  </si>
  <si>
    <t xml:space="preserve"> Add / Remove Storage Connections for fdcctiffnaa21p at HEINRICH-LANZ-ALLEE 47 </t>
  </si>
  <si>
    <t xml:space="preserve"> Awaiting SAN Review Update  EMEA SAN Management 03/10/2012 04:24:45 1210020926131 </t>
  </si>
  <si>
    <t xml:space="preserve"> Awaiting SAN Review  EMEA SAN Management 03/10/2012 04:22:51 1209141240361 </t>
  </si>
  <si>
    <t xml:space="preserve"> Add / Remove Storage Connections for rdcctiffnaa32c at 66 MOLESWORTH STREET </t>
  </si>
  <si>
    <t xml:space="preserve"> Awaiting SAN Review Update  EMEA SAN Management 03/10/2012 04:20:29 121002092613 </t>
  </si>
  <si>
    <t xml:space="preserve"> Add / Remove Storage Connections for rdcctiffnaa22c at 66 MOLESWORTH STREET </t>
  </si>
  <si>
    <t xml:space="preserve"> Awaiting SAN Review Update  EMEA SAN Management 03/10/2012 04:16:00 121002092612 </t>
  </si>
  <si>
    <t xml:space="preserve"> Add / Remove Storage Connections for rdcctiffnaa31c at 66 MOLESWORTH STREET </t>
  </si>
  <si>
    <t xml:space="preserve"> Awaiting SAN Review Update  EMEA SAN Management 03/10/2012 04:12:01 121002092611 </t>
  </si>
  <si>
    <t xml:space="preserve"> Add / Remove Storage Connections for rdcctiffnaa21c at 66 MOLESWORTH STREET </t>
  </si>
  <si>
    <t xml:space="preserve"> Awaiting SAN Review Update  EMEA SAN Management 03/10/2012 04:08:04 1210020926101 </t>
  </si>
  <si>
    <t xml:space="preserve"> Add / Remove Storage Connections for RDCCTIFFNAA32U at 66 MOLESWORTH STREET </t>
  </si>
  <si>
    <t xml:space="preserve"> Awaiting SAN Review Update  EMEA SAN Management 03/10/2012 03:59:00 121002092610 </t>
  </si>
  <si>
    <t xml:space="preserve"> Add / Remove Storage Connections for RDCCTIFFNAA22U at 66 MOLESWORTH STREET </t>
  </si>
  <si>
    <t xml:space="preserve"> Awaiting SAN Review Update  EMEA SAN Management 03/10/2012 03:56:33 121002092609 </t>
  </si>
  <si>
    <t xml:space="preserve"> Add / Remove Storage Connections for RDCCTIFFNAA31U at 66 MOLESWORTH STREET </t>
  </si>
  <si>
    <t xml:space="preserve"> Awaiting SAN Review Update  EMEA SAN Management 03/10/2012 03:52:43 1210020926081 </t>
  </si>
  <si>
    <t xml:space="preserve"> Add / Remove Storage Connections for RDCCTIFFNAA21U at 66 MOLESWORTH STREET </t>
  </si>
  <si>
    <t xml:space="preserve"> Awaiting SAN Review Update  EMEA SAN Management 03/10/2012 03:48:59 121002092608 </t>
  </si>
  <si>
    <t xml:space="preserve"> Storage provisioning for Install project: p7-795-20-fdc-v-id56 HEINRICH-LANZ-ALLEE 47 </t>
  </si>
  <si>
    <t xml:space="preserve"> Awaiting SAN CAP Review and SAN Update  EMEA SAN Management 08/10/2012 08:13:14 12032613365712 </t>
  </si>
  <si>
    <t xml:space="preserve"> Storage provisioning for Install project: p7-795-20-fdc-v-id58 HEINRICH-LANZ-ALLEE 47 </t>
  </si>
  <si>
    <t xml:space="preserve"> Awaiting SAN CAP Review and SAN Update  EMEA SAN Management 08/10/2012 08:13:01 120326133710 </t>
  </si>
  <si>
    <t xml:space="preserve"> Storage provisioning for Install project: p7-795-18-fdc-v-id81 HEINRICH-LANZ-ALLEE 47 </t>
  </si>
  <si>
    <t xml:space="preserve"> Awaiting SAN CAP Review and SAN Update  EMEA SAN Management 08/10/2012 08:12:49 1203261317313 </t>
  </si>
  <si>
    <t xml:space="preserve"> Storage provisioning for Install project: p7-795-20-fdc-v-id33 HEINRICH-LANZ-ALLEE 47 </t>
  </si>
  <si>
    <t xml:space="preserve"> Awaiting SAN CAP Review and SAN Update  EMEA SAN Management 08/10/2012 08:12:36 1203261334453 </t>
  </si>
  <si>
    <t xml:space="preserve"> Storage provisioning for Install project: p7-795-20-fdc-v-id54 HEINRICH-LANZ-ALLEE 47 </t>
  </si>
  <si>
    <t xml:space="preserve"> Awaiting SAN CAP Review and SAN Update  EMEA SAN Management 08/10/2012 08:12:25 1203261336401 </t>
  </si>
  <si>
    <t xml:space="preserve"> Storage provisioning for Install project: p7-795-20-fdc-v-id28 HEINRICH-LANZ-ALLEE 47 </t>
  </si>
  <si>
    <t xml:space="preserve"> Awaiting SAN CAP Review and SAN Update  EMEA SAN Management 08/10/2012 08:12:12 1203261334181 </t>
  </si>
  <si>
    <t xml:space="preserve"> Storage provisioning for Install project: p7-795-20-fdc-v-id36 HEINRICH-LANZ-ALLEE 47 </t>
  </si>
  <si>
    <t xml:space="preserve"> Awaiting SAN CAP Review and SAN Update  EMEA SAN Management 08/10/2012 08:11:59 1203261335013 </t>
  </si>
  <si>
    <t xml:space="preserve"> Storage provisioning for Install project: p7-795-18-fdc-v-id80 HEINRICH-LANZ-ALLEE 47 </t>
  </si>
  <si>
    <t xml:space="preserve"> Awaiting SAN CAP Review and SAN Update  EMEA SAN Management 08/10/2012 08:08:36 1203261317263 </t>
  </si>
  <si>
    <t xml:space="preserve"> Storage provisioning for Install project: p7-795-18-fdc-v-id79 HEINRICH-LANZ-ALLEE 47 </t>
  </si>
  <si>
    <t xml:space="preserve"> Awaiting SAN CAP Review and SAN Update  EMEA SAN Management 08/10/2012 08:08:23 1203261317223 </t>
  </si>
  <si>
    <t xml:space="preserve"> Storage provisioning for Install project: p7-795-20-fdc-v-id55 HEINRICH-LANZ-ALLEE 47 </t>
  </si>
  <si>
    <t xml:space="preserve"> Awaiting SAN CAP Review and SAN Update  EMEA SAN Management 08/10/2012 08:08:10 1203261336472 </t>
  </si>
  <si>
    <t xml:space="preserve"> Storage provisioning for Install project: p7-795-18-fdc-v-id78 HEINRICH-LANZ-ALLEE 47 </t>
  </si>
  <si>
    <t xml:space="preserve"> Awaiting SAN CAP Review and SAN Update  EMEA SAN Management 08/10/2012 08:07:58 1203261317173 </t>
  </si>
  <si>
    <t xml:space="preserve"> Storage provisioning for Install project: p7-795-20-fdc-v-id46 HEINRICH-LANZ-ALLEE 47 </t>
  </si>
  <si>
    <t xml:space="preserve"> Awaiting SAN CAP Review and SAN Update  EMEA SAN Management 08/10/2012 08:07:43 1203261335523 </t>
  </si>
  <si>
    <t xml:space="preserve"> Storage provisioning for Install project: p7-795-20-fdc-v-id57 HEINRICH-LANZ-ALLEE 47 </t>
  </si>
  <si>
    <t xml:space="preserve"> Awaiting SAN CAP Review and SAN Update  EMEA SAN Management 08/10/2012 08:07:25 1203261337041 </t>
  </si>
  <si>
    <t xml:space="preserve"> Storage provisioning for Install project: fdcgcgtibla20p HEINRICH-LANZ-ALLEE 47  </t>
  </si>
  <si>
    <t xml:space="preserve"> Awaiting SAN Cabling-WWN Address-Stack Review  EMEA SAN Management 08/10/2012 04:33:55 1205071017043 </t>
  </si>
  <si>
    <t xml:space="preserve"> Storage provisioning for Install project: fdcgcgtibla19p HEINRICH-LANZ-ALLEE 47  </t>
  </si>
  <si>
    <t xml:space="preserve"> Awaiting SAN Cabling-WWN Address-Stack Review  EMEA SAN Management 08/10/2012 04:31:25 1205071015481 </t>
  </si>
  <si>
    <t xml:space="preserve"> Awaiting SAN Cabling-WWN Address-Stack Review  EMEA SAN Management 08/10/2012 03:56:57 1208131228432 </t>
  </si>
  <si>
    <t xml:space="preserve"> Storage tasks for Decommission project: eqcomet3u 66 MOLESWORTH STREET DC </t>
  </si>
  <si>
    <t xml:space="preserve"> Awaiting SAN Review  EMEA SAN Management 07/10/2012 15:45:03 1209280803071 </t>
  </si>
  <si>
    <t xml:space="preserve"> Storage tasks for Decommission project: EQDB3U 66 MOLESWORTH STREET DC </t>
  </si>
  <si>
    <t xml:space="preserve"> Awaiting SAN Review  EMEA SAN Management 07/10/2012 15:44:17 1209280755192 </t>
  </si>
  <si>
    <t xml:space="preserve"> Storage tasks for Decommission project: eqquiet2p 66 MOLESWORTH STREET DC </t>
  </si>
  <si>
    <t xml:space="preserve"> Awaiting SAN Review  EMEA SAN Management 07/10/2012 15:41:56 1209250621282 </t>
  </si>
  <si>
    <t xml:space="preserve"> Storage tasks for Decommission project: eqquiet1u 66 MOLESWORTH STREET DC </t>
  </si>
  <si>
    <t xml:space="preserve"> Awaiting SAN Review  EMEA SAN Management 07/10/2012 15:40:38 120925061507 </t>
  </si>
  <si>
    <t xml:space="preserve"> Add / Remove Storage Connections for fdcgcgdtgad62p at HEINRICH-LANZ-ALLEE 47 </t>
  </si>
  <si>
    <t xml:space="preserve"> Awaiting SAN Review Update  EMEA SAN Management 06/10/2012 03:41:31 121004052951 </t>
  </si>
  <si>
    <t xml:space="preserve"> Add / Remove Storage Connections for fdcgcgdtgad61p at HEINRICH-LANZ-ALLEE 47 </t>
  </si>
  <si>
    <t xml:space="preserve"> Awaiting SAN Review Update  EMEA SAN Management 06/10/2012 03:39:00 121004052947 </t>
  </si>
  <si>
    <t xml:space="preserve"> Awaiting SAN Review Update  EMEA SAN Management 06/10/2012 03:31:03 121004045614 </t>
  </si>
  <si>
    <t xml:space="preserve"> Awaiting SAN Review Update  EMEA SAN Management 06/10/2012 03:28:19 121004045615 </t>
  </si>
  <si>
    <t xml:space="preserve"> Awaiting SAN Review Update  EMEA SAN Management 06/10/2012 03:26:33 121004045613 </t>
  </si>
  <si>
    <t xml:space="preserve"> Awaiting SAN Review Update  EMEA SAN Management 06/10/2012 03:04:53 121004045612 </t>
  </si>
  <si>
    <t xml:space="preserve"> Add / Remove Storage Connections for RDCGCGESTAA01C at 66 MOLESWORTH STREET </t>
  </si>
  <si>
    <t xml:space="preserve"> Awaiting SAN Review Update  EMEA SAN Management 05/10/2012 12:55:25 121005073550 </t>
  </si>
  <si>
    <t xml:space="preserve"> Add / Remove Storage Connections for rdcctioraad01p-new at 66 MOLESWORTH STREET </t>
  </si>
  <si>
    <t xml:space="preserve"> Awaiting SAN Review Update  EMEA SAN Management 05/10/2012 11:54:37 121001112201 </t>
  </si>
  <si>
    <t xml:space="preserve"> Add / Remove Storage Connections for gcopsora1u at HEINRICH-LANZ-ALLEE 47 </t>
  </si>
  <si>
    <t xml:space="preserve"> Awaiting SAN Review Update  EMEA SAN Management 05/10/2012 11:05:28 121004115419 </t>
  </si>
  <si>
    <t xml:space="preserve"> Add / Remove Storage Connections for gcopsora1d at 66 MOLESWORTH STREET </t>
  </si>
  <si>
    <t xml:space="preserve"> Awaiting SAN Review Update  EMEA SAN Management 05/10/2012 11:04:45 121004115414 </t>
  </si>
  <si>
    <t xml:space="preserve"> Add / Remove Storage Connections for gcopsora1c at HEINRICH-LANZ-ALLEE 47 </t>
  </si>
  <si>
    <t xml:space="preserve"> Awaiting SAN Review Update  EMEA SAN Management 05/10/2012 11:01:02 121004115427 </t>
  </si>
  <si>
    <t xml:space="preserve"> Add / Remove Storage Connections for gcopsora1p at 66 MOLESWORTH STREET </t>
  </si>
  <si>
    <t xml:space="preserve"> Awaiting SAN Review Update  EMEA SAN Management 05/10/2012 10:59:11 121004115426 </t>
  </si>
  <si>
    <t xml:space="preserve"> Awaiting SAN Cabling-WWN Address-Stack Review  EMEA SAN Management 05/10/2012 10:11:03 1208170551071 </t>
  </si>
  <si>
    <t xml:space="preserve"> Awaiting SAN Cabling-WWN Address-Stack Review  EMEA SAN Management 05/10/2012 10:04:52 1208170548561 </t>
  </si>
  <si>
    <t xml:space="preserve"> Awaiting SAN Cabling-WWN Address-Stack Review  EMEA SAN Management 05/10/2012 10:03:53 1208080420583 </t>
  </si>
  <si>
    <t xml:space="preserve"> Awaiting SAN Cabling-WWN Address-Stack Review  EMEA SAN Management 05/10/2012 10:00:59 1207300416523 </t>
  </si>
  <si>
    <t xml:space="preserve"> Awaiting SAN Cabling-WWN Address-Stack Review  EMEA SAN Management 05/10/2012 09:53:05 1208080421003 </t>
  </si>
  <si>
    <t xml:space="preserve"> Awaiting SAN Review Update  EMEA SAN Management 05/10/2012 09:30:16 1209210600291 </t>
  </si>
  <si>
    <t xml:space="preserve"> Awaiting SAN Cabling-WWN Address-Stack Review  EMEA SAN Management 05/10/2012 09:25:25 1207300416493 </t>
  </si>
  <si>
    <t xml:space="preserve"> Awaiting SAN Management Delegate and Schedule  EMEA SAN Management 05/10/2012 09:09:43 1207260343541 </t>
  </si>
  <si>
    <t xml:space="preserve"> Awaiting SAN Review Update  EMEA SAN Management 05/10/2012 08:53:06 1210031112141 </t>
  </si>
  <si>
    <t xml:space="preserve"> Awaiting SAN Review Update  EMEA SAN Management 05/10/2012 07:02:28 121005015859 </t>
  </si>
  <si>
    <t xml:space="preserve"> Awaiting SAN Review Update  EMEA SAN Management 05/10/2012 06:56:44 121005014935 </t>
  </si>
  <si>
    <t>081012</t>
  </si>
  <si>
    <t>ac01184 - TCRS not approved but requested for FastTrack</t>
  </si>
  <si>
    <t xml:space="preserve"> Add / Remove Storage Connections for RDCGCBSQLSD02P at 66 MOLESWORTH STREET </t>
  </si>
  <si>
    <t xml:space="preserve"> Awaiting SAN Assignment and Scheduling  EMEA SAN Management 09/10/2012 16:20:11 121009080142 </t>
  </si>
  <si>
    <t xml:space="preserve"> Storage provisioning for Install project: tinbums2806lnp 66 MOLESWORTH STREET  </t>
  </si>
  <si>
    <t xml:space="preserve"> Awaiting SAN Cabling-WWN Address-Stack Review  EMEA SAN Management 09/10/2012 15:32:46 1209140439233 </t>
  </si>
  <si>
    <t xml:space="preserve"> Storage provisioning for Install project: tinbums2805lnp 66 MOLESWORTH STREET  </t>
  </si>
  <si>
    <t xml:space="preserve"> Awaiting SAN Cabling-WWN Address-Stack Review  EMEA SAN Management 09/10/2012 15:30:58 1209140439273 </t>
  </si>
  <si>
    <t xml:space="preserve"> Storage provisioning for Install project: tinbubm2800lnp-1 66 MOLESWORTH STREET  </t>
  </si>
  <si>
    <t xml:space="preserve"> Awaiting SAN Cabling-WWN Address-Stack Review  EMEA SAN Management 09/10/2012 15:28:40 1209140434453 </t>
  </si>
  <si>
    <t xml:space="preserve"> Storage provisioning for Install project: tinbums2803ffp HEINRICH-LANZ-ALLEE 47  </t>
  </si>
  <si>
    <t xml:space="preserve"> Awaiting SAN Cabling-WWN Address-Stack Review  EMEA SAN Management 09/10/2012 14:50:51 1209140439392 </t>
  </si>
  <si>
    <t xml:space="preserve"> Storage provisioning for Install project: tinbums2801ffp HEINRICH-LANZ-ALLEE 47  </t>
  </si>
  <si>
    <t xml:space="preserve"> Awaiting SAN Cabling-WWN Address-Stack Review  EMEA SAN Management 09/10/2012 14:45:56 120914043948 </t>
  </si>
  <si>
    <t xml:space="preserve"> Storage provisioning for Install project: tinbums2802ffp HEINRICH-LANZ-ALLEE 47  </t>
  </si>
  <si>
    <t xml:space="preserve"> Awaiting SAN Cabling-WWN Address-Stack Review  EMEA SAN Management 09/10/2012 14:39:01 1209140439433 </t>
  </si>
  <si>
    <t xml:space="preserve"> Storage provisioning for Install project: tinbubm2800ffp-1 HEINRICH-LANZ-ALLEE 47  </t>
  </si>
  <si>
    <t xml:space="preserve"> Awaiting SAN Cabling-WWN Address-Stack Review  EMEA SAN Management 09/10/2012 14:33:00 120914043354 </t>
  </si>
  <si>
    <t xml:space="preserve"> Add / Remove Storage Connections for fdcgcgjfpad01p at HEINRICH-LANZ-ALLEE 47 </t>
  </si>
  <si>
    <t xml:space="preserve"> Awaiting SAN Review Update  EMEA SAN Management 09/10/2012 14:20:54 121009091127 </t>
  </si>
  <si>
    <t xml:space="preserve"> Add / Remove Storage Connections for fdcgcgjfpad02p at HEINRICH-LANZ-ALLEE 47 </t>
  </si>
  <si>
    <t xml:space="preserve"> Awaiting SAN Review Update  EMEA SAN Management 09/10/2012 14:20:27 121009091735 </t>
  </si>
  <si>
    <t xml:space="preserve"> Update Storage Details for tiinfracd4lnp in 66 MOLESWORTH STREET </t>
  </si>
  <si>
    <t xml:space="preserve"> Awaiting SAN Review  EMEA SAN Management 09/10/2012 13:01:38 1210090759291 </t>
  </si>
  <si>
    <t xml:space="preserve"> Awaiting SAN Review Update  EMEA SAN Management 09/10/2012 12:37:32 121009073609 </t>
  </si>
  <si>
    <t xml:space="preserve"> Awaiting SAN Review Update  EMEA SAN Management 09/10/2012 12:35:35 121009073359 </t>
  </si>
  <si>
    <t xml:space="preserve"> Awaiting SAN Review Update  EMEA SAN Management 09/10/2012 12:33:52 121009073210 </t>
  </si>
  <si>
    <t xml:space="preserve"> Awaiting SAN Review Update  EMEA SAN Management 09/10/2012 12:31:57 121009072551 </t>
  </si>
  <si>
    <t xml:space="preserve"> Awaiting SAN Review Update  EMEA SAN Management 09/10/2012 10:39:27 120928084206 </t>
  </si>
  <si>
    <t xml:space="preserve"> Awaiting SAN Review Update  EMEA SAN Management 09/10/2012 10:39:07 120928084208 </t>
  </si>
  <si>
    <t xml:space="preserve"> Awaiting SAN Review Update  EMEA SAN Management 09/10/2012 10:18:13 121001105736 </t>
  </si>
  <si>
    <t xml:space="preserve"> Awaiting SAN Assignment and Scheduling  EMEA SAN Management 09/10/2012 09:47:03 120925103117 </t>
  </si>
  <si>
    <t xml:space="preserve"> Awaiting SAN Assignment and Scheduling  EMEA SAN Management 09/10/2012 09:46:04 120925064243 </t>
  </si>
  <si>
    <t xml:space="preserve"> Storage provisioning for Install project: rdcdwhp3v 66 MOLESWORTH STREET  </t>
  </si>
  <si>
    <t xml:space="preserve"> Awaiting SAN CAP Review and SAN Update  EMEA SAN Management 09/10/2012 09:25:04 121008050907 </t>
  </si>
  <si>
    <t xml:space="preserve"> Awaiting SAN Review Update  EMEA SAN Management 09/10/2012 08:51:31 121001105734 </t>
  </si>
  <si>
    <t xml:space="preserve"> Awaiting SAN Review Update  EMEA SAN Management 09/10/2012 08:31:32 120927104826 </t>
  </si>
  <si>
    <t xml:space="preserve"> Awaiting SAN Review Update  EMEA SAN Management 09/10/2012 08:29:32 1209271104291 </t>
  </si>
  <si>
    <t xml:space="preserve"> Awaiting SAN Review Update  EMEA SAN Management 09/10/2012 08:29:24 120928062940 </t>
  </si>
  <si>
    <t xml:space="preserve"> Awaiting SAN Review Update  EMEA SAN Management 09/10/2012 08:29:19 120928063131 </t>
  </si>
  <si>
    <t xml:space="preserve"> Storage provisioning for Install project: fdcgcgecllw22p HEINRICH-LANZ-ALLEE 47  </t>
  </si>
  <si>
    <t xml:space="preserve"> Awaiting SAN Cabling-WWN Address-Stack Review  EMEA SAN Management 09/10/2012 07:29:53 120808042130 </t>
  </si>
  <si>
    <t xml:space="preserve"> Awaiting SAN Review  EMEA SAN Management 09/10/2012 07:23:40 1209071219242 </t>
  </si>
  <si>
    <t xml:space="preserve"> Awaiting SAN Review  EMEA SAN Management 09/10/2012 07:23:34 1209120930401 </t>
  </si>
  <si>
    <t xml:space="preserve"> Awaiting SAN Review  EMEA SAN Management 09/10/2012 07:23:28 1210020925522 </t>
  </si>
  <si>
    <t xml:space="preserve"> Awaiting SAN Review  EMEA SAN Management 09/10/2012 07:22:41 120925061507 </t>
  </si>
  <si>
    <t xml:space="preserve"> Awaiting SAN Review  EMEA SAN Management 09/10/2012 07:22:34 1209250621282 </t>
  </si>
  <si>
    <t xml:space="preserve"> Awaiting SAN Review  EMEA SAN Management 09/10/2012 07:22:26 120912094050 </t>
  </si>
  <si>
    <t xml:space="preserve"> Awaiting SAN Review  EMEA SAN Management 09/10/2012 07:22:20 1209280803071 </t>
  </si>
  <si>
    <t xml:space="preserve"> Awaiting SAN Review  EMEA SAN Management 09/10/2012 07:22:10 1209280755192 </t>
  </si>
  <si>
    <t xml:space="preserve"> Awaiting SAN Review Update  EMEA SAN Management 09/10/2012 06:19:26 120927053256 </t>
  </si>
  <si>
    <t xml:space="preserve"> Awaiting SAN Review Update  EMEA SAN Management 09/10/2012 06:18:57 120927055006 </t>
  </si>
  <si>
    <t xml:space="preserve"> Awaiting SAN Review Update  EMEA SAN Management 09/10/2012 06:18:42 120927062803 </t>
  </si>
  <si>
    <t xml:space="preserve"> Awaiting SAN Review Update  EMEA SAN Management 09/10/2012 06:18:06 120927065919 </t>
  </si>
  <si>
    <t xml:space="preserve"> Awaiting SAN Cabling-WWN Address-Stack Review  EMEA SAN Management 08/10/2012 15:36:41 120918132852 </t>
  </si>
  <si>
    <t xml:space="preserve"> Awaiting SAN Cabling-WWN Address-Stack Review  EMEA SAN Management 08/10/2012 13:40:28 120813211234 </t>
  </si>
  <si>
    <t xml:space="preserve"> Awaiting SAN Cabling-WWN Address-Stack Review  EMEA SAN Management 08/10/2012 13:37:12 120813211119 </t>
  </si>
  <si>
    <t xml:space="preserve"> Awaiting SAN Cabling-WWN Address-Stack Review  EMEA SAN Management 08/10/2012 12:57:31 1208131228453 </t>
  </si>
  <si>
    <t xml:space="preserve"> Awaiting SAN Cabling-WWN Address-Stack Review  EMEA SAN Management 08/10/2012 12:44:57 1207300416493 </t>
  </si>
  <si>
    <t xml:space="preserve"> Awaiting SAN Cabling-WWN Address-Stack Review  EMEA SAN Management 08/10/2012 12:38:57 1208080421003 </t>
  </si>
  <si>
    <t xml:space="preserve"> Awaiting SAN Management Delegate and Schedule  EMEA SAN Management 08/10/2012 12:38:26 1207260343541 </t>
  </si>
  <si>
    <t xml:space="preserve"> Awaiting SAN Cabling-WWN Address-Stack Review  EMEA SAN Management 08/10/2012 12:33:27 1207300416523 </t>
  </si>
  <si>
    <t xml:space="preserve"> Awaiting SAN Cabling-WWN Address-Stack Review  EMEA SAN Management 08/10/2012 12:32:08 1208080420583 </t>
  </si>
  <si>
    <t xml:space="preserve"> Awaiting SAN Cabling-WWN Address-Stack Review  EMEA SAN Management 08/10/2012 11:42:34 1208170548561 </t>
  </si>
  <si>
    <t xml:space="preserve"> Awaiting SAN Cabling-WWN Address-Stack Review  EMEA SAN Management 08/10/2012 11:40:48 1208170551071 </t>
  </si>
  <si>
    <t xml:space="preserve"> Awaiting SAN Cabling-WWN Address-Stack Review  EMEA SAN Management 08/10/2012 11:32:34 1205071017043 </t>
  </si>
  <si>
    <t xml:space="preserve"> Awaiting SAN Cabling-WWN Address-Stack Review  EMEA SAN Management 08/10/2012 11:32:14 1205071015481 </t>
  </si>
  <si>
    <t xml:space="preserve"> Awaiting SAN Cabling-WWN Address-Stack Review  EMEA SAN Management 08/10/2012 11:24:04 1208080421041 </t>
  </si>
  <si>
    <t xml:space="preserve"> Awaiting SAN Cabling-WWN Address-Stack Review  EMEA SAN Management 08/10/2012 11:21:59 1208131228432 </t>
  </si>
  <si>
    <t xml:space="preserve"> Awaiting SAN Review  EMEA SAN Management 08/10/2012 11:10:22 120921063929 </t>
  </si>
  <si>
    <t xml:space="preserve"> Awaiting SAN Review  EMEA SAN Management 08/10/2012 11:09:47 120921063606 </t>
  </si>
  <si>
    <t xml:space="preserve"> Awaiting SAN Review  EMEA SAN Management 08/10/2012 11:09:07 120921063307 </t>
  </si>
  <si>
    <t xml:space="preserve"> Awaiting SAN Assignment and Scheduling  EMEA SAN Management 08/10/2012 11:08:30 120921063034 </t>
  </si>
  <si>
    <t xml:space="preserve"> Awaiting SAN Review  EMEA SAN Management 08/10/2012 11:07:35 120921062644 </t>
  </si>
  <si>
    <t xml:space="preserve"> Awaiting SAN Review  EMEA SAN Management 08/10/2012 11:06:55 120921062337 </t>
  </si>
  <si>
    <t xml:space="preserve"> Awaiting SAN Review  EMEA SAN Management 08/10/2012 11:06:17 1209210600291 </t>
  </si>
  <si>
    <t xml:space="preserve"> Awaiting SAN Cabling-WWN Address-Stack Review  EMEA SAN Management 10/10/2012 15:19:51 1207300416493 </t>
  </si>
  <si>
    <t xml:space="preserve"> Awaiting SAN Cabling-WWN Address-Stack Review  EMEA SAN Management 10/10/2012 15:16:22 1207300416523 </t>
  </si>
  <si>
    <t xml:space="preserve"> Awaiting SAN Cabling-WWN Address-Stack Review  EMEA SAN Management 10/10/2012 15:08:11 1208080420583 </t>
  </si>
  <si>
    <t xml:space="preserve"> Add / Remove Storage Connections for gccssyb2u at HEINRICH-LANZ-ALLEE 47 </t>
  </si>
  <si>
    <t xml:space="preserve"> Awaiting SAN Review Update  EMEA SAN Management 10/10/2012 15:07:40 121010100643 </t>
  </si>
  <si>
    <t xml:space="preserve"> Add / Remove Storage Connections for gccssyb1u at HEINRICH-LANZ-ALLEE 47 </t>
  </si>
  <si>
    <t xml:space="preserve"> Awaiting SAN Review Update  EMEA SAN Management 10/10/2012 15:06:28 121010100312 </t>
  </si>
  <si>
    <t xml:space="preserve"> Awaiting SAN Cabling-WWN Address-Stack Review  EMEA SAN Management 10/10/2012 14:53:08 1208170548561 </t>
  </si>
  <si>
    <t xml:space="preserve"> Awaiting SAN Cabling-WWN Address-Stack Review  EMEA SAN Management 10/10/2012 14:49:20 1208170551071 </t>
  </si>
  <si>
    <t xml:space="preserve"> Awaiting SAN Cabling-WWN Address-Stack Review  EMEA SAN Management 10/10/2012 14:45:21 1208080421003 </t>
  </si>
  <si>
    <t xml:space="preserve"> Awaiting SAN Cabling-WWN Address-Stack Review  EMEA SAN Management 10/10/2012 14:37:24 1208080421041 </t>
  </si>
  <si>
    <t xml:space="preserve"> Awaiting SAN Cabling-WWN Address-Stack Review  EMEA SAN Management 10/10/2012 14:32:29 120813211234 </t>
  </si>
  <si>
    <t xml:space="preserve"> Awaiting SAN Cabling-WWN Address-Stack Review  EMEA SAN Management 10/10/2012 14:25:17 120813211119 </t>
  </si>
  <si>
    <t xml:space="preserve"> Add / Remove Storage Connections for FDCICGESDAA01U at HEINRICH-LANZ-ALLEE 47 </t>
  </si>
  <si>
    <t xml:space="preserve"> Awaiting SAN Review Update  EMEA SAN Management 10/10/2012 14:07:01 121008090312 </t>
  </si>
  <si>
    <t xml:space="preserve"> Awaiting SAN Cabling-WWN Address-Stack Review  EMEA SAN Management 10/10/2012 13:57:00 120808042130 </t>
  </si>
  <si>
    <t xml:space="preserve"> Awaiting SAN Assignment and Scheduling  EMEA SAN Management 10/10/2012 13:36:40 121009080142 </t>
  </si>
  <si>
    <t xml:space="preserve"> Add / Remove Storage Connections for rdcctioraad01d-new at 66 MOLESWORTH STREET </t>
  </si>
  <si>
    <t xml:space="preserve"> Awaiting SAN Review Update  EMEA SAN Management 10/10/2012 11:42:31 121010063510 </t>
  </si>
  <si>
    <t xml:space="preserve"> Add / Remove Storage Connections for fisyb2c5p at 66 MOLESWORTH STREET </t>
  </si>
  <si>
    <t xml:space="preserve"> Awaiting SAN Review Update  EMEA SAN Management 10/10/2012 11:07:39 121005113708 </t>
  </si>
  <si>
    <t xml:space="preserve"> Add / Remove Storage Connections for fisyb1c5p at 66 MOLESWORTH STREET </t>
  </si>
  <si>
    <t xml:space="preserve"> Awaiting SAN Review Update  EMEA SAN Management 10/10/2012 11:06:01 121005113706 </t>
  </si>
  <si>
    <t xml:space="preserve"> Add / Remove Storage Connections for fisyb2c5u at 33 CANADA SQUARE </t>
  </si>
  <si>
    <t xml:space="preserve"> Awaiting SAN Review Update  EMEA SAN Management 10/10/2012 10:56:05 121005113705 </t>
  </si>
  <si>
    <t xml:space="preserve"> Add / Remove Storage Connections for fisyb1c5u at 33 CANADA SQUARE </t>
  </si>
  <si>
    <t xml:space="preserve"> Awaiting SAN Review Update  EMEA SAN Management 10/10/2012 10:55:08 1210051137071 </t>
  </si>
  <si>
    <t xml:space="preserve"> Add / Remove Storage Connections for fdcgcgracad34p at HEINRICH-LANZ-ALLEE 47 </t>
  </si>
  <si>
    <t xml:space="preserve"> Awaiting SAN Review Update  EMEA SAN Management 10/10/2012 10:41:23 121010053909 </t>
  </si>
  <si>
    <t xml:space="preserve"> Add / Remove Storage Connections for fdcgcgracad33p at HEINRICH-LANZ-ALLEE 47 </t>
  </si>
  <si>
    <t xml:space="preserve"> Awaiting SAN Review Update  EMEA SAN Management 10/10/2012 10:38:46 121010053413 </t>
  </si>
  <si>
    <t xml:space="preserve"> Add / Remove Storage Connections for fdcgcgracad32p at HEINRICH-LANZ-ALLEE 47 </t>
  </si>
  <si>
    <t xml:space="preserve"> Awaiting SAN Review Update  EMEA SAN Management 10/10/2012 10:33:53 121010053020 </t>
  </si>
  <si>
    <t xml:space="preserve"> Add / Remove Storage Connections for fdcgcgracad31p at HEINRICH-LANZ-ALLEE 47 </t>
  </si>
  <si>
    <t xml:space="preserve"> Awaiting SAN Review Update  EMEA SAN Management 10/10/2012 10:29:02 121010041041 </t>
  </si>
  <si>
    <t xml:space="preserve"> Awaiting SAN Review Update  EMEA SAN Management 10/10/2012 09:45:47 121004104426 </t>
  </si>
  <si>
    <t xml:space="preserve"> Awaiting SAN Review Update  EMEA SAN Management 10/10/2012 09:42:46 121004054128 </t>
  </si>
  <si>
    <t xml:space="preserve"> Storage provisioning for Install project: tinbums2804lnp 66 MOLESWORTH STREET  </t>
  </si>
  <si>
    <t xml:space="preserve"> Awaiting SAN Cabling-WWN Address-Stack Review  EMEA SAN Management 10/10/2012 08:55:48 1209140439341 </t>
  </si>
  <si>
    <t xml:space="preserve"> Awaiting SAN Review Update  EMEA SAN Management 10/10/2012 05:18:46 121009093650 </t>
  </si>
  <si>
    <t xml:space="preserve"> Awaiting SAN Review Update  EMEA SAN Management 10/10/2012 05:15:55 1210090936491 </t>
  </si>
  <si>
    <t xml:space="preserve"> Awaiting SAN Review Update  EMEA SAN Management 10/10/2012 05:12:41 121009093649 </t>
  </si>
  <si>
    <t xml:space="preserve"> Awaiting SAN Review Update  EMEA SAN Management 10/10/2012 05:09:20 121009093648 </t>
  </si>
  <si>
    <t xml:space="preserve"> Awaiting SAN Review Update  EMEA SAN Management 10/10/2012 05:05:37 1210090936471 </t>
  </si>
  <si>
    <t xml:space="preserve"> Awaiting SAN Review Update  EMEA SAN Management 10/10/2012 05:01:32 121009093647 </t>
  </si>
  <si>
    <t xml:space="preserve"> Awaiting SAN Review Update  EMEA SAN Management 10/10/2012 04:51:37 121009093646 </t>
  </si>
  <si>
    <t xml:space="preserve"> Awaiting SAN Cabling-WWN Address-Stack Review  EMEA SAN Management 11/10/2012 16:19:48 1208131228432 </t>
  </si>
  <si>
    <t xml:space="preserve"> Storage tasks for Move project: onffrec05 (13/10/2012) </t>
  </si>
  <si>
    <t xml:space="preserve"> Awaiting SAN Review Update  EMEA SAN Management 11/10/2012 15:49:33 1210110527531 </t>
  </si>
  <si>
    <t xml:space="preserve"> Storage provisioning for Install project: p7-795-20-fdc-v-id69 HEINRICH-LANZ-ALLEE 47  </t>
  </si>
  <si>
    <t xml:space="preserve"> Awaiting SAN Cabling-WWN Address-Stack Review  EMEA SAN Management 11/10/2012 15:34:15 1203261338153 </t>
  </si>
  <si>
    <t xml:space="preserve"> Storage provisioning for Install project: p7-795-20-fdc-v-id68 HEINRICH-LANZ-ALLEE 47  </t>
  </si>
  <si>
    <t xml:space="preserve"> Awaiting SAN Cabling-WWN Address-Stack Review  EMEA SAN Management 11/10/2012 15:32:12 1203261338091 </t>
  </si>
  <si>
    <t xml:space="preserve"> Storage provisioning for Install project: p7-795-20-fdc-v-id70 HEINRICH-LANZ-ALLEE 47  </t>
  </si>
  <si>
    <t xml:space="preserve"> Awaiting SAN Cabling-WWN Address-Stack Review  EMEA SAN Management 11/10/2012 15:31:54 120326133820 </t>
  </si>
  <si>
    <t xml:space="preserve"> Awaiting SAN Review Update  EMEA SAN Management 11/10/2012 15:02:49 120928063131 </t>
  </si>
  <si>
    <t xml:space="preserve"> Awaiting SAN Cabling-WWN Address-Stack Review  EMEA SAN Management 11/10/2012 14:55:58 1208131228453 </t>
  </si>
  <si>
    <t xml:space="preserve"> Awaiting SAN Review Update  EMEA SAN Management 11/10/2012 14:54:02 1209271104291 </t>
  </si>
  <si>
    <t xml:space="preserve"> Awaiting SAN Review Update  EMEA SAN Management 11/10/2012 14:48:56 120927104826 </t>
  </si>
  <si>
    <t xml:space="preserve"> Awaiting SAN Cabling-WWN Address-Stack Review  EMEA SAN Management 11/10/2012 13:46:36 120808042130 </t>
  </si>
  <si>
    <t xml:space="preserve"> Awaiting SAN Review  EMEA SAN Management 11/10/2012 11:03:55 1209071225182 </t>
  </si>
  <si>
    <t xml:space="preserve"> Awaiting SAN Review Update  EMEA SAN Management 11/10/2012 10:43:29 121011015634 </t>
  </si>
  <si>
    <t xml:space="preserve"> Awaiting SAN Review Update  EMEA SAN Management 11/10/2012 08:12:28 121011030637 </t>
  </si>
  <si>
    <t xml:space="preserve"> Awaiting SAN Review Update  EMEA SAN Management 11/10/2012 08:06:08 121011025920 </t>
  </si>
  <si>
    <t xml:space="preserve"> Awaiting SAN Review Update  EMEA SAN Management 11/10/2012 07:58:59 121011025025 </t>
  </si>
  <si>
    <t xml:space="preserve"> Awaiting SAN Review Update  EMEA SAN Management 11/10/2012 07:49:59 121011024823 </t>
  </si>
  <si>
    <t xml:space="preserve"> Awaiting SAN Review Update  EMEA SAN Management 11/10/2012 07:47:40 121011024442 </t>
  </si>
  <si>
    <t xml:space="preserve"> Awaiting SAN Review Update  EMEA SAN Management 11/10/2012 07:44:18 121011024143 </t>
  </si>
  <si>
    <t xml:space="preserve"> Awaiting SAN Review Update  EMEA SAN Management 11/10/2012 07:41:16 121011023841 </t>
  </si>
  <si>
    <t xml:space="preserve"> Awaiting SAN Review Update  EMEA SAN Management 11/10/2012 07:23:56 121011021817 </t>
  </si>
  <si>
    <t xml:space="preserve"> Awaiting SAN Review Update  EMEA SAN Management 11/10/2012 07:17:54 121011021210 </t>
  </si>
  <si>
    <t xml:space="preserve"> Awaiting SAN Review Update  EMEA SAN Management 11/10/2012 07:10:52 121011020740 </t>
  </si>
  <si>
    <t xml:space="preserve"> Awaiting SAN Review Update  EMEA SAN Management 11/10/2012 05:29:56 121010235233 </t>
  </si>
  <si>
    <t xml:space="preserve"> Awaiting SAN Review Update  EMEA SAN Management 11/10/2012 05:29:43 121005015859 </t>
  </si>
  <si>
    <t xml:space="preserve"> Awaiting SAN Review Update  EMEA SAN Management 11/10/2012 05:29:28 121005014935 </t>
  </si>
  <si>
    <t xml:space="preserve"> Awaiting SAN Review Update  EMEA SAN Management 11/10/2012 05:28:42 121011002528 </t>
  </si>
  <si>
    <t xml:space="preserve"> Storage Management for fdcgcgracad32p in HEINRICH-LANZ-ALLEE 47 </t>
  </si>
  <si>
    <t xml:space="preserve"> Awaiting SAN Review  EMEA SAN Management 10/15/2012 4:07:29 AM 121012120641 </t>
  </si>
  <si>
    <t xml:space="preserve"> Site Delivery Storage for fdcgcgracad32p in HEINRICH-LANZ-ALLEE 47 </t>
  </si>
  <si>
    <t xml:space="preserve"> Awaiting Site Delivery Storage  EMEA SAN Management 10/15/2012 4:07:27 AM 121012120640 </t>
  </si>
  <si>
    <t xml:space="preserve"> Storage Management for fdcgcgracad34p in HEINRICH-LANZ-ALLEE 47 </t>
  </si>
  <si>
    <t xml:space="preserve"> Awaiting SAN Review  EMEA SAN Management 10/15/2012 4:07:16 AM 121012121055 </t>
  </si>
  <si>
    <t xml:space="preserve"> Site Delivery Storage for fdcgcgracad34p in HEINRICH-LANZ-ALLEE 47 </t>
  </si>
  <si>
    <t xml:space="preserve"> Awaiting Site Delivery Storage  EMEA SAN Management 10/15/2012 4:07:15 AM 121012121054 </t>
  </si>
  <si>
    <t xml:space="preserve"> Add / Remove Storage Connections for p6-595-5-fdc-viob at HEINRICH-LANZ-ALLEE 47 </t>
  </si>
  <si>
    <t xml:space="preserve"> Awaiting SAN Review Update  EMEA SAN Management 10/14/2012 11:59:51 PM 121014235824 </t>
  </si>
  <si>
    <t xml:space="preserve"> Add / Remove Storage Connections for p6-595-5-fdc-vioa at HEINRICH-LANZ-ALLEE 47 </t>
  </si>
  <si>
    <t xml:space="preserve"> Awaiting SAN Review Update  EMEA SAN Management 10/14/2012 11:57:53 PM 121014235508 </t>
  </si>
  <si>
    <t xml:space="preserve"> Add / Remove Storage Connections for p6-595-5-rdc-viob at 66 MOLESWORTH STREET </t>
  </si>
  <si>
    <t xml:space="preserve"> Awaiting SAN Review Update  EMEA SAN Management 10/14/2012 11:54:18 PM 121014235219 </t>
  </si>
  <si>
    <t xml:space="preserve"> Add / Remove Storage Connections for p6-595-5-rdc-vioa at 66 MOLESWORTH STREET </t>
  </si>
  <si>
    <t xml:space="preserve"> Awaiting SAN Review Update  EMEA SAN Management 10/14/2012 11:52:00 PM 121014234649 </t>
  </si>
  <si>
    <t xml:space="preserve"> Add / Remove Storage Connections for rdcctioraad01d at 66 MOLESWORTH STREET </t>
  </si>
  <si>
    <t xml:space="preserve"> Awaiting SAN Review Update  EMEA SAN Management 10/14/2012 11:29:46 PM 121014231615 </t>
  </si>
  <si>
    <t xml:space="preserve"> Storage tasks for Decommission project: eqkdb5p 66 MOLESWORTH STREET DC </t>
  </si>
  <si>
    <t xml:space="preserve"> Awaiting SAN Review  EMEA SAN Management 10/14/2012 8:16:47 AM 121005125158 </t>
  </si>
  <si>
    <t xml:space="preserve"> Awaiting DSM Assign  EMEA SAN Management 10/13/2012 6:28:44 AM 1209280803071 </t>
  </si>
  <si>
    <t xml:space="preserve"> Awaiting SAN Cabling-WWN Address-Stack Review  EMEA SAN Management 10/12/2012 12:53:03 PM 120808042130 </t>
  </si>
  <si>
    <t xml:space="preserve"> Awaiting SAN Cabling-WWN Address-Stack Review  EMEA SAN Management 10/12/2012 11:58:51 AM 1208131228432 </t>
  </si>
  <si>
    <t xml:space="preserve"> Awaiting SAN Cabling-WWN Address-Stack Review  EMEA SAN Management 10/12/2012 11:13:44 AM 1208131228453 </t>
  </si>
  <si>
    <t xml:space="preserve"> Add / Remove Storage Connections for fdcgcgtcola74p at HEINRICH-LANZ-ALLEE 47 </t>
  </si>
  <si>
    <t xml:space="preserve"> Awaiting SAN Review Update  EMEA SAN Management 10/12/2012 10:46:06 AM 121012104249 </t>
  </si>
  <si>
    <t xml:space="preserve"> Add / Remove Storage Connections for fdcgcgtcola64p at HEINRICH-LANZ-ALLEE 47 </t>
  </si>
  <si>
    <t xml:space="preserve"> Awaiting SAN Review Update  EMEA SAN Management 10/12/2012 10:42:05 AM 121012103818 </t>
  </si>
  <si>
    <t xml:space="preserve"> Awaiting SAN Review Update  EMEA SAN Management 10/12/2012 10:37:53 AM 121012103043 </t>
  </si>
  <si>
    <t xml:space="preserve"> Add / Remove Storage Connections for rdcvmax03_2230_A(OEKEN2230) at 66 MOLESWORTH STREET </t>
  </si>
  <si>
    <t xml:space="preserve"> Awaiting SAN Review  EMEA SAN Management 10/12/2012 10:35:20 AM 120919073941 </t>
  </si>
  <si>
    <t xml:space="preserve"> awaiting cancel request review  EMEA SAN Management 10/12/2012 9:43:41 AM 1210031048211 </t>
  </si>
  <si>
    <t xml:space="preserve"> Add / Remove Storage Connections for RDCCTIEPOWD01P at 66 MOLESWORTH STREET </t>
  </si>
  <si>
    <t xml:space="preserve"> Awaiting SAN Review Update  EMEA SAN Management 10/12/2012 9:15:54 AM 1210120912551 </t>
  </si>
  <si>
    <t xml:space="preserve"> Awaiting SAN Review Update  EMEA SAN Management 10/12/2012 8:15:00 AM 120918043442 </t>
  </si>
  <si>
    <t xml:space="preserve"> Awaiting SAN Cabling-WWN Address-Stack Review  EMEA SAN Management 10/12/2012 8:10:43 AM 120813211234 </t>
  </si>
  <si>
    <t xml:space="preserve"> Awaiting SAN Assignment and Scheduling  EMEA SAN Management 10/12/2012 6:59:09 AM 121011024143 </t>
  </si>
  <si>
    <t xml:space="preserve"> Awaiting SAN Assignment and Scheduling  EMEA SAN Management 10/12/2012 6:59:06 AM 121011023841 </t>
  </si>
  <si>
    <t xml:space="preserve"> Awaiting SAN Assignment and Scheduling  EMEA SAN Management 10/12/2012 6:59:04 AM 121011021817 </t>
  </si>
  <si>
    <t xml:space="preserve"> Awaiting SAN Assignment and Scheduling  EMEA SAN Management 10/12/2012 6:59:00 AM 121011021210 </t>
  </si>
  <si>
    <t xml:space="preserve"> Awaiting SAN Assignment and Scheduling  EMEA SAN Management 10/12/2012 6:56:23 AM 121011002528 </t>
  </si>
  <si>
    <t xml:space="preserve"> Awaiting SAN Assignment and Scheduling  EMEA SAN Management 10/12/2012 6:56:20 AM 121010235233 </t>
  </si>
  <si>
    <t xml:space="preserve"> Awaiting SAN Assignment and Scheduling  EMEA SAN Management 10/12/2012 6:55:30 AM 121011025920 </t>
  </si>
  <si>
    <t xml:space="preserve"> Awaiting SAN Assignment and Scheduling  EMEA SAN Management 10/12/2012 6:55:27 AM 121011025025 </t>
  </si>
  <si>
    <t xml:space="preserve"> Awaiting SAN Assignment and Scheduling  EMEA SAN Management 10/12/2012 6:45:00 AM 121011020740 </t>
  </si>
  <si>
    <t xml:space="preserve"> Awaiting SAN Assignment and Scheduling  EMEA SAN Management 10/12/2012 6:44:52 AM 121011030637 </t>
  </si>
  <si>
    <t xml:space="preserve"> Awaiting SAN Assignment and Scheduling  EMEA SAN Management 10/12/2012 6:44:46 AM 121011015634 </t>
  </si>
  <si>
    <t xml:space="preserve"> Awaiting SAN Review Update  EMEA SAN Management 10/12/2012 4:54:32 AM 121012045300 </t>
  </si>
  <si>
    <t xml:space="preserve"> Awaiting SAN Review Update  EMEA SAN Management 10/12/2012 4:21:25 AM 120921103812 </t>
  </si>
  <si>
    <t xml:space="preserve"> Awaiting SAN Review Update  EMEA SAN Management 10/11/2012 10:49:33 AM 1210110527531 </t>
  </si>
  <si>
    <t xml:space="preserve"> Awaiting SAN Review Update  EMEA SAN Management 10/11/2012 10:02:49 AM 120928063131 </t>
  </si>
  <si>
    <t xml:space="preserve"> Awaiting SAN Review Update  EMEA SAN Management 10/11/2012 9:54:02 AM 1209271104291 </t>
  </si>
  <si>
    <t xml:space="preserve"> Awaiting SAN Review Update  EMEA SAN Management 10/11/2012 9:48:56 AM 120927104826 </t>
  </si>
  <si>
    <t xml:space="preserve"> Awaiting SAN Cabling-WWN Address-Stack Review  EMEA SAN Management 10/10/2012 10:19:51 AM 1207300416493 </t>
  </si>
  <si>
    <t xml:space="preserve"> Awaiting SAN Cabling-WWN Address-Stack Review  EMEA SAN Management 10/10/2012 10:16:22 AM 1207300416523 </t>
  </si>
  <si>
    <t xml:space="preserve"> Awaiting SAN Cabling-WWN Address-Stack Review  EMEA SAN Management 10/10/2012 10:08:11 AM 1208080420583 </t>
  </si>
  <si>
    <t xml:space="preserve"> Awaiting SAN Cabling-WWN Address-Stack Review  EMEA SAN Management 10/10/2012 9:53:08 AM 1208170548561 </t>
  </si>
  <si>
    <t xml:space="preserve"> Awaiting SAN Cabling-WWN Address-Stack Review  EMEA SAN Management 10/10/2012 9:49:20 AM 1208170551071 </t>
  </si>
  <si>
    <t xml:space="preserve"> Awaiting SAN Cabling-WWN Address-Stack Review  EMEA SAN Management 10/10/2012 9:45:21 AM 1208080421003 </t>
  </si>
  <si>
    <t xml:space="preserve"> Awaiting SAN Cabling-WWN Address-Stack Review  EMEA SAN Management 10/10/2012 9:37:24 AM 1208080421041 </t>
  </si>
  <si>
    <t xml:space="preserve"> Awaiting SAN Review Update  EMEA SAN Management 10/10/2012 9:07:01 AM 121008090312 </t>
  </si>
  <si>
    <t xml:space="preserve"> Awaiting SAN Assignment and Scheduling  EMEA SAN Management 10/10/2012 8:36:40 AM 121009080142 </t>
  </si>
  <si>
    <t xml:space="preserve"> Awaiting SAN Review Update  EMEA SAN Management 10/10/2012 6:07:39 AM 121005113708 </t>
  </si>
  <si>
    <t xml:space="preserve"> Awaiting SAN Review Update  EMEA SAN Management 10/10/2012 6:06:01 AM 121005113706 </t>
  </si>
  <si>
    <t xml:space="preserve"> Awaiting SAN Review Update  EMEA SAN Management 10/10/2012 5:56:05 AM 121005113705 </t>
  </si>
  <si>
    <t xml:space="preserve"> Awaiting SAN Review Update  EMEA SAN Management 10/10/2012 5:55:08 AM 1210051137071 </t>
  </si>
  <si>
    <t xml:space="preserve"> Awaiting SAN Review Update  EMEA SAN Management 10/10/2012 5:41:23 AM 121010053909 </t>
  </si>
  <si>
    <t xml:space="preserve"> Awaiting SAN Review Update  EMEA SAN Management 10/10/2012 5:38:46 AM 121010053413 </t>
  </si>
  <si>
    <t xml:space="preserve"> Awaiting SAN Review Update  EMEA SAN Management 10/10/2012 5:33:53 AM 121010053020 </t>
  </si>
  <si>
    <t xml:space="preserve"> Awaiting SAN Review Update  EMEA SAN Management 10/10/2012 5:29:02 AM 121010041041 </t>
  </si>
  <si>
    <t xml:space="preserve"> Awaiting SAN Review Update  EMEA SAN Management 10/10/2012 4:45:47 AM 121004104426 </t>
  </si>
  <si>
    <t xml:space="preserve"> Awaiting SAN Review Update  EMEA SAN Management 10/10/2012 4:42:46 AM 121004054128 </t>
  </si>
  <si>
    <t xml:space="preserve"> Awaiting SAN Cabling-WWN Address-Stack Review  EMEA SAN Management 10/10/2012 3:55:48 AM 1209140439341 </t>
  </si>
  <si>
    <t xml:space="preserve"> Awaiting SAN Review Update  EMEA SAN Management 10/10/2012 12:18:46 AM 121009093650 </t>
  </si>
  <si>
    <t xml:space="preserve"> Awaiting SAN Review Update  EMEA SAN Management 10/10/2012 12:15:55 AM 1210090936491 </t>
  </si>
  <si>
    <t xml:space="preserve"> Awaiting SAN Review Update  EMEA SAN Management 10/10/2012 12:12:41 AM 121009093649 </t>
  </si>
  <si>
    <t xml:space="preserve"> Awaiting SAN Review Update  EMEA SAN Management 10/10/2012 12:09:20 AM 121009093648 </t>
  </si>
  <si>
    <t xml:space="preserve"> Awaiting SAN Review Update  EMEA SAN Management 10/10/2012 12:05:37 AM 1210090936471 </t>
  </si>
  <si>
    <t xml:space="preserve"> Awaiting SAN Review Update  EMEA SAN Management 10/10/2012 12:01:32 AM 121009093647 </t>
  </si>
  <si>
    <t xml:space="preserve"> Awaiting SAN Review Update  EMEA SAN Management 10/9/2012 11:51:37 PM 121009093646 </t>
  </si>
  <si>
    <t xml:space="preserve"> Awaiting SAN Cabling-WWN Address-Stack Review  EMEA SAN Management 10/9/2012 10:32:46 AM 1209140439233 </t>
  </si>
  <si>
    <t xml:space="preserve"> Awaiting SAN Cabling-WWN Address-Stack Review  EMEA SAN Management 10/9/2012 10:30:58 AM 1209140439273 </t>
  </si>
  <si>
    <t xml:space="preserve"> Awaiting SAN Cabling-WWN Address-Stack Review  EMEA SAN Management 10/9/2012 10:28:40 AM 1209140434453 </t>
  </si>
  <si>
    <t xml:space="preserve"> Awaiting SAN Cabling-WWN Address-Stack Review  EMEA SAN Management 10/9/2012 9:50:51 AM 1209140439392 </t>
  </si>
  <si>
    <t xml:space="preserve"> Awaiting SAN Cabling-WWN Address-Stack Review  EMEA SAN Management 10/9/2012 9:45:56 AM 120914043948 </t>
  </si>
  <si>
    <t xml:space="preserve"> Awaiting SAN Cabling-WWN Address-Stack Review  EMEA SAN Management 10/9/2012 9:39:01 AM 1209140439433 </t>
  </si>
  <si>
    <t xml:space="preserve"> Awaiting SAN Cabling-WWN Address-Stack Review  EMEA SAN Management 10/9/2012 9:33:00 AM 120914043354 </t>
  </si>
  <si>
    <t xml:space="preserve"> Awaiting SAN Review Update  EMEA SAN Management 10/9/2012 9:20:54 AM 121009091127 </t>
  </si>
  <si>
    <t xml:space="preserve"> Awaiting SAN Review Update  EMEA SAN Management 10/9/2012 9:20:27 AM 121009091735 </t>
  </si>
  <si>
    <t xml:space="preserve"> Awaiting SAN Review  EMEA SAN Management 10/9/2012 8:01:38 AM 1210090759291 </t>
  </si>
  <si>
    <t xml:space="preserve"> Awaiting SAN Review Update  EMEA SAN Management 10/9/2012 7:37:32 AM 121009073609 </t>
  </si>
  <si>
    <t xml:space="preserve"> Awaiting SAN Review Update  EMEA SAN Management 10/9/2012 7:35:35 AM 121009073359 </t>
  </si>
  <si>
    <t xml:space="preserve"> Awaiting SAN Review Update  EMEA SAN Management 10/9/2012 7:33:52 AM 121009073210 </t>
  </si>
  <si>
    <t xml:space="preserve"> Awaiting SAN Review Update  EMEA SAN Management 10/9/2012 7:31:57 AM 121009072551 </t>
  </si>
  <si>
    <t xml:space="preserve"> Awaiting SAN Review Update  EMEA SAN Management 10/9/2012 5:18:13 AM 121001105736 </t>
  </si>
  <si>
    <t xml:space="preserve"> Awaiting SAN CAP Review and SAN Update  EMEA SAN Management 10/9/2012 4:25:04 AM 121008050907 </t>
  </si>
  <si>
    <t xml:space="preserve"> Awaiting SAN Review Update  EMEA SAN Management 10/9/2012 3:51:31 AM 121001105734 </t>
  </si>
  <si>
    <t xml:space="preserve"> Awaiting SAN Review Update  EMEA SAN Management 10/9/2012 3:29:24 AM 120928062940 </t>
  </si>
  <si>
    <t xml:space="preserve"> Awaiting SAN Review Update  EMEA SAN Management 10/9/2012 1:19:26 AM 120927053256 </t>
  </si>
  <si>
    <t xml:space="preserve"> Awaiting SAN Review Update  EMEA SAN Management 10/9/2012 1:18:57 AM 120927055006 </t>
  </si>
  <si>
    <t xml:space="preserve"> Awaiting SAN Review Update  EMEA SAN Management 10/9/2012 1:18:42 AM 120927062803 </t>
  </si>
  <si>
    <t xml:space="preserve"> Awaiting SAN Review Update  EMEA SAN Management 10/9/2012 1:18:06 AM 120927065919 </t>
  </si>
  <si>
    <t xml:space="preserve"> Awaiting SAN Cabling-WWN Address-Stack Review  EMEA SAN Management 10/8/2012 10:36:41 AM 120918132852 </t>
  </si>
  <si>
    <t xml:space="preserve"> Awaiting SAN Management Delegate and Schedule  EMEA SAN Management 10/8/2012 7:38:26 AM 1207260343541 </t>
  </si>
  <si>
    <t xml:space="preserve"> Awaiting SAN Cabling-WWN Address-Stack Review  EMEA SAN Management 10/8/2012 6:32:34 AM 1205071017043 </t>
  </si>
  <si>
    <t xml:space="preserve"> Awaiting SAN Cabling-WWN Address-Stack Review  EMEA SAN Management 10/8/2012 6:32:14 AM 1205071015481 </t>
  </si>
  <si>
    <t xml:space="preserve"> Awaiting SAN Review  EMEA SAN Management 10/8/2012 6:10:22 AM 120921063929 </t>
  </si>
  <si>
    <t xml:space="preserve"> Awaiting SAN Review  EMEA SAN Management 10/8/2012 6:09:47 AM 120921063606 </t>
  </si>
  <si>
    <t xml:space="preserve"> Awaiting SAN Review  EMEA SAN Management 10/8/2012 6:09:07 AM 120921063307 </t>
  </si>
  <si>
    <t xml:space="preserve"> Awaiting SAN Assignment and Scheduling  EMEA SAN Management 10/8/2012 6:08:30 AM 120921063034 </t>
  </si>
  <si>
    <t xml:space="preserve"> Awaiting SAN Review  EMEA SAN Management 10/8/2012 6:07:35 AM 120921062644 </t>
  </si>
  <si>
    <t xml:space="preserve"> Awaiting SAN Review  EMEA SAN Management 10/8/2012 6:06:55 AM 120921062337 </t>
  </si>
  <si>
    <t xml:space="preserve"> Awaiting SAN Review  EMEA SAN Management 10/8/2012 6:06:17 AM 1209210600291 </t>
  </si>
  <si>
    <t xml:space="preserve"> Awaiting SAN Review Update  EMEA SAN Management 10/5/2012 3:53:06 AM 1210031112141 </t>
  </si>
  <si>
    <t xml:space="preserve"> Awaiting SAN Review Update  EMEA SAN Management 10/4/2012 10:41:10 AM 121004045242 </t>
  </si>
  <si>
    <t xml:space="preserve"> Awaiting SAN Review Update  EMEA SAN Management 10/4/2012 10:40:17 AM 1210031043181 </t>
  </si>
  <si>
    <t xml:space="preserve"> Awaiting SAN Review Update  EMEA SAN Management 10/4/2012 10:35:38 AM 121004054306 </t>
  </si>
  <si>
    <t xml:space="preserve"> Awaiting SAN Review Update  EMEA SAN Management 10/4/2012 10:32:10 AM 121003104056 </t>
  </si>
  <si>
    <t xml:space="preserve"> Awaiting SAN Review Update  EMEA SAN Management 10/4/2012 10:31:28 AM 121004050141 </t>
  </si>
  <si>
    <t xml:space="preserve"> Awaiting SAN Review Update  EMEA SAN Management 10/4/2012 10:31:02 AM 121004050320 </t>
  </si>
  <si>
    <t xml:space="preserve"> Awaiting SAN Review Update  EMEA SAN Management 10/4/2012 10:14:24 AM 121002121312 </t>
  </si>
  <si>
    <t xml:space="preserve"> Awaiting SAN Review Update  EMEA SAN Management 10/4/2012 10:13:55 AM 121002121623 </t>
  </si>
  <si>
    <t xml:space="preserve"> Awaiting SAN Review Update  EMEA SAN Management 10/4/2012 10:13:00 AM 121002121759 </t>
  </si>
  <si>
    <t xml:space="preserve"> Awaiting SAN Review Update  EMEA SAN Management 10/4/2012 10:12:10 AM 1210021220001 </t>
  </si>
  <si>
    <t xml:space="preserve"> Awaiting SAN Review Update  EMEA SAN Management 10/4/2012 5:45:39 AM 121004054430 </t>
  </si>
  <si>
    <t xml:space="preserve"> Awaiting SAN Review Update  EMEA SAN Management 10/4/2012 4:58:38 AM 121003104518 </t>
  </si>
  <si>
    <t xml:space="preserve"> Awaiting SAN Review Update  EMEA SAN Management 10/3/2012 12:31:40 PM 121003111215 </t>
  </si>
  <si>
    <t xml:space="preserve"> Awaiting SAN Review Update  EMEA SAN Management 10/3/2012 12:30:49 PM 121003111216 </t>
  </si>
  <si>
    <t xml:space="preserve"> Awaiting SAN Review Update  EMEA SAN Management 10/2/2012 11:34:28 PM 121002092615 </t>
  </si>
  <si>
    <t xml:space="preserve"> Awaiting SAN Review Update  EMEA SAN Management 10/2/2012 11:30:25 PM 1210020926141 </t>
  </si>
  <si>
    <t xml:space="preserve"> Awaiting SAN Review Update  EMEA SAN Management 10/2/2012 11:28:10 PM 121002092614 </t>
  </si>
  <si>
    <t xml:space="preserve"> Awaiting SAN Review Update  EMEA SAN Management 10/2/2012 11:24:45 PM 1210020926131 </t>
  </si>
  <si>
    <t xml:space="preserve"> Awaiting SAN Review Update  EMEA SAN Management 10/2/2012 11:20:29 PM 121002092613 </t>
  </si>
  <si>
    <t xml:space="preserve"> Awaiting SAN Review Update  EMEA SAN Management 10/2/2012 11:16:00 PM 121002092612 </t>
  </si>
  <si>
    <t xml:space="preserve"> Awaiting SAN Review Update  EMEA SAN Management 10/2/2012 11:12:01 PM 121002092611 </t>
  </si>
  <si>
    <t xml:space="preserve"> Awaiting SAN Review Update  EMEA SAN Management 10/2/2012 11:08:04 PM 1210020926101 </t>
  </si>
  <si>
    <t xml:space="preserve"> Awaiting SAN Review Update  EMEA SAN Management 10/2/2012 10:59:00 PM 121002092610 </t>
  </si>
  <si>
    <t xml:space="preserve"> Awaiting SAN Review Update  EMEA SAN Management 10/2/2012 10:56:33 PM 121002092609 </t>
  </si>
  <si>
    <t xml:space="preserve"> Awaiting SAN Review Update  EMEA SAN Management 10/2/2012 10:52:43 PM 1210020926081 </t>
  </si>
  <si>
    <t xml:space="preserve"> Awaiting SAN Review Update  EMEA SAN Management 10/2/2012 10:48:59 PM 121002092608 </t>
  </si>
  <si>
    <t xml:space="preserve"> Awaiting SAN Review Update  EMEA SAN Management 10/2/2012 10:49:22 AM 1210021030251 </t>
  </si>
  <si>
    <t xml:space="preserve"> Awaiting SAN Review Update  EMEA SAN Management 10/2/2012 10:48:31 AM 121002103025 </t>
  </si>
  <si>
    <t xml:space="preserve"> Awaiting SAN Review Update  EMEA SAN Management 10/2/2012 10:44:48 AM 121002103023 </t>
  </si>
  <si>
    <t xml:space="preserve"> Awaiting SAN Review Update  EMEA SAN Management 10/2/2012 10:43:56 AM 1210021030271 </t>
  </si>
  <si>
    <t xml:space="preserve"> Awaiting SAN Review Update  EMEA SAN Management 10/2/2012 10:40:31 AM 121002103028 </t>
  </si>
  <si>
    <t xml:space="preserve"> Awaiting SAN Cabling-WWN Address-Stack Review  EMEA SAN Management 10/2/2012 7:24:25 AM 1209181329021 </t>
  </si>
  <si>
    <t xml:space="preserve"> Awaiting SAN Cabling-WWN Address-Stack Review  EMEA SAN Management 10/2/2012 7:19:47 AM 1209181328563 </t>
  </si>
  <si>
    <t xml:space="preserve"> Awaiting SAN Review Update  EMEA SAN Management 10/1/2012 11:06:09 AM 121001103918 </t>
  </si>
  <si>
    <t xml:space="preserve"> Awaiting SAN Review Update  EMEA SAN Management 10/1/2012 11:05:33 AM 121001103919 </t>
  </si>
  <si>
    <t xml:space="preserve"> Awaiting SAN Review Update  EMEA SAN Management 10/1/2012 11:04:54 AM 1210011039171 </t>
  </si>
  <si>
    <t xml:space="preserve"> Awaiting SAN Review Update  EMEA SAN Management 10/1/2012 11:04:19 AM 121001103917 </t>
  </si>
  <si>
    <t xml:space="preserve"> Awaiting SAN Review Update  EMEA SAN Management 10/1/2012 11:03:27 AM 121001103916 </t>
  </si>
  <si>
    <t xml:space="preserve"> Awaiting SAN Review Update  EMEA SAN Management 10/1/2012 11:02:11 AM 121001103915 </t>
  </si>
  <si>
    <t xml:space="preserve"> Awaiting SAN Review Update  EMEA SAN Management 10/1/2012 8:58:00 AM 120817055750 </t>
  </si>
  <si>
    <t xml:space="preserve"> Awaiting SAN Review Update  EMEA SAN Management 9/28/2012 8:47:10 AM 120928083925 </t>
  </si>
  <si>
    <t xml:space="preserve"> Awaiting SAN Review Update  EMEA SAN Management 9/28/2012 8:46:40 AM 120928083924 </t>
  </si>
  <si>
    <t xml:space="preserve"> Awaiting SAN Review Update  EMEA SAN Management 9/27/2012 5:29:18 AM 120927052757 </t>
  </si>
  <si>
    <t xml:space="preserve"> Awaiting SAN Review Update  EMEA SAN Management 9/27/2012 5:27:38 AM 120927052549 </t>
  </si>
  <si>
    <t xml:space="preserve"> Awaiting SAN Review Update  EMEA SAN Management 9/27/2012 5:25:33 AM 120927052257 </t>
  </si>
  <si>
    <t xml:space="preserve"> Awaiting SAN Review Update  EMEA SAN Management 9/26/2012 6:30:49 AM 120926062821 </t>
  </si>
  <si>
    <t xml:space="preserve"> Awaiting SAN Review Update  EMEA SAN Management 9/26/2012 6:26:50 AM 1209260617381 </t>
  </si>
  <si>
    <t xml:space="preserve"> Awaiting SAN Review Update  EMEA SAN Management 9/26/2012 5:32:33 AM 120911115200 </t>
  </si>
  <si>
    <t xml:space="preserve"> Awaiting SAN Review Update  EMEA SAN Management 9/25/2012 10:48:17 AM 120925102028 </t>
  </si>
  <si>
    <t xml:space="preserve"> Awaiting SAN Review Update  EMEA SAN Management 9/25/2012 9:33:40 AM 120925081434 </t>
  </si>
  <si>
    <t xml:space="preserve"> Awaiting SAN Review Update  EMEA SAN Management 9/25/2012 9:31:51 AM 120925081432 </t>
  </si>
  <si>
    <t xml:space="preserve"> Awaiting SAN Review Update  EMEA SAN Management 9/25/2012 9:29:24 AM 120925092714 </t>
  </si>
  <si>
    <t xml:space="preserve"> Awaiting SAN Review Update  EMEA SAN Management 9/25/2012 9:26:20 AM 120925092049 </t>
  </si>
  <si>
    <t xml:space="preserve"> Awaiting SAN Review Update  EMEA SAN Management 9/25/2012 7:34:52 AM 120925073254 </t>
  </si>
  <si>
    <t xml:space="preserve"> Awaiting SAN Review Update  EMEA SAN Management 9/25/2012 7:32:35 AM 120925072944 </t>
  </si>
  <si>
    <t xml:space="preserve"> Awaiting SAN Review Update  EMEA SAN Management 9/25/2012 7:28:52 AM 120925072358 </t>
  </si>
  <si>
    <t xml:space="preserve"> Awaiting SAN Review Update  EMEA SAN Management 9/25/2012 7:23:30 AM 120925072119 </t>
  </si>
  <si>
    <t xml:space="preserve"> Awaiting SAN Review Update  EMEA SAN Management 9/25/2012 7:20:40 AM 120925071712 </t>
  </si>
  <si>
    <t xml:space="preserve"> Awaiting SAN Review Update  EMEA SAN Management 9/25/2012 7:15:05 AM 120925065753 </t>
  </si>
  <si>
    <t xml:space="preserve"> Awaiting SAN Review Update  EMEA SAN Management 9/25/2012 3:59:07 AM 120920123003 </t>
  </si>
  <si>
    <t xml:space="preserve"> Awaiting SAN Review Update  EMEA SAN Management 9/24/2012 6:38:40 AM 120920100741 </t>
  </si>
  <si>
    <t xml:space="preserve"> Awaiting SAN Review Update  EMEA SAN Management 9/21/2012 10:43:54 AM 120921104210 </t>
  </si>
  <si>
    <t xml:space="preserve"> Awaiting SAN Review Update  EMEA SAN Management 9/21/2012 6:30:19 AM 120921062835 </t>
  </si>
  <si>
    <t xml:space="preserve"> Awaiting SAN Review Update  EMEA SAN Management 9/20/2012 10:48:36 AM 120920102005 </t>
  </si>
  <si>
    <t xml:space="preserve"> Awaiting SAN Review Update  EMEA SAN Management 9/20/2012 10:47:36 AM 1209201020062 </t>
  </si>
  <si>
    <t xml:space="preserve"> Awaiting SAN Review Update  EMEA SAN Management 9/20/2012 10:46:39 AM 1209201020041 </t>
  </si>
  <si>
    <t xml:space="preserve"> Awaiting SAN Review Update  EMEA SAN Management 9/20/2012 10:45:28 AM 120920102004 </t>
  </si>
  <si>
    <t xml:space="preserve"> Awaiting SAN Review Update  EMEA SAN Management 9/20/2012 10:43:38 AM 120920102006 </t>
  </si>
  <si>
    <t xml:space="preserve"> Awaiting SAN Review Update  EMEA SAN Management 9/20/2012 10:43:00 AM 120920102003 </t>
  </si>
  <si>
    <t xml:space="preserve"> Awaiting SAN Review Update  EMEA SAN Management 9/20/2012 10:34:21 AM 120920100751 </t>
  </si>
  <si>
    <t xml:space="preserve"> Awaiting SAN Review Update  EMEA SAN Management 9/20/2012 10:30:22 AM 1209201007501 </t>
  </si>
  <si>
    <t xml:space="preserve"> Awaiting SAN Review Update  EMEA SAN Management 9/20/2012 10:27:14 AM 120920100750 </t>
  </si>
  <si>
    <t xml:space="preserve"> Awaiting SAN Review Update  EMEA SAN Management 9/20/2012 10:26:49 AM 120920100749 </t>
  </si>
  <si>
    <t xml:space="preserve"> Awaiting SAN Review Update  EMEA SAN Management 9/20/2012 10:26:08 AM 120920100748 </t>
  </si>
  <si>
    <t xml:space="preserve"> Awaiting SAN Review Update  EMEA SAN Management 9/19/2012 10:04:49 AM 120919080500 </t>
  </si>
  <si>
    <t xml:space="preserve"> Awaiting SAN Review Update  EMEA SAN Management 9/17/2012 5:00:40 AM 120917045758 </t>
  </si>
  <si>
    <t xml:space="preserve"> Awaiting SAN Review Update  EMEA SAN Management 9/17/2012 4:59:49 AM 120917045521 </t>
  </si>
  <si>
    <t xml:space="preserve"> Awaiting DSM Assign  EMEA SAN Management 16/10/2012 05:44:40 1209280803071 </t>
  </si>
  <si>
    <t xml:space="preserve"> Awaiting SAN Review Update  EMEA SAN Management 16/10/2012 00:32:03 121014231615 </t>
  </si>
  <si>
    <t xml:space="preserve"> Awaiting SAN Review Update  EMEA SAN Management 16/10/2012 00:30:22 121014235219 </t>
  </si>
  <si>
    <t xml:space="preserve"> Awaiting SAN Review Update  EMEA SAN Management 16/10/2012 00:29:22 121014234649 </t>
  </si>
  <si>
    <t xml:space="preserve"> Awaiting SAN Review Update  EMEA SAN Management 16/10/2012 00:27:46 121014235824 </t>
  </si>
  <si>
    <t xml:space="preserve"> Awaiting SAN Review Update  EMEA SAN Management 16/10/2012 00:26:31 121014235508 </t>
  </si>
  <si>
    <t xml:space="preserve"> Awaiting SAN Management Delegate and Schedule  EMEA SAN Management 15/10/2012 10:47:10 1208131228453 </t>
  </si>
  <si>
    <t xml:space="preserve"> Awaiting SAN Management Delegate and Schedule  EMEA SAN Management 15/10/2012 10:44:18 1208131228432 </t>
  </si>
  <si>
    <t xml:space="preserve"> Add / Remove Storage Connections for fdcgtsdimaa01c_new at HEINRICH-LANZ-ALLEE 47 </t>
  </si>
  <si>
    <t xml:space="preserve"> Awaiting SAN Review Update  EMEA SAN Management 15/10/2012 10:03:06 121015100154 </t>
  </si>
  <si>
    <t xml:space="preserve"> Add / Remove Storage Connections for rdcgtsdimaa01p_new at 66 MOLESWORTH STREET </t>
  </si>
  <si>
    <t xml:space="preserve"> Awaiting SAN Review Update  EMEA SAN Management 15/10/2012 10:01:45 121015095853 </t>
  </si>
  <si>
    <t xml:space="preserve"> Awaiting SAN Review Update  EMEA SAN Management 15/10/2012 08:52:51 121003104056 </t>
  </si>
  <si>
    <t xml:space="preserve"> Awaiting SAN Review Update  EMEA SAN Management 15/10/2012 08:49:15 121004050320 </t>
  </si>
  <si>
    <t xml:space="preserve"> Awaiting SAN Review Update  EMEA SAN Management 15/10/2012 08:45:02 1210031043181 </t>
  </si>
  <si>
    <t xml:space="preserve"> Awaiting SAN Review Update  EMEA SAN Management 15/10/2012 08:39:14 121004050141 </t>
  </si>
  <si>
    <t xml:space="preserve"> Awaiting SAN Review Update  EMEA SAN Management 15/10/2012 08:20:37 121003104518 </t>
  </si>
  <si>
    <t xml:space="preserve"> Awaiting SAN Review Update  EMEA SAN Management 15/10/2012 08:17:11 121004054430 </t>
  </si>
  <si>
    <t xml:space="preserve"> Awaiting SAN Review Update  EMEA SAN Management 15/10/2012 07:57:34 121004054306 </t>
  </si>
  <si>
    <t xml:space="preserve"> Awaiting SAN Review Update  EMEA SAN Management 15/10/2012 07:53:54 121004045242 </t>
  </si>
  <si>
    <t xml:space="preserve"> Add / Remove Storage Connections for FDCGCGTCOLA75P at HEINRICH-LANZ-ALLEE 47 </t>
  </si>
  <si>
    <t xml:space="preserve"> Awaiting SAN Review Update  EMEA SAN Management 15/10/2012 07:53:27 121015074047 </t>
  </si>
  <si>
    <t xml:space="preserve"> Add / Remove Storage Connections for fdcgcgtcola65p at HEINRICH-LANZ-ALLEE 47 </t>
  </si>
  <si>
    <t xml:space="preserve"> Awaiting SAN Review Update  EMEA SAN Management 15/10/2012 07:40:29 1209180434431 </t>
  </si>
  <si>
    <t xml:space="preserve"> Awaiting SAN Review  EMEA SAN Management 15/10/2012 07:37:11 121010053020 </t>
  </si>
  <si>
    <t xml:space="preserve"> Awaiting SAN Cabling-WWN Address-Stack Review  EMEA SAN Management 15/10/2012 07:14:42 1209140439233 </t>
  </si>
  <si>
    <t xml:space="preserve"> Awaiting SAN Cabling-WWN Address-Stack Review  EMEA SAN Management 15/10/2012 07:12:27 120808042130 </t>
  </si>
  <si>
    <t xml:space="preserve"> Awaiting SAN Cabling-WWN Address-Stack Review  EMEA SAN Management 15/10/2012 07:10:44 1209140439273 </t>
  </si>
  <si>
    <t xml:space="preserve"> Awaiting SAN Cabling-WWN Address-Stack Review  EMEA SAN Management 15/10/2012 07:03:53 1209140439341 </t>
  </si>
  <si>
    <t xml:space="preserve"> Awaiting SAN Cabling-WWN Address-Stack Review  EMEA SAN Management 15/10/2012 06:53:53 1209140434453 </t>
  </si>
  <si>
    <t xml:space="preserve"> Awaiting SAN Cabling-WWN Address-Stack Review  EMEA SAN Management 15/10/2012 06:49:45 1209140439433 </t>
  </si>
  <si>
    <t xml:space="preserve"> Awaiting SAN Cabling-WWN Address-Stack Review  EMEA SAN Management 15/10/2012 06:37:06 1209140439392 </t>
  </si>
  <si>
    <t xml:space="preserve"> Awaiting SAN Review  EMEA SAN Management 15/10/2012 06:24:19 120928084208 </t>
  </si>
  <si>
    <t xml:space="preserve"> Awaiting SAN Review  EMEA SAN Management 15/10/2012 06:24:08 120928084206 </t>
  </si>
  <si>
    <t xml:space="preserve"> Awaiting SAN Cabling-WWN Address-Stack Review  EMEA SAN Management 15/10/2012 06:21:25 120914043354 </t>
  </si>
  <si>
    <t xml:space="preserve"> Storage Management for eunim2p in HEINRICH-LANZ-ALLEE 47 </t>
  </si>
  <si>
    <t xml:space="preserve"> Awaiting SAN Review  EMEA SAN Management 15/10/2012 05:56:02 121015001633 </t>
  </si>
  <si>
    <t xml:space="preserve"> Awaiting SAN Review  EMEA SAN Management 14/10/2012 08:16:47 121005125158 </t>
  </si>
  <si>
    <t xml:space="preserve"> Awaiting SAN Review Update  EMEA SAN Management 12/10/2012 10:46:06 121012104249 </t>
  </si>
  <si>
    <t xml:space="preserve"> Awaiting SAN Review Update  EMEA SAN Management 12/10/2012 10:42:05 121012103818 </t>
  </si>
  <si>
    <t xml:space="preserve"> Awaiting SAN Review Update  EMEA SAN Management 12/10/2012 10:37:53 121012103043 </t>
  </si>
  <si>
    <t xml:space="preserve"> Awaiting SAN Review  EMEA SAN Management 12/10/2012 10:35:20 120919073941 </t>
  </si>
  <si>
    <t xml:space="preserve"> Awaiting SAN Review Update  EMEA SAN Management 12/10/2012 09:15:54 1210120912551 </t>
  </si>
  <si>
    <t xml:space="preserve"> Awaiting SAN Review Update  EMEA SAN Management 12/10/2012 08:15:00 120918043442 </t>
  </si>
  <si>
    <t xml:space="preserve"> Awaiting SAN Review Update  EMEA SAN Management 12/10/2012 04:54:32 121012045300 </t>
  </si>
  <si>
    <t xml:space="preserve"> Awaiting SAN Review Update  EMEA SAN Management 12/10/2012 04:21:25 120921103812 </t>
  </si>
  <si>
    <t xml:space="preserve"> Awaiting SAN Review Update  EMEA SAN Management 11/10/2012 10:49:33 1210110527531 </t>
  </si>
  <si>
    <t xml:space="preserve"> Awaiting SAN Review Update  EMEA SAN Management 11/10/2012 10:02:49 120928063131 </t>
  </si>
  <si>
    <t xml:space="preserve"> Awaiting SAN Review Update  EMEA SAN Management 11/10/2012 09:54:02 1209271104291 </t>
  </si>
  <si>
    <t xml:space="preserve"> Awaiting SAN Review Update  EMEA SAN Management 11/10/2012 09:48:56 120927104826 </t>
  </si>
  <si>
    <t xml:space="preserve"> Awaiting SAN Cabling-WWN Address-Stack Review  EMEA SAN Management 10/10/2012 10:19:51 1207300416493 </t>
  </si>
  <si>
    <t xml:space="preserve"> Awaiting SAN Cabling-WWN Address-Stack Review  EMEA SAN Management 10/10/2012 10:16:22 1207300416523 </t>
  </si>
  <si>
    <t xml:space="preserve"> Awaiting SAN Cabling-WWN Address-Stack Review  EMEA SAN Management 10/10/2012 10:08:11 1208080420583 </t>
  </si>
  <si>
    <t xml:space="preserve"> Awaiting SAN Cabling-WWN Address-Stack Review  EMEA SAN Management 10/10/2012 09:53:08 1208170548561 </t>
  </si>
  <si>
    <t xml:space="preserve"> Awaiting SAN Cabling-WWN Address-Stack Review  EMEA SAN Management 10/10/2012 09:49:20 1208170551071 </t>
  </si>
  <si>
    <t xml:space="preserve"> Awaiting SAN Cabling-WWN Address-Stack Review  EMEA SAN Management 10/10/2012 09:45:21 1208080421003 </t>
  </si>
  <si>
    <t xml:space="preserve"> Awaiting SAN Cabling-WWN Address-Stack Review  EMEA SAN Management 10/10/2012 09:37:24 1208080421041 </t>
  </si>
  <si>
    <t xml:space="preserve"> Awaiting SAN Review Update  EMEA SAN Management 10/10/2012 09:07:01 121008090312 </t>
  </si>
  <si>
    <t xml:space="preserve"> Awaiting SAN Assignment and Scheduling  EMEA SAN Management 10/10/2012 08:36:40 121009080142 </t>
  </si>
  <si>
    <t xml:space="preserve"> Awaiting SAN Review Update  EMEA SAN Management 10/10/2012 06:07:39 121005113708 </t>
  </si>
  <si>
    <t xml:space="preserve"> Awaiting SAN Review Update  EMEA SAN Management 10/10/2012 06:06:01 121005113706 </t>
  </si>
  <si>
    <t xml:space="preserve"> Awaiting SAN Review Update  EMEA SAN Management 10/10/2012 05:41:23 121010053909 </t>
  </si>
  <si>
    <t xml:space="preserve"> Awaiting SAN Review Update  EMEA SAN Management 10/10/2012 05:38:46 121010053413 </t>
  </si>
  <si>
    <t xml:space="preserve"> Awaiting SAN Review Update  EMEA SAN Management 10/10/2012 05:29:02 121010041041 </t>
  </si>
  <si>
    <t xml:space="preserve"> Awaiting SAN Review Update  EMEA SAN Management 10/10/2012 04:45:47 121004104426 </t>
  </si>
  <si>
    <t xml:space="preserve"> Awaiting SAN Review Update  EMEA SAN Management 10/10/2012 04:42:46 121004054128 </t>
  </si>
  <si>
    <t xml:space="preserve"> Awaiting SAN Review Update  EMEA SAN Management 10/10/2012 00:18:46 121009093650 </t>
  </si>
  <si>
    <t xml:space="preserve"> Awaiting SAN Review Update  EMEA SAN Management 10/10/2012 00:15:55 1210090936491 </t>
  </si>
  <si>
    <t xml:space="preserve"> Awaiting SAN Review Update  EMEA SAN Management 10/10/2012 00:12:41 121009093649 </t>
  </si>
  <si>
    <t xml:space="preserve"> Awaiting SAN Review Update  EMEA SAN Management 10/10/2012 00:09:20 121009093648 </t>
  </si>
  <si>
    <t xml:space="preserve"> Awaiting SAN Review Update  EMEA SAN Management 10/10/2012 00:05:37 1210090936471 </t>
  </si>
  <si>
    <t xml:space="preserve"> Awaiting SAN Review Update  EMEA SAN Management 10/10/2012 00:01:32 121009093647 </t>
  </si>
  <si>
    <t xml:space="preserve"> Awaiting SAN Review Update  EMEA SAN Management 09/10/2012 23:51:37 121009093646 </t>
  </si>
  <si>
    <t xml:space="preserve"> Awaiting SAN Cabling-WWN Address-Stack Review  EMEA SAN Management 09/10/2012 09:45:56 120914043948 </t>
  </si>
  <si>
    <t xml:space="preserve"> Awaiting SAN Review  EMEA SAN Management 09/10/2012 08:01:38 1210090759291 </t>
  </si>
  <si>
    <t xml:space="preserve"> Awaiting SAN Review Update  EMEA SAN Management 09/10/2012 07:37:32 121009073609 </t>
  </si>
  <si>
    <t xml:space="preserve"> Awaiting SAN Review Update  EMEA SAN Management 09/10/2012 07:35:35 121009073359 </t>
  </si>
  <si>
    <t xml:space="preserve"> Awaiting SAN Review Update  EMEA SAN Management 09/10/2012 07:33:52 121009073210 </t>
  </si>
  <si>
    <t xml:space="preserve"> Awaiting SAN Review Update  EMEA SAN Management 09/10/2012 07:31:57 121009072551 </t>
  </si>
  <si>
    <t xml:space="preserve"> Awaiting SAN Review Update  EMEA SAN Management 09/10/2012 03:29:24 120928062940 </t>
  </si>
  <si>
    <t xml:space="preserve"> Awaiting SAN Cabling-WWN Address-Stack Review  EMEA SAN Management 08/10/2012 10:36:41 120918132852 </t>
  </si>
  <si>
    <t xml:space="preserve"> Awaiting SAN Management Delegate and Schedule  EMEA SAN Management 08/10/2012 07:38:26 1207260343541 </t>
  </si>
  <si>
    <t xml:space="preserve"> Awaiting SAN Cabling-WWN Address-Stack Review  EMEA SAN Management 08/10/2012 06:32:34 1205071017043 </t>
  </si>
  <si>
    <t xml:space="preserve"> Awaiting SAN Cabling-WWN Address-Stack Review  EMEA SAN Management 08/10/2012 06:32:14 1205071015481 </t>
  </si>
  <si>
    <t xml:space="preserve"> Awaiting SAN Review  EMEA SAN Management 08/10/2012 06:10:22 120921063929 </t>
  </si>
  <si>
    <t xml:space="preserve"> Awaiting SAN Review  EMEA SAN Management 08/10/2012 06:09:47 120921063606 </t>
  </si>
  <si>
    <t xml:space="preserve"> Awaiting SAN Review  EMEA SAN Management 08/10/2012 06:09:07 120921063307 </t>
  </si>
  <si>
    <t xml:space="preserve"> Awaiting SAN Assignment and Scheduling  EMEA SAN Management 08/10/2012 06:08:30 120921063034 </t>
  </si>
  <si>
    <t xml:space="preserve"> Awaiting SAN Review  EMEA SAN Management 08/10/2012 06:07:35 120921062644 </t>
  </si>
  <si>
    <t xml:space="preserve"> Awaiting SAN Review  EMEA SAN Management 08/10/2012 06:06:55 120921062337 </t>
  </si>
  <si>
    <t xml:space="preserve"> Awaiting SAN Review  EMEA SAN Management 08/10/2012 06:06:17 1209210600291 </t>
  </si>
  <si>
    <t xml:space="preserve"> Awaiting SAN Review Update  EMEA SAN Management 05/10/2012 03:53:06 1210031112141 </t>
  </si>
  <si>
    <t xml:space="preserve"> Awaiting SAN Review Update  EMEA SAN Management 04/10/2012 10:14:24 121002121312 </t>
  </si>
  <si>
    <t xml:space="preserve"> Awaiting SAN Review Update  EMEA SAN Management 04/10/2012 10:13:55 121002121623 </t>
  </si>
  <si>
    <t xml:space="preserve"> Awaiting SAN Review Update  EMEA SAN Management 04/10/2012 10:13:00 121002121759 </t>
  </si>
  <si>
    <t xml:space="preserve"> Awaiting SAN Review Update  EMEA SAN Management 04/10/2012 10:12:10 1210021220001 </t>
  </si>
  <si>
    <t xml:space="preserve"> Awaiting SAN Review Update  EMEA SAN Management 03/10/2012 12:31:40 121003111215 </t>
  </si>
  <si>
    <t xml:space="preserve"> Awaiting SAN Review Update  EMEA SAN Management 03/10/2012 12:30:49 121003111216 </t>
  </si>
  <si>
    <t xml:space="preserve"> Awaiting SAN Review Update  EMEA SAN Management 02/10/2012 23:34:28 121002092615 </t>
  </si>
  <si>
    <t xml:space="preserve"> Awaiting SAN Review Update  EMEA SAN Management 02/10/2012 23:30:25 1210020926141 </t>
  </si>
  <si>
    <t xml:space="preserve"> Awaiting SAN Review Update  EMEA SAN Management 02/10/2012 23:28:10 121002092614 </t>
  </si>
  <si>
    <t xml:space="preserve"> Awaiting SAN Review Update  EMEA SAN Management 02/10/2012 23:24:45 1210020926131 </t>
  </si>
  <si>
    <t xml:space="preserve"> Awaiting SAN Review Update  EMEA SAN Management 02/10/2012 23:20:29 121002092613 </t>
  </si>
  <si>
    <t xml:space="preserve"> Awaiting SAN Review Update  EMEA SAN Management 02/10/2012 23:16:00 121002092612 </t>
  </si>
  <si>
    <t xml:space="preserve"> Awaiting SAN Review Update  EMEA SAN Management 02/10/2012 23:12:01 121002092611 </t>
  </si>
  <si>
    <t xml:space="preserve"> Awaiting SAN Review Update  EMEA SAN Management 02/10/2012 23:08:04 1210020926101 </t>
  </si>
  <si>
    <t xml:space="preserve"> Awaiting SAN Review Update  EMEA SAN Management 02/10/2012 22:59:00 121002092610 </t>
  </si>
  <si>
    <t xml:space="preserve"> Awaiting SAN Review Update  EMEA SAN Management 02/10/2012 22:56:33 121002092609 </t>
  </si>
  <si>
    <t xml:space="preserve"> Awaiting SAN Review Update  EMEA SAN Management 02/10/2012 22:52:43 1210020926081 </t>
  </si>
  <si>
    <t xml:space="preserve"> Awaiting SAN Review Update  EMEA SAN Management 02/10/2012 22:48:59 121002092608 </t>
  </si>
  <si>
    <t xml:space="preserve"> Awaiting SAN Review Update  EMEA SAN Management 02/10/2012 10:49:22 1210021030251 </t>
  </si>
  <si>
    <t xml:space="preserve"> Awaiting SAN Review Update  EMEA SAN Management 02/10/2012 10:48:31 121002103025 </t>
  </si>
  <si>
    <t xml:space="preserve"> Awaiting SAN Review Update  EMEA SAN Management 02/10/2012 10:44:48 121002103023 </t>
  </si>
  <si>
    <t xml:space="preserve"> Awaiting SAN Review Update  EMEA SAN Management 02/10/2012 10:43:56 1210021030271 </t>
  </si>
  <si>
    <t xml:space="preserve"> Awaiting SAN Review Update  EMEA SAN Management 02/10/2012 10:40:31 121002103028 </t>
  </si>
  <si>
    <t xml:space="preserve"> Awaiting SAN Cabling-WWN Address-Stack Review  EMEA SAN Management 02/10/2012 07:24:25 1209181329021 </t>
  </si>
  <si>
    <t xml:space="preserve"> Awaiting SAN Cabling-WWN Address-Stack Review  EMEA SAN Management 02/10/2012 07:19:47 1209181328563 </t>
  </si>
  <si>
    <t xml:space="preserve"> Awaiting SAN Review Update  EMEA SAN Management 01/10/2012 11:06:09 121001103918 </t>
  </si>
  <si>
    <t xml:space="preserve"> Awaiting SAN Review Update  EMEA SAN Management 01/10/2012 11:05:33 121001103919 </t>
  </si>
  <si>
    <t xml:space="preserve"> Awaiting SAN Review Update  EMEA SAN Management 01/10/2012 11:04:54 1210011039171 </t>
  </si>
  <si>
    <t xml:space="preserve"> Awaiting SAN Review Update  EMEA SAN Management 01/10/2012 11:04:19 121001103917 </t>
  </si>
  <si>
    <t xml:space="preserve"> Awaiting SAN Review Update  EMEA SAN Management 01/10/2012 11:03:27 121001103916 </t>
  </si>
  <si>
    <t xml:space="preserve"> Awaiting SAN Review Update  EMEA SAN Management 01/10/2012 11:02:11 121001103915 </t>
  </si>
  <si>
    <t xml:space="preserve"> Awaiting SAN Review Update  EMEA SAN Management 01/10/2012 08:58:00 120817055750 </t>
  </si>
  <si>
    <t xml:space="preserve"> Awaiting SAN Assignment and Scheduling  EMEA SAN Management 10/18/2012 2:53:56 AM 121015001633 </t>
  </si>
  <si>
    <t xml:space="preserve"> Awaiting SAN Review  EMEA SAN Management 10/17/2012 11:22:47 PM 121005125158 </t>
  </si>
  <si>
    <t xml:space="preserve"> Add / Remove Storage Connections for fdcctsbncad01d at HEINRICH-LANZ-ALLEE 47 </t>
  </si>
  <si>
    <t xml:space="preserve"> Awaiting SAN Review Update  EMEA SAN Management 10/17/2012 11:15:46 AM 121017072808 </t>
  </si>
  <si>
    <t xml:space="preserve"> Add / Remove Storage Connections for rdcctsbncaa01s at 66 MOLESWORTH STREET </t>
  </si>
  <si>
    <t xml:space="preserve"> Awaiting SAN Review Update  EMEA SAN Management 10/17/2012 7:39:31 AM 121017065213 </t>
  </si>
  <si>
    <t xml:space="preserve"> Add / Remove Storage Connections for rdcctsbncaa02s at 66 MOLESWORTH STREET </t>
  </si>
  <si>
    <t xml:space="preserve"> Awaiting SAN Review Update  EMEA SAN Management 10/17/2012 7:38:47 AM 121017070943 </t>
  </si>
  <si>
    <t xml:space="preserve"> Add / Remove Storage Connections for fdcctsbncaa01d at HEINRICH-LANZ-ALLEE 47 </t>
  </si>
  <si>
    <t xml:space="preserve"> Awaiting SAN Review Update  EMEA SAN Management 10/17/2012 7:38:04 AM 121017071155 </t>
  </si>
  <si>
    <t xml:space="preserve"> Add / Remove Storage Connections for fdcctsbncaa02d at HEINRICH-LANZ-ALLEE 47 </t>
  </si>
  <si>
    <t xml:space="preserve"> Awaiting SAN Review Update  EMEA SAN Management 10/17/2012 7:37:13 AM 121017071612 </t>
  </si>
  <si>
    <t xml:space="preserve"> Add / Remove Storage Connections for rdcctsbncad01s at 66 MOLESWORTH STREET </t>
  </si>
  <si>
    <t xml:space="preserve"> Awaiting SAN Review Update  EMEA SAN Management 10/17/2012 7:36:21 AM 121017072017 </t>
  </si>
  <si>
    <t xml:space="preserve"> Add / Remove Storage Connections for rdcctsbncad02s at 66 MOLESWORTH STREET </t>
  </si>
  <si>
    <t xml:space="preserve"> Awaiting SAN Review Update  EMEA SAN Management 10/17/2012 7:35:13 AM 121017072428 </t>
  </si>
  <si>
    <t xml:space="preserve"> Awaiting SAN Cabling-WWN Address-Stack Review  EMEA SAN Management 10/17/2012 5:58:56 AM 1209140439341 </t>
  </si>
  <si>
    <t xml:space="preserve"> Awaiting SAN Cabling-WWN Address-Stack Review  EMEA SAN Management 10/17/2012 5:26:41 AM 1209181329021 </t>
  </si>
  <si>
    <t xml:space="preserve"> Awaiting SAN Cabling-WWN Address-Stack Review  EMEA SAN Management 10/17/2012 5:25:13 AM 120914043948 </t>
  </si>
  <si>
    <t xml:space="preserve"> Awaiting SAN Cabling-WWN Address-Stack Review  EMEA SAN Management 10/17/2012 5:23:34 AM 1209181328563 </t>
  </si>
  <si>
    <t xml:space="preserve"> Awaiting SAN Review Update  EMEA SAN Management 10/17/2012 4:15:32 AM 121002103028 </t>
  </si>
  <si>
    <t xml:space="preserve"> Awaiting SAN Review Update  EMEA SAN Management 10/17/2012 4:12:27 AM 120920123003 </t>
  </si>
  <si>
    <t xml:space="preserve"> Awaiting SAN Review Update  EMEA SAN Management 10/17/2012 4:08:48 AM 1210021030271 </t>
  </si>
  <si>
    <t xml:space="preserve"> Awaiting SAN Review Update  EMEA SAN Management 10/17/2012 4:08:34 AM 121002103023 </t>
  </si>
  <si>
    <t xml:space="preserve"> Storage Management for emdsrdc1_jd_08 in 66 MOLESWORTH STREET </t>
  </si>
  <si>
    <t xml:space="preserve"> Awaiting SAN Review  EMEA SAN Management 10/17/2012 3:58:17 AM 121017035437 </t>
  </si>
  <si>
    <t xml:space="preserve"> Awaiting DSM Assign  EMEA SAN Management 10/17/2012 3:33:40 AM 1209280803071 </t>
  </si>
  <si>
    <t xml:space="preserve"> Awaiting SAN Review Update  EMEA SAN Management 10/17/2012 2:29:25 AM 1209180434431 </t>
  </si>
  <si>
    <t xml:space="preserve"> Awaiting SAN Review Update  EMEA SAN Management 10/17/2012 1:13:46 AM 121010053909 </t>
  </si>
  <si>
    <t xml:space="preserve"> Awaiting SAN Review Update  EMEA SAN Management 10/17/2012 1:11:48 AM 121010053413 </t>
  </si>
  <si>
    <t xml:space="preserve"> Awaiting SAN Review Update  EMEA SAN Management 10/17/2012 12:58:01 AM 121015074047 </t>
  </si>
  <si>
    <t xml:space="preserve"> Awaiting SAN Review  EMEA SAN Management 10/17/2012 12:54:01 AM 121010053020 </t>
  </si>
  <si>
    <t xml:space="preserve"> Awaiting SAN Review Update  EMEA SAN Management 10/17/2012 12:48:33 AM 121010041041 </t>
  </si>
  <si>
    <t xml:space="preserve"> Add / Remove Storage Connections for fdcgtsmfaad12u at HEINRICH-LANZ-ALLEE 47 </t>
  </si>
  <si>
    <t xml:space="preserve"> Awaiting SAN Review Update  EMEA SAN Management 10/16/2012 9:29:19 AM 121016092044 </t>
  </si>
  <si>
    <t xml:space="preserve"> Add / Remove Storage Connections for fdcgtsmfaad11u at HEINRICH-LANZ-ALLEE 47 </t>
  </si>
  <si>
    <t xml:space="preserve"> Awaiting SAN Review Update  EMEA SAN Management 10/16/2012 9:19:14 AM 121016090732 </t>
  </si>
  <si>
    <t xml:space="preserve"> Awaiting SAN Review Update  EMEA SAN Management 10/16/2012 7:55:21 AM 120928062940 </t>
  </si>
  <si>
    <t xml:space="preserve"> Awaiting SAN Review Update  EMEA SAN Management 10/16/2012 12:32:03 AM 121014231615 </t>
  </si>
  <si>
    <t xml:space="preserve"> Awaiting SAN Review Update  EMEA SAN Management 10/16/2012 12:30:22 AM 121014235219 </t>
  </si>
  <si>
    <t xml:space="preserve"> Awaiting SAN Review Update  EMEA SAN Management 10/16/2012 12:29:22 AM 121014234649 </t>
  </si>
  <si>
    <t xml:space="preserve"> Awaiting SAN Review Update  EMEA SAN Management 10/16/2012 12:27:46 AM 121014235824 </t>
  </si>
  <si>
    <t xml:space="preserve"> Awaiting SAN Review Update  EMEA SAN Management 10/16/2012 12:26:31 AM 121014235508 </t>
  </si>
  <si>
    <t xml:space="preserve"> Awaiting SAN Management Delegate and Schedule  EMEA SAN Management 10/15/2012 10:47:10 AM 1208131228453 </t>
  </si>
  <si>
    <t xml:space="preserve"> Awaiting SAN Management Delegate and Schedule  EMEA SAN Management 10/15/2012 10:44:18 AM 1208131228432 </t>
  </si>
  <si>
    <t xml:space="preserve"> Awaiting SAN Review Update  EMEA SAN Management 10/15/2012 10:03:06 AM 121015100154 </t>
  </si>
  <si>
    <t xml:space="preserve"> Awaiting SAN Review Update  EMEA SAN Management 10/15/2012 10:01:45 AM 121015095853 </t>
  </si>
  <si>
    <t xml:space="preserve"> Awaiting SAN Cabling-WWN Address-Stack Review  EMEA SAN Management 10/15/2012 7:14:42 AM 1209140439233 </t>
  </si>
  <si>
    <t xml:space="preserve"> Awaiting SAN Cabling-WWN Address-Stack Review  EMEA SAN Management 10/15/2012 7:12:27 AM 120808042130 </t>
  </si>
  <si>
    <t xml:space="preserve"> Awaiting SAN Cabling-WWN Address-Stack Review  EMEA SAN Management 10/15/2012 7:10:44 AM 1209140439273 </t>
  </si>
  <si>
    <t xml:space="preserve"> Awaiting SAN Cabling-WWN Address-Stack Review  EMEA SAN Management 10/15/2012 6:53:53 AM 1209140434453 </t>
  </si>
  <si>
    <t xml:space="preserve"> Awaiting SAN Cabling-WWN Address-Stack Review  EMEA SAN Management 10/15/2012 6:49:45 AM 1209140439433 </t>
  </si>
  <si>
    <t xml:space="preserve"> Awaiting SAN Cabling-WWN Address-Stack Review  EMEA SAN Management 10/15/2012 6:37:06 AM 1209140439392 </t>
  </si>
  <si>
    <t xml:space="preserve"> Awaiting SAN Cabling-WWN Address-Stack Review  EMEA SAN Management 10/15/2012 6:21:25 AM 120914043354 </t>
  </si>
  <si>
    <t xml:space="preserve"> Storage provisioning for Install project: p7-795-18-fdc-v-id57 HEINRICH-LANZ-ALLEE 47  </t>
  </si>
  <si>
    <t xml:space="preserve"> Storage provisioning for Install project: gcfxlxora2u HEINRICH-LANZ-ALLEE 47  </t>
  </si>
  <si>
    <t xml:space="preserve"> Storage provisioning for Install project: gcfxlxora1c HEINRICH-LANZ-ALLEE 47  </t>
  </si>
  <si>
    <t xml:space="preserve"> Storage provisioning for Install project: gcfxlxora2p 66 MOLESWORTH STREET  </t>
  </si>
  <si>
    <t xml:space="preserve"> Storage provisioning for Install project: gcfxlxora1d 66 MOLESWORTH STREET  </t>
  </si>
  <si>
    <t xml:space="preserve"> Storage provisioning for Install project: gcfxlxora1p 66 MOLESWORTH STREET  </t>
  </si>
  <si>
    <t xml:space="preserve"> Storage provisioning for Install project: eqlabap3lnt 66 MOLESWORTH STREET  </t>
  </si>
  <si>
    <t xml:space="preserve"> Storage tasks for Decommission project: LDNCTISDTF001 66 MOLESWORTH STREET DC </t>
  </si>
  <si>
    <t xml:space="preserve"> Storage tasks for Decommission project: FDCGTSMFAWA04U HEINRICH-LANZ-ALLEE 47 DC </t>
  </si>
  <si>
    <t xml:space="preserve"> Storage Management for IPBORBP1-RDC in 66 MOLESWORTH STREET </t>
  </si>
  <si>
    <t xml:space="preserve"> Add / Remove Storage Connections for fdcicgoptaa01t at HEINRICH-LANZ-ALLEE 47 </t>
  </si>
  <si>
    <t xml:space="preserve"> Add / Remove Storage Connections for cmbesxsf1109d at 66 MOLESWORTH STREET </t>
  </si>
  <si>
    <t xml:space="preserve"> Add / Remove Storage Connections for cmbesxsf1110d at 66 MOLESWORTH STREET </t>
  </si>
  <si>
    <t xml:space="preserve"> Add / Remove Storage Connections for cmbesxsf1108d at 66 MOLESWORTH STREET </t>
  </si>
  <si>
    <t xml:space="preserve"> Add / Remove Storage Connections for cmbesxsf1105d at 66 MOLESWORTH STREET </t>
  </si>
  <si>
    <t xml:space="preserve"> Add / Remove Storage Connections for cmbesxsf1111d at 66 MOLESWORTH STREET </t>
  </si>
  <si>
    <t xml:space="preserve"> Add / Remove Storage Connections for cmbesxsf1107d at 66 MOLESWORTH STREET </t>
  </si>
  <si>
    <t xml:space="preserve"> Add / Remove Storage Connections for cmbesxsf1106d at 66 MOLESWORTH STREET </t>
  </si>
  <si>
    <t xml:space="preserve"> Add / Remove Storage Connections for cmbesxsf1104d at 66 MOLESWORTH STREET </t>
  </si>
  <si>
    <t xml:space="preserve"> Add / Remove Storage Connections for cmbesxsf1103d at 66 MOLESWORTH STREET </t>
  </si>
  <si>
    <t xml:space="preserve"> Add / Remove Storage Connections for cmbesxsf1102d at 66 MOLESWORTH STREET </t>
  </si>
  <si>
    <t xml:space="preserve"> Add / Remove Storage Connections for cmbesxsf1101d at 66 MOLESWORTH STREET </t>
  </si>
  <si>
    <t xml:space="preserve"> Add / Remove Storage Connections for rdcgcgsasaa02u at 66 MOLESWORTH STREET </t>
  </si>
  <si>
    <t xml:space="preserve"> Add / Remove Storage Connections for rdcgcgsasaa03u at 66 MOLESWORTH STREET </t>
  </si>
  <si>
    <t xml:space="preserve"> Add / Remove Storage Connections for fdcctioraad01p-new at HEINRICH-LANZ-ALLEE 47 </t>
  </si>
  <si>
    <t xml:space="preserve"> Add / Remove Storage Connections for lnp-cobra01a at 66 MOLESWORTH STREET </t>
  </si>
  <si>
    <t xml:space="preserve"> Add / Remove Storage Connections for lnp-thor03a at 66 MOLESWORTH STREET </t>
  </si>
  <si>
    <t xml:space="preserve"> Add / Remove Storage Connections for lnp-thor04a at 66 MOLESWORTH STREET </t>
  </si>
  <si>
    <t xml:space="preserve"> Add / Remove Storage Connections for RDCCTIFFNWD21C at 66 MOLESWORTH STREET </t>
  </si>
  <si>
    <t xml:space="preserve"> Awaiting SAN Cabling-WWN Address-Stack Review  EMEA SAN Management 22/10/2012 19:01:07 110112124608 </t>
  </si>
  <si>
    <t xml:space="preserve"> Awaiting SAN Review Update  EMEA SAN Management 22/10/2012 16:52:34 121004114031 </t>
  </si>
  <si>
    <t xml:space="preserve"> Awaiting SAN Review Update  EMEA SAN Management 22/10/2012 16:53:21 121004114035 </t>
  </si>
  <si>
    <t xml:space="preserve"> Awaiting SAN Review Update  EMEA SAN Management 22/10/2012 16:55:25 121004114036 </t>
  </si>
  <si>
    <t xml:space="preserve"> Awaiting SAN Review Update  EMEA SAN Management 22/10/2012 17:04:13 121004114037 </t>
  </si>
  <si>
    <t xml:space="preserve"> Awaiting SAN Review Update  EMEA SAN Management 22/10/2012 16:58:10 121004114039 </t>
  </si>
  <si>
    <t xml:space="preserve"> Awaiting SAN Review Update  EMEA SAN Management 22/10/2012 17:05:06 121004114041 </t>
  </si>
  <si>
    <t xml:space="preserve"> Awaiting SAN Review Update  EMEA SAN Management 22/10/2012 17:07:38 121004114042 </t>
  </si>
  <si>
    <t xml:space="preserve"> Awaiting SAN Review Update  EMEA SAN Management 22/10/2012 17:06:54 121004114043 </t>
  </si>
  <si>
    <t xml:space="preserve"> Awaiting SAN Review Update  EMEA SAN Management 22/10/2012 17:03:04 121004114049 </t>
  </si>
  <si>
    <t xml:space="preserve"> Awaiting SAN Assignment and Scheduling  EMEA SAN Management 18/10/2012 08:53:56 121015001633 </t>
  </si>
  <si>
    <t xml:space="preserve"> Awaiting SAN Cabling-WWN Address-Stack Review  EMEA SAN Management 23/10/2012 14:41:54 121015113947 </t>
  </si>
  <si>
    <t xml:space="preserve"> Awaiting SAN Review Update  EMEA SAN Management 16/10/2012 15:19:14 121016090732 </t>
  </si>
  <si>
    <t xml:space="preserve"> Awaiting SAN Review Update  EMEA SAN Management 16/10/2012 15:29:19 121016092044 </t>
  </si>
  <si>
    <t xml:space="preserve"> Awaiting SAN Review  EMEA SAN Management 17/10/2012 09:58:17 121017035437 </t>
  </si>
  <si>
    <t xml:space="preserve"> Awaiting SAN Review Update  EMEA SAN Management 22/10/2012 14:41:11 121017072017 </t>
  </si>
  <si>
    <t xml:space="preserve"> Awaiting SAN Review Update  EMEA SAN Management 22/10/2012 13:14:52 121018082829 </t>
  </si>
  <si>
    <t xml:space="preserve"> Awaiting SAN Review Update  EMEA SAN Management 22/10/2012 12:56:40 121018082831 </t>
  </si>
  <si>
    <t xml:space="preserve"> Awaiting SAN Review Update  EMEA SAN Management 22/10/2012 13:08:21 121018082832 </t>
  </si>
  <si>
    <t xml:space="preserve"> Awaiting SAN Review Update  EMEA SAN Management 22/10/2012 12:35:31 121018082833 </t>
  </si>
  <si>
    <t xml:space="preserve"> Awaiting SAN Review Update  EMEA SAN Management 22/10/2012 12:32:22 121018082834 </t>
  </si>
  <si>
    <t xml:space="preserve"> Awaiting SAN Review Update  EMEA SAN Management 18/10/2012 15:02:02 121018090038 </t>
  </si>
  <si>
    <t xml:space="preserve"> Awaiting SAN Review  EMEA SAN Management 19/10/2012 15:27:31 121019091907 </t>
  </si>
  <si>
    <t xml:space="preserve"> Awaiting SAN Review Update  EMEA SAN Management 20/10/2012 02:54:35 121019204011 </t>
  </si>
  <si>
    <t xml:space="preserve"> Awaiting SAN Review Update  EMEA SAN Management 20/10/2012 03:20:16 121019210444 </t>
  </si>
  <si>
    <t xml:space="preserve"> Awaiting SAN Review Update  EMEA SAN Management 20/10/2012 03:14:00 121019210716 </t>
  </si>
  <si>
    <t xml:space="preserve"> Awaiting SAN Review Update  EMEA SAN Management 20/10/2012 03:50:32 121019212051 </t>
  </si>
  <si>
    <t xml:space="preserve"> Awaiting SAN Review Update  EMEA SAN Management 22/10/2012 07:04:43 121022005904 </t>
  </si>
  <si>
    <t xml:space="preserve"> Awaiting SAN Review Update  EMEA SAN Management 22/10/2012 07:07:21 121022010608 </t>
  </si>
  <si>
    <t xml:space="preserve"> Awaiting SAN Review Update  EMEA SAN Management 22/10/2012 12:48:30 121022064452 </t>
  </si>
  <si>
    <t xml:space="preserve"> Awaiting SAN Review Update  EMEA SAN Management 22/10/2012 13:03:04 121022065951 </t>
  </si>
  <si>
    <t xml:space="preserve"> Awaiting SAN Review Update  EMEA SAN Management 22/10/2012 13:10:36 121022070853 </t>
  </si>
  <si>
    <t xml:space="preserve"> Awaiting SAN Review Update  EMEA SAN Management 22/10/2012 13:16:56 121022071521 </t>
  </si>
  <si>
    <t xml:space="preserve"> Awaiting SAN Review Update  EMEA SAN Management 23/10/2012 15:01:29 121023035330 </t>
  </si>
  <si>
    <t xml:space="preserve"> Awaiting SAN Cabling-WWN Address-Stack Review  EMEA SAN Management 23/10/2012 15:58:00 1203261314543 </t>
  </si>
  <si>
    <t xml:space="preserve"> Awaiting SAN Review Update  EMEA SAN Management 22/10/2012 16:51:17 1210041140271 </t>
  </si>
  <si>
    <t xml:space="preserve"> Awaiting SAN Review Update  EMEA SAN Management 22/10/2012 17:01:59 1210041140401 </t>
  </si>
  <si>
    <t xml:space="preserve"> Awaiting SAN Review  EMEA SAN Management 20/10/2012 14:16:02 1210091239312 </t>
  </si>
  <si>
    <t xml:space="preserve"> Awaiting SAN Review  EMEA SAN Management 22/10/2012 10:14:16 1210100723132 </t>
  </si>
  <si>
    <t xml:space="preserve"> Awaiting SAN Cabling-WWN Address-Stack Review  EMEA SAN Management 23/10/2012 14:43:55 1210101126282 </t>
  </si>
  <si>
    <t xml:space="preserve"> Awaiting SAN Cabling-WWN Address-Stack Review  EMEA SAN Management 23/10/2012 15:21:53 1210101126361 </t>
  </si>
  <si>
    <t xml:space="preserve"> Awaiting SAN Cabling-WWN Address-Stack Review  EMEA SAN Management 23/10/2012 14:01:21 1210151107151 </t>
  </si>
  <si>
    <t xml:space="preserve"> Awaiting SAN Cabling-WWN Address-Stack Review  EMEA SAN Management 23/10/2012 13:57:18 1210151139503 </t>
  </si>
  <si>
    <t xml:space="preserve"> Awaiting SAN Review Update  EMEA SAN Management 22/10/2012 12:44:37 1210180828311 </t>
  </si>
  <si>
    <t xml:space="preserve"> Awaiting SAN Cabling-WWN Address-Stack Review  EMEA SAN Management 15/10/2012 13:12:27 120808042130 </t>
  </si>
  <si>
    <t xml:space="preserve"> Awaiting SAN Review Update  EMEA SAN Management 01/10/2012 14:58:00 120817055750 </t>
  </si>
  <si>
    <t xml:space="preserve"> Awaiting SAN Review Update  EMEA SAN Management 26/09/2012 11:32:33 120911115200 </t>
  </si>
  <si>
    <t xml:space="preserve"> Awaiting SAN Cabling-WWN Address-Stack Review  EMEA SAN Management 15/10/2012 12:21:25 120914043354 </t>
  </si>
  <si>
    <t xml:space="preserve"> Awaiting SAN Cabling-WWN Address-Stack Review  EMEA SAN Management 17/10/2012 11:25:13 120914043948 </t>
  </si>
  <si>
    <t xml:space="preserve"> Awaiting SAN Review Update  EMEA SAN Management 17/09/2012 10:59:49 120917045521 </t>
  </si>
  <si>
    <t xml:space="preserve"> Awaiting SAN Review Update  EMEA SAN Management 17/09/2012 11:00:40 120917045758 </t>
  </si>
  <si>
    <t xml:space="preserve"> Awaiting SAN Review Update  EMEA SAN Management 12/10/2012 14:15:00 120918043442 </t>
  </si>
  <si>
    <t xml:space="preserve"> Awaiting SAN Cabling-WWN Address-Stack Review  EMEA SAN Management 08/10/2012 16:36:41 120918132852 </t>
  </si>
  <si>
    <t xml:space="preserve"> Awaiting SAN Review  EMEA SAN Management 12/10/2012 16:35:20 120919073941 </t>
  </si>
  <si>
    <t xml:space="preserve"> Awaiting SAN Review Update  EMEA SAN Management 19/09/2012 16:04:49 120919080500 </t>
  </si>
  <si>
    <t xml:space="preserve"> Awaiting SAN Review Update  EMEA SAN Management 22/10/2012 16:23:31 120920100741 </t>
  </si>
  <si>
    <t xml:space="preserve"> Awaiting SAN Review Update  EMEA SAN Management 22/10/2012 16:27:32 120920100748 </t>
  </si>
  <si>
    <t xml:space="preserve"> Awaiting SAN Review Update  EMEA SAN Management 22/10/2012 16:29:31 120920100749 </t>
  </si>
  <si>
    <t xml:space="preserve"> Awaiting SAN Review Update  EMEA SAN Management 22/10/2012 16:32:19 120920100750 </t>
  </si>
  <si>
    <t xml:space="preserve"> Awaiting SAN Review Update  EMEA SAN Management 22/10/2012 16:34:43 120920100751 </t>
  </si>
  <si>
    <t xml:space="preserve"> Awaiting SAN Review Update  EMEA SAN Management 22/10/2012 16:38:10 120920102003 </t>
  </si>
  <si>
    <t xml:space="preserve"> Awaiting SAN Review Update  EMEA SAN Management 22/10/2012 16:40:14 120920102004 </t>
  </si>
  <si>
    <t xml:space="preserve"> Awaiting SAN Review Update  EMEA SAN Management 22/10/2012 16:47:47 120920102005 </t>
  </si>
  <si>
    <t xml:space="preserve"> Awaiting SAN Review Update  EMEA SAN Management 22/10/2012 16:48:47 120920102006 </t>
  </si>
  <si>
    <t xml:space="preserve"> Awaiting SAN Review Update  EMEA SAN Management 17/10/2012 10:12:27 120920123003 </t>
  </si>
  <si>
    <t xml:space="preserve"> Awaiting SAN Review  EMEA SAN Management 08/10/2012 12:06:55 120921062337 </t>
  </si>
  <si>
    <t xml:space="preserve"> Awaiting SAN Review  EMEA SAN Management 08/10/2012 12:07:35 120921062644 </t>
  </si>
  <si>
    <t xml:space="preserve"> Awaiting SAN Review Update  EMEA SAN Management 21/09/2012 12:30:19 120921062835 </t>
  </si>
  <si>
    <t xml:space="preserve"> Awaiting SAN Assignment and Scheduling  EMEA SAN Management 08/10/2012 12:08:30 120921063034 </t>
  </si>
  <si>
    <t xml:space="preserve"> Awaiting SAN Review  EMEA SAN Management 08/10/2012 12:09:07 120921063307 </t>
  </si>
  <si>
    <t xml:space="preserve"> Awaiting SAN Review  EMEA SAN Management 08/10/2012 12:09:47 120921063606 </t>
  </si>
  <si>
    <t xml:space="preserve"> Awaiting SAN Review  EMEA SAN Management 08/10/2012 12:10:22 120921063929 </t>
  </si>
  <si>
    <t xml:space="preserve"> Awaiting SAN Review Update  EMEA SAN Management 22/10/2012 16:45:33 120921104210 </t>
  </si>
  <si>
    <t xml:space="preserve"> Awaiting SAN Review Update  EMEA SAN Management 19/10/2012 15:28:40 120925065753 </t>
  </si>
  <si>
    <t xml:space="preserve"> Awaiting SAN Review Update  EMEA SAN Management 19/10/2012 15:33:55 120925071712 </t>
  </si>
  <si>
    <t xml:space="preserve"> Awaiting SAN Review Update  EMEA SAN Management 19/10/2012 15:39:32 120925072119 </t>
  </si>
  <si>
    <t xml:space="preserve"> Awaiting SAN Review Update  EMEA SAN Management 19/10/2012 15:43:17 120925072358 </t>
  </si>
  <si>
    <t xml:space="preserve"> Awaiting SAN Review Update  EMEA SAN Management 19/10/2012 15:48:13 120925072944 </t>
  </si>
  <si>
    <t xml:space="preserve"> Awaiting SAN Review Update  EMEA SAN Management 19/10/2012 15:52:15 120925073254 </t>
  </si>
  <si>
    <t xml:space="preserve"> Awaiting SAN Review Update  EMEA SAN Management 23/10/2012 15:30:48 120925081432 </t>
  </si>
  <si>
    <t xml:space="preserve"> Awaiting SAN Review Update  EMEA SAN Management 23/10/2012 14:09:46 120925081434 </t>
  </si>
  <si>
    <t xml:space="preserve"> Awaiting SAN Review Update  EMEA SAN Management 23/10/2012 15:31:47 120925092049 </t>
  </si>
  <si>
    <t xml:space="preserve"> Awaiting SAN Review Update  EMEA SAN Management 23/10/2012 13:36:55 120925092714 </t>
  </si>
  <si>
    <t xml:space="preserve"> Awaiting SAN Review Update  EMEA SAN Management 25/09/2012 16:48:17 120925102028 </t>
  </si>
  <si>
    <t xml:space="preserve"> Awaiting SAN Review Update  EMEA SAN Management 27/09/2012 11:25:33 120927052257 </t>
  </si>
  <si>
    <t xml:space="preserve"> Awaiting SAN Review Update  EMEA SAN Management 18/10/2012 11:13:03 120928063131 </t>
  </si>
  <si>
    <t xml:space="preserve"> Awaiting SAN Review Update  EMEA SAN Management 28/09/2012 14:46:40 120928083924 </t>
  </si>
  <si>
    <t xml:space="preserve"> Awaiting SAN Review Update  EMEA SAN Management 28/09/2012 14:47:10 120928083925 </t>
  </si>
  <si>
    <t xml:space="preserve"> Awaiting SAN Review Update  EMEA SAN Management 01/10/2012 17:02:11 121001103915 </t>
  </si>
  <si>
    <t xml:space="preserve"> Awaiting SAN Review Update  EMEA SAN Management 01/10/2012 17:03:27 121001103916 </t>
  </si>
  <si>
    <t xml:space="preserve"> Awaiting SAN Review Update  EMEA SAN Management 23/10/2012 13:43:16 121001103917 </t>
  </si>
  <si>
    <t xml:space="preserve"> Awaiting SAN Review Update  EMEA SAN Management 01/10/2012 17:06:09 121001103918 </t>
  </si>
  <si>
    <t xml:space="preserve"> Awaiting SAN Review Update  EMEA SAN Management 01/10/2012 17:05:33 121001103919 </t>
  </si>
  <si>
    <t xml:space="preserve"> Awaiting SAN Review Update  EMEA SAN Management 03/10/2012 04:48:59 121002092608 </t>
  </si>
  <si>
    <t xml:space="preserve"> Awaiting SAN Review Update  EMEA SAN Management 03/10/2012 04:56:33 121002092609 </t>
  </si>
  <si>
    <t xml:space="preserve"> Awaiting SAN Review Update  EMEA SAN Management 03/10/2012 04:59:00 121002092610 </t>
  </si>
  <si>
    <t xml:space="preserve"> Awaiting SAN Review Update  EMEA SAN Management 03/10/2012 05:12:01 121002092611 </t>
  </si>
  <si>
    <t xml:space="preserve"> Awaiting SAN Review Update  EMEA SAN Management 03/10/2012 05:16:00 121002092612 </t>
  </si>
  <si>
    <t xml:space="preserve"> Awaiting SAN Review Update  EMEA SAN Management 03/10/2012 05:20:29 121002092613 </t>
  </si>
  <si>
    <t xml:space="preserve"> Awaiting SAN Review Update  EMEA SAN Management 03/10/2012 05:28:10 121002092614 </t>
  </si>
  <si>
    <t xml:space="preserve"> Awaiting SAN Review Update  EMEA SAN Management 03/10/2012 05:34:28 121002092615 </t>
  </si>
  <si>
    <t xml:space="preserve"> Awaiting SAN Review Update  EMEA SAN Management 17/10/2012 10:08:34 121002103023 </t>
  </si>
  <si>
    <t xml:space="preserve"> Awaiting SAN Review Update  EMEA SAN Management 02/10/2012 16:48:31 121002103025 </t>
  </si>
  <si>
    <t xml:space="preserve"> Awaiting SAN Review Update  EMEA SAN Management 17/10/2012 10:15:32 121002103028 </t>
  </si>
  <si>
    <t xml:space="preserve"> Awaiting SAN Review Update  EMEA SAN Management 04/10/2012 16:13:00 121002121759 </t>
  </si>
  <si>
    <t xml:space="preserve"> Awaiting SAN Review Update  EMEA SAN Management 03/10/2012 18:31:40 121003111215 </t>
  </si>
  <si>
    <t xml:space="preserve"> Awaiting SAN Review Update  EMEA SAN Management 03/10/2012 18:30:49 121003111216 </t>
  </si>
  <si>
    <t xml:space="preserve"> Awaiting SAN Review Update  EMEA SAN Management 23/10/2012 11:49:33 121004052947 </t>
  </si>
  <si>
    <t xml:space="preserve"> Awaiting SAN Review Update  EMEA SAN Management 23/10/2012 12:00:32 121004052951 </t>
  </si>
  <si>
    <t xml:space="preserve"> Awaiting SAN Review  EMEA SAN Management 18/10/2012 05:22:47 121005125158 </t>
  </si>
  <si>
    <t xml:space="preserve"> Awaiting SAN Assignment and Scheduling  EMEA SAN Management 10/10/2012 14:36:40 121009080142 </t>
  </si>
  <si>
    <t xml:space="preserve"> Awaiting SAN Review Update  EMEA SAN Management 10/10/2012 05:51:37 121009093646 </t>
  </si>
  <si>
    <t xml:space="preserve"> Awaiting SAN Review Update  EMEA SAN Management 10/10/2012 06:01:32 121009093647 </t>
  </si>
  <si>
    <t xml:space="preserve"> Awaiting SAN Review Update  EMEA SAN Management 10/10/2012 06:09:20 121009093648 </t>
  </si>
  <si>
    <t xml:space="preserve"> Awaiting SAN Review Update  EMEA SAN Management 10/10/2012 06:12:41 121009093649 </t>
  </si>
  <si>
    <t xml:space="preserve"> Awaiting SAN Review Update  EMEA SAN Management 10/10/2012 06:18:46 121009093650 </t>
  </si>
  <si>
    <t xml:space="preserve"> Awaiting SAN Review Update  EMEA SAN Management 12/10/2012 10:54:32 121012045300 </t>
  </si>
  <si>
    <t xml:space="preserve"> Awaiting SAN Review Update  EMEA SAN Management 12/10/2012 16:37:53 121012103043 </t>
  </si>
  <si>
    <t xml:space="preserve"> Awaiting SAN Review Update  EMEA SAN Management 18/10/2012 12:42:55 121012103818 </t>
  </si>
  <si>
    <t xml:space="preserve"> Awaiting SAN Review Update  EMEA SAN Management 18/10/2012 12:39:14 121012104249 </t>
  </si>
  <si>
    <t xml:space="preserve"> Awaiting SAN Review Update  EMEA SAN Management 16/10/2012 06:32:03 121014231615 </t>
  </si>
  <si>
    <t xml:space="preserve"> Awaiting SAN Review Update  EMEA SAN Management 16/10/2012 06:29:22 121014234649 </t>
  </si>
  <si>
    <t xml:space="preserve"> Awaiting SAN Review Update  EMEA SAN Management 16/10/2012 06:30:22 121014235219 </t>
  </si>
  <si>
    <t xml:space="preserve"> Awaiting SAN Review Update  EMEA SAN Management 16/10/2012 06:26:31 121014235508 </t>
  </si>
  <si>
    <t xml:space="preserve"> Awaiting SAN Review Update  EMEA SAN Management 16/10/2012 06:27:46 121014235824 </t>
  </si>
  <si>
    <t xml:space="preserve"> Awaiting SAN Review Update  EMEA SAN Management 15/10/2012 16:01:45 121015095853 </t>
  </si>
  <si>
    <t xml:space="preserve"> Awaiting SAN Review Update  EMEA SAN Management 15/10/2012 16:03:06 121015100154 </t>
  </si>
  <si>
    <t xml:space="preserve"> Awaiting SAN Cabling-WWN Address-Stack Review  EMEA SAN Management 22/10/2012 19:11:30 1101121309421 </t>
  </si>
  <si>
    <t xml:space="preserve"> Awaiting SAN Cabling-WWN Address-Stack Review  EMEA SAN Management 08/10/2012 12:32:14 1205071015481 </t>
  </si>
  <si>
    <t xml:space="preserve"> Awaiting SAN Cabling-WWN Address-Stack Review  EMEA SAN Management 08/10/2012 12:32:34 1205071017043 </t>
  </si>
  <si>
    <t xml:space="preserve"> Awaiting SAN Cabling-WWN Address-Stack Review  EMEA SAN Management 10/10/2012 16:19:51 1207300416493 </t>
  </si>
  <si>
    <t xml:space="preserve"> Awaiting SAN Cabling-WWN Address-Stack Review  EMEA SAN Management 10/10/2012 16:16:22 1207300416523 </t>
  </si>
  <si>
    <t xml:space="preserve"> Awaiting SAN Cabling-WWN Address-Stack Review  EMEA SAN Management 10/10/2012 16:08:11 1208080420583 </t>
  </si>
  <si>
    <t xml:space="preserve"> Awaiting SAN Cabling-WWN Address-Stack Review  EMEA SAN Management 10/10/2012 15:45:21 1208080421003 </t>
  </si>
  <si>
    <t xml:space="preserve"> Awaiting SAN Cabling-WWN Address-Stack Review  EMEA SAN Management 10/10/2012 15:37:24 1208080421041 </t>
  </si>
  <si>
    <t xml:space="preserve"> Awaiting SAN Cabling-WWN Address-Stack Review  EMEA SAN Management 22/10/2012 16:42:29 1208170548561 </t>
  </si>
  <si>
    <t xml:space="preserve"> Awaiting SAN Cabling-WWN Address-Stack Review  EMEA SAN Management 10/10/2012 15:49:20 1208170551071 </t>
  </si>
  <si>
    <t xml:space="preserve"> Awaiting SAN Cabling-WWN Address-Stack Review  EMEA SAN Management 15/10/2012 12:53:53 1209140434453 </t>
  </si>
  <si>
    <t xml:space="preserve"> Awaiting SAN Cabling-WWN Address-Stack Review  EMEA SAN Management 15/10/2012 13:14:42 1209140439233 </t>
  </si>
  <si>
    <t xml:space="preserve"> Awaiting SAN Cabling-WWN Address-Stack Review  EMEA SAN Management 15/10/2012 13:10:44 1209140439273 </t>
  </si>
  <si>
    <t xml:space="preserve"> Awaiting SAN Cabling-WWN Address-Stack Review  EMEA SAN Management 17/10/2012 11:58:56 1209140439341 </t>
  </si>
  <si>
    <t xml:space="preserve"> Awaiting SAN Cabling-WWN Address-Stack Review  EMEA SAN Management 15/10/2012 12:37:06 1209140439392 </t>
  </si>
  <si>
    <t xml:space="preserve"> Awaiting SAN Cabling-WWN Address-Stack Review  EMEA SAN Management 15/10/2012 12:49:45 1209140439433 </t>
  </si>
  <si>
    <t xml:space="preserve"> Awaiting SAN Cabling-WWN Address-Stack Review  EMEA SAN Management 22/10/2012 17:09:31 1209181328563 </t>
  </si>
  <si>
    <t xml:space="preserve"> Awaiting SAN Cabling-WWN Address-Stack Review  EMEA SAN Management 17/10/2012 11:26:41 1209181329021 </t>
  </si>
  <si>
    <t xml:space="preserve"> Awaiting SAN Review Update  EMEA SAN Management 22/10/2012 16:33:41 1209201007501 </t>
  </si>
  <si>
    <t xml:space="preserve"> Awaiting SAN Review Update  EMEA SAN Management 22/10/2012 16:46:23 1209201020041 </t>
  </si>
  <si>
    <t xml:space="preserve"> Awaiting SAN Review Update  EMEA SAN Management 22/10/2012 16:50:08 1209201020062 </t>
  </si>
  <si>
    <t xml:space="preserve"> Awaiting SAN Review  EMEA SAN Management 08/10/2012 12:06:17 1209210600291 </t>
  </si>
  <si>
    <t xml:space="preserve"> Awaiting SAN Review Update  EMEA SAN Management 01/10/2012 17:04:54 1210011039171 </t>
  </si>
  <si>
    <t xml:space="preserve"> Awaiting SAN Review Update  EMEA SAN Management 03/10/2012 04:52:43 1210020926081 </t>
  </si>
  <si>
    <t xml:space="preserve"> Awaiting SAN Review Update  EMEA SAN Management 03/10/2012 05:08:04 1210020926101 </t>
  </si>
  <si>
    <t xml:space="preserve"> Awaiting SAN Review Update  EMEA SAN Management 03/10/2012 05:24:45 1210020926131 </t>
  </si>
  <si>
    <t xml:space="preserve"> Awaiting SAN Review Update  EMEA SAN Management 03/10/2012 05:30:25 1210020926141 </t>
  </si>
  <si>
    <t xml:space="preserve"> Awaiting SAN Review Update  EMEA SAN Management 02/10/2012 16:49:22 1210021030251 </t>
  </si>
  <si>
    <t xml:space="preserve"> Awaiting SAN Review Update  EMEA SAN Management 17/10/2012 10:08:48 1210021030271 </t>
  </si>
  <si>
    <t xml:space="preserve"> Awaiting SAN Review Update  EMEA SAN Management 04/10/2012 16:12:10 1210021220001 </t>
  </si>
  <si>
    <t xml:space="preserve"> Awaiting SAN Review Update  EMEA SAN Management 05/10/2012 09:53:06 1210031112141 </t>
  </si>
  <si>
    <t xml:space="preserve"> Awaiting SAN Review Update  EMEA SAN Management 10/10/2012 06:05:37 1210090936471 </t>
  </si>
  <si>
    <t xml:space="preserve"> Awaiting SAN Review Update  EMEA SAN Management 10/10/2012 06:15:55 1210090936491 </t>
  </si>
  <si>
    <t xml:space="preserve"> Awaiting SAN Review Update  EMEA SAN Management 12/10/2012 15:15:54 1210120912551 </t>
  </si>
  <si>
    <t xml:space="preserve"> Storage tasks for Move project: UKGCTDRSD07 (27/10/2012) </t>
  </si>
  <si>
    <t xml:space="preserve"> Add / Remove Storage Connections for gcdsgsyb2p at 66 MOLESWORTH STREET </t>
  </si>
  <si>
    <t xml:space="preserve"> Storage tasks for Decommission project: eqkdb7p 33 CANADA SQUARE DC </t>
  </si>
  <si>
    <t xml:space="preserve"> Add / Remove Storage Connections for tiinfracd4lnp at 66 MOLESWORTH STREET </t>
  </si>
  <si>
    <t xml:space="preserve"> Add / Remove Storage Connections for gtsncsap12c at HEINRICH-LANZ-ALLEE 47 </t>
  </si>
  <si>
    <t xml:space="preserve"> Add / Remove Storage Connections for gtsncsap11c at HEINRICH-LANZ-ALLEE 47 </t>
  </si>
  <si>
    <t xml:space="preserve"> Add / Remove Storage Connections for gtsncsap12p at 66 MOLESWORTH STREET </t>
  </si>
  <si>
    <t xml:space="preserve"> Add / Remove Storage Connections for gtsncsap11p at 66 MOLESWORTH STREET </t>
  </si>
  <si>
    <t xml:space="preserve"> Storage provisioning for Install project: rdcdwhp3 66 MOLESWORTH STREET  </t>
  </si>
  <si>
    <t xml:space="preserve"> Storage provisioning for Install project: gcfxlxora2c HEINRICH-LANZ-ALLEE 47  </t>
  </si>
  <si>
    <t xml:space="preserve"> Storage provisioning for Install project: gcfxlxora1u HEINRICH-LANZ-ALLEE 47  </t>
  </si>
  <si>
    <t xml:space="preserve"> Storage provisioning for Install project: FDCTTMB9SAN005 HEINRICH-LANZ-ALLEE 47  </t>
  </si>
  <si>
    <t xml:space="preserve"> Storage provisioning for Install project: FDCTTMB9SAN004 HEINRICH-LANZ-ALLEE 47  </t>
  </si>
  <si>
    <t xml:space="preserve"> Storage provisioning for Install project: FDCTTMB9SAN003 HEINRICH-LANZ-ALLEE 47  </t>
  </si>
  <si>
    <t xml:space="preserve"> Storage provisioning for Install project: FDCTTMB9SAN002 HEINRICH-LANZ-ALLEE 47  </t>
  </si>
  <si>
    <t xml:space="preserve"> Storage provisioning for Install project: FDCTTMB9SAN001 HEINRICH-LANZ-ALLEE 47  </t>
  </si>
  <si>
    <t xml:space="preserve"> Awaiting SAN Cabling-WWN Address-Stack Review  EMEA SAN Management 13/01/2011 15:09:04 110112124608 </t>
  </si>
  <si>
    <t xml:space="preserve"> Awaiting SAN Cabling-WWN Address-Stack Review  EMEA SAN Management 27/09/2012 12:54:56 120808042130 </t>
  </si>
  <si>
    <t xml:space="preserve"> Awaiting SAN Review Update  EMEA SAN Management 17/08/2012 12:03:40 120817055750 </t>
  </si>
  <si>
    <t xml:space="preserve"> Awaiting SAN Review Update  EMEA SAN Management 11/09/2012 17:54:53 120911115200 </t>
  </si>
  <si>
    <t xml:space="preserve"> Awaiting SAN Cabling-WWN Address-Stack Review  EMEA SAN Management 17/09/2012 13:40:11 120914043354 </t>
  </si>
  <si>
    <t xml:space="preserve"> Awaiting SAN Cabling-WWN Address-Stack Review  EMEA SAN Management 17/09/2012 13:00:08 120914043948 </t>
  </si>
  <si>
    <t xml:space="preserve"> Awaiting SAN Review Update  EMEA SAN Management 17/09/2012 10:59:46 120917045521 </t>
  </si>
  <si>
    <t xml:space="preserve"> Awaiting SAN Review Update  EMEA SAN Management 17/09/2012 11:00:38 120917045758 </t>
  </si>
  <si>
    <t xml:space="preserve"> Awaiting SAN Review Update  EMEA SAN Management 12/10/2012 14:14:57 120918043442 </t>
  </si>
  <si>
    <t xml:space="preserve"> Awaiting SAN Cabling-WWN Address-Stack Review  EMEA SAN Management 27/09/2012 11:59:34 120918132852 </t>
  </si>
  <si>
    <t xml:space="preserve"> Awaiting SAN Review  EMEA SAN Management 19/09/2012 13:57:16 120919073941 </t>
  </si>
  <si>
    <t xml:space="preserve"> Awaiting SAN Review Update  EMEA SAN Management 19/09/2012 16:04:39 120919080500 </t>
  </si>
  <si>
    <t xml:space="preserve"> Awaiting SAN Review Update  EMEA SAN Management 20/09/2012 16:24:16 120920100741 </t>
  </si>
  <si>
    <t xml:space="preserve"> Awaiting SAN Review Update  EMEA SAN Management 20/09/2012 16:25:59 120920100748 </t>
  </si>
  <si>
    <t xml:space="preserve"> Awaiting SAN Review Update  EMEA SAN Management 20/09/2012 16:26:46 120920100749 </t>
  </si>
  <si>
    <t xml:space="preserve"> Awaiting SAN Review Update  EMEA SAN Management 20/09/2012 16:27:11 120920100750 </t>
  </si>
  <si>
    <t xml:space="preserve"> Awaiting SAN Review Update  EMEA SAN Management 20/09/2012 16:34:18 120920100751 </t>
  </si>
  <si>
    <t xml:space="preserve"> Awaiting SAN Review Update  EMEA SAN Management 20/09/2012 16:42:54 120920102003 </t>
  </si>
  <si>
    <t xml:space="preserve"> Awaiting SAN Review Update  EMEA SAN Management 20/09/2012 16:45:21 120920102004 </t>
  </si>
  <si>
    <t xml:space="preserve"> Awaiting SAN Review Update  EMEA SAN Management 20/09/2012 16:48:34 120920102005 </t>
  </si>
  <si>
    <t xml:space="preserve"> Awaiting SAN Review Update  EMEA SAN Management 20/09/2012 16:43:33 120920102006 </t>
  </si>
  <si>
    <t xml:space="preserve"> Awaiting SAN Review Update  EMEA SAN Management 25/09/2012 09:59:03 120920123003 </t>
  </si>
  <si>
    <t xml:space="preserve"> Awaiting SAN Review  EMEA SAN Management 21/09/2012 12:26:32 120921062337 </t>
  </si>
  <si>
    <t xml:space="preserve"> Awaiting SAN Review  EMEA SAN Management 21/09/2012 12:28:24 120921062644 </t>
  </si>
  <si>
    <t xml:space="preserve"> Awaiting SAN Review Update  EMEA SAN Management 21/09/2012 12:30:15 120921062835 </t>
  </si>
  <si>
    <t xml:space="preserve"> Awaiting SAN Assignment and Scheduling  EMEA SAN Management 21/09/2012 12:32:52 120921063034 </t>
  </si>
  <si>
    <t xml:space="preserve"> Awaiting SAN Review  EMEA SAN Management 21/09/2012 12:35:48 120921063307 </t>
  </si>
  <si>
    <t xml:space="preserve"> Awaiting SAN Review  EMEA SAN Management 21/09/2012 12:39:04 120921063606 </t>
  </si>
  <si>
    <t xml:space="preserve"> Awaiting SAN Review  EMEA SAN Management 21/09/2012 12:41:28 120921063929 </t>
  </si>
  <si>
    <t xml:space="preserve"> Awaiting SAN Review Update  EMEA SAN Management 21/09/2012 16:43:48 120921104210 </t>
  </si>
  <si>
    <t xml:space="preserve"> Awaiting SAN Review Update  EMEA SAN Management 25/09/2012 13:15:01 120925065753 </t>
  </si>
  <si>
    <t xml:space="preserve"> Awaiting SAN Review Update  EMEA SAN Management 25/09/2012 13:20:37 120925071712 </t>
  </si>
  <si>
    <t xml:space="preserve"> Awaiting SAN Review Update  EMEA SAN Management 25/09/2012 13:23:25 120925072119 </t>
  </si>
  <si>
    <t xml:space="preserve"> Awaiting SAN Review Update  EMEA SAN Management 25/09/2012 13:28:49 120925072358 </t>
  </si>
  <si>
    <t xml:space="preserve"> Awaiting SAN Review Update  EMEA SAN Management 25/09/2012 13:32:32 120925072944 </t>
  </si>
  <si>
    <t xml:space="preserve"> Awaiting SAN Review Update  EMEA SAN Management 25/09/2012 13:34:48 120925073254 </t>
  </si>
  <si>
    <t xml:space="preserve"> Awaiting SAN Review Update  EMEA SAN Management 25/09/2012 15:31:47 120925081432 </t>
  </si>
  <si>
    <t xml:space="preserve"> Awaiting SAN Review Update  EMEA SAN Management 25/09/2012 15:33:36 120925081434 </t>
  </si>
  <si>
    <t xml:space="preserve"> Awaiting SAN Review Update  EMEA SAN Management 25/09/2012 15:26:17 120925092049 </t>
  </si>
  <si>
    <t xml:space="preserve"> Awaiting SAN Review Update  EMEA SAN Management 25/09/2012 15:29:22 120925092714 </t>
  </si>
  <si>
    <t xml:space="preserve"> Awaiting SAN Review Update  EMEA SAN Management 25/09/2012 16:48:10 120925102028 </t>
  </si>
  <si>
    <t xml:space="preserve"> Awaiting SAN Review Update  EMEA SAN Management 27/09/2012 11:25:27 120927052257 </t>
  </si>
  <si>
    <t xml:space="preserve"> Awaiting SAN Review Update  EMEA SAN Management 28/09/2012 12:32:34 120928063131 </t>
  </si>
  <si>
    <t xml:space="preserve"> Awaiting SAN Review Update  EMEA SAN Management 28/09/2012 14:46:37 120928083924 </t>
  </si>
  <si>
    <t xml:space="preserve"> Awaiting SAN Review Update  EMEA SAN Management 28/09/2012 14:47:06 120928083925 </t>
  </si>
  <si>
    <t xml:space="preserve"> Awaiting SAN Review Update  EMEA SAN Management 01/10/2012 17:02:07 121001103915 </t>
  </si>
  <si>
    <t xml:space="preserve"> Awaiting SAN Review Update  EMEA SAN Management 01/10/2012 17:03:21 121001103916 </t>
  </si>
  <si>
    <t xml:space="preserve"> Awaiting SAN Review Update  EMEA SAN Management 01/10/2012 17:04:16 121001103917 </t>
  </si>
  <si>
    <t xml:space="preserve"> Awaiting SAN Review Update  EMEA SAN Management 01/10/2012 17:06:05 121001103918 </t>
  </si>
  <si>
    <t xml:space="preserve"> Awaiting SAN Review Update  EMEA SAN Management 01/10/2012 17:05:29 121001103919 </t>
  </si>
  <si>
    <t xml:space="preserve"> Awaiting SAN Review Update  EMEA SAN Management 03/10/2012 04:48:56 121002092608 </t>
  </si>
  <si>
    <t xml:space="preserve"> Awaiting SAN Review Update  EMEA SAN Management 03/10/2012 04:56:31 121002092609 </t>
  </si>
  <si>
    <t xml:space="preserve"> Awaiting SAN Review Update  EMEA SAN Management 03/10/2012 04:58:58 121002092610 </t>
  </si>
  <si>
    <t xml:space="preserve"> Awaiting SAN Review Update  EMEA SAN Management 03/10/2012 05:11:57 121002092611 </t>
  </si>
  <si>
    <t xml:space="preserve"> Awaiting SAN Review Update  EMEA SAN Management 03/10/2012 05:15:56 121002092612 </t>
  </si>
  <si>
    <t xml:space="preserve"> Awaiting SAN Review Update  EMEA SAN Management 03/10/2012 05:20:26 121002092613 </t>
  </si>
  <si>
    <t xml:space="preserve"> Awaiting SAN Review Update  EMEA SAN Management 03/10/2012 05:28:06 121002092614 </t>
  </si>
  <si>
    <t xml:space="preserve"> Awaiting SAN Review Update  EMEA SAN Management 03/10/2012 05:34:25 121002092615 </t>
  </si>
  <si>
    <t xml:space="preserve"> Awaiting SAN Review Update  EMEA SAN Management 02/10/2012 16:44:42 121002103023 </t>
  </si>
  <si>
    <t xml:space="preserve"> Awaiting SAN Review Update  EMEA SAN Management 02/10/2012 16:48:27 121002103025 </t>
  </si>
  <si>
    <t xml:space="preserve"> Awaiting SAN Review Update  EMEA SAN Management 02/10/2012 16:40:24 121002103028 </t>
  </si>
  <si>
    <t xml:space="preserve"> Awaiting SAN Review Update  EMEA SAN Management 03/10/2012 18:31:35 121003111215 </t>
  </si>
  <si>
    <t xml:space="preserve"> Awaiting SAN Review Update  EMEA SAN Management 03/10/2012 18:30:42 121003111216 </t>
  </si>
  <si>
    <t xml:space="preserve"> Awaiting SAN Review Update  EMEA SAN Management 06/10/2012 04:04:50 121004045612 </t>
  </si>
  <si>
    <t xml:space="preserve"> Awaiting SAN Review Update  EMEA SAN Management 06/10/2012 04:26:29 121004045613 </t>
  </si>
  <si>
    <t xml:space="preserve"> Awaiting SAN Review Update  EMEA SAN Management 06/10/2012 04:31:00 121004045614 </t>
  </si>
  <si>
    <t xml:space="preserve"> Awaiting SAN Review Update  EMEA SAN Management 06/10/2012 04:28:16 121004045615 </t>
  </si>
  <si>
    <t xml:space="preserve"> Awaiting SAN Review Update  EMEA SAN Management 06/10/2012 04:38:56 121004052947 </t>
  </si>
  <si>
    <t xml:space="preserve"> Awaiting SAN Review Update  EMEA SAN Management 06/10/2012 04:41:28 121004052951 </t>
  </si>
  <si>
    <t xml:space="preserve"> Awaiting SAN Review Update  EMEA SAN Management 10/10/2012 16:33:12 121004114031 </t>
  </si>
  <si>
    <t xml:space="preserve"> Awaiting SAN Review Update  EMEA SAN Management 10/10/2012 16:30:11 121004114035 </t>
  </si>
  <si>
    <t xml:space="preserve"> Awaiting SAN Review Update  EMEA SAN Management 10/10/2012 16:29:27 121004114036 </t>
  </si>
  <si>
    <t xml:space="preserve"> Awaiting SAN Review Update  EMEA SAN Management 10/10/2012 16:28:17 121004114037 </t>
  </si>
  <si>
    <t xml:space="preserve"> Awaiting SAN Review Update  EMEA SAN Management 10/10/2012 16:24:18 121004114039 </t>
  </si>
  <si>
    <t xml:space="preserve"> Awaiting SAN Review Update  EMEA SAN Management 10/10/2012 16:20:16 121004114041 </t>
  </si>
  <si>
    <t xml:space="preserve"> Awaiting SAN Review Update  EMEA SAN Management 10/10/2012 16:17:07 121004114042 </t>
  </si>
  <si>
    <t xml:space="preserve"> Awaiting SAN Review Update  EMEA SAN Management 10/10/2012 16:15:42 121004114043 </t>
  </si>
  <si>
    <t xml:space="preserve"> Awaiting SAN Review Update  EMEA SAN Management 10/10/2012 16:10:30 121004114049 </t>
  </si>
  <si>
    <t xml:space="preserve"> Awaiting SAN Review  EMEA SAN Management 14/10/2012 14:16:47 121005125158 </t>
  </si>
  <si>
    <t xml:space="preserve"> Awaiting SAN Assignment and Scheduling  EMEA SAN Management 09/10/2012 14:07:55 121009080142 </t>
  </si>
  <si>
    <t xml:space="preserve"> Awaiting SAN Review Update  EMEA SAN Management 10/10/2012 05:51:33 121009093646 </t>
  </si>
  <si>
    <t xml:space="preserve"> Awaiting SAN Review Update  EMEA SAN Management 10/10/2012 06:01:29 121009093647 </t>
  </si>
  <si>
    <t xml:space="preserve"> Awaiting SAN Review Update  EMEA SAN Management 10/10/2012 06:09:16 121009093648 </t>
  </si>
  <si>
    <t xml:space="preserve"> Awaiting SAN Review Update  EMEA SAN Management 10/10/2012 06:12:37 121009093649 </t>
  </si>
  <si>
    <t xml:space="preserve"> Awaiting SAN Review Update  EMEA SAN Management 10/10/2012 06:18:40 121009093650 </t>
  </si>
  <si>
    <t xml:space="preserve"> Awaiting SAN Cabling-WWN Address-Stack Review  EMEA SAN Management 16/10/2012 15:12:00 121010112643 </t>
  </si>
  <si>
    <t xml:space="preserve"> Awaiting SAN Review Update  EMEA SAN Management 12/10/2012 10:54:26 121012045300 </t>
  </si>
  <si>
    <t xml:space="preserve"> Awaiting SAN Review Update  EMEA SAN Management 12/10/2012 16:37:50 121012103043 </t>
  </si>
  <si>
    <t xml:space="preserve"> Awaiting SAN Review Update  EMEA SAN Management 12/10/2012 16:42:02 121012103818 </t>
  </si>
  <si>
    <t xml:space="preserve"> Awaiting SAN Review Update  EMEA SAN Management 12/10/2012 16:45:59 121012104249 </t>
  </si>
  <si>
    <t xml:space="preserve"> Awaiting SAN Review Update  EMEA SAN Management 15/10/2012 05:29:42 121014231615 </t>
  </si>
  <si>
    <t xml:space="preserve"> Awaiting SAN Review Update  EMEA SAN Management 15/10/2012 05:51:55 121014234649 </t>
  </si>
  <si>
    <t xml:space="preserve"> Awaiting SAN Review Update  EMEA SAN Management 15/10/2012 05:54:15 121014235219 </t>
  </si>
  <si>
    <t xml:space="preserve"> Awaiting SAN Review Update  EMEA SAN Management 15/10/2012 05:57:49 121014235508 </t>
  </si>
  <si>
    <t xml:space="preserve"> Awaiting SAN Review Update  EMEA SAN Management 15/10/2012 05:59:48 121014235824 </t>
  </si>
  <si>
    <t xml:space="preserve"> Awaiting SAN Assignment and Scheduling  EMEA SAN Management 15/10/2012 11:56:02 121015001633 </t>
  </si>
  <si>
    <t xml:space="preserve"> Awaiting SAN Review Update  EMEA SAN Management 15/10/2012 16:01:38 121015095853 </t>
  </si>
  <si>
    <t xml:space="preserve"> Awaiting SAN Review Update  EMEA SAN Management 15/10/2012 16:03:03 121015100154 </t>
  </si>
  <si>
    <t xml:space="preserve"> Awaiting SAN Cabling-WWN Address-Stack Review  EMEA SAN Management 17/10/2012 12:30:21 121015113947 </t>
  </si>
  <si>
    <t xml:space="preserve"> Awaiting SAN Review Update  EMEA SAN Management 16/10/2012 15:19:06 121016090732 </t>
  </si>
  <si>
    <t xml:space="preserve"> Awaiting SAN Review Update  EMEA SAN Management 16/10/2012 15:29:16 121016092044 </t>
  </si>
  <si>
    <t xml:space="preserve"> Awaiting SAN Review  EMEA SAN Management 17/10/2012 09:58:16 121017035437 </t>
  </si>
  <si>
    <t xml:space="preserve"> Awaiting Rejected to SAN  EMEA SAN Management 17/10/2012 13:04:37 121017065213 </t>
  </si>
  <si>
    <t xml:space="preserve"> Awaiting Rejected to SAN  EMEA SAN Management 17/10/2012 13:11:15 121017070943 </t>
  </si>
  <si>
    <t xml:space="preserve"> Awaiting SAN Review Update  EMEA SAN Management 17/10/2012 13:24:00 121017072017 </t>
  </si>
  <si>
    <t xml:space="preserve"> Awaiting Rejected to SAN  EMEA SAN Management 17/10/2012 13:27:46 121017072428 </t>
  </si>
  <si>
    <t xml:space="preserve"> Awaiting SAN Review Update  EMEA SAN Management 22/10/2012 13:14:48 121018082829 </t>
  </si>
  <si>
    <t xml:space="preserve"> Awaiting SAN Review Update  EMEA SAN Management 22/10/2012 12:56:34 121018082831 </t>
  </si>
  <si>
    <t xml:space="preserve"> Awaiting SAN Review Update  EMEA SAN Management 22/10/2012 13:08:16 121018082832 </t>
  </si>
  <si>
    <t xml:space="preserve"> Awaiting SAN Review Update  EMEA SAN Management 22/10/2012 12:35:28 121018082833 </t>
  </si>
  <si>
    <t xml:space="preserve"> Awaiting SAN Review Update  EMEA SAN Management 22/10/2012 12:32:20 121018082834 </t>
  </si>
  <si>
    <t xml:space="preserve"> Awaiting SAN Review Update  EMEA SAN Management 18/10/2012 15:01:58 121018090038 </t>
  </si>
  <si>
    <t xml:space="preserve"> Awaiting SAN Review  EMEA SAN Management 19/10/2012 15:27:29 121019091907 </t>
  </si>
  <si>
    <t xml:space="preserve"> Awaiting SAN Review Update  EMEA SAN Management 20/10/2012 02:54:32 121019204011 </t>
  </si>
  <si>
    <t xml:space="preserve"> Awaiting SAN Review Update  EMEA SAN Management 20/10/2012 03:20:13 121019210444 </t>
  </si>
  <si>
    <t xml:space="preserve"> Awaiting SAN Review Update  EMEA SAN Management 20/10/2012 03:13:56 121019210716 </t>
  </si>
  <si>
    <t xml:space="preserve"> Awaiting SAN Review Update  EMEA SAN Management 20/10/2012 03:50:28 121019212051 </t>
  </si>
  <si>
    <t xml:space="preserve"> Awaiting SAN Review Update  EMEA SAN Management 22/10/2012 07:04:39 121022005904 </t>
  </si>
  <si>
    <t xml:space="preserve"> Awaiting SAN Review Update  EMEA SAN Management 22/10/2012 07:07:17 121022010608 </t>
  </si>
  <si>
    <t xml:space="preserve"> Awaiting SAN Review Update  EMEA SAN Management 22/10/2012 12:48:24 121022064452 </t>
  </si>
  <si>
    <t xml:space="preserve"> Awaiting SAN Review Update  EMEA SAN Management 22/10/2012 13:02:58 121022065951 </t>
  </si>
  <si>
    <t xml:space="preserve"> Awaiting SAN Review Update  EMEA SAN Management 22/10/2012 13:10:31 121022070853 </t>
  </si>
  <si>
    <t xml:space="preserve"> Awaiting SAN Review Update  EMEA SAN Management 22/10/2012 13:16:51 121022071521 </t>
  </si>
  <si>
    <t xml:space="preserve"> Awaiting SAN Review Update  EMEA SAN Management 24/10/2012 11:29:42 121024044120 </t>
  </si>
  <si>
    <t xml:space="preserve"> Awaiting SAN Review Update  EMEA SAN Management 24/10/2012 11:32:39 121024053001 </t>
  </si>
  <si>
    <t xml:space="preserve"> Awaiting SAN Review Update  EMEA SAN Management 24/10/2012 11:34:24 121024053251 </t>
  </si>
  <si>
    <t xml:space="preserve"> Awaiting SAN Review Update  EMEA SAN Management 24/10/2012 14:06:56 121024080055 </t>
  </si>
  <si>
    <t xml:space="preserve"> Awaiting SAN Review Update  EMEA SAN Management 24/10/2012 16:17:25 121024100817 </t>
  </si>
  <si>
    <t xml:space="preserve"> Awaiting SAN Review Update  EMEA SAN Management 24/10/2012 16:20:58 121024101820 </t>
  </si>
  <si>
    <t xml:space="preserve"> Awaiting SAN Review Update  EMEA SAN Management 25/10/2012 13:43:29 121025073356 </t>
  </si>
  <si>
    <t xml:space="preserve"> Awaiting SAN Cabling-WWN Address-Stack Review  EMEA SAN Management 13/01/2011 16:14:05 1101121309421 </t>
  </si>
  <si>
    <t xml:space="preserve"> Awaiting SAN Cabling-WWN Address-Stack Review  EMEA SAN Management 08/05/2012 09:02:27 1205071015481 </t>
  </si>
  <si>
    <t xml:space="preserve"> Awaiting SAN Cabling-WWN Address-Stack Review  EMEA SAN Management 08/05/2012 09:02:15 1205071017043 </t>
  </si>
  <si>
    <t xml:space="preserve"> Awaiting SAN Cabling-WWN Address-Stack Review  EMEA SAN Management 01/08/2012 10:32:06 1207300416493 </t>
  </si>
  <si>
    <t xml:space="preserve"> Awaiting SAN Cabling-WWN Address-Stack Review  EMEA SAN Management 01/08/2012 12:29:37 1207300416523 </t>
  </si>
  <si>
    <t xml:space="preserve"> Awaiting SAN Cabling-WWN Address-Stack Review  EMEA SAN Management 23/08/2012 09:57:00 1208080420583 </t>
  </si>
  <si>
    <t xml:space="preserve"> Awaiting SAN Cabling-WWN Address-Stack Review  EMEA SAN Management 23/08/2012 10:06:04 1208080421003 </t>
  </si>
  <si>
    <t xml:space="preserve"> Awaiting SAN Cabling-WWN Address-Stack Review  EMEA SAN Management 23/08/2012 10:06:21 1208080421041 </t>
  </si>
  <si>
    <t xml:space="preserve"> Awaiting SAN Cabling-WWN Address-Stack Review  EMEA SAN Management 23/08/2012 09:55:04 1208170548561 </t>
  </si>
  <si>
    <t xml:space="preserve"> Awaiting SAN Cabling-WWN Address-Stack Review  EMEA SAN Management 23/08/2012 09:53:43 1208170551071 </t>
  </si>
  <si>
    <t xml:space="preserve"> Awaiting SAN Cabling-WWN Address-Stack Review  EMEA SAN Management 19/09/2012 14:39:55 1209140434453 </t>
  </si>
  <si>
    <t xml:space="preserve"> Awaiting SAN Cabling-WWN Address-Stack Review  EMEA SAN Management 19/09/2012 14:19:52 1209140439233 </t>
  </si>
  <si>
    <t xml:space="preserve"> Awaiting SAN Cabling-WWN Address-Stack Review  EMEA SAN Management 19/09/2012 14:29:13 1209140439273 </t>
  </si>
  <si>
    <t xml:space="preserve"> Awaiting SAN Cabling-WWN Address-Stack Review  EMEA SAN Management 19/09/2012 14:24:50 1209140439341 </t>
  </si>
  <si>
    <t xml:space="preserve"> Awaiting SAN Cabling-WWN Address-Stack Review  EMEA SAN Management 17/09/2012 13:39:12 1209140439392 </t>
  </si>
  <si>
    <t xml:space="preserve"> Awaiting SAN Cabling-WWN Address-Stack Review  EMEA SAN Management 17/09/2012 13:08:42 1209140439433 </t>
  </si>
  <si>
    <t xml:space="preserve"> Awaiting SAN Cabling-WWN Address-Stack Review  EMEA SAN Management 20/09/2012 15:13:58 1209181328563 </t>
  </si>
  <si>
    <t xml:space="preserve"> Awaiting SAN Cabling-WWN Address-Stack Review  EMEA SAN Management 20/09/2012 15:15:54 1209181329021 </t>
  </si>
  <si>
    <t xml:space="preserve"> Awaiting SAN Review Update  EMEA SAN Management 20/09/2012 16:30:19 1209201007501 </t>
  </si>
  <si>
    <t xml:space="preserve"> Awaiting SAN Review Update  EMEA SAN Management 20/09/2012 16:46:36 1209201020041 </t>
  </si>
  <si>
    <t xml:space="preserve"> Awaiting SAN Review Update  EMEA SAN Management 20/09/2012 16:47:33 1209201020062 </t>
  </si>
  <si>
    <t xml:space="preserve"> Awaiting SAN Review  EMEA SAN Management 21/09/2012 12:22:34 1209210600291 </t>
  </si>
  <si>
    <t xml:space="preserve"> Awaiting SAN Cabling-WWN Address-Stack Review  EMEA SAN Management 04/10/2012 14:31:12 1209250729163 </t>
  </si>
  <si>
    <t xml:space="preserve"> Awaiting SAN Cabling-WWN Address-Stack Review  EMEA SAN Management 04/10/2012 14:33:45 1209250729213 </t>
  </si>
  <si>
    <t xml:space="preserve"> Awaiting SAN Cabling-WWN Address-Stack Review  EMEA SAN Management 04/10/2012 14:35:33 1209250729263 </t>
  </si>
  <si>
    <t xml:space="preserve"> Awaiting SAN Cabling-WWN Address-Stack Review  EMEA SAN Management 04/10/2012 14:48:38 1209250729313 </t>
  </si>
  <si>
    <t xml:space="preserve"> Awaiting SAN Cabling-WWN Address-Stack Review  EMEA SAN Management 04/10/2012 14:53:29 1209250729363 </t>
  </si>
  <si>
    <t xml:space="preserve"> Awaiting SAN Review Update  EMEA SAN Management 01/10/2012 17:04:50 1210011039171 </t>
  </si>
  <si>
    <t xml:space="preserve"> Awaiting SAN Review Update  EMEA SAN Management 03/10/2012 04:52:40 1210020926081 </t>
  </si>
  <si>
    <t xml:space="preserve"> Awaiting SAN Review Update  EMEA SAN Management 03/10/2012 05:08:00 1210020926101 </t>
  </si>
  <si>
    <t xml:space="preserve"> Awaiting SAN Review Update  EMEA SAN Management 03/10/2012 05:24:42 1210020926131 </t>
  </si>
  <si>
    <t xml:space="preserve"> Awaiting SAN Review Update  EMEA SAN Management 03/10/2012 05:30:22 1210020926141 </t>
  </si>
  <si>
    <t xml:space="preserve"> Awaiting SAN Review Update  EMEA SAN Management 02/10/2012 16:49:16 1210021030251 </t>
  </si>
  <si>
    <t xml:space="preserve"> Awaiting SAN Review Update  EMEA SAN Management 02/10/2012 16:43:51 1210021030271 </t>
  </si>
  <si>
    <t xml:space="preserve"> Awaiting SAN Review Update  EMEA SAN Management 10/10/2012 16:35:48 1210041140271 </t>
  </si>
  <si>
    <t xml:space="preserve"> Awaiting SAN Review Update  EMEA SAN Management 10/10/2012 16:22:18 1210041140401 </t>
  </si>
  <si>
    <t xml:space="preserve"> Awaiting SAN Review Update  EMEA SAN Management 25/10/2012 16:31:50 1210050639322 </t>
  </si>
  <si>
    <t xml:space="preserve"> Awaiting SAN Review  EMEA SAN Management 24/10/2012 15:12:22 1210051254181 </t>
  </si>
  <si>
    <t xml:space="preserve"> Awaiting SAN Review Update  EMEA SAN Management 10/10/2012 06:05:34 1210090936471 </t>
  </si>
  <si>
    <t xml:space="preserve"> Awaiting SAN Review Update  EMEA SAN Management 10/10/2012 06:15:52 1210090936491 </t>
  </si>
  <si>
    <t xml:space="preserve"> Awaiting SAN Review  EMEA SAN Management 20/10/2012 14:16:01 1210091239312 </t>
  </si>
  <si>
    <t xml:space="preserve"> Awaiting SAN Cabling-WWN Address-Stack Review  EMEA SAN Management 16/10/2012 15:16:13 1210101126192 </t>
  </si>
  <si>
    <t xml:space="preserve"> Awaiting SAN Cabling-WWN Address-Stack Review  EMEA SAN Management 16/10/2012 15:14:18 1210101126282 </t>
  </si>
  <si>
    <t xml:space="preserve"> Awaiting SAN Cabling-WWN Address-Stack Review  EMEA SAN Management 16/10/2012 15:09:08 1210101126361 </t>
  </si>
  <si>
    <t xml:space="preserve"> Awaiting SAN Review Update  EMEA SAN Management 12/10/2012 15:15:49 1210120912551 </t>
  </si>
  <si>
    <t xml:space="preserve"> Awaiting SAN Cabling-WWN Address-Stack Review  EMEA SAN Management 17/10/2012 12:33:58 1210151107151 </t>
  </si>
  <si>
    <t xml:space="preserve"> Awaiting SAN Cabling-WWN Address-Stack Review  EMEA SAN Management 17/10/2012 12:25:36 1210151139503 </t>
  </si>
  <si>
    <t xml:space="preserve"> Awaiting SAN Cabling-WWN Address-Stack Review  EMEA SAN Management 17/10/2012 12:36:21 1210170505041 </t>
  </si>
  <si>
    <t xml:space="preserve"> Awaiting SAN Review Update  EMEA SAN Management 22/10/2012 12:44:30 1210180828311 </t>
  </si>
  <si>
    <t xml:space="preserve"> Awaiting SAN Review Update  EMEA SAN Management 24/10/2012 11:36:48 1210240534351 </t>
  </si>
  <si>
    <t xml:space="preserve"> Awaiting SAN Review Update  EMEA SAN Management 25/10/2012 13:49:53 1210250746343 </t>
  </si>
  <si>
    <t xml:space="preserve"> Awaiting SAN Review Update  EMEA SAN Management 11/1/2012 5:16:23 AM 121031081422 </t>
  </si>
  <si>
    <t xml:space="preserve"> Awaiting SAN Review Update  EMEA SAN Management 11/1/2012 5:10:57 AM 121031081421 </t>
  </si>
  <si>
    <t xml:space="preserve"> Update Storage Details for RDCCTIFFNWA04U in 66 MOLESWORTH STREET </t>
  </si>
  <si>
    <t xml:space="preserve"> Awaiting SAN Review  EMEA SAN Management 11/1/2012 3:54:02 AM 121031080654 </t>
  </si>
  <si>
    <t xml:space="preserve"> Add / Remove Storage Connections for RDCCTIFFNWA04C at 66 MOLESWORTH STREET </t>
  </si>
  <si>
    <t xml:space="preserve"> Awaiting SAN Review Update  EMEA SAN Management 11/1/2012 3:53:54 AM 121031080756 </t>
  </si>
  <si>
    <t xml:space="preserve"> Update Storage Details for FDCCTIFFNWA04P in HEINRICH-LANZ-ALLEE 47 </t>
  </si>
  <si>
    <t xml:space="preserve"> Awaiting SAN Review  EMEA SAN Management 11/1/2012 3:53:44 AM 121031074439 </t>
  </si>
  <si>
    <t xml:space="preserve"> Storage provisioning for Install project: rdcgcgtibla26u 66 MOLESWORTH STREET  </t>
  </si>
  <si>
    <t xml:space="preserve"> Awaiting SAN CAP Review and SAN Update  EMEA SAN Management 11/1/2012 3:39:44 AM 1207301048403 </t>
  </si>
  <si>
    <t xml:space="preserve"> Awaiting SAN Assignment and Scheduling  EMEA SAN Management 11/1/2012 3:16:11 AM 121015100154 </t>
  </si>
  <si>
    <t xml:space="preserve"> Awaiting SAN Assignment and Scheduling  EMEA SAN Management 11/1/2012 3:16:09 AM 121015095853 </t>
  </si>
  <si>
    <t xml:space="preserve"> Awaiting SAN Cabling-WWN Address-Stack Review  EMEA SAN Management 10/31/2012 2:54:05 PM 1210101126192 </t>
  </si>
  <si>
    <t xml:space="preserve"> Awaiting SAN Cabling-WWN Address-Stack Review  EMEA SAN Management 10/31/2012 2:50:54 PM 1210101126282 </t>
  </si>
  <si>
    <t xml:space="preserve"> Storage provisioning for Install project: p7-795-18-rdc-v-id78 66 MOLESWORTH STREET  </t>
  </si>
  <si>
    <t xml:space="preserve"> Awaiting SAN Cabling-WWN Address-Stack Review  EMEA SAN Management 10/31/2012 2:23:55 PM 1203261240343 </t>
  </si>
  <si>
    <t xml:space="preserve"> Storage provisioning for Install project: p7-795-18-rdc-v-id77 66 MOLESWORTH STREET  </t>
  </si>
  <si>
    <t xml:space="preserve"> Awaiting SAN Cabling-WWN Address-Stack Review  EMEA SAN Management 10/31/2012 2:22:26 PM 1203261240303 </t>
  </si>
  <si>
    <t xml:space="preserve"> Awaiting SAN Review Update  EMEA SAN Management 10/31/2012 1:41:43 PM 120928083924 </t>
  </si>
  <si>
    <t xml:space="preserve"> Awaiting SAN Review Update  EMEA SAN Management 10/31/2012 1:38:43 PM 120928083925 </t>
  </si>
  <si>
    <t xml:space="preserve"> Awaiting SAN Cabling-WWN Address-Stack Review  EMEA SAN Management 10/31/2012 12:34:39 PM 1210151139503 </t>
  </si>
  <si>
    <t xml:space="preserve"> Awaiting SAN Cabling-WWN Address-Stack Review  EMEA SAN Management 10/31/2012 11:12:38 AM 1210151107151 </t>
  </si>
  <si>
    <t xml:space="preserve"> Awaiting SAN Cabling-WWN Address-Stack Review  EMEA SAN Management 10/31/2012 11:12:00 AM 1210101126361 </t>
  </si>
  <si>
    <t xml:space="preserve"> Awaiting SAN Cabling-WWN Address-Stack Review  EMEA SAN Management 10/31/2012 11:11:28 AM 121010112643 </t>
  </si>
  <si>
    <t xml:space="preserve"> Awaiting SAN Cabling-WWN Address-Stack Review  EMEA SAN Management 10/31/2012 10:39:06 AM 121015113947 </t>
  </si>
  <si>
    <t xml:space="preserve"> Storage Management for FDCCTIINCSA01C in HEINRICH-LANZ-ALLEE 47 </t>
  </si>
  <si>
    <t xml:space="preserve"> Awaiting SAN Review  EMEA SAN Management 10/31/2012 9:33:29 AM 1210310932381 </t>
  </si>
  <si>
    <t xml:space="preserve"> Site Delivery Storage for FDCCTIINCSA01C in HEINRICH-LANZ-ALLEE 47 </t>
  </si>
  <si>
    <t xml:space="preserve"> Awaiting Site Delivery Storage  EMEA SAN Management 10/31/2012 9:33:28 AM 121031093238 </t>
  </si>
  <si>
    <t xml:space="preserve"> Awaiting SAN Review Update  EMEA SAN Management 10/31/2012 8:05:27 AM 121030072555 </t>
  </si>
  <si>
    <t xml:space="preserve"> Storage tasks for Decommission project: gtsncsap11c HEINRICH-LANZ-ALLEE 47 DC </t>
  </si>
  <si>
    <t xml:space="preserve"> Awaiting SAN Review  EMEA SAN Management 10/30/2012 3:55:36 PM 1210300658221 </t>
  </si>
  <si>
    <t xml:space="preserve"> Storage tasks for Decommission project: gtsncsap12c HEINRICH-LANZ-ALLEE 47 DC </t>
  </si>
  <si>
    <t xml:space="preserve"> Awaiting SAN Review  EMEA SAN Management 10/30/2012 3:54:27 PM 1210300708332 </t>
  </si>
  <si>
    <t xml:space="preserve"> Awaiting SAN Review Update  EMEA SAN Management 10/30/2012 3:49:36 PM 121030072652 </t>
  </si>
  <si>
    <t xml:space="preserve"> Add / Remove Storage Connections for FDCGTSMFAAD02U at HEINRICH-LANZ-ALLEE 47 </t>
  </si>
  <si>
    <t xml:space="preserve"> Awaiting SAN Review Update  EMEA SAN Management 10/30/2012 3:48:41 PM 121030072714 </t>
  </si>
  <si>
    <t xml:space="preserve"> Awaiting SAN Review Update  EMEA SAN Management 10/30/2012 2:52:47 PM 121027031435 </t>
  </si>
  <si>
    <t xml:space="preserve"> Awaiting SAN Review Update  EMEA SAN Management 10/30/2012 2:52:30 PM 121027032040 </t>
  </si>
  <si>
    <t xml:space="preserve"> Awaiting SAN Review Update  EMEA SAN Management 10/30/2012 2:52:08 PM 121027032329 </t>
  </si>
  <si>
    <t xml:space="preserve"> Awaiting SAN Review Update  EMEA SAN Management 10/30/2012 2:51:42 PM 121027032653 </t>
  </si>
  <si>
    <t xml:space="preserve"> Add / Remove Storage Connections for FDCGTSMFAAD01U at HEINRICH-LANZ-ALLEE 47 </t>
  </si>
  <si>
    <t xml:space="preserve"> Awaiting SAN Review Update  EMEA SAN Management 10/30/2012 10:27:56 AM 121030072701 </t>
  </si>
  <si>
    <t xml:space="preserve"> Storage tasks for Move project: uk-q31b (11/2/2012) </t>
  </si>
  <si>
    <t xml:space="preserve"> Awaiting SAN Review Update  EMEA SAN Management 10/30/2012 9:54:21 AM 1210261146221 </t>
  </si>
  <si>
    <t xml:space="preserve"> Add / Remove Storage Connections for RDCCTI001VC004U at 66 MOLESWORTH STREET </t>
  </si>
  <si>
    <t xml:space="preserve"> Awaiting SAN Review Update  EMEA SAN Management 10/30/2012 9:43:00 AM 121017112327 </t>
  </si>
  <si>
    <t xml:space="preserve"> Add / Remove Storage Connections for RDCCTI001VC003U at 66 MOLESWORTH STREET </t>
  </si>
  <si>
    <t xml:space="preserve"> Awaiting SAN Review Update  EMEA SAN Management 10/30/2012 9:39:56 AM 121017112326 </t>
  </si>
  <si>
    <t xml:space="preserve"> Add / Remove Storage Connections for RDCCTI001VC002U at 66 MOLESWORTH STREET </t>
  </si>
  <si>
    <t xml:space="preserve"> Awaiting SAN Review Update  EMEA SAN Management 10/30/2012 9:33:59 AM 121017112324 </t>
  </si>
  <si>
    <t xml:space="preserve"> Add / Remove Storage Connections for RDCCTI001VC001U at 66 MOLESWORTH STREET </t>
  </si>
  <si>
    <t xml:space="preserve"> Awaiting SAN Review Update  EMEA SAN Management 10/30/2012 9:32:09 AM 121017112319 </t>
  </si>
  <si>
    <t xml:space="preserve"> Storage tasks for Move project: EQEMSAP3C (2012-11-03) </t>
  </si>
  <si>
    <t xml:space="preserve"> Awaiting SAN Review Update  EMEA SAN Management 10/30/2012 9:21:18 AM 1210291329331 </t>
  </si>
  <si>
    <t xml:space="preserve"> Storage tasks for Move project: EQEMSAP4C (2012-11-03) </t>
  </si>
  <si>
    <t xml:space="preserve"> Awaiting SAN Review Update  EMEA SAN Management 10/30/2012 9:08:22 AM 1210291341242 </t>
  </si>
  <si>
    <t xml:space="preserve"> Storage tasks for Move project: EQTAP2P (01/09/2012) </t>
  </si>
  <si>
    <t xml:space="preserve"> Awaiting SAN Review Update  EMEA SAN Management 10/30/2012 8:56:10 AM 120827081210 </t>
  </si>
  <si>
    <t xml:space="preserve"> Awaiting SAN Review Update  EMEA SAN Management 10/30/2012 5:20:06 AM 121030050610 </t>
  </si>
  <si>
    <t xml:space="preserve"> Awaiting SAN Review Update  EMEA SAN Management 10/30/2012 5:04:16 AM 121030045259 </t>
  </si>
  <si>
    <t xml:space="preserve"> Awaiting SAN Review Update  EMEA SAN Management 10/30/2012 5:04:04 AM 121030044819 </t>
  </si>
  <si>
    <t xml:space="preserve"> Add / Remove Storage Connections for rdcgcgtibla17U at 66 MOLESWORTH STREET </t>
  </si>
  <si>
    <t xml:space="preserve"> Awaiting SAN Review Update  EMEA SAN Management 10/30/2012 5:03:55 AM 121030044113 </t>
  </si>
  <si>
    <t xml:space="preserve"> Add / Remove Storage Connections for FDCCTISD003C at HEINRICH-LANZ-ALLEE 47 </t>
  </si>
  <si>
    <t xml:space="preserve"> Awaiting SAN Review Update  EMEA SAN Management 10/30/2012 4:50:15 AM 121029115550 </t>
  </si>
  <si>
    <t xml:space="preserve"> Add / Remove Storage Connections for FDCCTISD001C at HEINRICH-LANZ-ALLEE 47 </t>
  </si>
  <si>
    <t xml:space="preserve"> Awaiting SAN Review Update  EMEA SAN Management 10/30/2012 4:46:52 AM 121029115555 </t>
  </si>
  <si>
    <t xml:space="preserve"> Add / Remove Storage Connections for RDCCTISD003P at 66 MOLESWORTH STREET </t>
  </si>
  <si>
    <t xml:space="preserve"> Awaiting SAN Review Update  EMEA SAN Management 10/30/2012 4:39:19 AM 121029115558 </t>
  </si>
  <si>
    <t xml:space="preserve"> Add / Remove Storage Connections for RDCCTISD001P at 66 MOLESWORTH STREET </t>
  </si>
  <si>
    <t xml:space="preserve"> Awaiting SAN Review Update  EMEA SAN Management 10/30/2012 4:33:58 AM 121029115600 </t>
  </si>
  <si>
    <t xml:space="preserve"> Add / Remove Storage Connections for RDCGCGJFPAA62U at 66 MOLESWORTH STREET </t>
  </si>
  <si>
    <t xml:space="preserve"> Awaiting SAN Review Update  EMEA SAN Management 10/29/2012 10:28:33 PM 121017111955 </t>
  </si>
  <si>
    <t xml:space="preserve"> Add / Remove Storage Connections for RDCGCGJFPAA61U at 66 MOLESWORTH STREET </t>
  </si>
  <si>
    <t xml:space="preserve"> Awaiting SAN Review Update  EMEA SAN Management 10/29/2012 10:23:12 PM 121017111953 </t>
  </si>
  <si>
    <t xml:space="preserve"> Storage Management for fdcgcgeclla13p in HEINRICH-LANZ-ALLEE 47 </t>
  </si>
  <si>
    <t xml:space="preserve"> Awaiting SAN Review  EMEA SAN Management 10/29/2012 5:53:27 AM 1210282233581 </t>
  </si>
  <si>
    <t xml:space="preserve"> Storage tasks for Decommission project: FDCGTSMFAWA06U HEINRICH-LANZ-ALLEE 47 DC </t>
  </si>
  <si>
    <t xml:space="preserve"> Awaiting SAN Review  EMEA SAN Management 10/28/2012 12:01:17 PM 1210091243331 </t>
  </si>
  <si>
    <t xml:space="preserve"> Add / Remove Storage Connections for LONCGCECCINF03 at 33 CANADA SQUARE </t>
  </si>
  <si>
    <t xml:space="preserve"> Awaiting SAN Review Update  EMEA SAN Management 10/26/2012 11:44:22 AM 121026114131 </t>
  </si>
  <si>
    <t xml:space="preserve"> Add / Remove Storage Connections for LONCGCECCINF02 at 33 CANADA SQUARE </t>
  </si>
  <si>
    <t xml:space="preserve"> Awaiting SAN Review Update  EMEA SAN Management 10/26/2012 11:41:25 AM 121026113639 </t>
  </si>
  <si>
    <t xml:space="preserve"> Add / Remove Storage Connections for p595-1-rdc-viob at 66 MOLESWORTH STREET </t>
  </si>
  <si>
    <t xml:space="preserve"> Awaiting SAN Review Update  EMEA SAN Management 10/26/2012 6:52:38 AM 121026064755 </t>
  </si>
  <si>
    <t xml:space="preserve"> Add / Remove Storage Connections for p595-1-rdc-vioa at 66 MOLESWORTH STREET </t>
  </si>
  <si>
    <t xml:space="preserve"> Awaiting SAN Review Update  EMEA SAN Management 10/26/2012 6:47:34 AM 121026064434 </t>
  </si>
  <si>
    <t xml:space="preserve"> Add / Remove Storage Connections for lnp-thor06b at 33 CANADA SQUARE </t>
  </si>
  <si>
    <t xml:space="preserve"> Awaiting SAN Review Update  EMEA SAN Management 10/25/2012 6:16:07 PM 121025170744 </t>
  </si>
  <si>
    <t xml:space="preserve"> Add / Remove Storage Connections for lnp-thor05b at 33 CANADA SQUARE </t>
  </si>
  <si>
    <t xml:space="preserve"> Awaiting SAN Review Update  EMEA SAN Management 10/25/2012 6:15:48 PM 1210251701391 </t>
  </si>
  <si>
    <t xml:space="preserve"> Awaiting SAN Review Update  EMEA SAN Management 10/25/2012 10:31:53 AM 1210050639322 </t>
  </si>
  <si>
    <t xml:space="preserve"> Awaiting SAN Review Update  EMEA SAN Management 10/25/2012 7:49:55 AM 1210250746343 </t>
  </si>
  <si>
    <t xml:space="preserve"> Awaiting SAN Review Update  EMEA SAN Management 10/25/2012 7:43:34 AM 121025073356 </t>
  </si>
  <si>
    <t xml:space="preserve"> Awaiting SAN Cabling-WWN Address-Stack Review  EMEA SAN Management 10/25/2012 3:54:45 AM 1210170505041 </t>
  </si>
  <si>
    <t xml:space="preserve"> Awaiting SAN Review Update  EMEA SAN Management 10/24/2012 8:07:00 AM 121024080055 </t>
  </si>
  <si>
    <t xml:space="preserve"> Awaiting SAN Review Update  EMEA SAN Management 10/23/2012 10:24:05 AM 120918043442 </t>
  </si>
  <si>
    <t xml:space="preserve"> Awaiting SAN Review Update  EMEA SAN Management 10/23/2012 10:17:54 AM 1210011039171 </t>
  </si>
  <si>
    <t xml:space="preserve"> Awaiting SAN Review Update  EMEA SAN Management 10/23/2012 10:10:53 AM 121001103917 </t>
  </si>
  <si>
    <t xml:space="preserve"> Awaiting SAN Review Update  EMEA SAN Management 10/23/2012 9:31:47 AM 120925092049 </t>
  </si>
  <si>
    <t xml:space="preserve"> Awaiting SAN Review Update  EMEA SAN Management 10/23/2012 9:30:48 AM 120925081432 </t>
  </si>
  <si>
    <t xml:space="preserve"> Awaiting SAN Review Update  EMEA SAN Management 10/23/2012 8:09:46 AM 120925081434 </t>
  </si>
  <si>
    <t xml:space="preserve"> Awaiting SAN Review Update  EMEA SAN Management 10/23/2012 7:36:55 AM 120925092714 </t>
  </si>
  <si>
    <t xml:space="preserve"> Awaiting SAN Cabling-WWN Address-Stack Review  EMEA SAN Management 10/22/2012 1:11:30 PM 1101121309421 </t>
  </si>
  <si>
    <t xml:space="preserve"> Awaiting SAN Cabling-WWN Address-Stack Review  EMEA SAN Management 10/22/2012 1:01:07 PM 110112124608 </t>
  </si>
  <si>
    <t xml:space="preserve"> Awaiting SAN Review Update  EMEA SAN Management 10/22/2012 11:07:38 AM 121004114042 </t>
  </si>
  <si>
    <t xml:space="preserve"> Awaiting SAN Review Update  EMEA SAN Management 10/22/2012 11:06:54 AM 121004114043 </t>
  </si>
  <si>
    <t xml:space="preserve"> Awaiting SAN Review Update  EMEA SAN Management 10/22/2012 11:05:06 AM 121004114041 </t>
  </si>
  <si>
    <t xml:space="preserve"> Awaiting SAN Review Update  EMEA SAN Management 10/22/2012 11:04:13 AM 121004114037 </t>
  </si>
  <si>
    <t xml:space="preserve"> Awaiting SAN Review Update  EMEA SAN Management 10/22/2012 11:03:04 AM 121004114049 </t>
  </si>
  <si>
    <t xml:space="preserve"> Awaiting SAN Review Update  EMEA SAN Management 10/22/2012 11:01:59 AM 1210041140401 </t>
  </si>
  <si>
    <t xml:space="preserve"> Awaiting SAN Review Update  EMEA SAN Management 10/22/2012 10:58:10 AM 121004114039 </t>
  </si>
  <si>
    <t xml:space="preserve"> Awaiting SAN Review Update  EMEA SAN Management 10/22/2012 10:55:25 AM 121004114036 </t>
  </si>
  <si>
    <t xml:space="preserve"> Awaiting SAN Review Update  EMEA SAN Management 10/22/2012 10:53:21 AM 121004114035 </t>
  </si>
  <si>
    <t xml:space="preserve"> Awaiting SAN Review Update  EMEA SAN Management 10/22/2012 10:52:34 AM 121004114031 </t>
  </si>
  <si>
    <t xml:space="preserve"> Awaiting SAN Review Update  EMEA SAN Management 10/22/2012 10:51:17 AM 1210041140271 </t>
  </si>
  <si>
    <t xml:space="preserve"> Awaiting SAN Review Update  EMEA SAN Management 10/22/2012 10:50:08 AM 1209201020062 </t>
  </si>
  <si>
    <t xml:space="preserve"> Awaiting SAN Review Update  EMEA SAN Management 10/22/2012 10:48:47 AM 120920102006 </t>
  </si>
  <si>
    <t xml:space="preserve"> Awaiting SAN Review Update  EMEA SAN Management 10/22/2012 10:47:47 AM 120920102005 </t>
  </si>
  <si>
    <t xml:space="preserve"> Awaiting SAN Review Update  EMEA SAN Management 10/22/2012 10:46:23 AM 1209201020041 </t>
  </si>
  <si>
    <t xml:space="preserve"> Awaiting SAN Review Update  EMEA SAN Management 10/22/2012 10:45:33 AM 120921104210 </t>
  </si>
  <si>
    <t xml:space="preserve"> Awaiting SAN Cabling-WWN Address-Stack Review  EMEA SAN Management 10/22/2012 10:42:29 AM 1208170548561 </t>
  </si>
  <si>
    <t xml:space="preserve"> Awaiting SAN Review Update  EMEA SAN Management 10/22/2012 10:40:14 AM 120920102004 </t>
  </si>
  <si>
    <t xml:space="preserve"> Awaiting SAN Review Update  EMEA SAN Management 10/22/2012 10:38:10 AM 120920102003 </t>
  </si>
  <si>
    <t xml:space="preserve"> Awaiting SAN Review Update  EMEA SAN Management 10/22/2012 10:34:43 AM 120920100751 </t>
  </si>
  <si>
    <t xml:space="preserve"> Awaiting SAN Review Update  EMEA SAN Management 10/22/2012 10:33:41 AM 1209201007501 </t>
  </si>
  <si>
    <t xml:space="preserve"> Awaiting SAN Review Update  EMEA SAN Management 10/22/2012 10:32:19 AM 120920100750 </t>
  </si>
  <si>
    <t xml:space="preserve"> Awaiting SAN Review Update  EMEA SAN Management 10/22/2012 10:29:31 AM 120920100749 </t>
  </si>
  <si>
    <t xml:space="preserve"> Awaiting SAN Review Update  EMEA SAN Management 10/22/2012 10:27:32 AM 120920100748 </t>
  </si>
  <si>
    <t xml:space="preserve"> Awaiting SAN Review Update  EMEA SAN Management 10/22/2012 10:23:31 AM 120920100741 </t>
  </si>
  <si>
    <t xml:space="preserve"> Awaiting SAN Review Update  EMEA SAN Management 10/22/2012 1:07:21 AM 121022010608 </t>
  </si>
  <si>
    <t xml:space="preserve"> Awaiting SAN Review Update  EMEA SAN Management 10/22/2012 1:04:43 AM 121022005904 </t>
  </si>
  <si>
    <t xml:space="preserve"> Awaiting SAN Review Update  EMEA SAN Management 10/19/2012 9:50:32 PM 121019212051 </t>
  </si>
  <si>
    <t xml:space="preserve"> Awaiting SAN Review Update  EMEA SAN Management 10/19/2012 9:20:16 PM 121019210444 </t>
  </si>
  <si>
    <t xml:space="preserve"> Awaiting SAN Review Update  EMEA SAN Management 10/19/2012 9:14:00 PM 121019210716 </t>
  </si>
  <si>
    <t xml:space="preserve"> Awaiting SAN Review Update  EMEA SAN Management 10/19/2012 8:54:35 PM 121019204011 </t>
  </si>
  <si>
    <t xml:space="preserve"> Awaiting SAN Review Update  EMEA SAN Management 10/19/2012 9:52:15 AM 120925073254 </t>
  </si>
  <si>
    <t xml:space="preserve"> Awaiting SAN Review Update  EMEA SAN Management 10/19/2012 9:48:13 AM 120925072944 </t>
  </si>
  <si>
    <t xml:space="preserve"> Awaiting SAN Review Update  EMEA SAN Management 10/19/2012 9:43:17 AM 120925072358 </t>
  </si>
  <si>
    <t xml:space="preserve"> Awaiting SAN Review Update  EMEA SAN Management 10/19/2012 9:39:32 AM 120925072119 </t>
  </si>
  <si>
    <t xml:space="preserve"> Awaiting SAN Review Update  EMEA SAN Management 10/19/2012 9:33:55 AM 120925071712 </t>
  </si>
  <si>
    <t xml:space="preserve"> Awaiting SAN Review Update  EMEA SAN Management 10/19/2012 9:28:40 AM 120925065753 </t>
  </si>
  <si>
    <t xml:space="preserve"> Awaiting SAN Review  EMEA SAN Management 10/19/2012 9:27:31 AM 121019091907 </t>
  </si>
  <si>
    <t xml:space="preserve"> Awaiting SAN Review Update  EMEA SAN Management 10/18/2012 6:42:55 AM 121012103818 </t>
  </si>
  <si>
    <t xml:space="preserve"> Awaiting SAN Review Update  EMEA SAN Management 10/18/2012 6:39:14 AM 121012104249 </t>
  </si>
  <si>
    <t xml:space="preserve">Change Freeze Change Freeze </t>
  </si>
  <si>
    <t xml:space="preserve"> Add / Remove Storage Connections for RDCGCGAD001C02C at 66 MOLESWORTH STREET </t>
  </si>
  <si>
    <t xml:space="preserve"> Awaiting SAN Assignment and Scheduling  EMEA SAN Management 11/9/2012 3:05:11 AM 121109025700 </t>
  </si>
  <si>
    <t xml:space="preserve"> Awaiting SAN Review Update  EMEA SAN Management 11/8/2012 11:40:24 PM 121108075734 </t>
  </si>
  <si>
    <t xml:space="preserve"> Awaiting SAN Review Update  EMEA SAN Management 11/8/2012 11:37:07 PM 121108075735 </t>
  </si>
  <si>
    <t xml:space="preserve"> Awaiting SAN Review Update  EMEA SAN Management 11/8/2012 11:26:04 PM 121108075732 </t>
  </si>
  <si>
    <t xml:space="preserve"> Add / Remove Storage Connections for RDCGCGODMAA01C at 66 MOLESWORTH STREET </t>
  </si>
  <si>
    <t xml:space="preserve"> Awaiting SAN Review Update  EMEA SAN Management 11/8/2012 2:09:39 AM 121107151012 </t>
  </si>
  <si>
    <t xml:space="preserve"> Add / Remove Storage Connections for FDCGCGODMAA01P at HEINRICH-LANZ-ALLEE 47 </t>
  </si>
  <si>
    <t xml:space="preserve"> Awaiting SAN Review Update  EMEA SAN Management 11/8/2012 2:03:54 AM 121107151010 </t>
  </si>
  <si>
    <t xml:space="preserve"> Add / Remove Storage Connections for gccashora1c at HEINRICH-LANZ-ALLEE 47 </t>
  </si>
  <si>
    <t xml:space="preserve"> Awaiting SAN Review Update  EMEA SAN Management 11/7/2012 10:47:41 AM 121107104419 </t>
  </si>
  <si>
    <t xml:space="preserve"> Add / Remove Storage Connections for gccashora1p at 66 MOLESWORTH STREET </t>
  </si>
  <si>
    <t xml:space="preserve"> Awaiting SAN Review Update  EMEA SAN Management 11/7/2012 10:43:13 AM 121107103542 </t>
  </si>
  <si>
    <t xml:space="preserve"> Storage tasks for Move project: AISTECMB-EMEA2C (2012-11-10) </t>
  </si>
  <si>
    <t xml:space="preserve"> Awaiting SAN Review Update  EMEA SAN Management 11/7/2012 8:40:08 AM 1211011510381 </t>
  </si>
  <si>
    <t xml:space="preserve"> Storage tasks for Move project: AISTECMB-EMEA1C (2012-11-10) </t>
  </si>
  <si>
    <t xml:space="preserve"> Awaiting SAN Review Update  EMEA SAN Management 11/7/2012 8:37:35 AM 1211011502532 </t>
  </si>
  <si>
    <t xml:space="preserve"> Storage Management for eqsmart12p in 66 MOLESWORTH STREET </t>
  </si>
  <si>
    <t xml:space="preserve"> Awaiting SAN Review  EMEA SAN Management 11/7/2012 6:58:27 AM 121107064730 </t>
  </si>
  <si>
    <t xml:space="preserve"> Storage Management for eqsmart11p in 66 MOLESWORTH STREET </t>
  </si>
  <si>
    <t xml:space="preserve"> Awaiting SAN Review  EMEA SAN Management 11/7/2012 6:58:03 AM 1211070644121 </t>
  </si>
  <si>
    <t xml:space="preserve"> Storage Management for eqc4cgc8p in 33 CANADA SQUARE </t>
  </si>
  <si>
    <t xml:space="preserve"> Awaiting SAN Review  EMEA SAN Management 11/7/2012 6:57:29 AM 121107064025 </t>
  </si>
  <si>
    <t xml:space="preserve"> Storage Management for eqsmart13p in 66 MOLESWORTH STREET </t>
  </si>
  <si>
    <t xml:space="preserve"> Awaiting SAN Review  EMEA SAN Management 11/7/2012 6:57:09 AM 121107065015 </t>
  </si>
  <si>
    <t xml:space="preserve"> Storage Management for tinbums2804lnp in 66 MOLESWORTH STREET </t>
  </si>
  <si>
    <t xml:space="preserve"> Awaiting SAN Review  EMEA SAN Management 11/7/2012 6:39:13 AM 121107050722 </t>
  </si>
  <si>
    <t xml:space="preserve"> Storage Management for tinbums2805lnp in 66 MOLESWORTH STREET </t>
  </si>
  <si>
    <t xml:space="preserve"> Awaiting SAN Review  EMEA SAN Management 11/7/2012 6:38:44 AM 121107050915 </t>
  </si>
  <si>
    <t xml:space="preserve"> Storage Management for tinbums2806lnp in 66 MOLESWORTH STREET </t>
  </si>
  <si>
    <t xml:space="preserve"> Awaiting SAN Review  EMEA SAN Management 11/7/2012 6:38:05 AM 121107052544 </t>
  </si>
  <si>
    <t xml:space="preserve"> Storage Management for eqc4rdc7p in 66 MOLESWORTH STREET </t>
  </si>
  <si>
    <t xml:space="preserve"> Awaiting SAN Review  EMEA SAN Management 11/7/2012 6:37:33 AM 121107060934 </t>
  </si>
  <si>
    <t xml:space="preserve"> Storage Management for eqc4rdc8p in 66 MOLESWORTH STREET </t>
  </si>
  <si>
    <t xml:space="preserve"> Awaiting SAN Review  EMEA SAN Management 11/7/2012 6:36:56 AM 121107061215 </t>
  </si>
  <si>
    <t xml:space="preserve"> Storage Management for eqc4cgc7p in 33 CANADA SQUARE </t>
  </si>
  <si>
    <t xml:space="preserve"> Awaiting SAN Review  EMEA SAN Management 11/7/2012 6:36:27 AM 1211070631351 </t>
  </si>
  <si>
    <t xml:space="preserve"> Storage Management for tinbums2803ffp in HEINRICH-LANZ-ALLEE 47 </t>
  </si>
  <si>
    <t xml:space="preserve"> Awaiting SAN Review  EMEA SAN Management 11/7/2012 5:54:07 AM 1211070527481 </t>
  </si>
  <si>
    <t xml:space="preserve"> Storage Management for tinbums2802ffp in HEINRICH-LANZ-ALLEE 47 </t>
  </si>
  <si>
    <t xml:space="preserve"> Awaiting SAN Review  EMEA SAN Management 11/7/2012 5:53:15 AM 1211070522511 </t>
  </si>
  <si>
    <t xml:space="preserve"> Storage Management for tinbums2801ffp in HEINRICH-LANZ-ALLEE 47 </t>
  </si>
  <si>
    <t xml:space="preserve"> Awaiting SAN Review  EMEA SAN Management 11/7/2012 5:35:58 AM 121107051252 </t>
  </si>
  <si>
    <t xml:space="preserve"> Add / Remove Storage Connections for rdcgcgcpldbc01c at 66 MOLESWORTH STREET </t>
  </si>
  <si>
    <t xml:space="preserve"> Awaiting SAN Assignment and Scheduling  EMEA SAN Management 11/7/2012 1:58:31 AM 121107015342 </t>
  </si>
  <si>
    <t xml:space="preserve"> Awaiting SAN Review Update  EMEA SAN Management 11/7/2012 12:35:41 AM 121107003225 </t>
  </si>
  <si>
    <t xml:space="preserve"> Add / Remove Storage Connections for rdcgcgtibla63u at 66 MOLESWORTH STREET </t>
  </si>
  <si>
    <t xml:space="preserve"> Awaiting SAN Review Update  EMEA SAN Management 11/7/2012 12:31:55 AM 121107002637 </t>
  </si>
  <si>
    <t xml:space="preserve"> Storage provisioning for Install project: fdcvmax05_3875_A HEINRICH-LANZ-ALLEE 47  </t>
  </si>
  <si>
    <t xml:space="preserve"> Awaiting SAN CAP Review and SAN Update  EMEA SAN Management 11/6/2012 7:14:33 AM 1210260940371 </t>
  </si>
  <si>
    <t xml:space="preserve"> Awaiting SAN Review Update  EMEA SAN Management 11/6/2012 4:11:08 AM 121105091900 </t>
  </si>
  <si>
    <t xml:space="preserve"> Awaiting SAN Review Update  EMEA SAN Management 11/6/2012 4:08:31 AM 1211050918541 </t>
  </si>
  <si>
    <t xml:space="preserve"> Add / Remove Storage Connections for fdcgcgtibla73p at HEINRICH-LANZ-ALLEE 47 </t>
  </si>
  <si>
    <t xml:space="preserve"> Awaiting SAN Review Update  EMEA SAN Management 11/6/2012 4:06:18 AM 121106040214 </t>
  </si>
  <si>
    <t xml:space="preserve"> Add / Remove Storage Connections for fdcgcgtibla63p at HEINRICH-LANZ-ALLEE 47 </t>
  </si>
  <si>
    <t xml:space="preserve"> Awaiting SAN Review Update  EMEA SAN Management 11/6/2012 4:01:47 AM 121106035750 </t>
  </si>
  <si>
    <t xml:space="preserve"> Awaiting SAN Review Update  EMEA SAN Management 11/5/2012 12:20:48 PM 121102094345 </t>
  </si>
  <si>
    <t xml:space="preserve"> Awaiting SAN Review Update  EMEA SAN Management 11/5/2012 12:19:37 PM 121102094344 </t>
  </si>
  <si>
    <t xml:space="preserve"> Add / Remove Storage Connections for p6-595-9-fdc-vio2b at HEINRICH-LANZ-ALLEE 47 </t>
  </si>
  <si>
    <t xml:space="preserve"> Awaiting SAN Review Update  EMEA SAN Management 11/5/2012 12:18:21 PM 121102094343 </t>
  </si>
  <si>
    <t xml:space="preserve"> Add / Remove Storage Connections for p6-595-9-fdc-vio2a at HEINRICH-LANZ-ALLEE 47 </t>
  </si>
  <si>
    <t xml:space="preserve"> Awaiting SAN Review Update  EMEA SAN Management 11/5/2012 12:17:35 PM 1211020943421 </t>
  </si>
  <si>
    <t xml:space="preserve"> Add / Remove Storage Connections for tifarmcd6ffd at HEINRICH-LANZ-ALLEE 47 </t>
  </si>
  <si>
    <t xml:space="preserve"> Awaiting SAN Review Update  EMEA SAN Management 11/5/2012 10:52:01 AM 120802114037 </t>
  </si>
  <si>
    <t xml:space="preserve"> Add / Remove Storage Connections for gcfxweora1lnp at 66 MOLESWORTH STREET </t>
  </si>
  <si>
    <t xml:space="preserve"> Awaiting SAN Review Update  EMEA SAN Management 11/5/2012 10:13:52 AM 121026135116 </t>
  </si>
  <si>
    <t xml:space="preserve"> Add / Remove Storage Connections for gcfxweora1ffc at HEINRICH-LANZ-ALLEE 47 </t>
  </si>
  <si>
    <t xml:space="preserve"> Awaiting SAN Review Update  EMEA SAN Management 11/5/2012 10:13:32 AM 121026135117 </t>
  </si>
  <si>
    <t xml:space="preserve"> Add / Remove Storage Connections for gcfxweora2ffc at HEINRICH-LANZ-ALLEE 47 </t>
  </si>
  <si>
    <t xml:space="preserve"> Awaiting SAN Review Update  EMEA SAN Management 11/5/2012 10:13:06 AM 1210261351161 </t>
  </si>
  <si>
    <t xml:space="preserve"> Add / Remove Storage Connections for gcfxweora2ffu at HEINRICH-LANZ-ALLEE 47 </t>
  </si>
  <si>
    <t xml:space="preserve"> Awaiting SAN Review Update  EMEA SAN Management 11/5/2012 10:11:40 AM 121026135118 </t>
  </si>
  <si>
    <t xml:space="preserve"> Add / Remove Storage Connections for gcfxweora1ffu at HEINRICH-LANZ-ALLEE 47 </t>
  </si>
  <si>
    <t xml:space="preserve"> Awaiting SAN Review Update  EMEA SAN Management 11/5/2012 10:04:19 AM 121026135119 </t>
  </si>
  <si>
    <t xml:space="preserve"> Add / Remove Storage Connections for gcfxweora1ffd at HEINRICH-LANZ-ALLEE 47 </t>
  </si>
  <si>
    <t xml:space="preserve"> Awaiting SAN Review Update  EMEA SAN Management 11/5/2012 10:02:42 AM 121026135120 </t>
  </si>
  <si>
    <t xml:space="preserve"> Add / Remove Storage Connections for gcfxweora2lnp at 66 MOLESWORTH STREET </t>
  </si>
  <si>
    <t xml:space="preserve"> Awaiting SAN Review Update  EMEA SAN Management 11/5/2012 9:59:29 AM 121026135114 </t>
  </si>
  <si>
    <t xml:space="preserve"> Add / Remove Storage Connections for tifarmcd6ffp at HEINRICH-LANZ-ALLEE 47 </t>
  </si>
  <si>
    <t xml:space="preserve"> Awaiting SAN Review Update  EMEA SAN Management 11/5/2012 2:28:13 AM 121031081108 </t>
  </si>
  <si>
    <t xml:space="preserve"> Awaiting SAN Review Update  EMEA SAN Management 11/4/2012 10:03:17 PM 121102094154 </t>
  </si>
  <si>
    <t xml:space="preserve"> Awaiting SAN Review Update  EMEA SAN Management 11/4/2012 10:01:59 PM 121102094201 </t>
  </si>
  <si>
    <t xml:space="preserve"> Awaiting SAN Review Update  EMEA SAN Management 11/4/2012 9:54:57 PM 121102094200 </t>
  </si>
  <si>
    <t xml:space="preserve"> Awaiting SAN Review Update  EMEA SAN Management 11/4/2012 9:52:20 PM 1211020941521 </t>
  </si>
  <si>
    <t xml:space="preserve"> Storage Management for eqsteems2c in 33 CANADA SQUARE </t>
  </si>
  <si>
    <t xml:space="preserve"> Awaiting SAN Review  EMEA SAN Management 11/1/2012 10:15:07 AM 121101100626 </t>
  </si>
  <si>
    <t xml:space="preserve"> Storage Management for eqsteems1c in 33 CANADA SQUARE </t>
  </si>
  <si>
    <t xml:space="preserve"> Awaiting SAN Review  EMEA SAN Management 11/1/2012 10:14:43 AM 1211011000561 </t>
  </si>
  <si>
    <t xml:space="preserve"> Awaiting SAN Review  EMEA SAN Management 10/31/2012 9:33:28 AM 1210310932381 </t>
  </si>
  <si>
    <t xml:space="preserve"> Awaiting SAN Review Update  EMEA SAN Management 10/31/2012 8:10:53 AM 121031080756 </t>
  </si>
  <si>
    <t xml:space="preserve"> Awaiting SAN Review  EMEA SAN Management 10/31/2012 8:07:46 AM 121031080654 </t>
  </si>
  <si>
    <t xml:space="preserve"> Awaiting SAN Review  EMEA SAN Management 10/31/2012 7:47:13 AM 121031074439 </t>
  </si>
  <si>
    <t xml:space="preserve"> Awaiting SAN Review  EMEA SAN Management 10/30/2012 3:55:35 PM 1210300658221 </t>
  </si>
  <si>
    <t xml:space="preserve"> Awaiting DSM Assign  EMEA SAN Management 10/30/2012 3:54:25 PM 1210300708332 </t>
  </si>
  <si>
    <t xml:space="preserve"> Awaiting SAN Review Update  EMEA SAN Management 10/30/2012 9:42:54 AM 121017112327 </t>
  </si>
  <si>
    <t xml:space="preserve"> Awaiting SAN Review Update  EMEA SAN Management 10/30/2012 9:39:49 AM 121017112326 </t>
  </si>
  <si>
    <t xml:space="preserve"> Awaiting SAN Review Update  EMEA SAN Management 10/30/2012 9:33:55 AM 121017112324 </t>
  </si>
  <si>
    <t xml:space="preserve"> Awaiting SAN Review Update  EMEA SAN Management 10/30/2012 9:32:05 AM 121017112319 </t>
  </si>
  <si>
    <t xml:space="preserve"> Awaiting SAN Review Update  EMEA SAN Management 10/30/2012 5:20:00 AM 121030050610 </t>
  </si>
  <si>
    <t xml:space="preserve"> Awaiting SAN Review Update  EMEA SAN Management 10/30/2012 4:50:07 AM 121029115550 </t>
  </si>
  <si>
    <t xml:space="preserve"> Awaiting SAN Review Update  EMEA SAN Management 10/30/2012 4:46:45 AM 121029115555 </t>
  </si>
  <si>
    <t xml:space="preserve"> Awaiting SAN Review Update  EMEA SAN Management 10/30/2012 4:46:41 AM 121030044113 </t>
  </si>
  <si>
    <t xml:space="preserve"> Awaiting SAN Review Update  EMEA SAN Management 10/30/2012 4:39:14 AM 121029115558 </t>
  </si>
  <si>
    <t xml:space="preserve"> Awaiting SAN Review Update  EMEA SAN Management 10/30/2012 4:33:54 AM 121029115600 </t>
  </si>
  <si>
    <t xml:space="preserve"> Awaiting SAN Review Update  EMEA SAN Management 10/29/2012 10:28:23 PM 121017111955 </t>
  </si>
  <si>
    <t xml:space="preserve"> Awaiting SAN Review Update  EMEA SAN Management 10/29/2012 10:23:06 PM 121017111953 </t>
  </si>
  <si>
    <t xml:space="preserve"> Awaiting SAN Review  EMEA SAN Management 10/28/2012 12:01:16 PM 1210091243331 </t>
  </si>
  <si>
    <t xml:space="preserve"> Awaiting SAN Review Update  EMEA SAN Management 10/27/2012 3:28:23 AM 121027032653 </t>
  </si>
  <si>
    <t xml:space="preserve"> Awaiting SAN Review Update  EMEA SAN Management 10/27/2012 3:25:40 AM 121027032329 </t>
  </si>
  <si>
    <t xml:space="preserve"> Awaiting SAN Review Update  EMEA SAN Management 10/27/2012 3:22:53 AM 121027032040 </t>
  </si>
  <si>
    <t xml:space="preserve"> Awaiting SAN Review Update  EMEA SAN Management 10/27/2012 3:19:41 AM 121027031435 </t>
  </si>
  <si>
    <t xml:space="preserve"> Awaiting SAN Review Update  EMEA SAN Management 10/26/2012 11:44:13 AM 121026114131 </t>
  </si>
  <si>
    <t xml:space="preserve"> Awaiting SAN Review Update  EMEA SAN Management 10/26/2012 11:41:19 AM 121026113639 </t>
  </si>
  <si>
    <t xml:space="preserve"> Awaiting SAN Review Update  EMEA SAN Management 10/25/2012 6:16:05 PM 121025170744 </t>
  </si>
  <si>
    <t xml:space="preserve"> Awaiting SAN Review Update  EMEA SAN Management 10/25/2012 6:15:44 PM 1210251701391 </t>
  </si>
  <si>
    <t xml:space="preserve"> Awaiting SAN Review Update  EMEA SAN Management 10/25/2012 10:31:50 AM 1210050639322 </t>
  </si>
  <si>
    <t xml:space="preserve"> Awaiting SAN Review Update  EMEA SAN Management 10/24/2012 8:06:56 AM 121024080055 </t>
  </si>
  <si>
    <t xml:space="preserve"> Awaiting SAN Review Update  EMEA SAN Management 10/22/2012 1:04:39 AM 121022005904 </t>
  </si>
  <si>
    <t xml:space="preserve"> Awaiting SAN Review Update  EMEA SAN Management 10/19/2012 9:50:28 PM 121019212051 </t>
  </si>
  <si>
    <t xml:space="preserve"> Awaiting SAN Review Update  EMEA SAN Management 10/19/2012 9:20:13 PM 121019210444 </t>
  </si>
  <si>
    <t xml:space="preserve"> Awaiting SAN Review Update  EMEA SAN Management 10/19/2012 9:13:56 PM 121019210716 </t>
  </si>
  <si>
    <t xml:space="preserve"> Awaiting SAN Review Update  EMEA SAN Management 10/19/2012 8:54:32 PM 121019204011 </t>
  </si>
  <si>
    <t xml:space="preserve"> Awaiting SAN Review  EMEA SAN Management 10/19/2012 9:27:29 AM 121019091907 </t>
  </si>
  <si>
    <t xml:space="preserve"> Awaiting SAN Cabling-WWN Address-Stack Review  EMEA SAN Management 10/17/2012 6:36:21 AM 1210170505041 </t>
  </si>
  <si>
    <t xml:space="preserve"> Awaiting SAN Review  EMEA SAN Management 10/17/2012 3:58:16 AM 121017035437 </t>
  </si>
  <si>
    <t xml:space="preserve"> Awaiting SAN Assignment and Scheduling  EMEA SAN Management 10/15/2012 10:03:03 AM 121015100154 </t>
  </si>
  <si>
    <t xml:space="preserve"> Awaiting SAN Assignment and Scheduling  EMEA SAN Management 10/15/2012 10:01:38 AM 121015095853 </t>
  </si>
  <si>
    <t xml:space="preserve"> Awaiting SAN Review Update  EMEA SAN Management 10/14/2012 11:59:48 PM 121014235824 </t>
  </si>
  <si>
    <t xml:space="preserve"> Awaiting SAN Review Update  EMEA SAN Management 10/14/2012 11:57:49 PM 121014235508 </t>
  </si>
  <si>
    <t xml:space="preserve"> Awaiting SAN Review Update  EMEA SAN Management 10/14/2012 11:54:15 PM 121014235219 </t>
  </si>
  <si>
    <t xml:space="preserve"> Awaiting SAN Review Update  EMEA SAN Management 10/14/2012 11:51:55 PM 121014234649 </t>
  </si>
  <si>
    <t xml:space="preserve"> Awaiting SAN Review  EMEA SAN Management 10/14/2012 11:29:42 PM 121014231615 </t>
  </si>
  <si>
    <t xml:space="preserve"> Awaiting SAN Review Update  EMEA SAN Management 10/12/2012 9:15:49 AM 1210120912551 </t>
  </si>
  <si>
    <t xml:space="preserve"> Awaiting SAN Review Update  EMEA SAN Management 10/12/2012 8:14:57 AM 120918043442 </t>
  </si>
  <si>
    <t xml:space="preserve"> Awaiting SAN Review Update  EMEA SAN Management 10/12/2012 4:54:26 AM 121012045300 </t>
  </si>
  <si>
    <t xml:space="preserve"> Awaiting SAN Review Update  EMEA SAN Management 10/10/2012 10:35:48 AM 1210041140271 </t>
  </si>
  <si>
    <t xml:space="preserve"> Awaiting SAN Review Update  EMEA SAN Management 10/10/2012 10:33:12 AM 121004114031 </t>
  </si>
  <si>
    <t xml:space="preserve"> Awaiting SAN Review Update  EMEA SAN Management 10/10/2012 10:30:11 AM 121004114035 </t>
  </si>
  <si>
    <t xml:space="preserve"> Awaiting SAN Review Update  EMEA SAN Management 10/10/2012 10:29:27 AM 121004114036 </t>
  </si>
  <si>
    <t xml:space="preserve"> Awaiting SAN Review Update  EMEA SAN Management 10/10/2012 10:28:17 AM 121004114037 </t>
  </si>
  <si>
    <t xml:space="preserve"> Awaiting SAN Review Update  EMEA SAN Management 10/10/2012 10:24:18 AM 121004114039 </t>
  </si>
  <si>
    <t xml:space="preserve"> Awaiting SAN Review Update  EMEA SAN Management 10/10/2012 10:22:18 AM 1210041140401 </t>
  </si>
  <si>
    <t xml:space="preserve"> Awaiting SAN Review Update  EMEA SAN Management 10/10/2012 10:20:16 AM 121004114041 </t>
  </si>
  <si>
    <t xml:space="preserve"> Awaiting SAN Review Update  EMEA SAN Management 10/10/2012 10:17:07 AM 121004114042 </t>
  </si>
  <si>
    <t xml:space="preserve"> Awaiting SAN Review Update  EMEA SAN Management 10/10/2012 10:15:42 AM 121004114043 </t>
  </si>
  <si>
    <t xml:space="preserve"> Awaiting SAN Review Update  EMEA SAN Management 10/10/2012 10:10:30 AM 121004114049 </t>
  </si>
  <si>
    <t xml:space="preserve"> Awaiting SAN Review Update  EMEA SAN Management 10/10/2012 12:18:40 AM 121009093650 </t>
  </si>
  <si>
    <t xml:space="preserve"> Awaiting SAN Review Update  EMEA SAN Management 10/10/2012 12:15:52 AM 1210090936491 </t>
  </si>
  <si>
    <t xml:space="preserve"> Awaiting SAN Review Update  EMEA SAN Management 10/10/2012 12:12:37 AM 121009093649 </t>
  </si>
  <si>
    <t xml:space="preserve"> Awaiting SAN Review Update  EMEA SAN Management 10/10/2012 12:09:16 AM 121009093648 </t>
  </si>
  <si>
    <t xml:space="preserve"> Awaiting SAN Review Update  EMEA SAN Management 10/10/2012 12:01:29 AM 121009093647 </t>
  </si>
  <si>
    <t xml:space="preserve"> Awaiting SAN Review Update  EMEA SAN Management 10/9/2012 11:51:33 PM 121009093646 </t>
  </si>
  <si>
    <t xml:space="preserve"> Awaiting SAN Review Update  EMEA SAN Management 10/2/2012 10:58:58 PM 121002092610 </t>
  </si>
  <si>
    <t xml:space="preserve"> Awaiting SAN Review Update  EMEA SAN Management 10/2/2012 10:56:31 PM 121002092609 </t>
  </si>
  <si>
    <t xml:space="preserve"> Awaiting SAN Review Update  EMEA SAN Management 10/2/2012 10:52:40 PM 1210020926081 </t>
  </si>
  <si>
    <t xml:space="preserve"> Awaiting SAN Review Update  EMEA SAN Management 10/2/2012 10:48:56 PM 121002092608 </t>
  </si>
  <si>
    <t xml:space="preserve"> Awaiting SAN Review Update  EMEA SAN Management 10/2/2012 10:49:16 AM 1210021030251 </t>
  </si>
  <si>
    <t xml:space="preserve"> Awaiting SAN Review Update  EMEA SAN Management 10/2/2012 10:48:27 AM 121002103025 </t>
  </si>
  <si>
    <t xml:space="preserve"> Awaiting SAN Review Update  EMEA SAN Management 10/2/2012 10:44:42 AM 121002103023 </t>
  </si>
  <si>
    <t xml:space="preserve"> Awaiting SAN Review Update  EMEA SAN Management 10/2/2012 10:40:24 AM 121002103028 </t>
  </si>
  <si>
    <t xml:space="preserve"> Awaiting SAN Cabling-WWN Address-Stack Review  EMEA SAN Management 9/27/2012 6:54:56 AM 120808042130 </t>
  </si>
  <si>
    <t xml:space="preserve"> Awaiting SAN Review Update  EMEA SAN Management 9/25/2012 9:33:36 AM 120925081434 </t>
  </si>
  <si>
    <t xml:space="preserve"> Awaiting SAN Review Update  EMEA SAN Management 9/25/2012 9:31:47 AM 120925081432 </t>
  </si>
  <si>
    <t xml:space="preserve"> Awaiting SAN Review Update  EMEA SAN Management 9/25/2012 9:29:22 AM 120925092714 </t>
  </si>
  <si>
    <t xml:space="preserve"> Awaiting SAN Review Update  EMEA SAN Management 9/25/2012 9:26:17 AM 120925092049 </t>
  </si>
  <si>
    <t xml:space="preserve"> Awaiting SAN Review Update  EMEA SAN Management 9/25/2012 7:34:48 AM 120925073254 </t>
  </si>
  <si>
    <t xml:space="preserve"> Awaiting SAN Review Update  EMEA SAN Management 9/25/2012 7:32:32 AM 120925072944 </t>
  </si>
  <si>
    <t xml:space="preserve"> Awaiting SAN Review Update  EMEA SAN Management 9/25/2012 7:28:49 AM 120925072358 </t>
  </si>
  <si>
    <t xml:space="preserve"> Awaiting SAN Review Update  EMEA SAN Management 9/25/2012 7:23:25 AM 120925072119 </t>
  </si>
  <si>
    <t xml:space="preserve"> Awaiting SAN Review Update  EMEA SAN Management 9/25/2012 7:20:37 AM 120925071712 </t>
  </si>
  <si>
    <t xml:space="preserve"> Awaiting SAN Review Update  EMEA SAN Management 9/25/2012 7:15:01 AM 120925065753 </t>
  </si>
  <si>
    <t xml:space="preserve"> Awaiting SAN Review Update  EMEA SAN Management 9/25/2012 3:59:03 AM 120920123003 </t>
  </si>
  <si>
    <t xml:space="preserve"> Awaiting SAN Review Update  EMEA SAN Management 9/21/2012 10:43:48 AM 120921104210 </t>
  </si>
  <si>
    <t xml:space="preserve"> Awaiting SAN Review  EMEA SAN Management 9/21/2012 6:41:28 AM 120921063929 </t>
  </si>
  <si>
    <t xml:space="preserve"> Awaiting SAN Review  EMEA SAN Management 9/21/2012 6:39:04 AM 120921063606 </t>
  </si>
  <si>
    <t xml:space="preserve"> Awaiting SAN Review  EMEA SAN Management 9/21/2012 6:35:48 AM 120921063307 </t>
  </si>
  <si>
    <t xml:space="preserve"> Awaiting SAN Assignment and Scheduling  EMEA SAN Management 9/21/2012 6:32:52 AM 120921063034 </t>
  </si>
  <si>
    <t xml:space="preserve"> Awaiting SAN Review  EMEA SAN Management 9/21/2012 6:28:24 AM 120921062644 </t>
  </si>
  <si>
    <t xml:space="preserve"> Awaiting SAN Review  EMEA SAN Management 9/21/2012 6:26:32 AM 120921062337 </t>
  </si>
  <si>
    <t xml:space="preserve"> Awaiting SAN Review  EMEA SAN Management 9/21/2012 6:22:34 AM 1209210600291 </t>
  </si>
  <si>
    <t xml:space="preserve"> Awaiting SAN Review Update  EMEA SAN Management 9/20/2012 10:48:34 AM 120920102005 </t>
  </si>
  <si>
    <t xml:space="preserve"> Awaiting SAN Review Update  EMEA SAN Management 9/20/2012 10:47:33 AM 1209201020062 </t>
  </si>
  <si>
    <t xml:space="preserve"> Awaiting SAN Review Update  EMEA SAN Management 9/20/2012 10:46:36 AM 1209201020041 </t>
  </si>
  <si>
    <t xml:space="preserve"> Awaiting SAN Review Update  EMEA SAN Management 9/20/2012 10:45:21 AM 120920102004 </t>
  </si>
  <si>
    <t xml:space="preserve"> Awaiting SAN Review Update  EMEA SAN Management 9/20/2012 10:43:33 AM 120920102006 </t>
  </si>
  <si>
    <t xml:space="preserve"> Awaiting SAN Review Update  EMEA SAN Management 9/20/2012 10:42:54 AM 120920102003 </t>
  </si>
  <si>
    <t xml:space="preserve"> Awaiting SAN Review Update  EMEA SAN Management 9/20/2012 10:34:18 AM 120920100751 </t>
  </si>
  <si>
    <t xml:space="preserve"> Awaiting SAN Review Update  EMEA SAN Management 9/20/2012 10:30:19 AM 1209201007501 </t>
  </si>
  <si>
    <t xml:space="preserve"> Awaiting SAN Review Update  EMEA SAN Management 9/20/2012 10:27:11 AM 120920100750 </t>
  </si>
  <si>
    <t xml:space="preserve"> Awaiting SAN Review Update  EMEA SAN Management 9/20/2012 10:26:46 AM 120920100749 </t>
  </si>
  <si>
    <t xml:space="preserve"> Awaiting SAN Review Update  EMEA SAN Management 9/20/2012 10:25:59 AM 120920100748 </t>
  </si>
  <si>
    <t xml:space="preserve"> Awaiting SAN Review Update  EMEA SAN Management 9/20/2012 10:24:16 AM 120920100741 </t>
  </si>
  <si>
    <t xml:space="preserve"> Awaiting SAN Cabling-WWN Address-Stack Review  EMEA SAN Management 9/20/2012 9:15:54 AM 1209181329021 </t>
  </si>
  <si>
    <t xml:space="preserve"> Awaiting SAN Assignment and Scheduling  EMEA SAN Management 9/19/2012 7:57:16 AM 120919073941 </t>
  </si>
  <si>
    <t xml:space="preserve"> Awaiting SAN Review Update  EMEA SAN Management 9/17/2012 5:00:38 AM 120917045758 </t>
  </si>
  <si>
    <t xml:space="preserve"> Awaiting SAN Review Update  EMEA SAN Management 9/17/2012 4:59:46 AM 120917045521 </t>
  </si>
  <si>
    <t xml:space="preserve"> Storage provisioning for Install project: rdcgcgswfla02u 66 MOLESWORTH STREET  </t>
  </si>
  <si>
    <t xml:space="preserve"> Awaiting SAN CAP Review and SAN Update  EMEA SAN Management 8/23/2012 4:11:58 AM 120817052217 </t>
  </si>
  <si>
    <t xml:space="preserve"> Storage provisioning for Install project: rdcgcgswfla01u 66 MOLESWORTH STREET  </t>
  </si>
  <si>
    <t xml:space="preserve"> Awaiting SAN CAP Review and SAN Update  EMEA SAN Management 8/23/2012 4:11:41 AM 1208170520051 </t>
  </si>
  <si>
    <t xml:space="preserve"> Storage provisioning for Install project: rdcgcgeclla10u 66 MOLESWORTH STREET  </t>
  </si>
  <si>
    <t xml:space="preserve"> Awaiting SAN CAP Review and SAN Update  EMEA SAN Management 8/23/2012 4:08:39 AM 1208170546371 </t>
  </si>
  <si>
    <t xml:space="preserve"> Awaiting SAN Cabling-WWN Address-Stack Review  EMEA SAN Management 8/23/2012 4:06:21 AM 1208080421041 </t>
  </si>
  <si>
    <t xml:space="preserve"> Awaiting SAN Cabling-WWN Address-Stack Review  EMEA SAN Management 8/23/2012 4:06:04 AM 1208080421003 </t>
  </si>
  <si>
    <t xml:space="preserve"> Storage provisioning for Install project: rdcgcgeclla09u 66 MOLESWORTH STREET  </t>
  </si>
  <si>
    <t xml:space="preserve"> Awaiting SAN CAP Review and SAN Update  EMEA SAN Management 8/23/2012 4:04:20 AM 1208170545481 </t>
  </si>
  <si>
    <t xml:space="preserve"> Storage provisioning for Install project: rdcgcgecllw15u 66 MOLESWORTH STREET  </t>
  </si>
  <si>
    <t xml:space="preserve"> Awaiting SAN CAP Review and SAN Update  EMEA SAN Management 8/23/2012 3:57:38 AM 1208170545033 </t>
  </si>
  <si>
    <t xml:space="preserve"> Awaiting SAN Cabling-WWN Address-Stack Review  EMEA SAN Management 8/23/2012 3:57:00 AM 1208080420583 </t>
  </si>
  <si>
    <t xml:space="preserve"> Awaiting SAN Cabling-WWN Address-Stack Review  EMEA SAN Management 8/23/2012 3:55:04 AM 1208170548561 </t>
  </si>
  <si>
    <t xml:space="preserve"> Awaiting SAN Cabling-WWN Address-Stack Review  EMEA SAN Management 8/23/2012 3:53:43 AM 1208170551071 </t>
  </si>
  <si>
    <t xml:space="preserve"> Awaiting SAN Review Update  EMEA SAN Management 8/17/2012 6:03:40 AM 120817055750 </t>
  </si>
  <si>
    <t xml:space="preserve"> Storage provisioning for Install project: rdcgcgtibla25u 66 MOLESWORTH STREET  </t>
  </si>
  <si>
    <t xml:space="preserve"> Awaiting SAN CAP Review and SAN Update  EMEA SAN Management 8/1/2012 9:26:09 AM 1207301048433 </t>
  </si>
  <si>
    <t xml:space="preserve"> Awaiting SAN Cabling-WWN Address-Stack Review  EMEA SAN Management 8/1/2012 6:29:37 AM 1207300416523 </t>
  </si>
  <si>
    <t xml:space="preserve"> Awaiting SAN Cabling-WWN Address-Stack Review  EMEA SAN Management 8/1/2012 4:32:06 AM 1207300416493 </t>
  </si>
  <si>
    <t xml:space="preserve"> Awaiting SAN Cabling-WWN Address-Stack Review  EMEA SAN Management 5/8/2012 3:02:27 AM 1205071015481 </t>
  </si>
  <si>
    <t xml:space="preserve"> Awaiting SAN Cabling-WWN Address-Stack Review  EMEA SAN Management 5/8/2012 3:02:15 AM 1205071017043 </t>
  </si>
  <si>
    <t xml:space="preserve"> Awaiting SAN Cabling-WWN Address-Stack Review  EMEA SAN Management 14/11/2012 03:21:22 1205071017043 </t>
  </si>
  <si>
    <t xml:space="preserve"> Awaiting SAN CAP Review and SAN Update  EMEA SAN Management 14/11/2012 02:19:36 1207301048403 </t>
  </si>
  <si>
    <t xml:space="preserve"> Awaiting SAN CAP Review and SAN Update  EMEA SAN Management 14/11/2012 02:19:19 1208170546371 </t>
  </si>
  <si>
    <t xml:space="preserve"> Storage provisioning for Install project: rdcgcgeclla12u 66 MOLESWORTH STREET  </t>
  </si>
  <si>
    <t xml:space="preserve"> Awaiting SAN CAP Review and SAN Update  EMEA SAN Management 14/11/2012 02:19:05 1208170550321 </t>
  </si>
  <si>
    <t xml:space="preserve"> Storage tasks for Decommission project: gcblzap1eup DUSSELDORFER STRASSE 71B DC </t>
  </si>
  <si>
    <t xml:space="preserve"> Awaiting SAN Review  EMEA SAN Management 14/11/2012 01:39:43 121108100917 </t>
  </si>
  <si>
    <t xml:space="preserve"> Awaiting SAN Cabling-WWN Address-Stack Review  EMEA SAN Management 14/11/2012 01:06:52 1205071015481 </t>
  </si>
  <si>
    <t xml:space="preserve"> Awaiting SAN Review Update  EMEA SAN Management 14/11/2012 00:50:19 121114004601 </t>
  </si>
  <si>
    <t xml:space="preserve"> Awaiting SAN Review Update  EMEA SAN Management 13/11/2012 21:24:21 121108075733 </t>
  </si>
  <si>
    <t xml:space="preserve"> Storage tasks for Move project: EQCOMET1C (2012-11-17) </t>
  </si>
  <si>
    <t xml:space="preserve"> Awaiting SAN Review Update  EMEA SAN Management 13/11/2012 12:11:33 121112134838 </t>
  </si>
  <si>
    <t xml:space="preserve"> Storage tasks for Move project: EQIBEXS1P (2012-11-17) </t>
  </si>
  <si>
    <t xml:space="preserve"> Awaiting SAN Review Update  EMEA SAN Management 13/11/2012 11:44:20 1211121409191 </t>
  </si>
  <si>
    <t xml:space="preserve"> Storage tasks for Move project: EQIBEXS2P (2012-11-17) </t>
  </si>
  <si>
    <t xml:space="preserve"> Awaiting SAN Review Update  EMEA SAN Management 13/11/2012 11:43:40 1211121416443 </t>
  </si>
  <si>
    <t xml:space="preserve"> Awaiting SAN Review Update  EMEA SAN Management 13/11/2012 10:29:34 120921104210 </t>
  </si>
  <si>
    <t xml:space="preserve"> Awaiting SAN Review Update  EMEA SAN Management 13/11/2012 10:24:59 120925071712 </t>
  </si>
  <si>
    <t xml:space="preserve"> Awaiting SAN Review Update  EMEA SAN Management 13/11/2012 10:24:37 120925072119 </t>
  </si>
  <si>
    <t xml:space="preserve"> Awaiting SAN Review Update  EMEA SAN Management 13/11/2012 10:24:04 120925065753 </t>
  </si>
  <si>
    <t xml:space="preserve"> Add / Remove Storage Connections for fisyb2s5c at 33 CANADA SQUARE </t>
  </si>
  <si>
    <t xml:space="preserve"> awaiting cancel request review  EMEA SAN Management 13/11/2012 09:23:34 121005113707 </t>
  </si>
  <si>
    <t xml:space="preserve"> Awaiting SAN Review  EMEA SAN Management 13/11/2012 06:56:10 1210120912551 </t>
  </si>
  <si>
    <t xml:space="preserve"> Awaiting SAN Review Update  EMEA SAN Management 13/11/2012 05:35:59 120920123003 </t>
  </si>
  <si>
    <t xml:space="preserve"> Storage provisioning for Install project: rdcdwhp1 66 MOLESWORTH STREET  </t>
  </si>
  <si>
    <t xml:space="preserve"> Awaiting SAN Cabling-WWN Address-Stack Review  EMEA SAN Management 13/11/2012 04:21:34 1210160453281 </t>
  </si>
  <si>
    <t xml:space="preserve"> Add / Remove Storage Connections for eqfusion1p at 66 MOLESWORTH STREET </t>
  </si>
  <si>
    <t xml:space="preserve"> Awaiting SAN Review Update  EMEA SAN Management 12/11/2012 07:54:45 121026113053 </t>
  </si>
  <si>
    <t xml:space="preserve"> Add / Remove Storage Connections for eqfusion2p at 66 MOLESWORTH STREET </t>
  </si>
  <si>
    <t xml:space="preserve"> Awaiting SAN Review Update  EMEA SAN Management 12/11/2012 07:54:00 121026113051 </t>
  </si>
  <si>
    <t xml:space="preserve"> Storage tasks for Decommission project: FDCGTSMBSWD02U HEINRICH-LANZ-ALLEE 47 DC </t>
  </si>
  <si>
    <t xml:space="preserve"> Awaiting SAN Review  EMEA SAN Management 12/11/2012 04:21:17 1211020943423 </t>
  </si>
  <si>
    <t xml:space="preserve"> Storage tasks for Decommission project: FDCGTSMBSWD01C HEINRICH-LANZ-ALLEE 47 DC </t>
  </si>
  <si>
    <t xml:space="preserve"> Awaiting SAN Review  EMEA SAN Management 12/11/2012 04:20:33 121102094015 </t>
  </si>
  <si>
    <t xml:space="preserve"> Storage tasks for Decommission project: wdcbackn71 REUTERWEG 16 DC </t>
  </si>
  <si>
    <t xml:space="preserve"> Awaiting SAN Review  EMEA SAN Management 11/11/2012 09:37:34 1210231029182 </t>
  </si>
  <si>
    <t xml:space="preserve"> Storage tasks for Decommission project: FDCSEC HEINRICH-LANZ-ALLEE 47 DC </t>
  </si>
  <si>
    <t xml:space="preserve"> Awaiting SAN Review  EMEA SAN Management 11/11/2012 09:36:33 120912093940 </t>
  </si>
  <si>
    <t xml:space="preserve"> Storage tasks for Decommission project: fdcbackh71 HEINRICH-LANZ-ALLEE 47 DC </t>
  </si>
  <si>
    <t xml:space="preserve"> Awaiting SAN Review  EMEA SAN Management 11/11/2012 09:36:01 121023102053 </t>
  </si>
  <si>
    <t xml:space="preserve"> Storage tasks for Decommission project: rdcbackn71 66 MOLESWORTH STREET DC </t>
  </si>
  <si>
    <t xml:space="preserve"> Awaiting SAN Review  EMEA SAN Management 11/11/2012 09:24:03 1210231025522 </t>
  </si>
  <si>
    <t xml:space="preserve"> Awaiting SAN Review Update  EMEA SAN Management 10/11/2012 13:48:33 121030044113 </t>
  </si>
  <si>
    <t xml:space="preserve"> Add / Remove Storage Connections for fdccittraaa01c at HEINRICH-LANZ-ALLEE 47 </t>
  </si>
  <si>
    <t xml:space="preserve"> Awaiting SAN Review Update  EMEA SAN Management 10/11/2012 10:10:57 121110100845 </t>
  </si>
  <si>
    <t xml:space="preserve"> Add / Remove Storage Connections for fdccittraad01c at HEINRICH-LANZ-ALLEE 47 </t>
  </si>
  <si>
    <t xml:space="preserve"> Awaiting SAN Review Update  EMEA SAN Management 10/11/2012 10:08:39 121110100731 </t>
  </si>
  <si>
    <t xml:space="preserve"> Add / Remove Storage Connections for rdccittraaa01p at 66 MOLESWORTH STREET </t>
  </si>
  <si>
    <t xml:space="preserve"> Awaiting SAN Review Update  EMEA SAN Management 10/11/2012 10:07:25 121110100521 </t>
  </si>
  <si>
    <t xml:space="preserve"> Add / Remove Storage Connections for rdccittraad01p at 66 MOLESWORTH STREET </t>
  </si>
  <si>
    <t xml:space="preserve"> Awaiting SAN Review Update  EMEA SAN Management 10/11/2012 10:04:51 121110100247 </t>
  </si>
  <si>
    <t xml:space="preserve"> Awaiting SAN Review Update  EMEA SAN Management 09/11/2012 12:31:37 120921062835 </t>
  </si>
  <si>
    <t xml:space="preserve"> Add / Remove Storage Connections for FDCGTSMFAAD09U at HEINRICH-LANZ-ALLEE 47 </t>
  </si>
  <si>
    <t xml:space="preserve"> Awaiting SAN Review Update  EMEA SAN Management 09/11/2012 10:37:50 121108090543 </t>
  </si>
  <si>
    <t xml:space="preserve"> Add / Remove Storage Connections for FDCGTSMFAAD10U at HEINRICH-LANZ-ALLEE 47 </t>
  </si>
  <si>
    <t xml:space="preserve"> Awaiting SAN Review Update  EMEA SAN Management 09/11/2012 10:37:17 121108092025 </t>
  </si>
  <si>
    <t xml:space="preserve"> Add / Remove Storage Connections for LDNFI94SADR at 66 MOLESWORTH STREET </t>
  </si>
  <si>
    <t xml:space="preserve"> Awaiting SAN Review Update  EMEA SAN Management 09/11/2012 10:22:22 121109101844 </t>
  </si>
  <si>
    <t xml:space="preserve"> Awaiting SAN Assignment and Scheduling  EMEA SAN Management 09/11/2012 04:17:34 121107015342 </t>
  </si>
  <si>
    <t xml:space="preserve"> Awaiting SAN Assignment and Scheduling  EMEA SAN Management 09/11/2012 04:17:23 121109025700 </t>
  </si>
  <si>
    <t xml:space="preserve"> Awaiting SAN Cabling-WWN Address-Stack Review  EMEA SAN Management 09/11/2012 03:39:36 1209181329021 </t>
  </si>
  <si>
    <t xml:space="preserve"> Awaiting SAN Review Update  EMEA SAN Management 08/11/2012 23:40:32 121108075734 </t>
  </si>
  <si>
    <t xml:space="preserve"> Awaiting SAN Review Update  EMEA SAN Management 08/11/2012 23:37:11 121108075735 </t>
  </si>
  <si>
    <t xml:space="preserve"> Awaiting SAN Review Update  EMEA SAN Management 08/11/2012 23:26:24 121108075732 </t>
  </si>
  <si>
    <t xml:space="preserve"> Awaiting SAN Review Update  EMEA SAN Management 08/11/2012 09:14:41 120920102005 </t>
  </si>
  <si>
    <t xml:space="preserve"> Awaiting SAN Review  EMEA SAN Management 08/11/2012 05:12:14 1210091243331 </t>
  </si>
  <si>
    <t xml:space="preserve"> Awaiting DSM Assign  EMEA SAN Management 08/11/2012 04:59:52 1210300708332 </t>
  </si>
  <si>
    <t xml:space="preserve"> Awaiting SAN Review  EMEA SAN Management 08/11/2012 04:26:10 1210300658221 </t>
  </si>
  <si>
    <t xml:space="preserve"> Awaiting SAN Cabling-WWN Address-Stack Review  EMEA SAN Management 08/11/2012 03:26:29 1208080421003 </t>
  </si>
  <si>
    <t xml:space="preserve"> Awaiting SAN Review Update  EMEA SAN Management 08/11/2012 02:39:48 120917045521 </t>
  </si>
  <si>
    <t xml:space="preserve"> Awaiting SAN Review Update  EMEA SAN Management 08/11/2012 02:20:36 120917045758 </t>
  </si>
  <si>
    <t xml:space="preserve"> Awaiting SAN Review Update  EMEA SAN Management 07/11/2012 10:47:48 121107104419 </t>
  </si>
  <si>
    <t xml:space="preserve"> Awaiting SAN Review Update  EMEA SAN Management 07/11/2012 10:43:22 121107103542 </t>
  </si>
  <si>
    <t xml:space="preserve"> Awaiting SAN Review Update  EMEA SAN Management 07/11/2012 08:40:12 1211011510381 </t>
  </si>
  <si>
    <t xml:space="preserve"> Awaiting SAN Review Update  EMEA SAN Management 07/11/2012 08:37:43 1211011502532 </t>
  </si>
  <si>
    <t xml:space="preserve"> Awaiting SAN Review  EMEA SAN Management 07/11/2012 06:58:28 121107064730 </t>
  </si>
  <si>
    <t xml:space="preserve"> Awaiting SAN Review  EMEA SAN Management 07/11/2012 06:58:04 1211070644121 </t>
  </si>
  <si>
    <t xml:space="preserve"> Awaiting SAN Review  EMEA SAN Management 07/11/2012 06:57:29 121107064025 </t>
  </si>
  <si>
    <t xml:space="preserve"> Awaiting SAN Review  EMEA SAN Management 07/11/2012 06:57:10 121107065015 </t>
  </si>
  <si>
    <t xml:space="preserve"> Awaiting SAN Review  EMEA SAN Management 07/11/2012 06:39:14 121107050722 </t>
  </si>
  <si>
    <t xml:space="preserve"> Awaiting SAN Review  EMEA SAN Management 07/11/2012 06:38:47 121107050915 </t>
  </si>
  <si>
    <t xml:space="preserve"> Awaiting SAN Review  EMEA SAN Management 07/11/2012 06:38:06 121107052544 </t>
  </si>
  <si>
    <t xml:space="preserve"> Awaiting SAN Review  EMEA SAN Management 07/11/2012 06:37:35 121107060934 </t>
  </si>
  <si>
    <t xml:space="preserve"> Awaiting SAN Review  EMEA SAN Management 07/11/2012 06:36:58 121107061215 </t>
  </si>
  <si>
    <t xml:space="preserve"> Awaiting SAN Review  EMEA SAN Management 07/11/2012 06:36:28 1211070631351 </t>
  </si>
  <si>
    <t xml:space="preserve"> Awaiting SAN Review Update  EMEA SAN Management 07/11/2012 06:27:52 121009093647 </t>
  </si>
  <si>
    <t xml:space="preserve"> Awaiting SAN Review Update  EMEA SAN Management 07/11/2012 06:27:03 121009093646 </t>
  </si>
  <si>
    <t xml:space="preserve"> Awaiting SAN Review  EMEA SAN Management 07/11/2012 05:54:08 1211070527481 </t>
  </si>
  <si>
    <t xml:space="preserve"> Awaiting SAN Review  EMEA SAN Management 07/11/2012 05:53:16 1211070522511 </t>
  </si>
  <si>
    <t xml:space="preserve"> Awaiting SAN Review  EMEA SAN Management 07/11/2012 05:35:59 121107051252 </t>
  </si>
  <si>
    <t xml:space="preserve"> Awaiting SAN Review Update  EMEA SAN Management 07/11/2012 00:35:45 121107003225 </t>
  </si>
  <si>
    <t xml:space="preserve"> Awaiting SAN Review Update  EMEA SAN Management 07/11/2012 00:31:58 121107002637 </t>
  </si>
  <si>
    <t xml:space="preserve"> Awaiting SAN Review Update  EMEA SAN Management 06/11/2012 11:07:09 120918043442 </t>
  </si>
  <si>
    <t xml:space="preserve"> Awaiting SAN Assignment and Scheduling  EMEA SAN Management 06/11/2012 10:09:38 120919073941 </t>
  </si>
  <si>
    <t xml:space="preserve"> Awaiting SAN Review Update  EMEA SAN Management 06/11/2012 08:09:33 120802114037 </t>
  </si>
  <si>
    <t xml:space="preserve"> Awaiting SAN Review Update  EMEA SAN Management 06/11/2012 04:11:30 121105091900 </t>
  </si>
  <si>
    <t xml:space="preserve"> Awaiting SAN Review Update  EMEA SAN Management 06/11/2012 04:08:36 1211050918541 </t>
  </si>
  <si>
    <t xml:space="preserve"> Awaiting SAN Review Update  EMEA SAN Management 06/11/2012 04:06:25 121106040214 </t>
  </si>
  <si>
    <t xml:space="preserve"> Awaiting SAN Review Update  EMEA SAN Management 06/11/2012 04:01:54 121106035750 </t>
  </si>
  <si>
    <t xml:space="preserve"> Awaiting SAN Review Update  EMEA SAN Management 05/11/2012 12:20:53 121102094345 </t>
  </si>
  <si>
    <t xml:space="preserve"> Awaiting SAN Review Update  EMEA SAN Management 05/11/2012 12:19:42 121102094344 </t>
  </si>
  <si>
    <t xml:space="preserve"> Awaiting SAN Review Update  EMEA SAN Management 05/11/2012 12:18:26 121102094343 </t>
  </si>
  <si>
    <t xml:space="preserve"> Awaiting SAN Review Update  EMEA SAN Management 05/11/2012 12:17:55 1211020943421 </t>
  </si>
  <si>
    <t xml:space="preserve"> Awaiting SAN Review Update  EMEA SAN Management 05/11/2012 10:13:57 121026135116 </t>
  </si>
  <si>
    <t xml:space="preserve"> Awaiting SAN Review Update  EMEA SAN Management 05/11/2012 10:13:36 121026135117 </t>
  </si>
  <si>
    <t xml:space="preserve"> Awaiting SAN Review Update  EMEA SAN Management 05/11/2012 10:13:16 1210261351161 </t>
  </si>
  <si>
    <t xml:space="preserve"> Awaiting SAN Review Update  EMEA SAN Management 05/11/2012 10:11:43 121026135118 </t>
  </si>
  <si>
    <t xml:space="preserve"> Awaiting SAN Review Update  EMEA SAN Management 05/11/2012 10:04:26 121026135119 </t>
  </si>
  <si>
    <t xml:space="preserve"> Awaiting SAN Review Update  EMEA SAN Management 05/11/2012 10:02:48 121026135120 </t>
  </si>
  <si>
    <t xml:space="preserve"> Awaiting SAN Review Update  EMEA SAN Management 05/11/2012 09:59:36 121026135114 </t>
  </si>
  <si>
    <t xml:space="preserve"> Awaiting SAN Review Update  EMEA SAN Management 05/11/2012 08:32:59 120920100749 </t>
  </si>
  <si>
    <t xml:space="preserve"> Awaiting SAN Review Update  EMEA SAN Management 05/11/2012 04:50:37 1210050639322 </t>
  </si>
  <si>
    <t xml:space="preserve"> Awaiting SAN Review Update  EMEA SAN Management 05/11/2012 02:28:17 121031081108 </t>
  </si>
  <si>
    <t xml:space="preserve"> Awaiting SAN Review Update  EMEA SAN Management 04/11/2012 22:04:08 121102094154 </t>
  </si>
  <si>
    <t xml:space="preserve"> Awaiting SAN Review Update  EMEA SAN Management 04/11/2012 22:02:03 121102094201 </t>
  </si>
  <si>
    <t xml:space="preserve"> Awaiting SAN Review Update  EMEA SAN Management 04/11/2012 21:55:00 121102094200 </t>
  </si>
  <si>
    <t xml:space="preserve"> Awaiting SAN Review Update  EMEA SAN Management 04/11/2012 21:52:42 1211020941521 </t>
  </si>
  <si>
    <t xml:space="preserve"> Awaiting SAN Review Update  EMEA SAN Management 01/11/2012 12:43:19 121014235824 </t>
  </si>
  <si>
    <t xml:space="preserve"> Awaiting SAN Review Update  EMEA SAN Management 01/11/2012 12:14:30 121014234649 </t>
  </si>
  <si>
    <t xml:space="preserve"> Awaiting SAN Review Update  EMEA SAN Management 01/11/2012 12:12:53 121014235219 </t>
  </si>
  <si>
    <t xml:space="preserve"> Awaiting SAN Review  EMEA SAN Management 01/11/2012 10:15:08 121101100626 </t>
  </si>
  <si>
    <t xml:space="preserve"> Awaiting SAN Review  EMEA SAN Management 01/11/2012 10:14:44 1211011000561 </t>
  </si>
  <si>
    <t xml:space="preserve"> Awaiting SAN Review Update  EMEA SAN Management 01/11/2012 06:56:04 121030050610 </t>
  </si>
  <si>
    <t xml:space="preserve"> Awaiting SAN Assignment and Scheduling  EMEA SAN Management 01/11/2012 03:16:11 121015100154 </t>
  </si>
  <si>
    <t xml:space="preserve"> Awaiting SAN Assignment and Scheduling  EMEA SAN Management 01/11/2012 03:16:09 121015095853 </t>
  </si>
  <si>
    <t xml:space="preserve"> Awaiting SAN Review Update  EMEA SAN Management 30/10/2012 14:52:47 121027031435 </t>
  </si>
  <si>
    <t xml:space="preserve"> Awaiting SAN Review Update  EMEA SAN Management 30/10/2012 14:52:30 121027032040 </t>
  </si>
  <si>
    <t xml:space="preserve"> Awaiting SAN Review Update  EMEA SAN Management 30/10/2012 14:52:08 121027032329 </t>
  </si>
  <si>
    <t xml:space="preserve"> Awaiting SAN Review Update  EMEA SAN Management 30/10/2012 14:51:42 121027032653 </t>
  </si>
  <si>
    <t xml:space="preserve"> Awaiting SAN Review Update  EMEA SAN Management 30/10/2012 09:43:00 121017112327 </t>
  </si>
  <si>
    <t xml:space="preserve"> Awaiting SAN Review Update  EMEA SAN Management 30/10/2012 09:39:56 121017112326 </t>
  </si>
  <si>
    <t xml:space="preserve"> Awaiting SAN Review Update  EMEA SAN Management 30/10/2012 09:33:59 121017112324 </t>
  </si>
  <si>
    <t xml:space="preserve"> Awaiting SAN Review Update  EMEA SAN Management 30/10/2012 09:32:09 121017112319 </t>
  </si>
  <si>
    <t xml:space="preserve"> Awaiting SAN Review Update  EMEA SAN Management 29/10/2012 22:28:33 121017111955 </t>
  </si>
  <si>
    <t xml:space="preserve"> Awaiting SAN Review Update  EMEA SAN Management 29/10/2012 22:23:12 121017111953 </t>
  </si>
  <si>
    <t xml:space="preserve"> Awaiting SAN Review  EMEA SAN Management 29/10/2012 05:53:27 1210282233581 </t>
  </si>
  <si>
    <t xml:space="preserve"> Awaiting SAN Review Update  EMEA SAN Management 26/10/2012 11:44:22 121026114131 </t>
  </si>
  <si>
    <t xml:space="preserve"> Awaiting SAN Review Update  EMEA SAN Management 26/10/2012 11:41:25 121026113639 </t>
  </si>
  <si>
    <t xml:space="preserve"> Awaiting SAN Review Update  EMEA SAN Management 25/10/2012 18:16:07 121025170744 </t>
  </si>
  <si>
    <t xml:space="preserve"> Awaiting SAN Review Update  EMEA SAN Management 25/10/2012 18:15:48 1210251701391 </t>
  </si>
  <si>
    <t xml:space="preserve"> Awaiting SAN Cabling-WWN Address-Stack Review  EMEA SAN Management 25/10/2012 03:54:45 1210170505041 </t>
  </si>
  <si>
    <t xml:space="preserve"> Awaiting SAN Review Update  EMEA SAN Management 24/10/2012 08:07:00 121024080055 </t>
  </si>
  <si>
    <t xml:space="preserve"> Awaiting SAN Review Update  EMEA SAN Management 22/10/2012 11:07:38 121004114042 </t>
  </si>
  <si>
    <t xml:space="preserve"> Awaiting SAN Review Update  EMEA SAN Management 22/10/2012 11:06:54 121004114043 </t>
  </si>
  <si>
    <t xml:space="preserve"> Awaiting SAN Review Update  EMEA SAN Management 22/10/2012 11:05:06 121004114041 </t>
  </si>
  <si>
    <t xml:space="preserve"> Awaiting SAN Review Update  EMEA SAN Management 22/10/2012 11:04:13 121004114037 </t>
  </si>
  <si>
    <t xml:space="preserve"> Awaiting SAN Review Update  EMEA SAN Management 22/10/2012 11:03:04 121004114049 </t>
  </si>
  <si>
    <t xml:space="preserve"> Awaiting SAN Review Update  EMEA SAN Management 22/10/2012 11:01:59 1210041140401 </t>
  </si>
  <si>
    <t xml:space="preserve"> Awaiting SAN Review Update  EMEA SAN Management 22/10/2012 10:58:10 121004114039 </t>
  </si>
  <si>
    <t xml:space="preserve"> Awaiting SAN Review Update  EMEA SAN Management 22/10/2012 10:55:25 121004114036 </t>
  </si>
  <si>
    <t xml:space="preserve"> Awaiting SAN Review Update  EMEA SAN Management 22/10/2012 10:53:21 121004114035 </t>
  </si>
  <si>
    <t xml:space="preserve"> Awaiting SAN Review Update  EMEA SAN Management 22/10/2012 10:52:34 121004114031 </t>
  </si>
  <si>
    <t xml:space="preserve"> Awaiting SAN Review Update  EMEA SAN Management 22/10/2012 10:51:17 1210041140271 </t>
  </si>
  <si>
    <t xml:space="preserve"> Awaiting SAN Review Update  EMEA SAN Management 22/10/2012 10:50:08 1209201020062 </t>
  </si>
  <si>
    <t xml:space="preserve"> Awaiting SAN Review Update  EMEA SAN Management 22/10/2012 10:48:47 120920102006 </t>
  </si>
  <si>
    <t xml:space="preserve"> Awaiting SAN Review Update  EMEA SAN Management 22/10/2012 10:46:23 1209201020041 </t>
  </si>
  <si>
    <t xml:space="preserve"> Awaiting SAN Cabling-WWN Address-Stack Review  EMEA SAN Management 22/10/2012 10:42:29 1208170548561 </t>
  </si>
  <si>
    <t xml:space="preserve"> Awaiting SAN Review Update  EMEA SAN Management 22/10/2012 10:40:14 120920102004 </t>
  </si>
  <si>
    <t xml:space="preserve"> Awaiting SAN Review Update  EMEA SAN Management 22/10/2012 10:38:10 120920102003 </t>
  </si>
  <si>
    <t xml:space="preserve"> Awaiting SAN Review Update  EMEA SAN Management 22/10/2012 10:34:43 120920100751 </t>
  </si>
  <si>
    <t xml:space="preserve"> Awaiting SAN Review Update  EMEA SAN Management 22/10/2012 10:33:41 1209201007501 </t>
  </si>
  <si>
    <t xml:space="preserve"> Awaiting SAN Review Update  EMEA SAN Management 22/10/2012 10:32:19 120920100750 </t>
  </si>
  <si>
    <t xml:space="preserve"> Awaiting SAN Review Update  EMEA SAN Management 22/10/2012 10:27:32 120920100748 </t>
  </si>
  <si>
    <t xml:space="preserve"> Awaiting SAN Review Update  EMEA SAN Management 22/10/2012 10:23:31 120920100741 </t>
  </si>
  <si>
    <t xml:space="preserve"> Awaiting SAN Review Update  EMEA SAN Management 22/10/2012 01:04:43 121022005904 </t>
  </si>
  <si>
    <t xml:space="preserve"> Awaiting SAN Review Update  EMEA SAN Management 19/10/2012 21:50:32 121019212051 </t>
  </si>
  <si>
    <t xml:space="preserve"> Awaiting SAN Review Update  EMEA SAN Management 19/10/2012 21:20:16 121019210444 </t>
  </si>
  <si>
    <t xml:space="preserve"> Awaiting SAN Review Update  EMEA SAN Management 19/10/2012 21:14:00 121019210716 </t>
  </si>
  <si>
    <t xml:space="preserve"> Awaiting SAN Review Update  EMEA SAN Management 19/10/2012 20:54:35 121019204011 </t>
  </si>
  <si>
    <t xml:space="preserve"> Awaiting SAN Review Update  EMEA SAN Management 19/10/2012 09:52:15 120925073254 </t>
  </si>
  <si>
    <t xml:space="preserve"> Awaiting SAN Review Update  EMEA SAN Management 19/10/2012 09:48:13 120925072944 </t>
  </si>
  <si>
    <t xml:space="preserve"> Awaiting SAN Review Update  EMEA SAN Management 19/10/2012 09:43:17 120925072358 </t>
  </si>
  <si>
    <t xml:space="preserve"> Awaiting SAN Review  EMEA SAN Management 19/10/2012 09:27:31 121019091907 </t>
  </si>
  <si>
    <t xml:space="preserve"> Awaiting SAN Review Update  EMEA SAN Management 17/10/2012 04:08:34 121002103023 </t>
  </si>
  <si>
    <t xml:space="preserve"> Awaiting SAN Review  EMEA SAN Management 17/10/2012 03:58:17 121017035437 </t>
  </si>
  <si>
    <t xml:space="preserve"> Awaiting SAN Review Update  EMEA SAN Management 14/11/2012 23:52:43 121105092226 </t>
  </si>
  <si>
    <t xml:space="preserve"> Awaiting SAN Review Update  EMEA SAN Management 14/11/2012 23:29:20 121105092224 </t>
  </si>
  <si>
    <t xml:space="preserve"> Awaiting SAN Review Update  EMEA SAN Management 14/11/2012 07:09:21 121114070729 </t>
  </si>
  <si>
    <t xml:space="preserve"> Awaiting SAN Review Update  EMEA SAN Management 14/11/2012 07:05:59 121114070405 </t>
  </si>
  <si>
    <t xml:space="preserve"> Awaiting SAN Review Update  EMEA SAN Management 14/11/2012 07:03:19 121114070213 </t>
  </si>
  <si>
    <t xml:space="preserve"> Awaiting SAN Review Update  EMEA SAN Management 14/11/2012 07:01:31 121114065740 </t>
  </si>
  <si>
    <t xml:space="preserve"> Awaiting DSM Assign  EMEA SAN Management 14/11/2012 01:39:42 121108100917 </t>
  </si>
  <si>
    <t xml:space="preserve"> Awaiting SAN Review Update  EMEA SAN Management 14/11/2012 00:50:15 121114004601 </t>
  </si>
  <si>
    <t xml:space="preserve"> Awaiting SAN Review Update  EMEA SAN Management 13/11/2012 21:24:17 121108075733 </t>
  </si>
  <si>
    <t xml:space="preserve"> Awaiting SAN Review Update  EMEA SAN Management 13/11/2012 12:11:30 121112134838 </t>
  </si>
  <si>
    <t xml:space="preserve"> Awaiting SAN Review Update  EMEA SAN Management 13/11/2012 11:44:17 1211121409191 </t>
  </si>
  <si>
    <t xml:space="preserve"> Awaiting SAN Review Update  EMEA SAN Management 13/11/2012 11:43:37 1211121416443 </t>
  </si>
  <si>
    <t xml:space="preserve"> Awaiting SAN Review Update  EMEA SAN Management 12/11/2012 07:54:39 121026113053 </t>
  </si>
  <si>
    <t xml:space="preserve"> Awaiting SAN Review Update  EMEA SAN Management 12/11/2012 07:53:56 121026113051 </t>
  </si>
  <si>
    <t xml:space="preserve"> Awaiting DSM Assign  EMEA SAN Management 12/11/2012 04:21:16 1211020943423 </t>
  </si>
  <si>
    <t xml:space="preserve"> Awaiting DSM Assign  EMEA SAN Management 12/11/2012 04:20:32 121102094015 </t>
  </si>
  <si>
    <t xml:space="preserve"> Awaiting DSM Assign  EMEA SAN Management 11/11/2012 09:37:34 1210231029182 </t>
  </si>
  <si>
    <t xml:space="preserve"> Awaiting DSM Assign  EMEA SAN Management 11/11/2012 09:36:32 120912093940 </t>
  </si>
  <si>
    <t xml:space="preserve"> Awaiting DSM Assign  EMEA SAN Management 11/11/2012 09:36:00 121023102053 </t>
  </si>
  <si>
    <t xml:space="preserve"> Awaiting DSM Assign  EMEA SAN Management 11/11/2012 09:24:03 1210231025522 </t>
  </si>
  <si>
    <t xml:space="preserve"> Awaiting SAN Review Update  EMEA SAN Management 10/11/2012 10:10:54 121110100845 </t>
  </si>
  <si>
    <t xml:space="preserve"> Awaiting SAN Review Update  EMEA SAN Management 10/11/2012 10:08:36 121110100731 </t>
  </si>
  <si>
    <t xml:space="preserve"> Awaiting SAN Review Update  EMEA SAN Management 10/11/2012 10:07:21 121110100521 </t>
  </si>
  <si>
    <t xml:space="preserve"> Awaiting SAN Review Update  EMEA SAN Management 10/11/2012 10:04:47 121110100247 </t>
  </si>
  <si>
    <t xml:space="preserve"> Awaiting SAN Review Update  EMEA SAN Management 09/11/2012 10:22:03 121109101844 </t>
  </si>
  <si>
    <t xml:space="preserve"> Awaiting SAN Assignment and Scheduling  EMEA SAN Management 09/11/2012 03:05:11 121109025700 </t>
  </si>
  <si>
    <t xml:space="preserve"> Awaiting SAN Review Update  EMEA SAN Management 08/11/2012 23:40:24 121108075734 </t>
  </si>
  <si>
    <t xml:space="preserve"> Awaiting SAN Review Update  EMEA SAN Management 08/11/2012 23:37:07 121108075735 </t>
  </si>
  <si>
    <t xml:space="preserve"> Awaiting SAN Review Update  EMEA SAN Management 08/11/2012 23:26:04 121108075732 </t>
  </si>
  <si>
    <t xml:space="preserve"> Awaiting SAN Review Update  EMEA SAN Management 07/11/2012 10:47:41 121107104419 </t>
  </si>
  <si>
    <t xml:space="preserve"> Awaiting SAN Review Update  EMEA SAN Management 07/11/2012 10:43:13 121107103542 </t>
  </si>
  <si>
    <t xml:space="preserve"> Awaiting SAN Review Update  EMEA SAN Management 07/11/2012 08:40:08 1211011510381 </t>
  </si>
  <si>
    <t xml:space="preserve"> Awaiting SAN Review Update  EMEA SAN Management 07/11/2012 08:37:35 1211011502532 </t>
  </si>
  <si>
    <t xml:space="preserve"> Awaiting SAN Review  EMEA SAN Management 07/11/2012 06:58:27 121107064730 </t>
  </si>
  <si>
    <t xml:space="preserve"> Awaiting SAN Review  EMEA SAN Management 07/11/2012 06:58:03 1211070644121 </t>
  </si>
  <si>
    <t xml:space="preserve"> Awaiting SAN Review  EMEA SAN Management 07/11/2012 06:57:09 121107065015 </t>
  </si>
  <si>
    <t xml:space="preserve"> Awaiting SAN Review  EMEA SAN Management 07/11/2012 06:39:13 121107050722 </t>
  </si>
  <si>
    <t xml:space="preserve"> Awaiting SAN Review  EMEA SAN Management 07/11/2012 06:38:44 121107050915 </t>
  </si>
  <si>
    <t xml:space="preserve"> Awaiting SAN Review  EMEA SAN Management 07/11/2012 06:38:05 121107052544 </t>
  </si>
  <si>
    <t xml:space="preserve"> Awaiting SAN Review  EMEA SAN Management 07/11/2012 06:37:33 121107060934 </t>
  </si>
  <si>
    <t xml:space="preserve"> Awaiting SAN Review  EMEA SAN Management 07/11/2012 06:36:56 121107061215 </t>
  </si>
  <si>
    <t xml:space="preserve"> Awaiting SAN Review  EMEA SAN Management 07/11/2012 06:36:27 1211070631351 </t>
  </si>
  <si>
    <t xml:space="preserve"> Awaiting SAN Review  EMEA SAN Management 07/11/2012 05:54:07 1211070527481 </t>
  </si>
  <si>
    <t xml:space="preserve"> Awaiting SAN Review  EMEA SAN Management 07/11/2012 05:53:15 1211070522511 </t>
  </si>
  <si>
    <t xml:space="preserve"> Awaiting SAN Review  EMEA SAN Management 07/11/2012 05:35:58 121107051252 </t>
  </si>
  <si>
    <t xml:space="preserve"> Awaiting SAN Assignment and Scheduling  EMEA SAN Management 07/11/2012 01:58:31 121107015342 </t>
  </si>
  <si>
    <t xml:space="preserve"> Awaiting SAN Review Update  EMEA SAN Management 07/11/2012 00:35:41 121107003225 </t>
  </si>
  <si>
    <t xml:space="preserve"> Awaiting SAN Review Update  EMEA SAN Management 07/11/2012 00:31:55 121107002637 </t>
  </si>
  <si>
    <t xml:space="preserve"> Awaiting SAN Review Update  EMEA SAN Management 06/11/2012 04:11:08 121105091900 </t>
  </si>
  <si>
    <t xml:space="preserve"> Awaiting SAN Review Update  EMEA SAN Management 06/11/2012 04:08:31 1211050918541 </t>
  </si>
  <si>
    <t xml:space="preserve"> Awaiting SAN Review Update  EMEA SAN Management 06/11/2012 04:06:18 121106040214 </t>
  </si>
  <si>
    <t xml:space="preserve"> Awaiting SAN Review Update  EMEA SAN Management 06/11/2012 04:01:47 121106035750 </t>
  </si>
  <si>
    <t xml:space="preserve"> Awaiting SAN Review Update  EMEA SAN Management 05/11/2012 12:20:48 121102094345 </t>
  </si>
  <si>
    <t xml:space="preserve"> Awaiting SAN Review Update  EMEA SAN Management 05/11/2012 12:19:37 121102094344 </t>
  </si>
  <si>
    <t xml:space="preserve"> Awaiting SAN Review Update  EMEA SAN Management 05/11/2012 12:18:21 121102094343 </t>
  </si>
  <si>
    <t xml:space="preserve"> Awaiting SAN Review Update  EMEA SAN Management 05/11/2012 12:17:35 1211020943421 </t>
  </si>
  <si>
    <t xml:space="preserve"> Awaiting SAN Review Update  EMEA SAN Management 05/11/2012 10:52:01 120802114037 </t>
  </si>
  <si>
    <t xml:space="preserve"> Awaiting SAN Review Update  EMEA SAN Management 05/11/2012 10:13:52 121026135116 </t>
  </si>
  <si>
    <t xml:space="preserve"> Awaiting SAN Review Update  EMEA SAN Management 05/11/2012 10:13:32 121026135117 </t>
  </si>
  <si>
    <t xml:space="preserve"> Awaiting SAN Review Update  EMEA SAN Management 05/11/2012 10:13:06 1210261351161 </t>
  </si>
  <si>
    <t xml:space="preserve"> Awaiting SAN Review Update  EMEA SAN Management 05/11/2012 10:11:40 121026135118 </t>
  </si>
  <si>
    <t xml:space="preserve"> Awaiting SAN Review Update  EMEA SAN Management 05/11/2012 10:04:19 121026135119 </t>
  </si>
  <si>
    <t xml:space="preserve"> Awaiting SAN Review Update  EMEA SAN Management 05/11/2012 10:02:42 121026135120 </t>
  </si>
  <si>
    <t xml:space="preserve"> Awaiting SAN Review Update  EMEA SAN Management 05/11/2012 09:59:29 121026135114 </t>
  </si>
  <si>
    <t xml:space="preserve"> Awaiting SAN Review Update  EMEA SAN Management 05/11/2012 02:28:13 121031081108 </t>
  </si>
  <si>
    <t xml:space="preserve"> Awaiting SAN Review Update  EMEA SAN Management 04/11/2012 22:03:17 121102094154 </t>
  </si>
  <si>
    <t xml:space="preserve"> Awaiting SAN Review Update  EMEA SAN Management 04/11/2012 22:01:59 121102094201 </t>
  </si>
  <si>
    <t xml:space="preserve"> Awaiting SAN Review Update  EMEA SAN Management 04/11/2012 21:54:57 121102094200 </t>
  </si>
  <si>
    <t xml:space="preserve"> Awaiting SAN Review Update  EMEA SAN Management 04/11/2012 21:52:20 1211020941521 </t>
  </si>
  <si>
    <t xml:space="preserve"> Awaiting SAN Review  EMEA SAN Management 01/11/2012 10:15:07 121101100626 </t>
  </si>
  <si>
    <t xml:space="preserve"> Awaiting SAN Review  EMEA SAN Management 01/11/2012 10:14:43 1211011000561 </t>
  </si>
  <si>
    <t xml:space="preserve"> Awaiting DSM Assign  EMEA SAN Management 30/10/2012 15:55:35 1210300658221 </t>
  </si>
  <si>
    <t xml:space="preserve"> Awaiting DSM Assign  EMEA SAN Management 30/10/2012 15:54:25 1210300708332 </t>
  </si>
  <si>
    <t xml:space="preserve"> Awaiting SAN Review Update  EMEA SAN Management 30/10/2012 09:42:54 121017112327 </t>
  </si>
  <si>
    <t xml:space="preserve"> Awaiting SAN Review Update  EMEA SAN Management 30/10/2012 09:39:49 121017112326 </t>
  </si>
  <si>
    <t xml:space="preserve"> Awaiting SAN Review Update  EMEA SAN Management 30/10/2012 09:33:55 121017112324 </t>
  </si>
  <si>
    <t xml:space="preserve"> Awaiting SAN Review Update  EMEA SAN Management 30/10/2012 09:32:05 121017112319 </t>
  </si>
  <si>
    <t xml:space="preserve"> Awaiting SAN Review Update  EMEA SAN Management 30/10/2012 05:20:00 121030050610 </t>
  </si>
  <si>
    <t xml:space="preserve"> Awaiting SAN Review Update  EMEA SAN Management 30/10/2012 04:46:41 121030044113 </t>
  </si>
  <si>
    <t xml:space="preserve"> Awaiting SAN Review Update  EMEA SAN Management 29/10/2012 22:28:23 121017111955 </t>
  </si>
  <si>
    <t xml:space="preserve"> Awaiting SAN Review Update  EMEA SAN Management 29/10/2012 22:23:06 121017111953 </t>
  </si>
  <si>
    <t xml:space="preserve"> Awaiting DSM Assign  EMEA SAN Management 28/10/2012 12:01:16 1210091243331 </t>
  </si>
  <si>
    <t xml:space="preserve"> Awaiting SAN Review Update  EMEA SAN Management 27/10/2012 03:28:23 121027032653 </t>
  </si>
  <si>
    <t xml:space="preserve"> Awaiting SAN Review Update  EMEA SAN Management 27/10/2012 03:25:40 121027032329 </t>
  </si>
  <si>
    <t xml:space="preserve"> Awaiting SAN Review Update  EMEA SAN Management 27/10/2012 03:22:53 121027032040 </t>
  </si>
  <si>
    <t xml:space="preserve"> Awaiting SAN Review Update  EMEA SAN Management 27/10/2012 03:19:41 121027031435 </t>
  </si>
  <si>
    <t xml:space="preserve"> Awaiting SAN Review Update  EMEA SAN Management 26/10/2012 11:44:13 121026114131 </t>
  </si>
  <si>
    <t xml:space="preserve"> Awaiting SAN Review Update  EMEA SAN Management 26/10/2012 11:41:19 121026113639 </t>
  </si>
  <si>
    <t xml:space="preserve"> Awaiting SAN Review Update  EMEA SAN Management 25/10/2012 18:16:05 121025170744 </t>
  </si>
  <si>
    <t xml:space="preserve"> Awaiting SAN Review Update  EMEA SAN Management 25/10/2012 18:15:44 1210251701391 </t>
  </si>
  <si>
    <t xml:space="preserve"> Awaiting SAN Review Update  EMEA SAN Management 25/10/2012 10:31:50 1210050639322 </t>
  </si>
  <si>
    <t xml:space="preserve"> Awaiting SAN Review Update  EMEA SAN Management 24/10/2012 08:06:56 121024080055 </t>
  </si>
  <si>
    <t xml:space="preserve"> Awaiting SAN Review Update  EMEA SAN Management 22/10/2012 01:04:39 121022005904 </t>
  </si>
  <si>
    <t xml:space="preserve"> Awaiting SAN Review Update  EMEA SAN Management 19/10/2012 21:50:28 121019212051 </t>
  </si>
  <si>
    <t xml:space="preserve"> Awaiting SAN Review Update  EMEA SAN Management 19/10/2012 21:20:13 121019210444 </t>
  </si>
  <si>
    <t xml:space="preserve"> Awaiting SAN Review Update  EMEA SAN Management 19/10/2012 21:13:56 121019210716 </t>
  </si>
  <si>
    <t xml:space="preserve"> Awaiting SAN Review  EMEA SAN Management 19/10/2012 09:27:29 121019091907 </t>
  </si>
  <si>
    <t xml:space="preserve"> Awaiting SAN Cabling-WWN Address-Stack Review  EMEA SAN Management 17/10/2012 06:36:21 1210170505041 </t>
  </si>
  <si>
    <t xml:space="preserve"> Awaiting SAN Review  EMEA SAN Management 17/10/2012 03:58:16 121017035437 </t>
  </si>
  <si>
    <t xml:space="preserve"> Awaiting SAN Cabling-WWN Address-Stack Review  EMEA SAN Management 16/10/2012 07:34:42 1210160453281 </t>
  </si>
  <si>
    <t xml:space="preserve"> Awaiting SAN Assignment and Scheduling  EMEA SAN Management 15/10/2012 10:03:03 121015100154 </t>
  </si>
  <si>
    <t xml:space="preserve"> Awaiting SAN Assignment and Scheduling  EMEA SAN Management 15/10/2012 10:01:38 121015095853 </t>
  </si>
  <si>
    <t xml:space="preserve"> Awaiting SAN Review Update  EMEA SAN Management 14/10/2012 23:59:48 121014235824 </t>
  </si>
  <si>
    <t xml:space="preserve"> Awaiting SAN Review Update  EMEA SAN Management 14/10/2012 23:57:49 121014235508 </t>
  </si>
  <si>
    <t xml:space="preserve"> Awaiting SAN Review Update  EMEA SAN Management 14/10/2012 23:54:15 121014235219 </t>
  </si>
  <si>
    <t xml:space="preserve"> Awaiting SAN Review Update  EMEA SAN Management 14/10/2012 23:51:55 121014234649 </t>
  </si>
  <si>
    <t xml:space="preserve"> Awaiting SAN Review Update  EMEA SAN Management 12/10/2012 08:14:57 120918043442 </t>
  </si>
  <si>
    <t xml:space="preserve"> Awaiting SAN Review Update  EMEA SAN Management 10/10/2012 10:35:48 1210041140271 </t>
  </si>
  <si>
    <t xml:space="preserve"> Awaiting SAN Review Update  EMEA SAN Management 10/10/2012 10:33:12 121004114031 </t>
  </si>
  <si>
    <t xml:space="preserve"> Awaiting SAN Review Update  EMEA SAN Management 10/10/2012 10:30:11 121004114035 </t>
  </si>
  <si>
    <t xml:space="preserve"> Awaiting SAN Review Update  EMEA SAN Management 10/10/2012 10:29:27 121004114036 </t>
  </si>
  <si>
    <t xml:space="preserve"> Awaiting SAN Review Update  EMEA SAN Management 10/10/2012 10:28:17 121004114037 </t>
  </si>
  <si>
    <t xml:space="preserve"> Awaiting SAN Review Update  EMEA SAN Management 10/10/2012 10:24:18 121004114039 </t>
  </si>
  <si>
    <t xml:space="preserve"> Awaiting SAN Review Update  EMEA SAN Management 10/10/2012 10:22:18 1210041140401 </t>
  </si>
  <si>
    <t xml:space="preserve"> Awaiting SAN Review Update  EMEA SAN Management 10/10/2012 10:20:16 121004114041 </t>
  </si>
  <si>
    <t xml:space="preserve"> Awaiting SAN Review Update  EMEA SAN Management 10/10/2012 10:17:07 121004114042 </t>
  </si>
  <si>
    <t xml:space="preserve"> Awaiting SAN Review Update  EMEA SAN Management 10/10/2012 10:15:42 121004114043 </t>
  </si>
  <si>
    <t xml:space="preserve"> Awaiting SAN Review Update  EMEA SAN Management 10/10/2012 10:10:30 121004114049 </t>
  </si>
  <si>
    <t xml:space="preserve"> Awaiting SAN Review Update  EMEA SAN Management 10/10/2012 00:18:40 121009093650 </t>
  </si>
  <si>
    <t xml:space="preserve"> Awaiting SAN Review Update  EMEA SAN Management 10/10/2012 00:15:52 1210090936491 </t>
  </si>
  <si>
    <t xml:space="preserve"> Awaiting SAN Review Update  EMEA SAN Management 10/10/2012 00:12:37 121009093649 </t>
  </si>
  <si>
    <t xml:space="preserve"> Awaiting SAN Review Update  EMEA SAN Management 10/10/2012 00:09:16 121009093648 </t>
  </si>
  <si>
    <t xml:space="preserve"> Awaiting SAN Review Update  EMEA SAN Management 10/10/2012 00:01:29 121009093647 </t>
  </si>
  <si>
    <t xml:space="preserve"> Awaiting SAN Review Update  EMEA SAN Management 09/10/2012 23:51:33 121009093646 </t>
  </si>
  <si>
    <t xml:space="preserve"> Awaiting SAN Review Update  EMEA SAN Management 02/10/2012 22:56:31 121002092609 </t>
  </si>
  <si>
    <t xml:space="preserve"> Awaiting SAN Review Update  EMEA SAN Management 02/10/2012 22:52:40 1210020926081 </t>
  </si>
  <si>
    <t xml:space="preserve"> Awaiting SAN Review Update  EMEA SAN Management 02/10/2012 22:48:56 121002092608 </t>
  </si>
  <si>
    <t xml:space="preserve"> Awaiting SAN Review Update  EMEA SAN Management 02/10/2012 10:49:16 1210021030251 </t>
  </si>
  <si>
    <t xml:space="preserve"> Awaiting SAN Review Update  EMEA SAN Management 02/10/2012 10:48:27 121002103025 </t>
  </si>
  <si>
    <t xml:space="preserve"> Awaiting SAN Review Update  EMEA SAN Management 02/10/2012 10:44:42 121002103023 </t>
  </si>
  <si>
    <t xml:space="preserve"> Awaiting SAN Review Update  EMEA SAN Management 02/10/2012 10:40:24 121002103028 </t>
  </si>
  <si>
    <t xml:space="preserve"> Awaiting SAN Cabling-WWN Address-Stack Review  EMEA SAN Management 27/09/2012 06:54:56 120808042130 </t>
  </si>
  <si>
    <t xml:space="preserve"> Awaiting SAN Review Update  EMEA SAN Management 25/09/2012 07:34:48 120925073254 </t>
  </si>
  <si>
    <t xml:space="preserve"> Awaiting SAN Review Update  EMEA SAN Management 25/09/2012 07:32:32 120925072944 </t>
  </si>
  <si>
    <t xml:space="preserve"> Awaiting SAN Review Update  EMEA SAN Management 25/09/2012 07:28:49 120925072358 </t>
  </si>
  <si>
    <t xml:space="preserve"> Awaiting SAN Review  EMEA SAN Management 21/09/2012 06:41:28 120921063929 </t>
  </si>
  <si>
    <t xml:space="preserve"> Awaiting SAN Review  EMEA SAN Management 21/09/2012 06:39:04 120921063606 </t>
  </si>
  <si>
    <t xml:space="preserve"> Awaiting SAN Review  EMEA SAN Management 21/09/2012 06:35:48 120921063307 </t>
  </si>
  <si>
    <t xml:space="preserve"> Awaiting SAN Assignment and Scheduling  EMEA SAN Management 21/09/2012 06:32:52 120921063034 </t>
  </si>
  <si>
    <t xml:space="preserve"> Awaiting SAN Review Update  EMEA SAN Management 21/09/2012 06:30:15 120921062835 </t>
  </si>
  <si>
    <t xml:space="preserve"> Awaiting SAN Review  EMEA SAN Management 21/09/2012 06:28:24 120921062644 </t>
  </si>
  <si>
    <t xml:space="preserve"> Awaiting SAN Review  EMEA SAN Management 21/09/2012 06:26:32 120921062337 </t>
  </si>
  <si>
    <t xml:space="preserve"> Awaiting SAN Review  EMEA SAN Management 21/09/2012 06:22:34 1209210600291 </t>
  </si>
  <si>
    <t xml:space="preserve"> Awaiting SAN Review Update  EMEA SAN Management 20/09/2012 10:48:34 120920102005 </t>
  </si>
  <si>
    <t xml:space="preserve"> Awaiting SAN Review Update  EMEA SAN Management 20/09/2012 10:47:33 1209201020062 </t>
  </si>
  <si>
    <t xml:space="preserve"> Awaiting SAN Review Update  EMEA SAN Management 20/09/2012 10:46:36 1209201020041 </t>
  </si>
  <si>
    <t xml:space="preserve"> Awaiting SAN Review Update  EMEA SAN Management 20/09/2012 10:45:21 120920102004 </t>
  </si>
  <si>
    <t xml:space="preserve"> Awaiting SAN Review Update  EMEA SAN Management 20/09/2012 10:43:33 120920102006 </t>
  </si>
  <si>
    <t xml:space="preserve"> Awaiting SAN Review Update  EMEA SAN Management 20/09/2012 10:42:54 120920102003 </t>
  </si>
  <si>
    <t xml:space="preserve"> Awaiting SAN Review Update  EMEA SAN Management 20/09/2012 10:34:18 120920100751 </t>
  </si>
  <si>
    <t xml:space="preserve"> Awaiting SAN Review Update  EMEA SAN Management 20/09/2012 10:30:19 1209201007501 </t>
  </si>
  <si>
    <t xml:space="preserve"> Awaiting SAN Review Update  EMEA SAN Management 20/09/2012 10:27:11 120920100750 </t>
  </si>
  <si>
    <t xml:space="preserve"> Awaiting SAN Review Update  EMEA SAN Management 20/09/2012 10:26:46 120920100749 </t>
  </si>
  <si>
    <t xml:space="preserve"> Awaiting SAN Review Update  EMEA SAN Management 20/09/2012 10:25:59 120920100748 </t>
  </si>
  <si>
    <t xml:space="preserve"> Awaiting SAN Review Update  EMEA SAN Management 20/09/2012 10:24:16 120920100741 </t>
  </si>
  <si>
    <t xml:space="preserve"> Awaiting SAN Cabling-WWN Address-Stack Review  EMEA SAN Management 20/09/2012 09:15:54 1209181329021 </t>
  </si>
  <si>
    <t xml:space="preserve"> Awaiting SAN Review Update  EMEA SAN Management 17/09/2012 05:00:38 120917045758 </t>
  </si>
  <si>
    <t xml:space="preserve"> Awaiting SAN Review Update  EMEA SAN Management 17/09/2012 04:59:46 120917045521 </t>
  </si>
  <si>
    <t xml:space="preserve"> Awaiting SAN Cabling-WWN Address-Stack Review  EMEA SAN Management 23/08/2012 04:06:04 1208080421003 </t>
  </si>
  <si>
    <t xml:space="preserve"> Awaiting SAN Cabling-WWN Address-Stack Review  EMEA SAN Management 23/08/2012 03:57:00 1208080420583 </t>
  </si>
  <si>
    <t xml:space="preserve"> Awaiting SAN Cabling-WWN Address-Stack Review  EMEA SAN Management 23/08/2012 03:55:04 1208170548561 </t>
  </si>
  <si>
    <t xml:space="preserve"> Awaiting SAN Cabling-WWN Address-Stack Review  EMEA SAN Management 23/08/2012 03:53:43 1208170551071 </t>
  </si>
  <si>
    <t xml:space="preserve"> Awaiting SAN Cabling-WWN Address-Stack Review  EMEA SAN Management 01/08/2012 06:29:37 1207300416523 </t>
  </si>
  <si>
    <t xml:space="preserve"> Awaiting SAN Cabling-WWN Address-Stack Review  EMEA SAN Management 01/08/2012 04:32:06 1207300416493 </t>
  </si>
  <si>
    <t xml:space="preserve"> Awaiting SAN Cabling-WWN Address-Stack Review  EMEA SAN Management 08/05/2012 03:02:27 1205071015481 </t>
  </si>
  <si>
    <t xml:space="preserve"> Awaiting SAN Cabling-WWN Address-Stack Review  EMEA SAN Management 08/05/2012 03:02:15 1205071017043 </t>
  </si>
  <si>
    <t xml:space="preserve"> Add / Remove Storage Connections for fioradb13c at 33 CANADA SQUARE </t>
  </si>
  <si>
    <t xml:space="preserve"> Awaiting SAN Review Update  EMEA SAN Management 11/15/2012 10:47:26 PM 121115094541 </t>
  </si>
  <si>
    <t xml:space="preserve"> Add / Remove Storage Connections for fioradb13p at 66 MOLESWORTH STREET </t>
  </si>
  <si>
    <t xml:space="preserve"> Awaiting SAN Review Update  EMEA SAN Management 11/15/2012 10:45:36 PM 121115094402 </t>
  </si>
  <si>
    <t xml:space="preserve"> Add / Remove Storage Connections for fioradb12c at 33 CANADA SQUARE </t>
  </si>
  <si>
    <t xml:space="preserve"> Awaiting SAN Review Update  EMEA SAN Management 11/15/2012 10:43:55 PM 121115093345 </t>
  </si>
  <si>
    <t xml:space="preserve"> Add / Remove Storage Connections for fioradb12p at 66 MOLESWORTH STREET </t>
  </si>
  <si>
    <t xml:space="preserve"> Awaiting SAN Review Update  EMEA SAN Management 11/15/2012 10:33:32 PM 121115090825 </t>
  </si>
  <si>
    <t xml:space="preserve"> Awaiting SAN Review Update  EMEA SAN Management 11/15/2012 10:23:33 PM 120802114037 </t>
  </si>
  <si>
    <t xml:space="preserve"> Awaiting SAN Review Update  EMEA SAN Management 11/15/2012 7:48:41 PM 121105092042 </t>
  </si>
  <si>
    <t xml:space="preserve"> Awaiting SAN Review Update  EMEA SAN Management 11/15/2012 7:37:20 PM 121030044113 </t>
  </si>
  <si>
    <t xml:space="preserve"> Awaiting SAN Review Update  EMEA SAN Management 11/15/2012 7:37:07 PM 121110100845 </t>
  </si>
  <si>
    <t xml:space="preserve"> Awaiting SAN Review Update  EMEA SAN Management 11/15/2012 7:37:00 PM 121110100731 </t>
  </si>
  <si>
    <t xml:space="preserve"> Awaiting SAN Review Update  EMEA SAN Management 11/15/2012 7:36:50 PM 121110100521 </t>
  </si>
  <si>
    <t xml:space="preserve"> Awaiting SAN Review Update  EMEA SAN Management 11/15/2012 7:36:44 PM 121110100247 </t>
  </si>
  <si>
    <t xml:space="preserve"> Awaiting SAN Cabling-WWN Address-Stack Review  EMEA SAN Management 11/15/2012 7:01:14 PM 1210160453281 </t>
  </si>
  <si>
    <t xml:space="preserve"> Awaiting SAN Cabling-WWN Address-Stack Review  EMEA SAN Management 11/15/2012 7:01:12 PM 1210170505041 </t>
  </si>
  <si>
    <t xml:space="preserve"> Awaiting SAN Review Update  EMEA SAN Management 11/15/2012 6:42:13 PM 121022005904 </t>
  </si>
  <si>
    <t xml:space="preserve"> Awaiting DSM Assign  EMEA SAN Management 11/15/2012 5:45:11 PM 1210300658221 </t>
  </si>
  <si>
    <t xml:space="preserve"> Awaiting DSM Assign  EMEA SAN Management 11/15/2012 5:45:08 PM 1210091243331 </t>
  </si>
  <si>
    <t xml:space="preserve"> Awaiting DSM Assign  EMEA SAN Management 11/15/2012 5:45:04 PM 1210231025522 </t>
  </si>
  <si>
    <t xml:space="preserve"> Awaiting DSM Assign  EMEA SAN Management 11/15/2012 5:45:00 PM 121023102053 </t>
  </si>
  <si>
    <t xml:space="preserve"> Awaiting DSM Assign  EMEA SAN Management 11/15/2012 5:44:57 PM 120912093940 </t>
  </si>
  <si>
    <t xml:space="preserve"> Awaiting DSM Assign  EMEA SAN Management 11/15/2012 5:44:54 PM 1210231029182 </t>
  </si>
  <si>
    <t xml:space="preserve"> Awaiting DSM Assign  EMEA SAN Management 11/15/2012 5:44:51 PM 121102094015 </t>
  </si>
  <si>
    <t xml:space="preserve"> Awaiting DSM Assign  EMEA SAN Management 11/15/2012 5:44:48 PM 1211020943423 </t>
  </si>
  <si>
    <t xml:space="preserve"> Awaiting DSM Assign  EMEA SAN Management 11/15/2012 5:44:41 PM 121108100917 </t>
  </si>
  <si>
    <t xml:space="preserve"> Awaiting DSM Assign  EMEA SAN Management 11/15/2012 5:43:54 PM 1210300708332 </t>
  </si>
  <si>
    <t xml:space="preserve"> Awaiting SAN Review Update  EMEA SAN Management 11/15/2012 12:52:49 PM 121105092226 </t>
  </si>
  <si>
    <t xml:space="preserve"> Awaiting SAN Review Update  EMEA SAN Management 11/15/2012 12:29:25 PM 121105092224 </t>
  </si>
  <si>
    <t xml:space="preserve"> Awaiting SAN Review Update  EMEA SAN Management 11/15/2012 1:08:25 AM 121009093647 </t>
  </si>
  <si>
    <t xml:space="preserve"> Awaiting SAN Review Update  EMEA SAN Management 11/15/2012 1:07:15 AM 121009093646 </t>
  </si>
  <si>
    <t xml:space="preserve"> Awaiting SAN Review Update  EMEA SAN Management 11/15/2012 12:59:45 AM 120918043442 </t>
  </si>
  <si>
    <t xml:space="preserve"> Awaiting SAN Cabling-WWN Address-Stack Review  EMEA SAN Management 11/14/2012 11:48:15 PM 1208080421041 </t>
  </si>
  <si>
    <t xml:space="preserve"> Awaiting SAN Review Update  EMEA SAN Management 11/14/2012 11:42:14 PM 121002103028 </t>
  </si>
  <si>
    <t xml:space="preserve"> Awaiting SAN Review Update  EMEA SAN Management 11/14/2012 11:33:16 PM 121024080055 </t>
  </si>
  <si>
    <t xml:space="preserve"> Awaiting SAN Review Update  EMEA SAN Management 11/14/2012 10:56:03 PM 121026113051 </t>
  </si>
  <si>
    <t xml:space="preserve"> Awaiting SAN Review Update  EMEA SAN Management 11/14/2012 10:55:16 PM 121026113053 </t>
  </si>
  <si>
    <t xml:space="preserve"> Awaiting SAN Cabling-WWN Address-Stack Review  EMEA SAN Management 11/14/2012 10:49:49 PM 1209181329021 </t>
  </si>
  <si>
    <t xml:space="preserve"> Awaiting SAN Review Update  EMEA SAN Management 11/14/2012 8:09:25 PM 121114070729 </t>
  </si>
  <si>
    <t xml:space="preserve"> Awaiting SAN Review Update  EMEA SAN Management 11/14/2012 8:06:02 PM 121114070405 </t>
  </si>
  <si>
    <t xml:space="preserve"> Awaiting SAN Review Update  EMEA SAN Management 11/14/2012 8:03:23 PM 121114070213 </t>
  </si>
  <si>
    <t xml:space="preserve"> Awaiting SAN Review Update  EMEA SAN Management 11/14/2012 8:01:35 PM 121114065740 </t>
  </si>
  <si>
    <t xml:space="preserve"> Awaiting SAN Cabling-WWN Address-Stack Review  EMEA SAN Management 11/14/2012 4:21:22 PM 1205071017043 </t>
  </si>
  <si>
    <t xml:space="preserve"> Awaiting SAN Cabling-WWN Address-Stack Review  EMEA SAN Management 11/14/2012 2:06:52 PM 1205071015481 </t>
  </si>
  <si>
    <t xml:space="preserve"> Awaiting SAN Review Update  EMEA SAN Management 11/14/2012 1:50:19 PM 121114004601 </t>
  </si>
  <si>
    <t xml:space="preserve"> Awaiting SAN Review Update  EMEA SAN Management 11/10/2012 1:31:37 AM 120921062835 </t>
  </si>
  <si>
    <t xml:space="preserve"> Awaiting SAN Review Update  EMEA SAN Management 11/9/2012 11:22:22 PM 121109101844 </t>
  </si>
  <si>
    <t xml:space="preserve"> Awaiting SAN Review Update  EMEA SAN Management 11/8/2012 10:14:41 PM 120920102005 </t>
  </si>
  <si>
    <t xml:space="preserve"> Awaiting SAN Cabling-WWN Address-Stack Review  EMEA SAN Management 11/8/2012 4:26:29 PM 1208080421003 </t>
  </si>
  <si>
    <t xml:space="preserve"> Awaiting SAN Review Update  EMEA SAN Management 11/8/2012 3:39:48 PM 120917045521 </t>
  </si>
  <si>
    <t xml:space="preserve"> Awaiting SAN Review Update  EMEA SAN Management 11/8/2012 3:20:36 PM 120917045758 </t>
  </si>
  <si>
    <t xml:space="preserve"> Awaiting SAN Review Update  EMEA SAN Management 11/7/2012 11:47:48 PM 121107104419 </t>
  </si>
  <si>
    <t xml:space="preserve"> Awaiting SAN Review Update  EMEA SAN Management 11/7/2012 11:43:22 PM 121107103542 </t>
  </si>
  <si>
    <t xml:space="preserve"> Awaiting SAN Review Update  EMEA SAN Management 11/7/2012 9:40:12 PM 1211011510381 </t>
  </si>
  <si>
    <t xml:space="preserve"> Awaiting SAN Review Update  EMEA SAN Management 11/7/2012 9:37:43 PM 1211011502532 </t>
  </si>
  <si>
    <t xml:space="preserve"> Awaiting SAN Review  EMEA SAN Management 11/7/2012 7:58:28 PM 121107064730 </t>
  </si>
  <si>
    <t xml:space="preserve"> Awaiting SAN Review  EMEA SAN Management 11/7/2012 7:58:04 PM 1211070644121 </t>
  </si>
  <si>
    <t xml:space="preserve"> Awaiting SAN Review  EMEA SAN Management 11/7/2012 7:57:29 PM 121107064025 </t>
  </si>
  <si>
    <t xml:space="preserve"> Awaiting SAN Review  EMEA SAN Management 11/7/2012 7:57:10 PM 121107065015 </t>
  </si>
  <si>
    <t xml:space="preserve"> Awaiting SAN Review  EMEA SAN Management 11/7/2012 7:39:14 PM 121107050722 </t>
  </si>
  <si>
    <t xml:space="preserve"> Awaiting SAN Review  EMEA SAN Management 11/7/2012 7:38:47 PM 121107050915 </t>
  </si>
  <si>
    <t xml:space="preserve"> Awaiting SAN Review  EMEA SAN Management 11/7/2012 7:38:06 PM 121107052544 </t>
  </si>
  <si>
    <t xml:space="preserve"> Awaiting SAN Review  EMEA SAN Management 11/7/2012 7:37:35 PM 121107060934 </t>
  </si>
  <si>
    <t xml:space="preserve"> Awaiting SAN Review  EMEA SAN Management 11/7/2012 7:36:58 PM 121107061215 </t>
  </si>
  <si>
    <t xml:space="preserve"> Awaiting SAN Review  EMEA SAN Management 11/7/2012 7:36:28 PM 1211070631351 </t>
  </si>
  <si>
    <t xml:space="preserve"> Awaiting SAN Review  EMEA SAN Management 11/7/2012 6:54:08 PM 1211070527481 </t>
  </si>
  <si>
    <t xml:space="preserve"> Awaiting SAN Review  EMEA SAN Management 11/7/2012 6:53:16 PM 1211070522511 </t>
  </si>
  <si>
    <t xml:space="preserve"> Awaiting SAN Review  EMEA SAN Management 11/7/2012 6:35:59 PM 121107051252 </t>
  </si>
  <si>
    <t xml:space="preserve"> Awaiting SAN Review Update  EMEA SAN Management 11/7/2012 1:35:45 PM 121107003225 </t>
  </si>
  <si>
    <t xml:space="preserve"> Awaiting SAN Review Update  EMEA SAN Management 11/7/2012 1:31:58 PM 121107002637 </t>
  </si>
  <si>
    <t xml:space="preserve"> Awaiting SAN Review Update  EMEA SAN Management 11/6/2012 5:11:30 PM 121105091900 </t>
  </si>
  <si>
    <t xml:space="preserve"> Awaiting SAN Review Update  EMEA SAN Management 11/6/2012 5:08:36 PM 1211050918541 </t>
  </si>
  <si>
    <t xml:space="preserve"> Awaiting SAN Review Update  EMEA SAN Management 11/6/2012 5:06:25 PM 121106040214 </t>
  </si>
  <si>
    <t xml:space="preserve"> Awaiting SAN Review Update  EMEA SAN Management 11/6/2012 5:01:54 PM 121106035750 </t>
  </si>
  <si>
    <t xml:space="preserve"> Awaiting SAN Review Update  EMEA SAN Management 11/6/2012 1:20:53 AM 121102094345 </t>
  </si>
  <si>
    <t xml:space="preserve"> Awaiting SAN Review Update  EMEA SAN Management 11/6/2012 1:19:42 AM 121102094344 </t>
  </si>
  <si>
    <t xml:space="preserve"> Awaiting SAN Review Update  EMEA SAN Management 11/6/2012 1:18:26 AM 121102094343 </t>
  </si>
  <si>
    <t xml:space="preserve"> Awaiting SAN Review Update  EMEA SAN Management 11/6/2012 1:17:55 AM 1211020943421 </t>
  </si>
  <si>
    <t xml:space="preserve"> Awaiting SAN Review Update  EMEA SAN Management 11/5/2012 11:13:57 PM 121026135116 </t>
  </si>
  <si>
    <t xml:space="preserve"> Awaiting SAN Review Update  EMEA SAN Management 11/5/2012 11:13:36 PM 121026135117 </t>
  </si>
  <si>
    <t xml:space="preserve"> Awaiting SAN Review Update  EMEA SAN Management 11/5/2012 11:13:16 PM 1210261351161 </t>
  </si>
  <si>
    <t xml:space="preserve"> Awaiting SAN Review Update  EMEA SAN Management 11/5/2012 11:11:43 PM 121026135118 </t>
  </si>
  <si>
    <t xml:space="preserve"> Awaiting SAN Review Update  EMEA SAN Management 11/5/2012 11:04:26 PM 121026135119 </t>
  </si>
  <si>
    <t xml:space="preserve"> Awaiting SAN Review Update  EMEA SAN Management 11/5/2012 11:02:48 PM 121026135120 </t>
  </si>
  <si>
    <t xml:space="preserve"> Awaiting SAN Review Update  EMEA SAN Management 11/5/2012 10:59:36 PM 121026135114 </t>
  </si>
  <si>
    <t xml:space="preserve"> Awaiting SAN Review Update  EMEA SAN Management 11/5/2012 9:32:59 PM 120920100749 </t>
  </si>
  <si>
    <t xml:space="preserve"> Awaiting SAN Review Update  EMEA SAN Management 11/5/2012 5:50:37 PM 1210050639322 </t>
  </si>
  <si>
    <t xml:space="preserve"> Awaiting SAN Review Update  EMEA SAN Management 11/5/2012 3:28:17 PM 121031081108 </t>
  </si>
  <si>
    <t xml:space="preserve"> Awaiting SAN Review Update  EMEA SAN Management 11/5/2012 11:04:08 AM 121102094154 </t>
  </si>
  <si>
    <t xml:space="preserve"> Awaiting SAN Review Update  EMEA SAN Management 11/5/2012 11:02:03 AM 121102094201 </t>
  </si>
  <si>
    <t xml:space="preserve"> Awaiting SAN Review Update  EMEA SAN Management 11/5/2012 10:55:00 AM 121102094200 </t>
  </si>
  <si>
    <t xml:space="preserve"> Awaiting SAN Review Update  EMEA SAN Management 11/5/2012 10:52:42 AM 1211020941521 </t>
  </si>
  <si>
    <t xml:space="preserve"> Awaiting SAN Review Update  EMEA SAN Management 11/2/2012 12:43:19 AM 121014235824 </t>
  </si>
  <si>
    <t xml:space="preserve"> Awaiting SAN Review Update  EMEA SAN Management 11/2/2012 12:14:30 AM 121014234649 </t>
  </si>
  <si>
    <t xml:space="preserve"> Awaiting SAN Review Update  EMEA SAN Management 11/2/2012 12:12:53 AM 121014235219 </t>
  </si>
  <si>
    <t xml:space="preserve"> Awaiting SAN Review  EMEA SAN Management 11/1/2012 10:15:08 PM 121101100626 </t>
  </si>
  <si>
    <t xml:space="preserve"> Awaiting SAN Review  EMEA SAN Management 11/1/2012 10:14:44 PM 1211011000561 </t>
  </si>
  <si>
    <t xml:space="preserve"> Awaiting SAN Review Update  EMEA SAN Management 11/1/2012 6:56:04 PM 121030050610 </t>
  </si>
  <si>
    <t xml:space="preserve"> Awaiting SAN Assignment and Scheduling  EMEA SAN Management 11/1/2012 3:16:11 PM 121015100154 </t>
  </si>
  <si>
    <t xml:space="preserve"> Awaiting SAN Assignment and Scheduling  EMEA SAN Management 11/1/2012 3:16:09 PM 121015095853 </t>
  </si>
  <si>
    <t xml:space="preserve"> Awaiting SAN Review Update  EMEA SAN Management 10/31/2012 2:52:47 AM 121027031435 </t>
  </si>
  <si>
    <t xml:space="preserve"> Awaiting SAN Review Update  EMEA SAN Management 10/31/2012 2:52:30 AM 121027032040 </t>
  </si>
  <si>
    <t xml:space="preserve"> Awaiting SAN Review Update  EMEA SAN Management 10/31/2012 2:52:08 AM 121027032329 </t>
  </si>
  <si>
    <t xml:space="preserve"> Awaiting SAN Review Update  EMEA SAN Management 10/31/2012 2:51:42 AM 121027032653 </t>
  </si>
  <si>
    <t xml:space="preserve"> Awaiting SAN Review Update  EMEA SAN Management 10/30/2012 9:43:00 PM 121017112327 </t>
  </si>
  <si>
    <t xml:space="preserve"> Awaiting SAN Review Update  EMEA SAN Management 10/30/2012 9:39:56 PM 121017112326 </t>
  </si>
  <si>
    <t xml:space="preserve"> Awaiting SAN Review Update  EMEA SAN Management 10/30/2012 9:33:59 PM 121017112324 </t>
  </si>
  <si>
    <t xml:space="preserve"> Awaiting SAN Review Update  EMEA SAN Management 10/30/2012 9:32:09 PM 121017112319 </t>
  </si>
  <si>
    <t xml:space="preserve"> Awaiting SAN Review Update  EMEA SAN Management 10/30/2012 10:28:33 AM 121017111955 </t>
  </si>
  <si>
    <t xml:space="preserve"> Awaiting SAN Review Update  EMEA SAN Management 10/30/2012 10:23:12 AM 121017111953 </t>
  </si>
  <si>
    <t xml:space="preserve"> Awaiting SAN Review  EMEA SAN Management 10/29/2012 5:53:27 PM 1210282233581 </t>
  </si>
  <si>
    <t xml:space="preserve"> Awaiting SAN Review Update  EMEA SAN Management 10/26/2012 11:44:22 PM 121026114131 </t>
  </si>
  <si>
    <t xml:space="preserve"> Awaiting SAN Review Update  EMEA SAN Management 10/26/2012 11:41:25 PM 121026113639 </t>
  </si>
  <si>
    <t xml:space="preserve"> Awaiting SAN Review Update  EMEA SAN Management 10/26/2012 6:16:07 AM 121025170744 </t>
  </si>
  <si>
    <t xml:space="preserve"> Awaiting SAN Review Update  EMEA SAN Management 10/26/2012 6:15:48 AM 1210251701391 </t>
  </si>
  <si>
    <t xml:space="preserve"> Awaiting SAN Review Update  EMEA SAN Management 10/22/2012 11:07:38 PM 121004114042 </t>
  </si>
  <si>
    <t xml:space="preserve"> Awaiting SAN Review Update  EMEA SAN Management 10/22/2012 11:06:54 PM 121004114043 </t>
  </si>
  <si>
    <t xml:space="preserve"> Awaiting SAN Review Update  EMEA SAN Management 10/22/2012 11:05:06 PM 121004114041 </t>
  </si>
  <si>
    <t xml:space="preserve"> Awaiting SAN Review Update  EMEA SAN Management 10/22/2012 11:04:13 PM 121004114037 </t>
  </si>
  <si>
    <t xml:space="preserve"> Awaiting SAN Review Update  EMEA SAN Management 10/22/2012 11:03:04 PM 121004114049 </t>
  </si>
  <si>
    <t xml:space="preserve"> Awaiting SAN Review Update  EMEA SAN Management 10/22/2012 11:01:59 PM 1210041140401 </t>
  </si>
  <si>
    <t xml:space="preserve"> Awaiting SAN Review Update  EMEA SAN Management 10/22/2012 10:58:10 PM 121004114039 </t>
  </si>
  <si>
    <t xml:space="preserve"> Awaiting SAN Review Update  EMEA SAN Management 10/22/2012 10:55:25 PM 121004114036 </t>
  </si>
  <si>
    <t xml:space="preserve"> Awaiting SAN Review Update  EMEA SAN Management 10/22/2012 10:53:21 PM 121004114035 </t>
  </si>
  <si>
    <t xml:space="preserve"> Awaiting SAN Review Update  EMEA SAN Management 10/22/2012 10:52:34 PM 121004114031 </t>
  </si>
  <si>
    <t xml:space="preserve"> Awaiting SAN Review Update  EMEA SAN Management 10/22/2012 10:51:17 PM 1210041140271 </t>
  </si>
  <si>
    <t xml:space="preserve"> Awaiting SAN Review Update  EMEA SAN Management 10/22/2012 10:50:08 PM 1209201020062 </t>
  </si>
  <si>
    <t xml:space="preserve"> Awaiting SAN Review Update  EMEA SAN Management 10/22/2012 10:48:47 PM 120920102006 </t>
  </si>
  <si>
    <t xml:space="preserve"> Awaiting SAN Review Update  EMEA SAN Management 10/22/2012 10:46:23 PM 1209201020041 </t>
  </si>
  <si>
    <t xml:space="preserve"> Awaiting SAN Cabling-WWN Address-Stack Review  EMEA SAN Management 10/22/2012 10:42:29 PM 1208170548561 </t>
  </si>
  <si>
    <t xml:space="preserve"> Awaiting SAN Review Update  EMEA SAN Management 10/22/2012 10:40:14 PM 120920102004 </t>
  </si>
  <si>
    <t xml:space="preserve"> Awaiting SAN Review Update  EMEA SAN Management 10/22/2012 10:38:10 PM 120920102003 </t>
  </si>
  <si>
    <t xml:space="preserve"> Awaiting SAN Review Update  EMEA SAN Management 10/22/2012 10:34:43 PM 120920100751 </t>
  </si>
  <si>
    <t xml:space="preserve"> Awaiting SAN Review Update  EMEA SAN Management 10/22/2012 10:33:41 PM 1209201007501 </t>
  </si>
  <si>
    <t xml:space="preserve"> Awaiting SAN Review Update  EMEA SAN Management 10/22/2012 10:32:19 PM 120920100750 </t>
  </si>
  <si>
    <t xml:space="preserve"> Awaiting SAN Review Update  EMEA SAN Management 10/22/2012 10:27:32 PM 120920100748 </t>
  </si>
  <si>
    <t xml:space="preserve"> Awaiting SAN Review Update  EMEA SAN Management 10/22/2012 10:23:31 PM 120920100741 </t>
  </si>
  <si>
    <t xml:space="preserve"> Awaiting SAN Review Update  EMEA SAN Management 10/20/2012 9:50:32 AM 121019212051 </t>
  </si>
  <si>
    <t xml:space="preserve"> Awaiting SAN Review Update  EMEA SAN Management 10/20/2012 9:20:16 AM 121019210444 </t>
  </si>
  <si>
    <t xml:space="preserve"> Awaiting SAN Review Update  EMEA SAN Management 10/20/2012 9:14:00 AM 121019210716 </t>
  </si>
  <si>
    <t xml:space="preserve"> Awaiting SAN Review Update  EMEA SAN Management 10/19/2012 9:52:15 PM 120925073254 </t>
  </si>
  <si>
    <t xml:space="preserve"> Awaiting SAN Review Update  EMEA SAN Management 10/19/2012 9:48:13 PM 120925072944 </t>
  </si>
  <si>
    <t xml:space="preserve"> Awaiting SAN Review Update  EMEA SAN Management 10/19/2012 9:43:17 PM 120925072358 </t>
  </si>
  <si>
    <t xml:space="preserve"> Awaiting SAN Review  EMEA SAN Management 10/19/2012 9:27:31 PM 121019091907 </t>
  </si>
  <si>
    <t xml:space="preserve"> Awaiting SAN Review Update  EMEA SAN Management 10/17/2012 4:08:34 PM 121002103023 </t>
  </si>
  <si>
    <t xml:space="preserve"> Awaiting SAN Review  EMEA SAN Management 10/17/2012 3:58:17 PM 121017035437 </t>
  </si>
  <si>
    <t xml:space="preserve"> Awaiting SAN Review Update  EMEA SAN Management 10/16/2012 12:26:31 PM 121014235508 </t>
  </si>
  <si>
    <t xml:space="preserve"> Awaiting SAN Cabling-WWN Address-Stack Review  EMEA SAN Management 10/15/2012 7:12:27 PM 120808042130 </t>
  </si>
  <si>
    <t xml:space="preserve"> Awaiting SAN Cabling-WWN Address-Stack Review  EMEA SAN Management 10/10/2012 10:19:51 PM 1207300416493 </t>
  </si>
  <si>
    <t xml:space="preserve"> Awaiting SAN Cabling-WWN Address-Stack Review  EMEA SAN Management 10/10/2012 10:16:22 PM 1207300416523 </t>
  </si>
  <si>
    <t xml:space="preserve"> Awaiting SAN Cabling-WWN Address-Stack Review  EMEA SAN Management 10/10/2012 10:08:11 PM 1208080420583 </t>
  </si>
  <si>
    <t xml:space="preserve"> Awaiting SAN Cabling-WWN Address-Stack Review  EMEA SAN Management 10/10/2012 9:49:20 PM 1208170551071 </t>
  </si>
  <si>
    <t xml:space="preserve"> Awaiting SAN Review Update  EMEA SAN Management 10/10/2012 12:18:46 PM 121009093650 </t>
  </si>
  <si>
    <t xml:space="preserve"> Awaiting SAN Review Update  EMEA SAN Management 10/10/2012 12:15:55 PM 1210090936491 </t>
  </si>
  <si>
    <t xml:space="preserve"> Awaiting SAN Review Update  EMEA SAN Management 10/10/2012 12:12:41 PM 121009093649 </t>
  </si>
  <si>
    <t xml:space="preserve"> Awaiting SAN Review Update  EMEA SAN Management 10/10/2012 12:09:20 PM 121009093648 </t>
  </si>
  <si>
    <t xml:space="preserve"> Awaiting SAN Review  EMEA SAN Management 10/8/2012 6:10:22 PM 120921063929 </t>
  </si>
  <si>
    <t xml:space="preserve"> Awaiting SAN Review  EMEA SAN Management 10/8/2012 6:09:47 PM 120921063606 </t>
  </si>
  <si>
    <t xml:space="preserve"> Awaiting SAN Review  EMEA SAN Management 10/8/2012 6:09:07 PM 120921063307 </t>
  </si>
  <si>
    <t xml:space="preserve"> Awaiting SAN Assignment and Scheduling  EMEA SAN Management 10/8/2012 6:08:30 PM 120921063034 </t>
  </si>
  <si>
    <t xml:space="preserve"> Awaiting SAN Review  EMEA SAN Management 10/8/2012 6:07:35 PM 120921062644 </t>
  </si>
  <si>
    <t xml:space="preserve"> Awaiting SAN Review  EMEA SAN Management 10/8/2012 6:06:55 PM 120921062337 </t>
  </si>
  <si>
    <t xml:space="preserve"> Awaiting SAN Review  EMEA SAN Management 10/8/2012 6:06:17 PM 1209210600291 </t>
  </si>
  <si>
    <t xml:space="preserve"> Awaiting SAN Review Update  EMEA SAN Management 10/3/2012 10:56:33 AM 121002092609 </t>
  </si>
  <si>
    <t xml:space="preserve"> Awaiting SAN Review Update  EMEA SAN Management 10/3/2012 10:52:43 AM 1210020926081 </t>
  </si>
  <si>
    <t xml:space="preserve"> Awaiting SAN Review Update  EMEA SAN Management 10/3/2012 10:48:59 AM 121002092608 </t>
  </si>
  <si>
    <t xml:space="preserve"> Awaiting SAN Review Update  EMEA SAN Management 10/2/2012 10:49:22 PM 1210021030251 </t>
  </si>
  <si>
    <t xml:space="preserve"> Awaiting SAN Review Update  EMEA SAN Management 10/2/2012 10:48:31 PM 121002103025 </t>
  </si>
</sst>
</file>

<file path=xl/styles.xml><?xml version="1.0" encoding="utf-8"?>
<styleSheet xmlns="http://schemas.openxmlformats.org/spreadsheetml/2006/main">
  <numFmts count="4">
    <numFmt numFmtId="164" formatCode="dd/mm/yyyy;@"/>
    <numFmt numFmtId="165" formatCode="ddd"/>
    <numFmt numFmtId="166" formatCode="[$-809]dd\ mmm\ yy"/>
    <numFmt numFmtId="167" formatCode="00000"/>
  </numFmts>
  <fonts count="18">
    <font>
      <sz val="11"/>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sz val="11"/>
      <color theme="1"/>
      <name val="Calibri"/>
      <family val="2"/>
      <scheme val="minor"/>
    </font>
    <font>
      <sz val="11"/>
      <color rgb="FF000000"/>
      <name val="Calibri"/>
      <family val="2"/>
      <scheme val="minor"/>
    </font>
    <font>
      <sz val="10"/>
      <color theme="1"/>
      <name val="Calibri"/>
      <family val="2"/>
      <scheme val="minor"/>
    </font>
    <font>
      <sz val="10"/>
      <color theme="0"/>
      <name val="Calibri"/>
      <family val="2"/>
      <scheme val="minor"/>
    </font>
    <font>
      <sz val="10"/>
      <name val="Arial"/>
      <family val="2"/>
    </font>
    <font>
      <sz val="10"/>
      <color theme="1"/>
      <name val="Arial"/>
      <family val="2"/>
    </font>
    <font>
      <b/>
      <sz val="10"/>
      <color theme="1"/>
      <name val="Arial"/>
      <family val="2"/>
    </font>
    <font>
      <sz val="24"/>
      <color theme="1"/>
      <name val="Arial"/>
      <family val="2"/>
    </font>
    <font>
      <sz val="11"/>
      <color theme="1"/>
      <name val="Arial"/>
      <family val="2"/>
    </font>
    <font>
      <sz val="10"/>
      <color indexed="8"/>
      <name val="Arial"/>
      <family val="2"/>
    </font>
    <font>
      <sz val="72"/>
      <color theme="1"/>
      <name val="Arial"/>
      <family val="2"/>
    </font>
    <font>
      <strike/>
      <sz val="11"/>
      <color theme="1"/>
      <name val="Times New Roman"/>
      <family val="2"/>
    </font>
    <font>
      <strike/>
      <sz val="10"/>
      <color theme="1"/>
      <name val="Arial"/>
      <family val="2"/>
    </font>
  </fonts>
  <fills count="9">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00206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FFC000"/>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diagonalUp="1">
      <left style="thin">
        <color indexed="64"/>
      </left>
      <right style="thin">
        <color indexed="64"/>
      </right>
      <top style="double">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style="thin">
        <color indexed="64"/>
      </left>
      <right/>
      <top/>
      <bottom/>
      <diagonal style="thin">
        <color indexed="64"/>
      </diagonal>
    </border>
    <border diagonalUp="1">
      <left style="thin">
        <color indexed="64"/>
      </left>
      <right style="thin">
        <color indexed="64"/>
      </right>
      <top style="double">
        <color indexed="64"/>
      </top>
      <bottom style="double">
        <color indexed="64"/>
      </bottom>
      <diagonal style="thin">
        <color indexed="64"/>
      </diagonal>
    </border>
    <border>
      <left style="thin">
        <color indexed="64"/>
      </left>
      <right style="thin">
        <color indexed="64"/>
      </right>
      <top style="thin">
        <color indexed="64"/>
      </top>
      <bottom/>
      <diagonal/>
    </border>
    <border diagonalUp="1">
      <left/>
      <right/>
      <top style="thin">
        <color indexed="64"/>
      </top>
      <bottom/>
      <diagonal style="thin">
        <color indexed="64"/>
      </diagonal>
    </border>
    <border diagonalUp="1">
      <left/>
      <right/>
      <top/>
      <bottom/>
      <diagonal style="thin">
        <color indexed="64"/>
      </diagonal>
    </border>
    <border>
      <left style="medium">
        <color theme="0"/>
      </left>
      <right style="medium">
        <color theme="0"/>
      </right>
      <top style="medium">
        <color theme="0"/>
      </top>
      <bottom style="medium">
        <color theme="0"/>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theme="0"/>
      </top>
      <bottom style="medium">
        <color theme="0"/>
      </bottom>
      <diagonal/>
    </border>
    <border>
      <left style="thin">
        <color indexed="64"/>
      </left>
      <right/>
      <top style="medium">
        <color theme="0"/>
      </top>
      <bottom style="medium">
        <color theme="0"/>
      </bottom>
      <diagonal/>
    </border>
    <border>
      <left/>
      <right/>
      <top style="medium">
        <color theme="0"/>
      </top>
      <bottom style="medium">
        <color theme="0"/>
      </bottom>
      <diagonal/>
    </border>
    <border>
      <left/>
      <right style="thin">
        <color indexed="64"/>
      </right>
      <top style="medium">
        <color theme="0"/>
      </top>
      <bottom style="medium">
        <color theme="0"/>
      </bottom>
      <diagonal/>
    </border>
    <border>
      <left/>
      <right style="medium">
        <color theme="0"/>
      </right>
      <top style="medium">
        <color theme="0"/>
      </top>
      <bottom style="medium">
        <color theme="0"/>
      </bottom>
      <diagonal/>
    </border>
    <border>
      <left style="thin">
        <color indexed="64"/>
      </left>
      <right style="thin">
        <color indexed="64"/>
      </right>
      <top style="double">
        <color indexed="64"/>
      </top>
      <bottom/>
      <diagonal/>
    </border>
    <border>
      <left style="thin">
        <color indexed="64"/>
      </left>
      <right/>
      <top style="medium">
        <color theme="0"/>
      </top>
      <bottom/>
      <diagonal/>
    </border>
    <border>
      <left/>
      <right/>
      <top style="medium">
        <color theme="0"/>
      </top>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medium">
        <color theme="0"/>
      </top>
      <bottom style="thin">
        <color indexed="64"/>
      </bottom>
      <diagonal style="thin">
        <color indexed="64"/>
      </diagonal>
    </border>
    <border diagonalUp="1">
      <left style="thin">
        <color indexed="64"/>
      </left>
      <right style="thin">
        <color indexed="64"/>
      </right>
      <top style="thin">
        <color indexed="64"/>
      </top>
      <bottom style="double">
        <color indexed="64"/>
      </bottom>
      <diagonal style="thin">
        <color indexed="64"/>
      </diagonal>
    </border>
    <border>
      <left/>
      <right/>
      <top style="double">
        <color indexed="64"/>
      </top>
      <bottom style="thin">
        <color indexed="64"/>
      </bottom>
      <diagonal/>
    </border>
    <border>
      <left/>
      <right/>
      <top style="thin">
        <color indexed="64"/>
      </top>
      <bottom style="thin">
        <color indexed="64"/>
      </bottom>
      <diagonal/>
    </border>
    <border diagonalUp="1">
      <left style="thin">
        <color indexed="64"/>
      </left>
      <right/>
      <top style="double">
        <color indexed="64"/>
      </top>
      <bottom style="thin">
        <color indexed="64"/>
      </bottom>
      <diagonal style="thin">
        <color indexed="64"/>
      </diagonal>
    </border>
    <border>
      <left/>
      <right style="thin">
        <color indexed="64"/>
      </right>
      <top style="medium">
        <color theme="0"/>
      </top>
      <bottom/>
      <diagonal/>
    </border>
    <border>
      <left/>
      <right style="thin">
        <color indexed="64"/>
      </right>
      <top/>
      <bottom/>
      <diagonal/>
    </border>
    <border>
      <left style="medium">
        <color theme="0"/>
      </left>
      <right style="medium">
        <color theme="0"/>
      </right>
      <top style="medium">
        <color theme="0"/>
      </top>
      <bottom/>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 diagonalUp="1">
      <left style="thin">
        <color indexed="64"/>
      </left>
      <right/>
      <top style="thin">
        <color indexed="64"/>
      </top>
      <bottom style="thin">
        <color indexed="64"/>
      </bottom>
      <diagonal style="thin">
        <color indexed="64"/>
      </diagonal>
    </border>
    <border diagonalUp="1">
      <left style="thin">
        <color indexed="64"/>
      </left>
      <right style="thin">
        <color indexed="64"/>
      </right>
      <top style="double">
        <color indexed="64"/>
      </top>
      <bottom/>
      <diagonal style="thin">
        <color indexed="64"/>
      </diagonal>
    </border>
    <border diagonalUp="1"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diagonalUp="1" diagonalDown="1">
      <left style="thin">
        <color indexed="64"/>
      </left>
      <right/>
      <top style="thin">
        <color indexed="64"/>
      </top>
      <bottom/>
      <diagonal style="thin">
        <color indexed="64"/>
      </diagonal>
    </border>
    <border diagonalUp="1" diagonalDown="1">
      <left/>
      <right/>
      <top style="thin">
        <color indexed="64"/>
      </top>
      <bottom/>
      <diagonal style="thin">
        <color indexed="64"/>
      </diagonal>
    </border>
    <border diagonalUp="1" diagonalDown="1">
      <left/>
      <right/>
      <top/>
      <bottom/>
      <diagonal style="thin">
        <color indexed="64"/>
      </diagonal>
    </border>
    <border diagonalUp="1" diagonalDown="1">
      <left style="thin">
        <color indexed="64"/>
      </left>
      <right style="thin">
        <color indexed="64"/>
      </right>
      <top style="thin">
        <color indexed="64"/>
      </top>
      <bottom/>
      <diagonal style="thin">
        <color indexed="64"/>
      </diagonal>
    </border>
    <border diagonalUp="1" diagonalDown="1">
      <left style="thin">
        <color indexed="64"/>
      </left>
      <right style="thin">
        <color indexed="64"/>
      </right>
      <top/>
      <bottom style="thin">
        <color indexed="64"/>
      </bottom>
      <diagonal style="thin">
        <color indexed="64"/>
      </diagonal>
    </border>
    <border diagonalUp="1" diagonalDown="1">
      <left style="thin">
        <color indexed="64"/>
      </left>
      <right style="thin">
        <color indexed="64"/>
      </right>
      <top style="medium">
        <color theme="0"/>
      </top>
      <bottom style="thin">
        <color indexed="64"/>
      </bottom>
      <diagonal style="thin">
        <color indexed="64"/>
      </diagonal>
    </border>
    <border diagonalUp="1" diagonalDown="1">
      <left style="thin">
        <color indexed="64"/>
      </left>
      <right style="thin">
        <color indexed="64"/>
      </right>
      <top style="double">
        <color indexed="64"/>
      </top>
      <bottom style="thin">
        <color indexed="64"/>
      </bottom>
      <diagonal style="thin">
        <color indexed="64"/>
      </diagonal>
    </border>
    <border>
      <left style="thin">
        <color indexed="64"/>
      </left>
      <right/>
      <top style="double">
        <color indexed="64"/>
      </top>
      <bottom style="thin">
        <color indexed="64"/>
      </bottom>
      <diagonal/>
    </border>
    <border>
      <left style="thin">
        <color indexed="64"/>
      </left>
      <right style="thin">
        <color indexed="64"/>
      </right>
      <top/>
      <bottom/>
      <diagonal/>
    </border>
    <border diagonalUp="1" diagonalDown="1">
      <left style="thin">
        <color indexed="64"/>
      </left>
      <right style="thin">
        <color indexed="64"/>
      </right>
      <top style="double">
        <color indexed="64"/>
      </top>
      <bottom/>
      <diagonal style="thin">
        <color indexed="64"/>
      </diagonal>
    </border>
  </borders>
  <cellStyleXfs count="142">
    <xf numFmtId="166" fontId="0" fillId="0" borderId="0"/>
    <xf numFmtId="166" fontId="5" fillId="0" borderId="0"/>
    <xf numFmtId="166" fontId="4" fillId="0" borderId="0"/>
    <xf numFmtId="166" fontId="5" fillId="0" borderId="0"/>
    <xf numFmtId="166" fontId="4" fillId="0" borderId="0"/>
    <xf numFmtId="166" fontId="4" fillId="0" borderId="0"/>
    <xf numFmtId="166" fontId="4" fillId="0" borderId="0"/>
    <xf numFmtId="166" fontId="4" fillId="0" borderId="0"/>
    <xf numFmtId="166" fontId="4" fillId="0" borderId="0"/>
    <xf numFmtId="166" fontId="4" fillId="0" borderId="0"/>
    <xf numFmtId="166" fontId="5" fillId="0" borderId="0"/>
    <xf numFmtId="166" fontId="4" fillId="0" borderId="0"/>
    <xf numFmtId="166" fontId="5"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3" fillId="0" borderId="0"/>
    <xf numFmtId="166" fontId="14" fillId="0" borderId="0">
      <alignment vertical="top"/>
    </xf>
  </cellStyleXfs>
  <cellXfs count="207">
    <xf numFmtId="166" fontId="0" fillId="0" borderId="0" xfId="0"/>
    <xf numFmtId="49" fontId="0" fillId="0" borderId="0" xfId="0" applyNumberFormat="1"/>
    <xf numFmtId="49" fontId="0" fillId="0" borderId="0" xfId="0" applyNumberFormat="1" applyAlignment="1">
      <alignment horizontal="left"/>
    </xf>
    <xf numFmtId="166" fontId="0" fillId="0" borderId="0" xfId="0" applyNumberFormat="1" applyAlignment="1">
      <alignment horizontal="left"/>
    </xf>
    <xf numFmtId="164" fontId="5" fillId="0" borderId="0" xfId="0" applyNumberFormat="1" applyFont="1" applyAlignment="1">
      <alignment horizontal="center"/>
    </xf>
    <xf numFmtId="166" fontId="3" fillId="0" borderId="0" xfId="0" applyFont="1"/>
    <xf numFmtId="166" fontId="0" fillId="0" borderId="0" xfId="0" applyNumberFormat="1"/>
    <xf numFmtId="166" fontId="0" fillId="2" borderId="2" xfId="0" applyNumberFormat="1" applyFill="1" applyBorder="1"/>
    <xf numFmtId="166" fontId="0" fillId="0" borderId="5" xfId="0" applyNumberFormat="1" applyBorder="1"/>
    <xf numFmtId="166" fontId="0" fillId="0" borderId="7" xfId="0" applyNumberFormat="1" applyBorder="1"/>
    <xf numFmtId="166" fontId="0" fillId="0" borderId="0" xfId="0" applyNumberFormat="1" applyAlignment="1">
      <alignment vertical="top" wrapText="1"/>
    </xf>
    <xf numFmtId="166" fontId="0" fillId="0" borderId="0" xfId="0"/>
    <xf numFmtId="166" fontId="0" fillId="2" borderId="5" xfId="0" applyNumberFormat="1" applyFill="1" applyBorder="1"/>
    <xf numFmtId="1" fontId="0" fillId="0" borderId="0" xfId="0" applyNumberFormat="1"/>
    <xf numFmtId="1" fontId="0" fillId="0" borderId="0" xfId="0" applyNumberFormat="1" applyBorder="1"/>
    <xf numFmtId="166" fontId="7" fillId="0" borderId="0" xfId="0" applyFont="1"/>
    <xf numFmtId="1" fontId="7" fillId="0" borderId="0" xfId="0" applyNumberFormat="1" applyFont="1"/>
    <xf numFmtId="49" fontId="7" fillId="0" borderId="0" xfId="0" applyNumberFormat="1" applyFont="1"/>
    <xf numFmtId="166" fontId="7" fillId="0" borderId="0" xfId="0" applyNumberFormat="1" applyFont="1" applyAlignment="1">
      <alignment horizontal="center"/>
    </xf>
    <xf numFmtId="165" fontId="7" fillId="3" borderId="23" xfId="0" applyNumberFormat="1" applyFont="1" applyFill="1" applyBorder="1" applyAlignment="1">
      <alignment horizontal="center"/>
    </xf>
    <xf numFmtId="165" fontId="8" fillId="5" borderId="25" xfId="0" applyNumberFormat="1" applyFont="1" applyFill="1" applyBorder="1" applyAlignment="1">
      <alignment horizontal="center"/>
    </xf>
    <xf numFmtId="165" fontId="8" fillId="5" borderId="26" xfId="0" applyNumberFormat="1" applyFont="1" applyFill="1" applyBorder="1" applyAlignment="1">
      <alignment horizontal="center"/>
    </xf>
    <xf numFmtId="165" fontId="8" fillId="5" borderId="22" xfId="0" applyNumberFormat="1" applyFont="1" applyFill="1" applyBorder="1" applyAlignment="1">
      <alignment horizontal="center"/>
    </xf>
    <xf numFmtId="165" fontId="8" fillId="5" borderId="27" xfId="0" applyNumberFormat="1" applyFont="1" applyFill="1" applyBorder="1" applyAlignment="1">
      <alignment horizontal="center"/>
    </xf>
    <xf numFmtId="166" fontId="7" fillId="3" borderId="23" xfId="0" applyNumberFormat="1" applyFont="1" applyFill="1" applyBorder="1" applyAlignment="1"/>
    <xf numFmtId="166" fontId="8" fillId="5" borderId="25" xfId="0" applyNumberFormat="1" applyFont="1" applyFill="1" applyBorder="1" applyAlignment="1">
      <alignment textRotation="45"/>
    </xf>
    <xf numFmtId="166" fontId="8" fillId="5" borderId="26" xfId="0" applyNumberFormat="1" applyFont="1" applyFill="1" applyBorder="1" applyAlignment="1">
      <alignment textRotation="45"/>
    </xf>
    <xf numFmtId="166" fontId="8" fillId="5" borderId="29" xfId="0" applyNumberFormat="1" applyFont="1" applyFill="1" applyBorder="1" applyAlignment="1">
      <alignment textRotation="45"/>
    </xf>
    <xf numFmtId="166" fontId="8" fillId="5" borderId="22" xfId="0" applyNumberFormat="1" applyFont="1" applyFill="1" applyBorder="1" applyAlignment="1">
      <alignment textRotation="45"/>
    </xf>
    <xf numFmtId="166" fontId="8" fillId="5" borderId="28" xfId="0" applyNumberFormat="1" applyFont="1" applyFill="1" applyBorder="1" applyAlignment="1">
      <alignment textRotation="45"/>
    </xf>
    <xf numFmtId="166" fontId="7" fillId="4" borderId="1" xfId="0" applyNumberFormat="1" applyFont="1" applyFill="1" applyBorder="1" applyAlignment="1">
      <alignment textRotation="45"/>
    </xf>
    <xf numFmtId="165" fontId="7" fillId="4" borderId="1" xfId="0" applyNumberFormat="1" applyFont="1" applyFill="1" applyBorder="1" applyAlignment="1">
      <alignment horizontal="center"/>
    </xf>
    <xf numFmtId="166" fontId="3" fillId="0" borderId="0" xfId="0" applyFont="1" applyAlignment="1">
      <alignment horizontal="left"/>
    </xf>
    <xf numFmtId="49" fontId="3" fillId="0" borderId="0" xfId="0" applyNumberFormat="1" applyFont="1" applyAlignment="1">
      <alignment horizontal="left"/>
    </xf>
    <xf numFmtId="1" fontId="0" fillId="0" borderId="1" xfId="0" applyNumberFormat="1" applyBorder="1"/>
    <xf numFmtId="49" fontId="0" fillId="0" borderId="0" xfId="0" applyNumberFormat="1" applyBorder="1"/>
    <xf numFmtId="1" fontId="7" fillId="0" borderId="0" xfId="0" applyNumberFormat="1" applyFont="1" applyFill="1" applyBorder="1"/>
    <xf numFmtId="1" fontId="0" fillId="0" borderId="37" xfId="0" applyNumberFormat="1" applyBorder="1"/>
    <xf numFmtId="1" fontId="0" fillId="0" borderId="38" xfId="0" applyNumberFormat="1" applyBorder="1"/>
    <xf numFmtId="1" fontId="0" fillId="0" borderId="13" xfId="0" applyNumberFormat="1" applyBorder="1"/>
    <xf numFmtId="1" fontId="10" fillId="3" borderId="1" xfId="0" applyNumberFormat="1" applyFont="1" applyFill="1" applyBorder="1" applyAlignment="1">
      <alignment horizontal="right"/>
    </xf>
    <xf numFmtId="1" fontId="10" fillId="0" borderId="24" xfId="0" applyNumberFormat="1" applyFont="1" applyBorder="1" applyAlignment="1">
      <alignment horizontal="right"/>
    </xf>
    <xf numFmtId="1" fontId="10" fillId="0" borderId="35" xfId="0" applyNumberFormat="1" applyFont="1" applyBorder="1" applyAlignment="1">
      <alignment horizontal="right"/>
    </xf>
    <xf numFmtId="1" fontId="10" fillId="0" borderId="15" xfId="0" applyNumberFormat="1" applyFont="1" applyBorder="1" applyAlignment="1">
      <alignment horizontal="right"/>
    </xf>
    <xf numFmtId="1" fontId="10" fillId="0" borderId="1" xfId="0" applyNumberFormat="1" applyFont="1" applyBorder="1" applyAlignment="1">
      <alignment horizontal="right"/>
    </xf>
    <xf numFmtId="1" fontId="10" fillId="0" borderId="10" xfId="0" applyNumberFormat="1" applyFont="1" applyBorder="1" applyAlignment="1">
      <alignment horizontal="right"/>
    </xf>
    <xf numFmtId="1" fontId="10" fillId="3" borderId="12" xfId="0" applyNumberFormat="1" applyFont="1" applyFill="1" applyBorder="1" applyAlignment="1">
      <alignment horizontal="right"/>
    </xf>
    <xf numFmtId="1" fontId="10" fillId="0" borderId="12" xfId="0" applyNumberFormat="1" applyFont="1" applyBorder="1" applyAlignment="1">
      <alignment horizontal="right"/>
    </xf>
    <xf numFmtId="1" fontId="10" fillId="0" borderId="36" xfId="0" applyNumberFormat="1" applyFont="1" applyBorder="1" applyAlignment="1">
      <alignment horizontal="right"/>
    </xf>
    <xf numFmtId="1" fontId="10" fillId="3" borderId="13" xfId="0" applyNumberFormat="1" applyFont="1" applyFill="1" applyBorder="1" applyAlignment="1">
      <alignment horizontal="right"/>
    </xf>
    <xf numFmtId="1" fontId="10" fillId="0" borderId="13" xfId="0" applyNumberFormat="1" applyFont="1" applyBorder="1" applyAlignment="1">
      <alignment horizontal="right"/>
    </xf>
    <xf numFmtId="1" fontId="10" fillId="3" borderId="14" xfId="0" applyNumberFormat="1" applyFont="1" applyFill="1" applyBorder="1" applyAlignment="1">
      <alignment horizontal="right"/>
    </xf>
    <xf numFmtId="1" fontId="10" fillId="0" borderId="14" xfId="0" applyNumberFormat="1" applyFont="1" applyBorder="1" applyAlignment="1">
      <alignment horizontal="right"/>
    </xf>
    <xf numFmtId="1" fontId="10" fillId="0" borderId="18" xfId="0" applyNumberFormat="1" applyFont="1" applyBorder="1" applyAlignment="1">
      <alignment horizontal="right"/>
    </xf>
    <xf numFmtId="1" fontId="10" fillId="0" borderId="30" xfId="0" applyNumberFormat="1" applyFont="1" applyBorder="1" applyAlignment="1">
      <alignment horizontal="right"/>
    </xf>
    <xf numFmtId="1" fontId="10" fillId="1" borderId="13" xfId="0" applyNumberFormat="1" applyFont="1" applyFill="1" applyBorder="1" applyAlignment="1">
      <alignment horizontal="right"/>
    </xf>
    <xf numFmtId="1" fontId="10" fillId="0" borderId="13" xfId="0" applyNumberFormat="1" applyFont="1" applyBorder="1" applyAlignment="1">
      <alignment horizontal="right" vertical="center"/>
    </xf>
    <xf numFmtId="1" fontId="10" fillId="0" borderId="15" xfId="0" applyNumberFormat="1" applyFont="1" applyBorder="1" applyAlignment="1">
      <alignment horizontal="right" vertical="center"/>
    </xf>
    <xf numFmtId="1" fontId="10" fillId="0" borderId="10" xfId="0" applyNumberFormat="1" applyFont="1" applyFill="1" applyBorder="1" applyAlignment="1">
      <alignment horizontal="right"/>
    </xf>
    <xf numFmtId="1" fontId="10" fillId="4" borderId="1" xfId="0" applyNumberFormat="1" applyFont="1" applyFill="1" applyBorder="1" applyAlignment="1">
      <alignment horizontal="right"/>
    </xf>
    <xf numFmtId="1" fontId="10" fillId="1" borderId="1" xfId="0" applyNumberFormat="1" applyFont="1" applyFill="1" applyBorder="1" applyAlignment="1">
      <alignment horizontal="right"/>
    </xf>
    <xf numFmtId="1" fontId="10" fillId="0" borderId="1" xfId="0" applyNumberFormat="1" applyFont="1" applyFill="1" applyBorder="1" applyAlignment="1">
      <alignment horizontal="right"/>
    </xf>
    <xf numFmtId="1" fontId="9" fillId="0" borderId="13" xfId="1" applyNumberFormat="1" applyFont="1" applyFill="1" applyBorder="1" applyAlignment="1">
      <alignment horizontal="right" vertical="center"/>
    </xf>
    <xf numFmtId="1" fontId="10" fillId="0" borderId="1" xfId="0" applyNumberFormat="1" applyFont="1" applyBorder="1" applyAlignment="1">
      <alignment horizontal="right" vertical="center"/>
    </xf>
    <xf numFmtId="1" fontId="10" fillId="0" borderId="10" xfId="0" applyNumberFormat="1" applyFont="1" applyBorder="1" applyAlignment="1">
      <alignment horizontal="right" vertical="center"/>
    </xf>
    <xf numFmtId="1" fontId="10" fillId="6" borderId="1" xfId="0" applyNumberFormat="1" applyFont="1" applyFill="1" applyBorder="1" applyAlignment="1">
      <alignment horizontal="right"/>
    </xf>
    <xf numFmtId="1" fontId="10" fillId="0" borderId="33" xfId="0" applyNumberFormat="1" applyFont="1" applyFill="1" applyBorder="1" applyAlignment="1">
      <alignment horizontal="right"/>
    </xf>
    <xf numFmtId="1" fontId="9" fillId="0" borderId="1" xfId="1" applyNumberFormat="1" applyFont="1" applyFill="1" applyBorder="1" applyAlignment="1">
      <alignment horizontal="right" vertical="center"/>
    </xf>
    <xf numFmtId="1" fontId="10" fillId="0" borderId="34" xfId="0" applyNumberFormat="1" applyFont="1" applyFill="1" applyBorder="1" applyAlignment="1">
      <alignment horizontal="right"/>
    </xf>
    <xf numFmtId="1" fontId="10" fillId="7" borderId="1" xfId="0" applyNumberFormat="1" applyFont="1" applyFill="1" applyBorder="1" applyAlignment="1">
      <alignment horizontal="right"/>
    </xf>
    <xf numFmtId="1" fontId="10" fillId="0" borderId="0" xfId="0" applyNumberFormat="1" applyFont="1" applyAlignment="1">
      <alignment horizontal="right"/>
    </xf>
    <xf numFmtId="1" fontId="10" fillId="0" borderId="16" xfId="0" applyNumberFormat="1" applyFont="1" applyBorder="1" applyAlignment="1">
      <alignment horizontal="right"/>
    </xf>
    <xf numFmtId="1" fontId="10" fillId="0" borderId="20" xfId="0" applyNumberFormat="1" applyFont="1" applyBorder="1" applyAlignment="1">
      <alignment horizontal="right"/>
    </xf>
    <xf numFmtId="1" fontId="9" fillId="0" borderId="24" xfId="1" applyNumberFormat="1" applyFont="1" applyFill="1" applyBorder="1" applyAlignment="1">
      <alignment horizontal="right" vertical="center"/>
    </xf>
    <xf numFmtId="1" fontId="10" fillId="0" borderId="17" xfId="0" applyNumberFormat="1" applyFont="1" applyBorder="1" applyAlignment="1">
      <alignment horizontal="right"/>
    </xf>
    <xf numFmtId="1" fontId="10" fillId="0" borderId="21" xfId="0" applyNumberFormat="1" applyFont="1" applyBorder="1" applyAlignment="1">
      <alignment horizontal="right"/>
    </xf>
    <xf numFmtId="1" fontId="11" fillId="0" borderId="0" xfId="0" applyNumberFormat="1" applyFont="1" applyAlignment="1">
      <alignment horizontal="right"/>
    </xf>
    <xf numFmtId="1" fontId="9" fillId="0" borderId="19" xfId="1" applyNumberFormat="1" applyFont="1" applyFill="1" applyBorder="1" applyAlignment="1">
      <alignment horizontal="right" vertical="center"/>
    </xf>
    <xf numFmtId="166" fontId="10" fillId="0" borderId="0" xfId="0" applyNumberFormat="1" applyFont="1" applyAlignment="1">
      <alignment horizontal="right"/>
    </xf>
    <xf numFmtId="166" fontId="10" fillId="0" borderId="0" xfId="0" applyFont="1" applyAlignment="1">
      <alignment horizontal="right"/>
    </xf>
    <xf numFmtId="49" fontId="10" fillId="0" borderId="0" xfId="0" applyNumberFormat="1" applyFont="1" applyAlignment="1">
      <alignment horizontal="right"/>
    </xf>
    <xf numFmtId="167" fontId="9" fillId="0" borderId="1" xfId="1" applyNumberFormat="1" applyFont="1" applyFill="1" applyBorder="1" applyAlignment="1">
      <alignment horizontal="right" vertical="center"/>
    </xf>
    <xf numFmtId="1" fontId="10" fillId="0" borderId="39" xfId="0" applyNumberFormat="1" applyFont="1" applyBorder="1" applyAlignment="1">
      <alignment horizontal="right"/>
    </xf>
    <xf numFmtId="1" fontId="9" fillId="0" borderId="10" xfId="1" applyNumberFormat="1" applyFont="1" applyFill="1" applyBorder="1" applyAlignment="1">
      <alignment horizontal="right" vertical="center"/>
    </xf>
    <xf numFmtId="1" fontId="10" fillId="6" borderId="13" xfId="0" applyNumberFormat="1" applyFont="1" applyFill="1" applyBorder="1" applyAlignment="1">
      <alignment horizontal="right"/>
    </xf>
    <xf numFmtId="1" fontId="6" fillId="6" borderId="0" xfId="0" applyNumberFormat="1" applyFont="1" applyFill="1" applyAlignment="1">
      <alignment horizontal="center"/>
    </xf>
    <xf numFmtId="1" fontId="0" fillId="0" borderId="0" xfId="0" applyNumberFormat="1" applyFont="1" applyAlignment="1">
      <alignment horizontal="center"/>
    </xf>
    <xf numFmtId="165" fontId="8" fillId="5" borderId="42" xfId="0" applyNumberFormat="1" applyFont="1" applyFill="1" applyBorder="1" applyAlignment="1">
      <alignment horizontal="center"/>
    </xf>
    <xf numFmtId="167" fontId="9" fillId="0" borderId="1" xfId="1" applyNumberFormat="1" applyFont="1" applyFill="1" applyBorder="1" applyAlignment="1">
      <alignment horizontal="left" vertical="center"/>
    </xf>
    <xf numFmtId="167" fontId="0" fillId="0" borderId="0" xfId="0" applyNumberFormat="1" applyAlignment="1">
      <alignment horizontal="left"/>
    </xf>
    <xf numFmtId="166" fontId="0" fillId="0" borderId="0" xfId="0" applyAlignment="1">
      <alignment horizontal="left"/>
    </xf>
    <xf numFmtId="49" fontId="0" fillId="0" borderId="11" xfId="0" applyNumberFormat="1" applyFill="1" applyBorder="1" applyAlignment="1">
      <alignment horizontal="left"/>
    </xf>
    <xf numFmtId="166" fontId="0" fillId="0" borderId="0" xfId="0" applyNumberFormat="1" applyAlignment="1">
      <alignment horizontal="left" vertical="top" wrapText="1"/>
    </xf>
    <xf numFmtId="1" fontId="0" fillId="0" borderId="10" xfId="0" applyNumberFormat="1" applyBorder="1"/>
    <xf numFmtId="1" fontId="10" fillId="0" borderId="43" xfId="0" applyNumberFormat="1" applyFont="1" applyBorder="1" applyAlignment="1">
      <alignment horizontal="right"/>
    </xf>
    <xf numFmtId="1" fontId="10" fillId="0" borderId="44" xfId="0" applyNumberFormat="1" applyFont="1" applyBorder="1" applyAlignment="1">
      <alignment horizontal="right"/>
    </xf>
    <xf numFmtId="1" fontId="0" fillId="0" borderId="44" xfId="0" applyNumberFormat="1" applyBorder="1"/>
    <xf numFmtId="1" fontId="0" fillId="0" borderId="15" xfId="0" applyNumberFormat="1" applyBorder="1"/>
    <xf numFmtId="166" fontId="0" fillId="0" borderId="0" xfId="0" applyAlignment="1">
      <alignment horizontal="right"/>
    </xf>
    <xf numFmtId="1" fontId="6" fillId="6" borderId="20" xfId="0" applyNumberFormat="1" applyFont="1" applyFill="1" applyBorder="1" applyAlignment="1">
      <alignment horizontal="center"/>
    </xf>
    <xf numFmtId="1" fontId="10" fillId="0" borderId="19" xfId="0" applyNumberFormat="1" applyFont="1" applyBorder="1" applyAlignment="1">
      <alignment horizontal="right"/>
    </xf>
    <xf numFmtId="1" fontId="0" fillId="0" borderId="34" xfId="0" applyNumberFormat="1" applyBorder="1"/>
    <xf numFmtId="49" fontId="0" fillId="0" borderId="0" xfId="0" applyNumberFormat="1" applyAlignment="1">
      <alignment horizontal="right"/>
    </xf>
    <xf numFmtId="166" fontId="7" fillId="0" borderId="0" xfId="0" applyFont="1" applyAlignment="1">
      <alignment horizontal="right"/>
    </xf>
    <xf numFmtId="1" fontId="0" fillId="0" borderId="39" xfId="0" applyNumberFormat="1" applyBorder="1"/>
    <xf numFmtId="1" fontId="0" fillId="0" borderId="45" xfId="0" applyNumberFormat="1" applyBorder="1"/>
    <xf numFmtId="1" fontId="10" fillId="0" borderId="45" xfId="0" applyNumberFormat="1" applyFont="1" applyBorder="1" applyAlignment="1">
      <alignment horizontal="right"/>
    </xf>
    <xf numFmtId="1" fontId="0" fillId="0" borderId="36" xfId="0" applyNumberFormat="1" applyBorder="1"/>
    <xf numFmtId="1" fontId="0" fillId="0" borderId="33" xfId="0" applyNumberFormat="1" applyBorder="1"/>
    <xf numFmtId="1" fontId="0" fillId="0" borderId="30" xfId="0" applyNumberFormat="1" applyBorder="1"/>
    <xf numFmtId="1" fontId="0" fillId="6" borderId="1" xfId="0" applyNumberFormat="1" applyFill="1" applyBorder="1"/>
    <xf numFmtId="1" fontId="0" fillId="0" borderId="10" xfId="0" applyNumberFormat="1" applyFill="1" applyBorder="1"/>
    <xf numFmtId="1" fontId="0" fillId="0" borderId="33" xfId="0" applyNumberFormat="1" applyFill="1" applyBorder="1"/>
    <xf numFmtId="1" fontId="0" fillId="0" borderId="39" xfId="0" applyNumberFormat="1" applyFill="1" applyBorder="1"/>
    <xf numFmtId="16" fontId="0" fillId="0" borderId="0" xfId="0" applyNumberFormat="1"/>
    <xf numFmtId="1" fontId="0" fillId="0" borderId="46" xfId="0" applyNumberFormat="1" applyBorder="1"/>
    <xf numFmtId="1" fontId="10" fillId="0" borderId="33" xfId="0" applyNumberFormat="1" applyFont="1" applyBorder="1" applyAlignment="1">
      <alignment horizontal="right"/>
    </xf>
    <xf numFmtId="1" fontId="10" fillId="0" borderId="34" xfId="0" applyNumberFormat="1" applyFont="1" applyBorder="1" applyAlignment="1">
      <alignment horizontal="right"/>
    </xf>
    <xf numFmtId="1" fontId="0" fillId="0" borderId="47" xfId="0" applyNumberFormat="1" applyBorder="1"/>
    <xf numFmtId="1" fontId="0" fillId="0" borderId="48" xfId="0" applyNumberFormat="1" applyBorder="1"/>
    <xf numFmtId="166" fontId="13" fillId="0" borderId="0" xfId="0" applyFont="1"/>
    <xf numFmtId="1" fontId="0" fillId="0" borderId="49" xfId="0" applyNumberFormat="1" applyBorder="1"/>
    <xf numFmtId="1" fontId="0" fillId="0" borderId="50" xfId="0" applyNumberFormat="1" applyBorder="1"/>
    <xf numFmtId="1" fontId="0" fillId="0" borderId="51" xfId="0" applyNumberFormat="1" applyBorder="1"/>
    <xf numFmtId="1" fontId="0" fillId="0" borderId="52" xfId="0" applyNumberFormat="1" applyBorder="1"/>
    <xf numFmtId="1" fontId="0" fillId="0" borderId="53" xfId="0" applyNumberFormat="1" applyBorder="1"/>
    <xf numFmtId="1" fontId="10" fillId="0" borderId="47" xfId="0" applyNumberFormat="1" applyFont="1" applyBorder="1" applyAlignment="1">
      <alignment horizontal="right"/>
    </xf>
    <xf numFmtId="1" fontId="10" fillId="0" borderId="48" xfId="0" applyNumberFormat="1" applyFont="1" applyBorder="1" applyAlignment="1">
      <alignment horizontal="right"/>
    </xf>
    <xf numFmtId="1" fontId="0" fillId="0" borderId="54" xfId="0" applyNumberFormat="1" applyBorder="1"/>
    <xf numFmtId="1" fontId="0" fillId="0" borderId="55" xfId="0" applyNumberFormat="1" applyBorder="1"/>
    <xf numFmtId="1" fontId="10" fillId="0" borderId="54" xfId="0" applyNumberFormat="1" applyFont="1" applyBorder="1" applyAlignment="1">
      <alignment horizontal="right"/>
    </xf>
    <xf numFmtId="1" fontId="10" fillId="0" borderId="57" xfId="0" applyNumberFormat="1" applyFont="1" applyBorder="1" applyAlignment="1">
      <alignment horizontal="right"/>
    </xf>
    <xf numFmtId="166" fontId="3" fillId="0" borderId="0" xfId="0" applyNumberFormat="1" applyFont="1" applyAlignment="1">
      <alignment horizontal="left"/>
    </xf>
    <xf numFmtId="166" fontId="2" fillId="0" borderId="0" xfId="0" applyFont="1" applyAlignment="1">
      <alignment horizontal="left"/>
    </xf>
    <xf numFmtId="1" fontId="10" fillId="0" borderId="58" xfId="0" applyNumberFormat="1" applyFont="1" applyBorder="1" applyAlignment="1">
      <alignment horizontal="right"/>
    </xf>
    <xf numFmtId="1" fontId="10" fillId="0" borderId="55" xfId="0" applyNumberFormat="1" applyFont="1" applyBorder="1" applyAlignment="1">
      <alignment horizontal="right"/>
    </xf>
    <xf numFmtId="1" fontId="0" fillId="8" borderId="1" xfId="0" applyNumberFormat="1" applyFill="1" applyBorder="1"/>
    <xf numFmtId="1" fontId="10" fillId="8" borderId="0" xfId="0" applyNumberFormat="1" applyFont="1" applyFill="1" applyAlignment="1">
      <alignment horizontal="right"/>
    </xf>
    <xf numFmtId="49" fontId="1" fillId="0" borderId="0" xfId="0" applyNumberFormat="1" applyFont="1" applyAlignment="1">
      <alignment horizontal="left"/>
    </xf>
    <xf numFmtId="166" fontId="1" fillId="0" borderId="0" xfId="0" applyFont="1" applyAlignment="1">
      <alignment horizontal="left"/>
    </xf>
    <xf numFmtId="49" fontId="0" fillId="0" borderId="0" xfId="0" applyNumberFormat="1" applyAlignment="1">
      <alignment shrinkToFit="1"/>
    </xf>
    <xf numFmtId="166" fontId="0" fillId="0" borderId="0" xfId="0" applyAlignment="1">
      <alignment shrinkToFit="1"/>
    </xf>
    <xf numFmtId="1" fontId="16" fillId="0" borderId="1" xfId="0" applyNumberFormat="1" applyFont="1" applyBorder="1"/>
    <xf numFmtId="1" fontId="16" fillId="0" borderId="55" xfId="0" applyNumberFormat="1" applyFont="1" applyBorder="1"/>
    <xf numFmtId="1" fontId="16" fillId="0" borderId="24" xfId="0" applyNumberFormat="1" applyFont="1" applyBorder="1"/>
    <xf numFmtId="1" fontId="16" fillId="0" borderId="13" xfId="0" applyNumberFormat="1" applyFont="1" applyBorder="1"/>
    <xf numFmtId="1" fontId="17" fillId="0" borderId="13" xfId="0" applyNumberFormat="1" applyFont="1" applyBorder="1" applyAlignment="1">
      <alignment horizontal="right"/>
    </xf>
    <xf numFmtId="1" fontId="17" fillId="0" borderId="56" xfId="0" applyNumberFormat="1" applyFont="1" applyBorder="1" applyAlignment="1">
      <alignment horizontal="right"/>
    </xf>
    <xf numFmtId="1" fontId="16" fillId="8" borderId="1" xfId="0" applyNumberFormat="1" applyFont="1" applyFill="1" applyBorder="1"/>
    <xf numFmtId="1" fontId="16" fillId="8" borderId="13" xfId="0" applyNumberFormat="1" applyFont="1" applyFill="1" applyBorder="1"/>
    <xf numFmtId="1" fontId="16" fillId="0" borderId="47" xfId="0" applyNumberFormat="1" applyFont="1" applyBorder="1"/>
    <xf numFmtId="1" fontId="17" fillId="0" borderId="1" xfId="0" applyNumberFormat="1" applyFont="1" applyBorder="1" applyAlignment="1">
      <alignment horizontal="right"/>
    </xf>
    <xf numFmtId="1" fontId="17" fillId="0" borderId="23" xfId="0" applyNumberFormat="1" applyFont="1" applyBorder="1" applyAlignment="1">
      <alignment horizontal="right"/>
    </xf>
    <xf numFmtId="1" fontId="16" fillId="0" borderId="52" xfId="0" applyNumberFormat="1" applyFont="1" applyBorder="1"/>
    <xf numFmtId="1" fontId="17" fillId="0" borderId="0" xfId="0" applyNumberFormat="1" applyFont="1" applyAlignment="1">
      <alignment horizontal="right"/>
    </xf>
    <xf numFmtId="1" fontId="16" fillId="0" borderId="53" xfId="0" applyNumberFormat="1" applyFont="1" applyBorder="1"/>
    <xf numFmtId="1" fontId="16" fillId="0" borderId="0" xfId="0" applyNumberFormat="1" applyFont="1"/>
    <xf numFmtId="1" fontId="16" fillId="0" borderId="56" xfId="0" applyNumberFormat="1" applyFont="1" applyBorder="1"/>
    <xf numFmtId="1" fontId="0" fillId="6" borderId="0" xfId="0" applyNumberFormat="1" applyFill="1"/>
    <xf numFmtId="14" fontId="0" fillId="0" borderId="0" xfId="0" applyNumberFormat="1"/>
    <xf numFmtId="1" fontId="0" fillId="2" borderId="3" xfId="0" applyNumberFormat="1" applyFill="1" applyBorder="1"/>
    <xf numFmtId="1" fontId="0" fillId="2" borderId="3" xfId="0" applyNumberFormat="1" applyFill="1" applyBorder="1" applyAlignment="1">
      <alignment horizontal="right"/>
    </xf>
    <xf numFmtId="1" fontId="0" fillId="2" borderId="1" xfId="0" applyNumberFormat="1" applyFill="1" applyBorder="1"/>
    <xf numFmtId="1" fontId="0" fillId="2" borderId="1" xfId="0" applyNumberFormat="1" applyFill="1" applyBorder="1" applyAlignment="1">
      <alignment horizontal="right"/>
    </xf>
    <xf numFmtId="1" fontId="0" fillId="2" borderId="6" xfId="0" applyNumberFormat="1" applyFill="1" applyBorder="1"/>
    <xf numFmtId="1" fontId="0" fillId="0" borderId="1" xfId="0" applyNumberFormat="1" applyBorder="1" applyAlignment="1">
      <alignment horizontal="center"/>
    </xf>
    <xf numFmtId="1" fontId="0" fillId="0" borderId="1" xfId="0" applyNumberFormat="1" applyFill="1" applyBorder="1" applyAlignment="1">
      <alignment horizontal="right"/>
    </xf>
    <xf numFmtId="1" fontId="0" fillId="0" borderId="6" xfId="0" applyNumberFormat="1" applyBorder="1" applyAlignment="1">
      <alignment horizontal="center"/>
    </xf>
    <xf numFmtId="1" fontId="0" fillId="0" borderId="1" xfId="0" applyNumberFormat="1" applyBorder="1" applyAlignment="1">
      <alignment horizontal="right"/>
    </xf>
    <xf numFmtId="1" fontId="0" fillId="0" borderId="8" xfId="0" applyNumberFormat="1" applyBorder="1" applyAlignment="1">
      <alignment horizontal="right"/>
    </xf>
    <xf numFmtId="1" fontId="0" fillId="0" borderId="8" xfId="0" applyNumberFormat="1" applyBorder="1" applyAlignment="1">
      <alignment horizontal="center"/>
    </xf>
    <xf numFmtId="1" fontId="0" fillId="0" borderId="9" xfId="0" applyNumberFormat="1" applyBorder="1" applyAlignment="1">
      <alignment horizontal="center"/>
    </xf>
    <xf numFmtId="1" fontId="0" fillId="0" borderId="8" xfId="0" applyNumberFormat="1" applyBorder="1"/>
    <xf numFmtId="1" fontId="0" fillId="0" borderId="0" xfId="0" applyNumberFormat="1" applyAlignment="1">
      <alignment horizontal="right"/>
    </xf>
    <xf numFmtId="1" fontId="0" fillId="0" borderId="0" xfId="0" applyNumberFormat="1" applyAlignment="1">
      <alignment horizontal="right" vertical="top" wrapText="1"/>
    </xf>
    <xf numFmtId="1" fontId="0" fillId="0" borderId="0" xfId="0" applyNumberFormat="1" applyAlignment="1">
      <alignment vertical="top" wrapText="1"/>
    </xf>
    <xf numFmtId="1" fontId="17" fillId="0" borderId="30" xfId="0" applyNumberFormat="1" applyFont="1" applyBorder="1" applyAlignment="1">
      <alignment horizontal="right"/>
    </xf>
    <xf numFmtId="1" fontId="17" fillId="0" borderId="1" xfId="0" applyNumberFormat="1" applyFont="1" applyBorder="1"/>
    <xf numFmtId="1" fontId="16" fillId="6" borderId="0" xfId="0" applyNumberFormat="1" applyFont="1" applyFill="1"/>
    <xf numFmtId="1" fontId="16" fillId="0" borderId="0" xfId="0" applyNumberFormat="1" applyFont="1" applyFill="1"/>
    <xf numFmtId="1" fontId="16" fillId="0" borderId="1" xfId="0" applyNumberFormat="1" applyFont="1" applyFill="1" applyBorder="1"/>
    <xf numFmtId="1" fontId="17" fillId="0" borderId="0" xfId="0" applyNumberFormat="1" applyFont="1" applyFill="1" applyAlignment="1">
      <alignment horizontal="right"/>
    </xf>
    <xf numFmtId="1" fontId="10" fillId="1" borderId="24" xfId="0" applyNumberFormat="1" applyFont="1" applyFill="1" applyBorder="1" applyAlignment="1">
      <alignment horizontal="right" vertical="center"/>
    </xf>
    <xf numFmtId="1" fontId="10" fillId="1" borderId="1" xfId="0" applyNumberFormat="1" applyFont="1" applyFill="1" applyBorder="1" applyAlignment="1">
      <alignment horizontal="right" vertical="center"/>
    </xf>
    <xf numFmtId="1" fontId="10" fillId="0" borderId="1" xfId="0" applyNumberFormat="1" applyFont="1" applyBorder="1" applyAlignment="1">
      <alignment horizontal="right" vertical="center"/>
    </xf>
    <xf numFmtId="1" fontId="10" fillId="1" borderId="19" xfId="0" applyNumberFormat="1" applyFont="1" applyFill="1" applyBorder="1" applyAlignment="1">
      <alignment horizontal="right" vertical="center"/>
    </xf>
    <xf numFmtId="1" fontId="10" fillId="0" borderId="31" xfId="0" applyNumberFormat="1" applyFont="1" applyBorder="1" applyAlignment="1">
      <alignment horizontal="right" vertical="center"/>
    </xf>
    <xf numFmtId="1" fontId="10" fillId="0" borderId="32" xfId="0" applyNumberFormat="1" applyFont="1" applyBorder="1" applyAlignment="1">
      <alignment horizontal="right" vertical="center"/>
    </xf>
    <xf numFmtId="1" fontId="10" fillId="0" borderId="11" xfId="0" applyNumberFormat="1" applyFont="1" applyBorder="1" applyAlignment="1">
      <alignment horizontal="right" vertical="center"/>
    </xf>
    <xf numFmtId="1" fontId="10" fillId="0" borderId="0" xfId="0" applyNumberFormat="1" applyFont="1" applyBorder="1" applyAlignment="1">
      <alignment horizontal="right" vertical="center"/>
    </xf>
    <xf numFmtId="1" fontId="12" fillId="0" borderId="1" xfId="0" applyNumberFormat="1" applyFont="1" applyBorder="1" applyAlignment="1">
      <alignment horizontal="center" vertical="center"/>
    </xf>
    <xf numFmtId="1" fontId="10" fillId="0" borderId="1" xfId="0" applyNumberFormat="1" applyFont="1" applyBorder="1" applyAlignment="1">
      <alignment horizontal="center" vertical="center"/>
    </xf>
    <xf numFmtId="1" fontId="10" fillId="0" borderId="1" xfId="0" applyNumberFormat="1" applyFont="1" applyBorder="1" applyAlignment="1">
      <alignment horizontal="center"/>
    </xf>
    <xf numFmtId="1" fontId="10" fillId="0" borderId="19" xfId="0" applyNumberFormat="1" applyFont="1" applyBorder="1" applyAlignment="1">
      <alignment horizontal="center"/>
    </xf>
    <xf numFmtId="1" fontId="10" fillId="0" borderId="31" xfId="0" applyNumberFormat="1" applyFont="1" applyBorder="1" applyAlignment="1">
      <alignment horizontal="center"/>
    </xf>
    <xf numFmtId="1" fontId="10" fillId="0" borderId="40" xfId="0" applyNumberFormat="1" applyFont="1" applyBorder="1" applyAlignment="1">
      <alignment horizontal="center"/>
    </xf>
    <xf numFmtId="1" fontId="10" fillId="0" borderId="11" xfId="0" applyNumberFormat="1" applyFont="1" applyBorder="1" applyAlignment="1">
      <alignment horizontal="center"/>
    </xf>
    <xf numFmtId="1" fontId="10" fillId="0" borderId="41" xfId="0" applyNumberFormat="1" applyFont="1" applyBorder="1" applyAlignment="1">
      <alignment horizontal="center"/>
    </xf>
    <xf numFmtId="1" fontId="15" fillId="8" borderId="31" xfId="0" applyNumberFormat="1" applyFont="1" applyFill="1" applyBorder="1" applyAlignment="1">
      <alignment horizontal="center" vertical="center"/>
    </xf>
    <xf numFmtId="1" fontId="15" fillId="8" borderId="32" xfId="0" applyNumberFormat="1" applyFont="1" applyFill="1" applyBorder="1" applyAlignment="1">
      <alignment horizontal="center" vertical="center"/>
    </xf>
    <xf numFmtId="1" fontId="15" fillId="8" borderId="40" xfId="0" applyNumberFormat="1" applyFont="1" applyFill="1" applyBorder="1" applyAlignment="1">
      <alignment horizontal="center" vertical="center"/>
    </xf>
    <xf numFmtId="1" fontId="15" fillId="8" borderId="11" xfId="0" applyNumberFormat="1" applyFont="1" applyFill="1" applyBorder="1" applyAlignment="1">
      <alignment horizontal="center" vertical="center"/>
    </xf>
    <xf numFmtId="1" fontId="15" fillId="8" borderId="0" xfId="0" applyNumberFormat="1" applyFont="1" applyFill="1" applyBorder="1" applyAlignment="1">
      <alignment horizontal="center" vertical="center"/>
    </xf>
    <xf numFmtId="1" fontId="15" fillId="8" borderId="41" xfId="0" applyNumberFormat="1" applyFont="1" applyFill="1" applyBorder="1" applyAlignment="1">
      <alignment horizontal="center" vertical="center"/>
    </xf>
    <xf numFmtId="166" fontId="0" fillId="0" borderId="0" xfId="0" applyNumberFormat="1" applyAlignment="1">
      <alignment horizontal="left" vertical="top" wrapText="1"/>
    </xf>
    <xf numFmtId="1" fontId="0" fillId="2" borderId="3" xfId="0" applyNumberFormat="1" applyFill="1" applyBorder="1" applyAlignment="1">
      <alignment horizontal="center"/>
    </xf>
    <xf numFmtId="1" fontId="0" fillId="2" borderId="4" xfId="0" applyNumberFormat="1" applyFill="1" applyBorder="1" applyAlignment="1">
      <alignment horizontal="center"/>
    </xf>
  </cellXfs>
  <cellStyles count="142">
    <cellStyle name="Normal" xfId="0" builtinId="0"/>
    <cellStyle name="Normal 2" xfId="1"/>
    <cellStyle name="Normal 2 10" xfId="14"/>
    <cellStyle name="Normal 2 11" xfId="19"/>
    <cellStyle name="Normal 2 12" xfId="23"/>
    <cellStyle name="Normal 2 13" xfId="27"/>
    <cellStyle name="Normal 2 14" xfId="31"/>
    <cellStyle name="Normal 2 15" xfId="35"/>
    <cellStyle name="Normal 2 16" xfId="39"/>
    <cellStyle name="Normal 2 17" xfId="43"/>
    <cellStyle name="Normal 2 18" xfId="47"/>
    <cellStyle name="Normal 2 19" xfId="51"/>
    <cellStyle name="Normal 2 2" xfId="2"/>
    <cellStyle name="Normal 2 20" xfId="54"/>
    <cellStyle name="Normal 2 21" xfId="57"/>
    <cellStyle name="Normal 2 22" xfId="60"/>
    <cellStyle name="Normal 2 23" xfId="66"/>
    <cellStyle name="Normal 2 24" xfId="100"/>
    <cellStyle name="Normal 2 25" xfId="103"/>
    <cellStyle name="Normal 2 26" xfId="97"/>
    <cellStyle name="Normal 2 27" xfId="120"/>
    <cellStyle name="Normal 2 28" xfId="91"/>
    <cellStyle name="Normal 2 29" xfId="74"/>
    <cellStyle name="Normal 2 3" xfId="4"/>
    <cellStyle name="Normal 2 30" xfId="99"/>
    <cellStyle name="Normal 2 31" xfId="101"/>
    <cellStyle name="Normal 2 32" xfId="104"/>
    <cellStyle name="Normal 2 33" xfId="76"/>
    <cellStyle name="Normal 2 34" xfId="118"/>
    <cellStyle name="Normal 2 35" xfId="114"/>
    <cellStyle name="Normal 2 36" xfId="105"/>
    <cellStyle name="Normal 2 37" xfId="82"/>
    <cellStyle name="Normal 2 38" xfId="137"/>
    <cellStyle name="Normal 2 39" xfId="126"/>
    <cellStyle name="Normal 2 4" xfId="5"/>
    <cellStyle name="Normal 2 40" xfId="140"/>
    <cellStyle name="Normal 2 41" xfId="67"/>
    <cellStyle name="Normal 2 5" xfId="6"/>
    <cellStyle name="Normal 2 6" xfId="7"/>
    <cellStyle name="Normal 2 7" xfId="8"/>
    <cellStyle name="Normal 2 8" xfId="9"/>
    <cellStyle name="Normal 2 9" xfId="11"/>
    <cellStyle name="Normal 3" xfId="3"/>
    <cellStyle name="Normal 3 10" xfId="33"/>
    <cellStyle name="Normal 3 11" xfId="37"/>
    <cellStyle name="Normal 3 12" xfId="41"/>
    <cellStyle name="Normal 3 13" xfId="45"/>
    <cellStyle name="Normal 3 14" xfId="49"/>
    <cellStyle name="Normal 3 15" xfId="68"/>
    <cellStyle name="Normal 3 16" xfId="94"/>
    <cellStyle name="Normal 3 17" xfId="87"/>
    <cellStyle name="Normal 3 18" xfId="113"/>
    <cellStyle name="Normal 3 19" xfId="71"/>
    <cellStyle name="Normal 3 2" xfId="16"/>
    <cellStyle name="Normal 3 20" xfId="108"/>
    <cellStyle name="Normal 3 21" xfId="109"/>
    <cellStyle name="Normal 3 22" xfId="88"/>
    <cellStyle name="Normal 3 23" xfId="85"/>
    <cellStyle name="Normal 3 24" xfId="122"/>
    <cellStyle name="Normal 3 25" xfId="125"/>
    <cellStyle name="Normal 3 26" xfId="128"/>
    <cellStyle name="Normal 3 27" xfId="131"/>
    <cellStyle name="Normal 3 28" xfId="132"/>
    <cellStyle name="Normal 3 29" xfId="134"/>
    <cellStyle name="Normal 3 3" xfId="17"/>
    <cellStyle name="Normal 3 30" xfId="135"/>
    <cellStyle name="Normal 3 31" xfId="78"/>
    <cellStyle name="Normal 3 32" xfId="136"/>
    <cellStyle name="Normal 3 33" xfId="69"/>
    <cellStyle name="Normal 3 4" xfId="15"/>
    <cellStyle name="Normal 3 5" xfId="18"/>
    <cellStyle name="Normal 3 6" xfId="13"/>
    <cellStyle name="Normal 3 7" xfId="21"/>
    <cellStyle name="Normal 3 8" xfId="25"/>
    <cellStyle name="Normal 3 9" xfId="29"/>
    <cellStyle name="Normal 4" xfId="10"/>
    <cellStyle name="Normal 4 10" xfId="52"/>
    <cellStyle name="Normal 4 11" xfId="55"/>
    <cellStyle name="Normal 4 12" xfId="58"/>
    <cellStyle name="Normal 4 13" xfId="61"/>
    <cellStyle name="Normal 4 14" xfId="63"/>
    <cellStyle name="Normal 4 15" xfId="73"/>
    <cellStyle name="Normal 4 16" xfId="111"/>
    <cellStyle name="Normal 4 17" xfId="107"/>
    <cellStyle name="Normal 4 18" xfId="119"/>
    <cellStyle name="Normal 4 19" xfId="79"/>
    <cellStyle name="Normal 4 2" xfId="20"/>
    <cellStyle name="Normal 4 20" xfId="81"/>
    <cellStyle name="Normal 4 21" xfId="117"/>
    <cellStyle name="Normal 4 22" xfId="93"/>
    <cellStyle name="Normal 4 23" xfId="116"/>
    <cellStyle name="Normal 4 24" xfId="95"/>
    <cellStyle name="Normal 4 25" xfId="89"/>
    <cellStyle name="Normal 4 26" xfId="121"/>
    <cellStyle name="Normal 4 27" xfId="124"/>
    <cellStyle name="Normal 4 28" xfId="127"/>
    <cellStyle name="Normal 4 29" xfId="130"/>
    <cellStyle name="Normal 4 3" xfId="24"/>
    <cellStyle name="Normal 4 30" xfId="92"/>
    <cellStyle name="Normal 4 31" xfId="84"/>
    <cellStyle name="Normal 4 32" xfId="138"/>
    <cellStyle name="Normal 4 33" xfId="133"/>
    <cellStyle name="Normal 4 4" xfId="28"/>
    <cellStyle name="Normal 4 5" xfId="32"/>
    <cellStyle name="Normal 4 6" xfId="36"/>
    <cellStyle name="Normal 4 7" xfId="40"/>
    <cellStyle name="Normal 4 8" xfId="44"/>
    <cellStyle name="Normal 4 9" xfId="48"/>
    <cellStyle name="Normal 5" xfId="12"/>
    <cellStyle name="Normal 5 10" xfId="53"/>
    <cellStyle name="Normal 5 11" xfId="56"/>
    <cellStyle name="Normal 5 12" xfId="59"/>
    <cellStyle name="Normal 5 13" xfId="62"/>
    <cellStyle name="Normal 5 14" xfId="64"/>
    <cellStyle name="Normal 5 15" xfId="75"/>
    <cellStyle name="Normal 5 16" xfId="106"/>
    <cellStyle name="Normal 5 17" xfId="72"/>
    <cellStyle name="Normal 5 18" xfId="83"/>
    <cellStyle name="Normal 5 19" xfId="80"/>
    <cellStyle name="Normal 5 2" xfId="22"/>
    <cellStyle name="Normal 5 20" xfId="70"/>
    <cellStyle name="Normal 5 21" xfId="98"/>
    <cellStyle name="Normal 5 22" xfId="86"/>
    <cellStyle name="Normal 5 23" xfId="112"/>
    <cellStyle name="Normal 5 24" xfId="77"/>
    <cellStyle name="Normal 5 25" xfId="65"/>
    <cellStyle name="Normal 5 26" xfId="115"/>
    <cellStyle name="Normal 5 27" xfId="102"/>
    <cellStyle name="Normal 5 28" xfId="90"/>
    <cellStyle name="Normal 5 29" xfId="96"/>
    <cellStyle name="Normal 5 3" xfId="26"/>
    <cellStyle name="Normal 5 30" xfId="123"/>
    <cellStyle name="Normal 5 31" xfId="129"/>
    <cellStyle name="Normal 5 32" xfId="139"/>
    <cellStyle name="Normal 5 33" xfId="110"/>
    <cellStyle name="Normal 5 4" xfId="30"/>
    <cellStyle name="Normal 5 5" xfId="34"/>
    <cellStyle name="Normal 5 6" xfId="38"/>
    <cellStyle name="Normal 5 7" xfId="42"/>
    <cellStyle name="Normal 5 8" xfId="46"/>
    <cellStyle name="Normal 5 9" xfId="50"/>
    <cellStyle name="Normal 6" xfId="14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161112"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161112"/>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sheet1.xml><?xml version="1.0" encoding="utf-8"?>
<worksheet xmlns="http://schemas.openxmlformats.org/spreadsheetml/2006/main" xmlns:r="http://schemas.openxmlformats.org/officeDocument/2006/relationships">
  <dimension ref="A1:F228"/>
  <sheetViews>
    <sheetView topLeftCell="A202" workbookViewId="0">
      <selection activeCell="A228" sqref="A228"/>
    </sheetView>
  </sheetViews>
  <sheetFormatPr defaultRowHeight="15"/>
  <cols>
    <col min="1" max="1" width="14.140625" style="13" bestFit="1" customWidth="1"/>
    <col min="2" max="16384" width="9.140625" style="1"/>
  </cols>
  <sheetData>
    <row r="1" spans="1:1">
      <c r="A1" s="13" t="s">
        <v>24</v>
      </c>
    </row>
    <row r="2" spans="1:1">
      <c r="A2" s="14">
        <v>120222205424</v>
      </c>
    </row>
    <row r="3" spans="1:1">
      <c r="A3" s="14">
        <v>120530060747</v>
      </c>
    </row>
    <row r="4" spans="1:1">
      <c r="A4" s="14">
        <v>120608111350</v>
      </c>
    </row>
    <row r="5" spans="1:1">
      <c r="A5" s="14">
        <v>120608111351</v>
      </c>
    </row>
    <row r="6" spans="1:1">
      <c r="A6" s="14">
        <v>120612115955</v>
      </c>
    </row>
    <row r="7" spans="1:1">
      <c r="A7" s="14">
        <v>120613025515</v>
      </c>
    </row>
    <row r="8" spans="1:1">
      <c r="A8" s="14">
        <v>120615075030</v>
      </c>
    </row>
    <row r="9" spans="1:1">
      <c r="A9" s="14">
        <v>120615075031</v>
      </c>
    </row>
    <row r="10" spans="1:1">
      <c r="A10" s="14">
        <v>120615075032</v>
      </c>
    </row>
    <row r="11" spans="1:1">
      <c r="A11" s="14">
        <v>120615075033</v>
      </c>
    </row>
    <row r="12" spans="1:1">
      <c r="A12" s="14">
        <v>120618045951</v>
      </c>
    </row>
    <row r="13" spans="1:1">
      <c r="A13" s="14">
        <v>120618050549</v>
      </c>
    </row>
    <row r="14" spans="1:1">
      <c r="A14" s="14">
        <v>120618052824</v>
      </c>
    </row>
    <row r="15" spans="1:1">
      <c r="A15" s="14">
        <v>120620073056</v>
      </c>
    </row>
    <row r="16" spans="1:1">
      <c r="A16" s="14">
        <v>120620073604</v>
      </c>
    </row>
    <row r="17" spans="1:6">
      <c r="A17" s="13">
        <v>120621072834</v>
      </c>
    </row>
    <row r="18" spans="1:6">
      <c r="A18" s="13">
        <v>120622111319</v>
      </c>
    </row>
    <row r="19" spans="1:6">
      <c r="A19" s="13">
        <v>120622111320</v>
      </c>
    </row>
    <row r="20" spans="1:6">
      <c r="A20" s="13">
        <v>120622111321</v>
      </c>
    </row>
    <row r="21" spans="1:6">
      <c r="A21" s="13">
        <v>120626051315</v>
      </c>
    </row>
    <row r="22" spans="1:6">
      <c r="A22" s="13">
        <v>120626060354</v>
      </c>
    </row>
    <row r="23" spans="1:6">
      <c r="A23" s="14">
        <v>120626060729</v>
      </c>
      <c r="B23" s="35"/>
    </row>
    <row r="24" spans="1:6">
      <c r="A24" s="14">
        <v>1206081113501</v>
      </c>
      <c r="B24" s="35"/>
    </row>
    <row r="25" spans="1:6">
      <c r="A25" s="14">
        <v>1206150750331</v>
      </c>
      <c r="B25" s="35"/>
      <c r="F25" s="120"/>
    </row>
    <row r="26" spans="1:6">
      <c r="A26" s="36">
        <v>120702115201</v>
      </c>
      <c r="B26" s="36"/>
      <c r="F26" s="120"/>
    </row>
    <row r="27" spans="1:6">
      <c r="A27" s="36">
        <v>120702225805</v>
      </c>
      <c r="B27" s="35"/>
      <c r="F27" s="120"/>
    </row>
    <row r="28" spans="1:6">
      <c r="A28" s="13">
        <v>120702115202</v>
      </c>
      <c r="B28" s="35"/>
      <c r="F28" s="120"/>
    </row>
    <row r="29" spans="1:6">
      <c r="A29" s="13">
        <v>120702115204</v>
      </c>
      <c r="B29" s="35"/>
      <c r="F29" s="120"/>
    </row>
    <row r="30" spans="1:6">
      <c r="A30" s="13">
        <v>120702115205</v>
      </c>
      <c r="F30" s="120"/>
    </row>
    <row r="31" spans="1:6">
      <c r="A31" s="13">
        <v>120702231259</v>
      </c>
      <c r="F31" s="120"/>
    </row>
    <row r="32" spans="1:6">
      <c r="A32" s="13">
        <v>120703002145</v>
      </c>
      <c r="F32" s="120"/>
    </row>
    <row r="33" spans="1:6">
      <c r="A33" s="13">
        <v>1207021152011</v>
      </c>
      <c r="F33" s="120"/>
    </row>
    <row r="34" spans="1:6" ht="15.75" thickBot="1">
      <c r="A34" s="13">
        <v>120709062313</v>
      </c>
      <c r="F34" s="120"/>
    </row>
    <row r="35" spans="1:6" ht="15.75" thickTop="1">
      <c r="A35" s="37">
        <v>120704040151</v>
      </c>
      <c r="F35" s="120"/>
    </row>
    <row r="36" spans="1:6">
      <c r="A36" s="38">
        <v>120704040152</v>
      </c>
      <c r="F36" s="120"/>
    </row>
    <row r="37" spans="1:6">
      <c r="A37" s="38">
        <v>120704040153</v>
      </c>
      <c r="F37" s="120"/>
    </row>
    <row r="38" spans="1:6">
      <c r="A38" s="38">
        <v>120704040154</v>
      </c>
      <c r="F38" s="120"/>
    </row>
    <row r="39" spans="1:6">
      <c r="A39" s="13">
        <v>120712133651</v>
      </c>
      <c r="F39" s="120"/>
    </row>
    <row r="40" spans="1:6">
      <c r="A40" s="13">
        <v>120712133653</v>
      </c>
      <c r="F40" s="120"/>
    </row>
    <row r="41" spans="1:6">
      <c r="A41" s="13">
        <v>120907053156</v>
      </c>
      <c r="F41" s="120"/>
    </row>
    <row r="42" spans="1:6">
      <c r="A42" s="13">
        <v>120907053932</v>
      </c>
      <c r="F42" s="120"/>
    </row>
    <row r="43" spans="1:6">
      <c r="A43" s="13">
        <v>120907025736</v>
      </c>
      <c r="F43" s="120"/>
    </row>
    <row r="44" spans="1:6">
      <c r="A44" s="13">
        <v>120907045505</v>
      </c>
      <c r="F44" s="120"/>
    </row>
    <row r="45" spans="1:6">
      <c r="A45" s="13">
        <v>120907055453</v>
      </c>
      <c r="F45" s="120"/>
    </row>
    <row r="46" spans="1:6">
      <c r="A46" s="13">
        <v>120907041233</v>
      </c>
      <c r="F46" s="120"/>
    </row>
    <row r="47" spans="1:6">
      <c r="A47" s="13">
        <v>120907054937</v>
      </c>
      <c r="F47" s="120"/>
    </row>
    <row r="48" spans="1:6">
      <c r="A48" s="13">
        <v>120907050915</v>
      </c>
      <c r="F48" s="120"/>
    </row>
    <row r="49" spans="1:6">
      <c r="A49" s="13">
        <v>120907054427</v>
      </c>
      <c r="F49" s="120"/>
    </row>
    <row r="50" spans="1:6">
      <c r="A50" s="13">
        <v>120907044427</v>
      </c>
      <c r="F50" s="120"/>
    </row>
    <row r="51" spans="1:6">
      <c r="A51" s="13">
        <v>120907054217</v>
      </c>
      <c r="F51" s="120"/>
    </row>
    <row r="52" spans="1:6">
      <c r="A52" s="13">
        <v>120907004816</v>
      </c>
    </row>
    <row r="53" spans="1:6">
      <c r="A53" s="13">
        <v>1209070100191</v>
      </c>
    </row>
    <row r="54" spans="1:6">
      <c r="A54" s="13">
        <v>120907010535</v>
      </c>
    </row>
    <row r="55" spans="1:6">
      <c r="A55" s="13">
        <v>120911094645</v>
      </c>
    </row>
    <row r="56" spans="1:6">
      <c r="A56" s="13">
        <v>120911095721</v>
      </c>
    </row>
    <row r="57" spans="1:6">
      <c r="A57" s="13">
        <v>120911042347</v>
      </c>
    </row>
    <row r="58" spans="1:6">
      <c r="A58" s="13">
        <v>120911054236</v>
      </c>
    </row>
    <row r="59" spans="1:6">
      <c r="A59" s="13">
        <v>120911054814</v>
      </c>
    </row>
    <row r="60" spans="1:6">
      <c r="A60" s="13">
        <v>120911061529</v>
      </c>
    </row>
    <row r="61" spans="1:6">
      <c r="A61" s="13">
        <v>120911061845</v>
      </c>
    </row>
    <row r="62" spans="1:6">
      <c r="A62" s="13">
        <v>120911062144</v>
      </c>
    </row>
    <row r="63" spans="1:6">
      <c r="A63" s="13">
        <v>120911062932</v>
      </c>
    </row>
    <row r="64" spans="1:6">
      <c r="A64" s="13">
        <v>120911092704</v>
      </c>
    </row>
    <row r="65" spans="1:1">
      <c r="A65" s="13">
        <v>120911093434</v>
      </c>
    </row>
    <row r="66" spans="1:1">
      <c r="A66" s="13">
        <v>120911055618</v>
      </c>
    </row>
    <row r="67" spans="1:1">
      <c r="A67" s="13">
        <v>120911060734</v>
      </c>
    </row>
    <row r="68" spans="1:1">
      <c r="A68" s="13">
        <v>120912233330</v>
      </c>
    </row>
    <row r="69" spans="1:1">
      <c r="A69" s="13">
        <v>120912234812</v>
      </c>
    </row>
    <row r="70" spans="1:1">
      <c r="A70" s="13">
        <v>120913025255</v>
      </c>
    </row>
    <row r="71" spans="1:1">
      <c r="A71" s="13">
        <v>120913025811</v>
      </c>
    </row>
    <row r="72" spans="1:1">
      <c r="A72" s="13">
        <v>120913030541</v>
      </c>
    </row>
    <row r="73" spans="1:1">
      <c r="A73" s="13">
        <v>120913051016</v>
      </c>
    </row>
    <row r="74" spans="1:1">
      <c r="A74" s="13">
        <v>1207300453043</v>
      </c>
    </row>
    <row r="75" spans="1:1">
      <c r="A75" s="13">
        <v>1207301048573</v>
      </c>
    </row>
    <row r="76" spans="1:1">
      <c r="A76" s="34">
        <v>1208182007483</v>
      </c>
    </row>
    <row r="77" spans="1:1">
      <c r="A77" s="34">
        <v>1208182028102</v>
      </c>
    </row>
    <row r="78" spans="1:1">
      <c r="A78" s="34">
        <v>1208290446392</v>
      </c>
    </row>
    <row r="79" spans="1:1">
      <c r="A79" s="34">
        <v>1208290446361</v>
      </c>
    </row>
    <row r="80" spans="1:1">
      <c r="A80" s="34">
        <v>1208181910351</v>
      </c>
    </row>
    <row r="81" spans="1:1">
      <c r="A81" s="34">
        <v>120717051913</v>
      </c>
    </row>
    <row r="82" spans="1:1">
      <c r="A82" s="34">
        <v>120907004816</v>
      </c>
    </row>
    <row r="83" spans="1:1">
      <c r="A83" s="34">
        <v>120907010535</v>
      </c>
    </row>
    <row r="84" spans="1:1">
      <c r="A84" s="34">
        <v>120907025736</v>
      </c>
    </row>
    <row r="85" spans="1:1">
      <c r="A85" s="34">
        <v>120907041233</v>
      </c>
    </row>
    <row r="86" spans="1:1">
      <c r="A86" s="34">
        <v>120907044427</v>
      </c>
    </row>
    <row r="87" spans="1:1">
      <c r="A87" s="34">
        <v>120907053156</v>
      </c>
    </row>
    <row r="88" spans="1:1">
      <c r="A88" s="34">
        <v>120907053932</v>
      </c>
    </row>
    <row r="89" spans="1:1">
      <c r="A89" s="34">
        <v>120907054217</v>
      </c>
    </row>
    <row r="90" spans="1:1">
      <c r="A90" s="34">
        <v>120907054427</v>
      </c>
    </row>
    <row r="91" spans="1:1">
      <c r="A91" s="34">
        <v>120907054937</v>
      </c>
    </row>
    <row r="92" spans="1:1">
      <c r="A92" s="34">
        <v>120907055453</v>
      </c>
    </row>
    <row r="93" spans="1:1">
      <c r="A93" s="34">
        <v>1209070100191</v>
      </c>
    </row>
    <row r="94" spans="1:1">
      <c r="A94" s="13">
        <v>120818203139</v>
      </c>
    </row>
    <row r="95" spans="1:1">
      <c r="A95" s="13">
        <v>120913062811</v>
      </c>
    </row>
    <row r="96" spans="1:1">
      <c r="A96" s="13">
        <v>120913064130</v>
      </c>
    </row>
    <row r="97" spans="1:1">
      <c r="A97" s="13">
        <v>120914005007</v>
      </c>
    </row>
    <row r="98" spans="1:1">
      <c r="A98" s="13">
        <v>120914005614</v>
      </c>
    </row>
    <row r="99" spans="1:1">
      <c r="A99" s="13">
        <v>120914010015</v>
      </c>
    </row>
    <row r="100" spans="1:1">
      <c r="A100" s="13">
        <v>120914023001</v>
      </c>
    </row>
    <row r="101" spans="1:1">
      <c r="A101" s="13">
        <v>120914023437</v>
      </c>
    </row>
    <row r="102" spans="1:1">
      <c r="A102" s="13">
        <v>120914023818</v>
      </c>
    </row>
    <row r="103" spans="1:1">
      <c r="A103" s="13">
        <v>120914024126</v>
      </c>
    </row>
    <row r="104" spans="1:1">
      <c r="A104" s="13">
        <v>120914024423</v>
      </c>
    </row>
    <row r="105" spans="1:1">
      <c r="A105" s="13">
        <v>120914025115</v>
      </c>
    </row>
    <row r="106" spans="1:1">
      <c r="A106" s="13">
        <v>120914031802</v>
      </c>
    </row>
    <row r="107" spans="1:1">
      <c r="A107" s="13">
        <v>120914032053</v>
      </c>
    </row>
    <row r="108" spans="1:1">
      <c r="A108" s="13">
        <v>120914033316</v>
      </c>
    </row>
    <row r="109" spans="1:1">
      <c r="A109" s="13">
        <v>120914034923</v>
      </c>
    </row>
    <row r="110" spans="1:1">
      <c r="A110" s="13">
        <v>120914040159</v>
      </c>
    </row>
    <row r="111" spans="1:1">
      <c r="A111" s="13">
        <v>1208182014041</v>
      </c>
    </row>
    <row r="112" spans="1:1">
      <c r="A112" s="13">
        <v>1208182014041</v>
      </c>
    </row>
    <row r="113" spans="1:1">
      <c r="A113" s="13">
        <v>1208182018533</v>
      </c>
    </row>
    <row r="114" spans="1:1">
      <c r="A114" s="13">
        <v>1208182036572</v>
      </c>
    </row>
    <row r="115" spans="1:1">
      <c r="A115" s="13">
        <v>1209071224083</v>
      </c>
    </row>
    <row r="116" spans="1:1">
      <c r="A116" s="13">
        <v>1208181930301</v>
      </c>
    </row>
    <row r="117" spans="1:1">
      <c r="A117" s="13">
        <v>1208181941382</v>
      </c>
    </row>
    <row r="118" spans="1:1">
      <c r="A118" s="13">
        <v>1208181948153</v>
      </c>
    </row>
    <row r="119" spans="1:1">
      <c r="A119" s="13">
        <v>1208181955153</v>
      </c>
    </row>
    <row r="120" spans="1:1">
      <c r="A120" s="13">
        <v>1208182024381</v>
      </c>
    </row>
    <row r="121" spans="1:1">
      <c r="A121" s="13">
        <v>1208182041221</v>
      </c>
    </row>
    <row r="122" spans="1:1">
      <c r="A122" s="13">
        <v>1208182049293</v>
      </c>
    </row>
    <row r="123" spans="1:1">
      <c r="A123" s="13">
        <v>1208182100311</v>
      </c>
    </row>
    <row r="124" spans="1:1">
      <c r="A124" s="13">
        <v>1208182109141</v>
      </c>
    </row>
    <row r="125" spans="1:1">
      <c r="A125" s="13">
        <v>1208182115431</v>
      </c>
    </row>
    <row r="126" spans="1:1">
      <c r="A126" s="13">
        <v>1208182126131</v>
      </c>
    </row>
    <row r="127" spans="1:1">
      <c r="A127" s="13">
        <v>1208182134383</v>
      </c>
    </row>
    <row r="128" spans="1:1">
      <c r="A128" s="13">
        <v>1208182138583</v>
      </c>
    </row>
    <row r="129" spans="1:1">
      <c r="A129" s="13">
        <v>1208181910543</v>
      </c>
    </row>
    <row r="130" spans="1:1">
      <c r="A130" s="13">
        <v>1208182130202</v>
      </c>
    </row>
    <row r="131" spans="1:1">
      <c r="A131" s="13">
        <v>120918043432</v>
      </c>
    </row>
    <row r="132" spans="1:1">
      <c r="A132" s="13">
        <v>120918043434</v>
      </c>
    </row>
    <row r="133" spans="1:1">
      <c r="A133" s="13">
        <v>120924045846</v>
      </c>
    </row>
    <row r="134" spans="1:1">
      <c r="A134" s="13">
        <v>120924050542</v>
      </c>
    </row>
    <row r="135" spans="1:1">
      <c r="A135" s="13">
        <v>120813211234</v>
      </c>
    </row>
    <row r="136" spans="1:1">
      <c r="A136" s="13">
        <v>120425231137</v>
      </c>
    </row>
    <row r="137" spans="1:1">
      <c r="A137" s="13">
        <v>120925061219</v>
      </c>
    </row>
    <row r="138" spans="1:1">
      <c r="A138" s="13">
        <v>120926053242</v>
      </c>
    </row>
    <row r="139" spans="1:1">
      <c r="A139" s="13">
        <v>120926054701</v>
      </c>
    </row>
    <row r="140" spans="1:1">
      <c r="A140" s="13">
        <v>1208170551071</v>
      </c>
    </row>
    <row r="141" spans="1:1">
      <c r="A141" s="13">
        <v>1208131228432</v>
      </c>
    </row>
    <row r="142" spans="1:1">
      <c r="A142" s="13">
        <v>1208131228453</v>
      </c>
    </row>
    <row r="143" spans="1:1">
      <c r="A143" s="13">
        <v>120813211119</v>
      </c>
    </row>
    <row r="144" spans="1:1">
      <c r="A144" s="13">
        <v>120926055006</v>
      </c>
    </row>
    <row r="145" spans="1:1">
      <c r="A145" s="13">
        <v>120926055120</v>
      </c>
    </row>
    <row r="146" spans="1:1">
      <c r="A146" s="13">
        <v>120926055203</v>
      </c>
    </row>
    <row r="147" spans="1:1">
      <c r="A147" s="13">
        <v>120926055346</v>
      </c>
    </row>
    <row r="148" spans="1:1">
      <c r="A148" s="13">
        <v>120926055445</v>
      </c>
    </row>
    <row r="149" spans="1:1">
      <c r="A149" s="13">
        <v>120926231802</v>
      </c>
    </row>
    <row r="150" spans="1:1">
      <c r="A150" s="13">
        <v>1207300416493</v>
      </c>
    </row>
    <row r="151" spans="1:1">
      <c r="A151" s="13">
        <v>1207300416523</v>
      </c>
    </row>
    <row r="152" spans="1:1">
      <c r="A152" s="13">
        <v>1208080420583</v>
      </c>
    </row>
    <row r="153" spans="1:1">
      <c r="A153" s="13">
        <v>1208170548561</v>
      </c>
    </row>
    <row r="154" spans="1:1">
      <c r="A154" s="13">
        <v>120928030835</v>
      </c>
    </row>
    <row r="155" spans="1:1">
      <c r="A155" s="13">
        <v>120928031528</v>
      </c>
    </row>
    <row r="156" spans="1:1">
      <c r="A156" s="13">
        <v>120928032303</v>
      </c>
    </row>
    <row r="157" spans="1:1">
      <c r="A157" s="13">
        <v>120928033149</v>
      </c>
    </row>
    <row r="158" spans="1:1">
      <c r="A158" s="13">
        <v>120928033607</v>
      </c>
    </row>
    <row r="159" spans="1:1">
      <c r="A159" s="13">
        <v>120928035008</v>
      </c>
    </row>
    <row r="160" spans="1:1">
      <c r="A160" s="13">
        <v>120928035440</v>
      </c>
    </row>
    <row r="161" spans="1:1">
      <c r="A161" s="13">
        <v>120928040143</v>
      </c>
    </row>
    <row r="162" spans="1:1">
      <c r="A162" s="13">
        <v>120927053256</v>
      </c>
    </row>
    <row r="163" spans="1:1">
      <c r="A163" s="13">
        <v>120927055006</v>
      </c>
    </row>
    <row r="164" spans="1:1">
      <c r="A164" s="13">
        <v>120927062803</v>
      </c>
    </row>
    <row r="165" spans="1:1">
      <c r="A165" s="13">
        <v>120927065919</v>
      </c>
    </row>
    <row r="166" spans="1:1">
      <c r="A166" s="13">
        <v>120808042130</v>
      </c>
    </row>
    <row r="167" spans="1:1">
      <c r="A167" s="13">
        <v>120927053455</v>
      </c>
    </row>
    <row r="168" spans="1:1">
      <c r="A168" s="13">
        <v>120913063358</v>
      </c>
    </row>
    <row r="169" spans="1:1">
      <c r="A169" s="13">
        <v>120918043437</v>
      </c>
    </row>
    <row r="170" spans="1:1">
      <c r="A170" s="13">
        <v>1209180434371</v>
      </c>
    </row>
    <row r="171" spans="1:1">
      <c r="A171" s="13">
        <v>120918043439</v>
      </c>
    </row>
    <row r="172" spans="1:1">
      <c r="A172" s="13">
        <v>1209180434391</v>
      </c>
    </row>
    <row r="173" spans="1:1">
      <c r="A173" s="13">
        <v>120918043443</v>
      </c>
    </row>
    <row r="174" spans="1:1">
      <c r="A174" s="13">
        <v>120918043440</v>
      </c>
    </row>
    <row r="175" spans="1:1">
      <c r="A175" s="13">
        <v>120918043441</v>
      </c>
    </row>
    <row r="176" spans="1:1">
      <c r="A176" s="13">
        <v>121002092608</v>
      </c>
    </row>
    <row r="177" spans="1:1">
      <c r="A177" s="13">
        <v>121002092609</v>
      </c>
    </row>
    <row r="178" spans="1:1">
      <c r="A178" s="13">
        <v>121002092610</v>
      </c>
    </row>
    <row r="179" spans="1:1">
      <c r="A179" s="13">
        <v>121002092611</v>
      </c>
    </row>
    <row r="180" spans="1:1">
      <c r="A180" s="13">
        <v>121002092612</v>
      </c>
    </row>
    <row r="181" spans="1:1">
      <c r="A181" s="13">
        <v>121002092613</v>
      </c>
    </row>
    <row r="182" spans="1:1">
      <c r="A182" s="13">
        <v>121002092614</v>
      </c>
    </row>
    <row r="183" spans="1:1">
      <c r="A183" s="13">
        <v>121002092615</v>
      </c>
    </row>
    <row r="184" spans="1:1">
      <c r="A184" s="13">
        <v>121004045612</v>
      </c>
    </row>
    <row r="185" spans="1:1">
      <c r="A185" s="13">
        <v>121004045613</v>
      </c>
    </row>
    <row r="186" spans="1:1">
      <c r="A186" s="13">
        <v>121004045614</v>
      </c>
    </row>
    <row r="187" spans="1:1">
      <c r="A187" s="13">
        <v>121004045615</v>
      </c>
    </row>
    <row r="188" spans="1:1">
      <c r="A188" s="13">
        <v>121004052947</v>
      </c>
    </row>
    <row r="189" spans="1:1">
      <c r="A189" s="13">
        <v>121004052951</v>
      </c>
    </row>
    <row r="190" spans="1:1">
      <c r="A190" s="13">
        <v>121005014935</v>
      </c>
    </row>
    <row r="191" spans="1:1">
      <c r="A191" s="13">
        <v>121005015859</v>
      </c>
    </row>
    <row r="192" spans="1:1">
      <c r="A192" s="13">
        <v>1205071015481</v>
      </c>
    </row>
    <row r="193" spans="1:1">
      <c r="A193" s="13">
        <v>1205071017043</v>
      </c>
    </row>
    <row r="194" spans="1:1">
      <c r="A194" s="13">
        <v>1208080421003</v>
      </c>
    </row>
    <row r="195" spans="1:1">
      <c r="A195" s="13">
        <v>1208080421041</v>
      </c>
    </row>
    <row r="196" spans="1:1">
      <c r="A196" s="13">
        <v>1209180434371</v>
      </c>
    </row>
    <row r="197" spans="1:1">
      <c r="A197" s="13">
        <v>1209180434391</v>
      </c>
    </row>
    <row r="198" spans="1:1">
      <c r="A198" s="13">
        <v>1209180434411</v>
      </c>
    </row>
    <row r="199" spans="1:1">
      <c r="A199" s="13">
        <v>1210020926081</v>
      </c>
    </row>
    <row r="200" spans="1:1">
      <c r="A200" s="13">
        <v>1210020926101</v>
      </c>
    </row>
    <row r="201" spans="1:1">
      <c r="A201" s="13">
        <v>1210020926131</v>
      </c>
    </row>
    <row r="202" spans="1:1">
      <c r="A202" s="13">
        <v>1210020926141</v>
      </c>
    </row>
    <row r="203" spans="1:1">
      <c r="A203" s="13">
        <v>121005073550</v>
      </c>
    </row>
    <row r="204" spans="1:1">
      <c r="A204" s="13">
        <v>120808042130</v>
      </c>
    </row>
    <row r="205" spans="1:1">
      <c r="A205" s="13">
        <v>121002092608</v>
      </c>
    </row>
    <row r="206" spans="1:1">
      <c r="A206" s="13">
        <v>121002092609</v>
      </c>
    </row>
    <row r="207" spans="1:1">
      <c r="A207" s="13">
        <v>121002092610</v>
      </c>
    </row>
    <row r="208" spans="1:1">
      <c r="A208" s="13">
        <v>121002092611</v>
      </c>
    </row>
    <row r="209" spans="1:1">
      <c r="A209" s="13">
        <v>121002092612</v>
      </c>
    </row>
    <row r="210" spans="1:1">
      <c r="A210" s="13">
        <v>121002092613</v>
      </c>
    </row>
    <row r="211" spans="1:1">
      <c r="A211" s="13">
        <v>121002092614</v>
      </c>
    </row>
    <row r="212" spans="1:1">
      <c r="A212" s="13">
        <v>121002092615</v>
      </c>
    </row>
    <row r="213" spans="1:1">
      <c r="A213" s="13">
        <v>121004052947</v>
      </c>
    </row>
    <row r="214" spans="1:1">
      <c r="A214" s="13">
        <v>121004052951</v>
      </c>
    </row>
    <row r="215" spans="1:1">
      <c r="A215" s="13">
        <v>1205071015481</v>
      </c>
    </row>
    <row r="216" spans="1:1">
      <c r="A216" s="13">
        <v>1205071017043</v>
      </c>
    </row>
    <row r="217" spans="1:1">
      <c r="A217" s="13">
        <v>1207300416493</v>
      </c>
    </row>
    <row r="218" spans="1:1">
      <c r="A218" s="13">
        <v>1207300416523</v>
      </c>
    </row>
    <row r="219" spans="1:1">
      <c r="A219" s="13">
        <v>1208080420583</v>
      </c>
    </row>
    <row r="220" spans="1:1">
      <c r="A220" s="13">
        <v>1208080421003</v>
      </c>
    </row>
    <row r="221" spans="1:1">
      <c r="A221" s="13">
        <v>1208080421041</v>
      </c>
    </row>
    <row r="222" spans="1:1">
      <c r="A222" s="13">
        <v>1208170548561</v>
      </c>
    </row>
    <row r="223" spans="1:1">
      <c r="A223" s="13">
        <v>1208170551071</v>
      </c>
    </row>
    <row r="224" spans="1:1">
      <c r="A224" s="13">
        <v>1210020926081</v>
      </c>
    </row>
    <row r="225" spans="1:1">
      <c r="A225" s="13">
        <v>1210020926101</v>
      </c>
    </row>
    <row r="226" spans="1:1">
      <c r="A226" s="13">
        <v>1210020926131</v>
      </c>
    </row>
    <row r="227" spans="1:1">
      <c r="A227" s="13">
        <v>1210020926141</v>
      </c>
    </row>
    <row r="228" spans="1:1">
      <c r="A228" s="13">
        <v>121105092042</v>
      </c>
    </row>
  </sheetData>
  <sortState ref="A2:A25">
    <sortCondition ref="A2"/>
  </sortState>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87"/>
  <sheetViews>
    <sheetView topLeftCell="A67" workbookViewId="0">
      <selection activeCell="A88" sqref="A88"/>
    </sheetView>
  </sheetViews>
  <sheetFormatPr defaultRowHeight="15"/>
  <cols>
    <col min="1" max="1" width="14.140625" style="13" bestFit="1" customWidth="1"/>
    <col min="2" max="16384" width="9.140625" style="1"/>
  </cols>
  <sheetData>
    <row r="1" spans="1:1">
      <c r="A1" s="13" t="s">
        <v>24</v>
      </c>
    </row>
    <row r="2" spans="1:1">
      <c r="A2" s="14">
        <v>120604051548</v>
      </c>
    </row>
    <row r="3" spans="1:1">
      <c r="A3" s="14">
        <v>120608102151</v>
      </c>
    </row>
    <row r="4" spans="1:1">
      <c r="A4" s="14">
        <v>120608102804</v>
      </c>
    </row>
    <row r="5" spans="1:1">
      <c r="A5" s="14">
        <v>120608103108</v>
      </c>
    </row>
    <row r="6" spans="1:1">
      <c r="A6" s="14">
        <v>120608103221</v>
      </c>
    </row>
    <row r="7" spans="1:1">
      <c r="A7" s="14">
        <v>120608103419</v>
      </c>
    </row>
    <row r="8" spans="1:1">
      <c r="A8" s="14">
        <v>120611093047</v>
      </c>
    </row>
    <row r="9" spans="1:1">
      <c r="A9" s="14">
        <v>120611094656</v>
      </c>
    </row>
    <row r="10" spans="1:1">
      <c r="A10" s="14">
        <v>120618051426</v>
      </c>
    </row>
    <row r="11" spans="1:1">
      <c r="A11" s="14">
        <v>120620031218</v>
      </c>
    </row>
    <row r="12" spans="1:1">
      <c r="A12" s="13">
        <v>120621100422</v>
      </c>
    </row>
    <row r="13" spans="1:1">
      <c r="A13" s="13">
        <v>120621100618</v>
      </c>
    </row>
    <row r="14" spans="1:1">
      <c r="A14" s="14">
        <v>1205250916182</v>
      </c>
    </row>
    <row r="15" spans="1:1">
      <c r="A15" s="14">
        <v>1205290823252</v>
      </c>
    </row>
    <row r="16" spans="1:1">
      <c r="A16" s="14">
        <v>1205290828522</v>
      </c>
    </row>
    <row r="17" spans="1:3">
      <c r="A17" s="14">
        <v>1205290832502</v>
      </c>
    </row>
    <row r="18" spans="1:3">
      <c r="A18" s="14">
        <v>1205290845012</v>
      </c>
    </row>
    <row r="19" spans="1:3">
      <c r="A19" s="14">
        <v>1205290857282</v>
      </c>
    </row>
    <row r="20" spans="1:3">
      <c r="A20" s="14">
        <v>1206071059301</v>
      </c>
    </row>
    <row r="21" spans="1:3">
      <c r="A21" s="14">
        <v>1206081029374</v>
      </c>
    </row>
    <row r="22" spans="1:3">
      <c r="A22" s="14">
        <v>1206110936383</v>
      </c>
    </row>
    <row r="23" spans="1:3">
      <c r="A23" s="14">
        <v>1206111007312</v>
      </c>
    </row>
    <row r="24" spans="1:3">
      <c r="A24" s="14">
        <v>1206111011022</v>
      </c>
    </row>
    <row r="25" spans="1:3">
      <c r="A25" s="14">
        <v>120621072834</v>
      </c>
      <c r="B25" s="1" t="s">
        <v>211</v>
      </c>
      <c r="C25" s="1" t="s">
        <v>212</v>
      </c>
    </row>
    <row r="26" spans="1:3">
      <c r="A26" s="14" t="s">
        <v>207</v>
      </c>
      <c r="B26" s="1" t="s">
        <v>211</v>
      </c>
      <c r="C26" s="1" t="s">
        <v>212</v>
      </c>
    </row>
    <row r="27" spans="1:3">
      <c r="A27" s="14" t="s">
        <v>208</v>
      </c>
      <c r="B27" s="1" t="s">
        <v>211</v>
      </c>
      <c r="C27" s="1" t="s">
        <v>212</v>
      </c>
    </row>
    <row r="28" spans="1:3">
      <c r="A28" s="13">
        <v>120709101951</v>
      </c>
    </row>
    <row r="29" spans="1:3">
      <c r="A29" s="13">
        <v>120709103144</v>
      </c>
    </row>
    <row r="30" spans="1:3" ht="15.75" thickBot="1">
      <c r="A30" s="13">
        <v>120705083616</v>
      </c>
    </row>
    <row r="31" spans="1:3" ht="15.75" thickTop="1">
      <c r="A31" s="37">
        <v>120710064134</v>
      </c>
    </row>
    <row r="32" spans="1:3">
      <c r="A32" s="38">
        <v>120710064437</v>
      </c>
    </row>
    <row r="33" spans="1:1">
      <c r="A33" s="13">
        <v>1207110516082</v>
      </c>
    </row>
    <row r="34" spans="1:1">
      <c r="A34" s="13">
        <v>1207110522181</v>
      </c>
    </row>
    <row r="35" spans="1:1">
      <c r="A35" s="13">
        <v>1207170240392</v>
      </c>
    </row>
    <row r="36" spans="1:1">
      <c r="A36" s="13">
        <v>1207170253492</v>
      </c>
    </row>
    <row r="37" spans="1:1">
      <c r="A37" s="13">
        <v>1207170258182</v>
      </c>
    </row>
    <row r="38" spans="1:1">
      <c r="A38" s="13">
        <v>120717000502</v>
      </c>
    </row>
    <row r="39" spans="1:1">
      <c r="A39" s="13">
        <v>1207162348242</v>
      </c>
    </row>
    <row r="40" spans="1:1">
      <c r="A40" s="13">
        <v>1207162359402</v>
      </c>
    </row>
    <row r="41" spans="1:1">
      <c r="A41" s="13">
        <v>1207170009212</v>
      </c>
    </row>
    <row r="42" spans="1:1">
      <c r="A42" s="13">
        <v>1207240833232</v>
      </c>
    </row>
    <row r="43" spans="1:1">
      <c r="A43" s="13">
        <v>1207300822342</v>
      </c>
    </row>
    <row r="44" spans="1:1">
      <c r="A44" s="13">
        <v>1207310442292</v>
      </c>
    </row>
    <row r="45" spans="1:1">
      <c r="A45" s="34">
        <v>120808042120</v>
      </c>
    </row>
    <row r="46" spans="1:1">
      <c r="A46" s="34">
        <v>1208130524571</v>
      </c>
    </row>
    <row r="47" spans="1:1">
      <c r="A47" s="34">
        <v>120830134102</v>
      </c>
    </row>
    <row r="48" spans="1:1">
      <c r="A48" s="34">
        <v>120830135806</v>
      </c>
    </row>
    <row r="49" spans="1:1">
      <c r="A49" s="34">
        <v>120830141555</v>
      </c>
    </row>
    <row r="50" spans="1:1">
      <c r="A50" s="34">
        <v>120830141850</v>
      </c>
    </row>
    <row r="51" spans="1:1">
      <c r="A51" s="34">
        <v>120904094102</v>
      </c>
    </row>
    <row r="52" spans="1:1">
      <c r="A52" s="34">
        <v>120904094955</v>
      </c>
    </row>
    <row r="53" spans="1:1">
      <c r="A53" s="34">
        <v>120905065830</v>
      </c>
    </row>
    <row r="54" spans="1:1">
      <c r="A54" s="13">
        <v>120821090709</v>
      </c>
    </row>
    <row r="55" spans="1:1" ht="15.75" thickBot="1">
      <c r="A55" s="13">
        <v>1209071219242</v>
      </c>
    </row>
    <row r="56" spans="1:1" ht="15.75" thickTop="1">
      <c r="A56" s="39">
        <v>120917045521</v>
      </c>
    </row>
    <row r="57" spans="1:1">
      <c r="A57" s="34">
        <v>120917045758</v>
      </c>
    </row>
    <row r="58" spans="1:1">
      <c r="A58" s="34">
        <v>120910131628</v>
      </c>
    </row>
    <row r="59" spans="1:1">
      <c r="A59" s="34">
        <v>120910132254</v>
      </c>
    </row>
    <row r="60" spans="1:1">
      <c r="A60" s="34">
        <v>120910132447</v>
      </c>
    </row>
    <row r="61" spans="1:1">
      <c r="A61" s="34">
        <v>120910132740</v>
      </c>
    </row>
    <row r="62" spans="1:1">
      <c r="A62" s="34">
        <v>120911115200</v>
      </c>
    </row>
    <row r="63" spans="1:1">
      <c r="A63" s="34">
        <v>120914123424</v>
      </c>
    </row>
    <row r="64" spans="1:1">
      <c r="A64" s="34">
        <v>1209141240361</v>
      </c>
    </row>
    <row r="65" spans="1:1">
      <c r="A65" s="13">
        <v>1209071225182</v>
      </c>
    </row>
    <row r="66" spans="1:1">
      <c r="A66" s="13">
        <v>1209120930401</v>
      </c>
    </row>
    <row r="67" spans="1:1">
      <c r="A67" s="13">
        <v>120905105209</v>
      </c>
    </row>
    <row r="68" spans="1:1">
      <c r="A68" s="13">
        <v>120912094050</v>
      </c>
    </row>
    <row r="69" spans="1:1">
      <c r="A69" s="13">
        <v>120925061507</v>
      </c>
    </row>
    <row r="70" spans="1:1">
      <c r="A70" s="13">
        <v>1209250621282</v>
      </c>
    </row>
    <row r="71" spans="1:1">
      <c r="A71" s="13">
        <v>1209280755192</v>
      </c>
    </row>
    <row r="72" spans="1:1">
      <c r="A72" s="13">
        <v>1209280803071</v>
      </c>
    </row>
    <row r="73" spans="1:1">
      <c r="A73" s="13">
        <v>1210020925522</v>
      </c>
    </row>
    <row r="74" spans="1:1">
      <c r="A74" s="13">
        <v>121005125158</v>
      </c>
    </row>
    <row r="75" spans="1:1">
      <c r="A75" s="13">
        <v>120911115200</v>
      </c>
    </row>
    <row r="76" spans="1:1">
      <c r="A76" s="13">
        <v>120917045521</v>
      </c>
    </row>
    <row r="77" spans="1:1">
      <c r="A77" s="13">
        <v>120917045758</v>
      </c>
    </row>
    <row r="78" spans="1:1">
      <c r="A78" s="13">
        <v>121005125158</v>
      </c>
    </row>
    <row r="79" spans="1:1">
      <c r="A79" s="13">
        <v>121023102053</v>
      </c>
    </row>
    <row r="80" spans="1:1">
      <c r="A80" s="13">
        <v>121102094015</v>
      </c>
    </row>
    <row r="81" spans="1:1">
      <c r="A81" s="13">
        <v>120912093940</v>
      </c>
    </row>
    <row r="82" spans="1:1">
      <c r="A82" s="13">
        <v>121108100917</v>
      </c>
    </row>
    <row r="83" spans="1:1">
      <c r="A83" s="13">
        <v>1210300658221</v>
      </c>
    </row>
    <row r="84" spans="1:1">
      <c r="A84" s="13">
        <v>1210300708332</v>
      </c>
    </row>
    <row r="85" spans="1:1">
      <c r="A85" s="13">
        <v>1210231025522</v>
      </c>
    </row>
    <row r="86" spans="1:1">
      <c r="A86" s="13">
        <v>1210231029182</v>
      </c>
    </row>
    <row r="87" spans="1:1">
      <c r="A87" s="13">
        <v>1211020943423</v>
      </c>
    </row>
  </sheetData>
  <sortState ref="A2:A24">
    <sortCondition ref="A4"/>
  </sortState>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5"/>
  <sheetViews>
    <sheetView topLeftCell="A31" workbookViewId="0">
      <selection activeCell="A56" sqref="A56"/>
    </sheetView>
  </sheetViews>
  <sheetFormatPr defaultRowHeight="15"/>
  <cols>
    <col min="1" max="1" width="14.140625" style="13" bestFit="1" customWidth="1"/>
  </cols>
  <sheetData>
    <row r="1" spans="1:1">
      <c r="A1" s="13" t="s">
        <v>24</v>
      </c>
    </row>
    <row r="2" spans="1:1">
      <c r="A2" s="14">
        <v>1206131229061</v>
      </c>
    </row>
    <row r="3" spans="1:1">
      <c r="A3" s="14">
        <v>1206131232473</v>
      </c>
    </row>
    <row r="4" spans="1:1">
      <c r="A4" s="14">
        <v>1206131234111</v>
      </c>
    </row>
    <row r="5" spans="1:1">
      <c r="A5" s="14">
        <v>1206131235461</v>
      </c>
    </row>
    <row r="6" spans="1:1">
      <c r="A6" s="14">
        <v>1206131236281</v>
      </c>
    </row>
    <row r="7" spans="1:1">
      <c r="A7" s="14">
        <v>1206131239301</v>
      </c>
    </row>
    <row r="8" spans="1:1" ht="15.75" thickBot="1">
      <c r="A8" s="14">
        <v>1206140909101</v>
      </c>
    </row>
    <row r="9" spans="1:1" ht="15.75" thickTop="1">
      <c r="A9" s="39">
        <v>120712042312</v>
      </c>
    </row>
    <row r="10" spans="1:1">
      <c r="A10" s="34">
        <v>120712042729</v>
      </c>
    </row>
    <row r="11" spans="1:1">
      <c r="A11" s="34">
        <v>120712042955</v>
      </c>
    </row>
    <row r="12" spans="1:1">
      <c r="A12" s="13">
        <v>120718043310</v>
      </c>
    </row>
    <row r="13" spans="1:1">
      <c r="A13" s="13">
        <v>120718044502</v>
      </c>
    </row>
    <row r="14" spans="1:1">
      <c r="A14" s="13">
        <v>120718045431</v>
      </c>
    </row>
    <row r="15" spans="1:1">
      <c r="A15" s="13">
        <v>120718045716</v>
      </c>
    </row>
    <row r="16" spans="1:1">
      <c r="A16" s="13">
        <v>120717051932</v>
      </c>
    </row>
    <row r="17" spans="1:1">
      <c r="A17" s="13">
        <v>120716052818</v>
      </c>
    </row>
    <row r="18" spans="1:1">
      <c r="A18" s="13">
        <v>120716052919</v>
      </c>
    </row>
    <row r="19" spans="1:1">
      <c r="A19" s="13">
        <v>120716052951</v>
      </c>
    </row>
    <row r="20" spans="1:1">
      <c r="A20" s="13">
        <v>120718021208</v>
      </c>
    </row>
    <row r="21" spans="1:1">
      <c r="A21" s="13">
        <v>120718021206</v>
      </c>
    </row>
    <row r="22" spans="1:1">
      <c r="A22" s="13">
        <v>120718021204</v>
      </c>
    </row>
    <row r="23" spans="1:1">
      <c r="A23" s="13">
        <v>120718021124</v>
      </c>
    </row>
    <row r="24" spans="1:1">
      <c r="A24" s="13">
        <v>120718021122</v>
      </c>
    </row>
    <row r="25" spans="1:1">
      <c r="A25" s="13">
        <v>120718021120</v>
      </c>
    </row>
    <row r="26" spans="1:1">
      <c r="A26" s="13">
        <v>120718021118</v>
      </c>
    </row>
    <row r="27" spans="1:1">
      <c r="A27" s="13">
        <v>120718021105</v>
      </c>
    </row>
    <row r="28" spans="1:1">
      <c r="A28" s="13">
        <v>120718021059</v>
      </c>
    </row>
    <row r="29" spans="1:1">
      <c r="A29" s="13">
        <v>1207180210571</v>
      </c>
    </row>
    <row r="30" spans="1:1">
      <c r="A30" s="13">
        <v>120718021057</v>
      </c>
    </row>
    <row r="31" spans="1:1">
      <c r="A31" s="13">
        <v>120718021101</v>
      </c>
    </row>
    <row r="32" spans="1:1">
      <c r="A32" s="13">
        <v>120718021054</v>
      </c>
    </row>
    <row r="33" spans="1:1">
      <c r="A33" s="13">
        <v>120718021102</v>
      </c>
    </row>
    <row r="34" spans="1:1">
      <c r="A34" s="13">
        <v>120718021055</v>
      </c>
    </row>
    <row r="35" spans="1:1">
      <c r="A35" s="13">
        <v>1207180210511</v>
      </c>
    </row>
    <row r="36" spans="1:1">
      <c r="A36" s="13">
        <v>120718021051</v>
      </c>
    </row>
    <row r="37" spans="1:1">
      <c r="A37" s="34">
        <v>120905120335</v>
      </c>
    </row>
    <row r="38" spans="1:1">
      <c r="A38" s="34">
        <v>120905120645</v>
      </c>
    </row>
    <row r="39" spans="1:1">
      <c r="A39" s="34">
        <v>120905121025</v>
      </c>
    </row>
    <row r="40" spans="1:1">
      <c r="A40" s="34">
        <v>120905121336</v>
      </c>
    </row>
    <row r="41" spans="1:1">
      <c r="A41" s="34">
        <v>120905121644</v>
      </c>
    </row>
    <row r="42" spans="1:1">
      <c r="A42" s="34">
        <v>120905122253</v>
      </c>
    </row>
    <row r="43" spans="1:1">
      <c r="A43" s="34">
        <v>120905123804</v>
      </c>
    </row>
    <row r="44" spans="1:1">
      <c r="A44" s="34">
        <v>120905114759</v>
      </c>
    </row>
    <row r="45" spans="1:1">
      <c r="A45" s="13">
        <v>120918044014</v>
      </c>
    </row>
    <row r="46" spans="1:1">
      <c r="A46" s="13">
        <v>120918050654</v>
      </c>
    </row>
    <row r="47" spans="1:1">
      <c r="A47" s="13">
        <v>120921100310</v>
      </c>
    </row>
    <row r="48" spans="1:1">
      <c r="A48" s="13">
        <v>120921101005</v>
      </c>
    </row>
    <row r="49" spans="1:1">
      <c r="A49" s="13">
        <v>120921101204</v>
      </c>
    </row>
    <row r="50" spans="1:1">
      <c r="A50" s="13">
        <v>120925044400</v>
      </c>
    </row>
    <row r="51" spans="1:1">
      <c r="A51" s="13">
        <v>1209250445421</v>
      </c>
    </row>
    <row r="52" spans="1:1">
      <c r="A52" s="13">
        <v>120927052257</v>
      </c>
    </row>
    <row r="53" spans="1:1">
      <c r="A53" s="13">
        <v>120927052549</v>
      </c>
    </row>
    <row r="54" spans="1:1">
      <c r="A54" s="13">
        <v>120927052757</v>
      </c>
    </row>
    <row r="55" spans="1:1">
      <c r="A55" s="13">
        <v>120927052257</v>
      </c>
    </row>
  </sheetData>
  <sortState ref="A2:A8">
    <sortCondition ref="A2"/>
  </sortState>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58"/>
  <sheetViews>
    <sheetView topLeftCell="A46" workbookViewId="0">
      <selection activeCell="A57" sqref="A57:A58"/>
    </sheetView>
  </sheetViews>
  <sheetFormatPr defaultRowHeight="15"/>
  <cols>
    <col min="1" max="1" width="17.85546875" style="13" customWidth="1"/>
  </cols>
  <sheetData>
    <row r="1" spans="1:1">
      <c r="A1" s="13" t="s">
        <v>24</v>
      </c>
    </row>
    <row r="2" spans="1:1">
      <c r="A2" s="14">
        <v>120612115502</v>
      </c>
    </row>
    <row r="3" spans="1:1">
      <c r="A3" s="13">
        <v>120620060312</v>
      </c>
    </row>
    <row r="4" spans="1:1">
      <c r="A4" s="13">
        <v>120710103213</v>
      </c>
    </row>
    <row r="5" spans="1:1">
      <c r="A5" s="13">
        <v>120710103424</v>
      </c>
    </row>
    <row r="6" spans="1:1">
      <c r="A6" s="86">
        <v>1205290750522</v>
      </c>
    </row>
    <row r="7" spans="1:1">
      <c r="A7" s="86">
        <v>1205290817112</v>
      </c>
    </row>
    <row r="8" spans="1:1">
      <c r="A8" s="86">
        <v>120629134938</v>
      </c>
    </row>
    <row r="9" spans="1:1">
      <c r="A9" s="86">
        <v>120629134943</v>
      </c>
    </row>
    <row r="10" spans="1:1">
      <c r="A10" s="13">
        <v>120705092215</v>
      </c>
    </row>
    <row r="11" spans="1:1">
      <c r="A11" s="13">
        <v>120705092216</v>
      </c>
    </row>
    <row r="12" spans="1:1">
      <c r="A12" s="13">
        <v>1207050922161</v>
      </c>
    </row>
    <row r="13" spans="1:1">
      <c r="A13" s="13">
        <v>120705092217</v>
      </c>
    </row>
    <row r="14" spans="1:1">
      <c r="A14" s="13">
        <v>120705092218</v>
      </c>
    </row>
    <row r="15" spans="1:1">
      <c r="A15" s="13">
        <v>120705092219</v>
      </c>
    </row>
    <row r="16" spans="1:1">
      <c r="A16" s="13">
        <v>120705092221</v>
      </c>
    </row>
    <row r="17" spans="1:1">
      <c r="A17" s="13">
        <v>120705092222</v>
      </c>
    </row>
    <row r="18" spans="1:1">
      <c r="A18" s="13">
        <v>120705092220</v>
      </c>
    </row>
    <row r="19" spans="1:1">
      <c r="A19" s="13">
        <v>1207050922201</v>
      </c>
    </row>
    <row r="20" spans="1:1">
      <c r="A20" s="13">
        <v>120712091156</v>
      </c>
    </row>
    <row r="21" spans="1:1">
      <c r="A21" s="13">
        <v>120712091154</v>
      </c>
    </row>
    <row r="22" spans="1:1">
      <c r="A22" s="13">
        <v>120712091155</v>
      </c>
    </row>
    <row r="23" spans="1:1">
      <c r="A23" s="13">
        <v>120712091153</v>
      </c>
    </row>
    <row r="24" spans="1:1">
      <c r="A24" s="13">
        <v>1205290750522</v>
      </c>
    </row>
    <row r="25" spans="1:1">
      <c r="A25" s="13">
        <v>1205290817112</v>
      </c>
    </row>
    <row r="26" spans="1:1">
      <c r="A26" s="13">
        <v>120629134938</v>
      </c>
    </row>
    <row r="27" spans="1:1">
      <c r="A27" s="13">
        <v>120629134943</v>
      </c>
    </row>
    <row r="28" spans="1:1">
      <c r="A28" s="13">
        <v>1207120911561</v>
      </c>
    </row>
    <row r="29" spans="1:1">
      <c r="A29" s="13">
        <v>120712091157</v>
      </c>
    </row>
    <row r="30" spans="1:1">
      <c r="A30" s="13">
        <v>120712091158</v>
      </c>
    </row>
    <row r="31" spans="1:1">
      <c r="A31" s="13">
        <v>1207120911531</v>
      </c>
    </row>
    <row r="32" spans="1:1">
      <c r="A32" s="13">
        <v>120629134938</v>
      </c>
    </row>
    <row r="33" spans="1:1">
      <c r="A33" s="13">
        <v>120629134943</v>
      </c>
    </row>
    <row r="34" spans="1:1">
      <c r="A34" s="13">
        <v>120725060716</v>
      </c>
    </row>
    <row r="35" spans="1:1">
      <c r="A35" s="13">
        <v>120725062817</v>
      </c>
    </row>
    <row r="36" spans="1:1">
      <c r="A36" s="13">
        <v>120725103346</v>
      </c>
    </row>
    <row r="37" spans="1:1">
      <c r="A37" s="13">
        <v>120725104253</v>
      </c>
    </row>
    <row r="38" spans="1:1">
      <c r="A38" s="13">
        <v>1206180420243</v>
      </c>
    </row>
    <row r="39" spans="1:1">
      <c r="A39" s="13">
        <v>1206180420273</v>
      </c>
    </row>
    <row r="40" spans="1:1">
      <c r="A40" s="13">
        <v>1206180420293</v>
      </c>
    </row>
    <row r="41" spans="1:1">
      <c r="A41" s="13">
        <v>1206180420323</v>
      </c>
    </row>
    <row r="42" spans="1:1">
      <c r="A42" s="13">
        <v>1206180553483</v>
      </c>
    </row>
    <row r="43" spans="1:1">
      <c r="A43" s="13">
        <v>1206180553511</v>
      </c>
    </row>
    <row r="44" spans="1:1">
      <c r="A44" s="13">
        <v>1206180553533</v>
      </c>
    </row>
    <row r="45" spans="1:1">
      <c r="A45" s="13">
        <v>1206180553563</v>
      </c>
    </row>
    <row r="46" spans="1:1">
      <c r="A46" s="13">
        <v>1207250658361</v>
      </c>
    </row>
    <row r="47" spans="1:1">
      <c r="A47" s="13">
        <v>120920105038</v>
      </c>
    </row>
    <row r="48" spans="1:1">
      <c r="A48" s="13">
        <v>120920105039</v>
      </c>
    </row>
    <row r="49" spans="1:1">
      <c r="A49" s="13">
        <v>120920122446</v>
      </c>
    </row>
    <row r="50" spans="1:1">
      <c r="A50" s="13">
        <v>120920123244</v>
      </c>
    </row>
    <row r="51" spans="1:1">
      <c r="A51" s="13">
        <v>120921080155</v>
      </c>
    </row>
    <row r="52" spans="1:1">
      <c r="A52" s="13">
        <v>120921090200</v>
      </c>
    </row>
    <row r="53" spans="1:1">
      <c r="A53" s="13">
        <v>120921101458</v>
      </c>
    </row>
    <row r="54" spans="1:1">
      <c r="A54" s="13">
        <v>120921102959</v>
      </c>
    </row>
    <row r="55" spans="1:1">
      <c r="A55" s="13">
        <v>121107151010</v>
      </c>
    </row>
    <row r="56" spans="1:1">
      <c r="A56" s="13">
        <v>121107151012</v>
      </c>
    </row>
    <row r="57" spans="1:1">
      <c r="A57" s="13">
        <v>121016045052</v>
      </c>
    </row>
    <row r="58" spans="1:1">
      <c r="A58" s="13">
        <v>121017044209</v>
      </c>
    </row>
  </sheetData>
  <sortState ref="A2">
    <sortCondition ref="A2"/>
  </sortState>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JG95"/>
  <sheetViews>
    <sheetView zoomScale="85" zoomScaleNormal="85" workbookViewId="0">
      <pane xSplit="1" ySplit="2" topLeftCell="IQ3" activePane="bottomRight" state="frozen"/>
      <selection pane="topRight" activeCell="B1" sqref="B1"/>
      <selection pane="bottomLeft" activeCell="A3" sqref="A3"/>
      <selection pane="bottomRight" activeCell="IU20" sqref="IU20"/>
    </sheetView>
  </sheetViews>
  <sheetFormatPr defaultColWidth="14" defaultRowHeight="12.75"/>
  <cols>
    <col min="1" max="1" width="14.28515625" style="18" bestFit="1" customWidth="1"/>
    <col min="2" max="23" width="14.140625" style="15" bestFit="1" customWidth="1"/>
    <col min="24" max="25" width="14.7109375" style="15" bestFit="1" customWidth="1"/>
    <col min="26" max="26" width="15.85546875" style="17" customWidth="1"/>
    <col min="27" max="46" width="14" style="15" customWidth="1"/>
    <col min="47" max="47" width="16" style="15" bestFit="1" customWidth="1"/>
    <col min="48" max="48" width="14.5703125" style="15" bestFit="1" customWidth="1"/>
    <col min="49" max="49" width="14.42578125" style="15" bestFit="1" customWidth="1"/>
    <col min="50" max="50" width="14.140625" style="15" bestFit="1" customWidth="1"/>
    <col min="51" max="51" width="14.5703125" style="15" bestFit="1" customWidth="1"/>
    <col min="52" max="55" width="14.42578125" style="15" bestFit="1" customWidth="1"/>
    <col min="56" max="71" width="14.140625" style="15" bestFit="1" customWidth="1"/>
    <col min="72" max="78" width="14" style="15"/>
    <col min="79" max="79" width="14.42578125" style="15" bestFit="1" customWidth="1"/>
    <col min="80" max="87" width="14" style="15"/>
    <col min="88" max="88" width="15.28515625" style="15" bestFit="1" customWidth="1"/>
    <col min="89" max="90" width="14.28515625" style="15" bestFit="1" customWidth="1"/>
    <col min="91" max="93" width="14" style="15"/>
    <col min="94" max="94" width="15.42578125" style="15" bestFit="1" customWidth="1"/>
    <col min="95" max="95" width="16.7109375" style="15" bestFit="1" customWidth="1"/>
    <col min="96" max="96" width="15.5703125" style="15" bestFit="1" customWidth="1"/>
    <col min="97" max="97" width="14.42578125" style="15" bestFit="1" customWidth="1"/>
    <col min="98" max="99" width="14" style="15"/>
    <col min="100" max="102" width="14.42578125" style="15" bestFit="1" customWidth="1"/>
    <col min="103" max="104" width="14.140625" style="15" bestFit="1" customWidth="1"/>
    <col min="105" max="106" width="14" style="15"/>
    <col min="107" max="108" width="15.140625" style="15" bestFit="1" customWidth="1"/>
    <col min="109" max="109" width="16.28515625" style="15" bestFit="1" customWidth="1"/>
    <col min="110" max="110" width="14" style="15"/>
    <col min="111" max="111" width="14.42578125" style="15" bestFit="1" customWidth="1"/>
    <col min="112" max="114" width="14" style="15"/>
    <col min="115" max="115" width="14.42578125" style="15" bestFit="1" customWidth="1"/>
    <col min="116" max="116" width="14" style="15"/>
    <col min="117" max="117" width="14.42578125" style="15" bestFit="1" customWidth="1"/>
    <col min="118" max="127" width="14" style="15"/>
    <col min="128" max="132" width="14.42578125" style="15" bestFit="1" customWidth="1"/>
    <col min="133" max="134" width="14" style="15"/>
    <col min="135" max="135" width="14.42578125" style="15" bestFit="1" customWidth="1"/>
    <col min="136" max="162" width="14" style="15"/>
    <col min="163" max="165" width="14.42578125" style="15" bestFit="1" customWidth="1"/>
    <col min="166" max="171" width="14" style="15"/>
    <col min="172" max="172" width="14.42578125" style="15" bestFit="1" customWidth="1"/>
    <col min="173" max="197" width="14" style="15"/>
    <col min="198" max="199" width="14.42578125" style="15" bestFit="1" customWidth="1"/>
    <col min="200" max="16384" width="14" style="15"/>
  </cols>
  <sheetData>
    <row r="1" spans="1:267" s="30" customFormat="1" ht="64.5" customHeight="1" thickBot="1">
      <c r="A1" s="24" t="s">
        <v>142</v>
      </c>
      <c r="B1" s="28">
        <v>41057</v>
      </c>
      <c r="C1" s="28">
        <v>41058</v>
      </c>
      <c r="D1" s="28">
        <v>41059</v>
      </c>
      <c r="E1" s="28">
        <v>41060</v>
      </c>
      <c r="F1" s="28">
        <v>41061</v>
      </c>
      <c r="G1" s="28">
        <v>41062</v>
      </c>
      <c r="H1" s="28">
        <v>41063</v>
      </c>
      <c r="I1" s="28">
        <v>41064</v>
      </c>
      <c r="J1" s="28">
        <v>41065</v>
      </c>
      <c r="K1" s="28">
        <v>41066</v>
      </c>
      <c r="L1" s="28">
        <v>41067</v>
      </c>
      <c r="M1" s="28">
        <v>41068</v>
      </c>
      <c r="N1" s="28">
        <v>41069</v>
      </c>
      <c r="O1" s="28">
        <v>41070</v>
      </c>
      <c r="P1" s="28">
        <v>41071</v>
      </c>
      <c r="Q1" s="28">
        <v>41072</v>
      </c>
      <c r="R1" s="28">
        <v>41073</v>
      </c>
      <c r="S1" s="28">
        <v>41074</v>
      </c>
      <c r="T1" s="28">
        <v>41075</v>
      </c>
      <c r="U1" s="28">
        <v>41076</v>
      </c>
      <c r="V1" s="28">
        <v>41077</v>
      </c>
      <c r="W1" s="28">
        <v>41078</v>
      </c>
      <c r="X1" s="28">
        <v>41079</v>
      </c>
      <c r="Y1" s="28">
        <v>41080</v>
      </c>
      <c r="Z1" s="28">
        <v>41081</v>
      </c>
      <c r="AA1" s="29">
        <v>41082</v>
      </c>
      <c r="AB1" s="25">
        <v>41083</v>
      </c>
      <c r="AC1" s="25">
        <v>41084</v>
      </c>
      <c r="AD1" s="25">
        <v>41085</v>
      </c>
      <c r="AE1" s="25">
        <v>41086</v>
      </c>
      <c r="AF1" s="25">
        <v>41087</v>
      </c>
      <c r="AG1" s="25">
        <v>41088</v>
      </c>
      <c r="AH1" s="25">
        <v>41089</v>
      </c>
      <c r="AI1" s="25">
        <v>41090</v>
      </c>
      <c r="AJ1" s="25">
        <v>41091</v>
      </c>
      <c r="AK1" s="25">
        <v>41092</v>
      </c>
      <c r="AL1" s="25">
        <v>41093</v>
      </c>
      <c r="AM1" s="25">
        <v>41094</v>
      </c>
      <c r="AN1" s="25">
        <v>41095</v>
      </c>
      <c r="AO1" s="25">
        <v>41096</v>
      </c>
      <c r="AP1" s="25">
        <v>41097</v>
      </c>
      <c r="AQ1" s="25">
        <v>41098</v>
      </c>
      <c r="AR1" s="25">
        <v>41099</v>
      </c>
      <c r="AS1" s="25">
        <v>41100</v>
      </c>
      <c r="AT1" s="26">
        <v>41101</v>
      </c>
      <c r="AU1" s="28">
        <v>41102</v>
      </c>
      <c r="AV1" s="28">
        <v>41103</v>
      </c>
      <c r="AW1" s="28">
        <v>41104</v>
      </c>
      <c r="AX1" s="28">
        <v>41105</v>
      </c>
      <c r="AY1" s="28">
        <v>41106</v>
      </c>
      <c r="AZ1" s="28">
        <v>41107</v>
      </c>
      <c r="BA1" s="28">
        <v>41108</v>
      </c>
      <c r="BB1" s="28">
        <v>41109</v>
      </c>
      <c r="BC1" s="28">
        <v>41110</v>
      </c>
      <c r="BD1" s="28">
        <v>41111</v>
      </c>
      <c r="BE1" s="28">
        <v>41112</v>
      </c>
      <c r="BF1" s="28">
        <v>41113</v>
      </c>
      <c r="BG1" s="28">
        <v>41114</v>
      </c>
      <c r="BH1" s="28">
        <v>41115</v>
      </c>
      <c r="BI1" s="28">
        <v>41116</v>
      </c>
      <c r="BJ1" s="28">
        <v>41117</v>
      </c>
      <c r="BK1" s="28">
        <v>41118</v>
      </c>
      <c r="BL1" s="28">
        <v>41119</v>
      </c>
      <c r="BM1" s="28">
        <v>41120</v>
      </c>
      <c r="BN1" s="28">
        <v>41121</v>
      </c>
      <c r="BO1" s="28">
        <v>41122</v>
      </c>
      <c r="BP1" s="28">
        <v>41123</v>
      </c>
      <c r="BQ1" s="28">
        <v>41124</v>
      </c>
      <c r="BR1" s="28">
        <v>41125</v>
      </c>
      <c r="BS1" s="27">
        <v>41126</v>
      </c>
      <c r="BT1" s="27">
        <v>41127</v>
      </c>
      <c r="BU1" s="27">
        <v>41128</v>
      </c>
      <c r="BV1" s="27">
        <v>41129</v>
      </c>
      <c r="BW1" s="27">
        <v>41130</v>
      </c>
      <c r="BX1" s="27">
        <v>41131</v>
      </c>
      <c r="BY1" s="27">
        <v>41132</v>
      </c>
      <c r="BZ1" s="27">
        <v>41133</v>
      </c>
      <c r="CA1" s="27">
        <v>41134</v>
      </c>
      <c r="CB1" s="27">
        <v>41135</v>
      </c>
      <c r="CC1" s="27">
        <v>41136</v>
      </c>
      <c r="CD1" s="27">
        <v>41137</v>
      </c>
      <c r="CE1" s="27">
        <v>41138</v>
      </c>
      <c r="CF1" s="27">
        <v>41139</v>
      </c>
      <c r="CG1" s="27">
        <v>41140</v>
      </c>
      <c r="CH1" s="27">
        <v>41141</v>
      </c>
      <c r="CI1" s="27">
        <v>41142</v>
      </c>
      <c r="CJ1" s="27">
        <v>41143</v>
      </c>
      <c r="CK1" s="27">
        <v>41144</v>
      </c>
      <c r="CL1" s="27">
        <v>41145</v>
      </c>
      <c r="CM1" s="27">
        <v>41146</v>
      </c>
      <c r="CN1" s="27">
        <v>41147</v>
      </c>
      <c r="CO1" s="27">
        <v>41148</v>
      </c>
      <c r="CP1" s="27">
        <v>41149</v>
      </c>
      <c r="CQ1" s="27">
        <v>41150</v>
      </c>
      <c r="CR1" s="27">
        <v>41151</v>
      </c>
      <c r="CS1" s="27">
        <v>41152</v>
      </c>
      <c r="CT1" s="27">
        <v>41153</v>
      </c>
      <c r="CU1" s="27">
        <v>41154</v>
      </c>
      <c r="CV1" s="27">
        <v>41155</v>
      </c>
      <c r="CW1" s="27">
        <v>41156</v>
      </c>
      <c r="CX1" s="27">
        <v>41157</v>
      </c>
      <c r="CY1" s="27">
        <v>41158</v>
      </c>
      <c r="CZ1" s="27">
        <v>41159</v>
      </c>
      <c r="DA1" s="27">
        <v>41160</v>
      </c>
      <c r="DB1" s="27">
        <v>41161</v>
      </c>
      <c r="DC1" s="27">
        <v>41162</v>
      </c>
      <c r="DD1" s="27">
        <v>41163</v>
      </c>
      <c r="DE1" s="27">
        <v>41164</v>
      </c>
      <c r="DF1" s="27">
        <v>41165</v>
      </c>
      <c r="DG1" s="27">
        <v>41166</v>
      </c>
      <c r="DH1" s="27">
        <v>41167</v>
      </c>
      <c r="DI1" s="27">
        <v>41168</v>
      </c>
      <c r="DJ1" s="27">
        <v>41169</v>
      </c>
      <c r="DK1" s="27">
        <v>41170</v>
      </c>
      <c r="DL1" s="27">
        <v>41171</v>
      </c>
      <c r="DM1" s="27">
        <v>41172</v>
      </c>
      <c r="DN1" s="27">
        <v>41173</v>
      </c>
      <c r="DO1" s="27">
        <v>41174</v>
      </c>
      <c r="DP1" s="27">
        <v>41175</v>
      </c>
      <c r="DQ1" s="27">
        <v>41176</v>
      </c>
      <c r="DR1" s="27">
        <v>41177</v>
      </c>
      <c r="DS1" s="27">
        <v>41178</v>
      </c>
      <c r="DT1" s="27">
        <v>41179</v>
      </c>
      <c r="DU1" s="27">
        <v>41180</v>
      </c>
      <c r="DV1" s="27">
        <v>41181</v>
      </c>
      <c r="DW1" s="27">
        <v>41182</v>
      </c>
      <c r="DX1" s="27">
        <v>41183</v>
      </c>
      <c r="DY1" s="27">
        <v>41184</v>
      </c>
      <c r="DZ1" s="27">
        <v>41185</v>
      </c>
      <c r="EA1" s="27">
        <v>41186</v>
      </c>
      <c r="EB1" s="27">
        <v>41187</v>
      </c>
      <c r="EC1" s="27">
        <v>41188</v>
      </c>
      <c r="ED1" s="27">
        <v>41189</v>
      </c>
      <c r="EE1" s="27">
        <v>41190</v>
      </c>
      <c r="EF1" s="27">
        <v>41191</v>
      </c>
      <c r="EG1" s="27">
        <v>41192</v>
      </c>
      <c r="EH1" s="27">
        <v>41193</v>
      </c>
      <c r="EI1" s="27">
        <v>41194</v>
      </c>
      <c r="EJ1" s="27">
        <v>41195</v>
      </c>
      <c r="EK1" s="27">
        <v>41196</v>
      </c>
      <c r="EL1" s="27">
        <v>41197</v>
      </c>
      <c r="EM1" s="27">
        <v>41198</v>
      </c>
      <c r="EN1" s="27">
        <v>41199</v>
      </c>
      <c r="EO1" s="27">
        <v>41200</v>
      </c>
      <c r="EP1" s="27">
        <v>41201</v>
      </c>
      <c r="EQ1" s="27">
        <v>41202</v>
      </c>
      <c r="ER1" s="27">
        <v>41203</v>
      </c>
      <c r="ES1" s="27">
        <v>41204</v>
      </c>
      <c r="ET1" s="27">
        <v>41205</v>
      </c>
      <c r="EU1" s="27">
        <v>41206</v>
      </c>
      <c r="EV1" s="27">
        <v>41207</v>
      </c>
      <c r="EW1" s="27">
        <v>41208</v>
      </c>
      <c r="EX1" s="27">
        <v>41209</v>
      </c>
      <c r="EY1" s="27">
        <v>41210</v>
      </c>
      <c r="EZ1" s="27">
        <v>41211</v>
      </c>
      <c r="FA1" s="27">
        <v>41212</v>
      </c>
      <c r="FB1" s="27">
        <v>41213</v>
      </c>
      <c r="FC1" s="27">
        <v>41214</v>
      </c>
      <c r="FD1" s="27">
        <v>41215</v>
      </c>
      <c r="FE1" s="27">
        <v>41216</v>
      </c>
      <c r="FF1" s="27">
        <v>41217</v>
      </c>
      <c r="FG1" s="27">
        <v>41218</v>
      </c>
      <c r="FH1" s="27">
        <v>41219</v>
      </c>
      <c r="FI1" s="27">
        <v>41220</v>
      </c>
      <c r="FJ1" s="27">
        <v>41221</v>
      </c>
      <c r="FK1" s="27">
        <v>41222</v>
      </c>
      <c r="FL1" s="27">
        <v>41223</v>
      </c>
      <c r="FM1" s="27">
        <v>41224</v>
      </c>
      <c r="FN1" s="27">
        <v>41225</v>
      </c>
      <c r="FO1" s="27">
        <v>41226</v>
      </c>
      <c r="FP1" s="27">
        <v>41227</v>
      </c>
      <c r="FQ1" s="27">
        <v>41228</v>
      </c>
      <c r="FR1" s="27">
        <v>41229</v>
      </c>
      <c r="FS1" s="27">
        <v>41230</v>
      </c>
      <c r="FT1" s="27">
        <v>41231</v>
      </c>
      <c r="FU1" s="27">
        <v>41232</v>
      </c>
      <c r="FV1" s="27">
        <v>41233</v>
      </c>
      <c r="FW1" s="27">
        <v>41234</v>
      </c>
      <c r="FX1" s="27">
        <v>41235</v>
      </c>
      <c r="FY1" s="27">
        <v>41236</v>
      </c>
      <c r="FZ1" s="27">
        <v>41237</v>
      </c>
      <c r="GA1" s="27">
        <v>41238</v>
      </c>
      <c r="GB1" s="27">
        <v>41239</v>
      </c>
      <c r="GC1" s="27">
        <v>41240</v>
      </c>
      <c r="GD1" s="27">
        <v>41241</v>
      </c>
      <c r="GE1" s="27">
        <v>41242</v>
      </c>
      <c r="GF1" s="27">
        <v>41243</v>
      </c>
      <c r="GG1" s="27">
        <v>41244</v>
      </c>
      <c r="GH1" s="27">
        <v>41245</v>
      </c>
      <c r="GI1" s="27">
        <v>41246</v>
      </c>
      <c r="GJ1" s="27">
        <v>41247</v>
      </c>
      <c r="GK1" s="27">
        <v>41248</v>
      </c>
      <c r="GL1" s="27">
        <v>41249</v>
      </c>
      <c r="GM1" s="27">
        <v>41250</v>
      </c>
      <c r="GN1" s="27">
        <v>41251</v>
      </c>
      <c r="GO1" s="27">
        <v>41252</v>
      </c>
      <c r="GP1" s="27">
        <v>41253</v>
      </c>
      <c r="GQ1" s="27">
        <v>41254</v>
      </c>
      <c r="GR1" s="27">
        <v>41255</v>
      </c>
      <c r="GS1" s="27">
        <v>41256</v>
      </c>
      <c r="GT1" s="27">
        <v>41257</v>
      </c>
      <c r="GU1" s="27">
        <v>41258</v>
      </c>
      <c r="GV1" s="27">
        <v>41259</v>
      </c>
      <c r="GW1" s="27">
        <v>41260</v>
      </c>
      <c r="GX1" s="27">
        <v>41261</v>
      </c>
      <c r="GY1" s="27">
        <v>41262</v>
      </c>
      <c r="GZ1" s="27">
        <v>41263</v>
      </c>
      <c r="HA1" s="27">
        <v>41264</v>
      </c>
      <c r="HB1" s="27">
        <v>41265</v>
      </c>
      <c r="HC1" s="27">
        <v>41266</v>
      </c>
      <c r="HD1" s="27">
        <v>41267</v>
      </c>
      <c r="HE1" s="27">
        <v>41268</v>
      </c>
      <c r="HF1" s="27">
        <v>41269</v>
      </c>
      <c r="HG1" s="27">
        <v>41270</v>
      </c>
      <c r="HH1" s="27">
        <v>41271</v>
      </c>
      <c r="HI1" s="27">
        <v>41272</v>
      </c>
      <c r="HJ1" s="27">
        <v>41273</v>
      </c>
      <c r="HK1" s="27">
        <v>41274</v>
      </c>
      <c r="HL1" s="27">
        <v>41275</v>
      </c>
      <c r="HM1" s="27">
        <v>41276</v>
      </c>
      <c r="HN1" s="27">
        <v>41277</v>
      </c>
      <c r="HO1" s="27">
        <v>41278</v>
      </c>
      <c r="HP1" s="27">
        <v>41279</v>
      </c>
      <c r="HQ1" s="27">
        <v>41280</v>
      </c>
      <c r="HR1" s="27">
        <v>41281</v>
      </c>
      <c r="HS1" s="27">
        <v>41282</v>
      </c>
      <c r="HT1" s="27">
        <v>41283</v>
      </c>
      <c r="HU1" s="27">
        <v>41284</v>
      </c>
      <c r="HV1" s="27">
        <v>41285</v>
      </c>
      <c r="HW1" s="27">
        <v>41286</v>
      </c>
      <c r="HX1" s="27">
        <v>41287</v>
      </c>
      <c r="HY1" s="27">
        <v>41288</v>
      </c>
      <c r="HZ1" s="27">
        <v>41289</v>
      </c>
      <c r="IA1" s="27">
        <v>41290</v>
      </c>
      <c r="IB1" s="27">
        <v>41291</v>
      </c>
      <c r="IC1" s="27">
        <v>41292</v>
      </c>
      <c r="ID1" s="27">
        <v>41293</v>
      </c>
      <c r="IE1" s="27">
        <v>41294</v>
      </c>
      <c r="IF1" s="27">
        <v>41295</v>
      </c>
      <c r="IG1" s="27">
        <v>41296</v>
      </c>
      <c r="IH1" s="27">
        <v>41297</v>
      </c>
      <c r="II1" s="27">
        <v>41298</v>
      </c>
      <c r="IJ1" s="27">
        <v>41299</v>
      </c>
      <c r="IK1" s="27">
        <v>41300</v>
      </c>
      <c r="IL1" s="27">
        <v>41301</v>
      </c>
      <c r="IM1" s="27">
        <v>41302</v>
      </c>
      <c r="IN1" s="27">
        <v>41303</v>
      </c>
      <c r="IO1" s="27">
        <v>41304</v>
      </c>
      <c r="IP1" s="27">
        <v>41305</v>
      </c>
      <c r="IQ1" s="27">
        <v>41306</v>
      </c>
      <c r="IR1" s="27">
        <v>41307</v>
      </c>
      <c r="IS1" s="27">
        <v>41308</v>
      </c>
      <c r="IT1" s="27">
        <v>41309</v>
      </c>
      <c r="IU1" s="27">
        <v>41310</v>
      </c>
      <c r="IV1" s="27">
        <v>41311</v>
      </c>
      <c r="IW1" s="27">
        <v>41312</v>
      </c>
      <c r="IX1" s="27">
        <v>41313</v>
      </c>
      <c r="IY1" s="27">
        <v>41314</v>
      </c>
      <c r="IZ1" s="27">
        <v>41315</v>
      </c>
      <c r="JA1" s="27">
        <v>41316</v>
      </c>
      <c r="JB1" s="27"/>
      <c r="JC1" s="27"/>
      <c r="JD1" s="27"/>
      <c r="JE1" s="27"/>
      <c r="JF1" s="27"/>
      <c r="JG1" s="27"/>
    </row>
    <row r="2" spans="1:267" s="31" customFormat="1" ht="15" customHeight="1" thickBot="1">
      <c r="A2" s="19"/>
      <c r="B2" s="22">
        <f>B1</f>
        <v>41057</v>
      </c>
      <c r="C2" s="22">
        <f t="shared" ref="C2:BI2" si="0">C1</f>
        <v>41058</v>
      </c>
      <c r="D2" s="22">
        <f t="shared" si="0"/>
        <v>41059</v>
      </c>
      <c r="E2" s="22">
        <f t="shared" si="0"/>
        <v>41060</v>
      </c>
      <c r="F2" s="22">
        <f t="shared" si="0"/>
        <v>41061</v>
      </c>
      <c r="G2" s="22">
        <f t="shared" si="0"/>
        <v>41062</v>
      </c>
      <c r="H2" s="22">
        <f t="shared" si="0"/>
        <v>41063</v>
      </c>
      <c r="I2" s="23">
        <f t="shared" si="0"/>
        <v>41064</v>
      </c>
      <c r="J2" s="22">
        <f t="shared" si="0"/>
        <v>41065</v>
      </c>
      <c r="K2" s="23">
        <f t="shared" si="0"/>
        <v>41066</v>
      </c>
      <c r="L2" s="22">
        <f t="shared" si="0"/>
        <v>41067</v>
      </c>
      <c r="M2" s="22">
        <f t="shared" si="0"/>
        <v>41068</v>
      </c>
      <c r="N2" s="22">
        <f t="shared" si="0"/>
        <v>41069</v>
      </c>
      <c r="O2" s="22">
        <f t="shared" si="0"/>
        <v>41070</v>
      </c>
      <c r="P2" s="22">
        <f t="shared" si="0"/>
        <v>41071</v>
      </c>
      <c r="Q2" s="22">
        <f t="shared" si="0"/>
        <v>41072</v>
      </c>
      <c r="R2" s="22">
        <f t="shared" si="0"/>
        <v>41073</v>
      </c>
      <c r="S2" s="22">
        <f t="shared" si="0"/>
        <v>41074</v>
      </c>
      <c r="T2" s="22">
        <f t="shared" si="0"/>
        <v>41075</v>
      </c>
      <c r="U2" s="22">
        <f t="shared" si="0"/>
        <v>41076</v>
      </c>
      <c r="V2" s="22">
        <f t="shared" si="0"/>
        <v>41077</v>
      </c>
      <c r="W2" s="22">
        <f t="shared" si="0"/>
        <v>41078</v>
      </c>
      <c r="X2" s="22">
        <f t="shared" si="0"/>
        <v>41079</v>
      </c>
      <c r="Y2" s="22">
        <f t="shared" si="0"/>
        <v>41080</v>
      </c>
      <c r="Z2" s="22">
        <f t="shared" si="0"/>
        <v>41081</v>
      </c>
      <c r="AA2" s="20">
        <f t="shared" si="0"/>
        <v>41082</v>
      </c>
      <c r="AB2" s="20">
        <f t="shared" si="0"/>
        <v>41083</v>
      </c>
      <c r="AC2" s="20">
        <f t="shared" si="0"/>
        <v>41084</v>
      </c>
      <c r="AD2" s="20">
        <f t="shared" si="0"/>
        <v>41085</v>
      </c>
      <c r="AE2" s="20">
        <f t="shared" si="0"/>
        <v>41086</v>
      </c>
      <c r="AF2" s="20">
        <f t="shared" si="0"/>
        <v>41087</v>
      </c>
      <c r="AG2" s="20">
        <f t="shared" si="0"/>
        <v>41088</v>
      </c>
      <c r="AH2" s="20">
        <f t="shared" si="0"/>
        <v>41089</v>
      </c>
      <c r="AI2" s="20">
        <f t="shared" si="0"/>
        <v>41090</v>
      </c>
      <c r="AJ2" s="20">
        <f t="shared" si="0"/>
        <v>41091</v>
      </c>
      <c r="AK2" s="20">
        <f t="shared" si="0"/>
        <v>41092</v>
      </c>
      <c r="AL2" s="20">
        <f t="shared" si="0"/>
        <v>41093</v>
      </c>
      <c r="AM2" s="20">
        <f t="shared" si="0"/>
        <v>41094</v>
      </c>
      <c r="AN2" s="20">
        <f t="shared" si="0"/>
        <v>41095</v>
      </c>
      <c r="AO2" s="20">
        <f t="shared" si="0"/>
        <v>41096</v>
      </c>
      <c r="AP2" s="20">
        <f t="shared" si="0"/>
        <v>41097</v>
      </c>
      <c r="AQ2" s="20">
        <f t="shared" si="0"/>
        <v>41098</v>
      </c>
      <c r="AR2" s="20">
        <f t="shared" si="0"/>
        <v>41099</v>
      </c>
      <c r="AS2" s="20">
        <f t="shared" si="0"/>
        <v>41100</v>
      </c>
      <c r="AT2" s="21">
        <f t="shared" si="0"/>
        <v>41101</v>
      </c>
      <c r="AU2" s="22">
        <f t="shared" si="0"/>
        <v>41102</v>
      </c>
      <c r="AV2" s="22">
        <f t="shared" si="0"/>
        <v>41103</v>
      </c>
      <c r="AW2" s="22">
        <f t="shared" si="0"/>
        <v>41104</v>
      </c>
      <c r="AX2" s="22">
        <f t="shared" si="0"/>
        <v>41105</v>
      </c>
      <c r="AY2" s="23">
        <f t="shared" si="0"/>
        <v>41106</v>
      </c>
      <c r="AZ2" s="22">
        <f t="shared" si="0"/>
        <v>41107</v>
      </c>
      <c r="BA2" s="22">
        <f t="shared" si="0"/>
        <v>41108</v>
      </c>
      <c r="BB2" s="22">
        <f t="shared" si="0"/>
        <v>41109</v>
      </c>
      <c r="BC2" s="22">
        <f t="shared" si="0"/>
        <v>41110</v>
      </c>
      <c r="BD2" s="22">
        <f t="shared" si="0"/>
        <v>41111</v>
      </c>
      <c r="BE2" s="22">
        <f t="shared" si="0"/>
        <v>41112</v>
      </c>
      <c r="BF2" s="87">
        <f t="shared" si="0"/>
        <v>41113</v>
      </c>
      <c r="BG2" s="87">
        <f t="shared" si="0"/>
        <v>41114</v>
      </c>
      <c r="BH2" s="87">
        <f t="shared" si="0"/>
        <v>41115</v>
      </c>
      <c r="BI2" s="87">
        <f t="shared" si="0"/>
        <v>41116</v>
      </c>
      <c r="BJ2" s="87">
        <f t="shared" ref="BJ2:CG2" si="1">BJ1</f>
        <v>41117</v>
      </c>
      <c r="BK2" s="87">
        <f t="shared" si="1"/>
        <v>41118</v>
      </c>
      <c r="BL2" s="87">
        <f t="shared" si="1"/>
        <v>41119</v>
      </c>
      <c r="BM2" s="87">
        <f t="shared" si="1"/>
        <v>41120</v>
      </c>
      <c r="BN2" s="87">
        <f t="shared" si="1"/>
        <v>41121</v>
      </c>
      <c r="BO2" s="87">
        <f t="shared" si="1"/>
        <v>41122</v>
      </c>
      <c r="BP2" s="87">
        <f t="shared" si="1"/>
        <v>41123</v>
      </c>
      <c r="BQ2" s="87">
        <f t="shared" si="1"/>
        <v>41124</v>
      </c>
      <c r="BR2" s="87">
        <f t="shared" si="1"/>
        <v>41125</v>
      </c>
      <c r="BS2" s="87">
        <f t="shared" si="1"/>
        <v>41126</v>
      </c>
      <c r="BT2" s="87">
        <f t="shared" si="1"/>
        <v>41127</v>
      </c>
      <c r="BU2" s="87">
        <f t="shared" si="1"/>
        <v>41128</v>
      </c>
      <c r="BV2" s="87">
        <f t="shared" si="1"/>
        <v>41129</v>
      </c>
      <c r="BW2" s="87">
        <f t="shared" si="1"/>
        <v>41130</v>
      </c>
      <c r="BX2" s="87">
        <f t="shared" si="1"/>
        <v>41131</v>
      </c>
      <c r="BY2" s="87">
        <f t="shared" si="1"/>
        <v>41132</v>
      </c>
      <c r="BZ2" s="87">
        <f t="shared" si="1"/>
        <v>41133</v>
      </c>
      <c r="CA2" s="87">
        <f t="shared" si="1"/>
        <v>41134</v>
      </c>
      <c r="CB2" s="87">
        <f t="shared" si="1"/>
        <v>41135</v>
      </c>
      <c r="CC2" s="87">
        <f t="shared" si="1"/>
        <v>41136</v>
      </c>
      <c r="CD2" s="87">
        <f t="shared" si="1"/>
        <v>41137</v>
      </c>
      <c r="CE2" s="87">
        <f t="shared" si="1"/>
        <v>41138</v>
      </c>
      <c r="CF2" s="87">
        <f t="shared" si="1"/>
        <v>41139</v>
      </c>
      <c r="CG2" s="87">
        <f t="shared" si="1"/>
        <v>41140</v>
      </c>
      <c r="CH2" s="87">
        <f t="shared" ref="CH2:DP2" si="2">CH1</f>
        <v>41141</v>
      </c>
      <c r="CI2" s="87">
        <f t="shared" si="2"/>
        <v>41142</v>
      </c>
      <c r="CJ2" s="87">
        <f t="shared" si="2"/>
        <v>41143</v>
      </c>
      <c r="CK2" s="87">
        <f t="shared" si="2"/>
        <v>41144</v>
      </c>
      <c r="CL2" s="87">
        <f t="shared" si="2"/>
        <v>41145</v>
      </c>
      <c r="CM2" s="22">
        <f t="shared" si="2"/>
        <v>41146</v>
      </c>
      <c r="CN2" s="22">
        <f t="shared" si="2"/>
        <v>41147</v>
      </c>
      <c r="CO2" s="22">
        <f t="shared" si="2"/>
        <v>41148</v>
      </c>
      <c r="CP2" s="22">
        <f t="shared" si="2"/>
        <v>41149</v>
      </c>
      <c r="CQ2" s="22">
        <f t="shared" si="2"/>
        <v>41150</v>
      </c>
      <c r="CR2" s="22">
        <f t="shared" si="2"/>
        <v>41151</v>
      </c>
      <c r="CS2" s="22">
        <f t="shared" si="2"/>
        <v>41152</v>
      </c>
      <c r="CT2" s="22">
        <f t="shared" si="2"/>
        <v>41153</v>
      </c>
      <c r="CU2" s="22">
        <f t="shared" si="2"/>
        <v>41154</v>
      </c>
      <c r="CV2" s="22">
        <f t="shared" si="2"/>
        <v>41155</v>
      </c>
      <c r="CW2" s="22">
        <f t="shared" si="2"/>
        <v>41156</v>
      </c>
      <c r="CX2" s="22">
        <f t="shared" si="2"/>
        <v>41157</v>
      </c>
      <c r="CY2" s="22">
        <f t="shared" si="2"/>
        <v>41158</v>
      </c>
      <c r="CZ2" s="22">
        <f t="shared" si="2"/>
        <v>41159</v>
      </c>
      <c r="DA2" s="22">
        <f t="shared" si="2"/>
        <v>41160</v>
      </c>
      <c r="DB2" s="22">
        <f t="shared" si="2"/>
        <v>41161</v>
      </c>
      <c r="DC2" s="22">
        <f t="shared" si="2"/>
        <v>41162</v>
      </c>
      <c r="DD2" s="22">
        <f t="shared" si="2"/>
        <v>41163</v>
      </c>
      <c r="DE2" s="22">
        <f t="shared" si="2"/>
        <v>41164</v>
      </c>
      <c r="DF2" s="22">
        <f t="shared" si="2"/>
        <v>41165</v>
      </c>
      <c r="DG2" s="22">
        <f t="shared" si="2"/>
        <v>41166</v>
      </c>
      <c r="DH2" s="22">
        <f t="shared" si="2"/>
        <v>41167</v>
      </c>
      <c r="DI2" s="22">
        <f t="shared" si="2"/>
        <v>41168</v>
      </c>
      <c r="DJ2" s="22">
        <f t="shared" si="2"/>
        <v>41169</v>
      </c>
      <c r="DK2" s="22">
        <f t="shared" si="2"/>
        <v>41170</v>
      </c>
      <c r="DL2" s="22">
        <f t="shared" si="2"/>
        <v>41171</v>
      </c>
      <c r="DM2" s="22">
        <f t="shared" si="2"/>
        <v>41172</v>
      </c>
      <c r="DN2" s="22">
        <f t="shared" si="2"/>
        <v>41173</v>
      </c>
      <c r="DO2" s="22">
        <f t="shared" si="2"/>
        <v>41174</v>
      </c>
      <c r="DP2" s="22">
        <f t="shared" si="2"/>
        <v>41175</v>
      </c>
      <c r="DQ2" s="22">
        <f t="shared" ref="DQ2:EI2" si="3">DQ1</f>
        <v>41176</v>
      </c>
      <c r="DR2" s="22">
        <f t="shared" si="3"/>
        <v>41177</v>
      </c>
      <c r="DS2" s="87">
        <f t="shared" si="3"/>
        <v>41178</v>
      </c>
      <c r="DT2" s="22">
        <f t="shared" si="3"/>
        <v>41179</v>
      </c>
      <c r="DU2" s="87">
        <f t="shared" si="3"/>
        <v>41180</v>
      </c>
      <c r="DV2" s="22">
        <f t="shared" si="3"/>
        <v>41181</v>
      </c>
      <c r="DW2" s="22">
        <f t="shared" si="3"/>
        <v>41182</v>
      </c>
      <c r="DX2" s="22">
        <f t="shared" si="3"/>
        <v>41183</v>
      </c>
      <c r="DY2" s="22">
        <f t="shared" si="3"/>
        <v>41184</v>
      </c>
      <c r="DZ2" s="22">
        <f t="shared" si="3"/>
        <v>41185</v>
      </c>
      <c r="EA2" s="22">
        <f t="shared" si="3"/>
        <v>41186</v>
      </c>
      <c r="EB2" s="22">
        <f t="shared" si="3"/>
        <v>41187</v>
      </c>
      <c r="EC2" s="22">
        <f t="shared" si="3"/>
        <v>41188</v>
      </c>
      <c r="ED2" s="22">
        <f t="shared" si="3"/>
        <v>41189</v>
      </c>
      <c r="EE2" s="22">
        <f t="shared" si="3"/>
        <v>41190</v>
      </c>
      <c r="EF2" s="22">
        <f t="shared" si="3"/>
        <v>41191</v>
      </c>
      <c r="EG2" s="22">
        <f t="shared" si="3"/>
        <v>41192</v>
      </c>
      <c r="EH2" s="22">
        <f t="shared" si="3"/>
        <v>41193</v>
      </c>
      <c r="EI2" s="22">
        <f t="shared" si="3"/>
        <v>41194</v>
      </c>
      <c r="EJ2" s="22">
        <f t="shared" ref="EJ2:EK2" si="4">EJ1</f>
        <v>41195</v>
      </c>
      <c r="EK2" s="22">
        <f t="shared" si="4"/>
        <v>41196</v>
      </c>
      <c r="EL2" s="22">
        <f t="shared" ref="EL2:EW2" si="5">EL1</f>
        <v>41197</v>
      </c>
      <c r="EM2" s="22">
        <f t="shared" si="5"/>
        <v>41198</v>
      </c>
      <c r="EN2" s="22">
        <f t="shared" si="5"/>
        <v>41199</v>
      </c>
      <c r="EO2" s="22">
        <f t="shared" si="5"/>
        <v>41200</v>
      </c>
      <c r="EP2" s="22">
        <f t="shared" si="5"/>
        <v>41201</v>
      </c>
      <c r="EQ2" s="22">
        <f t="shared" si="5"/>
        <v>41202</v>
      </c>
      <c r="ER2" s="22">
        <f t="shared" si="5"/>
        <v>41203</v>
      </c>
      <c r="ES2" s="22">
        <f t="shared" si="5"/>
        <v>41204</v>
      </c>
      <c r="ET2" s="22">
        <f t="shared" si="5"/>
        <v>41205</v>
      </c>
      <c r="EU2" s="22">
        <f t="shared" si="5"/>
        <v>41206</v>
      </c>
      <c r="EV2" s="22">
        <f t="shared" si="5"/>
        <v>41207</v>
      </c>
      <c r="EW2" s="22">
        <f t="shared" si="5"/>
        <v>41208</v>
      </c>
      <c r="EX2" s="22">
        <f t="shared" ref="EX2:FH2" si="6">EX1</f>
        <v>41209</v>
      </c>
      <c r="EY2" s="22">
        <f t="shared" si="6"/>
        <v>41210</v>
      </c>
      <c r="EZ2" s="22">
        <f t="shared" si="6"/>
        <v>41211</v>
      </c>
      <c r="FA2" s="22">
        <f t="shared" si="6"/>
        <v>41212</v>
      </c>
      <c r="FB2" s="22">
        <f t="shared" si="6"/>
        <v>41213</v>
      </c>
      <c r="FC2" s="22">
        <f t="shared" si="6"/>
        <v>41214</v>
      </c>
      <c r="FD2" s="22">
        <f t="shared" si="6"/>
        <v>41215</v>
      </c>
      <c r="FE2" s="22">
        <f t="shared" si="6"/>
        <v>41216</v>
      </c>
      <c r="FF2" s="22">
        <f t="shared" si="6"/>
        <v>41217</v>
      </c>
      <c r="FG2" s="22">
        <f t="shared" si="6"/>
        <v>41218</v>
      </c>
      <c r="FH2" s="22">
        <f t="shared" si="6"/>
        <v>41219</v>
      </c>
      <c r="FI2" s="22">
        <f t="shared" ref="FI2:FO2" si="7">FI1</f>
        <v>41220</v>
      </c>
      <c r="FJ2" s="22">
        <f t="shared" si="7"/>
        <v>41221</v>
      </c>
      <c r="FK2" s="22">
        <f t="shared" si="7"/>
        <v>41222</v>
      </c>
      <c r="FL2" s="22">
        <f t="shared" si="7"/>
        <v>41223</v>
      </c>
      <c r="FM2" s="22">
        <f t="shared" si="7"/>
        <v>41224</v>
      </c>
      <c r="FN2" s="22">
        <f t="shared" si="7"/>
        <v>41225</v>
      </c>
      <c r="FO2" s="22">
        <f t="shared" si="7"/>
        <v>41226</v>
      </c>
      <c r="FP2" s="22">
        <f t="shared" ref="FP2:FV2" si="8">FP1</f>
        <v>41227</v>
      </c>
      <c r="FQ2" s="22">
        <f t="shared" si="8"/>
        <v>41228</v>
      </c>
      <c r="FR2" s="22">
        <f t="shared" si="8"/>
        <v>41229</v>
      </c>
      <c r="FS2" s="22">
        <f t="shared" si="8"/>
        <v>41230</v>
      </c>
      <c r="FT2" s="22">
        <f t="shared" si="8"/>
        <v>41231</v>
      </c>
      <c r="FU2" s="22">
        <f t="shared" si="8"/>
        <v>41232</v>
      </c>
      <c r="FV2" s="22">
        <f t="shared" si="8"/>
        <v>41233</v>
      </c>
      <c r="FW2" s="22">
        <f t="shared" ref="FW2:GC2" si="9">FW1</f>
        <v>41234</v>
      </c>
      <c r="FX2" s="22">
        <f t="shared" si="9"/>
        <v>41235</v>
      </c>
      <c r="FY2" s="22">
        <f t="shared" si="9"/>
        <v>41236</v>
      </c>
      <c r="FZ2" s="22">
        <f t="shared" si="9"/>
        <v>41237</v>
      </c>
      <c r="GA2" s="22">
        <f t="shared" si="9"/>
        <v>41238</v>
      </c>
      <c r="GB2" s="22">
        <f t="shared" si="9"/>
        <v>41239</v>
      </c>
      <c r="GC2" s="22">
        <f t="shared" si="9"/>
        <v>41240</v>
      </c>
      <c r="GD2" s="22">
        <f t="shared" ref="GD2:HX2" si="10">GD1</f>
        <v>41241</v>
      </c>
      <c r="GE2" s="22">
        <f t="shared" si="10"/>
        <v>41242</v>
      </c>
      <c r="GF2" s="22">
        <f t="shared" si="10"/>
        <v>41243</v>
      </c>
      <c r="GG2" s="22">
        <f t="shared" si="10"/>
        <v>41244</v>
      </c>
      <c r="GH2" s="22">
        <f t="shared" si="10"/>
        <v>41245</v>
      </c>
      <c r="GI2" s="22">
        <f t="shared" si="10"/>
        <v>41246</v>
      </c>
      <c r="GJ2" s="22">
        <f t="shared" si="10"/>
        <v>41247</v>
      </c>
      <c r="GK2" s="22">
        <f t="shared" si="10"/>
        <v>41248</v>
      </c>
      <c r="GL2" s="22">
        <f t="shared" si="10"/>
        <v>41249</v>
      </c>
      <c r="GM2" s="22">
        <f t="shared" si="10"/>
        <v>41250</v>
      </c>
      <c r="GN2" s="22">
        <f t="shared" si="10"/>
        <v>41251</v>
      </c>
      <c r="GO2" s="22">
        <f t="shared" si="10"/>
        <v>41252</v>
      </c>
      <c r="GP2" s="22">
        <f t="shared" si="10"/>
        <v>41253</v>
      </c>
      <c r="GQ2" s="22">
        <f t="shared" si="10"/>
        <v>41254</v>
      </c>
      <c r="GR2" s="22">
        <f t="shared" si="10"/>
        <v>41255</v>
      </c>
      <c r="GS2" s="22">
        <f t="shared" si="10"/>
        <v>41256</v>
      </c>
      <c r="GT2" s="22">
        <f t="shared" si="10"/>
        <v>41257</v>
      </c>
      <c r="GU2" s="22">
        <f t="shared" si="10"/>
        <v>41258</v>
      </c>
      <c r="GV2" s="22">
        <f t="shared" si="10"/>
        <v>41259</v>
      </c>
      <c r="GW2" s="22">
        <f t="shared" si="10"/>
        <v>41260</v>
      </c>
      <c r="GX2" s="22">
        <f t="shared" si="10"/>
        <v>41261</v>
      </c>
      <c r="GY2" s="22">
        <f t="shared" si="10"/>
        <v>41262</v>
      </c>
      <c r="GZ2" s="22">
        <f t="shared" si="10"/>
        <v>41263</v>
      </c>
      <c r="HA2" s="22">
        <f t="shared" si="10"/>
        <v>41264</v>
      </c>
      <c r="HB2" s="22">
        <f t="shared" si="10"/>
        <v>41265</v>
      </c>
      <c r="HC2" s="22">
        <f t="shared" si="10"/>
        <v>41266</v>
      </c>
      <c r="HD2" s="22">
        <f t="shared" si="10"/>
        <v>41267</v>
      </c>
      <c r="HE2" s="22">
        <f t="shared" si="10"/>
        <v>41268</v>
      </c>
      <c r="HF2" s="22">
        <f t="shared" si="10"/>
        <v>41269</v>
      </c>
      <c r="HG2" s="22">
        <f t="shared" si="10"/>
        <v>41270</v>
      </c>
      <c r="HH2" s="22">
        <f t="shared" si="10"/>
        <v>41271</v>
      </c>
      <c r="HI2" s="22">
        <f t="shared" si="10"/>
        <v>41272</v>
      </c>
      <c r="HJ2" s="22">
        <f t="shared" si="10"/>
        <v>41273</v>
      </c>
      <c r="HK2" s="22">
        <f t="shared" si="10"/>
        <v>41274</v>
      </c>
      <c r="HL2" s="22">
        <f t="shared" si="10"/>
        <v>41275</v>
      </c>
      <c r="HM2" s="22">
        <f t="shared" si="10"/>
        <v>41276</v>
      </c>
      <c r="HN2" s="22">
        <f t="shared" si="10"/>
        <v>41277</v>
      </c>
      <c r="HO2" s="22">
        <f t="shared" si="10"/>
        <v>41278</v>
      </c>
      <c r="HP2" s="22">
        <f t="shared" si="10"/>
        <v>41279</v>
      </c>
      <c r="HQ2" s="22">
        <f t="shared" si="10"/>
        <v>41280</v>
      </c>
      <c r="HR2" s="22">
        <f t="shared" si="10"/>
        <v>41281</v>
      </c>
      <c r="HS2" s="22">
        <f t="shared" si="10"/>
        <v>41282</v>
      </c>
      <c r="HT2" s="22">
        <f t="shared" si="10"/>
        <v>41283</v>
      </c>
      <c r="HU2" s="22">
        <f t="shared" si="10"/>
        <v>41284</v>
      </c>
      <c r="HV2" s="22">
        <f t="shared" si="10"/>
        <v>41285</v>
      </c>
      <c r="HW2" s="22">
        <f t="shared" si="10"/>
        <v>41286</v>
      </c>
      <c r="HX2" s="22">
        <f t="shared" si="10"/>
        <v>41287</v>
      </c>
      <c r="HY2" s="22">
        <f t="shared" ref="HY2:IZ2" si="11">HY1</f>
        <v>41288</v>
      </c>
      <c r="HZ2" s="22">
        <f t="shared" si="11"/>
        <v>41289</v>
      </c>
      <c r="IA2" s="22">
        <f t="shared" si="11"/>
        <v>41290</v>
      </c>
      <c r="IB2" s="22">
        <f t="shared" si="11"/>
        <v>41291</v>
      </c>
      <c r="IC2" s="22">
        <f t="shared" si="11"/>
        <v>41292</v>
      </c>
      <c r="ID2" s="22">
        <f t="shared" si="11"/>
        <v>41293</v>
      </c>
      <c r="IE2" s="22">
        <f t="shared" si="11"/>
        <v>41294</v>
      </c>
      <c r="IF2" s="22">
        <f t="shared" si="11"/>
        <v>41295</v>
      </c>
      <c r="IG2" s="22">
        <f t="shared" si="11"/>
        <v>41296</v>
      </c>
      <c r="IH2" s="22">
        <f t="shared" si="11"/>
        <v>41297</v>
      </c>
      <c r="II2" s="22">
        <f t="shared" si="11"/>
        <v>41298</v>
      </c>
      <c r="IJ2" s="22">
        <f t="shared" si="11"/>
        <v>41299</v>
      </c>
      <c r="IK2" s="22">
        <f t="shared" si="11"/>
        <v>41300</v>
      </c>
      <c r="IL2" s="22">
        <f t="shared" si="11"/>
        <v>41301</v>
      </c>
      <c r="IM2" s="22">
        <f t="shared" si="11"/>
        <v>41302</v>
      </c>
      <c r="IN2" s="22">
        <f t="shared" si="11"/>
        <v>41303</v>
      </c>
      <c r="IO2" s="22">
        <f t="shared" si="11"/>
        <v>41304</v>
      </c>
      <c r="IP2" s="22">
        <f t="shared" si="11"/>
        <v>41305</v>
      </c>
      <c r="IQ2" s="22">
        <f t="shared" si="11"/>
        <v>41306</v>
      </c>
      <c r="IR2" s="22">
        <f t="shared" si="11"/>
        <v>41307</v>
      </c>
      <c r="IS2" s="22">
        <f t="shared" si="11"/>
        <v>41308</v>
      </c>
      <c r="IT2" s="22">
        <f t="shared" si="11"/>
        <v>41309</v>
      </c>
      <c r="IU2" s="22">
        <f t="shared" si="11"/>
        <v>41310</v>
      </c>
      <c r="IV2" s="22">
        <f t="shared" si="11"/>
        <v>41311</v>
      </c>
      <c r="IW2" s="22">
        <f t="shared" si="11"/>
        <v>41312</v>
      </c>
      <c r="IX2" s="22">
        <f t="shared" si="11"/>
        <v>41313</v>
      </c>
      <c r="IY2" s="22">
        <f t="shared" si="11"/>
        <v>41314</v>
      </c>
      <c r="IZ2" s="22">
        <f t="shared" si="11"/>
        <v>41315</v>
      </c>
    </row>
    <row r="3" spans="1:267" s="44" customFormat="1" ht="15.75" customHeight="1" thickTop="1">
      <c r="A3" s="40">
        <v>1</v>
      </c>
      <c r="B3" s="41" t="s">
        <v>139</v>
      </c>
      <c r="C3" s="41" t="s">
        <v>139</v>
      </c>
      <c r="D3" s="41" t="s">
        <v>139</v>
      </c>
      <c r="E3" s="41" t="s">
        <v>139</v>
      </c>
      <c r="F3" s="41" t="s">
        <v>139</v>
      </c>
      <c r="G3" s="182" t="s">
        <v>141</v>
      </c>
      <c r="H3" s="182"/>
      <c r="I3" s="182"/>
      <c r="J3" s="182"/>
      <c r="K3" s="41" t="s">
        <v>139</v>
      </c>
      <c r="L3" s="41" t="s">
        <v>139</v>
      </c>
      <c r="M3" s="41" t="s">
        <v>139</v>
      </c>
      <c r="N3" s="182" t="s">
        <v>141</v>
      </c>
      <c r="O3" s="182"/>
      <c r="P3" s="41" t="s">
        <v>139</v>
      </c>
      <c r="Q3" s="41" t="s">
        <v>139</v>
      </c>
      <c r="R3" s="41" t="s">
        <v>139</v>
      </c>
      <c r="S3" s="41" t="s">
        <v>139</v>
      </c>
      <c r="T3" s="41" t="s">
        <v>139</v>
      </c>
      <c r="U3" s="182" t="s">
        <v>141</v>
      </c>
      <c r="V3" s="182"/>
      <c r="W3" s="41" t="s">
        <v>139</v>
      </c>
      <c r="X3" s="41" t="s">
        <v>139</v>
      </c>
      <c r="Y3" s="41" t="s">
        <v>139</v>
      </c>
      <c r="Z3" s="41" t="s">
        <v>139</v>
      </c>
      <c r="AA3" s="186" t="s">
        <v>143</v>
      </c>
      <c r="AB3" s="187"/>
      <c r="AC3" s="187"/>
      <c r="AD3" s="187"/>
      <c r="AE3" s="187"/>
      <c r="AF3" s="187"/>
      <c r="AG3" s="187"/>
      <c r="AH3" s="187"/>
      <c r="AI3" s="187"/>
      <c r="AJ3" s="187"/>
      <c r="AK3" s="41" t="s">
        <v>139</v>
      </c>
      <c r="AL3" s="41" t="s">
        <v>139</v>
      </c>
      <c r="AM3" s="41" t="s">
        <v>139</v>
      </c>
      <c r="AN3" s="41" t="s">
        <v>139</v>
      </c>
      <c r="AO3" s="42">
        <v>120703104158</v>
      </c>
      <c r="AP3" s="182" t="s">
        <v>141</v>
      </c>
      <c r="AQ3" s="182"/>
      <c r="AR3" s="42">
        <v>120703111203</v>
      </c>
      <c r="AS3" s="41" t="s">
        <v>139</v>
      </c>
      <c r="AT3" s="41" t="s">
        <v>139</v>
      </c>
      <c r="AU3" s="43">
        <v>120712042312</v>
      </c>
      <c r="AV3" s="41" t="s">
        <v>139</v>
      </c>
      <c r="AW3" s="182" t="s">
        <v>141</v>
      </c>
      <c r="AX3" s="182"/>
      <c r="AY3" s="41" t="s">
        <v>139</v>
      </c>
      <c r="AZ3" s="41">
        <v>120716052818</v>
      </c>
      <c r="BA3" s="41">
        <v>120718043310</v>
      </c>
      <c r="BB3" s="41" t="s">
        <v>139</v>
      </c>
      <c r="BC3" s="42">
        <v>120718021102</v>
      </c>
      <c r="BD3" s="182" t="s">
        <v>141</v>
      </c>
      <c r="BE3" s="182"/>
      <c r="BF3" s="45">
        <v>120718021101</v>
      </c>
      <c r="BG3" s="44" t="s">
        <v>139</v>
      </c>
      <c r="BH3" s="44" t="s">
        <v>139</v>
      </c>
      <c r="BI3" s="44" t="s">
        <v>139</v>
      </c>
      <c r="BJ3" s="190" t="s">
        <v>143</v>
      </c>
      <c r="BK3" s="191"/>
      <c r="BL3" s="191"/>
      <c r="BM3" s="191"/>
      <c r="BN3" s="44" t="s">
        <v>139</v>
      </c>
      <c r="BO3" s="44" t="s">
        <v>139</v>
      </c>
      <c r="BP3" s="44" t="s">
        <v>139</v>
      </c>
      <c r="BQ3" s="44" t="s">
        <v>139</v>
      </c>
      <c r="BR3" s="184" t="s">
        <v>141</v>
      </c>
      <c r="BS3" s="184"/>
      <c r="BT3" s="44" t="s">
        <v>139</v>
      </c>
      <c r="BU3" s="44" t="s">
        <v>139</v>
      </c>
      <c r="BV3" s="44" t="s">
        <v>139</v>
      </c>
      <c r="BW3" s="44" t="s">
        <v>139</v>
      </c>
      <c r="BX3" s="44" t="s">
        <v>139</v>
      </c>
      <c r="BY3" s="192"/>
      <c r="BZ3" s="192"/>
      <c r="CA3" s="44" t="s">
        <v>139</v>
      </c>
      <c r="CB3" s="44" t="s">
        <v>139</v>
      </c>
      <c r="CC3" s="44" t="s">
        <v>139</v>
      </c>
      <c r="CD3" s="44" t="s">
        <v>139</v>
      </c>
      <c r="CE3" s="44" t="s">
        <v>139</v>
      </c>
      <c r="CF3" s="192"/>
      <c r="CG3" s="192"/>
      <c r="CH3" s="44" t="s">
        <v>139</v>
      </c>
      <c r="CI3" s="44" t="s">
        <v>139</v>
      </c>
      <c r="CJ3" s="44" t="s">
        <v>139</v>
      </c>
      <c r="CK3" s="44" t="s">
        <v>139</v>
      </c>
      <c r="CL3" s="44" t="s">
        <v>139</v>
      </c>
      <c r="CM3" s="194"/>
      <c r="CN3" s="195"/>
      <c r="CO3" s="41" t="s">
        <v>139</v>
      </c>
      <c r="CP3" s="41" t="s">
        <v>139</v>
      </c>
      <c r="CQ3" s="41" t="s">
        <v>139</v>
      </c>
      <c r="CR3" s="41" t="s">
        <v>139</v>
      </c>
      <c r="CS3" s="41" t="s">
        <v>139</v>
      </c>
      <c r="CT3" s="194"/>
      <c r="CU3" s="195"/>
      <c r="CV3" s="41" t="s">
        <v>139</v>
      </c>
      <c r="CW3" s="41" t="s">
        <v>139</v>
      </c>
      <c r="CX3" s="41" t="s">
        <v>139</v>
      </c>
      <c r="CY3" s="41" t="s">
        <v>139</v>
      </c>
      <c r="CZ3" s="41" t="s">
        <v>139</v>
      </c>
      <c r="DA3" s="194"/>
      <c r="DB3" s="195"/>
      <c r="DC3" s="41" t="s">
        <v>139</v>
      </c>
      <c r="DD3" s="41" t="s">
        <v>139</v>
      </c>
      <c r="DE3" s="41" t="s">
        <v>139</v>
      </c>
      <c r="DF3" s="41" t="s">
        <v>139</v>
      </c>
      <c r="DG3" s="41" t="s">
        <v>139</v>
      </c>
      <c r="DH3" s="194"/>
      <c r="DI3" s="195"/>
      <c r="DJ3" s="41" t="s">
        <v>139</v>
      </c>
      <c r="DK3" s="128">
        <v>120905120335</v>
      </c>
      <c r="DL3" s="128">
        <v>120905122253</v>
      </c>
      <c r="DM3" s="128">
        <v>120918044014</v>
      </c>
      <c r="DN3" s="41" t="s">
        <v>139</v>
      </c>
      <c r="DO3" s="194"/>
      <c r="DP3" s="195"/>
      <c r="DQ3" s="130">
        <v>120921100310</v>
      </c>
      <c r="DR3" s="41" t="s">
        <v>139</v>
      </c>
      <c r="DS3" s="34">
        <v>120925044400</v>
      </c>
      <c r="DT3" s="41" t="s">
        <v>139</v>
      </c>
      <c r="DU3" s="34">
        <v>120927052257</v>
      </c>
      <c r="DV3" s="194"/>
      <c r="DW3" s="195"/>
      <c r="DX3" s="41" t="s">
        <v>139</v>
      </c>
      <c r="DY3" s="41" t="s">
        <v>139</v>
      </c>
      <c r="DZ3" s="41" t="s">
        <v>139</v>
      </c>
      <c r="EA3" s="41" t="s">
        <v>139</v>
      </c>
      <c r="EB3" s="41" t="s">
        <v>139</v>
      </c>
      <c r="EC3" s="194"/>
      <c r="ED3" s="195"/>
      <c r="EE3" s="41" t="s">
        <v>139</v>
      </c>
      <c r="EF3" s="41" t="s">
        <v>139</v>
      </c>
      <c r="EG3" s="41" t="s">
        <v>139</v>
      </c>
      <c r="EH3" s="41" t="s">
        <v>139</v>
      </c>
      <c r="EI3" s="41" t="s">
        <v>139</v>
      </c>
      <c r="EJ3" s="194"/>
      <c r="EK3" s="195"/>
      <c r="EL3" s="41" t="s">
        <v>139</v>
      </c>
      <c r="EM3" s="41" t="s">
        <v>139</v>
      </c>
      <c r="EN3" s="41" t="s">
        <v>139</v>
      </c>
      <c r="EO3" s="41" t="s">
        <v>139</v>
      </c>
      <c r="EP3" s="41" t="s">
        <v>139</v>
      </c>
      <c r="EQ3" s="194"/>
      <c r="ER3" s="195"/>
      <c r="ES3" s="41" t="s">
        <v>139</v>
      </c>
      <c r="ET3" s="41" t="s">
        <v>139</v>
      </c>
      <c r="EU3" s="41" t="s">
        <v>139</v>
      </c>
      <c r="EV3" s="41" t="s">
        <v>139</v>
      </c>
      <c r="EW3" s="41" t="s">
        <v>139</v>
      </c>
      <c r="EX3" s="194"/>
      <c r="EY3" s="195"/>
      <c r="EZ3" s="41" t="s">
        <v>139</v>
      </c>
      <c r="FA3" s="41" t="s">
        <v>139</v>
      </c>
      <c r="FB3" s="41" t="s">
        <v>139</v>
      </c>
      <c r="FC3" s="41" t="s">
        <v>139</v>
      </c>
      <c r="FD3" s="41" t="s">
        <v>139</v>
      </c>
      <c r="FE3" s="194"/>
      <c r="FF3" s="195"/>
      <c r="FG3" s="41" t="s">
        <v>139</v>
      </c>
      <c r="FH3" s="41" t="s">
        <v>139</v>
      </c>
      <c r="FI3" s="41" t="s">
        <v>139</v>
      </c>
      <c r="FJ3" s="41" t="s">
        <v>139</v>
      </c>
      <c r="FK3" s="41" t="s">
        <v>139</v>
      </c>
      <c r="FL3" s="194"/>
      <c r="FM3" s="195"/>
      <c r="FN3" s="41" t="s">
        <v>139</v>
      </c>
      <c r="FO3" s="41" t="s">
        <v>139</v>
      </c>
      <c r="FP3" s="41" t="s">
        <v>139</v>
      </c>
      <c r="FQ3" s="41" t="s">
        <v>139</v>
      </c>
      <c r="FR3" s="41" t="s">
        <v>139</v>
      </c>
      <c r="FS3" s="194"/>
      <c r="FT3" s="195"/>
      <c r="FU3" s="41" t="s">
        <v>139</v>
      </c>
      <c r="FV3" s="41" t="s">
        <v>139</v>
      </c>
      <c r="FW3" s="41" t="s">
        <v>139</v>
      </c>
      <c r="FX3" s="41" t="s">
        <v>139</v>
      </c>
      <c r="FY3" s="41" t="s">
        <v>139</v>
      </c>
      <c r="FZ3" s="194"/>
      <c r="GA3" s="195"/>
      <c r="GB3" s="41" t="s">
        <v>139</v>
      </c>
      <c r="GC3" s="41" t="s">
        <v>139</v>
      </c>
      <c r="GD3" s="41" t="s">
        <v>139</v>
      </c>
      <c r="GE3" s="41" t="s">
        <v>139</v>
      </c>
      <c r="GF3" s="41" t="s">
        <v>139</v>
      </c>
      <c r="GG3" s="194"/>
      <c r="GH3" s="195"/>
      <c r="GI3" s="41" t="s">
        <v>139</v>
      </c>
      <c r="GJ3" s="41" t="s">
        <v>139</v>
      </c>
      <c r="GK3" s="41" t="s">
        <v>139</v>
      </c>
      <c r="GL3" s="41" t="s">
        <v>139</v>
      </c>
      <c r="GM3" s="41" t="s">
        <v>139</v>
      </c>
      <c r="GN3" s="194"/>
      <c r="GO3" s="195"/>
      <c r="GP3" s="41" t="s">
        <v>139</v>
      </c>
      <c r="GQ3" s="41" t="s">
        <v>139</v>
      </c>
      <c r="GR3" s="41" t="s">
        <v>139</v>
      </c>
      <c r="GS3" s="41" t="s">
        <v>139</v>
      </c>
      <c r="GT3" s="41" t="s">
        <v>139</v>
      </c>
      <c r="GU3" s="198" t="s">
        <v>3439</v>
      </c>
      <c r="GV3" s="199"/>
      <c r="GW3" s="199"/>
      <c r="GX3" s="199"/>
      <c r="GY3" s="199"/>
      <c r="GZ3" s="199"/>
      <c r="HA3" s="199"/>
      <c r="HB3" s="199"/>
      <c r="HC3" s="199"/>
      <c r="HD3" s="199"/>
      <c r="HE3" s="199"/>
      <c r="HF3" s="199"/>
      <c r="HG3" s="199"/>
      <c r="HH3" s="199"/>
      <c r="HI3" s="199"/>
      <c r="HJ3" s="199"/>
      <c r="HK3" s="199"/>
      <c r="HL3" s="199"/>
      <c r="HM3" s="199"/>
      <c r="HN3" s="199"/>
      <c r="HO3" s="199"/>
      <c r="HP3" s="199"/>
      <c r="HQ3" s="200"/>
      <c r="HR3" s="41" t="s">
        <v>139</v>
      </c>
      <c r="HS3" s="41" t="s">
        <v>139</v>
      </c>
      <c r="HT3" s="41" t="s">
        <v>139</v>
      </c>
      <c r="HU3" s="41" t="s">
        <v>139</v>
      </c>
      <c r="HV3" s="41" t="s">
        <v>139</v>
      </c>
      <c r="HW3" s="194"/>
      <c r="HX3" s="195"/>
      <c r="HY3" s="41" t="s">
        <v>139</v>
      </c>
      <c r="HZ3" s="41" t="s">
        <v>139</v>
      </c>
      <c r="IA3" s="41" t="s">
        <v>139</v>
      </c>
      <c r="IB3" s="41" t="s">
        <v>139</v>
      </c>
      <c r="IC3" s="41" t="s">
        <v>139</v>
      </c>
      <c r="ID3" s="194"/>
      <c r="IE3" s="195"/>
      <c r="IF3" s="41" t="s">
        <v>139</v>
      </c>
      <c r="IG3" s="41" t="s">
        <v>139</v>
      </c>
      <c r="IH3" s="41" t="s">
        <v>139</v>
      </c>
      <c r="II3" s="41" t="s">
        <v>139</v>
      </c>
      <c r="IJ3" s="41" t="s">
        <v>139</v>
      </c>
      <c r="IK3" s="194"/>
      <c r="IL3" s="195"/>
      <c r="IM3" s="41" t="s">
        <v>139</v>
      </c>
      <c r="IN3" s="41" t="s">
        <v>139</v>
      </c>
      <c r="IO3" s="41" t="s">
        <v>139</v>
      </c>
      <c r="IP3" s="41" t="s">
        <v>139</v>
      </c>
      <c r="IQ3" s="41" t="s">
        <v>139</v>
      </c>
      <c r="IR3" s="194"/>
      <c r="IS3" s="195"/>
      <c r="IT3" s="41" t="s">
        <v>139</v>
      </c>
      <c r="IU3" s="41" t="s">
        <v>139</v>
      </c>
      <c r="IV3" s="41" t="s">
        <v>139</v>
      </c>
      <c r="IW3" s="41" t="s">
        <v>139</v>
      </c>
      <c r="IX3" s="41" t="s">
        <v>139</v>
      </c>
      <c r="IY3" s="194"/>
      <c r="IZ3" s="195"/>
    </row>
    <row r="4" spans="1:267" s="44" customFormat="1" ht="15" customHeight="1">
      <c r="A4" s="40">
        <v>2</v>
      </c>
      <c r="B4" s="44" t="s">
        <v>139</v>
      </c>
      <c r="C4" s="44" t="s">
        <v>139</v>
      </c>
      <c r="D4" s="44" t="s">
        <v>139</v>
      </c>
      <c r="E4" s="44" t="s">
        <v>139</v>
      </c>
      <c r="F4" s="44" t="s">
        <v>139</v>
      </c>
      <c r="G4" s="183"/>
      <c r="H4" s="183"/>
      <c r="I4" s="183"/>
      <c r="J4" s="183"/>
      <c r="K4" s="44" t="s">
        <v>139</v>
      </c>
      <c r="L4" s="44" t="s">
        <v>139</v>
      </c>
      <c r="M4" s="44" t="s">
        <v>139</v>
      </c>
      <c r="N4" s="183"/>
      <c r="O4" s="183"/>
      <c r="P4" s="44" t="s">
        <v>139</v>
      </c>
      <c r="Q4" s="44" t="s">
        <v>139</v>
      </c>
      <c r="R4" s="44" t="s">
        <v>139</v>
      </c>
      <c r="S4" s="44" t="s">
        <v>139</v>
      </c>
      <c r="T4" s="44" t="s">
        <v>139</v>
      </c>
      <c r="U4" s="183"/>
      <c r="V4" s="183"/>
      <c r="W4" s="44" t="s">
        <v>139</v>
      </c>
      <c r="X4" s="44" t="s">
        <v>139</v>
      </c>
      <c r="Y4" s="44" t="s">
        <v>139</v>
      </c>
      <c r="Z4" s="44" t="s">
        <v>139</v>
      </c>
      <c r="AA4" s="188"/>
      <c r="AB4" s="189"/>
      <c r="AC4" s="189"/>
      <c r="AD4" s="189"/>
      <c r="AE4" s="189"/>
      <c r="AF4" s="189"/>
      <c r="AG4" s="189"/>
      <c r="AH4" s="189"/>
      <c r="AI4" s="189"/>
      <c r="AJ4" s="189"/>
      <c r="AK4" s="44" t="s">
        <v>139</v>
      </c>
      <c r="AL4" s="44" t="s">
        <v>139</v>
      </c>
      <c r="AM4" s="44" t="s">
        <v>139</v>
      </c>
      <c r="AN4" s="44" t="s">
        <v>139</v>
      </c>
      <c r="AO4" s="45">
        <v>120703104517</v>
      </c>
      <c r="AP4" s="183"/>
      <c r="AQ4" s="183"/>
      <c r="AR4" s="45">
        <v>120703111449</v>
      </c>
      <c r="AS4" s="44" t="s">
        <v>139</v>
      </c>
      <c r="AT4" s="44" t="s">
        <v>139</v>
      </c>
      <c r="AU4" s="45">
        <v>120712042729</v>
      </c>
      <c r="AV4" s="44" t="s">
        <v>139</v>
      </c>
      <c r="AW4" s="183"/>
      <c r="AX4" s="183"/>
      <c r="AY4" s="44" t="s">
        <v>139</v>
      </c>
      <c r="AZ4" s="44">
        <v>120716052919</v>
      </c>
      <c r="BA4" s="44">
        <v>120718044502</v>
      </c>
      <c r="BB4" s="44" t="s">
        <v>139</v>
      </c>
      <c r="BC4" s="45">
        <v>120718021054</v>
      </c>
      <c r="BD4" s="183"/>
      <c r="BE4" s="183"/>
      <c r="BF4" s="45">
        <v>120718021057</v>
      </c>
      <c r="BG4" s="44" t="s">
        <v>139</v>
      </c>
      <c r="BH4" s="44" t="s">
        <v>139</v>
      </c>
      <c r="BI4" s="44" t="s">
        <v>139</v>
      </c>
      <c r="BJ4" s="191"/>
      <c r="BK4" s="191"/>
      <c r="BL4" s="191"/>
      <c r="BM4" s="191"/>
      <c r="BN4" s="44" t="s">
        <v>139</v>
      </c>
      <c r="BO4" s="44" t="s">
        <v>139</v>
      </c>
      <c r="BP4" s="44" t="s">
        <v>139</v>
      </c>
      <c r="BQ4" s="44" t="s">
        <v>139</v>
      </c>
      <c r="BR4" s="184"/>
      <c r="BS4" s="184"/>
      <c r="BT4" s="44" t="s">
        <v>139</v>
      </c>
      <c r="BU4" s="44" t="s">
        <v>139</v>
      </c>
      <c r="BV4" s="44" t="s">
        <v>139</v>
      </c>
      <c r="BW4" s="44" t="s">
        <v>139</v>
      </c>
      <c r="BX4" s="44" t="s">
        <v>139</v>
      </c>
      <c r="BY4" s="192"/>
      <c r="BZ4" s="192"/>
      <c r="CA4" s="44" t="s">
        <v>139</v>
      </c>
      <c r="CB4" s="44" t="s">
        <v>139</v>
      </c>
      <c r="CC4" s="44" t="s">
        <v>139</v>
      </c>
      <c r="CD4" s="44" t="s">
        <v>139</v>
      </c>
      <c r="CE4" s="44" t="s">
        <v>139</v>
      </c>
      <c r="CF4" s="192"/>
      <c r="CG4" s="192"/>
      <c r="CH4" s="44" t="s">
        <v>139</v>
      </c>
      <c r="CI4" s="44" t="s">
        <v>139</v>
      </c>
      <c r="CJ4" s="44" t="s">
        <v>139</v>
      </c>
      <c r="CK4" s="44" t="s">
        <v>139</v>
      </c>
      <c r="CL4" s="44" t="s">
        <v>139</v>
      </c>
      <c r="CM4" s="196"/>
      <c r="CN4" s="197"/>
      <c r="CO4" s="44" t="s">
        <v>139</v>
      </c>
      <c r="CP4" s="44" t="s">
        <v>139</v>
      </c>
      <c r="CQ4" s="44" t="s">
        <v>139</v>
      </c>
      <c r="CR4" s="44" t="s">
        <v>139</v>
      </c>
      <c r="CS4" s="44" t="s">
        <v>139</v>
      </c>
      <c r="CT4" s="196"/>
      <c r="CU4" s="197"/>
      <c r="CV4" s="44" t="s">
        <v>139</v>
      </c>
      <c r="CW4" s="44" t="s">
        <v>139</v>
      </c>
      <c r="CX4" s="44" t="s">
        <v>139</v>
      </c>
      <c r="CY4" s="44" t="s">
        <v>139</v>
      </c>
      <c r="CZ4" s="44" t="s">
        <v>139</v>
      </c>
      <c r="DA4" s="196"/>
      <c r="DB4" s="197"/>
      <c r="DC4" s="44" t="s">
        <v>139</v>
      </c>
      <c r="DD4" s="44" t="s">
        <v>139</v>
      </c>
      <c r="DE4" s="44" t="s">
        <v>139</v>
      </c>
      <c r="DF4" s="44" t="s">
        <v>139</v>
      </c>
      <c r="DG4" s="44" t="s">
        <v>139</v>
      </c>
      <c r="DH4" s="196"/>
      <c r="DI4" s="197"/>
      <c r="DJ4" s="44" t="s">
        <v>139</v>
      </c>
      <c r="DK4" s="118">
        <v>120905120645</v>
      </c>
      <c r="DL4" s="118">
        <v>120905123804</v>
      </c>
      <c r="DM4" s="125">
        <v>120918050654</v>
      </c>
      <c r="DN4" s="44" t="s">
        <v>139</v>
      </c>
      <c r="DO4" s="196"/>
      <c r="DP4" s="197"/>
      <c r="DQ4" s="126">
        <v>120921101005</v>
      </c>
      <c r="DR4" s="44" t="s">
        <v>139</v>
      </c>
      <c r="DS4" s="118">
        <v>1209250445421</v>
      </c>
      <c r="DT4" s="44" t="s">
        <v>139</v>
      </c>
      <c r="DU4" s="118">
        <v>120927052549</v>
      </c>
      <c r="DV4" s="196"/>
      <c r="DW4" s="197"/>
      <c r="DX4" s="44" t="s">
        <v>139</v>
      </c>
      <c r="DY4" s="44" t="s">
        <v>139</v>
      </c>
      <c r="DZ4" s="44" t="s">
        <v>139</v>
      </c>
      <c r="EA4" s="44" t="s">
        <v>139</v>
      </c>
      <c r="EB4" s="44" t="s">
        <v>139</v>
      </c>
      <c r="EC4" s="196"/>
      <c r="ED4" s="197"/>
      <c r="EE4" s="44" t="s">
        <v>139</v>
      </c>
      <c r="EF4" s="44" t="s">
        <v>139</v>
      </c>
      <c r="EG4" s="44" t="s">
        <v>139</v>
      </c>
      <c r="EH4" s="44" t="s">
        <v>139</v>
      </c>
      <c r="EI4" s="44" t="s">
        <v>139</v>
      </c>
      <c r="EJ4" s="196"/>
      <c r="EK4" s="197"/>
      <c r="EL4" s="44" t="s">
        <v>139</v>
      </c>
      <c r="EM4" s="44" t="s">
        <v>139</v>
      </c>
      <c r="EN4" s="44" t="s">
        <v>139</v>
      </c>
      <c r="EO4" s="44" t="s">
        <v>139</v>
      </c>
      <c r="EP4" s="44" t="s">
        <v>139</v>
      </c>
      <c r="EQ4" s="196"/>
      <c r="ER4" s="197"/>
      <c r="ES4" s="44" t="s">
        <v>139</v>
      </c>
      <c r="ET4" s="44" t="s">
        <v>139</v>
      </c>
      <c r="EU4" s="44" t="s">
        <v>139</v>
      </c>
      <c r="EV4" s="44" t="s">
        <v>139</v>
      </c>
      <c r="EW4" s="44" t="s">
        <v>139</v>
      </c>
      <c r="EX4" s="196"/>
      <c r="EY4" s="197"/>
      <c r="EZ4" s="44" t="s">
        <v>139</v>
      </c>
      <c r="FA4" s="44" t="s">
        <v>139</v>
      </c>
      <c r="FB4" s="44" t="s">
        <v>139</v>
      </c>
      <c r="FC4" s="44" t="s">
        <v>139</v>
      </c>
      <c r="FD4" s="44" t="s">
        <v>139</v>
      </c>
      <c r="FE4" s="196"/>
      <c r="FF4" s="197"/>
      <c r="FG4" s="44" t="s">
        <v>139</v>
      </c>
      <c r="FH4" s="44" t="s">
        <v>139</v>
      </c>
      <c r="FI4" s="44" t="s">
        <v>139</v>
      </c>
      <c r="FJ4" s="44" t="s">
        <v>139</v>
      </c>
      <c r="FK4" s="44" t="s">
        <v>139</v>
      </c>
      <c r="FL4" s="196"/>
      <c r="FM4" s="197"/>
      <c r="FN4" s="44" t="s">
        <v>139</v>
      </c>
      <c r="FO4" s="44" t="s">
        <v>139</v>
      </c>
      <c r="FP4" s="44" t="s">
        <v>139</v>
      </c>
      <c r="FQ4" s="44" t="s">
        <v>139</v>
      </c>
      <c r="FR4" s="44" t="s">
        <v>139</v>
      </c>
      <c r="FS4" s="196"/>
      <c r="FT4" s="197"/>
      <c r="FU4" s="44" t="s">
        <v>139</v>
      </c>
      <c r="FV4" s="44" t="s">
        <v>139</v>
      </c>
      <c r="FW4" s="44" t="s">
        <v>139</v>
      </c>
      <c r="FX4" s="44" t="s">
        <v>139</v>
      </c>
      <c r="FY4" s="44" t="s">
        <v>139</v>
      </c>
      <c r="FZ4" s="196"/>
      <c r="GA4" s="197"/>
      <c r="GB4" s="44" t="s">
        <v>139</v>
      </c>
      <c r="GC4" s="44" t="s">
        <v>139</v>
      </c>
      <c r="GD4" s="44" t="s">
        <v>139</v>
      </c>
      <c r="GE4" s="44" t="s">
        <v>139</v>
      </c>
      <c r="GF4" s="44" t="s">
        <v>139</v>
      </c>
      <c r="GG4" s="196"/>
      <c r="GH4" s="197"/>
      <c r="GI4" s="44" t="s">
        <v>139</v>
      </c>
      <c r="GJ4" s="44" t="s">
        <v>139</v>
      </c>
      <c r="GK4" s="44" t="s">
        <v>139</v>
      </c>
      <c r="GL4" s="44" t="s">
        <v>139</v>
      </c>
      <c r="GM4" s="44" t="s">
        <v>139</v>
      </c>
      <c r="GN4" s="196"/>
      <c r="GO4" s="197"/>
      <c r="GP4" s="44" t="s">
        <v>139</v>
      </c>
      <c r="GQ4" s="44" t="s">
        <v>139</v>
      </c>
      <c r="GR4" s="44" t="s">
        <v>139</v>
      </c>
      <c r="GS4" s="44" t="s">
        <v>139</v>
      </c>
      <c r="GT4" s="44" t="s">
        <v>139</v>
      </c>
      <c r="GU4" s="201"/>
      <c r="GV4" s="202"/>
      <c r="GW4" s="202"/>
      <c r="GX4" s="202"/>
      <c r="GY4" s="202"/>
      <c r="GZ4" s="202"/>
      <c r="HA4" s="202"/>
      <c r="HB4" s="202"/>
      <c r="HC4" s="202"/>
      <c r="HD4" s="202"/>
      <c r="HE4" s="202"/>
      <c r="HF4" s="202"/>
      <c r="HG4" s="202"/>
      <c r="HH4" s="202"/>
      <c r="HI4" s="202"/>
      <c r="HJ4" s="202"/>
      <c r="HK4" s="202"/>
      <c r="HL4" s="202"/>
      <c r="HM4" s="202"/>
      <c r="HN4" s="202"/>
      <c r="HO4" s="202"/>
      <c r="HP4" s="202"/>
      <c r="HQ4" s="203"/>
      <c r="HR4" s="44" t="s">
        <v>139</v>
      </c>
      <c r="HS4" s="44" t="s">
        <v>139</v>
      </c>
      <c r="HT4" s="44" t="s">
        <v>139</v>
      </c>
      <c r="HU4" s="44" t="s">
        <v>139</v>
      </c>
      <c r="HV4" s="44" t="s">
        <v>139</v>
      </c>
      <c r="HW4" s="196"/>
      <c r="HX4" s="197"/>
      <c r="HY4" s="44" t="s">
        <v>139</v>
      </c>
      <c r="HZ4" s="44" t="s">
        <v>139</v>
      </c>
      <c r="IA4" s="44" t="s">
        <v>139</v>
      </c>
      <c r="IB4" s="44" t="s">
        <v>139</v>
      </c>
      <c r="IC4" s="44" t="s">
        <v>139</v>
      </c>
      <c r="ID4" s="196"/>
      <c r="IE4" s="197"/>
      <c r="IF4" s="44" t="s">
        <v>139</v>
      </c>
      <c r="IG4" s="44" t="s">
        <v>139</v>
      </c>
      <c r="IH4" s="44" t="s">
        <v>139</v>
      </c>
      <c r="II4" s="44" t="s">
        <v>139</v>
      </c>
      <c r="IJ4" s="44" t="s">
        <v>139</v>
      </c>
      <c r="IK4" s="196"/>
      <c r="IL4" s="197"/>
      <c r="IM4" s="44" t="s">
        <v>139</v>
      </c>
      <c r="IN4" s="44" t="s">
        <v>139</v>
      </c>
      <c r="IO4" s="44" t="s">
        <v>139</v>
      </c>
      <c r="IP4" s="44" t="s">
        <v>139</v>
      </c>
      <c r="IQ4" s="44" t="s">
        <v>139</v>
      </c>
      <c r="IR4" s="196"/>
      <c r="IS4" s="197"/>
      <c r="IT4" s="44" t="s">
        <v>139</v>
      </c>
      <c r="IU4" s="44" t="s">
        <v>139</v>
      </c>
      <c r="IV4" s="44" t="s">
        <v>139</v>
      </c>
      <c r="IW4" s="44" t="s">
        <v>139</v>
      </c>
      <c r="IX4" s="44" t="s">
        <v>139</v>
      </c>
      <c r="IY4" s="196"/>
      <c r="IZ4" s="197"/>
    </row>
    <row r="5" spans="1:267" s="44" customFormat="1" ht="15" customHeight="1">
      <c r="A5" s="40">
        <v>3</v>
      </c>
      <c r="B5" s="44" t="s">
        <v>139</v>
      </c>
      <c r="C5" s="44" t="s">
        <v>139</v>
      </c>
      <c r="D5" s="44" t="s">
        <v>139</v>
      </c>
      <c r="E5" s="44" t="s">
        <v>139</v>
      </c>
      <c r="F5" s="44" t="s">
        <v>139</v>
      </c>
      <c r="G5" s="183"/>
      <c r="H5" s="183"/>
      <c r="I5" s="183"/>
      <c r="J5" s="183"/>
      <c r="K5" s="44" t="s">
        <v>139</v>
      </c>
      <c r="L5" s="44" t="s">
        <v>139</v>
      </c>
      <c r="M5" s="44" t="s">
        <v>139</v>
      </c>
      <c r="N5" s="183"/>
      <c r="O5" s="183"/>
      <c r="P5" s="44" t="s">
        <v>139</v>
      </c>
      <c r="Q5" s="44" t="s">
        <v>139</v>
      </c>
      <c r="R5" s="44" t="s">
        <v>139</v>
      </c>
      <c r="S5" s="44" t="s">
        <v>139</v>
      </c>
      <c r="T5" s="44" t="s">
        <v>139</v>
      </c>
      <c r="U5" s="183"/>
      <c r="V5" s="183"/>
      <c r="W5" s="44" t="s">
        <v>139</v>
      </c>
      <c r="X5" s="44" t="s">
        <v>139</v>
      </c>
      <c r="Y5" s="44" t="s">
        <v>139</v>
      </c>
      <c r="Z5" s="44" t="s">
        <v>139</v>
      </c>
      <c r="AA5" s="188"/>
      <c r="AB5" s="189"/>
      <c r="AC5" s="189"/>
      <c r="AD5" s="189"/>
      <c r="AE5" s="189"/>
      <c r="AF5" s="189"/>
      <c r="AG5" s="189"/>
      <c r="AH5" s="189"/>
      <c r="AI5" s="189"/>
      <c r="AJ5" s="189"/>
      <c r="AK5" s="44" t="s">
        <v>139</v>
      </c>
      <c r="AL5" s="44" t="s">
        <v>139</v>
      </c>
      <c r="AM5" s="44" t="s">
        <v>139</v>
      </c>
      <c r="AN5" s="44" t="s">
        <v>139</v>
      </c>
      <c r="AO5" s="45">
        <v>120703105526</v>
      </c>
      <c r="AP5" s="183"/>
      <c r="AQ5" s="183"/>
      <c r="AR5" s="45">
        <v>120703112034</v>
      </c>
      <c r="AS5" s="44" t="s">
        <v>139</v>
      </c>
      <c r="AT5" s="44" t="s">
        <v>139</v>
      </c>
      <c r="AU5" s="45">
        <v>120712042955</v>
      </c>
      <c r="AV5" s="44" t="s">
        <v>139</v>
      </c>
      <c r="AW5" s="183"/>
      <c r="AX5" s="183"/>
      <c r="AY5" s="44" t="s">
        <v>139</v>
      </c>
      <c r="AZ5" s="44">
        <v>120716052951</v>
      </c>
      <c r="BA5" s="44">
        <v>120718045431</v>
      </c>
      <c r="BB5" s="44" t="s">
        <v>139</v>
      </c>
      <c r="BC5" s="45">
        <v>120718021120</v>
      </c>
      <c r="BD5" s="183"/>
      <c r="BE5" s="183"/>
      <c r="BF5" s="45">
        <v>1207180210571</v>
      </c>
      <c r="BG5" s="44" t="s">
        <v>139</v>
      </c>
      <c r="BH5" s="44" t="s">
        <v>139</v>
      </c>
      <c r="BI5" s="44" t="s">
        <v>139</v>
      </c>
      <c r="BJ5" s="191"/>
      <c r="BK5" s="191"/>
      <c r="BL5" s="191"/>
      <c r="BM5" s="191"/>
      <c r="BN5" s="44" t="s">
        <v>139</v>
      </c>
      <c r="BO5" s="44" t="s">
        <v>139</v>
      </c>
      <c r="BP5" s="44" t="s">
        <v>139</v>
      </c>
      <c r="BQ5" s="44" t="s">
        <v>139</v>
      </c>
      <c r="BR5" s="184"/>
      <c r="BS5" s="184"/>
      <c r="BT5" s="44" t="s">
        <v>139</v>
      </c>
      <c r="BU5" s="44" t="s">
        <v>139</v>
      </c>
      <c r="BV5" s="44" t="s">
        <v>139</v>
      </c>
      <c r="BW5" s="44" t="s">
        <v>139</v>
      </c>
      <c r="BX5" s="44" t="s">
        <v>139</v>
      </c>
      <c r="BY5" s="192"/>
      <c r="BZ5" s="192"/>
      <c r="CA5" s="44" t="s">
        <v>139</v>
      </c>
      <c r="CB5" s="44" t="s">
        <v>139</v>
      </c>
      <c r="CC5" s="44" t="s">
        <v>139</v>
      </c>
      <c r="CD5" s="44" t="s">
        <v>139</v>
      </c>
      <c r="CE5" s="44" t="s">
        <v>139</v>
      </c>
      <c r="CF5" s="192"/>
      <c r="CG5" s="192"/>
      <c r="CH5" s="44" t="s">
        <v>139</v>
      </c>
      <c r="CI5" s="44" t="s">
        <v>139</v>
      </c>
      <c r="CJ5" s="44" t="s">
        <v>139</v>
      </c>
      <c r="CK5" s="44" t="s">
        <v>139</v>
      </c>
      <c r="CL5" s="44" t="s">
        <v>139</v>
      </c>
      <c r="CM5" s="196"/>
      <c r="CN5" s="197"/>
      <c r="CO5" s="44" t="s">
        <v>139</v>
      </c>
      <c r="CP5" s="44" t="s">
        <v>139</v>
      </c>
      <c r="CQ5" s="44" t="s">
        <v>139</v>
      </c>
      <c r="CR5" s="44" t="s">
        <v>139</v>
      </c>
      <c r="CS5" s="44" t="s">
        <v>139</v>
      </c>
      <c r="CT5" s="196"/>
      <c r="CU5" s="197"/>
      <c r="CV5" s="44" t="s">
        <v>139</v>
      </c>
      <c r="CW5" s="44" t="s">
        <v>139</v>
      </c>
      <c r="CX5" s="44" t="s">
        <v>139</v>
      </c>
      <c r="CY5" s="44" t="s">
        <v>139</v>
      </c>
      <c r="CZ5" s="44" t="s">
        <v>139</v>
      </c>
      <c r="DA5" s="196"/>
      <c r="DB5" s="197"/>
      <c r="DC5" s="44" t="s">
        <v>139</v>
      </c>
      <c r="DD5" s="44" t="s">
        <v>139</v>
      </c>
      <c r="DE5" s="44" t="s">
        <v>139</v>
      </c>
      <c r="DF5" s="44" t="s">
        <v>139</v>
      </c>
      <c r="DG5" s="44" t="s">
        <v>139</v>
      </c>
      <c r="DH5" s="196"/>
      <c r="DI5" s="197"/>
      <c r="DJ5" s="44" t="s">
        <v>139</v>
      </c>
      <c r="DK5" s="118">
        <v>120905121025</v>
      </c>
      <c r="DL5" s="118">
        <v>120905114759</v>
      </c>
      <c r="DM5" s="44" t="s">
        <v>139</v>
      </c>
      <c r="DN5" s="44" t="s">
        <v>139</v>
      </c>
      <c r="DO5" s="196"/>
      <c r="DP5" s="197"/>
      <c r="DQ5" s="126">
        <v>120921101204</v>
      </c>
      <c r="DR5" s="44" t="s">
        <v>139</v>
      </c>
      <c r="DS5" s="44" t="s">
        <v>139</v>
      </c>
      <c r="DT5" s="44" t="s">
        <v>139</v>
      </c>
      <c r="DU5" s="118">
        <v>120927052757</v>
      </c>
      <c r="DV5" s="196"/>
      <c r="DW5" s="197"/>
      <c r="DX5" s="44" t="s">
        <v>139</v>
      </c>
      <c r="DY5" s="44" t="s">
        <v>139</v>
      </c>
      <c r="DZ5" s="44" t="s">
        <v>139</v>
      </c>
      <c r="EA5" s="44" t="s">
        <v>139</v>
      </c>
      <c r="EB5" s="44" t="s">
        <v>139</v>
      </c>
      <c r="EC5" s="196"/>
      <c r="ED5" s="197"/>
      <c r="EE5" s="44" t="s">
        <v>139</v>
      </c>
      <c r="EF5" s="44" t="s">
        <v>139</v>
      </c>
      <c r="EG5" s="44" t="s">
        <v>139</v>
      </c>
      <c r="EH5" s="44" t="s">
        <v>139</v>
      </c>
      <c r="EI5" s="44" t="s">
        <v>139</v>
      </c>
      <c r="EJ5" s="196"/>
      <c r="EK5" s="197"/>
      <c r="EL5" s="44" t="s">
        <v>139</v>
      </c>
      <c r="EM5" s="44" t="s">
        <v>139</v>
      </c>
      <c r="EN5" s="44" t="s">
        <v>139</v>
      </c>
      <c r="EO5" s="44" t="s">
        <v>139</v>
      </c>
      <c r="EP5" s="44" t="s">
        <v>139</v>
      </c>
      <c r="EQ5" s="196"/>
      <c r="ER5" s="197"/>
      <c r="ES5" s="44" t="s">
        <v>139</v>
      </c>
      <c r="ET5" s="44" t="s">
        <v>139</v>
      </c>
      <c r="EU5" s="44" t="s">
        <v>139</v>
      </c>
      <c r="EV5" s="44" t="s">
        <v>139</v>
      </c>
      <c r="EW5" s="44" t="s">
        <v>139</v>
      </c>
      <c r="EX5" s="196"/>
      <c r="EY5" s="197"/>
      <c r="EZ5" s="44" t="s">
        <v>139</v>
      </c>
      <c r="FA5" s="44" t="s">
        <v>139</v>
      </c>
      <c r="FB5" s="44" t="s">
        <v>139</v>
      </c>
      <c r="FC5" s="44" t="s">
        <v>139</v>
      </c>
      <c r="FD5" s="44" t="s">
        <v>139</v>
      </c>
      <c r="FE5" s="196"/>
      <c r="FF5" s="197"/>
      <c r="FG5" s="44" t="s">
        <v>139</v>
      </c>
      <c r="FH5" s="44" t="s">
        <v>139</v>
      </c>
      <c r="FI5" s="44" t="s">
        <v>139</v>
      </c>
      <c r="FJ5" s="44" t="s">
        <v>139</v>
      </c>
      <c r="FK5" s="44" t="s">
        <v>139</v>
      </c>
      <c r="FL5" s="196"/>
      <c r="FM5" s="197"/>
      <c r="FN5" s="44" t="s">
        <v>139</v>
      </c>
      <c r="FO5" s="44" t="s">
        <v>139</v>
      </c>
      <c r="FP5" s="44" t="s">
        <v>139</v>
      </c>
      <c r="FQ5" s="44" t="s">
        <v>139</v>
      </c>
      <c r="FR5" s="44" t="s">
        <v>139</v>
      </c>
      <c r="FS5" s="196"/>
      <c r="FT5" s="197"/>
      <c r="FU5" s="44" t="s">
        <v>139</v>
      </c>
      <c r="FV5" s="44" t="s">
        <v>139</v>
      </c>
      <c r="FW5" s="44" t="s">
        <v>139</v>
      </c>
      <c r="FX5" s="44" t="s">
        <v>139</v>
      </c>
      <c r="FY5" s="44" t="s">
        <v>139</v>
      </c>
      <c r="FZ5" s="196"/>
      <c r="GA5" s="197"/>
      <c r="GB5" s="44" t="s">
        <v>139</v>
      </c>
      <c r="GC5" s="44" t="s">
        <v>139</v>
      </c>
      <c r="GD5" s="44" t="s">
        <v>139</v>
      </c>
      <c r="GE5" s="44" t="s">
        <v>139</v>
      </c>
      <c r="GF5" s="44" t="s">
        <v>139</v>
      </c>
      <c r="GG5" s="196"/>
      <c r="GH5" s="197"/>
      <c r="GI5" s="44" t="s">
        <v>139</v>
      </c>
      <c r="GJ5" s="44" t="s">
        <v>139</v>
      </c>
      <c r="GK5" s="44" t="s">
        <v>139</v>
      </c>
      <c r="GL5" s="44" t="s">
        <v>139</v>
      </c>
      <c r="GM5" s="44" t="s">
        <v>139</v>
      </c>
      <c r="GN5" s="196"/>
      <c r="GO5" s="197"/>
      <c r="GP5" s="44" t="s">
        <v>139</v>
      </c>
      <c r="GQ5" s="44" t="s">
        <v>139</v>
      </c>
      <c r="GR5" s="44" t="s">
        <v>139</v>
      </c>
      <c r="GS5" s="44" t="s">
        <v>139</v>
      </c>
      <c r="GT5" s="44" t="s">
        <v>139</v>
      </c>
      <c r="GU5" s="201"/>
      <c r="GV5" s="202"/>
      <c r="GW5" s="202"/>
      <c r="GX5" s="202"/>
      <c r="GY5" s="202"/>
      <c r="GZ5" s="202"/>
      <c r="HA5" s="202"/>
      <c r="HB5" s="202"/>
      <c r="HC5" s="202"/>
      <c r="HD5" s="202"/>
      <c r="HE5" s="202"/>
      <c r="HF5" s="202"/>
      <c r="HG5" s="202"/>
      <c r="HH5" s="202"/>
      <c r="HI5" s="202"/>
      <c r="HJ5" s="202"/>
      <c r="HK5" s="202"/>
      <c r="HL5" s="202"/>
      <c r="HM5" s="202"/>
      <c r="HN5" s="202"/>
      <c r="HO5" s="202"/>
      <c r="HP5" s="202"/>
      <c r="HQ5" s="203"/>
      <c r="HR5" s="44" t="s">
        <v>139</v>
      </c>
      <c r="HS5" s="44" t="s">
        <v>139</v>
      </c>
      <c r="HT5" s="44" t="s">
        <v>139</v>
      </c>
      <c r="HU5" s="44" t="s">
        <v>139</v>
      </c>
      <c r="HV5" s="44" t="s">
        <v>139</v>
      </c>
      <c r="HW5" s="196"/>
      <c r="HX5" s="197"/>
      <c r="HY5" s="44" t="s">
        <v>139</v>
      </c>
      <c r="HZ5" s="44" t="s">
        <v>139</v>
      </c>
      <c r="IA5" s="44" t="s">
        <v>139</v>
      </c>
      <c r="IB5" s="44" t="s">
        <v>139</v>
      </c>
      <c r="IC5" s="44" t="s">
        <v>139</v>
      </c>
      <c r="ID5" s="196"/>
      <c r="IE5" s="197"/>
      <c r="IF5" s="44" t="s">
        <v>139</v>
      </c>
      <c r="IG5" s="44" t="s">
        <v>139</v>
      </c>
      <c r="IH5" s="44" t="s">
        <v>139</v>
      </c>
      <c r="II5" s="44" t="s">
        <v>139</v>
      </c>
      <c r="IJ5" s="44" t="s">
        <v>139</v>
      </c>
      <c r="IK5" s="196"/>
      <c r="IL5" s="197"/>
      <c r="IM5" s="44" t="s">
        <v>139</v>
      </c>
      <c r="IN5" s="44" t="s">
        <v>139</v>
      </c>
      <c r="IO5" s="44" t="s">
        <v>139</v>
      </c>
      <c r="IP5" s="44" t="s">
        <v>139</v>
      </c>
      <c r="IQ5" s="44" t="s">
        <v>139</v>
      </c>
      <c r="IR5" s="196"/>
      <c r="IS5" s="197"/>
      <c r="IT5" s="44" t="s">
        <v>139</v>
      </c>
      <c r="IU5" s="44" t="s">
        <v>139</v>
      </c>
      <c r="IV5" s="44" t="s">
        <v>139</v>
      </c>
      <c r="IW5" s="44" t="s">
        <v>139</v>
      </c>
      <c r="IX5" s="44" t="s">
        <v>139</v>
      </c>
      <c r="IY5" s="196"/>
      <c r="IZ5" s="197"/>
    </row>
    <row r="6" spans="1:267" s="44" customFormat="1" ht="15" customHeight="1">
      <c r="A6" s="40">
        <v>4</v>
      </c>
      <c r="B6" s="44" t="s">
        <v>139</v>
      </c>
      <c r="C6" s="44" t="s">
        <v>139</v>
      </c>
      <c r="D6" s="44" t="s">
        <v>139</v>
      </c>
      <c r="E6" s="44" t="s">
        <v>139</v>
      </c>
      <c r="F6" s="44" t="s">
        <v>139</v>
      </c>
      <c r="G6" s="183"/>
      <c r="H6" s="183"/>
      <c r="I6" s="183"/>
      <c r="J6" s="183"/>
      <c r="K6" s="44" t="s">
        <v>139</v>
      </c>
      <c r="L6" s="44" t="s">
        <v>139</v>
      </c>
      <c r="M6" s="44" t="s">
        <v>139</v>
      </c>
      <c r="N6" s="183"/>
      <c r="O6" s="183"/>
      <c r="P6" s="44" t="s">
        <v>139</v>
      </c>
      <c r="Q6" s="44" t="s">
        <v>139</v>
      </c>
      <c r="R6" s="44" t="s">
        <v>139</v>
      </c>
      <c r="S6" s="44" t="s">
        <v>139</v>
      </c>
      <c r="T6" s="44" t="s">
        <v>139</v>
      </c>
      <c r="U6" s="183"/>
      <c r="V6" s="183"/>
      <c r="W6" s="44" t="s">
        <v>139</v>
      </c>
      <c r="X6" s="44" t="s">
        <v>139</v>
      </c>
      <c r="Y6" s="44" t="s">
        <v>139</v>
      </c>
      <c r="Z6" s="44" t="s">
        <v>139</v>
      </c>
      <c r="AA6" s="188"/>
      <c r="AB6" s="189"/>
      <c r="AC6" s="189"/>
      <c r="AD6" s="189"/>
      <c r="AE6" s="189"/>
      <c r="AF6" s="189"/>
      <c r="AG6" s="189"/>
      <c r="AH6" s="189"/>
      <c r="AI6" s="189"/>
      <c r="AJ6" s="189"/>
      <c r="AK6" s="44" t="s">
        <v>139</v>
      </c>
      <c r="AL6" s="44" t="s">
        <v>139</v>
      </c>
      <c r="AM6" s="44" t="s">
        <v>139</v>
      </c>
      <c r="AN6" s="44" t="s">
        <v>139</v>
      </c>
      <c r="AO6" s="45">
        <v>120703110043</v>
      </c>
      <c r="AP6" s="183"/>
      <c r="AQ6" s="183"/>
      <c r="AR6" s="45">
        <v>120703112304</v>
      </c>
      <c r="AS6" s="44" t="s">
        <v>139</v>
      </c>
      <c r="AT6" s="44" t="s">
        <v>139</v>
      </c>
      <c r="AU6" s="44" t="s">
        <v>139</v>
      </c>
      <c r="AV6" s="44" t="s">
        <v>139</v>
      </c>
      <c r="AW6" s="183"/>
      <c r="AX6" s="183"/>
      <c r="AY6" s="44" t="s">
        <v>139</v>
      </c>
      <c r="AZ6" s="44" t="s">
        <v>139</v>
      </c>
      <c r="BA6" s="44">
        <v>120718045716</v>
      </c>
      <c r="BB6" s="44" t="s">
        <v>139</v>
      </c>
      <c r="BC6" s="45">
        <v>120718021206</v>
      </c>
      <c r="BD6" s="183"/>
      <c r="BE6" s="183"/>
      <c r="BF6" s="45">
        <v>120718021059</v>
      </c>
      <c r="BG6" s="44" t="s">
        <v>139</v>
      </c>
      <c r="BH6" s="44" t="s">
        <v>139</v>
      </c>
      <c r="BI6" s="44" t="s">
        <v>139</v>
      </c>
      <c r="BJ6" s="191"/>
      <c r="BK6" s="191"/>
      <c r="BL6" s="191"/>
      <c r="BM6" s="191"/>
      <c r="BN6" s="44" t="s">
        <v>139</v>
      </c>
      <c r="BO6" s="44" t="s">
        <v>139</v>
      </c>
      <c r="BP6" s="44" t="s">
        <v>139</v>
      </c>
      <c r="BQ6" s="44" t="s">
        <v>139</v>
      </c>
      <c r="BR6" s="184"/>
      <c r="BS6" s="184"/>
      <c r="BT6" s="44" t="s">
        <v>139</v>
      </c>
      <c r="BU6" s="44" t="s">
        <v>139</v>
      </c>
      <c r="BV6" s="44" t="s">
        <v>139</v>
      </c>
      <c r="BW6" s="44" t="s">
        <v>139</v>
      </c>
      <c r="BX6" s="44" t="s">
        <v>139</v>
      </c>
      <c r="BY6" s="192"/>
      <c r="BZ6" s="192"/>
      <c r="CA6" s="44" t="s">
        <v>139</v>
      </c>
      <c r="CB6" s="44" t="s">
        <v>139</v>
      </c>
      <c r="CC6" s="44" t="s">
        <v>139</v>
      </c>
      <c r="CD6" s="44" t="s">
        <v>139</v>
      </c>
      <c r="CE6" s="44" t="s">
        <v>139</v>
      </c>
      <c r="CF6" s="192"/>
      <c r="CG6" s="192"/>
      <c r="CH6" s="44" t="s">
        <v>139</v>
      </c>
      <c r="CI6" s="44" t="s">
        <v>139</v>
      </c>
      <c r="CJ6" s="44" t="s">
        <v>139</v>
      </c>
      <c r="CK6" s="44" t="s">
        <v>139</v>
      </c>
      <c r="CL6" s="44" t="s">
        <v>139</v>
      </c>
      <c r="CM6" s="196"/>
      <c r="CN6" s="197"/>
      <c r="CO6" s="44" t="s">
        <v>139</v>
      </c>
      <c r="CP6" s="44" t="s">
        <v>139</v>
      </c>
      <c r="CQ6" s="44" t="s">
        <v>139</v>
      </c>
      <c r="CR6" s="44" t="s">
        <v>139</v>
      </c>
      <c r="CS6" s="44" t="s">
        <v>139</v>
      </c>
      <c r="CT6" s="196"/>
      <c r="CU6" s="197"/>
      <c r="CV6" s="44" t="s">
        <v>139</v>
      </c>
      <c r="CW6" s="44" t="s">
        <v>139</v>
      </c>
      <c r="CX6" s="44" t="s">
        <v>139</v>
      </c>
      <c r="CY6" s="44" t="s">
        <v>139</v>
      </c>
      <c r="CZ6" s="44" t="s">
        <v>139</v>
      </c>
      <c r="DA6" s="196"/>
      <c r="DB6" s="197"/>
      <c r="DC6" s="44" t="s">
        <v>139</v>
      </c>
      <c r="DD6" s="44" t="s">
        <v>139</v>
      </c>
      <c r="DE6" s="44" t="s">
        <v>139</v>
      </c>
      <c r="DF6" s="44" t="s">
        <v>139</v>
      </c>
      <c r="DG6" s="44" t="s">
        <v>139</v>
      </c>
      <c r="DH6" s="196"/>
      <c r="DI6" s="197"/>
      <c r="DJ6" s="44" t="s">
        <v>139</v>
      </c>
      <c r="DK6" s="118">
        <v>120905121336</v>
      </c>
      <c r="DL6" s="44" t="s">
        <v>139</v>
      </c>
      <c r="DM6" s="44" t="s">
        <v>139</v>
      </c>
      <c r="DN6" s="44" t="s">
        <v>139</v>
      </c>
      <c r="DO6" s="196"/>
      <c r="DP6" s="197"/>
      <c r="DQ6" s="44" t="s">
        <v>139</v>
      </c>
      <c r="DR6" s="44" t="s">
        <v>139</v>
      </c>
      <c r="DS6" s="44" t="s">
        <v>139</v>
      </c>
      <c r="DT6" s="44" t="s">
        <v>139</v>
      </c>
      <c r="DU6" s="44" t="s">
        <v>139</v>
      </c>
      <c r="DV6" s="196"/>
      <c r="DW6" s="197"/>
      <c r="DX6" s="44" t="s">
        <v>139</v>
      </c>
      <c r="DY6" s="44" t="s">
        <v>139</v>
      </c>
      <c r="DZ6" s="44" t="s">
        <v>139</v>
      </c>
      <c r="EA6" s="44" t="s">
        <v>139</v>
      </c>
      <c r="EB6" s="44" t="s">
        <v>139</v>
      </c>
      <c r="EC6" s="196"/>
      <c r="ED6" s="197"/>
      <c r="EE6" s="44" t="s">
        <v>139</v>
      </c>
      <c r="EF6" s="44" t="s">
        <v>139</v>
      </c>
      <c r="EG6" s="44" t="s">
        <v>139</v>
      </c>
      <c r="EH6" s="44" t="s">
        <v>139</v>
      </c>
      <c r="EI6" s="44" t="s">
        <v>139</v>
      </c>
      <c r="EJ6" s="196"/>
      <c r="EK6" s="197"/>
      <c r="EL6" s="44" t="s">
        <v>139</v>
      </c>
      <c r="EM6" s="44" t="s">
        <v>139</v>
      </c>
      <c r="EN6" s="44" t="s">
        <v>139</v>
      </c>
      <c r="EO6" s="44" t="s">
        <v>139</v>
      </c>
      <c r="EP6" s="44" t="s">
        <v>139</v>
      </c>
      <c r="EQ6" s="196"/>
      <c r="ER6" s="197"/>
      <c r="ES6" s="44" t="s">
        <v>139</v>
      </c>
      <c r="ET6" s="44" t="s">
        <v>139</v>
      </c>
      <c r="EU6" s="44" t="s">
        <v>139</v>
      </c>
      <c r="EV6" s="44" t="s">
        <v>139</v>
      </c>
      <c r="EW6" s="44" t="s">
        <v>139</v>
      </c>
      <c r="EX6" s="196"/>
      <c r="EY6" s="197"/>
      <c r="EZ6" s="44" t="s">
        <v>139</v>
      </c>
      <c r="FA6" s="44" t="s">
        <v>139</v>
      </c>
      <c r="FB6" s="44" t="s">
        <v>139</v>
      </c>
      <c r="FC6" s="44" t="s">
        <v>139</v>
      </c>
      <c r="FD6" s="44" t="s">
        <v>139</v>
      </c>
      <c r="FE6" s="196"/>
      <c r="FF6" s="197"/>
      <c r="FG6" s="44" t="s">
        <v>139</v>
      </c>
      <c r="FH6" s="44" t="s">
        <v>139</v>
      </c>
      <c r="FI6" s="44" t="s">
        <v>139</v>
      </c>
      <c r="FJ6" s="44" t="s">
        <v>139</v>
      </c>
      <c r="FK6" s="44" t="s">
        <v>139</v>
      </c>
      <c r="FL6" s="196"/>
      <c r="FM6" s="197"/>
      <c r="FN6" s="44" t="s">
        <v>139</v>
      </c>
      <c r="FO6" s="44" t="s">
        <v>139</v>
      </c>
      <c r="FP6" s="44" t="s">
        <v>139</v>
      </c>
      <c r="FQ6" s="44" t="s">
        <v>139</v>
      </c>
      <c r="FR6" s="44" t="s">
        <v>139</v>
      </c>
      <c r="FS6" s="196"/>
      <c r="FT6" s="197"/>
      <c r="FU6" s="44" t="s">
        <v>139</v>
      </c>
      <c r="FV6" s="44" t="s">
        <v>139</v>
      </c>
      <c r="FW6" s="44" t="s">
        <v>139</v>
      </c>
      <c r="FX6" s="44" t="s">
        <v>139</v>
      </c>
      <c r="FY6" s="44" t="s">
        <v>139</v>
      </c>
      <c r="FZ6" s="196"/>
      <c r="GA6" s="197"/>
      <c r="GB6" s="44" t="s">
        <v>139</v>
      </c>
      <c r="GC6" s="44" t="s">
        <v>139</v>
      </c>
      <c r="GD6" s="44" t="s">
        <v>139</v>
      </c>
      <c r="GE6" s="44" t="s">
        <v>139</v>
      </c>
      <c r="GF6" s="44" t="s">
        <v>139</v>
      </c>
      <c r="GG6" s="196"/>
      <c r="GH6" s="197"/>
      <c r="GI6" s="44" t="s">
        <v>139</v>
      </c>
      <c r="GJ6" s="44" t="s">
        <v>139</v>
      </c>
      <c r="GK6" s="44" t="s">
        <v>139</v>
      </c>
      <c r="GL6" s="44" t="s">
        <v>139</v>
      </c>
      <c r="GM6" s="44" t="s">
        <v>139</v>
      </c>
      <c r="GN6" s="196"/>
      <c r="GO6" s="197"/>
      <c r="GP6" s="44" t="s">
        <v>139</v>
      </c>
      <c r="GQ6" s="44" t="s">
        <v>139</v>
      </c>
      <c r="GR6" s="44" t="s">
        <v>139</v>
      </c>
      <c r="GS6" s="44" t="s">
        <v>139</v>
      </c>
      <c r="GT6" s="44" t="s">
        <v>139</v>
      </c>
      <c r="GU6" s="201"/>
      <c r="GV6" s="202"/>
      <c r="GW6" s="202"/>
      <c r="GX6" s="202"/>
      <c r="GY6" s="202"/>
      <c r="GZ6" s="202"/>
      <c r="HA6" s="202"/>
      <c r="HB6" s="202"/>
      <c r="HC6" s="202"/>
      <c r="HD6" s="202"/>
      <c r="HE6" s="202"/>
      <c r="HF6" s="202"/>
      <c r="HG6" s="202"/>
      <c r="HH6" s="202"/>
      <c r="HI6" s="202"/>
      <c r="HJ6" s="202"/>
      <c r="HK6" s="202"/>
      <c r="HL6" s="202"/>
      <c r="HM6" s="202"/>
      <c r="HN6" s="202"/>
      <c r="HO6" s="202"/>
      <c r="HP6" s="202"/>
      <c r="HQ6" s="203"/>
      <c r="HR6" s="44" t="s">
        <v>139</v>
      </c>
      <c r="HS6" s="44" t="s">
        <v>139</v>
      </c>
      <c r="HT6" s="44" t="s">
        <v>139</v>
      </c>
      <c r="HU6" s="44" t="s">
        <v>139</v>
      </c>
      <c r="HV6" s="44" t="s">
        <v>139</v>
      </c>
      <c r="HW6" s="196"/>
      <c r="HX6" s="197"/>
      <c r="HY6" s="44" t="s">
        <v>139</v>
      </c>
      <c r="HZ6" s="44" t="s">
        <v>139</v>
      </c>
      <c r="IA6" s="44" t="s">
        <v>139</v>
      </c>
      <c r="IB6" s="44" t="s">
        <v>139</v>
      </c>
      <c r="IC6" s="44" t="s">
        <v>139</v>
      </c>
      <c r="ID6" s="196"/>
      <c r="IE6" s="197"/>
      <c r="IF6" s="44" t="s">
        <v>139</v>
      </c>
      <c r="IG6" s="44" t="s">
        <v>139</v>
      </c>
      <c r="IH6" s="44" t="s">
        <v>139</v>
      </c>
      <c r="II6" s="44" t="s">
        <v>139</v>
      </c>
      <c r="IJ6" s="44" t="s">
        <v>139</v>
      </c>
      <c r="IK6" s="196"/>
      <c r="IL6" s="197"/>
      <c r="IM6" s="44" t="s">
        <v>139</v>
      </c>
      <c r="IN6" s="44" t="s">
        <v>139</v>
      </c>
      <c r="IO6" s="44" t="s">
        <v>139</v>
      </c>
      <c r="IP6" s="44" t="s">
        <v>139</v>
      </c>
      <c r="IQ6" s="44" t="s">
        <v>139</v>
      </c>
      <c r="IR6" s="196"/>
      <c r="IS6" s="197"/>
      <c r="IT6" s="44" t="s">
        <v>139</v>
      </c>
      <c r="IU6" s="44" t="s">
        <v>139</v>
      </c>
      <c r="IV6" s="44" t="s">
        <v>139</v>
      </c>
      <c r="IW6" s="44" t="s">
        <v>139</v>
      </c>
      <c r="IX6" s="44" t="s">
        <v>139</v>
      </c>
      <c r="IY6" s="196"/>
      <c r="IZ6" s="197"/>
    </row>
    <row r="7" spans="1:267" s="47" customFormat="1" ht="15.75" customHeight="1" thickBot="1">
      <c r="A7" s="46">
        <v>5</v>
      </c>
      <c r="B7" s="47" t="s">
        <v>139</v>
      </c>
      <c r="C7" s="47" t="s">
        <v>139</v>
      </c>
      <c r="D7" s="47" t="s">
        <v>139</v>
      </c>
      <c r="E7" s="47" t="s">
        <v>139</v>
      </c>
      <c r="F7" s="47" t="s">
        <v>139</v>
      </c>
      <c r="G7" s="183"/>
      <c r="H7" s="183"/>
      <c r="I7" s="183"/>
      <c r="J7" s="183"/>
      <c r="K7" s="47" t="s">
        <v>139</v>
      </c>
      <c r="L7" s="47" t="s">
        <v>139</v>
      </c>
      <c r="M7" s="47" t="s">
        <v>139</v>
      </c>
      <c r="N7" s="183"/>
      <c r="O7" s="183"/>
      <c r="P7" s="47" t="s">
        <v>139</v>
      </c>
      <c r="Q7" s="47" t="s">
        <v>139</v>
      </c>
      <c r="R7" s="47" t="s">
        <v>139</v>
      </c>
      <c r="S7" s="47" t="s">
        <v>139</v>
      </c>
      <c r="T7" s="47" t="s">
        <v>139</v>
      </c>
      <c r="U7" s="183"/>
      <c r="V7" s="183"/>
      <c r="W7" s="47" t="s">
        <v>139</v>
      </c>
      <c r="X7" s="47" t="s">
        <v>139</v>
      </c>
      <c r="Y7" s="47" t="s">
        <v>139</v>
      </c>
      <c r="Z7" s="47" t="s">
        <v>139</v>
      </c>
      <c r="AA7" s="188"/>
      <c r="AB7" s="189"/>
      <c r="AC7" s="189"/>
      <c r="AD7" s="189"/>
      <c r="AE7" s="189"/>
      <c r="AF7" s="189"/>
      <c r="AG7" s="189"/>
      <c r="AH7" s="189"/>
      <c r="AI7" s="189"/>
      <c r="AJ7" s="189"/>
      <c r="AK7" s="47" t="s">
        <v>139</v>
      </c>
      <c r="AL7" s="47" t="s">
        <v>139</v>
      </c>
      <c r="AM7" s="47" t="s">
        <v>139</v>
      </c>
      <c r="AN7" s="47" t="s">
        <v>139</v>
      </c>
      <c r="AO7" s="48">
        <v>120703110845</v>
      </c>
      <c r="AP7" s="183"/>
      <c r="AQ7" s="183"/>
      <c r="AR7" s="48">
        <v>120703112522</v>
      </c>
      <c r="AS7" s="47" t="s">
        <v>139</v>
      </c>
      <c r="AT7" s="47" t="s">
        <v>139</v>
      </c>
      <c r="AU7" s="47" t="s">
        <v>139</v>
      </c>
      <c r="AV7" s="47" t="s">
        <v>139</v>
      </c>
      <c r="AW7" s="183"/>
      <c r="AX7" s="183"/>
      <c r="AY7" s="47" t="s">
        <v>139</v>
      </c>
      <c r="AZ7" s="47" t="s">
        <v>139</v>
      </c>
      <c r="BA7" s="47">
        <v>120717051932</v>
      </c>
      <c r="BB7" s="47" t="s">
        <v>139</v>
      </c>
      <c r="BC7" s="48">
        <v>120718021208</v>
      </c>
      <c r="BD7" s="183"/>
      <c r="BE7" s="183"/>
      <c r="BF7" s="45">
        <v>120718021105</v>
      </c>
      <c r="BG7" s="44" t="s">
        <v>139</v>
      </c>
      <c r="BH7" s="44" t="s">
        <v>139</v>
      </c>
      <c r="BI7" s="44" t="s">
        <v>139</v>
      </c>
      <c r="BJ7" s="191"/>
      <c r="BK7" s="191"/>
      <c r="BL7" s="191"/>
      <c r="BM7" s="191"/>
      <c r="BN7" s="44" t="s">
        <v>139</v>
      </c>
      <c r="BO7" s="44" t="s">
        <v>139</v>
      </c>
      <c r="BP7" s="44" t="s">
        <v>139</v>
      </c>
      <c r="BQ7" s="44" t="s">
        <v>139</v>
      </c>
      <c r="BR7" s="184"/>
      <c r="BS7" s="184"/>
      <c r="BT7" s="44" t="s">
        <v>139</v>
      </c>
      <c r="BU7" s="44" t="s">
        <v>139</v>
      </c>
      <c r="BV7" s="44" t="s">
        <v>139</v>
      </c>
      <c r="BW7" s="44" t="s">
        <v>139</v>
      </c>
      <c r="BX7" s="44" t="s">
        <v>139</v>
      </c>
      <c r="BY7" s="192"/>
      <c r="BZ7" s="192"/>
      <c r="CA7" s="44" t="s">
        <v>139</v>
      </c>
      <c r="CB7" s="44" t="s">
        <v>139</v>
      </c>
      <c r="CC7" s="44" t="s">
        <v>139</v>
      </c>
      <c r="CD7" s="44" t="s">
        <v>139</v>
      </c>
      <c r="CE7" s="44" t="s">
        <v>139</v>
      </c>
      <c r="CF7" s="192"/>
      <c r="CG7" s="192"/>
      <c r="CH7" s="44" t="s">
        <v>139</v>
      </c>
      <c r="CI7" s="44" t="s">
        <v>139</v>
      </c>
      <c r="CJ7" s="44" t="s">
        <v>139</v>
      </c>
      <c r="CK7" s="44" t="s">
        <v>139</v>
      </c>
      <c r="CL7" s="44" t="s">
        <v>139</v>
      </c>
      <c r="CM7" s="196"/>
      <c r="CN7" s="197"/>
      <c r="CO7" s="47" t="s">
        <v>139</v>
      </c>
      <c r="CP7" s="47" t="s">
        <v>139</v>
      </c>
      <c r="CQ7" s="47" t="s">
        <v>139</v>
      </c>
      <c r="CR7" s="47" t="s">
        <v>139</v>
      </c>
      <c r="CS7" s="47" t="s">
        <v>139</v>
      </c>
      <c r="CT7" s="196"/>
      <c r="CU7" s="197"/>
      <c r="CV7" s="47" t="s">
        <v>139</v>
      </c>
      <c r="CW7" s="47" t="s">
        <v>139</v>
      </c>
      <c r="CX7" s="47" t="s">
        <v>139</v>
      </c>
      <c r="CY7" s="47" t="s">
        <v>139</v>
      </c>
      <c r="CZ7" s="47" t="s">
        <v>139</v>
      </c>
      <c r="DA7" s="196"/>
      <c r="DB7" s="197"/>
      <c r="DC7" s="47" t="s">
        <v>139</v>
      </c>
      <c r="DD7" s="47" t="s">
        <v>139</v>
      </c>
      <c r="DE7" s="47" t="s">
        <v>139</v>
      </c>
      <c r="DF7" s="47" t="s">
        <v>139</v>
      </c>
      <c r="DG7" s="47" t="s">
        <v>139</v>
      </c>
      <c r="DH7" s="196"/>
      <c r="DI7" s="197"/>
      <c r="DJ7" s="47" t="s">
        <v>139</v>
      </c>
      <c r="DK7" s="118">
        <v>120905121644</v>
      </c>
      <c r="DL7" s="47" t="s">
        <v>139</v>
      </c>
      <c r="DM7" s="47" t="s">
        <v>139</v>
      </c>
      <c r="DN7" s="47" t="s">
        <v>139</v>
      </c>
      <c r="DO7" s="196"/>
      <c r="DP7" s="197"/>
      <c r="DQ7" s="47" t="s">
        <v>139</v>
      </c>
      <c r="DR7" s="47" t="s">
        <v>139</v>
      </c>
      <c r="DS7" s="47" t="s">
        <v>139</v>
      </c>
      <c r="DT7" s="47" t="s">
        <v>139</v>
      </c>
      <c r="DU7" s="47" t="s">
        <v>139</v>
      </c>
      <c r="DV7" s="196"/>
      <c r="DW7" s="197"/>
      <c r="DX7" s="47" t="s">
        <v>139</v>
      </c>
      <c r="DY7" s="47" t="s">
        <v>139</v>
      </c>
      <c r="DZ7" s="100" t="s">
        <v>139</v>
      </c>
      <c r="EA7" s="100" t="s">
        <v>139</v>
      </c>
      <c r="EB7" s="100" t="s">
        <v>139</v>
      </c>
      <c r="EC7" s="196"/>
      <c r="ED7" s="197"/>
      <c r="EE7" s="100" t="s">
        <v>139</v>
      </c>
      <c r="EF7" s="100" t="s">
        <v>139</v>
      </c>
      <c r="EG7" s="47" t="s">
        <v>139</v>
      </c>
      <c r="EH7" s="47" t="s">
        <v>139</v>
      </c>
      <c r="EI7" s="47" t="s">
        <v>139</v>
      </c>
      <c r="EJ7" s="196"/>
      <c r="EK7" s="197"/>
      <c r="EL7" s="47" t="s">
        <v>139</v>
      </c>
      <c r="EM7" s="47" t="s">
        <v>139</v>
      </c>
      <c r="EN7" s="47" t="s">
        <v>139</v>
      </c>
      <c r="EO7" s="47" t="s">
        <v>139</v>
      </c>
      <c r="EP7" s="47" t="s">
        <v>139</v>
      </c>
      <c r="EQ7" s="196"/>
      <c r="ER7" s="197"/>
      <c r="ES7" s="47" t="s">
        <v>139</v>
      </c>
      <c r="ET7" s="47" t="s">
        <v>139</v>
      </c>
      <c r="EU7" s="47" t="s">
        <v>139</v>
      </c>
      <c r="EV7" s="47" t="s">
        <v>139</v>
      </c>
      <c r="EW7" s="47" t="s">
        <v>139</v>
      </c>
      <c r="EX7" s="196"/>
      <c r="EY7" s="197"/>
      <c r="EZ7" s="47" t="s">
        <v>139</v>
      </c>
      <c r="FA7" s="47" t="s">
        <v>139</v>
      </c>
      <c r="FB7" s="47" t="s">
        <v>139</v>
      </c>
      <c r="FC7" s="47" t="s">
        <v>139</v>
      </c>
      <c r="FD7" s="47" t="s">
        <v>139</v>
      </c>
      <c r="FE7" s="196"/>
      <c r="FF7" s="197"/>
      <c r="FG7" s="47" t="s">
        <v>139</v>
      </c>
      <c r="FH7" s="47" t="s">
        <v>139</v>
      </c>
      <c r="FI7" s="47" t="s">
        <v>139</v>
      </c>
      <c r="FJ7" s="47" t="s">
        <v>139</v>
      </c>
      <c r="FK7" s="47" t="s">
        <v>139</v>
      </c>
      <c r="FL7" s="196"/>
      <c r="FM7" s="197"/>
      <c r="FN7" s="47" t="s">
        <v>139</v>
      </c>
      <c r="FO7" s="47" t="s">
        <v>139</v>
      </c>
      <c r="FP7" s="47" t="s">
        <v>139</v>
      </c>
      <c r="FQ7" s="47" t="s">
        <v>139</v>
      </c>
      <c r="FR7" s="47" t="s">
        <v>139</v>
      </c>
      <c r="FS7" s="196"/>
      <c r="FT7" s="197"/>
      <c r="FU7" s="47" t="s">
        <v>139</v>
      </c>
      <c r="FV7" s="47" t="s">
        <v>139</v>
      </c>
      <c r="FW7" s="47" t="s">
        <v>139</v>
      </c>
      <c r="FX7" s="47" t="s">
        <v>139</v>
      </c>
      <c r="FY7" s="47" t="s">
        <v>139</v>
      </c>
      <c r="FZ7" s="196"/>
      <c r="GA7" s="197"/>
      <c r="GB7" s="47" t="s">
        <v>139</v>
      </c>
      <c r="GC7" s="47" t="s">
        <v>139</v>
      </c>
      <c r="GD7" s="47" t="s">
        <v>139</v>
      </c>
      <c r="GE7" s="47" t="s">
        <v>139</v>
      </c>
      <c r="GF7" s="47" t="s">
        <v>139</v>
      </c>
      <c r="GG7" s="196"/>
      <c r="GH7" s="197"/>
      <c r="GI7" s="47" t="s">
        <v>139</v>
      </c>
      <c r="GJ7" s="47" t="s">
        <v>139</v>
      </c>
      <c r="GK7" s="47" t="s">
        <v>139</v>
      </c>
      <c r="GL7" s="47" t="s">
        <v>139</v>
      </c>
      <c r="GM7" s="47" t="s">
        <v>139</v>
      </c>
      <c r="GN7" s="196"/>
      <c r="GO7" s="197"/>
      <c r="GP7" s="47" t="s">
        <v>139</v>
      </c>
      <c r="GQ7" s="47" t="s">
        <v>139</v>
      </c>
      <c r="GR7" s="47" t="s">
        <v>139</v>
      </c>
      <c r="GS7" s="47" t="s">
        <v>139</v>
      </c>
      <c r="GT7" s="47" t="s">
        <v>139</v>
      </c>
      <c r="GU7" s="201"/>
      <c r="GV7" s="202"/>
      <c r="GW7" s="202"/>
      <c r="GX7" s="202"/>
      <c r="GY7" s="202"/>
      <c r="GZ7" s="202"/>
      <c r="HA7" s="202"/>
      <c r="HB7" s="202"/>
      <c r="HC7" s="202"/>
      <c r="HD7" s="202"/>
      <c r="HE7" s="202"/>
      <c r="HF7" s="202"/>
      <c r="HG7" s="202"/>
      <c r="HH7" s="202"/>
      <c r="HI7" s="202"/>
      <c r="HJ7" s="202"/>
      <c r="HK7" s="202"/>
      <c r="HL7" s="202"/>
      <c r="HM7" s="202"/>
      <c r="HN7" s="202"/>
      <c r="HO7" s="202"/>
      <c r="HP7" s="202"/>
      <c r="HQ7" s="203"/>
      <c r="HR7" s="47" t="s">
        <v>139</v>
      </c>
      <c r="HS7" s="47" t="s">
        <v>139</v>
      </c>
      <c r="HT7" s="47" t="s">
        <v>139</v>
      </c>
      <c r="HU7" s="47" t="s">
        <v>139</v>
      </c>
      <c r="HV7" s="47" t="s">
        <v>139</v>
      </c>
      <c r="HW7" s="196"/>
      <c r="HX7" s="197"/>
      <c r="HY7" s="47" t="s">
        <v>139</v>
      </c>
      <c r="HZ7" s="47" t="s">
        <v>139</v>
      </c>
      <c r="IA7" s="47" t="s">
        <v>139</v>
      </c>
      <c r="IB7" s="47" t="s">
        <v>139</v>
      </c>
      <c r="IC7" s="47" t="s">
        <v>139</v>
      </c>
      <c r="ID7" s="196"/>
      <c r="IE7" s="197"/>
      <c r="IF7" s="47" t="s">
        <v>139</v>
      </c>
      <c r="IG7" s="47" t="s">
        <v>139</v>
      </c>
      <c r="IH7" s="47" t="s">
        <v>139</v>
      </c>
      <c r="II7" s="47" t="s">
        <v>139</v>
      </c>
      <c r="IJ7" s="47" t="s">
        <v>139</v>
      </c>
      <c r="IK7" s="196"/>
      <c r="IL7" s="197"/>
      <c r="IM7" s="47" t="s">
        <v>139</v>
      </c>
      <c r="IN7" s="47" t="s">
        <v>139</v>
      </c>
      <c r="IO7" s="47" t="s">
        <v>139</v>
      </c>
      <c r="IP7" s="47" t="s">
        <v>139</v>
      </c>
      <c r="IQ7" s="47" t="s">
        <v>139</v>
      </c>
      <c r="IR7" s="196"/>
      <c r="IS7" s="197"/>
      <c r="IT7" s="47" t="s">
        <v>139</v>
      </c>
      <c r="IU7" s="47" t="s">
        <v>139</v>
      </c>
      <c r="IV7" s="47" t="s">
        <v>139</v>
      </c>
      <c r="IW7" s="47" t="s">
        <v>139</v>
      </c>
      <c r="IX7" s="47" t="s">
        <v>139</v>
      </c>
      <c r="IY7" s="196"/>
      <c r="IZ7" s="197"/>
    </row>
    <row r="8" spans="1:267" s="50" customFormat="1" ht="15.75" customHeight="1" thickTop="1">
      <c r="A8" s="49">
        <v>6</v>
      </c>
      <c r="B8" s="50" t="s">
        <v>25</v>
      </c>
      <c r="C8" s="50" t="s">
        <v>25</v>
      </c>
      <c r="D8" s="50" t="s">
        <v>25</v>
      </c>
      <c r="E8" s="50" t="s">
        <v>25</v>
      </c>
      <c r="F8" s="50" t="s">
        <v>25</v>
      </c>
      <c r="G8" s="183"/>
      <c r="H8" s="183"/>
      <c r="I8" s="183"/>
      <c r="J8" s="183"/>
      <c r="K8" s="50" t="s">
        <v>25</v>
      </c>
      <c r="L8" s="50" t="s">
        <v>25</v>
      </c>
      <c r="M8" s="50" t="s">
        <v>25</v>
      </c>
      <c r="N8" s="183"/>
      <c r="O8" s="183"/>
      <c r="P8" s="50" t="s">
        <v>25</v>
      </c>
      <c r="Q8" s="50" t="s">
        <v>25</v>
      </c>
      <c r="R8" s="50" t="s">
        <v>25</v>
      </c>
      <c r="S8" s="50" t="s">
        <v>25</v>
      </c>
      <c r="T8" s="50" t="s">
        <v>25</v>
      </c>
      <c r="U8" s="183"/>
      <c r="V8" s="183"/>
      <c r="W8" s="50" t="s">
        <v>25</v>
      </c>
      <c r="X8" s="50" t="s">
        <v>25</v>
      </c>
      <c r="Y8" s="50">
        <v>120222205424</v>
      </c>
      <c r="Z8" s="50">
        <v>1206081113501</v>
      </c>
      <c r="AA8" s="188"/>
      <c r="AB8" s="189"/>
      <c r="AC8" s="189"/>
      <c r="AD8" s="189"/>
      <c r="AE8" s="189"/>
      <c r="AF8" s="189"/>
      <c r="AG8" s="189"/>
      <c r="AH8" s="189"/>
      <c r="AI8" s="189"/>
      <c r="AJ8" s="189"/>
      <c r="AK8" s="50" t="s">
        <v>25</v>
      </c>
      <c r="AL8" s="50" t="s">
        <v>25</v>
      </c>
      <c r="AM8" s="50" t="s">
        <v>25</v>
      </c>
      <c r="AN8" s="50" t="s">
        <v>25</v>
      </c>
      <c r="AO8" s="45">
        <v>120702115205</v>
      </c>
      <c r="AP8" s="183"/>
      <c r="AQ8" s="183"/>
      <c r="AR8" s="44">
        <v>120702231259</v>
      </c>
      <c r="AS8" s="50" t="s">
        <v>25</v>
      </c>
      <c r="AT8" s="50" t="s">
        <v>25</v>
      </c>
      <c r="AU8" s="50">
        <v>120704040151</v>
      </c>
      <c r="AV8" s="43">
        <v>120712133651</v>
      </c>
      <c r="AW8" s="183"/>
      <c r="AX8" s="183"/>
      <c r="AY8" s="50" t="s">
        <v>25</v>
      </c>
      <c r="AZ8" s="50" t="s">
        <v>25</v>
      </c>
      <c r="BA8" s="50" t="s">
        <v>25</v>
      </c>
      <c r="BB8" s="50" t="s">
        <v>25</v>
      </c>
      <c r="BC8" s="50" t="s">
        <v>25</v>
      </c>
      <c r="BD8" s="183"/>
      <c r="BE8" s="183"/>
      <c r="BF8" s="45">
        <v>120718021118</v>
      </c>
      <c r="BG8" s="44" t="s">
        <v>25</v>
      </c>
      <c r="BH8" s="44" t="s">
        <v>25</v>
      </c>
      <c r="BI8" s="44" t="s">
        <v>25</v>
      </c>
      <c r="BJ8" s="191"/>
      <c r="BK8" s="191"/>
      <c r="BL8" s="191"/>
      <c r="BM8" s="191"/>
      <c r="BN8" s="44" t="s">
        <v>25</v>
      </c>
      <c r="BO8" s="44" t="s">
        <v>25</v>
      </c>
      <c r="BP8" s="44" t="s">
        <v>25</v>
      </c>
      <c r="BQ8" s="44" t="s">
        <v>25</v>
      </c>
      <c r="BR8" s="184"/>
      <c r="BS8" s="184"/>
      <c r="BT8" s="44" t="s">
        <v>25</v>
      </c>
      <c r="BU8" s="44" t="s">
        <v>25</v>
      </c>
      <c r="BV8" s="44" t="s">
        <v>25</v>
      </c>
      <c r="BW8" s="44" t="s">
        <v>25</v>
      </c>
      <c r="BX8" s="44" t="s">
        <v>25</v>
      </c>
      <c r="BY8" s="192"/>
      <c r="BZ8" s="192"/>
      <c r="CA8" s="44" t="s">
        <v>25</v>
      </c>
      <c r="CB8" s="44" t="s">
        <v>25</v>
      </c>
      <c r="CC8" s="44" t="s">
        <v>25</v>
      </c>
      <c r="CD8" s="44" t="s">
        <v>25</v>
      </c>
      <c r="CE8" s="44" t="s">
        <v>25</v>
      </c>
      <c r="CF8" s="192"/>
      <c r="CG8" s="192"/>
      <c r="CH8" s="44" t="s">
        <v>25</v>
      </c>
      <c r="CI8" s="44" t="s">
        <v>25</v>
      </c>
      <c r="CJ8" s="44" t="s">
        <v>25</v>
      </c>
      <c r="CK8" s="44" t="s">
        <v>25</v>
      </c>
      <c r="CL8" s="44" t="s">
        <v>25</v>
      </c>
      <c r="CM8" s="196"/>
      <c r="CN8" s="197"/>
      <c r="CO8" s="50" t="s">
        <v>25</v>
      </c>
      <c r="CP8" s="50" t="s">
        <v>25</v>
      </c>
      <c r="CQ8" s="50" t="s">
        <v>25</v>
      </c>
      <c r="CR8" s="50" t="s">
        <v>25</v>
      </c>
      <c r="CS8" s="50" t="s">
        <v>25</v>
      </c>
      <c r="CT8" s="196"/>
      <c r="CU8" s="197"/>
      <c r="CV8" s="50" t="s">
        <v>25</v>
      </c>
      <c r="CW8" s="50" t="s">
        <v>25</v>
      </c>
      <c r="CX8" s="50" t="s">
        <v>25</v>
      </c>
      <c r="CY8" s="50" t="s">
        <v>25</v>
      </c>
      <c r="CZ8" s="50" t="s">
        <v>25</v>
      </c>
      <c r="DA8" s="196"/>
      <c r="DB8" s="197"/>
      <c r="DC8" s="50" t="s">
        <v>25</v>
      </c>
      <c r="DD8" s="50" t="s">
        <v>25</v>
      </c>
      <c r="DE8" s="50" t="s">
        <v>25</v>
      </c>
      <c r="DF8" s="50" t="s">
        <v>25</v>
      </c>
      <c r="DG8" s="50" t="s">
        <v>25</v>
      </c>
      <c r="DH8" s="196"/>
      <c r="DI8" s="197"/>
      <c r="DJ8" s="50" t="s">
        <v>25</v>
      </c>
      <c r="DK8" s="50" t="s">
        <v>25</v>
      </c>
      <c r="DL8" s="50" t="s">
        <v>25</v>
      </c>
      <c r="DM8" s="50" t="s">
        <v>25</v>
      </c>
      <c r="DN8" s="50" t="s">
        <v>25</v>
      </c>
      <c r="DO8" s="196"/>
      <c r="DP8" s="197"/>
      <c r="DQ8" s="39">
        <v>120912233330</v>
      </c>
      <c r="DR8" s="39">
        <v>120913030541</v>
      </c>
      <c r="DS8" s="39">
        <v>120914005007</v>
      </c>
      <c r="DT8" s="39">
        <v>120914023437</v>
      </c>
      <c r="DU8" s="39">
        <v>120914025115</v>
      </c>
      <c r="DV8" s="196"/>
      <c r="DW8" s="197"/>
      <c r="DX8" s="39">
        <v>120914034923</v>
      </c>
      <c r="DY8" s="50">
        <v>120918043432</v>
      </c>
      <c r="DZ8" s="34">
        <v>120813211234</v>
      </c>
      <c r="EA8" s="34">
        <v>1208131228432</v>
      </c>
      <c r="EB8" s="34">
        <v>120926055006</v>
      </c>
      <c r="EC8" s="196"/>
      <c r="ED8" s="197"/>
      <c r="EE8" s="34">
        <v>120928030835</v>
      </c>
      <c r="EF8" s="34">
        <v>120927053256</v>
      </c>
      <c r="EG8" s="50" t="s">
        <v>25</v>
      </c>
      <c r="EH8" s="50" t="s">
        <v>25</v>
      </c>
      <c r="EI8" s="50" t="s">
        <v>25</v>
      </c>
      <c r="EJ8" s="196"/>
      <c r="EK8" s="197"/>
      <c r="EL8" s="50" t="s">
        <v>25</v>
      </c>
      <c r="EM8" s="50" t="s">
        <v>25</v>
      </c>
      <c r="EN8" s="50" t="s">
        <v>25</v>
      </c>
      <c r="EO8" s="50" t="s">
        <v>25</v>
      </c>
      <c r="EP8" s="50" t="s">
        <v>25</v>
      </c>
      <c r="EQ8" s="196"/>
      <c r="ER8" s="197"/>
      <c r="ES8" s="50" t="s">
        <v>25</v>
      </c>
      <c r="ET8" s="50" t="s">
        <v>25</v>
      </c>
      <c r="EU8" s="50" t="s">
        <v>25</v>
      </c>
      <c r="EV8" s="50" t="s">
        <v>25</v>
      </c>
      <c r="EW8" s="50" t="s">
        <v>25</v>
      </c>
      <c r="EX8" s="196"/>
      <c r="EY8" s="197"/>
      <c r="EZ8" s="50" t="s">
        <v>25</v>
      </c>
      <c r="FA8" s="50" t="s">
        <v>25</v>
      </c>
      <c r="FB8" s="50" t="s">
        <v>25</v>
      </c>
      <c r="FC8" s="50" t="s">
        <v>25</v>
      </c>
      <c r="FD8" s="50" t="s">
        <v>25</v>
      </c>
      <c r="FE8" s="196"/>
      <c r="FF8" s="197"/>
      <c r="FG8" s="50" t="s">
        <v>25</v>
      </c>
      <c r="FH8" s="50" t="s">
        <v>25</v>
      </c>
      <c r="FI8" s="50" t="s">
        <v>25</v>
      </c>
      <c r="FJ8" s="50" t="s">
        <v>25</v>
      </c>
      <c r="FK8" s="50" t="s">
        <v>25</v>
      </c>
      <c r="FL8" s="196"/>
      <c r="FM8" s="197"/>
      <c r="FN8" s="50" t="s">
        <v>25</v>
      </c>
      <c r="FO8" s="50" t="s">
        <v>25</v>
      </c>
      <c r="FP8" s="50" t="s">
        <v>25</v>
      </c>
      <c r="FQ8" s="50" t="s">
        <v>25</v>
      </c>
      <c r="FR8" s="50" t="s">
        <v>25</v>
      </c>
      <c r="FS8" s="196"/>
      <c r="FT8" s="197"/>
      <c r="FU8" s="50" t="s">
        <v>25</v>
      </c>
      <c r="FV8" s="50" t="s">
        <v>25</v>
      </c>
      <c r="FW8" s="50" t="s">
        <v>25</v>
      </c>
      <c r="FX8" s="50" t="s">
        <v>25</v>
      </c>
      <c r="FY8" s="50" t="s">
        <v>25</v>
      </c>
      <c r="FZ8" s="196"/>
      <c r="GA8" s="197"/>
      <c r="GB8" s="50" t="s">
        <v>25</v>
      </c>
      <c r="GC8" s="50" t="s">
        <v>25</v>
      </c>
      <c r="GD8" s="50" t="s">
        <v>25</v>
      </c>
      <c r="GE8" s="50" t="s">
        <v>25</v>
      </c>
      <c r="GF8" s="50" t="s">
        <v>25</v>
      </c>
      <c r="GG8" s="196"/>
      <c r="GH8" s="197"/>
      <c r="GI8" s="50" t="s">
        <v>25</v>
      </c>
      <c r="GJ8" s="50" t="s">
        <v>25</v>
      </c>
      <c r="GK8" s="50" t="s">
        <v>25</v>
      </c>
      <c r="GL8" s="50" t="s">
        <v>25</v>
      </c>
      <c r="GM8" s="50" t="s">
        <v>25</v>
      </c>
      <c r="GN8" s="196"/>
      <c r="GO8" s="197"/>
      <c r="GP8" s="50" t="s">
        <v>25</v>
      </c>
      <c r="GQ8" s="50" t="s">
        <v>25</v>
      </c>
      <c r="GR8" s="50" t="s">
        <v>25</v>
      </c>
      <c r="GS8" s="50" t="s">
        <v>25</v>
      </c>
      <c r="GT8" s="50" t="s">
        <v>25</v>
      </c>
      <c r="GU8" s="201"/>
      <c r="GV8" s="202"/>
      <c r="GW8" s="202"/>
      <c r="GX8" s="202"/>
      <c r="GY8" s="202"/>
      <c r="GZ8" s="202"/>
      <c r="HA8" s="202"/>
      <c r="HB8" s="202"/>
      <c r="HC8" s="202"/>
      <c r="HD8" s="202"/>
      <c r="HE8" s="202"/>
      <c r="HF8" s="202"/>
      <c r="HG8" s="202"/>
      <c r="HH8" s="202"/>
      <c r="HI8" s="202"/>
      <c r="HJ8" s="202"/>
      <c r="HK8" s="202"/>
      <c r="HL8" s="202"/>
      <c r="HM8" s="202"/>
      <c r="HN8" s="202"/>
      <c r="HO8" s="202"/>
      <c r="HP8" s="202"/>
      <c r="HQ8" s="203"/>
      <c r="HR8" s="50" t="s">
        <v>25</v>
      </c>
      <c r="HS8" s="50" t="s">
        <v>25</v>
      </c>
      <c r="HT8" s="50" t="s">
        <v>25</v>
      </c>
      <c r="HU8" s="50" t="s">
        <v>25</v>
      </c>
      <c r="HV8" s="50" t="s">
        <v>25</v>
      </c>
      <c r="HW8" s="196"/>
      <c r="HX8" s="197"/>
      <c r="HY8" s="50" t="s">
        <v>25</v>
      </c>
      <c r="HZ8" s="50" t="s">
        <v>25</v>
      </c>
      <c r="IA8" s="50" t="s">
        <v>25</v>
      </c>
      <c r="IB8" s="50" t="s">
        <v>25</v>
      </c>
      <c r="IC8" s="50" t="s">
        <v>25</v>
      </c>
      <c r="ID8" s="196"/>
      <c r="IE8" s="197"/>
      <c r="IF8" s="50" t="s">
        <v>25</v>
      </c>
      <c r="IG8" s="50" t="s">
        <v>25</v>
      </c>
      <c r="IH8" s="50" t="s">
        <v>25</v>
      </c>
      <c r="II8" s="50" t="s">
        <v>25</v>
      </c>
      <c r="IJ8" s="50" t="s">
        <v>25</v>
      </c>
      <c r="IK8" s="196"/>
      <c r="IL8" s="197"/>
      <c r="IM8" s="50" t="s">
        <v>25</v>
      </c>
      <c r="IN8" s="50" t="s">
        <v>25</v>
      </c>
      <c r="IO8" s="50" t="s">
        <v>25</v>
      </c>
      <c r="IP8" s="50" t="s">
        <v>25</v>
      </c>
      <c r="IQ8" s="50" t="s">
        <v>25</v>
      </c>
      <c r="IR8" s="196"/>
      <c r="IS8" s="197"/>
      <c r="IT8" s="50" t="s">
        <v>25</v>
      </c>
      <c r="IU8" s="50" t="s">
        <v>25</v>
      </c>
      <c r="IV8" s="50" t="s">
        <v>25</v>
      </c>
      <c r="IW8" s="50" t="s">
        <v>25</v>
      </c>
      <c r="IX8" s="50" t="s">
        <v>25</v>
      </c>
      <c r="IY8" s="196"/>
      <c r="IZ8" s="197"/>
    </row>
    <row r="9" spans="1:267" s="44" customFormat="1" ht="15" customHeight="1">
      <c r="A9" s="40">
        <v>7</v>
      </c>
      <c r="B9" s="44" t="s">
        <v>25</v>
      </c>
      <c r="C9" s="44" t="s">
        <v>25</v>
      </c>
      <c r="D9" s="44" t="s">
        <v>25</v>
      </c>
      <c r="E9" s="44" t="s">
        <v>25</v>
      </c>
      <c r="F9" s="44" t="s">
        <v>25</v>
      </c>
      <c r="G9" s="183"/>
      <c r="H9" s="183"/>
      <c r="I9" s="183"/>
      <c r="J9" s="183"/>
      <c r="K9" s="44" t="s">
        <v>25</v>
      </c>
      <c r="L9" s="44" t="s">
        <v>25</v>
      </c>
      <c r="M9" s="44" t="s">
        <v>25</v>
      </c>
      <c r="N9" s="183"/>
      <c r="O9" s="183"/>
      <c r="P9" s="44" t="s">
        <v>25</v>
      </c>
      <c r="Q9" s="44" t="s">
        <v>25</v>
      </c>
      <c r="R9" s="44" t="s">
        <v>25</v>
      </c>
      <c r="S9" s="44" t="s">
        <v>25</v>
      </c>
      <c r="T9" s="44" t="s">
        <v>25</v>
      </c>
      <c r="U9" s="183"/>
      <c r="V9" s="183"/>
      <c r="W9" s="44" t="s">
        <v>25</v>
      </c>
      <c r="X9" s="44" t="s">
        <v>25</v>
      </c>
      <c r="Y9" s="44">
        <v>120530060747</v>
      </c>
      <c r="Z9" s="44">
        <v>1206150750331</v>
      </c>
      <c r="AA9" s="188"/>
      <c r="AB9" s="189"/>
      <c r="AC9" s="189"/>
      <c r="AD9" s="189"/>
      <c r="AE9" s="189"/>
      <c r="AF9" s="189"/>
      <c r="AG9" s="189"/>
      <c r="AH9" s="189"/>
      <c r="AI9" s="189"/>
      <c r="AJ9" s="189"/>
      <c r="AK9" s="44" t="s">
        <v>25</v>
      </c>
      <c r="AL9" s="44" t="s">
        <v>25</v>
      </c>
      <c r="AM9" s="44" t="s">
        <v>25</v>
      </c>
      <c r="AN9" s="44" t="s">
        <v>25</v>
      </c>
      <c r="AO9" s="45">
        <v>120703002145</v>
      </c>
      <c r="AP9" s="183"/>
      <c r="AQ9" s="183"/>
      <c r="AR9" s="44">
        <v>120703002145</v>
      </c>
      <c r="AS9" s="44" t="s">
        <v>25</v>
      </c>
      <c r="AT9" s="44" t="s">
        <v>25</v>
      </c>
      <c r="AU9" s="44">
        <v>120704040152</v>
      </c>
      <c r="AV9" s="45">
        <v>120712133653</v>
      </c>
      <c r="AW9" s="183"/>
      <c r="AX9" s="183"/>
      <c r="AY9" s="44" t="s">
        <v>25</v>
      </c>
      <c r="AZ9" s="44" t="s">
        <v>25</v>
      </c>
      <c r="BA9" s="44" t="s">
        <v>25</v>
      </c>
      <c r="BB9" s="44" t="s">
        <v>25</v>
      </c>
      <c r="BC9" s="44" t="s">
        <v>25</v>
      </c>
      <c r="BD9" s="183"/>
      <c r="BE9" s="183"/>
      <c r="BF9" s="45">
        <v>120718021122</v>
      </c>
      <c r="BG9" s="44" t="s">
        <v>25</v>
      </c>
      <c r="BH9" s="44" t="s">
        <v>25</v>
      </c>
      <c r="BI9" s="44" t="s">
        <v>25</v>
      </c>
      <c r="BJ9" s="191"/>
      <c r="BK9" s="191"/>
      <c r="BL9" s="191"/>
      <c r="BM9" s="191"/>
      <c r="BN9" s="44" t="s">
        <v>25</v>
      </c>
      <c r="BO9" s="44" t="s">
        <v>25</v>
      </c>
      <c r="BP9" s="44" t="s">
        <v>25</v>
      </c>
      <c r="BQ9" s="44" t="s">
        <v>25</v>
      </c>
      <c r="BR9" s="184"/>
      <c r="BS9" s="184"/>
      <c r="BT9" s="44" t="s">
        <v>25</v>
      </c>
      <c r="BU9" s="44" t="s">
        <v>25</v>
      </c>
      <c r="BV9" s="44" t="s">
        <v>25</v>
      </c>
      <c r="BW9" s="44" t="s">
        <v>25</v>
      </c>
      <c r="BX9" s="44" t="s">
        <v>25</v>
      </c>
      <c r="BY9" s="192"/>
      <c r="BZ9" s="192"/>
      <c r="CA9" s="44" t="s">
        <v>25</v>
      </c>
      <c r="CB9" s="44" t="s">
        <v>25</v>
      </c>
      <c r="CC9" s="44" t="s">
        <v>25</v>
      </c>
      <c r="CD9" s="44" t="s">
        <v>25</v>
      </c>
      <c r="CE9" s="44" t="s">
        <v>25</v>
      </c>
      <c r="CF9" s="192"/>
      <c r="CG9" s="192"/>
      <c r="CH9" s="44" t="s">
        <v>25</v>
      </c>
      <c r="CI9" s="44" t="s">
        <v>25</v>
      </c>
      <c r="CJ9" s="44" t="s">
        <v>25</v>
      </c>
      <c r="CK9" s="44" t="s">
        <v>25</v>
      </c>
      <c r="CL9" s="44" t="s">
        <v>25</v>
      </c>
      <c r="CM9" s="196"/>
      <c r="CN9" s="197"/>
      <c r="CO9" s="44" t="s">
        <v>25</v>
      </c>
      <c r="CP9" s="44" t="s">
        <v>25</v>
      </c>
      <c r="CQ9" s="44" t="s">
        <v>25</v>
      </c>
      <c r="CR9" s="44" t="s">
        <v>25</v>
      </c>
      <c r="CS9" s="44" t="s">
        <v>25</v>
      </c>
      <c r="CT9" s="196"/>
      <c r="CU9" s="197"/>
      <c r="CV9" s="44" t="s">
        <v>25</v>
      </c>
      <c r="CW9" s="44" t="s">
        <v>25</v>
      </c>
      <c r="CX9" s="44" t="s">
        <v>25</v>
      </c>
      <c r="CY9" s="44" t="s">
        <v>25</v>
      </c>
      <c r="CZ9" s="44" t="s">
        <v>25</v>
      </c>
      <c r="DA9" s="196"/>
      <c r="DB9" s="197"/>
      <c r="DC9" s="44" t="s">
        <v>25</v>
      </c>
      <c r="DD9" s="44" t="s">
        <v>25</v>
      </c>
      <c r="DE9" s="44" t="s">
        <v>25</v>
      </c>
      <c r="DF9" s="44" t="s">
        <v>25</v>
      </c>
      <c r="DG9" s="44" t="s">
        <v>25</v>
      </c>
      <c r="DH9" s="196"/>
      <c r="DI9" s="197"/>
      <c r="DJ9" s="44" t="s">
        <v>25</v>
      </c>
      <c r="DK9" s="44" t="s">
        <v>25</v>
      </c>
      <c r="DL9" s="44" t="s">
        <v>25</v>
      </c>
      <c r="DM9" s="44" t="s">
        <v>25</v>
      </c>
      <c r="DN9" s="44" t="s">
        <v>25</v>
      </c>
      <c r="DO9" s="196"/>
      <c r="DP9" s="197"/>
      <c r="DQ9" s="34">
        <v>120912234812</v>
      </c>
      <c r="DR9" s="34">
        <v>120913051016</v>
      </c>
      <c r="DS9" s="34">
        <v>120914005614</v>
      </c>
      <c r="DT9" s="34">
        <v>120914023818</v>
      </c>
      <c r="DU9" s="34">
        <v>120914031802</v>
      </c>
      <c r="DV9" s="196"/>
      <c r="DW9" s="197"/>
      <c r="DX9" s="34">
        <v>120914040159</v>
      </c>
      <c r="DY9" s="44">
        <v>120918043434</v>
      </c>
      <c r="DZ9" s="34">
        <v>120924045846</v>
      </c>
      <c r="EA9" s="34">
        <v>1208131228453</v>
      </c>
      <c r="EB9" s="34">
        <v>120926055120</v>
      </c>
      <c r="EC9" s="196"/>
      <c r="ED9" s="197"/>
      <c r="EE9" s="34">
        <v>120928031528</v>
      </c>
      <c r="EF9" s="34">
        <v>120927055006</v>
      </c>
      <c r="EG9" s="44" t="s">
        <v>25</v>
      </c>
      <c r="EH9" s="44" t="s">
        <v>25</v>
      </c>
      <c r="EI9" s="44" t="s">
        <v>25</v>
      </c>
      <c r="EJ9" s="196"/>
      <c r="EK9" s="197"/>
      <c r="EL9" s="44" t="s">
        <v>25</v>
      </c>
      <c r="EM9" s="44" t="s">
        <v>25</v>
      </c>
      <c r="EN9" s="44" t="s">
        <v>25</v>
      </c>
      <c r="EO9" s="44" t="s">
        <v>25</v>
      </c>
      <c r="EP9" s="44" t="s">
        <v>25</v>
      </c>
      <c r="EQ9" s="196"/>
      <c r="ER9" s="197"/>
      <c r="ES9" s="44" t="s">
        <v>25</v>
      </c>
      <c r="ET9" s="44" t="s">
        <v>25</v>
      </c>
      <c r="EU9" s="44" t="s">
        <v>25</v>
      </c>
      <c r="EV9" s="44" t="s">
        <v>25</v>
      </c>
      <c r="EW9" s="44" t="s">
        <v>25</v>
      </c>
      <c r="EX9" s="196"/>
      <c r="EY9" s="197"/>
      <c r="EZ9" s="44" t="s">
        <v>25</v>
      </c>
      <c r="FA9" s="44" t="s">
        <v>25</v>
      </c>
      <c r="FB9" s="44" t="s">
        <v>25</v>
      </c>
      <c r="FC9" s="44" t="s">
        <v>25</v>
      </c>
      <c r="FD9" s="44" t="s">
        <v>25</v>
      </c>
      <c r="FE9" s="196"/>
      <c r="FF9" s="197"/>
      <c r="FG9" s="44" t="s">
        <v>25</v>
      </c>
      <c r="FH9" s="44" t="s">
        <v>25</v>
      </c>
      <c r="FI9" s="44" t="s">
        <v>25</v>
      </c>
      <c r="FJ9" s="44" t="s">
        <v>25</v>
      </c>
      <c r="FK9" s="44" t="s">
        <v>25</v>
      </c>
      <c r="FL9" s="196"/>
      <c r="FM9" s="197"/>
      <c r="FN9" s="44" t="s">
        <v>25</v>
      </c>
      <c r="FO9" s="44" t="s">
        <v>25</v>
      </c>
      <c r="FP9" s="44" t="s">
        <v>25</v>
      </c>
      <c r="FQ9" s="44" t="s">
        <v>25</v>
      </c>
      <c r="FR9" s="44" t="s">
        <v>25</v>
      </c>
      <c r="FS9" s="196"/>
      <c r="FT9" s="197"/>
      <c r="FU9" s="44" t="s">
        <v>25</v>
      </c>
      <c r="FV9" s="44" t="s">
        <v>25</v>
      </c>
      <c r="FW9" s="44" t="s">
        <v>25</v>
      </c>
      <c r="FX9" s="44" t="s">
        <v>25</v>
      </c>
      <c r="FY9" s="44" t="s">
        <v>25</v>
      </c>
      <c r="FZ9" s="196"/>
      <c r="GA9" s="197"/>
      <c r="GB9" s="44" t="s">
        <v>25</v>
      </c>
      <c r="GC9" s="44" t="s">
        <v>25</v>
      </c>
      <c r="GD9" s="44" t="s">
        <v>25</v>
      </c>
      <c r="GE9" s="44" t="s">
        <v>25</v>
      </c>
      <c r="GF9" s="44" t="s">
        <v>25</v>
      </c>
      <c r="GG9" s="196"/>
      <c r="GH9" s="197"/>
      <c r="GI9" s="44" t="s">
        <v>25</v>
      </c>
      <c r="GJ9" s="44" t="s">
        <v>25</v>
      </c>
      <c r="GK9" s="44" t="s">
        <v>25</v>
      </c>
      <c r="GL9" s="44" t="s">
        <v>25</v>
      </c>
      <c r="GM9" s="44" t="s">
        <v>25</v>
      </c>
      <c r="GN9" s="196"/>
      <c r="GO9" s="197"/>
      <c r="GP9" s="44" t="s">
        <v>25</v>
      </c>
      <c r="GQ9" s="44" t="s">
        <v>25</v>
      </c>
      <c r="GR9" s="44" t="s">
        <v>25</v>
      </c>
      <c r="GS9" s="44" t="s">
        <v>25</v>
      </c>
      <c r="GT9" s="44" t="s">
        <v>25</v>
      </c>
      <c r="GU9" s="201"/>
      <c r="GV9" s="202"/>
      <c r="GW9" s="202"/>
      <c r="GX9" s="202"/>
      <c r="GY9" s="202"/>
      <c r="GZ9" s="202"/>
      <c r="HA9" s="202"/>
      <c r="HB9" s="202"/>
      <c r="HC9" s="202"/>
      <c r="HD9" s="202"/>
      <c r="HE9" s="202"/>
      <c r="HF9" s="202"/>
      <c r="HG9" s="202"/>
      <c r="HH9" s="202"/>
      <c r="HI9" s="202"/>
      <c r="HJ9" s="202"/>
      <c r="HK9" s="202"/>
      <c r="HL9" s="202"/>
      <c r="HM9" s="202"/>
      <c r="HN9" s="202"/>
      <c r="HO9" s="202"/>
      <c r="HP9" s="202"/>
      <c r="HQ9" s="203"/>
      <c r="HR9" s="44" t="s">
        <v>25</v>
      </c>
      <c r="HS9" s="44" t="s">
        <v>25</v>
      </c>
      <c r="HT9" s="44" t="s">
        <v>25</v>
      </c>
      <c r="HU9" s="44" t="s">
        <v>25</v>
      </c>
      <c r="HV9" s="44" t="s">
        <v>25</v>
      </c>
      <c r="HW9" s="196"/>
      <c r="HX9" s="197"/>
      <c r="HY9" s="44" t="s">
        <v>25</v>
      </c>
      <c r="HZ9" s="44" t="s">
        <v>25</v>
      </c>
      <c r="IA9" s="44" t="s">
        <v>25</v>
      </c>
      <c r="IB9" s="44" t="s">
        <v>25</v>
      </c>
      <c r="IC9" s="44" t="s">
        <v>25</v>
      </c>
      <c r="ID9" s="196"/>
      <c r="IE9" s="197"/>
      <c r="IF9" s="44" t="s">
        <v>25</v>
      </c>
      <c r="IG9" s="44" t="s">
        <v>25</v>
      </c>
      <c r="IH9" s="44" t="s">
        <v>25</v>
      </c>
      <c r="II9" s="44" t="s">
        <v>25</v>
      </c>
      <c r="IJ9" s="44" t="s">
        <v>25</v>
      </c>
      <c r="IK9" s="196"/>
      <c r="IL9" s="197"/>
      <c r="IM9" s="44" t="s">
        <v>25</v>
      </c>
      <c r="IN9" s="44" t="s">
        <v>25</v>
      </c>
      <c r="IO9" s="44" t="s">
        <v>25</v>
      </c>
      <c r="IP9" s="44" t="s">
        <v>25</v>
      </c>
      <c r="IQ9" s="44" t="s">
        <v>25</v>
      </c>
      <c r="IR9" s="196"/>
      <c r="IS9" s="197"/>
      <c r="IT9" s="44" t="s">
        <v>25</v>
      </c>
      <c r="IU9" s="44" t="s">
        <v>25</v>
      </c>
      <c r="IV9" s="44" t="s">
        <v>25</v>
      </c>
      <c r="IW9" s="44" t="s">
        <v>25</v>
      </c>
      <c r="IX9" s="44" t="s">
        <v>25</v>
      </c>
      <c r="IY9" s="196"/>
      <c r="IZ9" s="197"/>
    </row>
    <row r="10" spans="1:267" s="44" customFormat="1" ht="15" customHeight="1">
      <c r="A10" s="40">
        <v>8</v>
      </c>
      <c r="B10" s="44" t="s">
        <v>25</v>
      </c>
      <c r="C10" s="44" t="s">
        <v>25</v>
      </c>
      <c r="D10" s="44" t="s">
        <v>25</v>
      </c>
      <c r="E10" s="44" t="s">
        <v>25</v>
      </c>
      <c r="F10" s="44" t="s">
        <v>25</v>
      </c>
      <c r="G10" s="183"/>
      <c r="H10" s="183"/>
      <c r="I10" s="183"/>
      <c r="J10" s="183"/>
      <c r="K10" s="44" t="s">
        <v>25</v>
      </c>
      <c r="L10" s="44" t="s">
        <v>25</v>
      </c>
      <c r="M10" s="44" t="s">
        <v>25</v>
      </c>
      <c r="N10" s="183"/>
      <c r="O10" s="183"/>
      <c r="P10" s="44" t="s">
        <v>25</v>
      </c>
      <c r="Q10" s="44" t="s">
        <v>25</v>
      </c>
      <c r="R10" s="44" t="s">
        <v>25</v>
      </c>
      <c r="S10" s="44" t="s">
        <v>25</v>
      </c>
      <c r="T10" s="44" t="s">
        <v>25</v>
      </c>
      <c r="U10" s="183"/>
      <c r="V10" s="183"/>
      <c r="W10" s="44" t="s">
        <v>25</v>
      </c>
      <c r="X10" s="44" t="s">
        <v>25</v>
      </c>
      <c r="Y10" s="44">
        <v>120608111350</v>
      </c>
      <c r="Z10" s="44">
        <v>120620073056</v>
      </c>
      <c r="AA10" s="188"/>
      <c r="AB10" s="189"/>
      <c r="AC10" s="189"/>
      <c r="AD10" s="189"/>
      <c r="AE10" s="189"/>
      <c r="AF10" s="189"/>
      <c r="AG10" s="189"/>
      <c r="AH10" s="189"/>
      <c r="AI10" s="189"/>
      <c r="AJ10" s="189"/>
      <c r="AK10" s="44" t="s">
        <v>25</v>
      </c>
      <c r="AL10" s="44" t="s">
        <v>25</v>
      </c>
      <c r="AM10" s="44" t="s">
        <v>25</v>
      </c>
      <c r="AN10" s="44" t="s">
        <v>25</v>
      </c>
      <c r="AO10" s="45">
        <v>120702115204</v>
      </c>
      <c r="AP10" s="183"/>
      <c r="AQ10" s="183"/>
      <c r="AR10" s="44" t="s">
        <v>25</v>
      </c>
      <c r="AS10" s="44" t="s">
        <v>25</v>
      </c>
      <c r="AT10" s="44" t="s">
        <v>25</v>
      </c>
      <c r="AU10" s="44">
        <v>120704040153</v>
      </c>
      <c r="AV10" s="44" t="s">
        <v>25</v>
      </c>
      <c r="AW10" s="183"/>
      <c r="AX10" s="183"/>
      <c r="AY10" s="44" t="s">
        <v>25</v>
      </c>
      <c r="AZ10" s="44" t="s">
        <v>25</v>
      </c>
      <c r="BA10" s="44" t="s">
        <v>25</v>
      </c>
      <c r="BB10" s="44" t="s">
        <v>25</v>
      </c>
      <c r="BC10" s="44" t="s">
        <v>25</v>
      </c>
      <c r="BD10" s="183"/>
      <c r="BE10" s="183"/>
      <c r="BF10" s="45">
        <v>120718021124</v>
      </c>
      <c r="BG10" s="44" t="s">
        <v>25</v>
      </c>
      <c r="BH10" s="44" t="s">
        <v>25</v>
      </c>
      <c r="BI10" s="44" t="s">
        <v>25</v>
      </c>
      <c r="BJ10" s="191"/>
      <c r="BK10" s="191"/>
      <c r="BL10" s="191"/>
      <c r="BM10" s="191"/>
      <c r="BN10" s="44" t="s">
        <v>25</v>
      </c>
      <c r="BO10" s="44" t="s">
        <v>25</v>
      </c>
      <c r="BP10" s="44" t="s">
        <v>25</v>
      </c>
      <c r="BQ10" s="44" t="s">
        <v>25</v>
      </c>
      <c r="BR10" s="184"/>
      <c r="BS10" s="184"/>
      <c r="BT10" s="44" t="s">
        <v>25</v>
      </c>
      <c r="BU10" s="44" t="s">
        <v>25</v>
      </c>
      <c r="BV10" s="44" t="s">
        <v>25</v>
      </c>
      <c r="BW10" s="44" t="s">
        <v>25</v>
      </c>
      <c r="BX10" s="44" t="s">
        <v>25</v>
      </c>
      <c r="BY10" s="192"/>
      <c r="BZ10" s="192"/>
      <c r="CA10" s="44" t="s">
        <v>25</v>
      </c>
      <c r="CB10" s="44" t="s">
        <v>25</v>
      </c>
      <c r="CC10" s="44" t="s">
        <v>25</v>
      </c>
      <c r="CD10" s="44" t="s">
        <v>25</v>
      </c>
      <c r="CE10" s="44" t="s">
        <v>25</v>
      </c>
      <c r="CF10" s="192"/>
      <c r="CG10" s="192"/>
      <c r="CH10" s="44" t="s">
        <v>25</v>
      </c>
      <c r="CI10" s="44" t="s">
        <v>25</v>
      </c>
      <c r="CJ10" s="44" t="s">
        <v>25</v>
      </c>
      <c r="CK10" s="44" t="s">
        <v>25</v>
      </c>
      <c r="CL10" s="44" t="s">
        <v>25</v>
      </c>
      <c r="CM10" s="196"/>
      <c r="CN10" s="197"/>
      <c r="CO10" s="44" t="s">
        <v>25</v>
      </c>
      <c r="CP10" s="44" t="s">
        <v>25</v>
      </c>
      <c r="CQ10" s="44" t="s">
        <v>25</v>
      </c>
      <c r="CR10" s="44" t="s">
        <v>25</v>
      </c>
      <c r="CS10" s="44" t="s">
        <v>25</v>
      </c>
      <c r="CT10" s="196"/>
      <c r="CU10" s="197"/>
      <c r="CV10" s="44" t="s">
        <v>25</v>
      </c>
      <c r="CW10" s="44" t="s">
        <v>25</v>
      </c>
      <c r="CX10" s="44" t="s">
        <v>25</v>
      </c>
      <c r="CY10" s="44" t="s">
        <v>25</v>
      </c>
      <c r="CZ10" s="44" t="s">
        <v>25</v>
      </c>
      <c r="DA10" s="196"/>
      <c r="DB10" s="197"/>
      <c r="DC10" s="44" t="s">
        <v>25</v>
      </c>
      <c r="DD10" s="44" t="s">
        <v>25</v>
      </c>
      <c r="DE10" s="44" t="s">
        <v>25</v>
      </c>
      <c r="DF10" s="44" t="s">
        <v>25</v>
      </c>
      <c r="DG10" s="44" t="s">
        <v>25</v>
      </c>
      <c r="DH10" s="196"/>
      <c r="DI10" s="197"/>
      <c r="DJ10" s="44" t="s">
        <v>25</v>
      </c>
      <c r="DK10" s="44" t="s">
        <v>25</v>
      </c>
      <c r="DL10" s="44" t="s">
        <v>25</v>
      </c>
      <c r="DM10" s="44" t="s">
        <v>25</v>
      </c>
      <c r="DN10" s="44" t="s">
        <v>25</v>
      </c>
      <c r="DO10" s="196"/>
      <c r="DP10" s="197"/>
      <c r="DQ10" s="34">
        <v>120913025255</v>
      </c>
      <c r="DR10" s="34">
        <v>120913062811</v>
      </c>
      <c r="DS10" s="34">
        <v>120914010015</v>
      </c>
      <c r="DT10" s="34">
        <v>120914024126</v>
      </c>
      <c r="DU10" s="34">
        <v>120914032053</v>
      </c>
      <c r="DV10" s="196"/>
      <c r="DW10" s="197"/>
      <c r="DX10" s="34">
        <v>1208181910351</v>
      </c>
      <c r="DY10" s="34">
        <v>120926053242</v>
      </c>
      <c r="DZ10" s="34">
        <v>120924050542</v>
      </c>
      <c r="EA10" s="34">
        <v>120813211119</v>
      </c>
      <c r="EB10" s="34">
        <v>120926055203</v>
      </c>
      <c r="EC10" s="196"/>
      <c r="ED10" s="197"/>
      <c r="EE10" s="34">
        <v>120928032303</v>
      </c>
      <c r="EF10" s="34">
        <v>120927062803</v>
      </c>
      <c r="EG10" s="44" t="s">
        <v>25</v>
      </c>
      <c r="EH10" s="44" t="s">
        <v>25</v>
      </c>
      <c r="EI10" s="44" t="s">
        <v>25</v>
      </c>
      <c r="EJ10" s="196"/>
      <c r="EK10" s="197"/>
      <c r="EL10" s="44" t="s">
        <v>25</v>
      </c>
      <c r="EM10" s="44" t="s">
        <v>25</v>
      </c>
      <c r="EN10" s="44" t="s">
        <v>25</v>
      </c>
      <c r="EO10" s="44" t="s">
        <v>25</v>
      </c>
      <c r="EP10" s="44" t="s">
        <v>25</v>
      </c>
      <c r="EQ10" s="196"/>
      <c r="ER10" s="197"/>
      <c r="ES10" s="44" t="s">
        <v>25</v>
      </c>
      <c r="ET10" s="44" t="s">
        <v>25</v>
      </c>
      <c r="EU10" s="44" t="s">
        <v>25</v>
      </c>
      <c r="EV10" s="44" t="s">
        <v>25</v>
      </c>
      <c r="EW10" s="44" t="s">
        <v>25</v>
      </c>
      <c r="EX10" s="196"/>
      <c r="EY10" s="197"/>
      <c r="EZ10" s="44" t="s">
        <v>25</v>
      </c>
      <c r="FA10" s="44" t="s">
        <v>25</v>
      </c>
      <c r="FB10" s="44" t="s">
        <v>25</v>
      </c>
      <c r="FC10" s="44" t="s">
        <v>25</v>
      </c>
      <c r="FD10" s="44" t="s">
        <v>25</v>
      </c>
      <c r="FE10" s="196"/>
      <c r="FF10" s="197"/>
      <c r="FG10" s="44" t="s">
        <v>25</v>
      </c>
      <c r="FH10" s="44" t="s">
        <v>25</v>
      </c>
      <c r="FI10" s="44" t="s">
        <v>25</v>
      </c>
      <c r="FJ10" s="44" t="s">
        <v>25</v>
      </c>
      <c r="FK10" s="44" t="s">
        <v>25</v>
      </c>
      <c r="FL10" s="196"/>
      <c r="FM10" s="197"/>
      <c r="FN10" s="44" t="s">
        <v>25</v>
      </c>
      <c r="FO10" s="44" t="s">
        <v>25</v>
      </c>
      <c r="FP10" s="44" t="s">
        <v>25</v>
      </c>
      <c r="FQ10" s="44" t="s">
        <v>25</v>
      </c>
      <c r="FR10" s="44" t="s">
        <v>25</v>
      </c>
      <c r="FS10" s="196"/>
      <c r="FT10" s="197"/>
      <c r="FU10" s="44" t="s">
        <v>25</v>
      </c>
      <c r="FV10" s="44" t="s">
        <v>25</v>
      </c>
      <c r="FW10" s="44" t="s">
        <v>25</v>
      </c>
      <c r="FX10" s="44" t="s">
        <v>25</v>
      </c>
      <c r="FY10" s="44" t="s">
        <v>25</v>
      </c>
      <c r="FZ10" s="196"/>
      <c r="GA10" s="197"/>
      <c r="GB10" s="44" t="s">
        <v>25</v>
      </c>
      <c r="GC10" s="44" t="s">
        <v>25</v>
      </c>
      <c r="GD10" s="44" t="s">
        <v>25</v>
      </c>
      <c r="GE10" s="44" t="s">
        <v>25</v>
      </c>
      <c r="GF10" s="44" t="s">
        <v>25</v>
      </c>
      <c r="GG10" s="196"/>
      <c r="GH10" s="197"/>
      <c r="GI10" s="44" t="s">
        <v>25</v>
      </c>
      <c r="GJ10" s="44" t="s">
        <v>25</v>
      </c>
      <c r="GK10" s="44" t="s">
        <v>25</v>
      </c>
      <c r="GL10" s="44" t="s">
        <v>25</v>
      </c>
      <c r="GM10" s="44" t="s">
        <v>25</v>
      </c>
      <c r="GN10" s="196"/>
      <c r="GO10" s="197"/>
      <c r="GP10" s="44" t="s">
        <v>25</v>
      </c>
      <c r="GQ10" s="44" t="s">
        <v>25</v>
      </c>
      <c r="GR10" s="44" t="s">
        <v>25</v>
      </c>
      <c r="GS10" s="44" t="s">
        <v>25</v>
      </c>
      <c r="GT10" s="44" t="s">
        <v>25</v>
      </c>
      <c r="GU10" s="201"/>
      <c r="GV10" s="202"/>
      <c r="GW10" s="202"/>
      <c r="GX10" s="202"/>
      <c r="GY10" s="202"/>
      <c r="GZ10" s="202"/>
      <c r="HA10" s="202"/>
      <c r="HB10" s="202"/>
      <c r="HC10" s="202"/>
      <c r="HD10" s="202"/>
      <c r="HE10" s="202"/>
      <c r="HF10" s="202"/>
      <c r="HG10" s="202"/>
      <c r="HH10" s="202"/>
      <c r="HI10" s="202"/>
      <c r="HJ10" s="202"/>
      <c r="HK10" s="202"/>
      <c r="HL10" s="202"/>
      <c r="HM10" s="202"/>
      <c r="HN10" s="202"/>
      <c r="HO10" s="202"/>
      <c r="HP10" s="202"/>
      <c r="HQ10" s="203"/>
      <c r="HR10" s="44" t="s">
        <v>25</v>
      </c>
      <c r="HS10" s="44" t="s">
        <v>25</v>
      </c>
      <c r="HT10" s="44" t="s">
        <v>25</v>
      </c>
      <c r="HU10" s="44" t="s">
        <v>25</v>
      </c>
      <c r="HV10" s="44" t="s">
        <v>25</v>
      </c>
      <c r="HW10" s="196"/>
      <c r="HX10" s="197"/>
      <c r="HY10" s="44" t="s">
        <v>25</v>
      </c>
      <c r="HZ10" s="44" t="s">
        <v>25</v>
      </c>
      <c r="IA10" s="44" t="s">
        <v>25</v>
      </c>
      <c r="IB10" s="44" t="s">
        <v>25</v>
      </c>
      <c r="IC10" s="44" t="s">
        <v>25</v>
      </c>
      <c r="ID10" s="196"/>
      <c r="IE10" s="197"/>
      <c r="IF10" s="44" t="s">
        <v>25</v>
      </c>
      <c r="IG10" s="44" t="s">
        <v>25</v>
      </c>
      <c r="IH10" s="44" t="s">
        <v>25</v>
      </c>
      <c r="II10" s="44" t="s">
        <v>25</v>
      </c>
      <c r="IJ10" s="44" t="s">
        <v>25</v>
      </c>
      <c r="IK10" s="196"/>
      <c r="IL10" s="197"/>
      <c r="IM10" s="44" t="s">
        <v>25</v>
      </c>
      <c r="IN10" s="44" t="s">
        <v>25</v>
      </c>
      <c r="IO10" s="44" t="s">
        <v>25</v>
      </c>
      <c r="IP10" s="44" t="s">
        <v>25</v>
      </c>
      <c r="IQ10" s="44" t="s">
        <v>25</v>
      </c>
      <c r="IR10" s="196"/>
      <c r="IS10" s="197"/>
      <c r="IT10" s="44" t="s">
        <v>25</v>
      </c>
      <c r="IU10" s="44" t="s">
        <v>25</v>
      </c>
      <c r="IV10" s="44" t="s">
        <v>25</v>
      </c>
      <c r="IW10" s="44" t="s">
        <v>25</v>
      </c>
      <c r="IX10" s="44" t="s">
        <v>25</v>
      </c>
      <c r="IY10" s="196"/>
      <c r="IZ10" s="197"/>
    </row>
    <row r="11" spans="1:267" s="44" customFormat="1" ht="15" customHeight="1">
      <c r="A11" s="40">
        <v>9</v>
      </c>
      <c r="B11" s="44" t="s">
        <v>25</v>
      </c>
      <c r="C11" s="44" t="s">
        <v>25</v>
      </c>
      <c r="D11" s="44" t="s">
        <v>25</v>
      </c>
      <c r="E11" s="44" t="s">
        <v>25</v>
      </c>
      <c r="F11" s="44" t="s">
        <v>25</v>
      </c>
      <c r="G11" s="183"/>
      <c r="H11" s="183"/>
      <c r="I11" s="183"/>
      <c r="J11" s="183"/>
      <c r="K11" s="44" t="s">
        <v>25</v>
      </c>
      <c r="L11" s="44" t="s">
        <v>25</v>
      </c>
      <c r="M11" s="44" t="s">
        <v>25</v>
      </c>
      <c r="N11" s="183"/>
      <c r="O11" s="183"/>
      <c r="P11" s="44" t="s">
        <v>25</v>
      </c>
      <c r="Q11" s="44" t="s">
        <v>25</v>
      </c>
      <c r="R11" s="44" t="s">
        <v>25</v>
      </c>
      <c r="S11" s="44" t="s">
        <v>25</v>
      </c>
      <c r="T11" s="44" t="s">
        <v>25</v>
      </c>
      <c r="U11" s="183"/>
      <c r="V11" s="183"/>
      <c r="W11" s="44" t="s">
        <v>25</v>
      </c>
      <c r="X11" s="44" t="s">
        <v>25</v>
      </c>
      <c r="Y11" s="44">
        <v>120608111351</v>
      </c>
      <c r="Z11" s="44">
        <v>120620073604</v>
      </c>
      <c r="AA11" s="188"/>
      <c r="AB11" s="189"/>
      <c r="AC11" s="189"/>
      <c r="AD11" s="189"/>
      <c r="AE11" s="189"/>
      <c r="AF11" s="189"/>
      <c r="AG11" s="189"/>
      <c r="AH11" s="189"/>
      <c r="AI11" s="189"/>
      <c r="AJ11" s="189"/>
      <c r="AK11" s="44" t="s">
        <v>25</v>
      </c>
      <c r="AL11" s="44" t="s">
        <v>25</v>
      </c>
      <c r="AM11" s="44" t="s">
        <v>25</v>
      </c>
      <c r="AN11" s="44" t="s">
        <v>25</v>
      </c>
      <c r="AO11" s="45">
        <v>1207021152011</v>
      </c>
      <c r="AP11" s="183"/>
      <c r="AQ11" s="183"/>
      <c r="AR11" s="44" t="s">
        <v>25</v>
      </c>
      <c r="AS11" s="44" t="s">
        <v>25</v>
      </c>
      <c r="AT11" s="44" t="s">
        <v>25</v>
      </c>
      <c r="AU11" s="44">
        <v>120704040154</v>
      </c>
      <c r="AV11" s="44" t="s">
        <v>25</v>
      </c>
      <c r="AW11" s="183"/>
      <c r="AX11" s="183"/>
      <c r="AY11" s="44" t="s">
        <v>25</v>
      </c>
      <c r="AZ11" s="44" t="s">
        <v>25</v>
      </c>
      <c r="BA11" s="44" t="s">
        <v>25</v>
      </c>
      <c r="BB11" s="44" t="s">
        <v>25</v>
      </c>
      <c r="BC11" s="44" t="s">
        <v>25</v>
      </c>
      <c r="BD11" s="183"/>
      <c r="BE11" s="183"/>
      <c r="BF11" s="45">
        <v>120718021204</v>
      </c>
      <c r="BG11" s="44" t="s">
        <v>25</v>
      </c>
      <c r="BH11" s="44" t="s">
        <v>25</v>
      </c>
      <c r="BI11" s="44" t="s">
        <v>25</v>
      </c>
      <c r="BJ11" s="191"/>
      <c r="BK11" s="191"/>
      <c r="BL11" s="191"/>
      <c r="BM11" s="191"/>
      <c r="BN11" s="44" t="s">
        <v>25</v>
      </c>
      <c r="BO11" s="44" t="s">
        <v>25</v>
      </c>
      <c r="BP11" s="44" t="s">
        <v>25</v>
      </c>
      <c r="BQ11" s="44" t="s">
        <v>25</v>
      </c>
      <c r="BR11" s="184"/>
      <c r="BS11" s="184"/>
      <c r="BT11" s="44" t="s">
        <v>25</v>
      </c>
      <c r="BU11" s="44" t="s">
        <v>25</v>
      </c>
      <c r="BV11" s="44" t="s">
        <v>25</v>
      </c>
      <c r="BW11" s="44" t="s">
        <v>25</v>
      </c>
      <c r="BX11" s="44" t="s">
        <v>25</v>
      </c>
      <c r="BY11" s="192"/>
      <c r="BZ11" s="192"/>
      <c r="CA11" s="44" t="s">
        <v>25</v>
      </c>
      <c r="CB11" s="44" t="s">
        <v>25</v>
      </c>
      <c r="CC11" s="44" t="s">
        <v>25</v>
      </c>
      <c r="CD11" s="44" t="s">
        <v>25</v>
      </c>
      <c r="CE11" s="44" t="s">
        <v>25</v>
      </c>
      <c r="CF11" s="192"/>
      <c r="CG11" s="192"/>
      <c r="CH11" s="44" t="s">
        <v>25</v>
      </c>
      <c r="CI11" s="44" t="s">
        <v>25</v>
      </c>
      <c r="CJ11" s="44" t="s">
        <v>25</v>
      </c>
      <c r="CK11" s="44" t="s">
        <v>25</v>
      </c>
      <c r="CL11" s="44" t="s">
        <v>25</v>
      </c>
      <c r="CM11" s="196"/>
      <c r="CN11" s="197"/>
      <c r="CO11" s="44" t="s">
        <v>25</v>
      </c>
      <c r="CP11" s="44" t="s">
        <v>25</v>
      </c>
      <c r="CQ11" s="44" t="s">
        <v>25</v>
      </c>
      <c r="CR11" s="44" t="s">
        <v>25</v>
      </c>
      <c r="CS11" s="44" t="s">
        <v>25</v>
      </c>
      <c r="CT11" s="196"/>
      <c r="CU11" s="197"/>
      <c r="CV11" s="44" t="s">
        <v>25</v>
      </c>
      <c r="CW11" s="44" t="s">
        <v>25</v>
      </c>
      <c r="CX11" s="44" t="s">
        <v>25</v>
      </c>
      <c r="CY11" s="44" t="s">
        <v>25</v>
      </c>
      <c r="CZ11" s="44" t="s">
        <v>25</v>
      </c>
      <c r="DA11" s="196"/>
      <c r="DB11" s="197"/>
      <c r="DC11" s="44" t="s">
        <v>25</v>
      </c>
      <c r="DD11" s="44" t="s">
        <v>25</v>
      </c>
      <c r="DE11" s="44" t="s">
        <v>25</v>
      </c>
      <c r="DF11" s="44" t="s">
        <v>25</v>
      </c>
      <c r="DG11" s="44" t="s">
        <v>25</v>
      </c>
      <c r="DH11" s="196"/>
      <c r="DI11" s="197"/>
      <c r="DJ11" s="44" t="s">
        <v>25</v>
      </c>
      <c r="DK11" s="44" t="s">
        <v>25</v>
      </c>
      <c r="DL11" s="44" t="s">
        <v>25</v>
      </c>
      <c r="DM11" s="44" t="s">
        <v>25</v>
      </c>
      <c r="DN11" s="44" t="s">
        <v>25</v>
      </c>
      <c r="DO11" s="196"/>
      <c r="DP11" s="197"/>
      <c r="DQ11" s="34">
        <v>120913025811</v>
      </c>
      <c r="DR11" s="34">
        <v>120913064130</v>
      </c>
      <c r="DS11" s="34">
        <v>120914023001</v>
      </c>
      <c r="DT11" s="34">
        <v>120914024423</v>
      </c>
      <c r="DU11" s="34">
        <v>120914033316</v>
      </c>
      <c r="DV11" s="196"/>
      <c r="DW11" s="197"/>
      <c r="DX11" s="34">
        <v>1208181910543</v>
      </c>
      <c r="DY11" s="34">
        <v>120926054701</v>
      </c>
      <c r="DZ11" s="34">
        <v>120425231137</v>
      </c>
      <c r="EA11" s="44" t="s">
        <v>25</v>
      </c>
      <c r="EB11" s="34">
        <v>120926055346</v>
      </c>
      <c r="EC11" s="196"/>
      <c r="ED11" s="197"/>
      <c r="EE11" s="34">
        <v>120928033149</v>
      </c>
      <c r="EF11" s="34">
        <v>120927065919</v>
      </c>
      <c r="EG11" s="44" t="s">
        <v>25</v>
      </c>
      <c r="EH11" s="44" t="s">
        <v>25</v>
      </c>
      <c r="EI11" s="44" t="s">
        <v>25</v>
      </c>
      <c r="EJ11" s="196"/>
      <c r="EK11" s="197"/>
      <c r="EL11" s="44" t="s">
        <v>25</v>
      </c>
      <c r="EM11" s="44" t="s">
        <v>25</v>
      </c>
      <c r="EN11" s="44" t="s">
        <v>25</v>
      </c>
      <c r="EO11" s="44" t="s">
        <v>25</v>
      </c>
      <c r="EP11" s="44" t="s">
        <v>25</v>
      </c>
      <c r="EQ11" s="196"/>
      <c r="ER11" s="197"/>
      <c r="ES11" s="44" t="s">
        <v>25</v>
      </c>
      <c r="ET11" s="44" t="s">
        <v>25</v>
      </c>
      <c r="EU11" s="44" t="s">
        <v>25</v>
      </c>
      <c r="EV11" s="44" t="s">
        <v>25</v>
      </c>
      <c r="EW11" s="44" t="s">
        <v>25</v>
      </c>
      <c r="EX11" s="196"/>
      <c r="EY11" s="197"/>
      <c r="EZ11" s="44" t="s">
        <v>25</v>
      </c>
      <c r="FA11" s="44" t="s">
        <v>25</v>
      </c>
      <c r="FB11" s="44" t="s">
        <v>25</v>
      </c>
      <c r="FC11" s="44" t="s">
        <v>25</v>
      </c>
      <c r="FD11" s="44" t="s">
        <v>25</v>
      </c>
      <c r="FE11" s="196"/>
      <c r="FF11" s="197"/>
      <c r="FG11" s="44" t="s">
        <v>25</v>
      </c>
      <c r="FH11" s="44" t="s">
        <v>25</v>
      </c>
      <c r="FI11" s="44" t="s">
        <v>25</v>
      </c>
      <c r="FJ11" s="44" t="s">
        <v>25</v>
      </c>
      <c r="FK11" s="44" t="s">
        <v>25</v>
      </c>
      <c r="FL11" s="196"/>
      <c r="FM11" s="197"/>
      <c r="FN11" s="44" t="s">
        <v>25</v>
      </c>
      <c r="FO11" s="44" t="s">
        <v>25</v>
      </c>
      <c r="FP11" s="44" t="s">
        <v>25</v>
      </c>
      <c r="FQ11" s="44" t="s">
        <v>25</v>
      </c>
      <c r="FR11" s="44" t="s">
        <v>25</v>
      </c>
      <c r="FS11" s="196"/>
      <c r="FT11" s="197"/>
      <c r="FU11" s="44" t="s">
        <v>25</v>
      </c>
      <c r="FV11" s="44" t="s">
        <v>25</v>
      </c>
      <c r="FW11" s="44" t="s">
        <v>25</v>
      </c>
      <c r="FX11" s="44" t="s">
        <v>25</v>
      </c>
      <c r="FY11" s="44" t="s">
        <v>25</v>
      </c>
      <c r="FZ11" s="196"/>
      <c r="GA11" s="197"/>
      <c r="GB11" s="44" t="s">
        <v>25</v>
      </c>
      <c r="GC11" s="44" t="s">
        <v>25</v>
      </c>
      <c r="GD11" s="44" t="s">
        <v>25</v>
      </c>
      <c r="GE11" s="44" t="s">
        <v>25</v>
      </c>
      <c r="GF11" s="44" t="s">
        <v>25</v>
      </c>
      <c r="GG11" s="196"/>
      <c r="GH11" s="197"/>
      <c r="GI11" s="44" t="s">
        <v>25</v>
      </c>
      <c r="GJ11" s="44" t="s">
        <v>25</v>
      </c>
      <c r="GK11" s="44" t="s">
        <v>25</v>
      </c>
      <c r="GL11" s="44" t="s">
        <v>25</v>
      </c>
      <c r="GM11" s="44" t="s">
        <v>25</v>
      </c>
      <c r="GN11" s="196"/>
      <c r="GO11" s="197"/>
      <c r="GP11" s="44" t="s">
        <v>25</v>
      </c>
      <c r="GQ11" s="44" t="s">
        <v>25</v>
      </c>
      <c r="GR11" s="44" t="s">
        <v>25</v>
      </c>
      <c r="GS11" s="44" t="s">
        <v>25</v>
      </c>
      <c r="GT11" s="44" t="s">
        <v>25</v>
      </c>
      <c r="GU11" s="201"/>
      <c r="GV11" s="202"/>
      <c r="GW11" s="202"/>
      <c r="GX11" s="202"/>
      <c r="GY11" s="202"/>
      <c r="GZ11" s="202"/>
      <c r="HA11" s="202"/>
      <c r="HB11" s="202"/>
      <c r="HC11" s="202"/>
      <c r="HD11" s="202"/>
      <c r="HE11" s="202"/>
      <c r="HF11" s="202"/>
      <c r="HG11" s="202"/>
      <c r="HH11" s="202"/>
      <c r="HI11" s="202"/>
      <c r="HJ11" s="202"/>
      <c r="HK11" s="202"/>
      <c r="HL11" s="202"/>
      <c r="HM11" s="202"/>
      <c r="HN11" s="202"/>
      <c r="HO11" s="202"/>
      <c r="HP11" s="202"/>
      <c r="HQ11" s="203"/>
      <c r="HR11" s="44" t="s">
        <v>25</v>
      </c>
      <c r="HS11" s="44" t="s">
        <v>25</v>
      </c>
      <c r="HT11" s="44" t="s">
        <v>25</v>
      </c>
      <c r="HU11" s="44" t="s">
        <v>25</v>
      </c>
      <c r="HV11" s="44" t="s">
        <v>25</v>
      </c>
      <c r="HW11" s="196"/>
      <c r="HX11" s="197"/>
      <c r="HY11" s="44" t="s">
        <v>25</v>
      </c>
      <c r="HZ11" s="44" t="s">
        <v>25</v>
      </c>
      <c r="IA11" s="44" t="s">
        <v>25</v>
      </c>
      <c r="IB11" s="44" t="s">
        <v>25</v>
      </c>
      <c r="IC11" s="44" t="s">
        <v>25</v>
      </c>
      <c r="ID11" s="196"/>
      <c r="IE11" s="197"/>
      <c r="IF11" s="44" t="s">
        <v>25</v>
      </c>
      <c r="IG11" s="44" t="s">
        <v>25</v>
      </c>
      <c r="IH11" s="44" t="s">
        <v>25</v>
      </c>
      <c r="II11" s="44" t="s">
        <v>25</v>
      </c>
      <c r="IJ11" s="44" t="s">
        <v>25</v>
      </c>
      <c r="IK11" s="196"/>
      <c r="IL11" s="197"/>
      <c r="IM11" s="44" t="s">
        <v>25</v>
      </c>
      <c r="IN11" s="44" t="s">
        <v>25</v>
      </c>
      <c r="IO11" s="44" t="s">
        <v>25</v>
      </c>
      <c r="IP11" s="44" t="s">
        <v>25</v>
      </c>
      <c r="IQ11" s="44" t="s">
        <v>25</v>
      </c>
      <c r="IR11" s="196"/>
      <c r="IS11" s="197"/>
      <c r="IT11" s="44" t="s">
        <v>25</v>
      </c>
      <c r="IU11" s="44" t="s">
        <v>25</v>
      </c>
      <c r="IV11" s="44" t="s">
        <v>25</v>
      </c>
      <c r="IW11" s="44" t="s">
        <v>25</v>
      </c>
      <c r="IX11" s="44" t="s">
        <v>25</v>
      </c>
      <c r="IY11" s="196"/>
      <c r="IZ11" s="197"/>
    </row>
    <row r="12" spans="1:267" s="44" customFormat="1" ht="15" customHeight="1">
      <c r="A12" s="40">
        <v>10</v>
      </c>
      <c r="B12" s="44" t="s">
        <v>25</v>
      </c>
      <c r="C12" s="44" t="s">
        <v>25</v>
      </c>
      <c r="D12" s="44" t="s">
        <v>25</v>
      </c>
      <c r="E12" s="44" t="s">
        <v>25</v>
      </c>
      <c r="F12" s="44" t="s">
        <v>25</v>
      </c>
      <c r="G12" s="183"/>
      <c r="H12" s="183"/>
      <c r="I12" s="183"/>
      <c r="J12" s="183"/>
      <c r="K12" s="44" t="s">
        <v>25</v>
      </c>
      <c r="L12" s="44" t="s">
        <v>25</v>
      </c>
      <c r="M12" s="44" t="s">
        <v>25</v>
      </c>
      <c r="N12" s="183"/>
      <c r="O12" s="183"/>
      <c r="P12" s="44" t="s">
        <v>25</v>
      </c>
      <c r="Q12" s="44" t="s">
        <v>25</v>
      </c>
      <c r="R12" s="44" t="s">
        <v>25</v>
      </c>
      <c r="S12" s="44" t="s">
        <v>25</v>
      </c>
      <c r="T12" s="44" t="s">
        <v>25</v>
      </c>
      <c r="U12" s="183"/>
      <c r="V12" s="183"/>
      <c r="W12" s="44" t="s">
        <v>25</v>
      </c>
      <c r="X12" s="45" t="s">
        <v>188</v>
      </c>
      <c r="Y12" s="44">
        <v>120612115955</v>
      </c>
      <c r="Z12" s="44">
        <v>120621072834</v>
      </c>
      <c r="AA12" s="188"/>
      <c r="AB12" s="189"/>
      <c r="AC12" s="189"/>
      <c r="AD12" s="189"/>
      <c r="AE12" s="189"/>
      <c r="AF12" s="189"/>
      <c r="AG12" s="189"/>
      <c r="AH12" s="189"/>
      <c r="AI12" s="189"/>
      <c r="AJ12" s="189"/>
      <c r="AK12" s="44" t="s">
        <v>25</v>
      </c>
      <c r="AL12" s="44" t="s">
        <v>25</v>
      </c>
      <c r="AM12" s="44" t="s">
        <v>25</v>
      </c>
      <c r="AN12" s="44" t="s">
        <v>25</v>
      </c>
      <c r="AO12" s="45">
        <v>120702115202</v>
      </c>
      <c r="AP12" s="183"/>
      <c r="AQ12" s="183"/>
      <c r="AR12" s="44" t="s">
        <v>25</v>
      </c>
      <c r="AS12" s="44" t="s">
        <v>25</v>
      </c>
      <c r="AT12" s="44" t="s">
        <v>25</v>
      </c>
      <c r="AU12" s="44" t="s">
        <v>25</v>
      </c>
      <c r="AV12" s="44" t="s">
        <v>25</v>
      </c>
      <c r="AW12" s="183"/>
      <c r="AX12" s="183"/>
      <c r="AY12" s="44" t="s">
        <v>25</v>
      </c>
      <c r="AZ12" s="44" t="s">
        <v>25</v>
      </c>
      <c r="BA12" s="44" t="s">
        <v>25</v>
      </c>
      <c r="BB12" s="44" t="s">
        <v>25</v>
      </c>
      <c r="BC12" s="44" t="s">
        <v>25</v>
      </c>
      <c r="BD12" s="183"/>
      <c r="BE12" s="183"/>
      <c r="BF12" s="44" t="s">
        <v>25</v>
      </c>
      <c r="BG12" s="44" t="s">
        <v>25</v>
      </c>
      <c r="BH12" s="44" t="s">
        <v>25</v>
      </c>
      <c r="BI12" s="44" t="s">
        <v>25</v>
      </c>
      <c r="BJ12" s="191"/>
      <c r="BK12" s="191"/>
      <c r="BL12" s="191"/>
      <c r="BM12" s="191"/>
      <c r="BN12" s="44" t="s">
        <v>25</v>
      </c>
      <c r="BO12" s="44" t="s">
        <v>25</v>
      </c>
      <c r="BP12" s="44" t="s">
        <v>25</v>
      </c>
      <c r="BQ12" s="44" t="s">
        <v>25</v>
      </c>
      <c r="BR12" s="184"/>
      <c r="BS12" s="184"/>
      <c r="BT12" s="44" t="s">
        <v>25</v>
      </c>
      <c r="BU12" s="44" t="s">
        <v>25</v>
      </c>
      <c r="BV12" s="44" t="s">
        <v>25</v>
      </c>
      <c r="BW12" s="44" t="s">
        <v>25</v>
      </c>
      <c r="BX12" s="44" t="s">
        <v>25</v>
      </c>
      <c r="BY12" s="192"/>
      <c r="BZ12" s="192"/>
      <c r="CA12" s="44" t="s">
        <v>25</v>
      </c>
      <c r="CB12" s="44" t="s">
        <v>25</v>
      </c>
      <c r="CC12" s="44" t="s">
        <v>25</v>
      </c>
      <c r="CD12" s="44" t="s">
        <v>25</v>
      </c>
      <c r="CE12" s="44" t="s">
        <v>25</v>
      </c>
      <c r="CF12" s="192"/>
      <c r="CG12" s="192"/>
      <c r="CH12" s="44" t="s">
        <v>25</v>
      </c>
      <c r="CI12" s="44" t="s">
        <v>25</v>
      </c>
      <c r="CJ12" s="44" t="s">
        <v>25</v>
      </c>
      <c r="CK12" s="44" t="s">
        <v>25</v>
      </c>
      <c r="CL12" s="44" t="s">
        <v>25</v>
      </c>
      <c r="CM12" s="196"/>
      <c r="CN12" s="197"/>
      <c r="CO12" s="44" t="s">
        <v>25</v>
      </c>
      <c r="CP12" s="44" t="s">
        <v>25</v>
      </c>
      <c r="CQ12" s="44" t="s">
        <v>25</v>
      </c>
      <c r="CR12" s="44" t="s">
        <v>25</v>
      </c>
      <c r="CS12" s="44" t="s">
        <v>25</v>
      </c>
      <c r="CT12" s="196"/>
      <c r="CU12" s="197"/>
      <c r="CV12" s="44" t="s">
        <v>25</v>
      </c>
      <c r="CW12" s="44" t="s">
        <v>25</v>
      </c>
      <c r="CX12" s="44" t="s">
        <v>25</v>
      </c>
      <c r="CY12" s="44" t="s">
        <v>25</v>
      </c>
      <c r="CZ12" s="44" t="s">
        <v>25</v>
      </c>
      <c r="DA12" s="196"/>
      <c r="DB12" s="197"/>
      <c r="DC12" s="44" t="s">
        <v>25</v>
      </c>
      <c r="DD12" s="44" t="s">
        <v>25</v>
      </c>
      <c r="DE12" s="44" t="s">
        <v>25</v>
      </c>
      <c r="DF12" s="44" t="s">
        <v>25</v>
      </c>
      <c r="DG12" s="44" t="s">
        <v>25</v>
      </c>
      <c r="DH12" s="196"/>
      <c r="DI12" s="197"/>
      <c r="DJ12" s="44" t="s">
        <v>25</v>
      </c>
      <c r="DK12" s="44" t="s">
        <v>25</v>
      </c>
      <c r="DL12" s="44" t="s">
        <v>25</v>
      </c>
      <c r="DM12" s="44" t="s">
        <v>25</v>
      </c>
      <c r="DN12" s="44" t="s">
        <v>25</v>
      </c>
      <c r="DO12" s="196"/>
      <c r="DP12" s="197"/>
      <c r="DQ12" s="44" t="s">
        <v>25</v>
      </c>
      <c r="DR12" s="44" t="s">
        <v>25</v>
      </c>
      <c r="DS12" s="44" t="s">
        <v>25</v>
      </c>
      <c r="DT12" s="44" t="s">
        <v>25</v>
      </c>
      <c r="DU12" s="44" t="s">
        <v>25</v>
      </c>
      <c r="DV12" s="196"/>
      <c r="DW12" s="197"/>
      <c r="DX12" s="44">
        <v>120913063358</v>
      </c>
      <c r="DY12" s="34">
        <v>1208170551071</v>
      </c>
      <c r="DZ12" s="34">
        <v>120925061219</v>
      </c>
      <c r="EA12" s="44" t="s">
        <v>25</v>
      </c>
      <c r="EB12" s="34">
        <v>120926055445</v>
      </c>
      <c r="EC12" s="196"/>
      <c r="ED12" s="197"/>
      <c r="EE12" s="34">
        <v>120928033607</v>
      </c>
      <c r="EF12" s="34">
        <v>120808042130</v>
      </c>
      <c r="EG12" s="44" t="s">
        <v>25</v>
      </c>
      <c r="EH12" s="44" t="s">
        <v>25</v>
      </c>
      <c r="EI12" s="44" t="s">
        <v>25</v>
      </c>
      <c r="EJ12" s="196"/>
      <c r="EK12" s="197"/>
      <c r="EL12" s="44" t="s">
        <v>25</v>
      </c>
      <c r="EM12" s="44" t="s">
        <v>25</v>
      </c>
      <c r="EN12" s="44" t="s">
        <v>25</v>
      </c>
      <c r="EO12" s="44" t="s">
        <v>25</v>
      </c>
      <c r="EP12" s="44" t="s">
        <v>25</v>
      </c>
      <c r="EQ12" s="196"/>
      <c r="ER12" s="197"/>
      <c r="ES12" s="44" t="s">
        <v>25</v>
      </c>
      <c r="ET12" s="44" t="s">
        <v>25</v>
      </c>
      <c r="EU12" s="44" t="s">
        <v>25</v>
      </c>
      <c r="EV12" s="44" t="s">
        <v>25</v>
      </c>
      <c r="EW12" s="44" t="s">
        <v>25</v>
      </c>
      <c r="EX12" s="196"/>
      <c r="EY12" s="197"/>
      <c r="EZ12" s="44" t="s">
        <v>25</v>
      </c>
      <c r="FA12" s="44" t="s">
        <v>25</v>
      </c>
      <c r="FB12" s="44" t="s">
        <v>25</v>
      </c>
      <c r="FC12" s="44" t="s">
        <v>25</v>
      </c>
      <c r="FD12" s="44" t="s">
        <v>25</v>
      </c>
      <c r="FE12" s="196"/>
      <c r="FF12" s="197"/>
      <c r="FG12" s="44" t="s">
        <v>25</v>
      </c>
      <c r="FH12" s="44" t="s">
        <v>25</v>
      </c>
      <c r="FI12" s="44" t="s">
        <v>25</v>
      </c>
      <c r="FJ12" s="44" t="s">
        <v>25</v>
      </c>
      <c r="FK12" s="44" t="s">
        <v>25</v>
      </c>
      <c r="FL12" s="196"/>
      <c r="FM12" s="197"/>
      <c r="FN12" s="44" t="s">
        <v>25</v>
      </c>
      <c r="FO12" s="44" t="s">
        <v>25</v>
      </c>
      <c r="FP12" s="44" t="s">
        <v>25</v>
      </c>
      <c r="FQ12" s="44" t="s">
        <v>25</v>
      </c>
      <c r="FR12" s="44" t="s">
        <v>25</v>
      </c>
      <c r="FS12" s="196"/>
      <c r="FT12" s="197"/>
      <c r="FU12" s="44" t="s">
        <v>25</v>
      </c>
      <c r="FV12" s="44" t="s">
        <v>25</v>
      </c>
      <c r="FW12" s="44" t="s">
        <v>25</v>
      </c>
      <c r="FX12" s="44" t="s">
        <v>25</v>
      </c>
      <c r="FY12" s="44" t="s">
        <v>25</v>
      </c>
      <c r="FZ12" s="196"/>
      <c r="GA12" s="197"/>
      <c r="GB12" s="44" t="s">
        <v>25</v>
      </c>
      <c r="GC12" s="44" t="s">
        <v>25</v>
      </c>
      <c r="GD12" s="44" t="s">
        <v>25</v>
      </c>
      <c r="GE12" s="44" t="s">
        <v>25</v>
      </c>
      <c r="GF12" s="44" t="s">
        <v>25</v>
      </c>
      <c r="GG12" s="196"/>
      <c r="GH12" s="197"/>
      <c r="GI12" s="44" t="s">
        <v>25</v>
      </c>
      <c r="GJ12" s="44" t="s">
        <v>25</v>
      </c>
      <c r="GK12" s="44" t="s">
        <v>25</v>
      </c>
      <c r="GL12" s="44" t="s">
        <v>25</v>
      </c>
      <c r="GM12" s="44" t="s">
        <v>25</v>
      </c>
      <c r="GN12" s="196"/>
      <c r="GO12" s="197"/>
      <c r="GP12" s="44" t="s">
        <v>25</v>
      </c>
      <c r="GQ12" s="44" t="s">
        <v>25</v>
      </c>
      <c r="GR12" s="44" t="s">
        <v>25</v>
      </c>
      <c r="GS12" s="44" t="s">
        <v>25</v>
      </c>
      <c r="GT12" s="44" t="s">
        <v>25</v>
      </c>
      <c r="GU12" s="201"/>
      <c r="GV12" s="202"/>
      <c r="GW12" s="202"/>
      <c r="GX12" s="202"/>
      <c r="GY12" s="202"/>
      <c r="GZ12" s="202"/>
      <c r="HA12" s="202"/>
      <c r="HB12" s="202"/>
      <c r="HC12" s="202"/>
      <c r="HD12" s="202"/>
      <c r="HE12" s="202"/>
      <c r="HF12" s="202"/>
      <c r="HG12" s="202"/>
      <c r="HH12" s="202"/>
      <c r="HI12" s="202"/>
      <c r="HJ12" s="202"/>
      <c r="HK12" s="202"/>
      <c r="HL12" s="202"/>
      <c r="HM12" s="202"/>
      <c r="HN12" s="202"/>
      <c r="HO12" s="202"/>
      <c r="HP12" s="202"/>
      <c r="HQ12" s="203"/>
      <c r="HR12" s="44" t="s">
        <v>25</v>
      </c>
      <c r="HS12" s="44" t="s">
        <v>25</v>
      </c>
      <c r="HT12" s="44" t="s">
        <v>25</v>
      </c>
      <c r="HU12" s="44" t="s">
        <v>25</v>
      </c>
      <c r="HV12" s="44" t="s">
        <v>25</v>
      </c>
      <c r="HW12" s="196"/>
      <c r="HX12" s="197"/>
      <c r="HY12" s="44" t="s">
        <v>25</v>
      </c>
      <c r="HZ12" s="44" t="s">
        <v>25</v>
      </c>
      <c r="IA12" s="44" t="s">
        <v>25</v>
      </c>
      <c r="IB12" s="44" t="s">
        <v>25</v>
      </c>
      <c r="IC12" s="44" t="s">
        <v>25</v>
      </c>
      <c r="ID12" s="196"/>
      <c r="IE12" s="197"/>
      <c r="IF12" s="44" t="s">
        <v>25</v>
      </c>
      <c r="IG12" s="44" t="s">
        <v>25</v>
      </c>
      <c r="IH12" s="44" t="s">
        <v>25</v>
      </c>
      <c r="II12" s="44" t="s">
        <v>25</v>
      </c>
      <c r="IJ12" s="44" t="s">
        <v>25</v>
      </c>
      <c r="IK12" s="196"/>
      <c r="IL12" s="197"/>
      <c r="IM12" s="44" t="s">
        <v>25</v>
      </c>
      <c r="IN12" s="44" t="s">
        <v>25</v>
      </c>
      <c r="IO12" s="44" t="s">
        <v>25</v>
      </c>
      <c r="IP12" s="44" t="s">
        <v>25</v>
      </c>
      <c r="IQ12" s="44" t="s">
        <v>25</v>
      </c>
      <c r="IR12" s="196"/>
      <c r="IS12" s="197"/>
      <c r="IT12" s="44" t="s">
        <v>25</v>
      </c>
      <c r="IU12" s="44" t="s">
        <v>25</v>
      </c>
      <c r="IV12" s="44" t="s">
        <v>25</v>
      </c>
      <c r="IW12" s="44" t="s">
        <v>25</v>
      </c>
      <c r="IX12" s="44" t="s">
        <v>25</v>
      </c>
      <c r="IY12" s="196"/>
      <c r="IZ12" s="197"/>
    </row>
    <row r="13" spans="1:267" s="44" customFormat="1" ht="15" customHeight="1">
      <c r="A13" s="40">
        <v>11</v>
      </c>
      <c r="B13" s="44" t="s">
        <v>25</v>
      </c>
      <c r="C13" s="44" t="s">
        <v>25</v>
      </c>
      <c r="D13" s="44" t="s">
        <v>25</v>
      </c>
      <c r="E13" s="44" t="s">
        <v>25</v>
      </c>
      <c r="F13" s="44" t="s">
        <v>25</v>
      </c>
      <c r="G13" s="183"/>
      <c r="H13" s="183"/>
      <c r="I13" s="183"/>
      <c r="J13" s="183"/>
      <c r="K13" s="44" t="s">
        <v>25</v>
      </c>
      <c r="L13" s="44" t="s">
        <v>25</v>
      </c>
      <c r="M13" s="44" t="s">
        <v>25</v>
      </c>
      <c r="N13" s="183"/>
      <c r="O13" s="183"/>
      <c r="P13" s="44" t="s">
        <v>25</v>
      </c>
      <c r="Q13" s="44" t="s">
        <v>25</v>
      </c>
      <c r="R13" s="44" t="s">
        <v>25</v>
      </c>
      <c r="S13" s="44" t="s">
        <v>25</v>
      </c>
      <c r="T13" s="44" t="s">
        <v>25</v>
      </c>
      <c r="U13" s="183"/>
      <c r="V13" s="183"/>
      <c r="W13" s="44" t="s">
        <v>25</v>
      </c>
      <c r="X13" s="45" t="s">
        <v>189</v>
      </c>
      <c r="Y13" s="44">
        <v>120613025515</v>
      </c>
      <c r="Z13" s="44">
        <v>120622111319</v>
      </c>
      <c r="AA13" s="188"/>
      <c r="AB13" s="189"/>
      <c r="AC13" s="189"/>
      <c r="AD13" s="189"/>
      <c r="AE13" s="189"/>
      <c r="AF13" s="189"/>
      <c r="AG13" s="189"/>
      <c r="AH13" s="189"/>
      <c r="AI13" s="189"/>
      <c r="AJ13" s="189"/>
      <c r="AK13" s="44" t="s">
        <v>25</v>
      </c>
      <c r="AL13" s="44" t="s">
        <v>25</v>
      </c>
      <c r="AM13" s="44" t="s">
        <v>25</v>
      </c>
      <c r="AN13" s="44" t="s">
        <v>25</v>
      </c>
      <c r="AO13" s="45">
        <v>120702231259</v>
      </c>
      <c r="AP13" s="183"/>
      <c r="AQ13" s="183"/>
      <c r="AR13" s="44" t="s">
        <v>25</v>
      </c>
      <c r="AS13" s="44" t="s">
        <v>25</v>
      </c>
      <c r="AT13" s="44" t="s">
        <v>25</v>
      </c>
      <c r="AU13" s="44" t="s">
        <v>25</v>
      </c>
      <c r="AV13" s="44" t="s">
        <v>25</v>
      </c>
      <c r="AW13" s="183"/>
      <c r="AX13" s="183"/>
      <c r="AY13" s="44" t="s">
        <v>25</v>
      </c>
      <c r="AZ13" s="44" t="s">
        <v>25</v>
      </c>
      <c r="BA13" s="44" t="s">
        <v>25</v>
      </c>
      <c r="BB13" s="44" t="s">
        <v>25</v>
      </c>
      <c r="BC13" s="44" t="s">
        <v>25</v>
      </c>
      <c r="BD13" s="183"/>
      <c r="BE13" s="183"/>
      <c r="BF13" s="44" t="s">
        <v>25</v>
      </c>
      <c r="BG13" s="44" t="s">
        <v>25</v>
      </c>
      <c r="BH13" s="44" t="s">
        <v>25</v>
      </c>
      <c r="BI13" s="44" t="s">
        <v>25</v>
      </c>
      <c r="BJ13" s="191"/>
      <c r="BK13" s="191"/>
      <c r="BL13" s="191"/>
      <c r="BM13" s="191"/>
      <c r="BN13" s="44" t="s">
        <v>25</v>
      </c>
      <c r="BO13" s="44" t="s">
        <v>25</v>
      </c>
      <c r="BP13" s="44" t="s">
        <v>25</v>
      </c>
      <c r="BQ13" s="44" t="s">
        <v>25</v>
      </c>
      <c r="BR13" s="184"/>
      <c r="BS13" s="184"/>
      <c r="BT13" s="44" t="s">
        <v>25</v>
      </c>
      <c r="BU13" s="44" t="s">
        <v>25</v>
      </c>
      <c r="BV13" s="44" t="s">
        <v>25</v>
      </c>
      <c r="BW13" s="44" t="s">
        <v>25</v>
      </c>
      <c r="BX13" s="44" t="s">
        <v>25</v>
      </c>
      <c r="BY13" s="192"/>
      <c r="BZ13" s="192"/>
      <c r="CA13" s="44" t="s">
        <v>25</v>
      </c>
      <c r="CB13" s="44" t="s">
        <v>25</v>
      </c>
      <c r="CC13" s="44" t="s">
        <v>25</v>
      </c>
      <c r="CD13" s="44" t="s">
        <v>25</v>
      </c>
      <c r="CE13" s="44" t="s">
        <v>25</v>
      </c>
      <c r="CF13" s="192"/>
      <c r="CG13" s="192"/>
      <c r="CH13" s="44" t="s">
        <v>25</v>
      </c>
      <c r="CI13" s="44" t="s">
        <v>25</v>
      </c>
      <c r="CJ13" s="44" t="s">
        <v>25</v>
      </c>
      <c r="CK13" s="44" t="s">
        <v>25</v>
      </c>
      <c r="CL13" s="44" t="s">
        <v>25</v>
      </c>
      <c r="CM13" s="196"/>
      <c r="CN13" s="197"/>
      <c r="CO13" s="44" t="s">
        <v>25</v>
      </c>
      <c r="CP13" s="44" t="s">
        <v>25</v>
      </c>
      <c r="CQ13" s="44" t="s">
        <v>25</v>
      </c>
      <c r="CR13" s="44" t="s">
        <v>25</v>
      </c>
      <c r="CS13" s="44" t="s">
        <v>25</v>
      </c>
      <c r="CT13" s="196"/>
      <c r="CU13" s="197"/>
      <c r="CV13" s="44" t="s">
        <v>25</v>
      </c>
      <c r="CW13" s="44" t="s">
        <v>25</v>
      </c>
      <c r="CX13" s="44" t="s">
        <v>25</v>
      </c>
      <c r="CY13" s="44" t="s">
        <v>25</v>
      </c>
      <c r="CZ13" s="44" t="s">
        <v>25</v>
      </c>
      <c r="DA13" s="196"/>
      <c r="DB13" s="197"/>
      <c r="DC13" s="44" t="s">
        <v>25</v>
      </c>
      <c r="DD13" s="44" t="s">
        <v>25</v>
      </c>
      <c r="DE13" s="44" t="s">
        <v>25</v>
      </c>
      <c r="DF13" s="44" t="s">
        <v>25</v>
      </c>
      <c r="DG13" s="44" t="s">
        <v>25</v>
      </c>
      <c r="DH13" s="196"/>
      <c r="DI13" s="197"/>
      <c r="DJ13" s="44" t="s">
        <v>25</v>
      </c>
      <c r="DK13" s="44" t="s">
        <v>25</v>
      </c>
      <c r="DL13" s="44" t="s">
        <v>25</v>
      </c>
      <c r="DM13" s="44" t="s">
        <v>25</v>
      </c>
      <c r="DN13" s="44" t="s">
        <v>25</v>
      </c>
      <c r="DO13" s="196"/>
      <c r="DP13" s="197"/>
      <c r="DQ13" s="44" t="s">
        <v>25</v>
      </c>
      <c r="DR13" s="44" t="s">
        <v>25</v>
      </c>
      <c r="DS13" s="44" t="s">
        <v>25</v>
      </c>
      <c r="DT13" s="44" t="s">
        <v>25</v>
      </c>
      <c r="DU13" s="44" t="s">
        <v>25</v>
      </c>
      <c r="DV13" s="196"/>
      <c r="DW13" s="197"/>
      <c r="DX13" s="44" t="s">
        <v>25</v>
      </c>
      <c r="DY13" s="44" t="s">
        <v>25</v>
      </c>
      <c r="DZ13" s="44" t="s">
        <v>25</v>
      </c>
      <c r="EA13" s="44" t="s">
        <v>25</v>
      </c>
      <c r="EB13" s="34">
        <v>120926231802</v>
      </c>
      <c r="EC13" s="196"/>
      <c r="ED13" s="197"/>
      <c r="EE13" s="34">
        <v>120928035008</v>
      </c>
      <c r="EF13" s="34">
        <v>120927053455</v>
      </c>
      <c r="EG13" s="44" t="s">
        <v>25</v>
      </c>
      <c r="EH13" s="44" t="s">
        <v>25</v>
      </c>
      <c r="EI13" s="44" t="s">
        <v>25</v>
      </c>
      <c r="EJ13" s="196"/>
      <c r="EK13" s="197"/>
      <c r="EL13" s="44" t="s">
        <v>25</v>
      </c>
      <c r="EM13" s="44" t="s">
        <v>25</v>
      </c>
      <c r="EN13" s="44" t="s">
        <v>25</v>
      </c>
      <c r="EO13" s="44" t="s">
        <v>25</v>
      </c>
      <c r="EP13" s="44" t="s">
        <v>25</v>
      </c>
      <c r="EQ13" s="196"/>
      <c r="ER13" s="197"/>
      <c r="ES13" s="44" t="s">
        <v>25</v>
      </c>
      <c r="ET13" s="44" t="s">
        <v>25</v>
      </c>
      <c r="EU13" s="44" t="s">
        <v>25</v>
      </c>
      <c r="EV13" s="44" t="s">
        <v>25</v>
      </c>
      <c r="EW13" s="44" t="s">
        <v>25</v>
      </c>
      <c r="EX13" s="196"/>
      <c r="EY13" s="197"/>
      <c r="EZ13" s="44" t="s">
        <v>25</v>
      </c>
      <c r="FA13" s="44" t="s">
        <v>25</v>
      </c>
      <c r="FB13" s="44" t="s">
        <v>25</v>
      </c>
      <c r="FC13" s="44" t="s">
        <v>25</v>
      </c>
      <c r="FD13" s="44" t="s">
        <v>25</v>
      </c>
      <c r="FE13" s="196"/>
      <c r="FF13" s="197"/>
      <c r="FG13" s="44" t="s">
        <v>25</v>
      </c>
      <c r="FH13" s="44" t="s">
        <v>25</v>
      </c>
      <c r="FI13" s="44" t="s">
        <v>25</v>
      </c>
      <c r="FJ13" s="44" t="s">
        <v>25</v>
      </c>
      <c r="FK13" s="44" t="s">
        <v>25</v>
      </c>
      <c r="FL13" s="196"/>
      <c r="FM13" s="197"/>
      <c r="FN13" s="44" t="s">
        <v>25</v>
      </c>
      <c r="FO13" s="44" t="s">
        <v>25</v>
      </c>
      <c r="FP13" s="44" t="s">
        <v>25</v>
      </c>
      <c r="FQ13" s="44" t="s">
        <v>25</v>
      </c>
      <c r="FR13" s="44" t="s">
        <v>25</v>
      </c>
      <c r="FS13" s="196"/>
      <c r="FT13" s="197"/>
      <c r="FU13" s="44" t="s">
        <v>25</v>
      </c>
      <c r="FV13" s="44" t="s">
        <v>25</v>
      </c>
      <c r="FW13" s="44" t="s">
        <v>25</v>
      </c>
      <c r="FX13" s="44" t="s">
        <v>25</v>
      </c>
      <c r="FY13" s="44" t="s">
        <v>25</v>
      </c>
      <c r="FZ13" s="196"/>
      <c r="GA13" s="197"/>
      <c r="GB13" s="44" t="s">
        <v>25</v>
      </c>
      <c r="GC13" s="44" t="s">
        <v>25</v>
      </c>
      <c r="GD13" s="44" t="s">
        <v>25</v>
      </c>
      <c r="GE13" s="44" t="s">
        <v>25</v>
      </c>
      <c r="GF13" s="44" t="s">
        <v>25</v>
      </c>
      <c r="GG13" s="196"/>
      <c r="GH13" s="197"/>
      <c r="GI13" s="44" t="s">
        <v>25</v>
      </c>
      <c r="GJ13" s="44" t="s">
        <v>25</v>
      </c>
      <c r="GK13" s="44" t="s">
        <v>25</v>
      </c>
      <c r="GL13" s="44" t="s">
        <v>25</v>
      </c>
      <c r="GM13" s="44" t="s">
        <v>25</v>
      </c>
      <c r="GN13" s="196"/>
      <c r="GO13" s="197"/>
      <c r="GP13" s="44" t="s">
        <v>25</v>
      </c>
      <c r="GQ13" s="44" t="s">
        <v>25</v>
      </c>
      <c r="GR13" s="44" t="s">
        <v>25</v>
      </c>
      <c r="GS13" s="44" t="s">
        <v>25</v>
      </c>
      <c r="GT13" s="44" t="s">
        <v>25</v>
      </c>
      <c r="GU13" s="201"/>
      <c r="GV13" s="202"/>
      <c r="GW13" s="202"/>
      <c r="GX13" s="202"/>
      <c r="GY13" s="202"/>
      <c r="GZ13" s="202"/>
      <c r="HA13" s="202"/>
      <c r="HB13" s="202"/>
      <c r="HC13" s="202"/>
      <c r="HD13" s="202"/>
      <c r="HE13" s="202"/>
      <c r="HF13" s="202"/>
      <c r="HG13" s="202"/>
      <c r="HH13" s="202"/>
      <c r="HI13" s="202"/>
      <c r="HJ13" s="202"/>
      <c r="HK13" s="202"/>
      <c r="HL13" s="202"/>
      <c r="HM13" s="202"/>
      <c r="HN13" s="202"/>
      <c r="HO13" s="202"/>
      <c r="HP13" s="202"/>
      <c r="HQ13" s="203"/>
      <c r="HR13" s="44" t="s">
        <v>25</v>
      </c>
      <c r="HS13" s="44" t="s">
        <v>25</v>
      </c>
      <c r="HT13" s="44" t="s">
        <v>25</v>
      </c>
      <c r="HU13" s="44" t="s">
        <v>25</v>
      </c>
      <c r="HV13" s="44" t="s">
        <v>25</v>
      </c>
      <c r="HW13" s="196"/>
      <c r="HX13" s="197"/>
      <c r="HY13" s="44" t="s">
        <v>25</v>
      </c>
      <c r="HZ13" s="44" t="s">
        <v>25</v>
      </c>
      <c r="IA13" s="44" t="s">
        <v>25</v>
      </c>
      <c r="IB13" s="44" t="s">
        <v>25</v>
      </c>
      <c r="IC13" s="44" t="s">
        <v>25</v>
      </c>
      <c r="ID13" s="196"/>
      <c r="IE13" s="197"/>
      <c r="IF13" s="44" t="s">
        <v>25</v>
      </c>
      <c r="IG13" s="44" t="s">
        <v>25</v>
      </c>
      <c r="IH13" s="44" t="s">
        <v>25</v>
      </c>
      <c r="II13" s="44" t="s">
        <v>25</v>
      </c>
      <c r="IJ13" s="44" t="s">
        <v>25</v>
      </c>
      <c r="IK13" s="196"/>
      <c r="IL13" s="197"/>
      <c r="IM13" s="44" t="s">
        <v>25</v>
      </c>
      <c r="IN13" s="44" t="s">
        <v>25</v>
      </c>
      <c r="IO13" s="44" t="s">
        <v>25</v>
      </c>
      <c r="IP13" s="44" t="s">
        <v>25</v>
      </c>
      <c r="IQ13" s="44" t="s">
        <v>25</v>
      </c>
      <c r="IR13" s="196"/>
      <c r="IS13" s="197"/>
      <c r="IT13" s="44" t="s">
        <v>25</v>
      </c>
      <c r="IU13" s="44" t="s">
        <v>25</v>
      </c>
      <c r="IV13" s="44" t="s">
        <v>25</v>
      </c>
      <c r="IW13" s="44" t="s">
        <v>25</v>
      </c>
      <c r="IX13" s="44" t="s">
        <v>25</v>
      </c>
      <c r="IY13" s="196"/>
      <c r="IZ13" s="197"/>
    </row>
    <row r="14" spans="1:267" s="44" customFormat="1" ht="15" customHeight="1">
      <c r="A14" s="40">
        <v>12</v>
      </c>
      <c r="B14" s="44" t="s">
        <v>25</v>
      </c>
      <c r="C14" s="44" t="s">
        <v>25</v>
      </c>
      <c r="D14" s="44" t="s">
        <v>25</v>
      </c>
      <c r="E14" s="44" t="s">
        <v>25</v>
      </c>
      <c r="F14" s="44" t="s">
        <v>25</v>
      </c>
      <c r="G14" s="183"/>
      <c r="H14" s="183"/>
      <c r="I14" s="183"/>
      <c r="J14" s="183"/>
      <c r="K14" s="44" t="s">
        <v>25</v>
      </c>
      <c r="L14" s="44" t="s">
        <v>25</v>
      </c>
      <c r="M14" s="44" t="s">
        <v>25</v>
      </c>
      <c r="N14" s="183"/>
      <c r="O14" s="183"/>
      <c r="P14" s="44" t="s">
        <v>25</v>
      </c>
      <c r="Q14" s="44" t="s">
        <v>25</v>
      </c>
      <c r="R14" s="44" t="s">
        <v>25</v>
      </c>
      <c r="S14" s="44" t="s">
        <v>25</v>
      </c>
      <c r="T14" s="44" t="s">
        <v>25</v>
      </c>
      <c r="U14" s="183"/>
      <c r="V14" s="183"/>
      <c r="W14" s="44" t="s">
        <v>25</v>
      </c>
      <c r="X14" s="45" t="s">
        <v>187</v>
      </c>
      <c r="Y14" s="44">
        <v>120615075030</v>
      </c>
      <c r="Z14" s="44">
        <v>120622111320</v>
      </c>
      <c r="AA14" s="188"/>
      <c r="AB14" s="189"/>
      <c r="AC14" s="189"/>
      <c r="AD14" s="189"/>
      <c r="AE14" s="189"/>
      <c r="AF14" s="189"/>
      <c r="AG14" s="189"/>
      <c r="AH14" s="189"/>
      <c r="AI14" s="189"/>
      <c r="AJ14" s="189"/>
      <c r="AK14" s="44" t="s">
        <v>25</v>
      </c>
      <c r="AL14" s="44" t="s">
        <v>25</v>
      </c>
      <c r="AM14" s="44" t="s">
        <v>25</v>
      </c>
      <c r="AN14" s="44" t="s">
        <v>25</v>
      </c>
      <c r="AO14" s="45">
        <v>120702115201</v>
      </c>
      <c r="AP14" s="183"/>
      <c r="AQ14" s="183"/>
      <c r="AR14" s="44" t="s">
        <v>25</v>
      </c>
      <c r="AS14" s="44" t="s">
        <v>25</v>
      </c>
      <c r="AT14" s="44" t="s">
        <v>25</v>
      </c>
      <c r="AU14" s="44" t="s">
        <v>25</v>
      </c>
      <c r="AV14" s="44" t="s">
        <v>25</v>
      </c>
      <c r="AW14" s="183"/>
      <c r="AX14" s="183"/>
      <c r="AY14" s="44" t="s">
        <v>25</v>
      </c>
      <c r="AZ14" s="44" t="s">
        <v>25</v>
      </c>
      <c r="BA14" s="44" t="s">
        <v>25</v>
      </c>
      <c r="BB14" s="44" t="s">
        <v>25</v>
      </c>
      <c r="BC14" s="44" t="s">
        <v>25</v>
      </c>
      <c r="BD14" s="183"/>
      <c r="BE14" s="183"/>
      <c r="BF14" s="44" t="s">
        <v>25</v>
      </c>
      <c r="BG14" s="44" t="s">
        <v>25</v>
      </c>
      <c r="BH14" s="44" t="s">
        <v>25</v>
      </c>
      <c r="BI14" s="44" t="s">
        <v>25</v>
      </c>
      <c r="BJ14" s="191"/>
      <c r="BK14" s="191"/>
      <c r="BL14" s="191"/>
      <c r="BM14" s="191"/>
      <c r="BN14" s="44" t="s">
        <v>25</v>
      </c>
      <c r="BO14" s="44" t="s">
        <v>25</v>
      </c>
      <c r="BP14" s="44" t="s">
        <v>25</v>
      </c>
      <c r="BQ14" s="44" t="s">
        <v>25</v>
      </c>
      <c r="BR14" s="184"/>
      <c r="BS14" s="184"/>
      <c r="BT14" s="44" t="s">
        <v>25</v>
      </c>
      <c r="BU14" s="44" t="s">
        <v>25</v>
      </c>
      <c r="BV14" s="44" t="s">
        <v>25</v>
      </c>
      <c r="BW14" s="44" t="s">
        <v>25</v>
      </c>
      <c r="BX14" s="44" t="s">
        <v>25</v>
      </c>
      <c r="BY14" s="192"/>
      <c r="BZ14" s="192"/>
      <c r="CA14" s="44" t="s">
        <v>25</v>
      </c>
      <c r="CB14" s="44" t="s">
        <v>25</v>
      </c>
      <c r="CC14" s="44" t="s">
        <v>25</v>
      </c>
      <c r="CD14" s="44" t="s">
        <v>25</v>
      </c>
      <c r="CE14" s="44" t="s">
        <v>25</v>
      </c>
      <c r="CF14" s="192"/>
      <c r="CG14" s="192"/>
      <c r="CH14" s="44" t="s">
        <v>25</v>
      </c>
      <c r="CI14" s="44" t="s">
        <v>25</v>
      </c>
      <c r="CJ14" s="44" t="s">
        <v>25</v>
      </c>
      <c r="CK14" s="44" t="s">
        <v>25</v>
      </c>
      <c r="CL14" s="44" t="s">
        <v>25</v>
      </c>
      <c r="CM14" s="196"/>
      <c r="CN14" s="197"/>
      <c r="CO14" s="44" t="s">
        <v>25</v>
      </c>
      <c r="CP14" s="44" t="s">
        <v>25</v>
      </c>
      <c r="CQ14" s="44" t="s">
        <v>25</v>
      </c>
      <c r="CR14" s="44" t="s">
        <v>25</v>
      </c>
      <c r="CS14" s="44" t="s">
        <v>25</v>
      </c>
      <c r="CT14" s="196"/>
      <c r="CU14" s="197"/>
      <c r="CV14" s="44" t="s">
        <v>25</v>
      </c>
      <c r="CW14" s="44" t="s">
        <v>25</v>
      </c>
      <c r="CX14" s="44" t="s">
        <v>25</v>
      </c>
      <c r="CY14" s="44" t="s">
        <v>25</v>
      </c>
      <c r="CZ14" s="44" t="s">
        <v>25</v>
      </c>
      <c r="DA14" s="196"/>
      <c r="DB14" s="197"/>
      <c r="DC14" s="44" t="s">
        <v>25</v>
      </c>
      <c r="DD14" s="44" t="s">
        <v>25</v>
      </c>
      <c r="DE14" s="44" t="s">
        <v>25</v>
      </c>
      <c r="DF14" s="44" t="s">
        <v>25</v>
      </c>
      <c r="DG14" s="44" t="s">
        <v>25</v>
      </c>
      <c r="DH14" s="196"/>
      <c r="DI14" s="197"/>
      <c r="DJ14" s="44" t="s">
        <v>25</v>
      </c>
      <c r="DK14" s="44" t="s">
        <v>25</v>
      </c>
      <c r="DL14" s="44" t="s">
        <v>25</v>
      </c>
      <c r="DM14" s="44" t="s">
        <v>25</v>
      </c>
      <c r="DN14" s="44" t="s">
        <v>25</v>
      </c>
      <c r="DO14" s="196"/>
      <c r="DP14" s="197"/>
      <c r="DQ14" s="44" t="s">
        <v>25</v>
      </c>
      <c r="DR14" s="44" t="s">
        <v>25</v>
      </c>
      <c r="DS14" s="44" t="s">
        <v>25</v>
      </c>
      <c r="DT14" s="44" t="s">
        <v>25</v>
      </c>
      <c r="DU14" s="44" t="s">
        <v>25</v>
      </c>
      <c r="DV14" s="196"/>
      <c r="DW14" s="197"/>
      <c r="DX14" s="44" t="s">
        <v>25</v>
      </c>
      <c r="DY14" s="44" t="s">
        <v>25</v>
      </c>
      <c r="DZ14" s="44" t="s">
        <v>25</v>
      </c>
      <c r="EA14" s="44" t="s">
        <v>25</v>
      </c>
      <c r="EB14" s="34">
        <v>1207300416493</v>
      </c>
      <c r="EC14" s="196"/>
      <c r="ED14" s="197"/>
      <c r="EE14" s="34">
        <v>120928035440</v>
      </c>
      <c r="EF14" s="34">
        <v>1208182007483</v>
      </c>
      <c r="EG14" s="44" t="s">
        <v>25</v>
      </c>
      <c r="EH14" s="44" t="s">
        <v>25</v>
      </c>
      <c r="EI14" s="44" t="s">
        <v>25</v>
      </c>
      <c r="EJ14" s="196"/>
      <c r="EK14" s="197"/>
      <c r="EL14" s="44" t="s">
        <v>25</v>
      </c>
      <c r="EM14" s="44" t="s">
        <v>25</v>
      </c>
      <c r="EN14" s="44" t="s">
        <v>25</v>
      </c>
      <c r="EO14" s="44" t="s">
        <v>25</v>
      </c>
      <c r="EP14" s="44" t="s">
        <v>25</v>
      </c>
      <c r="EQ14" s="196"/>
      <c r="ER14" s="197"/>
      <c r="ES14" s="44" t="s">
        <v>25</v>
      </c>
      <c r="ET14" s="44" t="s">
        <v>25</v>
      </c>
      <c r="EU14" s="44" t="s">
        <v>25</v>
      </c>
      <c r="EV14" s="44" t="s">
        <v>25</v>
      </c>
      <c r="EW14" s="44" t="s">
        <v>25</v>
      </c>
      <c r="EX14" s="196"/>
      <c r="EY14" s="197"/>
      <c r="EZ14" s="44" t="s">
        <v>25</v>
      </c>
      <c r="FA14" s="44" t="s">
        <v>25</v>
      </c>
      <c r="FB14" s="44" t="s">
        <v>25</v>
      </c>
      <c r="FC14" s="44" t="s">
        <v>25</v>
      </c>
      <c r="FD14" s="44" t="s">
        <v>25</v>
      </c>
      <c r="FE14" s="196"/>
      <c r="FF14" s="197"/>
      <c r="FG14" s="44" t="s">
        <v>25</v>
      </c>
      <c r="FH14" s="44" t="s">
        <v>25</v>
      </c>
      <c r="FI14" s="44" t="s">
        <v>25</v>
      </c>
      <c r="FJ14" s="44" t="s">
        <v>25</v>
      </c>
      <c r="FK14" s="44" t="s">
        <v>25</v>
      </c>
      <c r="FL14" s="196"/>
      <c r="FM14" s="197"/>
      <c r="FN14" s="44" t="s">
        <v>25</v>
      </c>
      <c r="FO14" s="44" t="s">
        <v>25</v>
      </c>
      <c r="FP14" s="44" t="s">
        <v>25</v>
      </c>
      <c r="FQ14" s="44" t="s">
        <v>25</v>
      </c>
      <c r="FR14" s="44" t="s">
        <v>25</v>
      </c>
      <c r="FS14" s="196"/>
      <c r="FT14" s="197"/>
      <c r="FU14" s="44" t="s">
        <v>25</v>
      </c>
      <c r="FV14" s="44" t="s">
        <v>25</v>
      </c>
      <c r="FW14" s="44" t="s">
        <v>25</v>
      </c>
      <c r="FX14" s="44" t="s">
        <v>25</v>
      </c>
      <c r="FY14" s="44" t="s">
        <v>25</v>
      </c>
      <c r="FZ14" s="196"/>
      <c r="GA14" s="197"/>
      <c r="GB14" s="44" t="s">
        <v>25</v>
      </c>
      <c r="GC14" s="44" t="s">
        <v>25</v>
      </c>
      <c r="GD14" s="44" t="s">
        <v>25</v>
      </c>
      <c r="GE14" s="44" t="s">
        <v>25</v>
      </c>
      <c r="GF14" s="44" t="s">
        <v>25</v>
      </c>
      <c r="GG14" s="196"/>
      <c r="GH14" s="197"/>
      <c r="GI14" s="44" t="s">
        <v>25</v>
      </c>
      <c r="GJ14" s="44" t="s">
        <v>25</v>
      </c>
      <c r="GK14" s="44" t="s">
        <v>25</v>
      </c>
      <c r="GL14" s="44" t="s">
        <v>25</v>
      </c>
      <c r="GM14" s="44" t="s">
        <v>25</v>
      </c>
      <c r="GN14" s="196"/>
      <c r="GO14" s="197"/>
      <c r="GP14" s="44" t="s">
        <v>25</v>
      </c>
      <c r="GQ14" s="44" t="s">
        <v>25</v>
      </c>
      <c r="GR14" s="44" t="s">
        <v>25</v>
      </c>
      <c r="GS14" s="44" t="s">
        <v>25</v>
      </c>
      <c r="GT14" s="44" t="s">
        <v>25</v>
      </c>
      <c r="GU14" s="201"/>
      <c r="GV14" s="202"/>
      <c r="GW14" s="202"/>
      <c r="GX14" s="202"/>
      <c r="GY14" s="202"/>
      <c r="GZ14" s="202"/>
      <c r="HA14" s="202"/>
      <c r="HB14" s="202"/>
      <c r="HC14" s="202"/>
      <c r="HD14" s="202"/>
      <c r="HE14" s="202"/>
      <c r="HF14" s="202"/>
      <c r="HG14" s="202"/>
      <c r="HH14" s="202"/>
      <c r="HI14" s="202"/>
      <c r="HJ14" s="202"/>
      <c r="HK14" s="202"/>
      <c r="HL14" s="202"/>
      <c r="HM14" s="202"/>
      <c r="HN14" s="202"/>
      <c r="HO14" s="202"/>
      <c r="HP14" s="202"/>
      <c r="HQ14" s="203"/>
      <c r="HR14" s="44" t="s">
        <v>25</v>
      </c>
      <c r="HS14" s="44" t="s">
        <v>25</v>
      </c>
      <c r="HT14" s="44" t="s">
        <v>25</v>
      </c>
      <c r="HU14" s="44" t="s">
        <v>25</v>
      </c>
      <c r="HV14" s="44" t="s">
        <v>25</v>
      </c>
      <c r="HW14" s="196"/>
      <c r="HX14" s="197"/>
      <c r="HY14" s="44" t="s">
        <v>25</v>
      </c>
      <c r="HZ14" s="44" t="s">
        <v>25</v>
      </c>
      <c r="IA14" s="44" t="s">
        <v>25</v>
      </c>
      <c r="IB14" s="44" t="s">
        <v>25</v>
      </c>
      <c r="IC14" s="44" t="s">
        <v>25</v>
      </c>
      <c r="ID14" s="196"/>
      <c r="IE14" s="197"/>
      <c r="IF14" s="44" t="s">
        <v>25</v>
      </c>
      <c r="IG14" s="44" t="s">
        <v>25</v>
      </c>
      <c r="IH14" s="44" t="s">
        <v>25</v>
      </c>
      <c r="II14" s="44" t="s">
        <v>25</v>
      </c>
      <c r="IJ14" s="44" t="s">
        <v>25</v>
      </c>
      <c r="IK14" s="196"/>
      <c r="IL14" s="197"/>
      <c r="IM14" s="44" t="s">
        <v>25</v>
      </c>
      <c r="IN14" s="44" t="s">
        <v>25</v>
      </c>
      <c r="IO14" s="44" t="s">
        <v>25</v>
      </c>
      <c r="IP14" s="44" t="s">
        <v>25</v>
      </c>
      <c r="IQ14" s="44" t="s">
        <v>25</v>
      </c>
      <c r="IR14" s="196"/>
      <c r="IS14" s="197"/>
      <c r="IT14" s="44" t="s">
        <v>25</v>
      </c>
      <c r="IU14" s="44" t="s">
        <v>25</v>
      </c>
      <c r="IV14" s="44" t="s">
        <v>25</v>
      </c>
      <c r="IW14" s="44" t="s">
        <v>25</v>
      </c>
      <c r="IX14" s="44" t="s">
        <v>25</v>
      </c>
      <c r="IY14" s="196"/>
      <c r="IZ14" s="197"/>
    </row>
    <row r="15" spans="1:267" s="44" customFormat="1" ht="15" customHeight="1">
      <c r="A15" s="40">
        <v>13</v>
      </c>
      <c r="B15" s="44" t="s">
        <v>25</v>
      </c>
      <c r="C15" s="44" t="s">
        <v>25</v>
      </c>
      <c r="D15" s="44" t="s">
        <v>25</v>
      </c>
      <c r="E15" s="44" t="s">
        <v>25</v>
      </c>
      <c r="F15" s="44" t="s">
        <v>25</v>
      </c>
      <c r="G15" s="183"/>
      <c r="H15" s="183"/>
      <c r="I15" s="183"/>
      <c r="J15" s="183"/>
      <c r="K15" s="44" t="s">
        <v>25</v>
      </c>
      <c r="L15" s="44" t="s">
        <v>25</v>
      </c>
      <c r="M15" s="44" t="s">
        <v>25</v>
      </c>
      <c r="N15" s="183"/>
      <c r="O15" s="183"/>
      <c r="P15" s="44" t="s">
        <v>25</v>
      </c>
      <c r="Q15" s="44" t="s">
        <v>25</v>
      </c>
      <c r="R15" s="44" t="s">
        <v>25</v>
      </c>
      <c r="S15" s="44" t="s">
        <v>25</v>
      </c>
      <c r="T15" s="44" t="s">
        <v>25</v>
      </c>
      <c r="U15" s="183"/>
      <c r="V15" s="183"/>
      <c r="W15" s="44" t="s">
        <v>25</v>
      </c>
      <c r="X15" s="44" t="s">
        <v>25</v>
      </c>
      <c r="Y15" s="44">
        <v>120615075031</v>
      </c>
      <c r="Z15" s="44">
        <v>120622111321</v>
      </c>
      <c r="AA15" s="188"/>
      <c r="AB15" s="189"/>
      <c r="AC15" s="189"/>
      <c r="AD15" s="189"/>
      <c r="AE15" s="189"/>
      <c r="AF15" s="189"/>
      <c r="AG15" s="189"/>
      <c r="AH15" s="189"/>
      <c r="AI15" s="189"/>
      <c r="AJ15" s="189"/>
      <c r="AK15" s="44" t="s">
        <v>25</v>
      </c>
      <c r="AL15" s="44" t="s">
        <v>25</v>
      </c>
      <c r="AM15" s="44" t="s">
        <v>25</v>
      </c>
      <c r="AN15" s="44" t="s">
        <v>25</v>
      </c>
      <c r="AO15" s="45">
        <v>120702225805</v>
      </c>
      <c r="AP15" s="183"/>
      <c r="AQ15" s="183"/>
      <c r="AR15" s="44" t="s">
        <v>25</v>
      </c>
      <c r="AS15" s="44" t="s">
        <v>25</v>
      </c>
      <c r="AT15" s="44" t="s">
        <v>25</v>
      </c>
      <c r="AU15" s="44" t="s">
        <v>25</v>
      </c>
      <c r="AV15" s="44" t="s">
        <v>25</v>
      </c>
      <c r="AW15" s="183"/>
      <c r="AX15" s="183"/>
      <c r="AY15" s="44" t="s">
        <v>25</v>
      </c>
      <c r="AZ15" s="44" t="s">
        <v>25</v>
      </c>
      <c r="BA15" s="44" t="s">
        <v>25</v>
      </c>
      <c r="BB15" s="44" t="s">
        <v>25</v>
      </c>
      <c r="BC15" s="44" t="s">
        <v>25</v>
      </c>
      <c r="BD15" s="183"/>
      <c r="BE15" s="183"/>
      <c r="BF15" s="44" t="s">
        <v>25</v>
      </c>
      <c r="BG15" s="44" t="s">
        <v>25</v>
      </c>
      <c r="BH15" s="44" t="s">
        <v>25</v>
      </c>
      <c r="BI15" s="44" t="s">
        <v>25</v>
      </c>
      <c r="BJ15" s="191"/>
      <c r="BK15" s="191"/>
      <c r="BL15" s="191"/>
      <c r="BM15" s="191"/>
      <c r="BN15" s="44" t="s">
        <v>25</v>
      </c>
      <c r="BO15" s="44" t="s">
        <v>25</v>
      </c>
      <c r="BP15" s="44" t="s">
        <v>25</v>
      </c>
      <c r="BQ15" s="44" t="s">
        <v>25</v>
      </c>
      <c r="BR15" s="184"/>
      <c r="BS15" s="184"/>
      <c r="BT15" s="44" t="s">
        <v>25</v>
      </c>
      <c r="BU15" s="44" t="s">
        <v>25</v>
      </c>
      <c r="BV15" s="44" t="s">
        <v>25</v>
      </c>
      <c r="BW15" s="44" t="s">
        <v>25</v>
      </c>
      <c r="BX15" s="44" t="s">
        <v>25</v>
      </c>
      <c r="BY15" s="192"/>
      <c r="BZ15" s="192"/>
      <c r="CA15" s="44" t="s">
        <v>25</v>
      </c>
      <c r="CB15" s="44" t="s">
        <v>25</v>
      </c>
      <c r="CC15" s="44" t="s">
        <v>25</v>
      </c>
      <c r="CD15" s="44" t="s">
        <v>25</v>
      </c>
      <c r="CE15" s="44" t="s">
        <v>25</v>
      </c>
      <c r="CF15" s="192"/>
      <c r="CG15" s="192"/>
      <c r="CH15" s="44" t="s">
        <v>25</v>
      </c>
      <c r="CI15" s="44" t="s">
        <v>25</v>
      </c>
      <c r="CJ15" s="44" t="s">
        <v>25</v>
      </c>
      <c r="CK15" s="44" t="s">
        <v>25</v>
      </c>
      <c r="CL15" s="44" t="s">
        <v>25</v>
      </c>
      <c r="CM15" s="196"/>
      <c r="CN15" s="197"/>
      <c r="CO15" s="44" t="s">
        <v>25</v>
      </c>
      <c r="CP15" s="44" t="s">
        <v>25</v>
      </c>
      <c r="CQ15" s="44" t="s">
        <v>25</v>
      </c>
      <c r="CR15" s="44" t="s">
        <v>25</v>
      </c>
      <c r="CS15" s="44" t="s">
        <v>25</v>
      </c>
      <c r="CT15" s="196"/>
      <c r="CU15" s="197"/>
      <c r="CV15" s="44" t="s">
        <v>25</v>
      </c>
      <c r="CW15" s="44" t="s">
        <v>25</v>
      </c>
      <c r="CX15" s="44" t="s">
        <v>25</v>
      </c>
      <c r="CY15" s="44" t="s">
        <v>25</v>
      </c>
      <c r="CZ15" s="44" t="s">
        <v>25</v>
      </c>
      <c r="DA15" s="196"/>
      <c r="DB15" s="197"/>
      <c r="DC15" s="44" t="s">
        <v>25</v>
      </c>
      <c r="DD15" s="44" t="s">
        <v>25</v>
      </c>
      <c r="DE15" s="44" t="s">
        <v>25</v>
      </c>
      <c r="DF15" s="44" t="s">
        <v>25</v>
      </c>
      <c r="DG15" s="44" t="s">
        <v>25</v>
      </c>
      <c r="DH15" s="196"/>
      <c r="DI15" s="197"/>
      <c r="DJ15" s="44" t="s">
        <v>25</v>
      </c>
      <c r="DK15" s="44" t="s">
        <v>25</v>
      </c>
      <c r="DL15" s="44" t="s">
        <v>25</v>
      </c>
      <c r="DM15" s="44" t="s">
        <v>25</v>
      </c>
      <c r="DN15" s="44" t="s">
        <v>25</v>
      </c>
      <c r="DO15" s="196"/>
      <c r="DP15" s="197"/>
      <c r="DQ15" s="44" t="s">
        <v>25</v>
      </c>
      <c r="DR15" s="44" t="s">
        <v>25</v>
      </c>
      <c r="DS15" s="44" t="s">
        <v>25</v>
      </c>
      <c r="DT15" s="44" t="s">
        <v>25</v>
      </c>
      <c r="DU15" s="44" t="s">
        <v>25</v>
      </c>
      <c r="DV15" s="196"/>
      <c r="DW15" s="197"/>
      <c r="DX15" s="44" t="s">
        <v>25</v>
      </c>
      <c r="DY15" s="44" t="s">
        <v>25</v>
      </c>
      <c r="DZ15" s="44" t="s">
        <v>25</v>
      </c>
      <c r="EA15" s="44" t="s">
        <v>25</v>
      </c>
      <c r="EB15" s="34">
        <v>1207300416523</v>
      </c>
      <c r="EC15" s="196"/>
      <c r="ED15" s="197"/>
      <c r="EE15" s="34">
        <v>120928040143</v>
      </c>
      <c r="EF15" s="44" t="s">
        <v>25</v>
      </c>
      <c r="EG15" s="44" t="s">
        <v>25</v>
      </c>
      <c r="EH15" s="44" t="s">
        <v>25</v>
      </c>
      <c r="EI15" s="44" t="s">
        <v>25</v>
      </c>
      <c r="EJ15" s="196"/>
      <c r="EK15" s="197"/>
      <c r="EL15" s="44" t="s">
        <v>25</v>
      </c>
      <c r="EM15" s="44" t="s">
        <v>25</v>
      </c>
      <c r="EN15" s="44" t="s">
        <v>25</v>
      </c>
      <c r="EO15" s="44" t="s">
        <v>25</v>
      </c>
      <c r="EP15" s="44" t="s">
        <v>25</v>
      </c>
      <c r="EQ15" s="196"/>
      <c r="ER15" s="197"/>
      <c r="ES15" s="44" t="s">
        <v>25</v>
      </c>
      <c r="ET15" s="44" t="s">
        <v>25</v>
      </c>
      <c r="EU15" s="44" t="s">
        <v>25</v>
      </c>
      <c r="EV15" s="44" t="s">
        <v>25</v>
      </c>
      <c r="EW15" s="44" t="s">
        <v>25</v>
      </c>
      <c r="EX15" s="196"/>
      <c r="EY15" s="197"/>
      <c r="EZ15" s="44" t="s">
        <v>25</v>
      </c>
      <c r="FA15" s="44" t="s">
        <v>25</v>
      </c>
      <c r="FB15" s="44" t="s">
        <v>25</v>
      </c>
      <c r="FC15" s="44" t="s">
        <v>25</v>
      </c>
      <c r="FD15" s="44" t="s">
        <v>25</v>
      </c>
      <c r="FE15" s="196"/>
      <c r="FF15" s="197"/>
      <c r="FG15" s="44" t="s">
        <v>25</v>
      </c>
      <c r="FH15" s="44" t="s">
        <v>25</v>
      </c>
      <c r="FI15" s="44" t="s">
        <v>25</v>
      </c>
      <c r="FJ15" s="44" t="s">
        <v>25</v>
      </c>
      <c r="FK15" s="44" t="s">
        <v>25</v>
      </c>
      <c r="FL15" s="196"/>
      <c r="FM15" s="197"/>
      <c r="FN15" s="44" t="s">
        <v>25</v>
      </c>
      <c r="FO15" s="44" t="s">
        <v>25</v>
      </c>
      <c r="FP15" s="44" t="s">
        <v>25</v>
      </c>
      <c r="FQ15" s="44" t="s">
        <v>25</v>
      </c>
      <c r="FR15" s="44" t="s">
        <v>25</v>
      </c>
      <c r="FS15" s="196"/>
      <c r="FT15" s="197"/>
      <c r="FU15" s="44" t="s">
        <v>25</v>
      </c>
      <c r="FV15" s="44" t="s">
        <v>25</v>
      </c>
      <c r="FW15" s="44" t="s">
        <v>25</v>
      </c>
      <c r="FX15" s="44" t="s">
        <v>25</v>
      </c>
      <c r="FY15" s="44" t="s">
        <v>25</v>
      </c>
      <c r="FZ15" s="196"/>
      <c r="GA15" s="197"/>
      <c r="GB15" s="44" t="s">
        <v>25</v>
      </c>
      <c r="GC15" s="44" t="s">
        <v>25</v>
      </c>
      <c r="GD15" s="44" t="s">
        <v>25</v>
      </c>
      <c r="GE15" s="44" t="s">
        <v>25</v>
      </c>
      <c r="GF15" s="44" t="s">
        <v>25</v>
      </c>
      <c r="GG15" s="196"/>
      <c r="GH15" s="197"/>
      <c r="GI15" s="44" t="s">
        <v>25</v>
      </c>
      <c r="GJ15" s="44" t="s">
        <v>25</v>
      </c>
      <c r="GK15" s="44" t="s">
        <v>25</v>
      </c>
      <c r="GL15" s="44" t="s">
        <v>25</v>
      </c>
      <c r="GM15" s="44" t="s">
        <v>25</v>
      </c>
      <c r="GN15" s="196"/>
      <c r="GO15" s="197"/>
      <c r="GP15" s="44" t="s">
        <v>25</v>
      </c>
      <c r="GQ15" s="44" t="s">
        <v>25</v>
      </c>
      <c r="GR15" s="44" t="s">
        <v>25</v>
      </c>
      <c r="GS15" s="44" t="s">
        <v>25</v>
      </c>
      <c r="GT15" s="44" t="s">
        <v>25</v>
      </c>
      <c r="GU15" s="201"/>
      <c r="GV15" s="202"/>
      <c r="GW15" s="202"/>
      <c r="GX15" s="202"/>
      <c r="GY15" s="202"/>
      <c r="GZ15" s="202"/>
      <c r="HA15" s="202"/>
      <c r="HB15" s="202"/>
      <c r="HC15" s="202"/>
      <c r="HD15" s="202"/>
      <c r="HE15" s="202"/>
      <c r="HF15" s="202"/>
      <c r="HG15" s="202"/>
      <c r="HH15" s="202"/>
      <c r="HI15" s="202"/>
      <c r="HJ15" s="202"/>
      <c r="HK15" s="202"/>
      <c r="HL15" s="202"/>
      <c r="HM15" s="202"/>
      <c r="HN15" s="202"/>
      <c r="HO15" s="202"/>
      <c r="HP15" s="202"/>
      <c r="HQ15" s="203"/>
      <c r="HR15" s="44" t="s">
        <v>25</v>
      </c>
      <c r="HS15" s="44" t="s">
        <v>25</v>
      </c>
      <c r="HT15" s="44" t="s">
        <v>25</v>
      </c>
      <c r="HU15" s="44" t="s">
        <v>25</v>
      </c>
      <c r="HV15" s="44" t="s">
        <v>25</v>
      </c>
      <c r="HW15" s="196"/>
      <c r="HX15" s="197"/>
      <c r="HY15" s="44" t="s">
        <v>25</v>
      </c>
      <c r="HZ15" s="44" t="s">
        <v>25</v>
      </c>
      <c r="IA15" s="44" t="s">
        <v>25</v>
      </c>
      <c r="IB15" s="44" t="s">
        <v>25</v>
      </c>
      <c r="IC15" s="44" t="s">
        <v>25</v>
      </c>
      <c r="ID15" s="196"/>
      <c r="IE15" s="197"/>
      <c r="IF15" s="44" t="s">
        <v>25</v>
      </c>
      <c r="IG15" s="44" t="s">
        <v>25</v>
      </c>
      <c r="IH15" s="44" t="s">
        <v>25</v>
      </c>
      <c r="II15" s="44" t="s">
        <v>25</v>
      </c>
      <c r="IJ15" s="44" t="s">
        <v>25</v>
      </c>
      <c r="IK15" s="196"/>
      <c r="IL15" s="197"/>
      <c r="IM15" s="44" t="s">
        <v>25</v>
      </c>
      <c r="IN15" s="44" t="s">
        <v>25</v>
      </c>
      <c r="IO15" s="44" t="s">
        <v>25</v>
      </c>
      <c r="IP15" s="44" t="s">
        <v>25</v>
      </c>
      <c r="IQ15" s="44" t="s">
        <v>25</v>
      </c>
      <c r="IR15" s="196"/>
      <c r="IS15" s="197"/>
      <c r="IT15" s="44" t="s">
        <v>25</v>
      </c>
      <c r="IU15" s="44" t="s">
        <v>25</v>
      </c>
      <c r="IV15" s="44" t="s">
        <v>25</v>
      </c>
      <c r="IW15" s="44" t="s">
        <v>25</v>
      </c>
      <c r="IX15" s="44" t="s">
        <v>25</v>
      </c>
      <c r="IY15" s="196"/>
      <c r="IZ15" s="197"/>
    </row>
    <row r="16" spans="1:267" s="44" customFormat="1" ht="15" customHeight="1">
      <c r="A16" s="40">
        <v>14</v>
      </c>
      <c r="B16" s="44" t="s">
        <v>25</v>
      </c>
      <c r="C16" s="44" t="s">
        <v>25</v>
      </c>
      <c r="D16" s="44" t="s">
        <v>25</v>
      </c>
      <c r="E16" s="44" t="s">
        <v>25</v>
      </c>
      <c r="F16" s="44" t="s">
        <v>25</v>
      </c>
      <c r="G16" s="183"/>
      <c r="H16" s="183"/>
      <c r="I16" s="183"/>
      <c r="J16" s="183"/>
      <c r="K16" s="44" t="s">
        <v>25</v>
      </c>
      <c r="L16" s="44" t="s">
        <v>25</v>
      </c>
      <c r="M16" s="44" t="s">
        <v>25</v>
      </c>
      <c r="N16" s="183"/>
      <c r="O16" s="183"/>
      <c r="P16" s="44" t="s">
        <v>25</v>
      </c>
      <c r="Q16" s="44" t="s">
        <v>25</v>
      </c>
      <c r="R16" s="44" t="s">
        <v>25</v>
      </c>
      <c r="S16" s="44" t="s">
        <v>25</v>
      </c>
      <c r="T16" s="44" t="s">
        <v>25</v>
      </c>
      <c r="U16" s="183"/>
      <c r="V16" s="183"/>
      <c r="W16" s="44" t="s">
        <v>25</v>
      </c>
      <c r="X16" s="44" t="s">
        <v>25</v>
      </c>
      <c r="Y16" s="44">
        <v>120615075032</v>
      </c>
      <c r="Z16" s="44">
        <v>120626022821</v>
      </c>
      <c r="AA16" s="188"/>
      <c r="AB16" s="189"/>
      <c r="AC16" s="189"/>
      <c r="AD16" s="189"/>
      <c r="AE16" s="189"/>
      <c r="AF16" s="189"/>
      <c r="AG16" s="189"/>
      <c r="AH16" s="189"/>
      <c r="AI16" s="189"/>
      <c r="AJ16" s="189"/>
      <c r="AK16" s="44" t="s">
        <v>25</v>
      </c>
      <c r="AL16" s="44" t="s">
        <v>25</v>
      </c>
      <c r="AM16" s="44" t="s">
        <v>25</v>
      </c>
      <c r="AN16" s="44" t="s">
        <v>25</v>
      </c>
      <c r="AO16" s="44" t="s">
        <v>213</v>
      </c>
      <c r="AP16" s="183"/>
      <c r="AQ16" s="183"/>
      <c r="AR16" s="44" t="s">
        <v>25</v>
      </c>
      <c r="AS16" s="44" t="s">
        <v>25</v>
      </c>
      <c r="AT16" s="44" t="s">
        <v>25</v>
      </c>
      <c r="AU16" s="44" t="s">
        <v>25</v>
      </c>
      <c r="AV16" s="44" t="s">
        <v>25</v>
      </c>
      <c r="AW16" s="183"/>
      <c r="AX16" s="183"/>
      <c r="AY16" s="44" t="s">
        <v>25</v>
      </c>
      <c r="AZ16" s="44" t="s">
        <v>25</v>
      </c>
      <c r="BA16" s="44" t="s">
        <v>25</v>
      </c>
      <c r="BB16" s="44" t="s">
        <v>25</v>
      </c>
      <c r="BC16" s="44" t="s">
        <v>25</v>
      </c>
      <c r="BD16" s="183"/>
      <c r="BE16" s="183"/>
      <c r="BF16" s="44" t="s">
        <v>25</v>
      </c>
      <c r="BG16" s="44" t="s">
        <v>25</v>
      </c>
      <c r="BH16" s="44" t="s">
        <v>25</v>
      </c>
      <c r="BI16" s="44" t="s">
        <v>25</v>
      </c>
      <c r="BJ16" s="191"/>
      <c r="BK16" s="191"/>
      <c r="BL16" s="191"/>
      <c r="BM16" s="191"/>
      <c r="BN16" s="44" t="s">
        <v>25</v>
      </c>
      <c r="BO16" s="44" t="s">
        <v>25</v>
      </c>
      <c r="BP16" s="44" t="s">
        <v>25</v>
      </c>
      <c r="BQ16" s="44" t="s">
        <v>25</v>
      </c>
      <c r="BR16" s="184"/>
      <c r="BS16" s="184"/>
      <c r="BT16" s="44" t="s">
        <v>25</v>
      </c>
      <c r="BU16" s="44" t="s">
        <v>25</v>
      </c>
      <c r="BV16" s="44" t="s">
        <v>25</v>
      </c>
      <c r="BW16" s="44" t="s">
        <v>25</v>
      </c>
      <c r="BX16" s="44" t="s">
        <v>25</v>
      </c>
      <c r="BY16" s="192"/>
      <c r="BZ16" s="192"/>
      <c r="CA16" s="44" t="s">
        <v>25</v>
      </c>
      <c r="CB16" s="44" t="s">
        <v>25</v>
      </c>
      <c r="CC16" s="44" t="s">
        <v>25</v>
      </c>
      <c r="CD16" s="44" t="s">
        <v>25</v>
      </c>
      <c r="CE16" s="44" t="s">
        <v>25</v>
      </c>
      <c r="CF16" s="192"/>
      <c r="CG16" s="192"/>
      <c r="CH16" s="44" t="s">
        <v>25</v>
      </c>
      <c r="CI16" s="44" t="s">
        <v>25</v>
      </c>
      <c r="CJ16" s="44" t="s">
        <v>25</v>
      </c>
      <c r="CK16" s="44" t="s">
        <v>25</v>
      </c>
      <c r="CL16" s="44" t="s">
        <v>25</v>
      </c>
      <c r="CM16" s="196"/>
      <c r="CN16" s="197"/>
      <c r="CO16" s="44" t="s">
        <v>25</v>
      </c>
      <c r="CP16" s="44" t="s">
        <v>25</v>
      </c>
      <c r="CQ16" s="44" t="s">
        <v>25</v>
      </c>
      <c r="CR16" s="44" t="s">
        <v>25</v>
      </c>
      <c r="CS16" s="44" t="s">
        <v>25</v>
      </c>
      <c r="CT16" s="196"/>
      <c r="CU16" s="197"/>
      <c r="CV16" s="44" t="s">
        <v>25</v>
      </c>
      <c r="CW16" s="44" t="s">
        <v>25</v>
      </c>
      <c r="CX16" s="44" t="s">
        <v>25</v>
      </c>
      <c r="CY16" s="44" t="s">
        <v>25</v>
      </c>
      <c r="CZ16" s="44" t="s">
        <v>25</v>
      </c>
      <c r="DA16" s="196"/>
      <c r="DB16" s="197"/>
      <c r="DC16" s="44" t="s">
        <v>25</v>
      </c>
      <c r="DD16" s="44" t="s">
        <v>25</v>
      </c>
      <c r="DE16" s="44" t="s">
        <v>25</v>
      </c>
      <c r="DF16" s="44" t="s">
        <v>25</v>
      </c>
      <c r="DG16" s="44" t="s">
        <v>25</v>
      </c>
      <c r="DH16" s="196"/>
      <c r="DI16" s="197"/>
      <c r="DJ16" s="44" t="s">
        <v>25</v>
      </c>
      <c r="DK16" s="44" t="s">
        <v>25</v>
      </c>
      <c r="DL16" s="44" t="s">
        <v>25</v>
      </c>
      <c r="DM16" s="44" t="s">
        <v>25</v>
      </c>
      <c r="DN16" s="44" t="s">
        <v>25</v>
      </c>
      <c r="DO16" s="196"/>
      <c r="DP16" s="197"/>
      <c r="DQ16" s="44" t="s">
        <v>25</v>
      </c>
      <c r="DR16" s="44" t="s">
        <v>25</v>
      </c>
      <c r="DS16" s="44" t="s">
        <v>25</v>
      </c>
      <c r="DT16" s="44" t="s">
        <v>25</v>
      </c>
      <c r="DU16" s="44" t="s">
        <v>25</v>
      </c>
      <c r="DV16" s="196"/>
      <c r="DW16" s="197"/>
      <c r="DX16" s="44" t="s">
        <v>25</v>
      </c>
      <c r="DY16" s="44" t="s">
        <v>25</v>
      </c>
      <c r="DZ16" s="44" t="s">
        <v>25</v>
      </c>
      <c r="EA16" s="44" t="s">
        <v>25</v>
      </c>
      <c r="EB16" s="34">
        <v>1208080420583</v>
      </c>
      <c r="EC16" s="196"/>
      <c r="ED16" s="197"/>
      <c r="EE16" s="44" t="s">
        <v>25</v>
      </c>
      <c r="EF16" s="44" t="s">
        <v>25</v>
      </c>
      <c r="EG16" s="44" t="s">
        <v>25</v>
      </c>
      <c r="EH16" s="44" t="s">
        <v>25</v>
      </c>
      <c r="EI16" s="44" t="s">
        <v>25</v>
      </c>
      <c r="EJ16" s="196"/>
      <c r="EK16" s="197"/>
      <c r="EL16" s="44" t="s">
        <v>25</v>
      </c>
      <c r="EM16" s="44" t="s">
        <v>25</v>
      </c>
      <c r="EN16" s="44" t="s">
        <v>25</v>
      </c>
      <c r="EO16" s="44" t="s">
        <v>25</v>
      </c>
      <c r="EP16" s="44" t="s">
        <v>25</v>
      </c>
      <c r="EQ16" s="196"/>
      <c r="ER16" s="197"/>
      <c r="ES16" s="44" t="s">
        <v>25</v>
      </c>
      <c r="ET16" s="44" t="s">
        <v>25</v>
      </c>
      <c r="EU16" s="44" t="s">
        <v>25</v>
      </c>
      <c r="EV16" s="44" t="s">
        <v>25</v>
      </c>
      <c r="EW16" s="44" t="s">
        <v>25</v>
      </c>
      <c r="EX16" s="196"/>
      <c r="EY16" s="197"/>
      <c r="EZ16" s="44" t="s">
        <v>25</v>
      </c>
      <c r="FA16" s="44" t="s">
        <v>25</v>
      </c>
      <c r="FB16" s="44" t="s">
        <v>25</v>
      </c>
      <c r="FC16" s="44" t="s">
        <v>25</v>
      </c>
      <c r="FD16" s="44" t="s">
        <v>25</v>
      </c>
      <c r="FE16" s="196"/>
      <c r="FF16" s="197"/>
      <c r="FG16" s="44" t="s">
        <v>25</v>
      </c>
      <c r="FH16" s="44" t="s">
        <v>25</v>
      </c>
      <c r="FI16" s="44" t="s">
        <v>25</v>
      </c>
      <c r="FJ16" s="44" t="s">
        <v>25</v>
      </c>
      <c r="FK16" s="44" t="s">
        <v>25</v>
      </c>
      <c r="FL16" s="196"/>
      <c r="FM16" s="197"/>
      <c r="FN16" s="44" t="s">
        <v>25</v>
      </c>
      <c r="FO16" s="44" t="s">
        <v>25</v>
      </c>
      <c r="FP16" s="44" t="s">
        <v>25</v>
      </c>
      <c r="FQ16" s="44" t="s">
        <v>25</v>
      </c>
      <c r="FR16" s="44" t="s">
        <v>25</v>
      </c>
      <c r="FS16" s="196"/>
      <c r="FT16" s="197"/>
      <c r="FU16" s="44" t="s">
        <v>25</v>
      </c>
      <c r="FV16" s="44" t="s">
        <v>25</v>
      </c>
      <c r="FW16" s="44" t="s">
        <v>25</v>
      </c>
      <c r="FX16" s="44" t="s">
        <v>25</v>
      </c>
      <c r="FY16" s="44" t="s">
        <v>25</v>
      </c>
      <c r="FZ16" s="196"/>
      <c r="GA16" s="197"/>
      <c r="GB16" s="44" t="s">
        <v>25</v>
      </c>
      <c r="GC16" s="44" t="s">
        <v>25</v>
      </c>
      <c r="GD16" s="44" t="s">
        <v>25</v>
      </c>
      <c r="GE16" s="44" t="s">
        <v>25</v>
      </c>
      <c r="GF16" s="44" t="s">
        <v>25</v>
      </c>
      <c r="GG16" s="196"/>
      <c r="GH16" s="197"/>
      <c r="GI16" s="44" t="s">
        <v>25</v>
      </c>
      <c r="GJ16" s="44" t="s">
        <v>25</v>
      </c>
      <c r="GK16" s="44" t="s">
        <v>25</v>
      </c>
      <c r="GL16" s="44" t="s">
        <v>25</v>
      </c>
      <c r="GM16" s="44" t="s">
        <v>25</v>
      </c>
      <c r="GN16" s="196"/>
      <c r="GO16" s="197"/>
      <c r="GP16" s="44" t="s">
        <v>25</v>
      </c>
      <c r="GQ16" s="44" t="s">
        <v>25</v>
      </c>
      <c r="GR16" s="44" t="s">
        <v>25</v>
      </c>
      <c r="GS16" s="44" t="s">
        <v>25</v>
      </c>
      <c r="GT16" s="44" t="s">
        <v>25</v>
      </c>
      <c r="GU16" s="201"/>
      <c r="GV16" s="202"/>
      <c r="GW16" s="202"/>
      <c r="GX16" s="202"/>
      <c r="GY16" s="202"/>
      <c r="GZ16" s="202"/>
      <c r="HA16" s="202"/>
      <c r="HB16" s="202"/>
      <c r="HC16" s="202"/>
      <c r="HD16" s="202"/>
      <c r="HE16" s="202"/>
      <c r="HF16" s="202"/>
      <c r="HG16" s="202"/>
      <c r="HH16" s="202"/>
      <c r="HI16" s="202"/>
      <c r="HJ16" s="202"/>
      <c r="HK16" s="202"/>
      <c r="HL16" s="202"/>
      <c r="HM16" s="202"/>
      <c r="HN16" s="202"/>
      <c r="HO16" s="202"/>
      <c r="HP16" s="202"/>
      <c r="HQ16" s="203"/>
      <c r="HR16" s="44" t="s">
        <v>25</v>
      </c>
      <c r="HS16" s="44" t="s">
        <v>25</v>
      </c>
      <c r="HT16" s="44" t="s">
        <v>25</v>
      </c>
      <c r="HU16" s="44" t="s">
        <v>25</v>
      </c>
      <c r="HV16" s="44" t="s">
        <v>25</v>
      </c>
      <c r="HW16" s="196"/>
      <c r="HX16" s="197"/>
      <c r="HY16" s="44" t="s">
        <v>25</v>
      </c>
      <c r="HZ16" s="44" t="s">
        <v>25</v>
      </c>
      <c r="IA16" s="44" t="s">
        <v>25</v>
      </c>
      <c r="IB16" s="44" t="s">
        <v>25</v>
      </c>
      <c r="IC16" s="44" t="s">
        <v>25</v>
      </c>
      <c r="ID16" s="196"/>
      <c r="IE16" s="197"/>
      <c r="IF16" s="44" t="s">
        <v>25</v>
      </c>
      <c r="IG16" s="44" t="s">
        <v>25</v>
      </c>
      <c r="IH16" s="44" t="s">
        <v>25</v>
      </c>
      <c r="II16" s="44" t="s">
        <v>25</v>
      </c>
      <c r="IJ16" s="44" t="s">
        <v>25</v>
      </c>
      <c r="IK16" s="196"/>
      <c r="IL16" s="197"/>
      <c r="IM16" s="44" t="s">
        <v>25</v>
      </c>
      <c r="IN16" s="44" t="s">
        <v>25</v>
      </c>
      <c r="IO16" s="44" t="s">
        <v>25</v>
      </c>
      <c r="IP16" s="44" t="s">
        <v>25</v>
      </c>
      <c r="IQ16" s="44" t="s">
        <v>25</v>
      </c>
      <c r="IR16" s="196"/>
      <c r="IS16" s="197"/>
      <c r="IT16" s="44" t="s">
        <v>25</v>
      </c>
      <c r="IU16" s="44" t="s">
        <v>25</v>
      </c>
      <c r="IV16" s="44" t="s">
        <v>25</v>
      </c>
      <c r="IW16" s="44" t="s">
        <v>25</v>
      </c>
      <c r="IX16" s="44" t="s">
        <v>25</v>
      </c>
      <c r="IY16" s="196"/>
      <c r="IZ16" s="197"/>
    </row>
    <row r="17" spans="1:264" s="47" customFormat="1" ht="15.75" customHeight="1" thickBot="1">
      <c r="A17" s="46">
        <v>15</v>
      </c>
      <c r="B17" s="47" t="s">
        <v>25</v>
      </c>
      <c r="C17" s="47" t="s">
        <v>25</v>
      </c>
      <c r="D17" s="47" t="s">
        <v>25</v>
      </c>
      <c r="E17" s="47" t="s">
        <v>25</v>
      </c>
      <c r="F17" s="47" t="s">
        <v>25</v>
      </c>
      <c r="G17" s="183"/>
      <c r="H17" s="183"/>
      <c r="I17" s="183"/>
      <c r="J17" s="183"/>
      <c r="K17" s="47" t="s">
        <v>25</v>
      </c>
      <c r="L17" s="47" t="s">
        <v>25</v>
      </c>
      <c r="M17" s="47" t="s">
        <v>25</v>
      </c>
      <c r="N17" s="183"/>
      <c r="O17" s="183"/>
      <c r="P17" s="47" t="s">
        <v>25</v>
      </c>
      <c r="Q17" s="47" t="s">
        <v>25</v>
      </c>
      <c r="R17" s="47" t="s">
        <v>25</v>
      </c>
      <c r="S17" s="47" t="s">
        <v>25</v>
      </c>
      <c r="T17" s="47" t="s">
        <v>25</v>
      </c>
      <c r="U17" s="183"/>
      <c r="V17" s="183"/>
      <c r="W17" s="47" t="s">
        <v>25</v>
      </c>
      <c r="X17" s="47" t="s">
        <v>25</v>
      </c>
      <c r="Y17" s="47">
        <v>120615075033</v>
      </c>
      <c r="Z17" s="47" t="s">
        <v>25</v>
      </c>
      <c r="AA17" s="188"/>
      <c r="AB17" s="189"/>
      <c r="AC17" s="189"/>
      <c r="AD17" s="189"/>
      <c r="AE17" s="189"/>
      <c r="AF17" s="189"/>
      <c r="AG17" s="189"/>
      <c r="AH17" s="189"/>
      <c r="AI17" s="189"/>
      <c r="AJ17" s="189"/>
      <c r="AK17" s="47" t="s">
        <v>25</v>
      </c>
      <c r="AL17" s="47" t="s">
        <v>25</v>
      </c>
      <c r="AM17" s="47" t="s">
        <v>25</v>
      </c>
      <c r="AN17" s="47" t="s">
        <v>25</v>
      </c>
      <c r="AO17" s="47" t="s">
        <v>214</v>
      </c>
      <c r="AP17" s="183"/>
      <c r="AQ17" s="183"/>
      <c r="AR17" s="47" t="s">
        <v>25</v>
      </c>
      <c r="AS17" s="47" t="s">
        <v>25</v>
      </c>
      <c r="AT17" s="47" t="s">
        <v>25</v>
      </c>
      <c r="AU17" s="47" t="s">
        <v>25</v>
      </c>
      <c r="AV17" s="47" t="s">
        <v>25</v>
      </c>
      <c r="AW17" s="183"/>
      <c r="AX17" s="183"/>
      <c r="AY17" s="47" t="s">
        <v>25</v>
      </c>
      <c r="AZ17" s="47" t="s">
        <v>25</v>
      </c>
      <c r="BA17" s="47" t="s">
        <v>25</v>
      </c>
      <c r="BB17" s="47" t="s">
        <v>25</v>
      </c>
      <c r="BC17" s="47" t="s">
        <v>25</v>
      </c>
      <c r="BD17" s="183"/>
      <c r="BE17" s="183"/>
      <c r="BF17" s="44" t="s">
        <v>25</v>
      </c>
      <c r="BG17" s="44" t="s">
        <v>25</v>
      </c>
      <c r="BH17" s="44" t="s">
        <v>25</v>
      </c>
      <c r="BI17" s="44" t="s">
        <v>25</v>
      </c>
      <c r="BJ17" s="191"/>
      <c r="BK17" s="191"/>
      <c r="BL17" s="191"/>
      <c r="BM17" s="191"/>
      <c r="BN17" s="44" t="s">
        <v>25</v>
      </c>
      <c r="BO17" s="44" t="s">
        <v>25</v>
      </c>
      <c r="BP17" s="44" t="s">
        <v>25</v>
      </c>
      <c r="BQ17" s="44" t="s">
        <v>25</v>
      </c>
      <c r="BR17" s="184"/>
      <c r="BS17" s="184"/>
      <c r="BT17" s="44" t="s">
        <v>25</v>
      </c>
      <c r="BU17" s="44" t="s">
        <v>25</v>
      </c>
      <c r="BV17" s="44" t="s">
        <v>25</v>
      </c>
      <c r="BW17" s="44" t="s">
        <v>25</v>
      </c>
      <c r="BX17" s="44" t="s">
        <v>25</v>
      </c>
      <c r="BY17" s="192"/>
      <c r="BZ17" s="192"/>
      <c r="CA17" s="44" t="s">
        <v>25</v>
      </c>
      <c r="CB17" s="44" t="s">
        <v>25</v>
      </c>
      <c r="CC17" s="44" t="s">
        <v>25</v>
      </c>
      <c r="CD17" s="44" t="s">
        <v>25</v>
      </c>
      <c r="CE17" s="44" t="s">
        <v>25</v>
      </c>
      <c r="CF17" s="192"/>
      <c r="CG17" s="192"/>
      <c r="CH17" s="44" t="s">
        <v>25</v>
      </c>
      <c r="CI17" s="44" t="s">
        <v>25</v>
      </c>
      <c r="CJ17" s="44" t="s">
        <v>25</v>
      </c>
      <c r="CK17" s="44" t="s">
        <v>25</v>
      </c>
      <c r="CL17" s="44" t="s">
        <v>25</v>
      </c>
      <c r="CM17" s="196"/>
      <c r="CN17" s="197"/>
      <c r="CO17" s="47" t="s">
        <v>25</v>
      </c>
      <c r="CP17" s="47" t="s">
        <v>25</v>
      </c>
      <c r="CQ17" s="47" t="s">
        <v>25</v>
      </c>
      <c r="CR17" s="47" t="s">
        <v>25</v>
      </c>
      <c r="CS17" s="47" t="s">
        <v>25</v>
      </c>
      <c r="CT17" s="196"/>
      <c r="CU17" s="197"/>
      <c r="CV17" s="47" t="s">
        <v>25</v>
      </c>
      <c r="CW17" s="47" t="s">
        <v>25</v>
      </c>
      <c r="CX17" s="47" t="s">
        <v>25</v>
      </c>
      <c r="CY17" s="47" t="s">
        <v>25</v>
      </c>
      <c r="CZ17" s="47" t="s">
        <v>25</v>
      </c>
      <c r="DA17" s="196"/>
      <c r="DB17" s="197"/>
      <c r="DC17" s="47" t="s">
        <v>25</v>
      </c>
      <c r="DD17" s="47" t="s">
        <v>25</v>
      </c>
      <c r="DE17" s="47" t="s">
        <v>25</v>
      </c>
      <c r="DF17" s="47" t="s">
        <v>25</v>
      </c>
      <c r="DG17" s="47" t="s">
        <v>25</v>
      </c>
      <c r="DH17" s="196"/>
      <c r="DI17" s="197"/>
      <c r="DJ17" s="47" t="s">
        <v>25</v>
      </c>
      <c r="DK17" s="47" t="s">
        <v>25</v>
      </c>
      <c r="DL17" s="47" t="s">
        <v>25</v>
      </c>
      <c r="DM17" s="47" t="s">
        <v>25</v>
      </c>
      <c r="DN17" s="47" t="s">
        <v>25</v>
      </c>
      <c r="DO17" s="196"/>
      <c r="DP17" s="197"/>
      <c r="DQ17" s="47" t="s">
        <v>25</v>
      </c>
      <c r="DR17" s="100" t="s">
        <v>25</v>
      </c>
      <c r="DS17" s="47" t="s">
        <v>25</v>
      </c>
      <c r="DT17" s="47" t="s">
        <v>25</v>
      </c>
      <c r="DU17" s="47" t="s">
        <v>25</v>
      </c>
      <c r="DV17" s="196"/>
      <c r="DW17" s="197"/>
      <c r="DX17" s="47" t="s">
        <v>25</v>
      </c>
      <c r="DY17" s="47" t="s">
        <v>25</v>
      </c>
      <c r="DZ17" s="47" t="s">
        <v>25</v>
      </c>
      <c r="EA17" s="47" t="s">
        <v>25</v>
      </c>
      <c r="EB17" s="34">
        <v>1208170548561</v>
      </c>
      <c r="EC17" s="196"/>
      <c r="ED17" s="197"/>
      <c r="EE17" s="47" t="s">
        <v>25</v>
      </c>
      <c r="EF17" s="47" t="s">
        <v>25</v>
      </c>
      <c r="EG17" s="47" t="s">
        <v>25</v>
      </c>
      <c r="EH17" s="47" t="s">
        <v>25</v>
      </c>
      <c r="EI17" s="47" t="s">
        <v>25</v>
      </c>
      <c r="EJ17" s="196"/>
      <c r="EK17" s="197"/>
      <c r="EL17" s="47" t="s">
        <v>25</v>
      </c>
      <c r="EM17" s="47" t="s">
        <v>25</v>
      </c>
      <c r="EN17" s="47" t="s">
        <v>25</v>
      </c>
      <c r="EO17" s="47" t="s">
        <v>25</v>
      </c>
      <c r="EP17" s="47" t="s">
        <v>25</v>
      </c>
      <c r="EQ17" s="196"/>
      <c r="ER17" s="197"/>
      <c r="ES17" s="47" t="s">
        <v>25</v>
      </c>
      <c r="ET17" s="47" t="s">
        <v>25</v>
      </c>
      <c r="EU17" s="47" t="s">
        <v>25</v>
      </c>
      <c r="EV17" s="47" t="s">
        <v>25</v>
      </c>
      <c r="EW17" s="47" t="s">
        <v>25</v>
      </c>
      <c r="EX17" s="196"/>
      <c r="EY17" s="197"/>
      <c r="EZ17" s="47" t="s">
        <v>25</v>
      </c>
      <c r="FA17" s="47" t="s">
        <v>25</v>
      </c>
      <c r="FB17" s="47" t="s">
        <v>25</v>
      </c>
      <c r="FC17" s="47" t="s">
        <v>25</v>
      </c>
      <c r="FD17" s="47" t="s">
        <v>25</v>
      </c>
      <c r="FE17" s="196"/>
      <c r="FF17" s="197"/>
      <c r="FG17" s="47" t="s">
        <v>25</v>
      </c>
      <c r="FH17" s="47" t="s">
        <v>25</v>
      </c>
      <c r="FI17" s="47" t="s">
        <v>25</v>
      </c>
      <c r="FJ17" s="47" t="s">
        <v>25</v>
      </c>
      <c r="FK17" s="47" t="s">
        <v>25</v>
      </c>
      <c r="FL17" s="196"/>
      <c r="FM17" s="197"/>
      <c r="FN17" s="47" t="s">
        <v>25</v>
      </c>
      <c r="FO17" s="47" t="s">
        <v>25</v>
      </c>
      <c r="FP17" s="47" t="s">
        <v>25</v>
      </c>
      <c r="FQ17" s="47" t="s">
        <v>25</v>
      </c>
      <c r="FR17" s="47" t="s">
        <v>25</v>
      </c>
      <c r="FS17" s="196"/>
      <c r="FT17" s="197"/>
      <c r="FU17" s="47" t="s">
        <v>25</v>
      </c>
      <c r="FV17" s="47" t="s">
        <v>25</v>
      </c>
      <c r="FW17" s="47" t="s">
        <v>25</v>
      </c>
      <c r="FX17" s="47" t="s">
        <v>25</v>
      </c>
      <c r="FY17" s="47" t="s">
        <v>25</v>
      </c>
      <c r="FZ17" s="196"/>
      <c r="GA17" s="197"/>
      <c r="GB17" s="47" t="s">
        <v>25</v>
      </c>
      <c r="GC17" s="47" t="s">
        <v>25</v>
      </c>
      <c r="GD17" s="47" t="s">
        <v>25</v>
      </c>
      <c r="GE17" s="47" t="s">
        <v>25</v>
      </c>
      <c r="GF17" s="47" t="s">
        <v>25</v>
      </c>
      <c r="GG17" s="196"/>
      <c r="GH17" s="197"/>
      <c r="GI17" s="47" t="s">
        <v>25</v>
      </c>
      <c r="GJ17" s="47" t="s">
        <v>25</v>
      </c>
      <c r="GK17" s="47" t="s">
        <v>25</v>
      </c>
      <c r="GL17" s="47" t="s">
        <v>25</v>
      </c>
      <c r="GM17" s="47" t="s">
        <v>25</v>
      </c>
      <c r="GN17" s="196"/>
      <c r="GO17" s="197"/>
      <c r="GP17" s="47" t="s">
        <v>25</v>
      </c>
      <c r="GQ17" s="47" t="s">
        <v>25</v>
      </c>
      <c r="GR17" s="47" t="s">
        <v>25</v>
      </c>
      <c r="GS17" s="47" t="s">
        <v>25</v>
      </c>
      <c r="GT17" s="47" t="s">
        <v>25</v>
      </c>
      <c r="GU17" s="201"/>
      <c r="GV17" s="202"/>
      <c r="GW17" s="202"/>
      <c r="GX17" s="202"/>
      <c r="GY17" s="202"/>
      <c r="GZ17" s="202"/>
      <c r="HA17" s="202"/>
      <c r="HB17" s="202"/>
      <c r="HC17" s="202"/>
      <c r="HD17" s="202"/>
      <c r="HE17" s="202"/>
      <c r="HF17" s="202"/>
      <c r="HG17" s="202"/>
      <c r="HH17" s="202"/>
      <c r="HI17" s="202"/>
      <c r="HJ17" s="202"/>
      <c r="HK17" s="202"/>
      <c r="HL17" s="202"/>
      <c r="HM17" s="202"/>
      <c r="HN17" s="202"/>
      <c r="HO17" s="202"/>
      <c r="HP17" s="202"/>
      <c r="HQ17" s="203"/>
      <c r="HR17" s="47" t="s">
        <v>25</v>
      </c>
      <c r="HS17" s="47" t="s">
        <v>25</v>
      </c>
      <c r="HT17" s="47" t="s">
        <v>25</v>
      </c>
      <c r="HU17" s="47" t="s">
        <v>25</v>
      </c>
      <c r="HV17" s="47" t="s">
        <v>25</v>
      </c>
      <c r="HW17" s="196"/>
      <c r="HX17" s="197"/>
      <c r="HY17" s="47" t="s">
        <v>25</v>
      </c>
      <c r="HZ17" s="47" t="s">
        <v>25</v>
      </c>
      <c r="IA17" s="47" t="s">
        <v>25</v>
      </c>
      <c r="IB17" s="47" t="s">
        <v>25</v>
      </c>
      <c r="IC17" s="47" t="s">
        <v>25</v>
      </c>
      <c r="ID17" s="196"/>
      <c r="IE17" s="197"/>
      <c r="IF17" s="47" t="s">
        <v>25</v>
      </c>
      <c r="IG17" s="47" t="s">
        <v>25</v>
      </c>
      <c r="IH17" s="47" t="s">
        <v>25</v>
      </c>
      <c r="II17" s="47" t="s">
        <v>25</v>
      </c>
      <c r="IJ17" s="47" t="s">
        <v>25</v>
      </c>
      <c r="IK17" s="196"/>
      <c r="IL17" s="197"/>
      <c r="IM17" s="47" t="s">
        <v>25</v>
      </c>
      <c r="IN17" s="47" t="s">
        <v>25</v>
      </c>
      <c r="IO17" s="47" t="s">
        <v>25</v>
      </c>
      <c r="IP17" s="47" t="s">
        <v>25</v>
      </c>
      <c r="IQ17" s="47" t="s">
        <v>25</v>
      </c>
      <c r="IR17" s="196"/>
      <c r="IS17" s="197"/>
      <c r="IT17" s="47" t="s">
        <v>25</v>
      </c>
      <c r="IU17" s="47" t="s">
        <v>25</v>
      </c>
      <c r="IV17" s="47" t="s">
        <v>25</v>
      </c>
      <c r="IW17" s="47" t="s">
        <v>25</v>
      </c>
      <c r="IX17" s="47" t="s">
        <v>25</v>
      </c>
      <c r="IY17" s="196"/>
      <c r="IZ17" s="197"/>
    </row>
    <row r="18" spans="1:264" s="52" customFormat="1" ht="16.5" customHeight="1" thickTop="1" thickBot="1">
      <c r="A18" s="51">
        <v>16</v>
      </c>
      <c r="B18" s="52" t="s">
        <v>140</v>
      </c>
      <c r="C18" s="52" t="s">
        <v>140</v>
      </c>
      <c r="D18" s="52" t="s">
        <v>140</v>
      </c>
      <c r="E18" s="52" t="s">
        <v>140</v>
      </c>
      <c r="F18" s="52" t="s">
        <v>140</v>
      </c>
      <c r="G18" s="183"/>
      <c r="H18" s="183"/>
      <c r="I18" s="183"/>
      <c r="J18" s="183"/>
      <c r="K18" s="52" t="s">
        <v>140</v>
      </c>
      <c r="L18" s="52" t="s">
        <v>140</v>
      </c>
      <c r="M18" s="52" t="s">
        <v>140</v>
      </c>
      <c r="N18" s="183"/>
      <c r="O18" s="183"/>
      <c r="P18" s="52" t="s">
        <v>140</v>
      </c>
      <c r="Q18" s="52" t="s">
        <v>140</v>
      </c>
      <c r="R18" s="52" t="s">
        <v>140</v>
      </c>
      <c r="S18" s="52" t="s">
        <v>140</v>
      </c>
      <c r="T18" s="52" t="s">
        <v>140</v>
      </c>
      <c r="U18" s="183"/>
      <c r="V18" s="183"/>
      <c r="W18" s="52" t="s">
        <v>140</v>
      </c>
      <c r="X18" s="52" t="s">
        <v>140</v>
      </c>
      <c r="Y18" s="53" t="s">
        <v>191</v>
      </c>
      <c r="Z18" s="52" t="s">
        <v>140</v>
      </c>
      <c r="AA18" s="188"/>
      <c r="AB18" s="189"/>
      <c r="AC18" s="189"/>
      <c r="AD18" s="189"/>
      <c r="AE18" s="189"/>
      <c r="AF18" s="189"/>
      <c r="AG18" s="189"/>
      <c r="AH18" s="189"/>
      <c r="AI18" s="189"/>
      <c r="AJ18" s="189"/>
      <c r="AK18" s="52" t="s">
        <v>140</v>
      </c>
      <c r="AL18" s="52" t="s">
        <v>140</v>
      </c>
      <c r="AM18" s="52" t="s">
        <v>140</v>
      </c>
      <c r="AN18" s="52" t="s">
        <v>140</v>
      </c>
      <c r="AO18" s="52" t="s">
        <v>140</v>
      </c>
      <c r="AP18" s="183"/>
      <c r="AQ18" s="183"/>
      <c r="AR18" s="52" t="s">
        <v>140</v>
      </c>
      <c r="AS18" s="52" t="s">
        <v>140</v>
      </c>
      <c r="AT18" s="52" t="s">
        <v>140</v>
      </c>
      <c r="AU18" s="54" t="s">
        <v>140</v>
      </c>
      <c r="AV18" s="43">
        <v>120710103213</v>
      </c>
      <c r="AW18" s="185"/>
      <c r="AX18" s="185"/>
      <c r="AY18" s="54" t="s">
        <v>140</v>
      </c>
      <c r="AZ18" s="54" t="s">
        <v>140</v>
      </c>
      <c r="BA18" s="54" t="s">
        <v>140</v>
      </c>
      <c r="BB18" s="54" t="s">
        <v>140</v>
      </c>
      <c r="BC18" s="54" t="s">
        <v>140</v>
      </c>
      <c r="BD18" s="185"/>
      <c r="BE18" s="185"/>
      <c r="BF18" s="44"/>
      <c r="BG18" s="44"/>
      <c r="BH18" s="44"/>
      <c r="BI18" s="44" t="s">
        <v>140</v>
      </c>
      <c r="BJ18" s="191"/>
      <c r="BK18" s="191"/>
      <c r="BL18" s="191"/>
      <c r="BM18" s="191"/>
      <c r="BN18" s="44" t="s">
        <v>140</v>
      </c>
      <c r="BO18" s="44" t="s">
        <v>140</v>
      </c>
      <c r="BP18" s="44" t="s">
        <v>140</v>
      </c>
      <c r="BQ18" s="44" t="s">
        <v>140</v>
      </c>
      <c r="BR18" s="184"/>
      <c r="BS18" s="184"/>
      <c r="BT18" s="44" t="s">
        <v>140</v>
      </c>
      <c r="BU18" s="44" t="s">
        <v>140</v>
      </c>
      <c r="BV18" s="44" t="s">
        <v>140</v>
      </c>
      <c r="BW18" s="44" t="s">
        <v>140</v>
      </c>
      <c r="BX18" s="44" t="s">
        <v>140</v>
      </c>
      <c r="BY18" s="192"/>
      <c r="BZ18" s="192"/>
      <c r="CA18" s="100" t="s">
        <v>140</v>
      </c>
      <c r="CB18" s="100" t="s">
        <v>140</v>
      </c>
      <c r="CC18" s="100" t="s">
        <v>140</v>
      </c>
      <c r="CD18" s="100" t="s">
        <v>140</v>
      </c>
      <c r="CE18" s="100" t="s">
        <v>140</v>
      </c>
      <c r="CF18" s="193"/>
      <c r="CG18" s="193"/>
      <c r="CH18" s="100" t="s">
        <v>140</v>
      </c>
      <c r="CI18" s="100" t="s">
        <v>140</v>
      </c>
      <c r="CJ18" s="100" t="s">
        <v>140</v>
      </c>
      <c r="CK18" s="100" t="s">
        <v>140</v>
      </c>
      <c r="CL18" s="100" t="s">
        <v>140</v>
      </c>
      <c r="CM18" s="196"/>
      <c r="CN18" s="197"/>
      <c r="CO18" s="54" t="s">
        <v>140</v>
      </c>
      <c r="CP18" s="54" t="s">
        <v>140</v>
      </c>
      <c r="CQ18" s="54" t="s">
        <v>140</v>
      </c>
      <c r="CR18" s="54" t="s">
        <v>140</v>
      </c>
      <c r="CS18" s="54" t="s">
        <v>140</v>
      </c>
      <c r="CT18" s="196"/>
      <c r="CU18" s="197"/>
      <c r="CV18" s="54" t="s">
        <v>140</v>
      </c>
      <c r="CW18" s="54" t="s">
        <v>140</v>
      </c>
      <c r="CX18" s="54" t="s">
        <v>140</v>
      </c>
      <c r="CY18" s="54" t="s">
        <v>140</v>
      </c>
      <c r="CZ18" s="54" t="s">
        <v>140</v>
      </c>
      <c r="DA18" s="196"/>
      <c r="DB18" s="197"/>
      <c r="DC18" s="54" t="s">
        <v>140</v>
      </c>
      <c r="DD18" s="54" t="s">
        <v>140</v>
      </c>
      <c r="DE18" s="54" t="s">
        <v>140</v>
      </c>
      <c r="DF18" s="54" t="s">
        <v>140</v>
      </c>
      <c r="DG18" s="54" t="s">
        <v>140</v>
      </c>
      <c r="DH18" s="196"/>
      <c r="DI18" s="197"/>
      <c r="DJ18" s="54" t="s">
        <v>140</v>
      </c>
      <c r="DK18" s="54" t="s">
        <v>140</v>
      </c>
      <c r="DL18" s="54" t="s">
        <v>140</v>
      </c>
      <c r="DM18" s="54" t="s">
        <v>140</v>
      </c>
      <c r="DN18" s="134">
        <v>120920105038</v>
      </c>
      <c r="DO18" s="196"/>
      <c r="DP18" s="197"/>
      <c r="DQ18" s="54" t="s">
        <v>140</v>
      </c>
      <c r="DR18" s="118">
        <v>120921080155</v>
      </c>
      <c r="DS18" s="54" t="s">
        <v>140</v>
      </c>
      <c r="DT18" s="54" t="s">
        <v>140</v>
      </c>
      <c r="DU18" s="54" t="s">
        <v>140</v>
      </c>
      <c r="DV18" s="196"/>
      <c r="DW18" s="197"/>
      <c r="DX18" s="54" t="s">
        <v>140</v>
      </c>
      <c r="DY18" s="54" t="s">
        <v>140</v>
      </c>
      <c r="DZ18" s="54" t="s">
        <v>140</v>
      </c>
      <c r="EA18" s="54" t="s">
        <v>140</v>
      </c>
      <c r="EB18" s="131" t="s">
        <v>140</v>
      </c>
      <c r="EC18" s="196"/>
      <c r="ED18" s="197"/>
      <c r="EE18" s="54" t="s">
        <v>140</v>
      </c>
      <c r="EF18" s="54" t="s">
        <v>140</v>
      </c>
      <c r="EG18" s="54" t="s">
        <v>140</v>
      </c>
      <c r="EH18" s="54" t="s">
        <v>140</v>
      </c>
      <c r="EI18" s="54" t="s">
        <v>140</v>
      </c>
      <c r="EJ18" s="196"/>
      <c r="EK18" s="197"/>
      <c r="EL18" s="54" t="s">
        <v>140</v>
      </c>
      <c r="EM18" s="54" t="s">
        <v>140</v>
      </c>
      <c r="EN18" s="54" t="s">
        <v>140</v>
      </c>
      <c r="EO18" s="54" t="s">
        <v>140</v>
      </c>
      <c r="EP18" s="54" t="s">
        <v>140</v>
      </c>
      <c r="EQ18" s="196"/>
      <c r="ER18" s="197"/>
      <c r="ES18" s="54" t="s">
        <v>140</v>
      </c>
      <c r="ET18" s="54" t="s">
        <v>140</v>
      </c>
      <c r="EU18" s="54" t="s">
        <v>140</v>
      </c>
      <c r="EV18" s="54" t="s">
        <v>140</v>
      </c>
      <c r="EW18" s="54" t="s">
        <v>140</v>
      </c>
      <c r="EX18" s="196"/>
      <c r="EY18" s="197"/>
      <c r="EZ18" s="54" t="s">
        <v>140</v>
      </c>
      <c r="FA18" s="54" t="s">
        <v>140</v>
      </c>
      <c r="FB18" s="54" t="s">
        <v>140</v>
      </c>
      <c r="FC18" s="54" t="s">
        <v>140</v>
      </c>
      <c r="FD18" s="54" t="s">
        <v>140</v>
      </c>
      <c r="FE18" s="196"/>
      <c r="FF18" s="197"/>
      <c r="FG18" s="157">
        <v>120928083924</v>
      </c>
      <c r="FH18" s="156">
        <v>120928083925</v>
      </c>
      <c r="FI18" s="54" t="s">
        <v>140</v>
      </c>
      <c r="FJ18" s="54" t="s">
        <v>140</v>
      </c>
      <c r="FK18" s="54" t="s">
        <v>140</v>
      </c>
      <c r="FL18" s="196"/>
      <c r="FM18" s="197"/>
      <c r="FN18" s="176">
        <v>121107151010</v>
      </c>
      <c r="FO18" s="54" t="s">
        <v>140</v>
      </c>
      <c r="FP18" s="54" t="s">
        <v>140</v>
      </c>
      <c r="FQ18" s="13">
        <v>121016045052</v>
      </c>
      <c r="FR18" s="13">
        <v>121017044209</v>
      </c>
      <c r="FS18" s="196"/>
      <c r="FT18" s="197"/>
      <c r="FU18" s="54" t="s">
        <v>140</v>
      </c>
      <c r="FV18" s="54" t="s">
        <v>140</v>
      </c>
      <c r="FW18" s="54" t="s">
        <v>140</v>
      </c>
      <c r="FX18" s="54" t="s">
        <v>140</v>
      </c>
      <c r="FY18" s="54" t="s">
        <v>140</v>
      </c>
      <c r="FZ18" s="196"/>
      <c r="GA18" s="197"/>
      <c r="GB18" s="54" t="s">
        <v>140</v>
      </c>
      <c r="GC18" s="54" t="s">
        <v>140</v>
      </c>
      <c r="GD18" s="54" t="s">
        <v>140</v>
      </c>
      <c r="GE18" s="54" t="s">
        <v>140</v>
      </c>
      <c r="GF18" s="54" t="s">
        <v>140</v>
      </c>
      <c r="GG18" s="196"/>
      <c r="GH18" s="197"/>
      <c r="GI18" s="54" t="s">
        <v>140</v>
      </c>
      <c r="GJ18" s="54" t="s">
        <v>140</v>
      </c>
      <c r="GK18" s="54" t="s">
        <v>140</v>
      </c>
      <c r="GL18" s="54" t="s">
        <v>140</v>
      </c>
      <c r="GM18" s="54" t="s">
        <v>140</v>
      </c>
      <c r="GN18" s="196"/>
      <c r="GO18" s="197"/>
      <c r="GP18" s="54" t="s">
        <v>140</v>
      </c>
      <c r="GQ18" s="54" t="s">
        <v>140</v>
      </c>
      <c r="GR18" s="54" t="s">
        <v>140</v>
      </c>
      <c r="GS18" s="54" t="s">
        <v>140</v>
      </c>
      <c r="GT18" s="54" t="s">
        <v>140</v>
      </c>
      <c r="GU18" s="201"/>
      <c r="GV18" s="202"/>
      <c r="GW18" s="202"/>
      <c r="GX18" s="202"/>
      <c r="GY18" s="202"/>
      <c r="GZ18" s="202"/>
      <c r="HA18" s="202"/>
      <c r="HB18" s="202"/>
      <c r="HC18" s="202"/>
      <c r="HD18" s="202"/>
      <c r="HE18" s="202"/>
      <c r="HF18" s="202"/>
      <c r="HG18" s="202"/>
      <c r="HH18" s="202"/>
      <c r="HI18" s="202"/>
      <c r="HJ18" s="202"/>
      <c r="HK18" s="202"/>
      <c r="HL18" s="202"/>
      <c r="HM18" s="202"/>
      <c r="HN18" s="202"/>
      <c r="HO18" s="202"/>
      <c r="HP18" s="202"/>
      <c r="HQ18" s="203"/>
      <c r="HR18" s="54" t="s">
        <v>140</v>
      </c>
      <c r="HS18" s="54" t="s">
        <v>140</v>
      </c>
      <c r="HT18" s="54" t="s">
        <v>140</v>
      </c>
      <c r="HU18" s="54" t="s">
        <v>140</v>
      </c>
      <c r="HV18" s="54" t="s">
        <v>140</v>
      </c>
      <c r="HW18" s="196"/>
      <c r="HX18" s="197"/>
      <c r="HY18" s="54" t="s">
        <v>140</v>
      </c>
      <c r="HZ18" s="54" t="s">
        <v>140</v>
      </c>
      <c r="IA18" s="54" t="s">
        <v>140</v>
      </c>
      <c r="IB18" s="54" t="s">
        <v>140</v>
      </c>
      <c r="IC18" s="54" t="s">
        <v>140</v>
      </c>
      <c r="ID18" s="196"/>
      <c r="IE18" s="197"/>
      <c r="IF18" s="54" t="s">
        <v>140</v>
      </c>
      <c r="IG18" s="54" t="s">
        <v>140</v>
      </c>
      <c r="IH18" s="54" t="s">
        <v>140</v>
      </c>
      <c r="II18" s="54" t="s">
        <v>140</v>
      </c>
      <c r="IJ18" s="54" t="s">
        <v>140</v>
      </c>
      <c r="IK18" s="196"/>
      <c r="IL18" s="197"/>
      <c r="IM18" s="54" t="s">
        <v>140</v>
      </c>
      <c r="IN18" s="54" t="s">
        <v>140</v>
      </c>
      <c r="IO18" s="54" t="s">
        <v>140</v>
      </c>
      <c r="IP18" s="54" t="s">
        <v>140</v>
      </c>
      <c r="IQ18" s="54" t="s">
        <v>140</v>
      </c>
      <c r="IR18" s="196"/>
      <c r="IS18" s="197"/>
      <c r="IT18" s="54" t="s">
        <v>140</v>
      </c>
      <c r="IU18" s="54" t="s">
        <v>140</v>
      </c>
      <c r="IV18" s="54" t="s">
        <v>140</v>
      </c>
      <c r="IW18" s="54" t="s">
        <v>140</v>
      </c>
      <c r="IX18" s="54" t="s">
        <v>140</v>
      </c>
      <c r="IY18" s="196"/>
      <c r="IZ18" s="197"/>
    </row>
    <row r="19" spans="1:264" s="50" customFormat="1" ht="15.75" thickTop="1">
      <c r="A19" s="49">
        <v>17</v>
      </c>
      <c r="B19" s="43" t="s">
        <v>22</v>
      </c>
      <c r="C19" s="43" t="s">
        <v>48</v>
      </c>
      <c r="D19" s="43" t="s">
        <v>54</v>
      </c>
      <c r="E19" s="43" t="s">
        <v>97</v>
      </c>
      <c r="F19" s="43" t="s">
        <v>102</v>
      </c>
      <c r="G19" s="55"/>
      <c r="H19" s="55"/>
      <c r="I19" s="55"/>
      <c r="J19" s="55"/>
      <c r="K19" s="43" t="s">
        <v>123</v>
      </c>
      <c r="L19" s="43" t="s">
        <v>99</v>
      </c>
      <c r="M19" s="43" t="s">
        <v>93</v>
      </c>
      <c r="N19" s="55"/>
      <c r="O19" s="55"/>
      <c r="P19" s="43" t="s">
        <v>90</v>
      </c>
      <c r="Q19" s="43" t="s">
        <v>103</v>
      </c>
      <c r="R19" s="43" t="s">
        <v>114</v>
      </c>
      <c r="S19" s="43" t="s">
        <v>41</v>
      </c>
      <c r="T19" s="43" t="s">
        <v>136</v>
      </c>
      <c r="U19" s="55"/>
      <c r="V19" s="55"/>
      <c r="W19" s="43" t="s">
        <v>133</v>
      </c>
      <c r="X19" s="43" t="s">
        <v>42</v>
      </c>
      <c r="Y19" s="43" t="s">
        <v>160</v>
      </c>
      <c r="Z19" s="43" t="s">
        <v>184</v>
      </c>
      <c r="AA19" s="56"/>
      <c r="AB19" s="56"/>
      <c r="AC19" s="56"/>
      <c r="AD19" s="56"/>
      <c r="AE19" s="45">
        <v>120618123957</v>
      </c>
      <c r="AF19" s="45">
        <v>120622120228</v>
      </c>
      <c r="AG19" s="56"/>
      <c r="AH19" s="57">
        <v>1205040732531</v>
      </c>
      <c r="AI19" s="56"/>
      <c r="AJ19" s="56"/>
      <c r="AK19" s="58">
        <v>120618131420</v>
      </c>
      <c r="AM19" s="59">
        <v>120626072902</v>
      </c>
      <c r="AN19" s="44">
        <v>120629134943</v>
      </c>
      <c r="AO19" s="44">
        <v>120702115202</v>
      </c>
      <c r="AP19" s="60"/>
      <c r="AQ19" s="60"/>
      <c r="AR19" s="43">
        <v>1206290940271</v>
      </c>
      <c r="AS19" s="61"/>
      <c r="AT19" s="58">
        <v>120704085415</v>
      </c>
      <c r="AU19" s="43">
        <v>120704085317</v>
      </c>
      <c r="AV19" s="83">
        <v>120710103424</v>
      </c>
      <c r="AW19" s="62">
        <v>120608102151</v>
      </c>
      <c r="AX19" s="55"/>
      <c r="AY19" s="43">
        <v>120704164011</v>
      </c>
      <c r="AZ19" s="50">
        <v>1207040925463</v>
      </c>
      <c r="BA19" s="43">
        <v>120326131421</v>
      </c>
      <c r="BB19" s="50">
        <v>1206290700111</v>
      </c>
      <c r="BC19" s="84">
        <v>120712091154</v>
      </c>
      <c r="BD19" s="55"/>
      <c r="BE19" s="55"/>
      <c r="BF19" s="45">
        <v>120705092215</v>
      </c>
      <c r="BG19" s="45">
        <v>120705092219</v>
      </c>
      <c r="BH19" s="45">
        <v>120717060231</v>
      </c>
      <c r="BI19" s="45">
        <v>120717061153</v>
      </c>
      <c r="BJ19" s="191"/>
      <c r="BK19" s="191"/>
      <c r="BL19" s="191"/>
      <c r="BM19" s="191"/>
      <c r="BN19" s="44">
        <v>120717061708</v>
      </c>
      <c r="BO19" s="44">
        <v>120717061959</v>
      </c>
      <c r="BP19" s="44">
        <v>120717062241</v>
      </c>
      <c r="BQ19" s="44">
        <v>120718054932</v>
      </c>
      <c r="BR19" s="44"/>
      <c r="BS19" s="44"/>
      <c r="BT19" s="44">
        <v>120718062052</v>
      </c>
      <c r="BU19" s="44">
        <v>1206280443063</v>
      </c>
      <c r="BV19" s="44">
        <v>1206280443203</v>
      </c>
      <c r="BW19" s="44">
        <v>1207050922161</v>
      </c>
      <c r="BX19" s="45">
        <v>1207171114351</v>
      </c>
      <c r="BY19" s="44"/>
      <c r="BZ19" s="44"/>
      <c r="CA19" s="97">
        <v>1207160057171</v>
      </c>
      <c r="CB19" s="39">
        <v>1207050831192</v>
      </c>
      <c r="CC19" s="97">
        <v>1206180420173</v>
      </c>
      <c r="CD19" s="97">
        <v>120718115252</v>
      </c>
      <c r="CE19" s="97">
        <v>120718114646</v>
      </c>
      <c r="CH19" s="39">
        <v>120717061959</v>
      </c>
      <c r="CI19" s="39">
        <v>120713114036</v>
      </c>
      <c r="CJ19" s="97">
        <v>120713034307</v>
      </c>
      <c r="CK19" s="97">
        <v>120712091133</v>
      </c>
      <c r="CL19" s="97">
        <v>120705092155</v>
      </c>
      <c r="CO19" s="39"/>
      <c r="CP19" s="108">
        <v>120705092154</v>
      </c>
      <c r="CQ19" s="109">
        <v>1101121309421</v>
      </c>
      <c r="CR19" s="111">
        <v>120802135948</v>
      </c>
      <c r="CS19" s="112">
        <v>120807114245</v>
      </c>
      <c r="CT19" s="54"/>
      <c r="CU19" s="54"/>
      <c r="CV19" s="115">
        <v>1208140314061</v>
      </c>
      <c r="CW19" s="93">
        <v>1207310442292</v>
      </c>
      <c r="CX19" s="34"/>
      <c r="CY19" s="93">
        <v>120817085824</v>
      </c>
      <c r="CZ19" s="93">
        <v>120817091339</v>
      </c>
      <c r="DA19" s="54"/>
      <c r="DB19" s="54"/>
      <c r="DC19" s="111">
        <v>120817093926</v>
      </c>
      <c r="DD19" s="111">
        <v>120817094811</v>
      </c>
      <c r="DE19" s="118">
        <v>120830100816</v>
      </c>
      <c r="DF19" s="118">
        <v>120821104845</v>
      </c>
      <c r="DG19" s="118">
        <v>1207120911141</v>
      </c>
      <c r="DH19" s="54"/>
      <c r="DI19" s="54"/>
      <c r="DJ19" s="118">
        <v>1208011218572</v>
      </c>
      <c r="DK19" s="118">
        <v>1206290700111</v>
      </c>
      <c r="DN19" s="135">
        <v>120920105039</v>
      </c>
      <c r="DO19" s="54"/>
      <c r="DP19" s="54"/>
      <c r="DQ19" s="143">
        <v>120906034948</v>
      </c>
      <c r="DR19" s="144">
        <v>120914043948</v>
      </c>
      <c r="DS19" s="145">
        <v>1209140439392</v>
      </c>
      <c r="DT19" s="143">
        <v>120911103950</v>
      </c>
      <c r="DU19" s="142">
        <v>120815111406</v>
      </c>
      <c r="DV19" s="146"/>
      <c r="DW19" s="147"/>
      <c r="DX19" s="148">
        <v>120920102003</v>
      </c>
      <c r="DY19" s="148">
        <v>120920100741</v>
      </c>
      <c r="DZ19" s="149">
        <v>120921103812</v>
      </c>
      <c r="EA19" s="143">
        <v>120924072835</v>
      </c>
      <c r="EB19" s="149">
        <v>120925065753</v>
      </c>
      <c r="EC19" s="146"/>
      <c r="ED19" s="146"/>
      <c r="EE19" s="149">
        <v>120925072358</v>
      </c>
      <c r="EF19" s="149">
        <v>120925081432</v>
      </c>
      <c r="EG19" s="142">
        <v>121004115414</v>
      </c>
      <c r="EH19" s="150">
        <v>120911085025</v>
      </c>
      <c r="EI19" s="142">
        <v>120918132852</v>
      </c>
      <c r="EJ19" s="151"/>
      <c r="EK19" s="151"/>
      <c r="EL19" s="142">
        <v>120928083924</v>
      </c>
      <c r="EM19" s="142">
        <v>1209271104291</v>
      </c>
      <c r="EN19" s="151">
        <v>120918043436</v>
      </c>
      <c r="EO19" s="148">
        <v>121002121312</v>
      </c>
      <c r="EP19" s="142">
        <v>121001103918</v>
      </c>
      <c r="EQ19" s="151"/>
      <c r="ER19" s="151"/>
      <c r="ES19" s="142">
        <v>121002103025</v>
      </c>
      <c r="ET19" s="142">
        <v>1210021030251</v>
      </c>
      <c r="EU19" s="142">
        <v>121003111216</v>
      </c>
      <c r="EV19" s="142">
        <v>120918043442</v>
      </c>
      <c r="EW19" s="142">
        <v>121009072551</v>
      </c>
      <c r="EX19" s="151"/>
      <c r="EY19" s="151"/>
      <c r="EZ19" s="142">
        <v>121009080142</v>
      </c>
      <c r="FA19" s="142">
        <v>121009093649</v>
      </c>
      <c r="FB19" s="142">
        <v>121010053413</v>
      </c>
      <c r="FC19" s="142">
        <v>121012103818</v>
      </c>
      <c r="FE19" s="44"/>
      <c r="FF19" s="44"/>
      <c r="FG19" s="34">
        <v>121015095853</v>
      </c>
      <c r="FH19" s="177">
        <v>1209140439273</v>
      </c>
      <c r="FI19" s="142">
        <v>1210090936471</v>
      </c>
      <c r="FJ19" s="34">
        <v>120925102028</v>
      </c>
      <c r="FK19" s="142">
        <v>121001103918</v>
      </c>
      <c r="FN19" s="13">
        <v>121002092610</v>
      </c>
      <c r="FO19" s="156">
        <v>121002092614</v>
      </c>
      <c r="FP19" s="156">
        <v>1210020926101</v>
      </c>
      <c r="FQ19" s="158">
        <v>120918132852</v>
      </c>
      <c r="FR19" s="13">
        <v>121009093648</v>
      </c>
      <c r="FU19" s="13">
        <v>1205071015481</v>
      </c>
      <c r="FV19" s="13">
        <v>1208080420583</v>
      </c>
      <c r="FW19" s="13">
        <v>120808042130</v>
      </c>
      <c r="FX19" s="179">
        <v>120925072119</v>
      </c>
      <c r="FY19" s="13">
        <v>121002103023</v>
      </c>
      <c r="GB19" s="13">
        <v>121019204011</v>
      </c>
      <c r="GC19" s="13">
        <v>1209181329021</v>
      </c>
      <c r="GD19" s="13">
        <v>120920100749</v>
      </c>
      <c r="GE19" s="13">
        <v>120920102004</v>
      </c>
      <c r="GF19" s="13">
        <v>121004114031</v>
      </c>
      <c r="GI19" s="13">
        <v>121004114039</v>
      </c>
      <c r="GJ19" s="13">
        <v>121004114049</v>
      </c>
      <c r="GK19" s="13">
        <v>1208170548561</v>
      </c>
      <c r="GL19" s="13">
        <v>1210041140271</v>
      </c>
      <c r="GM19" s="178">
        <v>120925081434</v>
      </c>
      <c r="GP19" s="13">
        <v>121024080055</v>
      </c>
      <c r="GQ19" s="13">
        <v>1210050639322</v>
      </c>
      <c r="GR19" s="13">
        <v>121017111953</v>
      </c>
      <c r="GS19" s="13">
        <v>121026113639</v>
      </c>
      <c r="GT19" s="13">
        <v>121017112319</v>
      </c>
      <c r="GU19" s="201"/>
      <c r="GV19" s="202"/>
      <c r="GW19" s="202"/>
      <c r="GX19" s="202"/>
      <c r="GY19" s="202"/>
      <c r="GZ19" s="202"/>
      <c r="HA19" s="202"/>
      <c r="HB19" s="202"/>
      <c r="HC19" s="202"/>
      <c r="HD19" s="202"/>
      <c r="HE19" s="202"/>
      <c r="HF19" s="202"/>
      <c r="HG19" s="202"/>
      <c r="HH19" s="202"/>
      <c r="HI19" s="202"/>
      <c r="HJ19" s="202"/>
      <c r="HK19" s="202"/>
      <c r="HL19" s="202"/>
      <c r="HM19" s="202"/>
      <c r="HN19" s="202"/>
      <c r="HO19" s="202"/>
      <c r="HP19" s="202"/>
      <c r="HQ19" s="203"/>
      <c r="HR19" s="13">
        <v>121027031435</v>
      </c>
      <c r="HS19" s="156">
        <v>121029115550</v>
      </c>
      <c r="HT19" s="13">
        <v>121030044113</v>
      </c>
      <c r="HU19" s="13">
        <v>121030072652</v>
      </c>
      <c r="HV19" s="13"/>
      <c r="HY19" s="13">
        <v>121031093238</v>
      </c>
      <c r="HZ19" s="13">
        <v>1210101126282</v>
      </c>
      <c r="IA19" s="13">
        <v>1210310932381</v>
      </c>
      <c r="IB19" s="13">
        <v>121031081421</v>
      </c>
      <c r="IC19" s="13">
        <v>120802114037</v>
      </c>
      <c r="IF19" s="13">
        <v>121026135114</v>
      </c>
      <c r="IG19" s="13">
        <v>121026135119</v>
      </c>
      <c r="IH19" s="13">
        <v>121102094154</v>
      </c>
      <c r="II19" s="13">
        <v>121102094344</v>
      </c>
      <c r="IJ19" s="13">
        <v>121106040214</v>
      </c>
      <c r="IM19" s="13">
        <v>121107050722</v>
      </c>
      <c r="IN19" s="13">
        <v>121107060934</v>
      </c>
      <c r="IO19" s="13">
        <v>121107065015</v>
      </c>
      <c r="IP19" s="13">
        <v>121108075733</v>
      </c>
      <c r="IQ19" s="13">
        <v>121108092025</v>
      </c>
      <c r="IT19" s="13">
        <v>121110100521</v>
      </c>
      <c r="IU19" s="13">
        <v>121114004601</v>
      </c>
      <c r="IV19" s="13">
        <v>1210261351161</v>
      </c>
      <c r="IW19" s="13">
        <v>1211020941521</v>
      </c>
      <c r="IX19" s="13">
        <v>1211070527481</v>
      </c>
      <c r="JA19" s="13">
        <v>1211121416443</v>
      </c>
      <c r="JB19" s="13">
        <v>121114065740</v>
      </c>
      <c r="JC19" s="13">
        <v>121105092042</v>
      </c>
      <c r="JD19" s="13">
        <v>121115094541</v>
      </c>
    </row>
    <row r="20" spans="1:264" s="44" customFormat="1" ht="15">
      <c r="A20" s="40">
        <v>18</v>
      </c>
      <c r="B20" s="45" t="s">
        <v>56</v>
      </c>
      <c r="C20" s="45" t="s">
        <v>95</v>
      </c>
      <c r="D20" s="45" t="s">
        <v>96</v>
      </c>
      <c r="E20" s="45" t="s">
        <v>98</v>
      </c>
      <c r="F20" s="45" t="s">
        <v>118</v>
      </c>
      <c r="G20" s="60"/>
      <c r="H20" s="60"/>
      <c r="I20" s="60"/>
      <c r="J20" s="60"/>
      <c r="K20" s="45" t="s">
        <v>122</v>
      </c>
      <c r="L20" s="45" t="s">
        <v>120</v>
      </c>
      <c r="M20" s="45" t="s">
        <v>94</v>
      </c>
      <c r="N20" s="60"/>
      <c r="O20" s="60"/>
      <c r="P20" s="45" t="s">
        <v>89</v>
      </c>
      <c r="Q20" s="45" t="s">
        <v>107</v>
      </c>
      <c r="R20" s="45" t="s">
        <v>112</v>
      </c>
      <c r="S20" s="45" t="s">
        <v>50</v>
      </c>
      <c r="T20" s="45" t="s">
        <v>138</v>
      </c>
      <c r="U20" s="60"/>
      <c r="V20" s="60"/>
      <c r="W20" s="45" t="s">
        <v>134</v>
      </c>
      <c r="X20" s="45" t="s">
        <v>95</v>
      </c>
      <c r="Y20" s="45" t="s">
        <v>181</v>
      </c>
      <c r="Z20" s="45" t="s">
        <v>135</v>
      </c>
      <c r="AA20" s="63"/>
      <c r="AB20" s="63"/>
      <c r="AC20" s="63"/>
      <c r="AD20" s="63"/>
      <c r="AE20" s="45">
        <v>120618123958</v>
      </c>
      <c r="AG20" s="63"/>
      <c r="AH20" s="64">
        <v>120504073254</v>
      </c>
      <c r="AI20" s="63"/>
      <c r="AJ20" s="63"/>
      <c r="AK20" s="58">
        <v>120214053629</v>
      </c>
      <c r="AL20" s="61">
        <v>120627052444</v>
      </c>
      <c r="AM20" s="44">
        <v>120629093931</v>
      </c>
      <c r="AN20" s="66">
        <v>120702103130</v>
      </c>
      <c r="AO20" s="44">
        <v>120702115204</v>
      </c>
      <c r="AP20" s="60"/>
      <c r="AQ20" s="60"/>
      <c r="AR20" s="45">
        <v>120703111757</v>
      </c>
      <c r="AS20" s="58">
        <v>1206281250191</v>
      </c>
      <c r="AT20" s="58">
        <v>120704083245</v>
      </c>
      <c r="AU20" s="58">
        <v>120629134940</v>
      </c>
      <c r="AW20" s="67">
        <v>120608102804</v>
      </c>
      <c r="AX20" s="60"/>
      <c r="AY20" s="45">
        <v>120710235851</v>
      </c>
      <c r="AZ20" s="45">
        <v>120702101620</v>
      </c>
      <c r="BA20" s="44">
        <v>120705092154</v>
      </c>
      <c r="BB20" s="44">
        <v>120529114300</v>
      </c>
      <c r="BC20" s="65">
        <v>120712091156</v>
      </c>
      <c r="BD20" s="60"/>
      <c r="BE20" s="60"/>
      <c r="BF20" s="45">
        <v>120705092216</v>
      </c>
      <c r="BG20" s="45">
        <v>120705092220</v>
      </c>
      <c r="BH20" s="45">
        <v>120717060625</v>
      </c>
      <c r="BI20" s="44">
        <v>120717061324</v>
      </c>
      <c r="BJ20" s="191"/>
      <c r="BK20" s="191"/>
      <c r="BL20" s="191"/>
      <c r="BM20" s="191"/>
      <c r="BN20" s="44">
        <v>120717061804</v>
      </c>
      <c r="BO20" s="44">
        <v>120717062047</v>
      </c>
      <c r="BP20" s="44">
        <v>120718052052</v>
      </c>
      <c r="BQ20" s="44">
        <v>120718061210</v>
      </c>
      <c r="BT20" s="44">
        <v>120718062227</v>
      </c>
      <c r="BU20" s="44">
        <v>1206280443104</v>
      </c>
      <c r="BV20" s="44">
        <v>1206280443233</v>
      </c>
      <c r="BW20" s="44">
        <v>1207050922201</v>
      </c>
      <c r="BX20" s="45">
        <v>1207171115392</v>
      </c>
      <c r="CA20" s="93">
        <v>1207160108521</v>
      </c>
      <c r="CB20" s="34">
        <v>1207050840152</v>
      </c>
      <c r="CC20" s="93">
        <v>1206180420221</v>
      </c>
      <c r="CD20" s="93">
        <v>120718173436</v>
      </c>
      <c r="CE20" s="93">
        <v>120718114816</v>
      </c>
      <c r="CH20" s="34">
        <v>120717062047</v>
      </c>
      <c r="CI20" s="93">
        <v>120716050603</v>
      </c>
      <c r="CJ20" s="93">
        <v>120713034446</v>
      </c>
      <c r="CK20" s="93">
        <v>120712091134</v>
      </c>
      <c r="CL20" s="93">
        <v>120529114300</v>
      </c>
      <c r="CQ20" s="34">
        <v>120517113404</v>
      </c>
      <c r="CR20" s="93">
        <v>120802135949</v>
      </c>
      <c r="CS20" s="111">
        <v>120807114644</v>
      </c>
      <c r="CV20" s="93">
        <v>1208090636051</v>
      </c>
      <c r="CW20" s="45">
        <v>120831132013</v>
      </c>
      <c r="CX20" s="34">
        <v>120814105536</v>
      </c>
      <c r="CY20" s="93">
        <v>120817090532</v>
      </c>
      <c r="CZ20" s="93">
        <v>120817091514</v>
      </c>
      <c r="DC20" s="111">
        <v>120817094044</v>
      </c>
      <c r="DD20" s="111">
        <v>120817095100</v>
      </c>
      <c r="DE20" s="118">
        <v>120830100821</v>
      </c>
      <c r="DF20" s="119">
        <v>1208211051441</v>
      </c>
      <c r="DG20" s="118">
        <v>1207300822342</v>
      </c>
      <c r="DJ20" s="118">
        <v>1208281236333</v>
      </c>
      <c r="DK20" s="118">
        <v>1207170519353</v>
      </c>
      <c r="DL20" s="118">
        <v>120918094814</v>
      </c>
      <c r="DN20" s="126">
        <v>120920122446</v>
      </c>
      <c r="DQ20" s="150">
        <v>120906034947</v>
      </c>
      <c r="DR20" s="142">
        <v>1209140439433</v>
      </c>
      <c r="DS20" s="142">
        <v>120914043427</v>
      </c>
      <c r="DT20" s="151"/>
      <c r="DU20" s="142">
        <v>120822072617</v>
      </c>
      <c r="DV20" s="151"/>
      <c r="DW20" s="152"/>
      <c r="DX20" s="148">
        <v>120920102004</v>
      </c>
      <c r="DY20" s="148">
        <v>120920100748</v>
      </c>
      <c r="DZ20" s="148">
        <v>120921104210</v>
      </c>
      <c r="EA20" s="150">
        <v>120924073125</v>
      </c>
      <c r="EB20" s="148">
        <v>120925071712</v>
      </c>
      <c r="EC20" s="151"/>
      <c r="ED20" s="151"/>
      <c r="EE20" s="148">
        <v>120925072944</v>
      </c>
      <c r="EF20" s="148">
        <v>120925081434</v>
      </c>
      <c r="EG20" s="142">
        <v>121004115419</v>
      </c>
      <c r="EH20" s="142">
        <v>120911085027</v>
      </c>
      <c r="EI20" s="142">
        <v>120927104826</v>
      </c>
      <c r="EJ20" s="151"/>
      <c r="EK20" s="151"/>
      <c r="EL20" s="142">
        <v>120928083925</v>
      </c>
      <c r="EM20" s="151">
        <v>120928084209</v>
      </c>
      <c r="EN20" s="142">
        <v>121001103915</v>
      </c>
      <c r="EO20" s="148">
        <v>121002121623</v>
      </c>
      <c r="EP20" s="142">
        <v>121001103919</v>
      </c>
      <c r="EQ20" s="151"/>
      <c r="ER20" s="151"/>
      <c r="ES20" s="142">
        <v>121002103026</v>
      </c>
      <c r="ET20" s="142">
        <v>1210021030271</v>
      </c>
      <c r="EU20" s="142">
        <v>1209181329021</v>
      </c>
      <c r="EV20" s="142">
        <v>121005113706</v>
      </c>
      <c r="EW20" s="142">
        <v>121009073210</v>
      </c>
      <c r="EX20" s="151"/>
      <c r="EY20" s="151"/>
      <c r="EZ20" s="142">
        <v>121009093646</v>
      </c>
      <c r="FA20" s="142">
        <v>121009093650</v>
      </c>
      <c r="FB20" s="142">
        <v>121010053909</v>
      </c>
      <c r="FC20" s="142">
        <v>121012104249</v>
      </c>
      <c r="FD20" s="34">
        <v>121014235508</v>
      </c>
      <c r="FG20" s="34">
        <v>121015100154</v>
      </c>
      <c r="FH20" s="177">
        <v>1209140439341</v>
      </c>
      <c r="FI20" s="34">
        <v>1210090936491</v>
      </c>
      <c r="FJ20" s="34">
        <v>120817055750</v>
      </c>
      <c r="FK20" s="142">
        <v>121001103919</v>
      </c>
      <c r="FN20" s="156">
        <v>121002092611</v>
      </c>
      <c r="FO20" s="156">
        <v>121002092615</v>
      </c>
      <c r="FP20" s="156">
        <v>1210020926131</v>
      </c>
      <c r="FQ20" s="156">
        <v>120919073941</v>
      </c>
      <c r="FR20" s="13">
        <v>121009093649</v>
      </c>
      <c r="FU20" s="13">
        <v>1205071017043</v>
      </c>
      <c r="FV20" s="13">
        <v>1208080421003</v>
      </c>
      <c r="FW20" s="179">
        <v>120920123003</v>
      </c>
      <c r="FX20" s="13">
        <v>120925072358</v>
      </c>
      <c r="FY20" s="13">
        <v>121002103028</v>
      </c>
      <c r="GB20" s="13">
        <v>121019210444</v>
      </c>
      <c r="GC20" s="13">
        <v>110112124608</v>
      </c>
      <c r="GD20" s="13">
        <v>120920100750</v>
      </c>
      <c r="GE20" s="13">
        <v>120920102005</v>
      </c>
      <c r="GF20" s="13">
        <v>121004114035</v>
      </c>
      <c r="GI20" s="13">
        <v>121004114041</v>
      </c>
      <c r="GJ20" s="13">
        <v>121022005904</v>
      </c>
      <c r="GK20" s="13">
        <v>1209201007501</v>
      </c>
      <c r="GL20" s="13">
        <v>1210041140401</v>
      </c>
      <c r="GM20" s="178">
        <v>120925092049</v>
      </c>
      <c r="GP20" s="156">
        <v>121025073356</v>
      </c>
      <c r="GQ20" s="13">
        <v>1210170505041</v>
      </c>
      <c r="GR20" s="13">
        <v>121017111955</v>
      </c>
      <c r="GS20" s="13">
        <v>121026114131</v>
      </c>
      <c r="GT20" s="13">
        <v>121017112324</v>
      </c>
      <c r="GU20" s="201"/>
      <c r="GV20" s="202"/>
      <c r="GW20" s="202"/>
      <c r="GX20" s="202"/>
      <c r="GY20" s="202"/>
      <c r="GZ20" s="202"/>
      <c r="HA20" s="202"/>
      <c r="HB20" s="202"/>
      <c r="HC20" s="202"/>
      <c r="HD20" s="202"/>
      <c r="HE20" s="202"/>
      <c r="HF20" s="202"/>
      <c r="HG20" s="202"/>
      <c r="HH20" s="202"/>
      <c r="HI20" s="202"/>
      <c r="HJ20" s="202"/>
      <c r="HK20" s="202"/>
      <c r="HL20" s="202"/>
      <c r="HM20" s="202"/>
      <c r="HN20" s="202"/>
      <c r="HO20" s="202"/>
      <c r="HP20" s="202"/>
      <c r="HQ20" s="203"/>
      <c r="HR20" s="13">
        <v>121027032040</v>
      </c>
      <c r="HS20" s="156">
        <v>121029115555</v>
      </c>
      <c r="HT20" s="13">
        <v>121030044819</v>
      </c>
      <c r="HU20" s="13">
        <v>121030072701</v>
      </c>
      <c r="HV20" s="13">
        <v>121010112643</v>
      </c>
      <c r="HY20" s="13">
        <v>1203261240303</v>
      </c>
      <c r="HZ20" s="13">
        <v>1210101126361</v>
      </c>
      <c r="IA20" s="13">
        <v>121031074439</v>
      </c>
      <c r="IB20" s="13">
        <v>121031081422</v>
      </c>
      <c r="IC20" s="13">
        <v>121005113707</v>
      </c>
      <c r="IF20" s="13">
        <v>121026135116</v>
      </c>
      <c r="IG20" s="13">
        <v>121026135120</v>
      </c>
      <c r="IH20" s="13">
        <v>121102094200</v>
      </c>
      <c r="II20" s="13">
        <v>121102094345</v>
      </c>
      <c r="IJ20" s="13">
        <v>121107002637</v>
      </c>
      <c r="IM20" s="13">
        <v>121107050915</v>
      </c>
      <c r="IN20" s="13">
        <v>121107061215</v>
      </c>
      <c r="IO20" s="13">
        <v>121107103542</v>
      </c>
      <c r="IP20" s="13">
        <v>121108075734</v>
      </c>
      <c r="IQ20" s="13">
        <v>121109025700</v>
      </c>
      <c r="IT20" s="13">
        <v>121110100731</v>
      </c>
      <c r="IU20" s="13">
        <v>1208170546371</v>
      </c>
      <c r="IV20" s="13">
        <v>1211011000561</v>
      </c>
      <c r="IW20" s="13">
        <v>1211020943421</v>
      </c>
      <c r="IX20" s="13">
        <v>1211070631351</v>
      </c>
      <c r="JA20" s="13">
        <v>121017035437</v>
      </c>
      <c r="JB20" s="13">
        <v>121114070213</v>
      </c>
      <c r="JC20" s="13">
        <v>121115090825</v>
      </c>
    </row>
    <row r="21" spans="1:264" s="44" customFormat="1" ht="15">
      <c r="A21" s="40">
        <v>19</v>
      </c>
      <c r="B21" s="45" t="s">
        <v>55</v>
      </c>
      <c r="C21" s="45" t="s">
        <v>108</v>
      </c>
      <c r="D21" s="45" t="s">
        <v>113</v>
      </c>
      <c r="E21" s="45" t="s">
        <v>101</v>
      </c>
      <c r="F21" s="45" t="s">
        <v>117</v>
      </c>
      <c r="G21" s="60"/>
      <c r="H21" s="60"/>
      <c r="I21" s="60"/>
      <c r="J21" s="60"/>
      <c r="K21" s="45" t="s">
        <v>121</v>
      </c>
      <c r="L21" s="45" t="s">
        <v>85</v>
      </c>
      <c r="M21" s="45" t="s">
        <v>91</v>
      </c>
      <c r="N21" s="60"/>
      <c r="O21" s="60"/>
      <c r="P21" s="45" t="s">
        <v>88</v>
      </c>
      <c r="Q21" s="45" t="s">
        <v>116</v>
      </c>
      <c r="R21" s="45" t="s">
        <v>126</v>
      </c>
      <c r="S21" s="45" t="s">
        <v>127</v>
      </c>
      <c r="T21" s="45" t="s">
        <v>131</v>
      </c>
      <c r="U21" s="60"/>
      <c r="V21" s="60"/>
      <c r="W21" s="45" t="s">
        <v>137</v>
      </c>
      <c r="X21" s="45" t="s">
        <v>155</v>
      </c>
      <c r="Y21" s="45" t="s">
        <v>180</v>
      </c>
      <c r="Z21" s="44" t="s">
        <v>186</v>
      </c>
      <c r="AA21" s="63"/>
      <c r="AB21" s="63"/>
      <c r="AC21" s="63"/>
      <c r="AD21" s="63"/>
      <c r="AE21" s="45">
        <v>120618123959</v>
      </c>
      <c r="AF21" s="64">
        <v>1205080529373</v>
      </c>
      <c r="AG21" s="63"/>
      <c r="AH21" s="63"/>
      <c r="AI21" s="63"/>
      <c r="AJ21" s="63"/>
      <c r="AK21" s="58">
        <v>1202140536363</v>
      </c>
      <c r="AL21" s="61">
        <v>1206270520161</v>
      </c>
      <c r="AM21" s="44">
        <v>120629094027</v>
      </c>
      <c r="AN21" s="68">
        <v>120702104025</v>
      </c>
      <c r="AO21" s="44">
        <v>120702115205</v>
      </c>
      <c r="AP21" s="60"/>
      <c r="AQ21" s="60"/>
      <c r="AR21" s="45">
        <v>1202030824102</v>
      </c>
      <c r="AS21" s="58">
        <v>120628125019</v>
      </c>
      <c r="AT21" s="58">
        <v>120704085143</v>
      </c>
      <c r="AU21" s="58">
        <v>1206291349411</v>
      </c>
      <c r="AV21" s="44">
        <v>1205290750522</v>
      </c>
      <c r="AW21" s="67">
        <v>1206081029374</v>
      </c>
      <c r="AX21" s="60"/>
      <c r="AY21" s="45">
        <v>120711000458</v>
      </c>
      <c r="AZ21" s="44">
        <v>120705092155</v>
      </c>
      <c r="BA21" s="45">
        <v>120711051041</v>
      </c>
      <c r="BB21" s="58">
        <v>120709104626</v>
      </c>
      <c r="BC21" s="44">
        <v>1205291205301</v>
      </c>
      <c r="BD21" s="60"/>
      <c r="BE21" s="60"/>
      <c r="BF21" s="45">
        <v>120705092217</v>
      </c>
      <c r="BG21" s="45">
        <v>120705092221</v>
      </c>
      <c r="BH21" s="45">
        <v>120717060804</v>
      </c>
      <c r="BI21" s="44">
        <v>120717061437</v>
      </c>
      <c r="BJ21" s="191"/>
      <c r="BK21" s="191"/>
      <c r="BL21" s="191"/>
      <c r="BM21" s="191"/>
      <c r="BN21" s="44">
        <v>120717061905</v>
      </c>
      <c r="BO21" s="44">
        <v>120717062047</v>
      </c>
      <c r="BP21" s="44">
        <v>120718052451</v>
      </c>
      <c r="BQ21" s="44">
        <v>120718061524</v>
      </c>
      <c r="BT21" s="44">
        <v>1206280442594</v>
      </c>
      <c r="BU21" s="44">
        <v>1206280443135</v>
      </c>
      <c r="BV21" s="44">
        <v>1206280443266</v>
      </c>
      <c r="BW21" s="58">
        <v>1207120911561</v>
      </c>
      <c r="BX21" s="34">
        <v>1207190418151</v>
      </c>
      <c r="CA21" s="93">
        <v>1207181739281</v>
      </c>
      <c r="CB21" s="93">
        <v>1207050921551</v>
      </c>
      <c r="CC21" s="93">
        <v>1206180553583</v>
      </c>
      <c r="CD21" s="93">
        <v>120720000104</v>
      </c>
      <c r="CE21" s="93">
        <v>120718115002</v>
      </c>
      <c r="CH21" s="93">
        <v>120713034841</v>
      </c>
      <c r="CI21" s="93">
        <v>120716051627</v>
      </c>
      <c r="CJ21" s="93">
        <v>120713034606</v>
      </c>
      <c r="CK21" s="93">
        <v>120712091135</v>
      </c>
      <c r="CL21" s="93">
        <v>120709104626</v>
      </c>
      <c r="CP21" s="93">
        <v>1208131121231</v>
      </c>
      <c r="CQ21" s="93">
        <v>1205291205301</v>
      </c>
      <c r="CR21" s="111">
        <v>120802135950</v>
      </c>
      <c r="CV21" s="45">
        <v>1208130601181</v>
      </c>
      <c r="CW21" s="110">
        <v>120815111406</v>
      </c>
      <c r="CX21" s="34">
        <v>120817055750</v>
      </c>
      <c r="CY21" s="93">
        <v>120817091023</v>
      </c>
      <c r="CZ21" s="111">
        <v>120817093410</v>
      </c>
      <c r="DC21" s="111">
        <v>120817094247</v>
      </c>
      <c r="DD21" s="111">
        <v>120817095329</v>
      </c>
      <c r="DE21" s="118">
        <v>120517113406</v>
      </c>
      <c r="DF21" s="34"/>
      <c r="DK21" s="118">
        <v>1209180940441</v>
      </c>
      <c r="DL21" s="118">
        <v>120918101103</v>
      </c>
      <c r="DN21" s="126">
        <v>120920123244</v>
      </c>
      <c r="DQ21" s="150">
        <v>120906034949</v>
      </c>
      <c r="DR21" s="142">
        <v>120914131525</v>
      </c>
      <c r="DS21" s="142">
        <v>120919080500</v>
      </c>
      <c r="DT21" s="142">
        <v>1209181328563</v>
      </c>
      <c r="DU21" s="142">
        <v>1207260344013</v>
      </c>
      <c r="DV21" s="151"/>
      <c r="DW21" s="152"/>
      <c r="DX21" s="148">
        <v>120920102005</v>
      </c>
      <c r="DY21" s="148">
        <v>120920100749</v>
      </c>
      <c r="DZ21" s="148">
        <v>120920123003</v>
      </c>
      <c r="EA21" s="148">
        <v>120925064243</v>
      </c>
      <c r="EB21" s="148">
        <v>120925072119</v>
      </c>
      <c r="EC21" s="151"/>
      <c r="ED21" s="151"/>
      <c r="EE21" s="148">
        <v>120925073254</v>
      </c>
      <c r="EF21" s="148">
        <v>120925092049</v>
      </c>
      <c r="EG21" s="142">
        <v>121004115426</v>
      </c>
      <c r="EH21" s="142">
        <v>120926062821</v>
      </c>
      <c r="EI21" s="142">
        <v>120928062940</v>
      </c>
      <c r="EJ21" s="151"/>
      <c r="EK21" s="151"/>
      <c r="EL21" s="142">
        <v>120928084206</v>
      </c>
      <c r="EM21" s="151">
        <v>121001031312</v>
      </c>
      <c r="EN21" s="142">
        <v>121001103916</v>
      </c>
      <c r="EO21" s="148">
        <v>121002121759</v>
      </c>
      <c r="EP21" s="142">
        <v>120817055750</v>
      </c>
      <c r="EQ21" s="151"/>
      <c r="ER21" s="151"/>
      <c r="ES21" s="142">
        <v>121002103027</v>
      </c>
      <c r="ET21" s="142">
        <v>1210021030291</v>
      </c>
      <c r="EU21" s="142">
        <v>1210011039171</v>
      </c>
      <c r="EV21" s="142">
        <v>121005113708</v>
      </c>
      <c r="EW21" s="142">
        <v>121009073359</v>
      </c>
      <c r="EX21" s="151"/>
      <c r="EY21" s="151"/>
      <c r="EZ21" s="142">
        <v>121009093647</v>
      </c>
      <c r="FA21" s="142">
        <v>121010041041</v>
      </c>
      <c r="FB21" s="142">
        <v>121012045300</v>
      </c>
      <c r="FC21" s="34">
        <v>121014235219</v>
      </c>
      <c r="FD21" s="34">
        <v>121014235824</v>
      </c>
      <c r="FG21" s="142">
        <v>1209140434453</v>
      </c>
      <c r="FH21" s="142">
        <v>1209180434431</v>
      </c>
      <c r="FI21" s="180">
        <v>1210120912551</v>
      </c>
      <c r="FJ21" s="142">
        <v>121001103915</v>
      </c>
      <c r="FK21" s="34">
        <v>121002092608</v>
      </c>
      <c r="FN21" s="156">
        <v>121002092612</v>
      </c>
      <c r="FO21" s="13">
        <v>121002103025</v>
      </c>
      <c r="FP21" s="156">
        <v>1210020926141</v>
      </c>
      <c r="FQ21" s="158">
        <v>121009093646</v>
      </c>
      <c r="FR21" s="13">
        <v>121009093650</v>
      </c>
      <c r="FU21" s="13">
        <v>1207300416493</v>
      </c>
      <c r="FV21" s="13">
        <v>1208080421041</v>
      </c>
      <c r="FW21" s="179">
        <v>120925065753</v>
      </c>
      <c r="FX21" s="13">
        <v>120925072944</v>
      </c>
      <c r="FY21" s="13"/>
      <c r="GB21" s="13">
        <v>121019210716</v>
      </c>
      <c r="GC21" s="13">
        <v>120920100741</v>
      </c>
      <c r="GD21" s="13">
        <v>120920100751</v>
      </c>
      <c r="GE21" s="13">
        <v>120920102006</v>
      </c>
      <c r="GF21" s="13">
        <v>121004114036</v>
      </c>
      <c r="GI21" s="13">
        <v>121004114042</v>
      </c>
      <c r="GJ21" s="156">
        <v>121022010608</v>
      </c>
      <c r="GK21" s="13">
        <v>1209201020041</v>
      </c>
      <c r="GL21" s="158">
        <v>120918043442</v>
      </c>
      <c r="GM21" s="178">
        <v>120925092714</v>
      </c>
      <c r="GP21" s="13">
        <v>121025170744</v>
      </c>
      <c r="GQ21" s="156">
        <v>1210250746343</v>
      </c>
      <c r="GR21" s="13">
        <v>121026064434</v>
      </c>
      <c r="GS21" s="13">
        <v>1210091243331</v>
      </c>
      <c r="GT21" s="13">
        <v>121017112326</v>
      </c>
      <c r="GU21" s="201"/>
      <c r="GV21" s="202"/>
      <c r="GW21" s="202"/>
      <c r="GX21" s="202"/>
      <c r="GY21" s="202"/>
      <c r="GZ21" s="202"/>
      <c r="HA21" s="202"/>
      <c r="HB21" s="202"/>
      <c r="HC21" s="202"/>
      <c r="HD21" s="202"/>
      <c r="HE21" s="202"/>
      <c r="HF21" s="202"/>
      <c r="HG21" s="202"/>
      <c r="HH21" s="202"/>
      <c r="HI21" s="202"/>
      <c r="HJ21" s="202"/>
      <c r="HK21" s="202"/>
      <c r="HL21" s="202"/>
      <c r="HM21" s="202"/>
      <c r="HN21" s="202"/>
      <c r="HO21" s="202"/>
      <c r="HP21" s="202"/>
      <c r="HQ21" s="203"/>
      <c r="HR21" s="13">
        <v>121027032329</v>
      </c>
      <c r="HS21" s="156">
        <v>121029115558</v>
      </c>
      <c r="HT21" s="13">
        <v>121030045259</v>
      </c>
      <c r="HU21" s="13">
        <v>121030072714</v>
      </c>
      <c r="HV21" s="13">
        <v>121015113947</v>
      </c>
      <c r="HY21" s="13">
        <v>1203261240343</v>
      </c>
      <c r="HZ21" s="13">
        <v>1210151107151</v>
      </c>
      <c r="IA21" s="13">
        <v>121031080654</v>
      </c>
      <c r="IB21" s="13">
        <v>1207301048403</v>
      </c>
      <c r="IC21" s="13">
        <v>121026113051</v>
      </c>
      <c r="IF21" s="13">
        <v>121026135117</v>
      </c>
      <c r="IG21" s="13">
        <v>121031081108</v>
      </c>
      <c r="IH21" s="13">
        <v>121102094201</v>
      </c>
      <c r="II21" s="13">
        <v>121105091900</v>
      </c>
      <c r="IJ21" s="13">
        <v>121107003225</v>
      </c>
      <c r="IM21" s="13">
        <v>121107051252</v>
      </c>
      <c r="IN21" s="13">
        <v>121107064025</v>
      </c>
      <c r="IO21" s="13">
        <v>121107104419</v>
      </c>
      <c r="IP21" s="13">
        <v>121108075735</v>
      </c>
      <c r="IQ21" s="13">
        <v>121109101844</v>
      </c>
      <c r="IT21" s="13">
        <v>121110100845</v>
      </c>
      <c r="IU21" s="13">
        <v>1208170550321</v>
      </c>
      <c r="IV21" s="13">
        <v>1211011502532</v>
      </c>
      <c r="IW21" s="13">
        <v>1211050918541</v>
      </c>
      <c r="IX21" s="13">
        <v>1211070644121</v>
      </c>
      <c r="JA21" s="13">
        <v>121105092224</v>
      </c>
      <c r="JB21" s="13">
        <v>121114070405</v>
      </c>
      <c r="JC21" s="13">
        <v>121115093345</v>
      </c>
    </row>
    <row r="22" spans="1:264" s="44" customFormat="1" ht="15.75" thickBot="1">
      <c r="A22" s="40">
        <v>20</v>
      </c>
      <c r="B22" s="45" t="s">
        <v>84</v>
      </c>
      <c r="C22" s="45" t="s">
        <v>53</v>
      </c>
      <c r="D22" s="45" t="s">
        <v>115</v>
      </c>
      <c r="E22" s="45" t="s">
        <v>100</v>
      </c>
      <c r="F22" s="45" t="s">
        <v>124</v>
      </c>
      <c r="G22" s="60"/>
      <c r="H22" s="60"/>
      <c r="I22" s="60"/>
      <c r="J22" s="60"/>
      <c r="K22" s="45" t="s">
        <v>119</v>
      </c>
      <c r="L22" s="45" t="s">
        <v>86</v>
      </c>
      <c r="M22" s="45" t="s">
        <v>92</v>
      </c>
      <c r="N22" s="60"/>
      <c r="O22" s="60"/>
      <c r="P22" s="45" t="s">
        <v>87</v>
      </c>
      <c r="Q22" s="45" t="s">
        <v>111</v>
      </c>
      <c r="R22" s="45" t="s">
        <v>42</v>
      </c>
      <c r="S22" s="45" t="s">
        <v>125</v>
      </c>
      <c r="T22" s="45" t="s">
        <v>132</v>
      </c>
      <c r="U22" s="60"/>
      <c r="V22" s="60"/>
      <c r="W22" s="45" t="s">
        <v>130</v>
      </c>
      <c r="X22" s="45" t="s">
        <v>41</v>
      </c>
      <c r="Y22" s="45">
        <v>120619094125</v>
      </c>
      <c r="Z22" s="44" t="s">
        <v>185</v>
      </c>
      <c r="AA22" s="63"/>
      <c r="AB22" s="63"/>
      <c r="AC22" s="63"/>
      <c r="AD22" s="63"/>
      <c r="AE22" s="45">
        <v>120618124000</v>
      </c>
      <c r="AF22" s="63"/>
      <c r="AG22" s="63"/>
      <c r="AH22" s="63"/>
      <c r="AI22" s="63"/>
      <c r="AJ22" s="63"/>
      <c r="AK22" s="58">
        <v>120214053642</v>
      </c>
      <c r="AL22" s="69">
        <v>1206280442081</v>
      </c>
      <c r="AM22" s="44">
        <v>120629134938</v>
      </c>
      <c r="AN22" s="61"/>
      <c r="AO22" s="61"/>
      <c r="AP22" s="60"/>
      <c r="AQ22" s="60"/>
      <c r="AR22" s="45">
        <v>1206290939311</v>
      </c>
      <c r="AS22" s="58">
        <v>120702101618</v>
      </c>
      <c r="AT22" s="58">
        <v>120704085602</v>
      </c>
      <c r="AU22" s="58">
        <v>1206291349421</v>
      </c>
      <c r="AV22" s="44">
        <v>1205290817112</v>
      </c>
      <c r="AW22" s="67">
        <v>120608103108</v>
      </c>
      <c r="AX22" s="60"/>
      <c r="AZ22" s="44">
        <v>1207050921551</v>
      </c>
      <c r="BA22" s="44">
        <v>1203261342263</v>
      </c>
      <c r="BB22" s="58">
        <v>120709104628</v>
      </c>
      <c r="BC22" s="44">
        <v>1206290700111</v>
      </c>
      <c r="BD22" s="60"/>
      <c r="BE22" s="60"/>
      <c r="BF22" s="45">
        <v>120705092218</v>
      </c>
      <c r="BG22" s="45">
        <v>120705092222</v>
      </c>
      <c r="BH22" s="45">
        <v>120717060923</v>
      </c>
      <c r="BI22" s="44">
        <v>120717061544</v>
      </c>
      <c r="BJ22" s="191"/>
      <c r="BK22" s="191"/>
      <c r="BL22" s="191"/>
      <c r="BM22" s="191"/>
      <c r="BN22" s="44">
        <v>120717061959</v>
      </c>
      <c r="BO22" s="44">
        <v>120717062137</v>
      </c>
      <c r="BP22" s="44">
        <v>120718053619</v>
      </c>
      <c r="BQ22" s="44">
        <v>120718061813</v>
      </c>
      <c r="BT22" s="44">
        <v>1206280443025</v>
      </c>
      <c r="BU22" s="44">
        <v>1206280443171</v>
      </c>
      <c r="BV22" s="44">
        <v>1206280443303</v>
      </c>
      <c r="BW22" s="45">
        <v>1207170610431</v>
      </c>
      <c r="BX22" s="34">
        <v>1207190419001</v>
      </c>
      <c r="CA22" s="93">
        <v>1207190417221</v>
      </c>
      <c r="CB22" s="93">
        <v>120728055847</v>
      </c>
      <c r="CC22" s="93">
        <v>1206180554013</v>
      </c>
      <c r="CD22" s="107">
        <v>120720000735</v>
      </c>
      <c r="CE22" s="93">
        <v>120718115112</v>
      </c>
      <c r="CH22" s="93">
        <v>120718112725</v>
      </c>
      <c r="CI22" s="93">
        <v>120716051936</v>
      </c>
      <c r="CJ22" s="93">
        <v>120713034724</v>
      </c>
      <c r="CK22" s="93">
        <v>120713034125</v>
      </c>
      <c r="CL22" s="93">
        <v>120709104628</v>
      </c>
      <c r="CP22" s="93">
        <v>1208131121443</v>
      </c>
      <c r="CQ22" s="93">
        <v>120726115048</v>
      </c>
      <c r="CR22" s="93">
        <v>120803023337</v>
      </c>
      <c r="CS22" s="107">
        <v>120725081705</v>
      </c>
      <c r="CV22" s="111">
        <v>120802052527</v>
      </c>
      <c r="CW22" s="45">
        <v>120831130840</v>
      </c>
      <c r="CX22" s="93">
        <v>120813072545</v>
      </c>
      <c r="CY22" s="93">
        <v>120817091200</v>
      </c>
      <c r="CZ22" s="111">
        <v>120817093719</v>
      </c>
      <c r="DC22" s="111">
        <v>120817094548</v>
      </c>
      <c r="DD22" s="111">
        <v>120817095624</v>
      </c>
      <c r="DE22" s="118">
        <v>120830100825</v>
      </c>
      <c r="DF22" s="118">
        <v>120822073346</v>
      </c>
      <c r="DG22" s="118">
        <v>1207311200172</v>
      </c>
      <c r="DK22" s="118">
        <v>120829132233</v>
      </c>
      <c r="DL22" s="118">
        <v>120918101550</v>
      </c>
      <c r="DN22" s="118">
        <v>1209060349491</v>
      </c>
      <c r="DQ22" s="142">
        <v>120914043354</v>
      </c>
      <c r="DR22" s="142">
        <v>120914131728</v>
      </c>
      <c r="DS22" s="150">
        <v>120911103946</v>
      </c>
      <c r="DT22" s="142">
        <v>1101121309421</v>
      </c>
      <c r="DU22" s="142">
        <v>1207260343541</v>
      </c>
      <c r="DV22" s="151"/>
      <c r="DW22" s="152"/>
      <c r="DX22" s="148">
        <v>120920102006</v>
      </c>
      <c r="DY22" s="148">
        <v>120920100750</v>
      </c>
      <c r="DZ22" s="142">
        <v>120925102028</v>
      </c>
      <c r="EA22" s="148">
        <v>120925103117</v>
      </c>
      <c r="EB22" s="150">
        <v>1203261341573</v>
      </c>
      <c r="EC22" s="151"/>
      <c r="ED22" s="151"/>
      <c r="EE22" s="150">
        <v>1209110954451</v>
      </c>
      <c r="EF22" s="148">
        <v>120925092714</v>
      </c>
      <c r="EG22" s="142">
        <v>121004115427</v>
      </c>
      <c r="EH22" s="142">
        <v>1209260617381</v>
      </c>
      <c r="EI22" s="142">
        <v>120928063131</v>
      </c>
      <c r="EJ22" s="151"/>
      <c r="EK22" s="151"/>
      <c r="EL22" s="142">
        <v>120928084208</v>
      </c>
      <c r="EM22" s="151">
        <v>120918043436</v>
      </c>
      <c r="EN22" s="142">
        <v>121001103917</v>
      </c>
      <c r="EO22" s="148">
        <v>1210021220001</v>
      </c>
      <c r="EP22" s="142">
        <v>121002103023</v>
      </c>
      <c r="EQ22" s="151"/>
      <c r="ER22" s="151"/>
      <c r="ES22" s="142">
        <v>121002103028</v>
      </c>
      <c r="ET22" s="142">
        <v>121003111215</v>
      </c>
      <c r="EU22" s="142">
        <v>1210031112141</v>
      </c>
      <c r="EV22" s="142">
        <v>121008090312</v>
      </c>
      <c r="EW22" s="142">
        <v>121009073609</v>
      </c>
      <c r="EX22" s="151"/>
      <c r="EY22" s="151"/>
      <c r="EZ22" s="142">
        <v>121009093648</v>
      </c>
      <c r="FA22" s="142">
        <v>121010053020</v>
      </c>
      <c r="FB22" s="142">
        <v>121012103043</v>
      </c>
      <c r="FC22" s="34">
        <v>121014234649</v>
      </c>
      <c r="FD22" s="142">
        <v>121015074047</v>
      </c>
      <c r="FG22" s="34">
        <v>1209140439233</v>
      </c>
      <c r="FH22" s="142">
        <v>1210090759291</v>
      </c>
      <c r="FI22" s="142">
        <v>120919080500</v>
      </c>
      <c r="FJ22" s="142">
        <v>121001103916</v>
      </c>
      <c r="FK22" s="34">
        <v>121002092609</v>
      </c>
      <c r="FN22" s="156">
        <v>121002092613</v>
      </c>
      <c r="FO22" s="13">
        <v>1210020926081</v>
      </c>
      <c r="FP22" s="13">
        <v>1210021030251</v>
      </c>
      <c r="FQ22" s="158">
        <v>121009093647</v>
      </c>
      <c r="FR22" s="13">
        <v>121012045300</v>
      </c>
      <c r="FU22" s="13">
        <v>1207300416523</v>
      </c>
      <c r="FV22" s="13">
        <v>1208170551071</v>
      </c>
      <c r="FW22" s="179">
        <v>120925071712</v>
      </c>
      <c r="FX22" s="13">
        <v>120925073254</v>
      </c>
      <c r="FY22" s="13">
        <v>121019091907</v>
      </c>
      <c r="GB22" s="13">
        <v>121019212051</v>
      </c>
      <c r="GC22" s="13">
        <v>120920100748</v>
      </c>
      <c r="GD22" s="13">
        <v>120920102003</v>
      </c>
      <c r="GE22" s="13">
        <v>120921104210</v>
      </c>
      <c r="GF22" s="13">
        <v>121004114037</v>
      </c>
      <c r="GI22" s="13">
        <v>121004114043</v>
      </c>
      <c r="GJ22" s="13">
        <v>1101121309421</v>
      </c>
      <c r="GK22" s="13">
        <v>1209201020062</v>
      </c>
      <c r="GL22" s="178">
        <v>120925081432</v>
      </c>
      <c r="GM22" s="156">
        <v>121001103917</v>
      </c>
      <c r="GP22" s="156">
        <v>1210011039171</v>
      </c>
      <c r="GQ22" s="13">
        <v>1210251701391</v>
      </c>
      <c r="GR22" s="13">
        <v>121026064755</v>
      </c>
      <c r="GS22" s="13">
        <v>1210282233581</v>
      </c>
      <c r="GT22" s="13">
        <v>121017112327</v>
      </c>
      <c r="GU22" s="201"/>
      <c r="GV22" s="202"/>
      <c r="GW22" s="202"/>
      <c r="GX22" s="202"/>
      <c r="GY22" s="202"/>
      <c r="GZ22" s="202"/>
      <c r="HA22" s="202"/>
      <c r="HB22" s="202"/>
      <c r="HC22" s="202"/>
      <c r="HD22" s="202"/>
      <c r="HE22" s="202"/>
      <c r="HF22" s="202"/>
      <c r="HG22" s="202"/>
      <c r="HH22" s="202"/>
      <c r="HI22" s="202"/>
      <c r="HJ22" s="202"/>
      <c r="HK22" s="202"/>
      <c r="HL22" s="202"/>
      <c r="HM22" s="202"/>
      <c r="HN22" s="202"/>
      <c r="HO22" s="202"/>
      <c r="HP22" s="202"/>
      <c r="HQ22" s="203"/>
      <c r="HR22" s="13">
        <v>121027032653</v>
      </c>
      <c r="HS22" s="156">
        <v>121029115600</v>
      </c>
      <c r="HT22" s="13">
        <v>121030050610</v>
      </c>
      <c r="HU22" s="13">
        <v>120928083924</v>
      </c>
      <c r="HV22" s="13">
        <v>121030072555</v>
      </c>
      <c r="HY22" s="13">
        <v>1210101126192</v>
      </c>
      <c r="HZ22" s="13">
        <v>1210151139503</v>
      </c>
      <c r="IA22" s="13">
        <v>121031080756</v>
      </c>
      <c r="IB22" s="34">
        <v>121014231615</v>
      </c>
      <c r="IC22" s="13">
        <v>121026113053</v>
      </c>
      <c r="IF22" s="13">
        <v>121026135118</v>
      </c>
      <c r="IG22" s="13">
        <v>121101100626</v>
      </c>
      <c r="IH22" s="13">
        <v>121102094343</v>
      </c>
      <c r="II22" s="13">
        <v>121106035750</v>
      </c>
      <c r="IJ22" s="13">
        <v>121107015342</v>
      </c>
      <c r="IM22" s="13">
        <v>121107052544</v>
      </c>
      <c r="IN22" s="13">
        <v>121107064730</v>
      </c>
      <c r="IO22" s="13">
        <v>121108075732</v>
      </c>
      <c r="IP22" s="13">
        <v>121108090543</v>
      </c>
      <c r="IQ22" s="13">
        <v>121110100247</v>
      </c>
      <c r="IT22" s="13">
        <v>121112134838</v>
      </c>
      <c r="IU22" s="13">
        <v>1210160453281</v>
      </c>
      <c r="IV22" s="13">
        <v>1211011510381</v>
      </c>
      <c r="IW22" s="13">
        <v>1211070522511</v>
      </c>
      <c r="IX22" s="13">
        <v>1211121409191</v>
      </c>
      <c r="JA22" s="13">
        <v>121105092226</v>
      </c>
      <c r="JB22" s="13">
        <v>121114070729</v>
      </c>
      <c r="JC22" s="13">
        <v>121115094402</v>
      </c>
    </row>
    <row r="23" spans="1:264" s="70" customFormat="1" ht="15.75" thickTop="1">
      <c r="A23" s="61">
        <v>21</v>
      </c>
      <c r="X23" s="45" t="s">
        <v>168</v>
      </c>
      <c r="Y23" s="71" t="s">
        <v>192</v>
      </c>
      <c r="Z23" s="72" t="s">
        <v>200</v>
      </c>
      <c r="AE23" s="72">
        <v>120615104850</v>
      </c>
      <c r="AK23" s="58">
        <v>1202140536481</v>
      </c>
      <c r="AL23" s="69">
        <v>1206280442113</v>
      </c>
      <c r="AR23" s="72">
        <v>120702101620</v>
      </c>
      <c r="AS23" s="43">
        <v>120709091824</v>
      </c>
      <c r="AT23" s="58">
        <v>120709060527</v>
      </c>
      <c r="AU23" s="82">
        <v>1207050921331</v>
      </c>
      <c r="AV23" s="45">
        <v>120713053542</v>
      </c>
      <c r="AW23" s="73">
        <v>120608103221</v>
      </c>
      <c r="BC23" s="99">
        <v>120712091155</v>
      </c>
      <c r="BF23" s="45">
        <v>1207131032042</v>
      </c>
      <c r="BL23" s="13"/>
      <c r="BN23" s="93">
        <v>1207260906031</v>
      </c>
      <c r="BO23" s="71">
        <v>1207250658361</v>
      </c>
      <c r="BQ23" s="94">
        <v>120618042024</v>
      </c>
      <c r="BR23" s="88">
        <v>120718061210</v>
      </c>
      <c r="BW23" s="93">
        <v>120712091157</v>
      </c>
      <c r="CA23" s="101">
        <v>120808034441</v>
      </c>
      <c r="CB23" s="101">
        <v>120801051551</v>
      </c>
      <c r="CC23" s="101">
        <v>120807111746</v>
      </c>
      <c r="CD23" s="104">
        <v>120806042917</v>
      </c>
      <c r="CE23" s="45">
        <v>120808053254</v>
      </c>
      <c r="CH23" s="93">
        <v>120813074901</v>
      </c>
      <c r="CI23" s="106">
        <v>120813122842</v>
      </c>
      <c r="CJ23" s="45">
        <v>120821024055</v>
      </c>
      <c r="CQ23" s="93">
        <v>1208131121543</v>
      </c>
      <c r="CR23" s="111">
        <v>120713114036</v>
      </c>
      <c r="CS23" s="113">
        <v>120807114847</v>
      </c>
      <c r="CV23" s="93">
        <v>120813062647</v>
      </c>
      <c r="CW23" s="45">
        <v>120831132357</v>
      </c>
      <c r="CX23" s="93">
        <v>120813072546</v>
      </c>
      <c r="DC23" s="93">
        <v>1208300652102</v>
      </c>
      <c r="DD23" s="111">
        <v>120817094811</v>
      </c>
      <c r="DE23" s="118">
        <v>120903091621</v>
      </c>
      <c r="DF23" s="118">
        <v>120910051807</v>
      </c>
      <c r="DG23" s="124">
        <v>120724062903</v>
      </c>
      <c r="DJ23" s="118">
        <v>120906050548</v>
      </c>
      <c r="DK23" s="118">
        <v>120326133020</v>
      </c>
      <c r="DL23" s="118">
        <v>1203261330002</v>
      </c>
      <c r="DM23" s="118">
        <v>1203261330243</v>
      </c>
      <c r="DN23" s="118">
        <v>1203261330474</v>
      </c>
      <c r="DQ23" s="150">
        <v>120820104430</v>
      </c>
      <c r="DR23" s="150">
        <v>120829044635</v>
      </c>
      <c r="DS23" s="150">
        <v>120829044639</v>
      </c>
      <c r="DT23" s="153">
        <v>120831032320</v>
      </c>
      <c r="DU23" s="150">
        <v>120831032952</v>
      </c>
      <c r="DV23" s="154"/>
      <c r="DW23" s="154"/>
      <c r="DX23" s="148">
        <v>1209201020041</v>
      </c>
      <c r="DY23" s="148">
        <v>120920100751</v>
      </c>
      <c r="DZ23" s="155">
        <v>1203261342323</v>
      </c>
      <c r="EA23" s="155">
        <v>120907104148</v>
      </c>
      <c r="EB23" s="155">
        <v>120907134556</v>
      </c>
      <c r="EC23" s="154"/>
      <c r="ED23" s="154"/>
      <c r="EE23" s="155">
        <v>120907140813</v>
      </c>
      <c r="EF23" s="155">
        <v>120814105536</v>
      </c>
      <c r="EG23" s="155">
        <v>1207260343573</v>
      </c>
      <c r="EH23" s="150">
        <v>120906034950</v>
      </c>
      <c r="EI23" s="151">
        <v>120918043435</v>
      </c>
      <c r="EJ23" s="154"/>
      <c r="EK23" s="154"/>
      <c r="EL23" s="154"/>
      <c r="EM23" s="154"/>
      <c r="EN23" s="154"/>
      <c r="EO23" s="154"/>
      <c r="EP23" s="154"/>
      <c r="EQ23" s="154"/>
      <c r="ER23" s="154"/>
      <c r="ES23" s="154"/>
      <c r="ET23" s="154"/>
      <c r="EU23" s="154">
        <v>120927052257</v>
      </c>
      <c r="EV23" s="154"/>
      <c r="EW23" s="154"/>
      <c r="EX23" s="154"/>
      <c r="EY23" s="154"/>
      <c r="EZ23" s="154"/>
      <c r="FA23" s="154"/>
      <c r="FB23" s="154"/>
      <c r="FN23" s="154">
        <v>121107151012</v>
      </c>
      <c r="FO23" s="181">
        <v>120921104210</v>
      </c>
      <c r="JC23" s="13"/>
    </row>
    <row r="24" spans="1:264" s="70" customFormat="1" ht="15.75" thickBot="1">
      <c r="A24" s="61">
        <v>22</v>
      </c>
      <c r="X24" s="45" t="s">
        <v>179</v>
      </c>
      <c r="Y24" s="74" t="s">
        <v>193</v>
      </c>
      <c r="Z24" s="75" t="s">
        <v>201</v>
      </c>
      <c r="AE24" s="75">
        <v>120615104851</v>
      </c>
      <c r="AK24" s="58">
        <v>1202140537113</v>
      </c>
      <c r="AL24" s="58">
        <v>120614143316</v>
      </c>
      <c r="AR24" s="75">
        <v>120702101621</v>
      </c>
      <c r="AS24" s="45">
        <v>120709091224</v>
      </c>
      <c r="AT24" s="45">
        <v>120710102137</v>
      </c>
      <c r="AV24" s="45">
        <v>120713053812</v>
      </c>
      <c r="AW24" s="67">
        <v>120608103419</v>
      </c>
      <c r="BC24" s="85">
        <v>120712091153</v>
      </c>
      <c r="BL24" s="13"/>
      <c r="BN24" s="93">
        <v>1207260910421</v>
      </c>
      <c r="BO24" s="95">
        <v>120725060716</v>
      </c>
      <c r="BQ24" s="95">
        <v>120618042027</v>
      </c>
      <c r="BR24" s="88">
        <v>120718061524</v>
      </c>
      <c r="BW24" s="93">
        <v>120712091158</v>
      </c>
      <c r="CA24" s="93">
        <v>120713064938</v>
      </c>
      <c r="CB24" s="93">
        <v>1208100614291</v>
      </c>
      <c r="CC24" s="93">
        <v>120807102654</v>
      </c>
      <c r="CD24" s="105">
        <v>120806042918</v>
      </c>
      <c r="CE24" s="45">
        <v>120808053844</v>
      </c>
      <c r="CH24" s="93">
        <v>120813074902</v>
      </c>
      <c r="CI24" s="106">
        <v>120813122845</v>
      </c>
      <c r="CJ24" s="45">
        <v>120821024046</v>
      </c>
      <c r="CQ24" s="93">
        <v>1208131121563</v>
      </c>
      <c r="CR24" s="111">
        <v>120713114037</v>
      </c>
      <c r="CS24" s="93">
        <v>120807115038</v>
      </c>
      <c r="CV24" s="45">
        <v>1208150924151</v>
      </c>
      <c r="CW24" s="45">
        <v>120831132548</v>
      </c>
      <c r="CX24" s="45">
        <v>1208182007483</v>
      </c>
      <c r="DC24" s="93">
        <v>120830065442</v>
      </c>
      <c r="DD24" s="111">
        <v>1208170949261</v>
      </c>
      <c r="DE24" s="118">
        <v>120903091623</v>
      </c>
      <c r="DF24" s="118">
        <v>120910051919</v>
      </c>
      <c r="DG24" s="125">
        <v>120724063411</v>
      </c>
      <c r="DJ24" s="118">
        <v>120906050558</v>
      </c>
      <c r="DK24" s="118">
        <v>120809064834</v>
      </c>
      <c r="DL24" s="118">
        <v>1203261330043</v>
      </c>
      <c r="DM24" s="118">
        <v>1203261330313</v>
      </c>
      <c r="DN24" s="118">
        <v>1203261330513</v>
      </c>
      <c r="DQ24" s="118">
        <v>1203261331033</v>
      </c>
      <c r="DR24" s="118">
        <v>120829044636</v>
      </c>
      <c r="DS24" s="118">
        <v>120829044640</v>
      </c>
      <c r="DT24" s="118">
        <v>120831025729</v>
      </c>
      <c r="DU24" s="118">
        <v>120831034501</v>
      </c>
      <c r="DX24" s="136">
        <v>1209201020062</v>
      </c>
      <c r="DY24" s="136">
        <v>1209201007501</v>
      </c>
      <c r="DZ24" s="118">
        <v>1206290700033</v>
      </c>
      <c r="EA24" s="118">
        <v>120907110740</v>
      </c>
      <c r="EB24" s="118">
        <v>120907135400</v>
      </c>
      <c r="EE24" s="118">
        <v>120815095055</v>
      </c>
      <c r="EF24" s="118">
        <v>120905070756</v>
      </c>
      <c r="EG24" s="118">
        <v>120913022308</v>
      </c>
      <c r="ER24" s="156">
        <v>120919073941</v>
      </c>
      <c r="EW24" s="13"/>
      <c r="FA24" s="13"/>
    </row>
    <row r="25" spans="1:264" s="70" customFormat="1" ht="15.75" thickTop="1">
      <c r="A25" s="61">
        <v>23</v>
      </c>
      <c r="X25" s="45" t="s">
        <v>167</v>
      </c>
      <c r="Y25" s="74">
        <v>120620060312</v>
      </c>
      <c r="Z25" s="75" t="s">
        <v>95</v>
      </c>
      <c r="AE25" s="75">
        <v>120615104852</v>
      </c>
      <c r="AK25" s="58">
        <v>1202140537171</v>
      </c>
      <c r="AL25" s="58">
        <v>120614143317</v>
      </c>
      <c r="AR25" s="75">
        <v>120702101622</v>
      </c>
      <c r="AS25" s="58">
        <v>1207040616576</v>
      </c>
      <c r="AT25" s="45">
        <v>120710110923</v>
      </c>
      <c r="AV25" s="45">
        <v>120713061446</v>
      </c>
      <c r="AW25" s="67">
        <v>120621072834</v>
      </c>
      <c r="BL25" s="13"/>
      <c r="BO25" s="75">
        <v>120725062817</v>
      </c>
      <c r="BQ25" s="95">
        <v>1206180420293</v>
      </c>
      <c r="BR25" s="88">
        <v>120718061813</v>
      </c>
      <c r="BW25" s="93">
        <v>1207120911531</v>
      </c>
      <c r="CA25" s="93">
        <v>120713064939</v>
      </c>
      <c r="CB25" s="93">
        <v>120810062935</v>
      </c>
      <c r="CC25" s="93">
        <v>120807072650</v>
      </c>
      <c r="CD25" s="105">
        <v>120806042919</v>
      </c>
      <c r="CE25" s="45">
        <v>120808054125</v>
      </c>
      <c r="CH25" s="93">
        <v>120813074903</v>
      </c>
      <c r="CI25" s="106">
        <v>120810044843</v>
      </c>
      <c r="CJ25" s="45">
        <v>1208130650021</v>
      </c>
      <c r="CQ25" s="93">
        <v>1208131121493</v>
      </c>
      <c r="CS25" s="93">
        <v>120807115254</v>
      </c>
      <c r="CV25" s="45">
        <v>120815092429</v>
      </c>
      <c r="CW25" s="45">
        <v>120903134754</v>
      </c>
      <c r="CX25" s="45">
        <v>1208182028102</v>
      </c>
      <c r="DC25" s="105">
        <v>120830065700</v>
      </c>
      <c r="DD25" s="45">
        <v>120822045459</v>
      </c>
      <c r="DE25" s="118">
        <v>1208280309161</v>
      </c>
      <c r="DF25" s="93">
        <v>120912055527</v>
      </c>
      <c r="DG25" s="118">
        <v>120326133858</v>
      </c>
      <c r="DJ25" s="126">
        <v>120905070756</v>
      </c>
      <c r="DK25" s="118">
        <v>1203261329553</v>
      </c>
      <c r="DL25" s="118">
        <v>1203261330101</v>
      </c>
      <c r="DM25" s="118">
        <v>1203261330371</v>
      </c>
      <c r="DN25" s="118">
        <v>1203261330553</v>
      </c>
      <c r="DQ25" s="118">
        <v>1208150951203</v>
      </c>
      <c r="DR25" s="118">
        <v>120829044637</v>
      </c>
      <c r="DS25" s="118">
        <v>120829044642</v>
      </c>
      <c r="DT25" s="118">
        <v>120911062932</v>
      </c>
      <c r="DU25" s="118">
        <v>120831042240</v>
      </c>
      <c r="DX25" s="118">
        <v>120831044626</v>
      </c>
      <c r="DY25" s="118">
        <v>120904023409</v>
      </c>
      <c r="DZ25" s="118">
        <v>1203261340521</v>
      </c>
      <c r="EA25" s="118">
        <v>120907111503</v>
      </c>
      <c r="EB25" s="118">
        <v>120907135752</v>
      </c>
      <c r="EE25" s="118">
        <v>1203261342013</v>
      </c>
      <c r="EF25" s="118">
        <v>120912092919</v>
      </c>
      <c r="EG25" s="129">
        <v>120326131857</v>
      </c>
      <c r="EW25" s="13"/>
      <c r="FA25" s="13"/>
    </row>
    <row r="26" spans="1:264" s="70" customFormat="1" ht="15.75" thickBot="1">
      <c r="A26" s="61">
        <v>24</v>
      </c>
      <c r="X26" s="45" t="s">
        <v>169</v>
      </c>
      <c r="Y26" s="74" t="s">
        <v>194</v>
      </c>
      <c r="Z26" s="45">
        <v>120504073226</v>
      </c>
      <c r="AE26" s="45" t="s">
        <v>158</v>
      </c>
      <c r="AK26" s="58">
        <v>1202140537224</v>
      </c>
      <c r="AL26" s="58">
        <v>120618132301</v>
      </c>
      <c r="AR26" s="75">
        <v>120702101623</v>
      </c>
      <c r="AS26" s="58">
        <v>120622120228</v>
      </c>
      <c r="AT26" s="45">
        <v>120710111145</v>
      </c>
      <c r="AV26" s="45">
        <v>120713061557</v>
      </c>
      <c r="AW26" s="67">
        <v>1206071059301</v>
      </c>
      <c r="BF26" s="13"/>
      <c r="BL26" s="13"/>
      <c r="BO26" s="75">
        <v>120725114226</v>
      </c>
      <c r="BQ26" s="95">
        <v>1206180420323</v>
      </c>
      <c r="BR26" s="88">
        <v>120718062052</v>
      </c>
      <c r="CA26" s="93">
        <v>120718091322</v>
      </c>
      <c r="CB26" s="93">
        <v>120809123417</v>
      </c>
      <c r="CC26" s="93">
        <v>120807102758</v>
      </c>
      <c r="CD26" s="105">
        <v>120806042920</v>
      </c>
      <c r="CE26" s="45">
        <v>120808054240</v>
      </c>
      <c r="CH26" s="93">
        <v>120813074904</v>
      </c>
      <c r="CI26" s="106">
        <v>120810044733</v>
      </c>
      <c r="CJ26" s="45">
        <v>120813065001</v>
      </c>
      <c r="CQ26" s="93">
        <v>1208131121513</v>
      </c>
      <c r="CS26" s="93">
        <v>1208030616571</v>
      </c>
      <c r="CV26" s="106">
        <v>1208150924231</v>
      </c>
      <c r="CW26" s="45">
        <v>120903135133</v>
      </c>
      <c r="DC26" s="105">
        <v>120830065856</v>
      </c>
      <c r="DD26" s="45">
        <v>120822045500</v>
      </c>
      <c r="DE26" s="118">
        <v>1209031257181</v>
      </c>
      <c r="DF26" s="93">
        <v>120912055907</v>
      </c>
      <c r="DG26" s="118">
        <v>120326133903</v>
      </c>
      <c r="DJ26" s="126">
        <v>120905070755</v>
      </c>
      <c r="DK26" s="118">
        <v>1203261331083</v>
      </c>
      <c r="DL26" s="118">
        <v>1203261330153</v>
      </c>
      <c r="DM26" s="118">
        <v>1203261330423</v>
      </c>
      <c r="DN26" s="118">
        <v>1203261330593</v>
      </c>
      <c r="DQ26" s="118">
        <v>1207130315431</v>
      </c>
      <c r="DR26" s="118">
        <v>120829044638</v>
      </c>
      <c r="DS26" s="118">
        <v>120911055618</v>
      </c>
      <c r="DT26" s="118">
        <v>120911092704</v>
      </c>
      <c r="DU26" s="118">
        <v>120831043858</v>
      </c>
      <c r="DX26" s="118">
        <v>120831045526</v>
      </c>
      <c r="DY26" s="118">
        <v>1203261320513</v>
      </c>
      <c r="DZ26" s="118">
        <v>1203261340563</v>
      </c>
      <c r="EA26" s="118">
        <v>1203261341132</v>
      </c>
      <c r="EB26" s="118">
        <v>120907140308</v>
      </c>
      <c r="EE26" s="118">
        <v>1203261342053</v>
      </c>
      <c r="EF26" s="118">
        <v>120905070755</v>
      </c>
      <c r="EW26" s="13"/>
      <c r="FA26" s="13"/>
    </row>
    <row r="27" spans="1:264" s="70" customFormat="1" ht="15.75" thickTop="1">
      <c r="A27" s="61">
        <v>25</v>
      </c>
      <c r="X27" s="45" t="s">
        <v>164</v>
      </c>
      <c r="Y27" s="74" t="s">
        <v>195</v>
      </c>
      <c r="AE27" s="45" t="s">
        <v>159</v>
      </c>
      <c r="AK27" s="58">
        <v>1202140537273</v>
      </c>
      <c r="AL27" s="69">
        <v>1206280442143</v>
      </c>
      <c r="AM27" s="69">
        <v>1206280442293</v>
      </c>
      <c r="AN27" s="69">
        <v>1206280442423</v>
      </c>
      <c r="AO27" s="69">
        <v>1206280442563</v>
      </c>
      <c r="AR27" s="75">
        <v>120702101619</v>
      </c>
      <c r="AT27" s="45">
        <v>120710111341</v>
      </c>
      <c r="AV27" s="45">
        <v>120713054042</v>
      </c>
      <c r="AW27" s="67">
        <v>1206110936383</v>
      </c>
      <c r="BL27" s="13"/>
      <c r="BQ27" s="96">
        <v>1206180553483</v>
      </c>
      <c r="BR27" s="88">
        <v>120718062227</v>
      </c>
      <c r="CA27" s="93">
        <v>120718092202</v>
      </c>
      <c r="CB27" s="93">
        <v>120809123418</v>
      </c>
      <c r="CC27" s="93">
        <v>120807122328</v>
      </c>
      <c r="CD27" s="104">
        <v>120806042921</v>
      </c>
      <c r="CE27" s="45">
        <v>120808054350</v>
      </c>
      <c r="CH27" s="105">
        <v>120813074905</v>
      </c>
      <c r="CI27" s="106">
        <v>120726092601</v>
      </c>
      <c r="CJ27" s="45">
        <v>120822061008</v>
      </c>
      <c r="CQ27" s="93">
        <v>120326061703</v>
      </c>
      <c r="CW27" s="45">
        <v>120828042301</v>
      </c>
      <c r="DD27" s="45">
        <v>120905105906</v>
      </c>
      <c r="DE27" s="118">
        <v>120903125719</v>
      </c>
      <c r="DF27" s="93">
        <v>120912060417</v>
      </c>
      <c r="DG27" s="118">
        <v>120326133914</v>
      </c>
      <c r="DJ27" s="118">
        <v>120912095931</v>
      </c>
      <c r="DK27" s="118">
        <v>1203261331124</v>
      </c>
      <c r="DL27" s="121">
        <v>1203261331221</v>
      </c>
      <c r="DM27" s="122">
        <v>1208090648264</v>
      </c>
      <c r="DN27" s="122">
        <v>1208090648474</v>
      </c>
      <c r="DQ27" s="118">
        <v>120921051338</v>
      </c>
      <c r="DR27" s="118">
        <v>120326134136</v>
      </c>
      <c r="DS27" s="118">
        <v>120911060734</v>
      </c>
      <c r="DT27" s="118">
        <v>120911093434</v>
      </c>
      <c r="DU27" s="118">
        <v>120911095445</v>
      </c>
      <c r="DX27" s="118">
        <v>120831050737</v>
      </c>
      <c r="DY27" s="118">
        <v>1203261342171</v>
      </c>
      <c r="DZ27" s="118">
        <v>1203261341043</v>
      </c>
      <c r="EA27" s="118">
        <v>1203261341173</v>
      </c>
      <c r="EB27" s="118">
        <v>1203261341421</v>
      </c>
      <c r="EE27" s="118">
        <v>1203261342103</v>
      </c>
      <c r="EW27" s="13"/>
      <c r="FA27" s="13"/>
      <c r="FC27" s="13"/>
    </row>
    <row r="28" spans="1:264" s="70" customFormat="1" ht="15">
      <c r="A28" s="61">
        <v>26</v>
      </c>
      <c r="X28" s="45" t="s">
        <v>165</v>
      </c>
      <c r="Y28" s="74">
        <v>120619094308</v>
      </c>
      <c r="AE28" s="45">
        <v>1206061101273</v>
      </c>
      <c r="AK28" s="58">
        <v>1202140537332</v>
      </c>
      <c r="AL28" s="69">
        <v>1206280442183</v>
      </c>
      <c r="AM28" s="69">
        <v>1206280442323</v>
      </c>
      <c r="AN28" s="69">
        <v>1206280442453</v>
      </c>
      <c r="AR28" s="75">
        <v>1207021016191</v>
      </c>
      <c r="AV28" s="45">
        <v>120713061304</v>
      </c>
      <c r="AW28" s="67">
        <v>120611094656</v>
      </c>
      <c r="BL28" s="13"/>
      <c r="BQ28" s="96">
        <v>1206180553511</v>
      </c>
      <c r="BR28" s="88">
        <v>120718052451</v>
      </c>
      <c r="CA28" s="93">
        <v>120718092347</v>
      </c>
      <c r="CB28" s="93">
        <v>120809044722</v>
      </c>
      <c r="CC28" s="93">
        <v>120808045915</v>
      </c>
      <c r="CD28" s="105">
        <v>1208060429191</v>
      </c>
      <c r="CE28" s="45">
        <v>120808054549</v>
      </c>
      <c r="CH28" s="105">
        <v>1208130749021</v>
      </c>
      <c r="CI28" s="106">
        <v>120724121312</v>
      </c>
      <c r="CJ28" s="45">
        <v>120822061622</v>
      </c>
      <c r="CQ28" s="93">
        <v>1203260617051</v>
      </c>
      <c r="CW28" s="116">
        <v>120904111151</v>
      </c>
      <c r="DD28" s="45">
        <v>120905105607</v>
      </c>
      <c r="DE28" s="118">
        <v>120903125717</v>
      </c>
      <c r="DF28" s="93">
        <v>120912060715</v>
      </c>
      <c r="DG28" s="118">
        <v>120326133925</v>
      </c>
      <c r="DJ28" s="118">
        <v>120905070753</v>
      </c>
      <c r="DK28" s="118">
        <v>1203261331171</v>
      </c>
      <c r="DL28" s="118">
        <v>1203261331263</v>
      </c>
      <c r="DM28" s="118">
        <v>1208090648303</v>
      </c>
      <c r="DN28" s="118">
        <v>1208090648523</v>
      </c>
      <c r="DQ28" s="118">
        <v>1209210513381</v>
      </c>
      <c r="DR28" s="118">
        <v>120911042347</v>
      </c>
      <c r="DS28" s="118">
        <v>120911061529</v>
      </c>
      <c r="DT28" s="118">
        <v>120911094645</v>
      </c>
      <c r="DU28" s="118">
        <v>120911095721</v>
      </c>
      <c r="DX28" s="118">
        <v>120904023247</v>
      </c>
      <c r="DY28" s="118">
        <v>1203261342213</v>
      </c>
      <c r="DZ28" s="118">
        <v>1203261341083</v>
      </c>
      <c r="EA28" s="118">
        <v>1203261341223</v>
      </c>
      <c r="EB28" s="118">
        <v>1203261341473</v>
      </c>
      <c r="EE28" s="118">
        <v>121003111212</v>
      </c>
      <c r="EW28" s="13"/>
      <c r="FA28" s="13"/>
      <c r="FC28" s="13"/>
    </row>
    <row r="29" spans="1:264" s="70" customFormat="1" ht="15">
      <c r="A29" s="61">
        <v>27</v>
      </c>
      <c r="X29" s="45" t="s">
        <v>166</v>
      </c>
      <c r="Y29" s="44" t="s">
        <v>197</v>
      </c>
      <c r="AK29" s="58">
        <v>1202140537391</v>
      </c>
      <c r="AL29" s="69">
        <v>1206280442233</v>
      </c>
      <c r="AM29" s="69">
        <v>1206280442354</v>
      </c>
      <c r="AN29" s="69">
        <v>1206280442493</v>
      </c>
      <c r="AR29" s="45">
        <v>120702101619</v>
      </c>
      <c r="AV29" s="44">
        <v>120709064757</v>
      </c>
      <c r="AW29" s="67">
        <v>1206111011022</v>
      </c>
      <c r="BL29" s="13"/>
      <c r="BQ29" s="95">
        <v>1206180553533</v>
      </c>
      <c r="BR29" s="88">
        <v>120718052052</v>
      </c>
      <c r="CA29" s="93">
        <v>120716054408</v>
      </c>
      <c r="CB29" s="93">
        <v>120809044718</v>
      </c>
      <c r="CC29" s="93">
        <v>120808050823</v>
      </c>
      <c r="CE29" s="45">
        <v>120808054653</v>
      </c>
      <c r="CH29" s="105">
        <v>1208130749031</v>
      </c>
      <c r="CI29" s="106">
        <v>120724120936</v>
      </c>
      <c r="CJ29" s="45">
        <v>1206180420273</v>
      </c>
      <c r="CW29" s="117">
        <v>120904110428</v>
      </c>
      <c r="DD29" s="45">
        <v>120905105345</v>
      </c>
      <c r="DE29" s="118">
        <v>1209100945281</v>
      </c>
      <c r="DF29" s="93">
        <v>120912061240</v>
      </c>
      <c r="DG29" s="118">
        <v>1203261339091</v>
      </c>
      <c r="DJ29" s="118">
        <v>120905070754</v>
      </c>
      <c r="DK29" s="45">
        <v>120917114716</v>
      </c>
      <c r="DL29" s="118">
        <v>1208060830302</v>
      </c>
      <c r="DM29" s="118">
        <v>1208090648373</v>
      </c>
      <c r="DN29" s="123">
        <v>1208131121493</v>
      </c>
      <c r="DR29" s="118">
        <v>120911054236</v>
      </c>
      <c r="DS29" s="118">
        <v>120911061845</v>
      </c>
      <c r="DU29" s="118">
        <v>120911114616</v>
      </c>
      <c r="DX29" s="118">
        <v>1203261340002</v>
      </c>
      <c r="DY29" s="118">
        <v>1203261340323</v>
      </c>
      <c r="EA29" s="118">
        <v>1203261341263</v>
      </c>
      <c r="EB29" s="118">
        <v>1203261341523</v>
      </c>
      <c r="EW29" s="13"/>
      <c r="FA29" s="13"/>
      <c r="FC29" s="13"/>
    </row>
    <row r="30" spans="1:264" s="70" customFormat="1" ht="15">
      <c r="A30" s="61">
        <v>28</v>
      </c>
      <c r="X30" s="45" t="s">
        <v>178</v>
      </c>
      <c r="Y30" s="44" t="s">
        <v>198</v>
      </c>
      <c r="AK30" s="58">
        <v>1202140537583</v>
      </c>
      <c r="AL30" s="69">
        <v>1206280442263</v>
      </c>
      <c r="AM30" s="69">
        <v>1206280442385</v>
      </c>
      <c r="AN30" s="69">
        <v>1206280442533</v>
      </c>
      <c r="AR30" s="45">
        <v>120702101621</v>
      </c>
      <c r="AV30" s="45">
        <v>1203261322583</v>
      </c>
      <c r="AW30" s="67">
        <v>120611093047</v>
      </c>
      <c r="BL30" s="13"/>
      <c r="BQ30" s="95">
        <v>1206180553563</v>
      </c>
      <c r="BR30" s="88">
        <v>1207050831192</v>
      </c>
      <c r="CA30" s="93">
        <v>120718090923</v>
      </c>
      <c r="CB30" s="93">
        <v>120809123416</v>
      </c>
      <c r="CC30" s="93">
        <v>120808051226</v>
      </c>
      <c r="CE30" s="45">
        <v>120808054802</v>
      </c>
      <c r="CH30" s="105">
        <v>1208130749041</v>
      </c>
      <c r="CI30" s="106">
        <v>120724120458</v>
      </c>
      <c r="CJ30" s="45">
        <v>1206180420243</v>
      </c>
      <c r="CW30" s="45">
        <v>120904044334</v>
      </c>
      <c r="DD30" s="45">
        <v>120905104952</v>
      </c>
      <c r="DE30" s="118">
        <v>120903125718</v>
      </c>
      <c r="DF30" s="93">
        <v>1209120609201</v>
      </c>
      <c r="DG30" s="118">
        <v>1203261339183</v>
      </c>
      <c r="DJ30" s="118">
        <v>1208281236363</v>
      </c>
      <c r="DK30" s="118">
        <v>120829132918</v>
      </c>
      <c r="DL30" s="118">
        <v>1208090648233</v>
      </c>
      <c r="DM30" s="118">
        <v>1208090648403</v>
      </c>
      <c r="DN30" s="123">
        <v>1208150951132</v>
      </c>
      <c r="DR30" s="124">
        <v>120911054814</v>
      </c>
      <c r="DX30" s="118">
        <v>1203261340043</v>
      </c>
      <c r="DY30" s="118">
        <v>1203261340363</v>
      </c>
      <c r="EE30" s="15"/>
      <c r="EJ30" s="102"/>
      <c r="EW30" s="13"/>
      <c r="FO30" s="13"/>
    </row>
    <row r="31" spans="1:264" s="70" customFormat="1" ht="15.75" thickBot="1">
      <c r="A31" s="61">
        <v>29</v>
      </c>
      <c r="X31" s="45" t="s">
        <v>182</v>
      </c>
      <c r="Y31" s="44" t="s">
        <v>199</v>
      </c>
      <c r="AK31" s="58">
        <v>1202140538042</v>
      </c>
      <c r="AR31" s="45">
        <v>120702101622</v>
      </c>
      <c r="AV31" s="45">
        <v>1203261323223</v>
      </c>
      <c r="AW31" s="67">
        <v>1206111007312</v>
      </c>
      <c r="BQ31" s="95">
        <v>120629134939</v>
      </c>
      <c r="BR31" s="88">
        <v>1207050840152</v>
      </c>
      <c r="CA31" s="93">
        <v>120713103205</v>
      </c>
      <c r="CB31" s="93">
        <v>120809123419</v>
      </c>
      <c r="CC31" s="93">
        <v>1206180554033</v>
      </c>
      <c r="CE31" s="45">
        <v>120808054928</v>
      </c>
      <c r="CI31" s="106">
        <v>120724115415</v>
      </c>
      <c r="CJ31" s="45">
        <v>120808035114</v>
      </c>
      <c r="CW31" s="45">
        <v>120904044336</v>
      </c>
      <c r="DD31" s="45">
        <v>120905104712</v>
      </c>
      <c r="DE31" s="118">
        <v>120911084744</v>
      </c>
      <c r="DF31" s="93">
        <v>1209120614111</v>
      </c>
      <c r="DG31" s="118">
        <v>1203261339301</v>
      </c>
      <c r="DJ31" s="118">
        <v>1208281236383</v>
      </c>
      <c r="DK31" s="118">
        <v>120910024050</v>
      </c>
      <c r="DL31" s="127">
        <v>120918103756</v>
      </c>
      <c r="DM31" s="118">
        <v>120326134014</v>
      </c>
      <c r="DN31" s="118">
        <v>120920124120</v>
      </c>
      <c r="DR31" s="118">
        <v>120921090200</v>
      </c>
      <c r="DX31" s="118">
        <v>1203261340223</v>
      </c>
      <c r="DY31" s="118">
        <v>1203261340403</v>
      </c>
      <c r="EE31" s="15"/>
      <c r="EJ31" s="102"/>
      <c r="EW31" s="13"/>
      <c r="FO31" s="13"/>
    </row>
    <row r="32" spans="1:264" s="70" customFormat="1" ht="15.75" thickTop="1">
      <c r="A32" s="61">
        <v>30</v>
      </c>
      <c r="X32" s="45" t="s">
        <v>183</v>
      </c>
      <c r="Y32" s="50" t="s">
        <v>196</v>
      </c>
      <c r="AK32" s="58">
        <v>1202140538093</v>
      </c>
      <c r="AR32" s="45">
        <v>120702101623</v>
      </c>
      <c r="AW32" s="67">
        <v>1205290832502</v>
      </c>
      <c r="BQ32" s="95">
        <v>120725104253</v>
      </c>
      <c r="BR32" s="88">
        <v>1207170258182</v>
      </c>
      <c r="CA32" s="93">
        <v>120712090801</v>
      </c>
      <c r="CB32" s="93">
        <v>120808054627</v>
      </c>
      <c r="CC32" s="93">
        <v>1206180554063</v>
      </c>
      <c r="CE32" s="45">
        <v>120808055043</v>
      </c>
      <c r="CJ32" s="45">
        <v>120808033556</v>
      </c>
      <c r="DD32" s="45">
        <v>120905103639</v>
      </c>
      <c r="DE32" s="118">
        <v>120911085320</v>
      </c>
      <c r="DF32" s="93">
        <v>120913003345</v>
      </c>
      <c r="DG32" s="118">
        <v>1203261339353</v>
      </c>
      <c r="DJ32" s="118">
        <v>1208300717541</v>
      </c>
      <c r="DK32" s="118">
        <v>120910024613</v>
      </c>
      <c r="DL32" s="127">
        <v>120918103758</v>
      </c>
      <c r="DM32" s="118">
        <v>120326134131</v>
      </c>
      <c r="DN32" s="118">
        <v>120920124121</v>
      </c>
      <c r="DR32" s="118">
        <v>120921101458</v>
      </c>
      <c r="DX32" s="118">
        <v>1203261340273</v>
      </c>
      <c r="DY32" s="118">
        <v>1203261340472</v>
      </c>
      <c r="EC32" s="15"/>
      <c r="EE32" s="15"/>
      <c r="EJ32" s="102"/>
      <c r="EW32" s="13"/>
    </row>
    <row r="33" spans="1:153" s="70" customFormat="1" ht="15">
      <c r="A33" s="61">
        <v>31</v>
      </c>
      <c r="X33" s="44" t="s">
        <v>177</v>
      </c>
      <c r="AK33" s="58">
        <v>1202140538143</v>
      </c>
      <c r="AR33" s="45">
        <v>1207021016191</v>
      </c>
      <c r="AT33" s="70" t="s">
        <v>223</v>
      </c>
      <c r="AW33" s="67">
        <v>1205290828522</v>
      </c>
      <c r="BQ33" s="95">
        <v>120725103346</v>
      </c>
      <c r="BR33" s="88">
        <v>1207170253492</v>
      </c>
      <c r="CA33" s="93">
        <v>120712090802</v>
      </c>
      <c r="CB33" s="93">
        <v>120812231759</v>
      </c>
      <c r="CC33" s="93">
        <v>120622085643</v>
      </c>
      <c r="CE33" s="45">
        <v>120808060453</v>
      </c>
      <c r="CJ33" s="45">
        <v>120726092601</v>
      </c>
      <c r="DD33" s="45">
        <v>120905102835</v>
      </c>
      <c r="DF33" s="118">
        <v>120815095045</v>
      </c>
      <c r="DG33" s="118">
        <v>1203261339412</v>
      </c>
      <c r="DJ33" s="118">
        <v>1208281236483</v>
      </c>
      <c r="DL33" s="127">
        <v>120918103803</v>
      </c>
      <c r="DN33" s="118">
        <v>120917034949</v>
      </c>
      <c r="DR33" s="118">
        <v>120921102959</v>
      </c>
      <c r="DY33" s="118">
        <v>121001111859</v>
      </c>
      <c r="EC33" s="15"/>
      <c r="EE33" s="15"/>
      <c r="EJ33" s="102"/>
      <c r="EW33" s="13"/>
    </row>
    <row r="34" spans="1:153" s="70" customFormat="1" ht="15.75" thickBot="1">
      <c r="A34" s="61">
        <v>32</v>
      </c>
      <c r="X34" s="44" t="s">
        <v>175</v>
      </c>
      <c r="AK34" s="58">
        <v>1202140538193</v>
      </c>
      <c r="AR34" s="45">
        <v>1207031105221</v>
      </c>
      <c r="AW34" s="67">
        <v>1205290823252</v>
      </c>
      <c r="BR34" s="88">
        <v>1207170240392</v>
      </c>
      <c r="CA34" s="34">
        <v>120712090803</v>
      </c>
      <c r="CB34" s="93">
        <v>120807035245</v>
      </c>
      <c r="CC34" s="93">
        <v>120622085644</v>
      </c>
      <c r="CE34" s="45">
        <v>120808055152</v>
      </c>
      <c r="DD34" s="93">
        <v>1208170955211</v>
      </c>
      <c r="DG34" s="118">
        <v>1203261339453</v>
      </c>
      <c r="DJ34" s="118">
        <v>1208281236433</v>
      </c>
      <c r="DL34" s="126">
        <v>120918101103</v>
      </c>
      <c r="DN34" s="118">
        <v>1209170349491</v>
      </c>
      <c r="DX34" s="137" t="s">
        <v>2160</v>
      </c>
      <c r="DY34" s="118">
        <v>121001112201</v>
      </c>
      <c r="EC34" s="15"/>
      <c r="EE34" s="15"/>
      <c r="EJ34" s="102"/>
      <c r="EW34" s="13"/>
    </row>
    <row r="35" spans="1:153" s="70" customFormat="1" ht="16.5" thickTop="1" thickBot="1">
      <c r="A35" s="61">
        <v>33</v>
      </c>
      <c r="X35" s="44" t="s">
        <v>174</v>
      </c>
      <c r="AR35" s="43">
        <v>1207040925513</v>
      </c>
      <c r="AW35" s="67">
        <v>1205290857282</v>
      </c>
      <c r="BQ35" s="79"/>
      <c r="BR35" s="89">
        <v>1207170009212</v>
      </c>
      <c r="CA35" s="93">
        <v>120712090804</v>
      </c>
      <c r="CB35" s="93">
        <v>120705093201</v>
      </c>
      <c r="CC35" s="93">
        <v>120622085645</v>
      </c>
      <c r="CE35" s="93">
        <v>120724120458</v>
      </c>
      <c r="DG35" s="118">
        <v>1203261339512</v>
      </c>
      <c r="DL35" s="126">
        <v>120918101550</v>
      </c>
      <c r="DN35" s="118">
        <v>120920105621</v>
      </c>
      <c r="DY35" s="126">
        <v>121002103029</v>
      </c>
      <c r="EC35" s="15"/>
      <c r="EE35" s="15"/>
      <c r="EJ35" s="102"/>
      <c r="EW35" s="13"/>
    </row>
    <row r="36" spans="1:153" s="70" customFormat="1" ht="15.75" thickTop="1">
      <c r="A36" s="61">
        <v>34</v>
      </c>
      <c r="X36" s="50" t="s">
        <v>176</v>
      </c>
      <c r="AR36" s="45">
        <v>1207040925553</v>
      </c>
      <c r="AW36" s="67">
        <v>1205290845012</v>
      </c>
      <c r="BQ36" s="15"/>
      <c r="BR36" s="89">
        <v>120717000502</v>
      </c>
      <c r="CA36" s="93">
        <v>120618042014</v>
      </c>
      <c r="CB36" s="93">
        <v>1206180420193</v>
      </c>
      <c r="CC36" s="93">
        <v>120712090757</v>
      </c>
      <c r="CE36" s="93">
        <v>120724120936</v>
      </c>
      <c r="DG36" s="118">
        <v>1203261339561</v>
      </c>
      <c r="DN36" s="118">
        <v>120920110604</v>
      </c>
      <c r="EC36" s="15"/>
      <c r="EE36" s="15"/>
      <c r="EJ36" s="102"/>
      <c r="EW36" s="13"/>
    </row>
    <row r="37" spans="1:153" s="70" customFormat="1" ht="15">
      <c r="A37" s="61">
        <v>35</v>
      </c>
      <c r="X37" s="70">
        <v>120607120157</v>
      </c>
      <c r="AL37" s="76" t="s">
        <v>216</v>
      </c>
      <c r="AW37" s="77">
        <v>1205250916182</v>
      </c>
      <c r="BQ37" s="15"/>
      <c r="BR37" s="89">
        <v>1207162359402</v>
      </c>
      <c r="CA37" s="93">
        <v>120726060834</v>
      </c>
      <c r="CB37" s="93">
        <v>1207260906031</v>
      </c>
      <c r="CC37" s="93">
        <v>120727105608</v>
      </c>
      <c r="CE37" s="93">
        <v>120724121312</v>
      </c>
      <c r="DG37" s="118">
        <v>120326132056</v>
      </c>
      <c r="DN37" s="118">
        <v>120920111418</v>
      </c>
      <c r="EC37" s="15"/>
      <c r="EE37" s="15"/>
      <c r="EJ37" s="102"/>
      <c r="EW37" s="13"/>
    </row>
    <row r="38" spans="1:153" s="70" customFormat="1" ht="15.75" thickBot="1">
      <c r="A38" s="61">
        <v>36</v>
      </c>
      <c r="X38" s="70">
        <v>120607120158</v>
      </c>
      <c r="AL38" s="65" t="s">
        <v>31</v>
      </c>
      <c r="AW38" s="67" t="s">
        <v>207</v>
      </c>
      <c r="BQ38" s="15"/>
      <c r="BR38" s="89">
        <v>1207162348242</v>
      </c>
      <c r="CA38" s="93">
        <v>120726061250</v>
      </c>
      <c r="CB38" s="93">
        <v>1207260910421</v>
      </c>
      <c r="CE38" s="45">
        <v>120724115415</v>
      </c>
      <c r="DG38" s="118">
        <v>1203261319492</v>
      </c>
      <c r="EC38" s="15"/>
      <c r="EE38" s="15"/>
      <c r="EJ38" s="98"/>
      <c r="EK38" s="15"/>
      <c r="EW38" s="13"/>
    </row>
    <row r="39" spans="1:153" s="70" customFormat="1" ht="16.5" thickTop="1" thickBot="1">
      <c r="A39" s="61">
        <v>37</v>
      </c>
      <c r="AL39" s="69" t="s">
        <v>215</v>
      </c>
      <c r="AW39" s="67" t="s">
        <v>208</v>
      </c>
      <c r="BQ39" s="15"/>
      <c r="BR39" s="89">
        <v>1207240833232</v>
      </c>
      <c r="CA39" s="97">
        <v>120712091114</v>
      </c>
      <c r="CB39" s="93">
        <v>120629134941</v>
      </c>
      <c r="DG39" s="118">
        <v>1203261319553</v>
      </c>
      <c r="EC39" s="15"/>
      <c r="EE39" s="15"/>
      <c r="EJ39" s="98"/>
      <c r="EK39" s="15"/>
      <c r="EM39" s="13"/>
      <c r="EW39" s="13"/>
    </row>
    <row r="40" spans="1:153" s="70" customFormat="1" ht="15.75" thickTop="1">
      <c r="A40" s="61">
        <v>38</v>
      </c>
      <c r="AL40" s="59" t="s">
        <v>26</v>
      </c>
      <c r="AW40" s="67">
        <v>120621100422</v>
      </c>
      <c r="BQ40" s="15"/>
      <c r="BR40" s="89">
        <v>1207240843013</v>
      </c>
      <c r="CA40" s="97">
        <v>120727112827</v>
      </c>
      <c r="CB40" s="97">
        <v>120727132944</v>
      </c>
      <c r="CC40" s="79"/>
      <c r="DG40" s="118">
        <v>1203261320003</v>
      </c>
      <c r="EC40" s="15"/>
      <c r="EE40" s="15"/>
      <c r="EJ40" s="98"/>
      <c r="EM40" s="13"/>
      <c r="EW40" s="13"/>
    </row>
    <row r="41" spans="1:153" s="70" customFormat="1" ht="15">
      <c r="A41" s="61">
        <v>39</v>
      </c>
      <c r="AW41" s="67">
        <v>120621100618</v>
      </c>
      <c r="BL41" s="15"/>
      <c r="BQ41" s="15"/>
      <c r="BR41" s="89">
        <v>1207240827162</v>
      </c>
      <c r="CA41" s="93">
        <v>120727113332</v>
      </c>
      <c r="CB41" s="93">
        <v>120727133425</v>
      </c>
      <c r="CC41" s="15"/>
      <c r="DG41" s="118">
        <v>1203261320052</v>
      </c>
      <c r="DT41" s="79"/>
      <c r="EC41" s="15"/>
      <c r="EE41" s="15"/>
      <c r="EJ41" s="98"/>
      <c r="EM41" s="13"/>
      <c r="EW41" s="13"/>
    </row>
    <row r="42" spans="1:153" s="70" customFormat="1" ht="15">
      <c r="A42" s="61">
        <v>40</v>
      </c>
      <c r="AW42" s="67" t="s">
        <v>209</v>
      </c>
      <c r="BL42" s="15"/>
      <c r="BQ42" s="15"/>
      <c r="BR42" s="89">
        <v>1207110522181</v>
      </c>
      <c r="CA42" s="93">
        <v>120727113821</v>
      </c>
      <c r="CB42" s="93">
        <v>120727134048</v>
      </c>
      <c r="CC42" s="15"/>
      <c r="CV42" s="79"/>
      <c r="DG42" s="118">
        <v>1203261320103</v>
      </c>
      <c r="DS42" s="79"/>
      <c r="DT42" s="15"/>
      <c r="EC42" s="15"/>
      <c r="EE42" s="15"/>
      <c r="EJ42" s="102"/>
      <c r="EM42" s="13"/>
      <c r="EW42" s="13"/>
    </row>
    <row r="43" spans="1:153" s="79" customFormat="1" ht="15">
      <c r="A43" s="78"/>
      <c r="Z43" s="80"/>
      <c r="AK43" s="70"/>
      <c r="AU43" s="70"/>
      <c r="AW43" s="81" t="s">
        <v>210</v>
      </c>
      <c r="BL43" s="15"/>
      <c r="BQ43" s="15"/>
      <c r="BR43" s="89">
        <v>1207110516082</v>
      </c>
      <c r="CA43" s="93">
        <v>120727132308</v>
      </c>
      <c r="CB43" s="93">
        <v>1207120911141</v>
      </c>
      <c r="CC43" s="15"/>
      <c r="CV43" s="15"/>
      <c r="DG43" s="118">
        <v>1203261320151</v>
      </c>
      <c r="DS43" s="15"/>
      <c r="DT43" s="15"/>
      <c r="EC43" s="15"/>
      <c r="EE43" s="15"/>
      <c r="EJ43" s="102"/>
      <c r="EM43" s="13"/>
      <c r="EW43" s="13"/>
    </row>
    <row r="44" spans="1:153" ht="15">
      <c r="AK44" s="16"/>
      <c r="AU44" s="16"/>
      <c r="BR44" s="89">
        <v>120611093047</v>
      </c>
      <c r="DG44" s="118">
        <v>1203261320201</v>
      </c>
      <c r="EJ44" s="103"/>
      <c r="EM44" s="13"/>
      <c r="EW44" s="13"/>
    </row>
    <row r="45" spans="1:153" ht="15">
      <c r="AU45" s="16"/>
      <c r="BR45" s="89">
        <v>120725084947</v>
      </c>
      <c r="DG45" s="118">
        <v>1203261320262</v>
      </c>
      <c r="EJ45" s="103"/>
      <c r="EM45" s="13"/>
      <c r="EW45" s="13"/>
    </row>
    <row r="46" spans="1:153" ht="15">
      <c r="AU46" s="16"/>
      <c r="BR46" s="89">
        <v>120725084105</v>
      </c>
      <c r="DG46" s="118">
        <v>1203261320313</v>
      </c>
      <c r="EJ46" s="103"/>
      <c r="EM46" s="13"/>
      <c r="EW46" s="13"/>
    </row>
    <row r="47" spans="1:153" ht="15">
      <c r="BR47" s="89">
        <v>120611093047</v>
      </c>
      <c r="DG47" s="118">
        <v>1203261320353</v>
      </c>
      <c r="EM47" s="13"/>
      <c r="EW47" s="13"/>
    </row>
    <row r="48" spans="1:153" ht="15">
      <c r="BR48" s="89">
        <v>120621100422</v>
      </c>
      <c r="DG48" s="118">
        <v>1203261320403</v>
      </c>
      <c r="EM48" s="13"/>
      <c r="EW48" s="13"/>
    </row>
    <row r="49" spans="70:153" ht="15">
      <c r="BR49" s="89">
        <v>120621100618</v>
      </c>
      <c r="DG49" s="118">
        <v>1203261321003</v>
      </c>
      <c r="EM49" s="13"/>
      <c r="EW49" s="13"/>
    </row>
    <row r="50" spans="70:153" ht="15">
      <c r="BR50" s="89">
        <v>120710064134</v>
      </c>
      <c r="DG50" s="118">
        <v>1203261331573</v>
      </c>
      <c r="EM50" s="13"/>
      <c r="EW50" s="13"/>
    </row>
    <row r="51" spans="70:153" ht="15">
      <c r="BR51" s="89">
        <v>120710064437</v>
      </c>
      <c r="DG51" s="118">
        <v>1203261332013</v>
      </c>
      <c r="EM51" s="13"/>
      <c r="EW51" s="13"/>
    </row>
    <row r="52" spans="70:153" ht="15">
      <c r="BR52" s="89">
        <v>1207181739281</v>
      </c>
      <c r="DG52" s="118">
        <v>1203261332083</v>
      </c>
      <c r="EM52" s="13"/>
      <c r="EW52" s="13"/>
    </row>
    <row r="53" spans="70:153" ht="15">
      <c r="BR53" s="89">
        <v>120718173436</v>
      </c>
      <c r="EM53" s="13"/>
      <c r="EW53" s="13"/>
    </row>
    <row r="54" spans="70:153" ht="15">
      <c r="EM54" s="13"/>
      <c r="EW54" s="13"/>
    </row>
    <row r="55" spans="70:153" ht="15">
      <c r="EM55" s="13"/>
      <c r="EW55" s="13"/>
    </row>
    <row r="56" spans="70:153" ht="15">
      <c r="EM56" s="13"/>
      <c r="EW56" s="13"/>
    </row>
    <row r="57" spans="70:153" ht="15">
      <c r="EM57" s="13"/>
      <c r="EW57" s="13"/>
    </row>
    <row r="58" spans="70:153" ht="15">
      <c r="EM58" s="13"/>
      <c r="EW58" s="13"/>
    </row>
    <row r="59" spans="70:153" ht="15">
      <c r="EM59" s="13"/>
      <c r="EW59" s="13"/>
    </row>
    <row r="60" spans="70:153" ht="15">
      <c r="EM60" s="13"/>
      <c r="EW60" s="13"/>
    </row>
    <row r="61" spans="70:153" ht="15">
      <c r="EM61" s="13"/>
    </row>
    <row r="62" spans="70:153" ht="15">
      <c r="EM62" s="13"/>
    </row>
    <row r="63" spans="70:153" ht="15">
      <c r="EM63" s="13"/>
    </row>
    <row r="64" spans="70:153" ht="15">
      <c r="EM64" s="13"/>
    </row>
    <row r="65" spans="143:143" ht="15">
      <c r="EM65" s="13"/>
    </row>
    <row r="66" spans="143:143" ht="15">
      <c r="EM66" s="13"/>
    </row>
    <row r="67" spans="143:143" ht="15">
      <c r="EM67" s="13"/>
    </row>
    <row r="68" spans="143:143" ht="15">
      <c r="EM68" s="13"/>
    </row>
    <row r="69" spans="143:143" ht="15">
      <c r="EM69" s="13"/>
    </row>
    <row r="70" spans="143:143" ht="15">
      <c r="EM70" s="13"/>
    </row>
    <row r="71" spans="143:143" ht="15">
      <c r="EM71" s="13"/>
    </row>
    <row r="72" spans="143:143" ht="15">
      <c r="EM72" s="13"/>
    </row>
    <row r="73" spans="143:143" ht="15">
      <c r="EM73" s="13"/>
    </row>
    <row r="74" spans="143:143" ht="15">
      <c r="EM74" s="13"/>
    </row>
    <row r="75" spans="143:143" ht="15">
      <c r="EM75" s="13"/>
    </row>
    <row r="76" spans="143:143" ht="15">
      <c r="EM76" s="13"/>
    </row>
    <row r="77" spans="143:143" ht="15">
      <c r="EM77" s="13"/>
    </row>
    <row r="78" spans="143:143" ht="15">
      <c r="EM78" s="13"/>
    </row>
    <row r="79" spans="143:143" ht="15">
      <c r="EM79" s="13"/>
    </row>
    <row r="80" spans="143:143" ht="15">
      <c r="EM80" s="13"/>
    </row>
    <row r="81" spans="143:143" ht="15">
      <c r="EM81" s="13"/>
    </row>
    <row r="82" spans="143:143" ht="15">
      <c r="EM82" s="13"/>
    </row>
    <row r="83" spans="143:143" ht="15">
      <c r="EM83" s="13"/>
    </row>
    <row r="84" spans="143:143" ht="15">
      <c r="EM84" s="13"/>
    </row>
    <row r="85" spans="143:143" ht="15">
      <c r="EM85" s="13"/>
    </row>
    <row r="86" spans="143:143" ht="15">
      <c r="EM86" s="13"/>
    </row>
    <row r="87" spans="143:143" ht="15">
      <c r="EM87" s="13"/>
    </row>
    <row r="88" spans="143:143" ht="15">
      <c r="EM88" s="13"/>
    </row>
    <row r="89" spans="143:143" ht="15">
      <c r="EM89" s="13"/>
    </row>
    <row r="90" spans="143:143" ht="15">
      <c r="EM90" s="13"/>
    </row>
    <row r="91" spans="143:143" ht="15">
      <c r="EM91" s="13"/>
    </row>
    <row r="92" spans="143:143" ht="15">
      <c r="EM92" s="13"/>
    </row>
    <row r="93" spans="143:143" ht="15">
      <c r="EM93" s="13"/>
    </row>
    <row r="94" spans="143:143" ht="15">
      <c r="EM94" s="13"/>
    </row>
    <row r="95" spans="143:143" ht="15">
      <c r="EM95" s="13"/>
    </row>
  </sheetData>
  <mergeCells count="33">
    <mergeCell ref="IK3:IL18"/>
    <mergeCell ref="IR3:IS18"/>
    <mergeCell ref="IY3:IZ18"/>
    <mergeCell ref="HW3:HX18"/>
    <mergeCell ref="GU3:HQ22"/>
    <mergeCell ref="ID3:IE18"/>
    <mergeCell ref="FZ3:GA18"/>
    <mergeCell ref="GG3:GH18"/>
    <mergeCell ref="GN3:GO18"/>
    <mergeCell ref="FS3:FT18"/>
    <mergeCell ref="EQ3:ER18"/>
    <mergeCell ref="EX3:EY18"/>
    <mergeCell ref="FE3:FF18"/>
    <mergeCell ref="FL3:FM18"/>
    <mergeCell ref="BY3:BZ18"/>
    <mergeCell ref="CF3:CG18"/>
    <mergeCell ref="DV3:DW18"/>
    <mergeCell ref="EC3:ED18"/>
    <mergeCell ref="EJ3:EK18"/>
    <mergeCell ref="CM3:CN18"/>
    <mergeCell ref="CT3:CU18"/>
    <mergeCell ref="DA3:DB18"/>
    <mergeCell ref="DH3:DI18"/>
    <mergeCell ref="DO3:DP18"/>
    <mergeCell ref="G3:J18"/>
    <mergeCell ref="N3:O18"/>
    <mergeCell ref="U3:V18"/>
    <mergeCell ref="BR3:BS18"/>
    <mergeCell ref="AW3:AX18"/>
    <mergeCell ref="BD3:BE18"/>
    <mergeCell ref="AA3:AJ18"/>
    <mergeCell ref="AP3:AQ18"/>
    <mergeCell ref="BJ3:BM2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D24"/>
  <sheetViews>
    <sheetView workbookViewId="0">
      <selection activeCell="D4" sqref="D4"/>
    </sheetView>
  </sheetViews>
  <sheetFormatPr defaultRowHeight="15"/>
  <cols>
    <col min="1" max="1" width="10.7109375" style="33" bestFit="1" customWidth="1"/>
    <col min="2" max="2" width="15.5703125" style="32" customWidth="1"/>
    <col min="3" max="3" width="97" style="132" customWidth="1"/>
    <col min="4" max="4" width="42.140625" style="32" customWidth="1"/>
    <col min="5" max="16384" width="9.140625" style="5"/>
  </cols>
  <sheetData>
    <row r="1" spans="1:4">
      <c r="A1" s="33" t="s">
        <v>81</v>
      </c>
      <c r="B1" s="32" t="s">
        <v>205</v>
      </c>
      <c r="C1" s="132" t="s">
        <v>23</v>
      </c>
      <c r="D1" s="32" t="s">
        <v>206</v>
      </c>
    </row>
    <row r="2" spans="1:4">
      <c r="A2" s="33">
        <v>270912</v>
      </c>
      <c r="B2" s="13">
        <v>120921062337</v>
      </c>
      <c r="C2" s="11" t="s">
        <v>1874</v>
      </c>
      <c r="D2" s="133" t="s">
        <v>1985</v>
      </c>
    </row>
    <row r="3" spans="1:4">
      <c r="A3" s="33">
        <v>270912</v>
      </c>
      <c r="B3" s="13">
        <v>120921062644</v>
      </c>
      <c r="C3" s="11" t="s">
        <v>1872</v>
      </c>
      <c r="D3" s="133" t="s">
        <v>1985</v>
      </c>
    </row>
    <row r="4" spans="1:4">
      <c r="A4" s="33">
        <v>270912</v>
      </c>
      <c r="B4" s="13">
        <v>120921062835</v>
      </c>
      <c r="C4" s="11" t="s">
        <v>1870</v>
      </c>
      <c r="D4" s="133" t="s">
        <v>1985</v>
      </c>
    </row>
    <row r="5" spans="1:4">
      <c r="A5" s="33">
        <v>270912</v>
      </c>
      <c r="B5" s="13">
        <v>120921063034</v>
      </c>
      <c r="C5" s="11" t="s">
        <v>1868</v>
      </c>
      <c r="D5" s="133" t="s">
        <v>1985</v>
      </c>
    </row>
    <row r="6" spans="1:4">
      <c r="A6" s="33">
        <v>270912</v>
      </c>
      <c r="B6" s="13">
        <v>120921063307</v>
      </c>
      <c r="C6" s="11" t="s">
        <v>1866</v>
      </c>
      <c r="D6" s="133" t="s">
        <v>1985</v>
      </c>
    </row>
    <row r="7" spans="1:4">
      <c r="A7" s="33">
        <v>270912</v>
      </c>
      <c r="B7" s="13">
        <v>120921063606</v>
      </c>
      <c r="C7" s="11" t="s">
        <v>1864</v>
      </c>
      <c r="D7" s="133" t="s">
        <v>1985</v>
      </c>
    </row>
    <row r="8" spans="1:4">
      <c r="A8" s="33">
        <v>270912</v>
      </c>
      <c r="B8" s="13">
        <v>120921063929</v>
      </c>
      <c r="C8" s="11" t="s">
        <v>1862</v>
      </c>
      <c r="D8" s="133" t="s">
        <v>1985</v>
      </c>
    </row>
    <row r="9" spans="1:4">
      <c r="A9" s="33">
        <v>270912</v>
      </c>
      <c r="B9" s="13">
        <v>1209210600291</v>
      </c>
      <c r="C9" s="11" t="s">
        <v>1876</v>
      </c>
      <c r="D9" s="133" t="s">
        <v>1985</v>
      </c>
    </row>
    <row r="10" spans="1:4">
      <c r="A10" s="138" t="s">
        <v>2385</v>
      </c>
      <c r="B10" s="13">
        <v>121003104056</v>
      </c>
      <c r="C10" s="11" t="s">
        <v>1099</v>
      </c>
      <c r="D10" s="139" t="s">
        <v>2386</v>
      </c>
    </row>
    <row r="11" spans="1:4">
      <c r="A11" s="138" t="s">
        <v>2385</v>
      </c>
      <c r="B11" s="13">
        <v>121003104518</v>
      </c>
      <c r="C11" s="11" t="s">
        <v>1075</v>
      </c>
      <c r="D11" s="139" t="s">
        <v>2386</v>
      </c>
    </row>
    <row r="12" spans="1:4">
      <c r="A12" s="138" t="s">
        <v>2385</v>
      </c>
      <c r="B12" s="13">
        <v>121004045242</v>
      </c>
      <c r="C12" s="11" t="s">
        <v>1077</v>
      </c>
      <c r="D12" s="139" t="s">
        <v>2386</v>
      </c>
    </row>
    <row r="13" spans="1:4">
      <c r="A13" s="138" t="s">
        <v>2385</v>
      </c>
      <c r="B13" s="13">
        <v>121004050141</v>
      </c>
      <c r="C13" s="11" t="s">
        <v>1085</v>
      </c>
      <c r="D13" s="139" t="s">
        <v>2386</v>
      </c>
    </row>
    <row r="14" spans="1:4">
      <c r="A14" s="138" t="s">
        <v>2385</v>
      </c>
      <c r="B14" s="13">
        <v>121004050320</v>
      </c>
      <c r="C14" s="11" t="s">
        <v>1081</v>
      </c>
      <c r="D14" s="139" t="s">
        <v>2386</v>
      </c>
    </row>
    <row r="15" spans="1:4">
      <c r="A15" s="138" t="s">
        <v>2385</v>
      </c>
      <c r="B15" s="13">
        <v>121004054128</v>
      </c>
      <c r="C15" s="11" t="s">
        <v>1079</v>
      </c>
      <c r="D15" s="139" t="s">
        <v>2386</v>
      </c>
    </row>
    <row r="16" spans="1:4">
      <c r="A16" s="138" t="s">
        <v>2385</v>
      </c>
      <c r="B16" s="13">
        <v>121004054306</v>
      </c>
      <c r="C16" s="11" t="s">
        <v>1073</v>
      </c>
      <c r="D16" s="139" t="s">
        <v>2386</v>
      </c>
    </row>
    <row r="17" spans="1:4">
      <c r="A17" s="138" t="s">
        <v>2385</v>
      </c>
      <c r="B17" s="13">
        <v>121004054430</v>
      </c>
      <c r="C17" s="11" t="s">
        <v>1071</v>
      </c>
      <c r="D17" s="139" t="s">
        <v>2386</v>
      </c>
    </row>
    <row r="18" spans="1:4">
      <c r="A18" s="138" t="s">
        <v>2385</v>
      </c>
      <c r="B18" s="13">
        <v>121004104426</v>
      </c>
      <c r="C18" s="11" t="s">
        <v>1067</v>
      </c>
      <c r="D18" s="139" t="s">
        <v>2386</v>
      </c>
    </row>
    <row r="19" spans="1:4">
      <c r="A19" s="138" t="s">
        <v>2385</v>
      </c>
      <c r="B19" s="13">
        <v>1210031043181</v>
      </c>
      <c r="C19" s="11" t="s">
        <v>1083</v>
      </c>
      <c r="D19" s="139" t="s">
        <v>2386</v>
      </c>
    </row>
    <row r="20" spans="1:4">
      <c r="A20" s="138" t="s">
        <v>2385</v>
      </c>
      <c r="B20" s="13">
        <v>1210031048211</v>
      </c>
      <c r="C20" s="11" t="s">
        <v>1069</v>
      </c>
      <c r="D20" s="139" t="s">
        <v>2386</v>
      </c>
    </row>
    <row r="21" spans="1:4">
      <c r="A21" s="138"/>
      <c r="C21" s="11"/>
      <c r="D21" s="139"/>
    </row>
    <row r="22" spans="1:4">
      <c r="A22" s="138"/>
      <c r="C22" s="11"/>
      <c r="D22" s="139"/>
    </row>
    <row r="23" spans="1:4">
      <c r="A23" s="138"/>
      <c r="C23" s="11"/>
      <c r="D23" s="139"/>
    </row>
    <row r="24" spans="1:4">
      <c r="A24" s="138"/>
      <c r="C24" s="11"/>
      <c r="D24" s="139"/>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L126"/>
  <sheetViews>
    <sheetView workbookViewId="0">
      <pane ySplit="2" topLeftCell="A3" activePane="bottomLeft" state="frozen"/>
      <selection pane="bottomLeft" activeCell="H5" sqref="H5"/>
    </sheetView>
  </sheetViews>
  <sheetFormatPr defaultRowHeight="15"/>
  <cols>
    <col min="1" max="1" width="17.42578125" style="6" bestFit="1" customWidth="1"/>
    <col min="2" max="2" width="10.5703125" style="13" bestFit="1" customWidth="1"/>
    <col min="3" max="3" width="12.28515625" style="173" bestFit="1" customWidth="1"/>
    <col min="4" max="4" width="8.140625" style="13" bestFit="1" customWidth="1"/>
    <col min="5" max="5" width="11.85546875" style="13" bestFit="1" customWidth="1"/>
    <col min="6" max="6" width="7.140625" style="13" bestFit="1" customWidth="1"/>
    <col min="7" max="7" width="7.140625" style="13" customWidth="1"/>
    <col min="8" max="8" width="29.85546875" style="90" bestFit="1" customWidth="1"/>
  </cols>
  <sheetData>
    <row r="1" spans="1:8" s="11" customFormat="1">
      <c r="A1" s="7"/>
      <c r="B1" s="160"/>
      <c r="C1" s="161"/>
      <c r="D1" s="160"/>
      <c r="E1" s="205" t="s">
        <v>34</v>
      </c>
      <c r="F1" s="205"/>
      <c r="G1" s="206"/>
      <c r="H1" s="90"/>
    </row>
    <row r="2" spans="1:8">
      <c r="A2" s="12" t="s">
        <v>81</v>
      </c>
      <c r="B2" s="162" t="s">
        <v>79</v>
      </c>
      <c r="C2" s="163" t="s">
        <v>80</v>
      </c>
      <c r="D2" s="162" t="s">
        <v>104</v>
      </c>
      <c r="E2" s="162" t="s">
        <v>154</v>
      </c>
      <c r="F2" s="162" t="s">
        <v>153</v>
      </c>
      <c r="G2" s="164" t="s">
        <v>156</v>
      </c>
    </row>
    <row r="3" spans="1:8" s="11" customFormat="1">
      <c r="A3" s="8">
        <v>41229</v>
      </c>
      <c r="B3" s="34">
        <f>COUNTIF('161112'!D:D,"new")</f>
        <v>6</v>
      </c>
      <c r="C3" s="166">
        <f>IF(COUNTIF('161112'!F:F,"yes")&gt;100,0,COUNTIF('161112'!F:F,"yes"))</f>
        <v>0</v>
      </c>
      <c r="D3" s="165">
        <f>COUNTA('161112'!A:A)-1</f>
        <v>165</v>
      </c>
      <c r="E3" s="165">
        <v>0</v>
      </c>
      <c r="F3" s="165">
        <v>0</v>
      </c>
      <c r="G3" s="34">
        <v>6</v>
      </c>
      <c r="H3" s="90"/>
    </row>
    <row r="4" spans="1:8" s="11" customFormat="1">
      <c r="A4" s="8">
        <v>41228</v>
      </c>
      <c r="B4" s="34">
        <f>COUNTIF('151112'!D:D,"new")</f>
        <v>7</v>
      </c>
      <c r="C4" s="166">
        <f>IF(COUNTIF('151112'!F:F,"yes")&gt;100,0,COUNTIF('151112'!F:F,"yes"))</f>
        <v>0</v>
      </c>
      <c r="D4" s="165">
        <f>COUNTA('151112'!A:A)-1</f>
        <v>168</v>
      </c>
      <c r="E4" s="165">
        <v>2</v>
      </c>
      <c r="F4" s="165">
        <v>0</v>
      </c>
      <c r="G4" s="34">
        <v>5</v>
      </c>
      <c r="H4" s="90"/>
    </row>
    <row r="5" spans="1:8" s="11" customFormat="1">
      <c r="A5" s="8">
        <v>41227</v>
      </c>
      <c r="B5" s="34">
        <f>COUNTIF('151112'!D:D,"new")</f>
        <v>7</v>
      </c>
      <c r="C5" s="166">
        <f>IF(COUNTIF('141112'!F:F,"yes")&gt;100,0,COUNTIF('141112'!F:F,"yes"))</f>
        <v>0</v>
      </c>
      <c r="D5" s="165">
        <f>COUNTA('141112'!A:A)-1</f>
        <v>176</v>
      </c>
      <c r="E5" s="165">
        <v>0</v>
      </c>
      <c r="F5" s="165">
        <v>0</v>
      </c>
      <c r="G5" s="34">
        <v>0</v>
      </c>
      <c r="H5" s="91"/>
    </row>
    <row r="6" spans="1:8" s="11" customFormat="1" hidden="1">
      <c r="A6" s="8"/>
      <c r="B6" s="34"/>
      <c r="C6" s="34"/>
      <c r="D6" s="165"/>
      <c r="E6" s="165"/>
      <c r="F6" s="165"/>
      <c r="G6" s="34"/>
      <c r="H6" s="91"/>
    </row>
    <row r="7" spans="1:8" s="11" customFormat="1">
      <c r="A7" s="8">
        <v>41222</v>
      </c>
      <c r="B7" s="34">
        <f>COUNTIF('141112'!D:D,"new")</f>
        <v>26</v>
      </c>
      <c r="C7" s="166">
        <f>IF(COUNTIF('091112'!F:F,"yes")&gt;100,0,COUNTIF('091112'!F:F,"yes"))</f>
        <v>26</v>
      </c>
      <c r="D7" s="165">
        <f>COUNTA('091112'!A:A)-1</f>
        <v>176</v>
      </c>
      <c r="E7" s="165">
        <v>0</v>
      </c>
      <c r="F7" s="165">
        <v>0</v>
      </c>
      <c r="G7" s="34">
        <v>0</v>
      </c>
      <c r="H7" s="91"/>
    </row>
    <row r="8" spans="1:8" s="11" customFormat="1">
      <c r="A8" s="8">
        <v>41198</v>
      </c>
      <c r="B8" s="34">
        <f>COUNTIF('091112'!D:D,"new")</f>
        <v>57</v>
      </c>
      <c r="C8" s="166">
        <f>IF(COUNTIF('161012'!F:F,"yes")&gt;100,0,COUNTIF('161012'!F:F,"yes"))</f>
        <v>23</v>
      </c>
      <c r="D8" s="165">
        <f>COUNTA('161012'!A:A)-1</f>
        <v>156</v>
      </c>
      <c r="E8" s="165">
        <v>19</v>
      </c>
      <c r="F8" s="165">
        <v>3</v>
      </c>
      <c r="G8" s="165">
        <v>2</v>
      </c>
      <c r="H8" s="91"/>
    </row>
    <row r="9" spans="1:8" s="11" customFormat="1">
      <c r="A9" s="8">
        <v>41196</v>
      </c>
      <c r="B9" s="34">
        <f>COUNTIF('161012'!D:D,"new")</f>
        <v>7</v>
      </c>
      <c r="C9" s="166">
        <f>IF(COUNTIF('141012'!F:F,"yes")&gt;100,0,COUNTIF('141012'!F:F,"yes"))</f>
        <v>28</v>
      </c>
      <c r="D9" s="165">
        <f>COUNTA('141012'!A:A)-1</f>
        <v>177</v>
      </c>
      <c r="E9" s="165">
        <v>19</v>
      </c>
      <c r="F9" s="165">
        <v>3</v>
      </c>
      <c r="G9" s="165">
        <v>2</v>
      </c>
      <c r="H9" s="91"/>
    </row>
    <row r="10" spans="1:8" s="11" customFormat="1">
      <c r="A10" s="8">
        <v>41193</v>
      </c>
      <c r="B10" s="34">
        <f>COUNTIF('141012'!D:D,"new")</f>
        <v>17</v>
      </c>
      <c r="C10" s="166">
        <f>IF(COUNTIF('111012'!F:F,"yes")&gt;100,0,COUNTIF('111012'!F:F,"yes"))</f>
        <v>17</v>
      </c>
      <c r="D10" s="165">
        <f>COUNTA('111012'!A:A)-1</f>
        <v>177</v>
      </c>
      <c r="E10" s="165">
        <v>7</v>
      </c>
      <c r="F10" s="165">
        <v>1</v>
      </c>
      <c r="G10" s="165">
        <v>2</v>
      </c>
      <c r="H10" s="91"/>
    </row>
    <row r="11" spans="1:8" s="11" customFormat="1">
      <c r="A11" s="8">
        <v>41192</v>
      </c>
      <c r="B11" s="34">
        <f>COUNTIF('111012'!D:D,"new")</f>
        <v>19</v>
      </c>
      <c r="C11" s="166">
        <f>IF(COUNTIF('101012'!F:F,"yes")&gt;100,0,COUNTIF('101012'!F:F,"yes"))</f>
        <v>7</v>
      </c>
      <c r="D11" s="165">
        <f>COUNTA('101012'!A:A)-1</f>
        <v>165</v>
      </c>
      <c r="E11" s="165">
        <v>8</v>
      </c>
      <c r="F11" s="165">
        <v>0</v>
      </c>
      <c r="G11" s="165">
        <v>2</v>
      </c>
      <c r="H11" s="91"/>
    </row>
    <row r="12" spans="1:8" s="11" customFormat="1">
      <c r="A12" s="8">
        <v>41191</v>
      </c>
      <c r="B12" s="34">
        <f>COUNTIF('101012'!D:D,"new")</f>
        <v>22</v>
      </c>
      <c r="C12" s="166">
        <f>IF(COUNTIF('091012'!F:F,"yes")&gt;100,0,COUNTIF('091012'!F:F,"yes"))</f>
        <v>10</v>
      </c>
      <c r="D12" s="165">
        <f>COUNTA('091012'!A:A)-1</f>
        <v>153</v>
      </c>
      <c r="E12" s="165">
        <v>8</v>
      </c>
      <c r="F12" s="165">
        <v>0</v>
      </c>
      <c r="G12" s="165">
        <v>0</v>
      </c>
      <c r="H12" s="91"/>
    </row>
    <row r="13" spans="1:8" s="11" customFormat="1">
      <c r="A13" s="8">
        <v>41190</v>
      </c>
      <c r="B13" s="34">
        <f>COUNTIF('091012'!D:D,"new")</f>
        <v>21</v>
      </c>
      <c r="C13" s="166">
        <f>IF(COUNTIF('081012'!F:F,"yes")&gt;100,0,COUNTIF('081012'!F:F,"yes"))</f>
        <v>39</v>
      </c>
      <c r="D13" s="165">
        <f>COUNTA('081012'!A:A)-1</f>
        <v>172</v>
      </c>
      <c r="E13" s="165">
        <v>17</v>
      </c>
      <c r="F13" s="165">
        <v>0</v>
      </c>
      <c r="G13" s="165">
        <v>0</v>
      </c>
      <c r="H13" s="91"/>
    </row>
    <row r="14" spans="1:8" s="11" customFormat="1">
      <c r="A14" s="8">
        <v>41186</v>
      </c>
      <c r="B14" s="34">
        <f>COUNTIF('081012'!D:D,"new")</f>
        <v>34</v>
      </c>
      <c r="C14" s="166">
        <f>IF(COUNTIF('041012'!F:F,"yes")&gt;100,0,COUNTIF('041012'!F:F,"yes"))</f>
        <v>6</v>
      </c>
      <c r="D14" s="165">
        <f>COUNTA('041012'!A:A)-1</f>
        <v>152</v>
      </c>
      <c r="E14" s="165">
        <v>15</v>
      </c>
      <c r="F14" s="165">
        <v>0</v>
      </c>
      <c r="G14" s="165">
        <v>4</v>
      </c>
      <c r="H14" s="91"/>
    </row>
    <row r="15" spans="1:8" s="11" customFormat="1">
      <c r="A15" s="8">
        <v>41184</v>
      </c>
      <c r="B15" s="34">
        <f>COUNTIF('041012'!D:D,"new")</f>
        <v>38</v>
      </c>
      <c r="C15" s="166">
        <f>IF(COUNTIF('021012'!F:F,"yes")&gt;100,0,COUNTIF('021012'!F:F,"yes"))</f>
        <v>14</v>
      </c>
      <c r="D15" s="165">
        <f>COUNTA('021012'!A:A)-1</f>
        <v>128</v>
      </c>
      <c r="E15" s="165">
        <v>0</v>
      </c>
      <c r="F15" s="165">
        <v>2</v>
      </c>
      <c r="G15" s="165">
        <v>5</v>
      </c>
      <c r="H15" s="91"/>
    </row>
    <row r="16" spans="1:8" s="11" customFormat="1">
      <c r="A16" s="8">
        <v>41183</v>
      </c>
      <c r="B16" s="34">
        <f>COUNTIF('021012'!D:D,"new")</f>
        <v>40</v>
      </c>
      <c r="C16" s="166">
        <f>IF(COUNTIF('011012'!F:F,"yes")&gt;100,0,COUNTIF('011012'!F:F,"yes"))</f>
        <v>28</v>
      </c>
      <c r="D16" s="165">
        <f>COUNTA('011012'!A:A)-1</f>
        <v>117</v>
      </c>
      <c r="E16" s="165">
        <v>0</v>
      </c>
      <c r="F16" s="165">
        <v>0</v>
      </c>
      <c r="G16" s="165">
        <v>1</v>
      </c>
      <c r="H16" s="91"/>
    </row>
    <row r="17" spans="1:11" s="11" customFormat="1">
      <c r="A17" s="8">
        <v>41180</v>
      </c>
      <c r="B17" s="34">
        <f>COUNTIF('011012'!D:D,"new")</f>
        <v>7</v>
      </c>
      <c r="C17" s="166">
        <f>IF(COUNTIF('280912'!F:F,"yes")&gt;100,0,COUNTIF('280912'!F:F,"yes"))</f>
        <v>24</v>
      </c>
      <c r="D17" s="165">
        <f>COUNTA('280912'!A:A)-1</f>
        <v>133</v>
      </c>
      <c r="E17" s="165">
        <v>0</v>
      </c>
      <c r="F17" s="165">
        <v>0</v>
      </c>
      <c r="G17" s="165">
        <v>0</v>
      </c>
      <c r="H17" s="91"/>
    </row>
    <row r="18" spans="1:11" s="11" customFormat="1">
      <c r="A18" s="8">
        <v>41179</v>
      </c>
      <c r="B18" s="34">
        <f>COUNTIF('280912'!D:D,"new")</f>
        <v>30</v>
      </c>
      <c r="C18" s="166">
        <f>IF(COUNTIF('270912'!F:F,"yes")&gt;100,0,COUNTIF('270912'!F:F,"yes"))</f>
        <v>2</v>
      </c>
      <c r="D18" s="165">
        <f>COUNTA('270912'!A:A)-1</f>
        <v>105</v>
      </c>
      <c r="E18" s="165">
        <v>0</v>
      </c>
      <c r="F18" s="165">
        <v>0</v>
      </c>
      <c r="G18" s="165">
        <v>0</v>
      </c>
      <c r="H18" s="91"/>
    </row>
    <row r="19" spans="1:11" s="11" customFormat="1">
      <c r="A19" s="8">
        <v>41178</v>
      </c>
      <c r="B19" s="34">
        <f>COUNTIF('270912'!D:D,"new")</f>
        <v>15</v>
      </c>
      <c r="C19" s="166">
        <f>IF(COUNTIF('260912'!F:F,"yes")&gt;100,0,COUNTIF('260912'!F:F,"yes"))</f>
        <v>7</v>
      </c>
      <c r="D19" s="165">
        <f>COUNTA('260912'!A:A)-1</f>
        <v>99</v>
      </c>
      <c r="E19" s="165">
        <v>0</v>
      </c>
      <c r="F19" s="165">
        <v>3</v>
      </c>
      <c r="G19" s="165">
        <v>0</v>
      </c>
      <c r="H19" s="91"/>
      <c r="I19" s="11">
        <f>SUM(E17:E35)</f>
        <v>25</v>
      </c>
      <c r="J19" s="11">
        <f>SUM(F17:F35)</f>
        <v>153</v>
      </c>
      <c r="K19" s="11">
        <f>SUM(G17:G35)</f>
        <v>66</v>
      </c>
    </row>
    <row r="20" spans="1:11" s="11" customFormat="1">
      <c r="A20" s="8">
        <v>41177</v>
      </c>
      <c r="B20" s="34">
        <f>COUNTIF('260912'!D:D,"new")</f>
        <v>29</v>
      </c>
      <c r="C20" s="166">
        <f>IF(COUNTIF('250912'!F:F,"yes")&gt;100,0,COUNTIF('250912'!F:F,"yes"))</f>
        <v>14</v>
      </c>
      <c r="D20" s="165">
        <f>COUNTA('250912'!A:A)-1</f>
        <v>82</v>
      </c>
      <c r="E20" s="165">
        <v>4</v>
      </c>
      <c r="F20" s="165">
        <v>2</v>
      </c>
      <c r="G20" s="165">
        <v>8</v>
      </c>
      <c r="H20" s="91"/>
    </row>
    <row r="21" spans="1:11" s="11" customFormat="1">
      <c r="A21" s="8">
        <v>41176</v>
      </c>
      <c r="B21" s="34">
        <f>COUNTIF('250912'!D:D,"new")</f>
        <v>6</v>
      </c>
      <c r="C21" s="166">
        <f>IF(COUNTIF('240912'!F:F,"yes")&gt;100,0,COUNTIF('240912'!F:F,"yes"))</f>
        <v>9</v>
      </c>
      <c r="D21" s="165">
        <f>COUNTA('240912'!A:A)-1</f>
        <v>86</v>
      </c>
      <c r="E21" s="165">
        <v>0</v>
      </c>
      <c r="F21" s="165">
        <v>3</v>
      </c>
      <c r="G21" s="165">
        <v>2</v>
      </c>
      <c r="H21" s="91"/>
    </row>
    <row r="22" spans="1:11" s="11" customFormat="1">
      <c r="A22" s="8">
        <v>41173</v>
      </c>
      <c r="B22" s="34">
        <f>COUNTIF('240912'!D:D,"new")</f>
        <v>26</v>
      </c>
      <c r="C22" s="166">
        <f>IF(COUNTIF('210912'!F:F,"yes")&gt;100,0,COUNTIF('210912'!F:F,"yes"))</f>
        <v>11</v>
      </c>
      <c r="D22" s="165">
        <f>COUNTA('210912'!A:A)-1</f>
        <v>70</v>
      </c>
      <c r="E22" s="165">
        <v>0</v>
      </c>
      <c r="F22" s="165">
        <v>0</v>
      </c>
      <c r="G22" s="165">
        <v>0</v>
      </c>
      <c r="H22" s="91"/>
    </row>
    <row r="23" spans="1:11" s="11" customFormat="1">
      <c r="A23" s="8">
        <v>41172</v>
      </c>
      <c r="B23" s="34">
        <f>COUNTIF('210912'!D:D,"new")</f>
        <v>24</v>
      </c>
      <c r="C23" s="166">
        <f>IF(COUNTIF('200912'!F:F,"yes")&gt;100,0,COUNTIF('200912'!F:F,"yes"))</f>
        <v>5</v>
      </c>
      <c r="D23" s="165">
        <f>COUNTA('200912'!A:A)-1</f>
        <v>51</v>
      </c>
      <c r="E23" s="165">
        <v>0</v>
      </c>
      <c r="F23" s="165">
        <v>0</v>
      </c>
      <c r="G23" s="165">
        <v>0</v>
      </c>
      <c r="H23" s="91"/>
    </row>
    <row r="24" spans="1:11" s="11" customFormat="1">
      <c r="A24" s="8">
        <v>41171</v>
      </c>
      <c r="B24" s="34">
        <v>7</v>
      </c>
      <c r="C24" s="166">
        <v>41</v>
      </c>
      <c r="D24" s="165">
        <v>85</v>
      </c>
      <c r="E24" s="165">
        <v>0</v>
      </c>
      <c r="F24" s="165">
        <v>8</v>
      </c>
      <c r="G24" s="165">
        <v>12</v>
      </c>
      <c r="H24" s="91"/>
    </row>
    <row r="25" spans="1:11" s="11" customFormat="1">
      <c r="A25" s="8">
        <v>41170</v>
      </c>
      <c r="B25" s="34">
        <v>9</v>
      </c>
      <c r="C25" s="166">
        <v>49</v>
      </c>
      <c r="D25" s="165">
        <v>125</v>
      </c>
      <c r="E25" s="165">
        <v>2</v>
      </c>
      <c r="F25" s="165">
        <v>9</v>
      </c>
      <c r="G25" s="165">
        <v>6</v>
      </c>
      <c r="H25" s="91"/>
    </row>
    <row r="26" spans="1:11" s="11" customFormat="1">
      <c r="A26" s="8">
        <v>41166</v>
      </c>
      <c r="B26" s="34">
        <v>61</v>
      </c>
      <c r="C26" s="166">
        <v>62</v>
      </c>
      <c r="D26" s="165">
        <v>126</v>
      </c>
      <c r="E26" s="165">
        <v>0</v>
      </c>
      <c r="F26" s="165">
        <v>0</v>
      </c>
      <c r="G26" s="165">
        <v>0</v>
      </c>
      <c r="H26" s="91"/>
    </row>
    <row r="27" spans="1:11" s="11" customFormat="1">
      <c r="A27" s="8">
        <v>41165</v>
      </c>
      <c r="B27" s="34">
        <v>45</v>
      </c>
      <c r="C27" s="166">
        <v>19</v>
      </c>
      <c r="D27" s="165">
        <v>100</v>
      </c>
      <c r="E27" s="165">
        <v>0</v>
      </c>
      <c r="F27" s="165">
        <v>0</v>
      </c>
      <c r="G27" s="165">
        <v>0</v>
      </c>
      <c r="H27" s="91"/>
    </row>
    <row r="28" spans="1:11" s="11" customFormat="1">
      <c r="A28" s="8">
        <v>41164</v>
      </c>
      <c r="B28" s="34">
        <v>36</v>
      </c>
      <c r="C28" s="166">
        <v>51</v>
      </c>
      <c r="D28" s="165">
        <v>115</v>
      </c>
      <c r="E28" s="165">
        <v>0</v>
      </c>
      <c r="F28" s="165">
        <v>16</v>
      </c>
      <c r="G28" s="165">
        <v>0</v>
      </c>
      <c r="H28" s="91"/>
    </row>
    <row r="29" spans="1:11" s="11" customFormat="1">
      <c r="A29" s="8">
        <v>41163</v>
      </c>
      <c r="B29" s="34">
        <v>41</v>
      </c>
      <c r="C29" s="166">
        <v>31</v>
      </c>
      <c r="D29" s="165">
        <v>105</v>
      </c>
      <c r="E29" s="165">
        <v>0</v>
      </c>
      <c r="F29" s="165">
        <v>28</v>
      </c>
      <c r="G29" s="165">
        <v>0</v>
      </c>
      <c r="H29" s="91"/>
    </row>
    <row r="30" spans="1:11" s="11" customFormat="1">
      <c r="A30" s="8">
        <v>41162</v>
      </c>
      <c r="B30" s="34">
        <v>17</v>
      </c>
      <c r="C30" s="166">
        <v>28</v>
      </c>
      <c r="D30" s="165">
        <v>116</v>
      </c>
      <c r="E30" s="165">
        <v>6</v>
      </c>
      <c r="F30" s="165">
        <v>28</v>
      </c>
      <c r="G30" s="165">
        <v>0</v>
      </c>
      <c r="H30" s="91"/>
      <c r="J30" s="114"/>
    </row>
    <row r="31" spans="1:11" s="11" customFormat="1">
      <c r="A31" s="8">
        <v>41159</v>
      </c>
      <c r="B31" s="34">
        <v>24</v>
      </c>
      <c r="C31" s="166">
        <v>12</v>
      </c>
      <c r="D31" s="165">
        <v>104</v>
      </c>
      <c r="E31" s="165">
        <v>0</v>
      </c>
      <c r="F31" s="165">
        <v>28</v>
      </c>
      <c r="G31" s="167">
        <v>0</v>
      </c>
      <c r="H31" s="91"/>
    </row>
    <row r="32" spans="1:11" s="11" customFormat="1">
      <c r="A32" s="8">
        <v>41158</v>
      </c>
      <c r="B32" s="34">
        <v>22</v>
      </c>
      <c r="C32" s="166">
        <v>21</v>
      </c>
      <c r="D32" s="165">
        <v>103</v>
      </c>
      <c r="E32" s="165">
        <v>3</v>
      </c>
      <c r="F32" s="165">
        <v>28</v>
      </c>
      <c r="G32" s="167">
        <v>0</v>
      </c>
      <c r="H32" s="91"/>
    </row>
    <row r="33" spans="1:10" s="11" customFormat="1">
      <c r="A33" s="8">
        <v>41157</v>
      </c>
      <c r="B33" s="34">
        <v>47</v>
      </c>
      <c r="C33" s="166">
        <v>28</v>
      </c>
      <c r="D33" s="165">
        <v>84</v>
      </c>
      <c r="E33" s="165">
        <v>0</v>
      </c>
      <c r="F33" s="165">
        <v>0</v>
      </c>
      <c r="G33" s="167">
        <v>28</v>
      </c>
      <c r="H33" s="91"/>
    </row>
    <row r="34" spans="1:10" s="11" customFormat="1">
      <c r="A34" s="8">
        <v>41156</v>
      </c>
      <c r="B34" s="34">
        <v>27</v>
      </c>
      <c r="C34" s="166">
        <v>19</v>
      </c>
      <c r="D34" s="165">
        <v>84</v>
      </c>
      <c r="E34" s="165">
        <v>5</v>
      </c>
      <c r="F34" s="165">
        <v>0</v>
      </c>
      <c r="G34" s="167">
        <v>4</v>
      </c>
      <c r="H34" s="91"/>
    </row>
    <row r="35" spans="1:10" s="11" customFormat="1">
      <c r="A35" s="8">
        <v>41155</v>
      </c>
      <c r="B35" s="34">
        <v>18</v>
      </c>
      <c r="C35" s="166">
        <v>23</v>
      </c>
      <c r="D35" s="165">
        <v>89</v>
      </c>
      <c r="E35" s="165">
        <v>5</v>
      </c>
      <c r="F35" s="165">
        <v>0</v>
      </c>
      <c r="G35" s="167">
        <v>6</v>
      </c>
      <c r="H35" s="91"/>
      <c r="J35" s="114"/>
    </row>
    <row r="36" spans="1:10" s="11" customFormat="1">
      <c r="A36" s="8">
        <v>41152</v>
      </c>
      <c r="B36" s="34">
        <v>37</v>
      </c>
      <c r="C36" s="166">
        <v>35</v>
      </c>
      <c r="D36" s="165">
        <v>87</v>
      </c>
      <c r="E36" s="165">
        <v>0</v>
      </c>
      <c r="F36" s="165">
        <v>8</v>
      </c>
      <c r="G36" s="167">
        <v>28</v>
      </c>
      <c r="H36" s="91"/>
      <c r="J36" s="114"/>
    </row>
    <row r="37" spans="1:10" s="11" customFormat="1">
      <c r="A37" s="8">
        <v>41151</v>
      </c>
      <c r="B37" s="34">
        <v>20</v>
      </c>
      <c r="C37" s="166">
        <v>12</v>
      </c>
      <c r="D37" s="165">
        <v>79</v>
      </c>
      <c r="E37" s="165">
        <v>0</v>
      </c>
      <c r="F37" s="165">
        <v>6</v>
      </c>
      <c r="G37" s="167">
        <v>6</v>
      </c>
      <c r="H37" s="91"/>
      <c r="J37" s="114"/>
    </row>
    <row r="38" spans="1:10" s="11" customFormat="1">
      <c r="A38" s="8">
        <v>41150</v>
      </c>
      <c r="B38" s="34">
        <v>17</v>
      </c>
      <c r="C38" s="166">
        <v>19</v>
      </c>
      <c r="D38" s="165">
        <v>81</v>
      </c>
      <c r="E38" s="165">
        <v>6</v>
      </c>
      <c r="F38" s="165">
        <v>0</v>
      </c>
      <c r="G38" s="167">
        <v>14</v>
      </c>
      <c r="H38" s="91"/>
      <c r="J38" s="114"/>
    </row>
    <row r="39" spans="1:10" s="11" customFormat="1">
      <c r="A39" s="8">
        <v>41149</v>
      </c>
      <c r="B39" s="34">
        <v>11</v>
      </c>
      <c r="C39" s="166">
        <v>0</v>
      </c>
      <c r="D39" s="165">
        <v>70</v>
      </c>
      <c r="E39" s="165">
        <v>11</v>
      </c>
      <c r="F39" s="165">
        <v>0</v>
      </c>
      <c r="G39" s="167">
        <v>32</v>
      </c>
      <c r="H39" s="91"/>
      <c r="J39" s="114"/>
    </row>
    <row r="40" spans="1:10" s="11" customFormat="1">
      <c r="A40" s="8">
        <v>41145</v>
      </c>
      <c r="B40" s="34">
        <v>22</v>
      </c>
      <c r="C40" s="166">
        <v>34</v>
      </c>
      <c r="D40" s="165">
        <v>99</v>
      </c>
      <c r="E40" s="165">
        <v>0</v>
      </c>
      <c r="F40" s="165">
        <v>0</v>
      </c>
      <c r="G40" s="167">
        <v>34</v>
      </c>
      <c r="H40" s="91"/>
      <c r="J40" s="114"/>
    </row>
    <row r="41" spans="1:10" s="11" customFormat="1">
      <c r="A41" s="8">
        <v>41144</v>
      </c>
      <c r="B41" s="34">
        <v>36</v>
      </c>
      <c r="C41" s="166">
        <v>1</v>
      </c>
      <c r="D41" s="165">
        <v>64</v>
      </c>
      <c r="E41" s="165">
        <v>0</v>
      </c>
      <c r="F41" s="165">
        <v>0</v>
      </c>
      <c r="G41" s="167">
        <v>1</v>
      </c>
      <c r="H41" s="91"/>
      <c r="J41" s="114"/>
    </row>
    <row r="42" spans="1:10" s="11" customFormat="1">
      <c r="A42" s="8">
        <v>41143</v>
      </c>
      <c r="B42" s="34">
        <v>6</v>
      </c>
      <c r="C42" s="166">
        <v>74</v>
      </c>
      <c r="D42" s="165">
        <v>134</v>
      </c>
      <c r="E42" s="165">
        <v>14</v>
      </c>
      <c r="F42" s="165">
        <v>2</v>
      </c>
      <c r="G42" s="167">
        <v>62</v>
      </c>
      <c r="H42" s="91"/>
      <c r="J42" s="114"/>
    </row>
    <row r="43" spans="1:10" s="11" customFormat="1">
      <c r="A43" s="8">
        <v>41142</v>
      </c>
      <c r="B43" s="34">
        <v>14</v>
      </c>
      <c r="C43" s="166">
        <v>23</v>
      </c>
      <c r="D43" s="165">
        <v>141</v>
      </c>
      <c r="E43" s="165">
        <v>37</v>
      </c>
      <c r="F43" s="165">
        <v>0</v>
      </c>
      <c r="G43" s="167">
        <v>4</v>
      </c>
      <c r="H43" s="91"/>
      <c r="J43" s="114"/>
    </row>
    <row r="44" spans="1:10" s="11" customFormat="1">
      <c r="A44" s="8">
        <v>41141</v>
      </c>
      <c r="B44" s="34">
        <v>12</v>
      </c>
      <c r="C44" s="166">
        <v>29</v>
      </c>
      <c r="D44" s="165">
        <v>158</v>
      </c>
      <c r="E44" s="165">
        <v>36</v>
      </c>
      <c r="F44" s="165">
        <v>0</v>
      </c>
      <c r="G44" s="167">
        <v>0</v>
      </c>
      <c r="H44" s="91"/>
      <c r="J44" s="114"/>
    </row>
    <row r="45" spans="1:10" s="11" customFormat="1">
      <c r="A45" s="8">
        <v>41138</v>
      </c>
      <c r="B45" s="34">
        <v>20</v>
      </c>
      <c r="C45" s="166">
        <v>8</v>
      </c>
      <c r="D45" s="165">
        <v>146</v>
      </c>
      <c r="E45" s="165">
        <v>10</v>
      </c>
      <c r="F45" s="165">
        <v>1</v>
      </c>
      <c r="G45" s="167">
        <v>16</v>
      </c>
      <c r="H45" s="91"/>
      <c r="J45" s="114"/>
    </row>
    <row r="46" spans="1:10" s="11" customFormat="1">
      <c r="A46" s="8">
        <v>41137</v>
      </c>
      <c r="B46" s="34">
        <v>43</v>
      </c>
      <c r="C46" s="166">
        <v>22</v>
      </c>
      <c r="D46" s="165">
        <v>125</v>
      </c>
      <c r="E46" s="165">
        <v>18</v>
      </c>
      <c r="F46" s="165">
        <v>0</v>
      </c>
      <c r="G46" s="167">
        <v>70</v>
      </c>
      <c r="H46" s="91"/>
      <c r="J46" s="114"/>
    </row>
    <row r="47" spans="1:10" s="11" customFormat="1">
      <c r="A47" s="8">
        <v>41136</v>
      </c>
      <c r="B47" s="34">
        <v>26</v>
      </c>
      <c r="C47" s="166">
        <v>79</v>
      </c>
      <c r="D47" s="165">
        <v>177</v>
      </c>
      <c r="E47" s="165">
        <v>8</v>
      </c>
      <c r="F47" s="165">
        <v>0</v>
      </c>
      <c r="G47" s="167">
        <v>26</v>
      </c>
      <c r="H47" s="91"/>
      <c r="J47" s="114"/>
    </row>
    <row r="48" spans="1:10" s="11" customFormat="1">
      <c r="A48" s="8">
        <v>41135</v>
      </c>
      <c r="B48" s="34">
        <v>61</v>
      </c>
      <c r="C48" s="166">
        <v>60</v>
      </c>
      <c r="D48" s="165">
        <v>177</v>
      </c>
      <c r="E48" s="165">
        <v>14</v>
      </c>
      <c r="F48" s="165">
        <v>0</v>
      </c>
      <c r="G48" s="165">
        <v>14</v>
      </c>
      <c r="H48" s="91"/>
      <c r="J48" s="114"/>
    </row>
    <row r="49" spans="1:10" s="11" customFormat="1">
      <c r="A49" s="8">
        <v>41134</v>
      </c>
      <c r="B49" s="34">
        <v>80</v>
      </c>
      <c r="C49" s="166">
        <v>52</v>
      </c>
      <c r="D49" s="165">
        <v>149</v>
      </c>
      <c r="E49" s="165">
        <v>2</v>
      </c>
      <c r="F49" s="165">
        <v>2</v>
      </c>
      <c r="G49" s="165">
        <v>8</v>
      </c>
      <c r="H49" s="91"/>
      <c r="J49" s="114"/>
    </row>
    <row r="50" spans="1:10" s="11" customFormat="1">
      <c r="A50" s="8">
        <v>41131</v>
      </c>
      <c r="B50" s="34">
        <v>40</v>
      </c>
      <c r="C50" s="168">
        <v>15</v>
      </c>
      <c r="D50" s="165">
        <v>124</v>
      </c>
      <c r="E50" s="165">
        <v>11</v>
      </c>
      <c r="F50" s="165">
        <v>6</v>
      </c>
      <c r="G50" s="167">
        <v>8</v>
      </c>
      <c r="H50" s="91"/>
      <c r="J50" s="114"/>
    </row>
    <row r="51" spans="1:10" s="11" customFormat="1">
      <c r="A51" s="8">
        <v>41130</v>
      </c>
      <c r="B51" s="34">
        <v>15</v>
      </c>
      <c r="C51" s="168">
        <v>9</v>
      </c>
      <c r="D51" s="165">
        <v>118</v>
      </c>
      <c r="E51" s="165">
        <v>2</v>
      </c>
      <c r="F51" s="165">
        <v>16</v>
      </c>
      <c r="G51" s="165">
        <v>1</v>
      </c>
      <c r="H51" s="91"/>
      <c r="J51" s="114"/>
    </row>
    <row r="52" spans="1:10" s="11" customFormat="1">
      <c r="A52" s="8">
        <v>41129</v>
      </c>
      <c r="B52" s="34">
        <v>12</v>
      </c>
      <c r="C52" s="168">
        <v>28</v>
      </c>
      <c r="D52" s="165">
        <v>134</v>
      </c>
      <c r="E52" s="165">
        <v>2</v>
      </c>
      <c r="F52" s="165">
        <v>16</v>
      </c>
      <c r="G52" s="165">
        <v>4</v>
      </c>
      <c r="H52" s="91"/>
      <c r="J52" s="114"/>
    </row>
    <row r="53" spans="1:10" s="11" customFormat="1">
      <c r="A53" s="8">
        <v>41128</v>
      </c>
      <c r="B53" s="34">
        <v>48</v>
      </c>
      <c r="C53" s="168">
        <v>22</v>
      </c>
      <c r="D53" s="165">
        <v>108</v>
      </c>
      <c r="E53" s="165">
        <v>2</v>
      </c>
      <c r="F53" s="165">
        <v>6</v>
      </c>
      <c r="G53" s="165">
        <v>4</v>
      </c>
      <c r="H53" s="91"/>
      <c r="J53" s="114"/>
    </row>
    <row r="54" spans="1:10" s="11" customFormat="1">
      <c r="A54" s="8">
        <v>41127</v>
      </c>
      <c r="B54" s="34">
        <v>30</v>
      </c>
      <c r="C54" s="168">
        <v>36</v>
      </c>
      <c r="D54" s="165">
        <v>114</v>
      </c>
      <c r="E54" s="165">
        <v>4</v>
      </c>
      <c r="F54" s="165">
        <v>6</v>
      </c>
      <c r="G54" s="167">
        <v>26</v>
      </c>
      <c r="H54" s="91"/>
      <c r="J54" s="114"/>
    </row>
    <row r="55" spans="1:10" s="11" customFormat="1">
      <c r="A55" s="8">
        <v>41124</v>
      </c>
      <c r="B55" s="34">
        <v>16</v>
      </c>
      <c r="C55" s="168">
        <v>22</v>
      </c>
      <c r="D55" s="165">
        <v>120</v>
      </c>
      <c r="E55" s="165">
        <v>12</v>
      </c>
      <c r="F55" s="165">
        <v>3</v>
      </c>
      <c r="G55" s="167">
        <v>9</v>
      </c>
      <c r="H55" s="91"/>
      <c r="J55" s="114"/>
    </row>
    <row r="56" spans="1:10" s="11" customFormat="1">
      <c r="A56" s="8">
        <v>41123</v>
      </c>
      <c r="B56" s="34">
        <v>12</v>
      </c>
      <c r="C56" s="168">
        <v>12</v>
      </c>
      <c r="D56" s="165">
        <v>120</v>
      </c>
      <c r="E56" s="165">
        <v>24</v>
      </c>
      <c r="F56" s="165">
        <v>5</v>
      </c>
      <c r="G56" s="167">
        <v>0</v>
      </c>
      <c r="H56" s="91"/>
      <c r="J56" s="114"/>
    </row>
    <row r="57" spans="1:10" s="11" customFormat="1">
      <c r="A57" s="8">
        <v>41122</v>
      </c>
      <c r="B57" s="34">
        <v>23</v>
      </c>
      <c r="C57" s="168">
        <v>30</v>
      </c>
      <c r="D57" s="165">
        <v>128</v>
      </c>
      <c r="E57" s="165">
        <v>8</v>
      </c>
      <c r="F57" s="165">
        <v>2</v>
      </c>
      <c r="G57" s="167">
        <v>20</v>
      </c>
      <c r="H57" s="91"/>
      <c r="J57" s="114"/>
    </row>
    <row r="58" spans="1:10" s="11" customFormat="1">
      <c r="A58" s="8">
        <v>41121</v>
      </c>
      <c r="B58" s="34">
        <v>13</v>
      </c>
      <c r="C58" s="168">
        <v>14</v>
      </c>
      <c r="D58" s="165">
        <v>128</v>
      </c>
      <c r="E58" s="165">
        <v>10</v>
      </c>
      <c r="F58" s="165">
        <v>1</v>
      </c>
      <c r="G58" s="167">
        <v>6</v>
      </c>
      <c r="H58" s="91"/>
      <c r="J58" s="114"/>
    </row>
    <row r="59" spans="1:10" s="11" customFormat="1">
      <c r="A59" s="8">
        <v>41120</v>
      </c>
      <c r="B59" s="34">
        <v>4</v>
      </c>
      <c r="C59" s="168">
        <v>4</v>
      </c>
      <c r="D59" s="165">
        <v>129</v>
      </c>
      <c r="E59" s="165">
        <v>0</v>
      </c>
      <c r="F59" s="165">
        <v>0</v>
      </c>
      <c r="G59" s="167">
        <v>0</v>
      </c>
      <c r="H59" s="91" t="s">
        <v>82</v>
      </c>
      <c r="J59" s="114"/>
    </row>
    <row r="60" spans="1:10" s="11" customFormat="1">
      <c r="A60" s="8">
        <v>41117</v>
      </c>
      <c r="B60" s="34">
        <v>22</v>
      </c>
      <c r="C60" s="168">
        <v>3</v>
      </c>
      <c r="D60" s="165">
        <v>109</v>
      </c>
      <c r="E60" s="165">
        <v>0</v>
      </c>
      <c r="F60" s="165">
        <v>0</v>
      </c>
      <c r="G60" s="167">
        <v>0</v>
      </c>
      <c r="H60" s="91" t="s">
        <v>82</v>
      </c>
      <c r="J60" s="114"/>
    </row>
    <row r="61" spans="1:10" s="11" customFormat="1">
      <c r="A61" s="8">
        <v>41116</v>
      </c>
      <c r="B61" s="34">
        <v>14</v>
      </c>
      <c r="C61" s="168">
        <v>42</v>
      </c>
      <c r="D61" s="165">
        <v>138</v>
      </c>
      <c r="E61" s="165">
        <v>18</v>
      </c>
      <c r="F61" s="165">
        <v>2</v>
      </c>
      <c r="G61" s="167">
        <v>28</v>
      </c>
      <c r="H61" s="91"/>
      <c r="J61" s="114"/>
    </row>
    <row r="62" spans="1:10" s="11" customFormat="1">
      <c r="A62" s="8">
        <v>41115</v>
      </c>
      <c r="B62" s="34">
        <v>30</v>
      </c>
      <c r="C62" s="168">
        <v>13</v>
      </c>
      <c r="D62" s="165">
        <v>120</v>
      </c>
      <c r="E62" s="165">
        <v>25</v>
      </c>
      <c r="F62" s="165">
        <v>0</v>
      </c>
      <c r="G62" s="167">
        <v>15</v>
      </c>
      <c r="H62" s="91"/>
      <c r="J62" s="114"/>
    </row>
    <row r="63" spans="1:10" s="11" customFormat="1">
      <c r="A63" s="8">
        <v>41114</v>
      </c>
      <c r="B63" s="34">
        <v>24</v>
      </c>
      <c r="C63" s="168">
        <v>7</v>
      </c>
      <c r="D63" s="165">
        <v>103</v>
      </c>
      <c r="E63" s="165">
        <v>0</v>
      </c>
      <c r="F63" s="165">
        <v>1</v>
      </c>
      <c r="G63" s="167">
        <v>12</v>
      </c>
      <c r="H63" s="91"/>
      <c r="J63" s="114"/>
    </row>
    <row r="64" spans="1:10" s="11" customFormat="1">
      <c r="A64" s="8">
        <v>41113</v>
      </c>
      <c r="B64" s="34">
        <v>4</v>
      </c>
      <c r="C64" s="168">
        <v>15</v>
      </c>
      <c r="D64" s="165">
        <v>114</v>
      </c>
      <c r="E64" s="165">
        <v>0</v>
      </c>
      <c r="F64" s="165">
        <v>9</v>
      </c>
      <c r="G64" s="167">
        <v>15</v>
      </c>
      <c r="H64" s="91"/>
      <c r="J64" s="114"/>
    </row>
    <row r="65" spans="1:8" s="11" customFormat="1">
      <c r="A65" s="8">
        <v>41110</v>
      </c>
      <c r="B65" s="34">
        <v>14</v>
      </c>
      <c r="C65" s="168">
        <v>35</v>
      </c>
      <c r="D65" s="165">
        <v>135</v>
      </c>
      <c r="E65" s="165">
        <v>0</v>
      </c>
      <c r="F65" s="165">
        <v>19</v>
      </c>
      <c r="G65" s="167">
        <v>35</v>
      </c>
      <c r="H65" s="91"/>
    </row>
    <row r="66" spans="1:8" s="11" customFormat="1">
      <c r="A66" s="8">
        <v>41109</v>
      </c>
      <c r="B66" s="34">
        <v>8</v>
      </c>
      <c r="C66" s="168">
        <v>63</v>
      </c>
      <c r="D66" s="165">
        <v>190</v>
      </c>
      <c r="E66" s="165">
        <v>22</v>
      </c>
      <c r="F66" s="165">
        <v>11</v>
      </c>
      <c r="G66" s="167">
        <v>50</v>
      </c>
      <c r="H66" s="91"/>
    </row>
    <row r="67" spans="1:8" s="11" customFormat="1">
      <c r="A67" s="8">
        <v>41108</v>
      </c>
      <c r="B67" s="34">
        <v>76</v>
      </c>
      <c r="C67" s="168">
        <v>0</v>
      </c>
      <c r="D67" s="165">
        <v>116</v>
      </c>
      <c r="E67" s="165">
        <v>18</v>
      </c>
      <c r="F67" s="165">
        <v>5</v>
      </c>
      <c r="G67" s="167">
        <v>49</v>
      </c>
      <c r="H67" s="91"/>
    </row>
    <row r="68" spans="1:8" s="11" customFormat="1">
      <c r="A68" s="8">
        <v>41107</v>
      </c>
      <c r="B68" s="34">
        <v>57</v>
      </c>
      <c r="C68" s="168">
        <v>49</v>
      </c>
      <c r="D68" s="165">
        <v>109</v>
      </c>
      <c r="E68" s="165">
        <v>14</v>
      </c>
      <c r="F68" s="165">
        <v>8</v>
      </c>
      <c r="G68" s="167">
        <v>45</v>
      </c>
      <c r="H68" s="91"/>
    </row>
    <row r="69" spans="1:8" s="11" customFormat="1">
      <c r="A69" s="8">
        <v>41106</v>
      </c>
      <c r="B69" s="34">
        <v>11</v>
      </c>
      <c r="C69" s="168">
        <v>6</v>
      </c>
      <c r="D69" s="165">
        <v>103</v>
      </c>
      <c r="E69" s="165">
        <v>0</v>
      </c>
      <c r="F69" s="165">
        <v>0</v>
      </c>
      <c r="G69" s="167">
        <v>45</v>
      </c>
      <c r="H69" s="91"/>
    </row>
    <row r="70" spans="1:8" s="11" customFormat="1">
      <c r="A70" s="8">
        <v>41103</v>
      </c>
      <c r="B70" s="34">
        <v>46</v>
      </c>
      <c r="C70" s="168">
        <v>26</v>
      </c>
      <c r="D70" s="165">
        <v>83</v>
      </c>
      <c r="E70" s="165">
        <v>2</v>
      </c>
      <c r="F70" s="165">
        <v>3</v>
      </c>
      <c r="G70" s="167">
        <v>12</v>
      </c>
      <c r="H70" s="91"/>
    </row>
    <row r="71" spans="1:8" s="11" customFormat="1">
      <c r="A71" s="8">
        <v>41102</v>
      </c>
      <c r="B71" s="34">
        <v>35</v>
      </c>
      <c r="C71" s="168">
        <v>8</v>
      </c>
      <c r="D71" s="165">
        <v>56</v>
      </c>
      <c r="E71" s="165">
        <v>0</v>
      </c>
      <c r="F71" s="165">
        <v>3</v>
      </c>
      <c r="G71" s="167">
        <v>12</v>
      </c>
      <c r="H71" s="91"/>
    </row>
    <row r="72" spans="1:8" s="11" customFormat="1">
      <c r="A72" s="8">
        <v>41101</v>
      </c>
      <c r="B72" s="34">
        <v>10</v>
      </c>
      <c r="C72" s="168">
        <v>16</v>
      </c>
      <c r="D72" s="165">
        <v>62</v>
      </c>
      <c r="E72" s="165">
        <v>0</v>
      </c>
      <c r="F72" s="165">
        <v>0</v>
      </c>
      <c r="G72" s="167">
        <v>14</v>
      </c>
      <c r="H72" s="91" t="s">
        <v>204</v>
      </c>
    </row>
    <row r="73" spans="1:8" s="11" customFormat="1">
      <c r="A73" s="8">
        <v>41100</v>
      </c>
      <c r="B73" s="34">
        <v>18</v>
      </c>
      <c r="C73" s="168">
        <v>13</v>
      </c>
      <c r="D73" s="165">
        <v>57</v>
      </c>
      <c r="E73" s="165">
        <v>0</v>
      </c>
      <c r="F73" s="165">
        <v>0</v>
      </c>
      <c r="G73" s="167">
        <v>15</v>
      </c>
      <c r="H73" s="91" t="s">
        <v>204</v>
      </c>
    </row>
    <row r="74" spans="1:8" s="11" customFormat="1">
      <c r="A74" s="8">
        <v>41099</v>
      </c>
      <c r="B74" s="34">
        <v>7</v>
      </c>
      <c r="C74" s="168">
        <v>11</v>
      </c>
      <c r="D74" s="165">
        <v>60</v>
      </c>
      <c r="E74" s="165">
        <v>0</v>
      </c>
      <c r="F74" s="165">
        <v>0</v>
      </c>
      <c r="G74" s="167">
        <v>18</v>
      </c>
      <c r="H74" s="91" t="s">
        <v>204</v>
      </c>
    </row>
    <row r="75" spans="1:8" s="11" customFormat="1">
      <c r="A75" s="8">
        <v>41096</v>
      </c>
      <c r="B75" s="34">
        <v>11</v>
      </c>
      <c r="C75" s="168">
        <v>13</v>
      </c>
      <c r="D75" s="165">
        <v>63</v>
      </c>
      <c r="E75" s="165">
        <v>1</v>
      </c>
      <c r="F75" s="165">
        <v>11</v>
      </c>
      <c r="G75" s="167">
        <v>4</v>
      </c>
      <c r="H75" s="91" t="s">
        <v>204</v>
      </c>
    </row>
    <row r="76" spans="1:8" s="11" customFormat="1">
      <c r="A76" s="8">
        <v>41095</v>
      </c>
      <c r="B76" s="34">
        <v>1</v>
      </c>
      <c r="C76" s="168">
        <v>3</v>
      </c>
      <c r="D76" s="165">
        <v>65</v>
      </c>
      <c r="E76" s="165">
        <v>1</v>
      </c>
      <c r="F76" s="165">
        <v>7</v>
      </c>
      <c r="G76" s="167">
        <v>6</v>
      </c>
      <c r="H76" s="91" t="s">
        <v>204</v>
      </c>
    </row>
    <row r="77" spans="1:8" s="11" customFormat="1">
      <c r="A77" s="8">
        <v>41094</v>
      </c>
      <c r="B77" s="34">
        <v>8</v>
      </c>
      <c r="C77" s="168">
        <v>17</v>
      </c>
      <c r="D77" s="165">
        <v>74</v>
      </c>
      <c r="E77" s="165">
        <v>1</v>
      </c>
      <c r="F77" s="165">
        <v>12</v>
      </c>
      <c r="G77" s="167">
        <v>23</v>
      </c>
      <c r="H77" s="91" t="s">
        <v>204</v>
      </c>
    </row>
    <row r="78" spans="1:8" s="11" customFormat="1">
      <c r="A78" s="8">
        <v>41093</v>
      </c>
      <c r="B78" s="34">
        <v>16</v>
      </c>
      <c r="C78" s="168">
        <v>5</v>
      </c>
      <c r="D78" s="165">
        <v>62</v>
      </c>
      <c r="E78" s="165">
        <v>0</v>
      </c>
      <c r="F78" s="165">
        <v>16</v>
      </c>
      <c r="G78" s="167">
        <v>11</v>
      </c>
      <c r="H78" s="91" t="s">
        <v>204</v>
      </c>
    </row>
    <row r="79" spans="1:8" s="11" customFormat="1">
      <c r="A79" s="8">
        <v>41092</v>
      </c>
      <c r="B79" s="34">
        <v>17</v>
      </c>
      <c r="C79" s="168">
        <v>15</v>
      </c>
      <c r="D79" s="165">
        <v>60</v>
      </c>
      <c r="E79" s="165">
        <v>0</v>
      </c>
      <c r="F79" s="165">
        <v>15</v>
      </c>
      <c r="G79" s="167">
        <v>0</v>
      </c>
      <c r="H79" s="91" t="s">
        <v>204</v>
      </c>
    </row>
    <row r="80" spans="1:8" s="11" customFormat="1">
      <c r="A80" s="8">
        <v>41089</v>
      </c>
      <c r="B80" s="34">
        <v>15</v>
      </c>
      <c r="C80" s="168">
        <v>1</v>
      </c>
      <c r="D80" s="165">
        <v>46</v>
      </c>
      <c r="E80" s="165">
        <v>0</v>
      </c>
      <c r="F80" s="165">
        <v>15</v>
      </c>
      <c r="G80" s="167">
        <v>0</v>
      </c>
      <c r="H80" s="91" t="s">
        <v>204</v>
      </c>
    </row>
    <row r="81" spans="1:8" s="11" customFormat="1">
      <c r="A81" s="8">
        <v>41088</v>
      </c>
      <c r="B81" s="34">
        <v>15</v>
      </c>
      <c r="C81" s="168">
        <v>21</v>
      </c>
      <c r="D81" s="165">
        <v>52</v>
      </c>
      <c r="E81" s="165">
        <v>0</v>
      </c>
      <c r="F81" s="165">
        <v>15</v>
      </c>
      <c r="G81" s="167">
        <v>22</v>
      </c>
      <c r="H81" s="91" t="s">
        <v>204</v>
      </c>
    </row>
    <row r="82" spans="1:8" s="11" customFormat="1">
      <c r="A82" s="8">
        <v>41087</v>
      </c>
      <c r="B82" s="34">
        <v>19</v>
      </c>
      <c r="C82" s="168">
        <v>0</v>
      </c>
      <c r="D82" s="165">
        <v>33</v>
      </c>
      <c r="E82" s="165">
        <v>0</v>
      </c>
      <c r="F82" s="165">
        <v>1</v>
      </c>
      <c r="G82" s="167">
        <v>10</v>
      </c>
      <c r="H82" s="91" t="s">
        <v>204</v>
      </c>
    </row>
    <row r="83" spans="1:8" s="11" customFormat="1">
      <c r="A83" s="8">
        <v>41086</v>
      </c>
      <c r="B83" s="34">
        <v>3</v>
      </c>
      <c r="C83" s="168">
        <v>7</v>
      </c>
      <c r="D83" s="165">
        <v>37</v>
      </c>
      <c r="E83" s="165">
        <v>0</v>
      </c>
      <c r="F83" s="165">
        <v>0</v>
      </c>
      <c r="G83" s="167">
        <v>10</v>
      </c>
      <c r="H83" s="91" t="s">
        <v>204</v>
      </c>
    </row>
    <row r="84" spans="1:8" s="11" customFormat="1">
      <c r="A84" s="8">
        <v>41085</v>
      </c>
      <c r="B84" s="34">
        <v>8</v>
      </c>
      <c r="C84" s="168">
        <v>5</v>
      </c>
      <c r="D84" s="165">
        <v>34</v>
      </c>
      <c r="E84" s="165">
        <v>0</v>
      </c>
      <c r="F84" s="165">
        <v>0</v>
      </c>
      <c r="G84" s="167">
        <v>6</v>
      </c>
      <c r="H84" s="91" t="s">
        <v>204</v>
      </c>
    </row>
    <row r="85" spans="1:8" s="11" customFormat="1">
      <c r="A85" s="8">
        <v>41082</v>
      </c>
      <c r="B85" s="34">
        <v>4</v>
      </c>
      <c r="C85" s="168">
        <v>2</v>
      </c>
      <c r="D85" s="165">
        <v>32</v>
      </c>
      <c r="E85" s="165">
        <v>0</v>
      </c>
      <c r="F85" s="165">
        <v>0</v>
      </c>
      <c r="G85" s="167">
        <v>10</v>
      </c>
      <c r="H85" s="91" t="s">
        <v>204</v>
      </c>
    </row>
    <row r="86" spans="1:8" s="11" customFormat="1">
      <c r="A86" s="8">
        <v>41081</v>
      </c>
      <c r="B86" s="34">
        <v>5</v>
      </c>
      <c r="C86" s="168">
        <v>14</v>
      </c>
      <c r="D86" s="165">
        <v>41</v>
      </c>
      <c r="E86" s="165">
        <v>0</v>
      </c>
      <c r="F86" s="165">
        <v>0</v>
      </c>
      <c r="G86" s="167">
        <v>8</v>
      </c>
      <c r="H86" s="90"/>
    </row>
    <row r="87" spans="1:8" s="11" customFormat="1">
      <c r="A87" s="8">
        <v>41080</v>
      </c>
      <c r="B87" s="34">
        <v>11</v>
      </c>
      <c r="C87" s="168">
        <v>9</v>
      </c>
      <c r="D87" s="165">
        <v>39</v>
      </c>
      <c r="E87" s="165">
        <v>2</v>
      </c>
      <c r="F87" s="165">
        <v>0</v>
      </c>
      <c r="G87" s="167">
        <v>38</v>
      </c>
      <c r="H87" s="90"/>
    </row>
    <row r="88" spans="1:8" s="11" customFormat="1">
      <c r="A88" s="8">
        <v>41079</v>
      </c>
      <c r="B88" s="34">
        <v>5</v>
      </c>
      <c r="C88" s="168">
        <v>30</v>
      </c>
      <c r="D88" s="165">
        <v>64</v>
      </c>
      <c r="E88" s="165">
        <v>0</v>
      </c>
      <c r="F88" s="165">
        <v>0</v>
      </c>
      <c r="G88" s="167">
        <v>25</v>
      </c>
      <c r="H88" s="90"/>
    </row>
    <row r="89" spans="1:8" s="11" customFormat="1">
      <c r="A89" s="8">
        <v>41078</v>
      </c>
      <c r="B89" s="34">
        <v>32</v>
      </c>
      <c r="C89" s="168">
        <v>37</v>
      </c>
      <c r="D89" s="165">
        <v>69</v>
      </c>
      <c r="E89" s="165">
        <v>0</v>
      </c>
      <c r="F89" s="165">
        <v>0</v>
      </c>
      <c r="G89" s="167">
        <v>37</v>
      </c>
      <c r="H89" s="90"/>
    </row>
    <row r="90" spans="1:8" s="11" customFormat="1">
      <c r="A90" s="8">
        <v>41075</v>
      </c>
      <c r="B90" s="34">
        <v>19</v>
      </c>
      <c r="C90" s="168">
        <v>9</v>
      </c>
      <c r="D90" s="165">
        <v>59</v>
      </c>
      <c r="E90" s="165">
        <v>0</v>
      </c>
      <c r="F90" s="165">
        <v>0</v>
      </c>
      <c r="G90" s="167">
        <v>9</v>
      </c>
      <c r="H90" s="90"/>
    </row>
    <row r="91" spans="1:8" s="11" customFormat="1">
      <c r="A91" s="8">
        <v>41074</v>
      </c>
      <c r="B91" s="34">
        <v>9</v>
      </c>
      <c r="C91" s="168">
        <v>48</v>
      </c>
      <c r="D91" s="165">
        <v>73</v>
      </c>
      <c r="E91" s="165">
        <v>0</v>
      </c>
      <c r="F91" s="165">
        <v>0</v>
      </c>
      <c r="G91" s="167">
        <v>23</v>
      </c>
      <c r="H91" s="90"/>
    </row>
    <row r="92" spans="1:8" s="11" customFormat="1">
      <c r="A92" s="8">
        <v>41073</v>
      </c>
      <c r="B92" s="34">
        <v>24</v>
      </c>
      <c r="C92" s="168">
        <v>6</v>
      </c>
      <c r="D92" s="165">
        <v>55</v>
      </c>
      <c r="E92" s="165">
        <v>0</v>
      </c>
      <c r="F92" s="165">
        <v>1</v>
      </c>
      <c r="G92" s="167">
        <v>10</v>
      </c>
      <c r="H92" s="90"/>
    </row>
    <row r="93" spans="1:8" s="11" customFormat="1">
      <c r="A93" s="8">
        <v>41072</v>
      </c>
      <c r="B93" s="34">
        <v>11</v>
      </c>
      <c r="C93" s="168">
        <v>3</v>
      </c>
      <c r="D93" s="165">
        <v>47</v>
      </c>
      <c r="E93" s="165">
        <v>0</v>
      </c>
      <c r="F93" s="165">
        <v>0</v>
      </c>
      <c r="G93" s="167">
        <v>5</v>
      </c>
      <c r="H93" s="90"/>
    </row>
    <row r="94" spans="1:8" s="11" customFormat="1">
      <c r="A94" s="8">
        <v>41071</v>
      </c>
      <c r="B94" s="34">
        <v>10</v>
      </c>
      <c r="C94" s="168">
        <v>14</v>
      </c>
      <c r="D94" s="165">
        <v>51</v>
      </c>
      <c r="E94" s="165">
        <v>0</v>
      </c>
      <c r="F94" s="165">
        <v>4</v>
      </c>
      <c r="G94" s="167">
        <v>8</v>
      </c>
      <c r="H94" s="90"/>
    </row>
    <row r="95" spans="1:8" s="11" customFormat="1">
      <c r="A95" s="8">
        <v>41068</v>
      </c>
      <c r="B95" s="34">
        <v>11</v>
      </c>
      <c r="C95" s="168">
        <v>19</v>
      </c>
      <c r="D95" s="165">
        <v>59</v>
      </c>
      <c r="E95" s="165">
        <v>2</v>
      </c>
      <c r="F95" s="165">
        <v>17</v>
      </c>
      <c r="G95" s="167">
        <v>2</v>
      </c>
      <c r="H95" s="90"/>
    </row>
    <row r="96" spans="1:8" s="11" customFormat="1">
      <c r="A96" s="8">
        <v>41067</v>
      </c>
      <c r="B96" s="34">
        <v>14</v>
      </c>
      <c r="C96" s="168">
        <v>14</v>
      </c>
      <c r="D96" s="165">
        <v>59</v>
      </c>
      <c r="E96" s="165">
        <v>2</v>
      </c>
      <c r="F96" s="165">
        <v>12</v>
      </c>
      <c r="G96" s="167">
        <v>2</v>
      </c>
      <c r="H96" s="90"/>
    </row>
    <row r="97" spans="1:8" s="11" customFormat="1">
      <c r="A97" s="8">
        <v>41066</v>
      </c>
      <c r="B97" s="34">
        <v>12</v>
      </c>
      <c r="C97" s="168">
        <v>0</v>
      </c>
      <c r="D97" s="165">
        <v>59</v>
      </c>
      <c r="E97" s="165"/>
      <c r="F97" s="165"/>
      <c r="G97" s="167"/>
      <c r="H97" s="90"/>
    </row>
    <row r="98" spans="1:8" s="11" customFormat="1">
      <c r="A98" s="8">
        <v>41061</v>
      </c>
      <c r="B98" s="34">
        <v>26</v>
      </c>
      <c r="C98" s="168">
        <v>17</v>
      </c>
      <c r="D98" s="165">
        <v>47</v>
      </c>
      <c r="E98" s="165"/>
      <c r="F98" s="165"/>
      <c r="G98" s="167"/>
      <c r="H98" s="90"/>
    </row>
    <row r="99" spans="1:8" s="11" customFormat="1">
      <c r="A99" s="8">
        <v>41060</v>
      </c>
      <c r="B99" s="34">
        <v>13</v>
      </c>
      <c r="C99" s="168">
        <v>12</v>
      </c>
      <c r="D99" s="165">
        <v>38</v>
      </c>
      <c r="E99" s="165"/>
      <c r="F99" s="165"/>
      <c r="G99" s="167"/>
      <c r="H99" s="90"/>
    </row>
    <row r="100" spans="1:8" s="11" customFormat="1">
      <c r="A100" s="8">
        <v>41059</v>
      </c>
      <c r="B100" s="34">
        <v>5</v>
      </c>
      <c r="C100" s="168">
        <v>5</v>
      </c>
      <c r="D100" s="165">
        <v>37</v>
      </c>
      <c r="E100" s="165"/>
      <c r="F100" s="165"/>
      <c r="G100" s="167"/>
      <c r="H100" s="90"/>
    </row>
    <row r="101" spans="1:8" s="11" customFormat="1">
      <c r="A101" s="8">
        <v>41058</v>
      </c>
      <c r="B101" s="34">
        <v>6</v>
      </c>
      <c r="C101" s="168">
        <v>23</v>
      </c>
      <c r="D101" s="165">
        <v>37</v>
      </c>
      <c r="E101" s="165"/>
      <c r="F101" s="165"/>
      <c r="G101" s="167"/>
      <c r="H101" s="90"/>
    </row>
    <row r="102" spans="1:8">
      <c r="A102" s="8">
        <v>41057</v>
      </c>
      <c r="B102" s="34">
        <v>8</v>
      </c>
      <c r="C102" s="168">
        <v>8</v>
      </c>
      <c r="D102" s="165">
        <v>57</v>
      </c>
      <c r="E102" s="165"/>
      <c r="F102" s="165"/>
      <c r="G102" s="167"/>
    </row>
    <row r="103" spans="1:8">
      <c r="A103" s="8">
        <v>41054</v>
      </c>
      <c r="B103" s="34">
        <v>9</v>
      </c>
      <c r="C103" s="168">
        <v>20</v>
      </c>
      <c r="D103" s="165">
        <v>57</v>
      </c>
      <c r="E103" s="165"/>
      <c r="F103" s="165"/>
      <c r="G103" s="167"/>
    </row>
    <row r="104" spans="1:8">
      <c r="A104" s="8">
        <v>41053</v>
      </c>
      <c r="B104" s="34">
        <v>15</v>
      </c>
      <c r="C104" s="168">
        <v>20</v>
      </c>
      <c r="D104" s="165">
        <v>68</v>
      </c>
      <c r="E104" s="165"/>
      <c r="F104" s="165"/>
      <c r="G104" s="167"/>
    </row>
    <row r="105" spans="1:8">
      <c r="A105" s="8">
        <v>41052</v>
      </c>
      <c r="B105" s="34">
        <v>25</v>
      </c>
      <c r="C105" s="168">
        <v>22</v>
      </c>
      <c r="D105" s="165">
        <v>73</v>
      </c>
      <c r="E105" s="165"/>
      <c r="F105" s="165"/>
      <c r="G105" s="167"/>
    </row>
    <row r="106" spans="1:8">
      <c r="A106" s="8">
        <v>41050</v>
      </c>
      <c r="B106" s="34">
        <v>11</v>
      </c>
      <c r="C106" s="168">
        <v>62</v>
      </c>
      <c r="D106" s="165">
        <v>70</v>
      </c>
      <c r="E106" s="165"/>
      <c r="F106" s="165"/>
      <c r="G106" s="167"/>
    </row>
    <row r="107" spans="1:8">
      <c r="A107" s="8">
        <v>41047</v>
      </c>
      <c r="B107" s="34">
        <v>6</v>
      </c>
      <c r="C107" s="168">
        <v>69</v>
      </c>
      <c r="D107" s="165">
        <v>121</v>
      </c>
      <c r="E107" s="165"/>
      <c r="F107" s="165"/>
      <c r="G107" s="167"/>
    </row>
    <row r="108" spans="1:8">
      <c r="A108" s="8">
        <v>41046</v>
      </c>
      <c r="B108" s="34">
        <v>6</v>
      </c>
      <c r="C108" s="168">
        <v>60</v>
      </c>
      <c r="D108" s="165">
        <v>175</v>
      </c>
      <c r="E108" s="165"/>
      <c r="F108" s="165"/>
      <c r="G108" s="167"/>
    </row>
    <row r="109" spans="1:8">
      <c r="A109" s="8">
        <v>41045</v>
      </c>
      <c r="B109" s="34">
        <v>0</v>
      </c>
      <c r="C109" s="168">
        <v>0</v>
      </c>
      <c r="D109" s="165">
        <v>207</v>
      </c>
      <c r="E109" s="165"/>
      <c r="F109" s="165"/>
      <c r="G109" s="167"/>
    </row>
    <row r="110" spans="1:8">
      <c r="A110" s="8">
        <v>41044</v>
      </c>
      <c r="B110" s="34">
        <v>32</v>
      </c>
      <c r="C110" s="168">
        <v>7</v>
      </c>
      <c r="D110" s="165">
        <v>207</v>
      </c>
      <c r="E110" s="165"/>
      <c r="F110" s="165"/>
      <c r="G110" s="167"/>
    </row>
    <row r="111" spans="1:8">
      <c r="A111" s="8">
        <v>41043</v>
      </c>
      <c r="B111" s="34">
        <v>50</v>
      </c>
      <c r="C111" s="168">
        <v>18</v>
      </c>
      <c r="D111" s="165">
        <v>182</v>
      </c>
      <c r="E111" s="165"/>
      <c r="F111" s="165"/>
      <c r="G111" s="167"/>
    </row>
    <row r="112" spans="1:8">
      <c r="A112" s="8">
        <v>41040</v>
      </c>
      <c r="B112" s="34">
        <v>20</v>
      </c>
      <c r="C112" s="168">
        <v>6</v>
      </c>
      <c r="D112" s="165">
        <v>150</v>
      </c>
      <c r="E112" s="165"/>
      <c r="F112" s="165"/>
      <c r="G112" s="167"/>
    </row>
    <row r="113" spans="1:12">
      <c r="A113" s="8">
        <v>41039</v>
      </c>
      <c r="B113" s="34">
        <v>31</v>
      </c>
      <c r="C113" s="168">
        <v>13</v>
      </c>
      <c r="D113" s="165">
        <v>136</v>
      </c>
      <c r="E113" s="165"/>
      <c r="F113" s="165"/>
      <c r="G113" s="167"/>
    </row>
    <row r="114" spans="1:12">
      <c r="A114" s="8">
        <v>41038</v>
      </c>
      <c r="B114" s="34">
        <v>3</v>
      </c>
      <c r="C114" s="168">
        <v>25</v>
      </c>
      <c r="D114" s="165">
        <v>119</v>
      </c>
      <c r="E114" s="165"/>
      <c r="F114" s="165"/>
      <c r="G114" s="167"/>
    </row>
    <row r="115" spans="1:12">
      <c r="A115" s="8">
        <v>41037</v>
      </c>
      <c r="B115" s="34">
        <v>13</v>
      </c>
      <c r="C115" s="168">
        <v>0</v>
      </c>
      <c r="D115" s="165">
        <v>137</v>
      </c>
      <c r="E115" s="165"/>
      <c r="F115" s="165"/>
      <c r="G115" s="167"/>
      <c r="H115" s="90" t="s">
        <v>82</v>
      </c>
    </row>
    <row r="116" spans="1:12">
      <c r="A116" s="8">
        <v>41033</v>
      </c>
      <c r="B116" s="34">
        <v>21</v>
      </c>
      <c r="C116" s="168">
        <v>24</v>
      </c>
      <c r="D116" s="165">
        <v>124</v>
      </c>
      <c r="E116" s="165"/>
      <c r="F116" s="165"/>
      <c r="G116" s="167"/>
      <c r="H116" s="90" t="s">
        <v>82</v>
      </c>
    </row>
    <row r="117" spans="1:12">
      <c r="A117" s="8">
        <v>41032</v>
      </c>
      <c r="B117" s="34">
        <v>2</v>
      </c>
      <c r="C117" s="168">
        <v>0</v>
      </c>
      <c r="D117" s="165">
        <v>127</v>
      </c>
      <c r="E117" s="165"/>
      <c r="F117" s="165"/>
      <c r="G117" s="167"/>
      <c r="H117" s="90" t="s">
        <v>82</v>
      </c>
    </row>
    <row r="118" spans="1:12">
      <c r="A118" s="8">
        <v>41031</v>
      </c>
      <c r="B118" s="34">
        <v>10</v>
      </c>
      <c r="C118" s="168">
        <v>30</v>
      </c>
      <c r="D118" s="165">
        <v>125</v>
      </c>
      <c r="E118" s="165"/>
      <c r="F118" s="165"/>
      <c r="G118" s="167"/>
    </row>
    <row r="119" spans="1:12">
      <c r="A119" s="8">
        <v>41030</v>
      </c>
      <c r="B119" s="34">
        <v>4</v>
      </c>
      <c r="C119" s="168">
        <v>15</v>
      </c>
      <c r="D119" s="165">
        <v>145</v>
      </c>
      <c r="E119" s="165"/>
      <c r="F119" s="165"/>
      <c r="G119" s="167"/>
    </row>
    <row r="120" spans="1:12">
      <c r="A120" s="8">
        <v>41029</v>
      </c>
      <c r="B120" s="34">
        <v>21</v>
      </c>
      <c r="C120" s="168">
        <v>29</v>
      </c>
      <c r="D120" s="165">
        <v>155</v>
      </c>
      <c r="E120" s="165"/>
      <c r="F120" s="165"/>
      <c r="G120" s="167"/>
    </row>
    <row r="121" spans="1:12" ht="15.75" thickBot="1">
      <c r="A121" s="9">
        <v>41026</v>
      </c>
      <c r="B121" s="34">
        <v>10</v>
      </c>
      <c r="C121" s="169">
        <v>15</v>
      </c>
      <c r="D121" s="165">
        <v>164</v>
      </c>
      <c r="E121" s="170"/>
      <c r="F121" s="170"/>
      <c r="G121" s="171"/>
    </row>
    <row r="122" spans="1:12" ht="15.75" thickBot="1">
      <c r="B122" s="172" t="e">
        <f>ROUNDUP(COUNTIF(#REF!,"new")/5,0)</f>
        <v>#REF!</v>
      </c>
      <c r="D122" s="170">
        <f>COUNTA(#REF!)-1</f>
        <v>0</v>
      </c>
    </row>
    <row r="123" spans="1:12" ht="59.25" customHeight="1">
      <c r="A123" s="204" t="s">
        <v>105</v>
      </c>
      <c r="B123" s="204"/>
      <c r="C123" s="204"/>
      <c r="D123" s="204"/>
      <c r="E123" s="204"/>
      <c r="F123" s="204"/>
      <c r="G123" s="204"/>
      <c r="H123" s="204"/>
      <c r="I123" s="204"/>
      <c r="J123" s="204"/>
      <c r="K123" s="204"/>
      <c r="L123" s="10"/>
    </row>
    <row r="124" spans="1:12">
      <c r="A124" s="10"/>
      <c r="C124" s="174"/>
      <c r="E124" s="175"/>
      <c r="F124" s="175"/>
      <c r="G124" s="175"/>
      <c r="H124" s="92"/>
      <c r="I124" s="10"/>
      <c r="J124" s="10"/>
      <c r="K124" s="10"/>
      <c r="L124" s="10"/>
    </row>
    <row r="125" spans="1:12">
      <c r="A125" s="10"/>
      <c r="B125" s="175"/>
      <c r="C125" s="174"/>
      <c r="D125" s="175"/>
      <c r="E125" s="175"/>
      <c r="F125" s="175"/>
      <c r="G125" s="175"/>
      <c r="H125" s="92"/>
      <c r="I125" s="10"/>
      <c r="J125" s="10"/>
      <c r="K125" s="10"/>
      <c r="L125" s="10"/>
    </row>
    <row r="126" spans="1:12">
      <c r="B126" s="175"/>
      <c r="D126" s="175"/>
    </row>
  </sheetData>
  <mergeCells count="2">
    <mergeCell ref="A123:K123"/>
    <mergeCell ref="E1:G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sheetPr codeName="Sheet1" filterMode="1"/>
  <dimension ref="A1:I1815"/>
  <sheetViews>
    <sheetView tabSelected="1" zoomScaleNormal="100" workbookViewId="0">
      <selection activeCell="C1829" sqref="C1829"/>
    </sheetView>
  </sheetViews>
  <sheetFormatPr defaultRowHeight="15"/>
  <cols>
    <col min="1" max="1" width="67" style="11" customWidth="1"/>
    <col min="2" max="2" width="14.140625" style="13" customWidth="1"/>
    <col min="3" max="4" width="14.140625" style="11" customWidth="1"/>
    <col min="5" max="5" width="16.7109375" style="159" customWidth="1"/>
    <col min="6" max="6" width="9.140625" style="11"/>
    <col min="7" max="7" width="109.140625" style="3" bestFit="1" customWidth="1"/>
    <col min="8" max="8" width="9.42578125" style="11" bestFit="1" customWidth="1"/>
    <col min="9" max="16384" width="9.140625" style="11"/>
  </cols>
  <sheetData>
    <row r="1" spans="1:9">
      <c r="A1" s="11" t="s">
        <v>23</v>
      </c>
      <c r="B1" s="11"/>
      <c r="C1" s="11" t="s">
        <v>30</v>
      </c>
      <c r="D1" s="11" t="s">
        <v>0</v>
      </c>
      <c r="E1" s="11" t="s">
        <v>35</v>
      </c>
      <c r="F1" s="11" t="s">
        <v>78</v>
      </c>
      <c r="G1" s="3" t="s">
        <v>0</v>
      </c>
      <c r="H1" s="11" t="s">
        <v>190</v>
      </c>
      <c r="I1" s="11" t="s">
        <v>230</v>
      </c>
    </row>
    <row r="2" spans="1:9" hidden="1">
      <c r="A2" s="1" t="s">
        <v>3502</v>
      </c>
      <c r="B2" s="13">
        <v>120802114037</v>
      </c>
      <c r="C2" s="11" t="str">
        <f>IF(ISERROR(VLOOKUP(B2,'151112'!B:C,2,FALSE)),"new",VLOOKUP(B2,'151112'!B:C,2,FALSE))</f>
        <v>new</v>
      </c>
      <c r="D2" s="11" t="str">
        <f>IF(ISERROR(VLOOKUP(B2,'151112'!B:D,3,FALSE)),"new",IF(VLOOKUP(B2,'151112'!B:D,3,FALSE)="new","existing",VLOOKUP(B2,'151112'!B:D,3,FALSE)))</f>
        <v>existing</v>
      </c>
      <c r="E2" s="159">
        <f t="shared" ref="E2:E65" si="0">DATEVALUE(MID(G2,SEARCH("/",G2,1)-2,10))</f>
        <v>41228</v>
      </c>
      <c r="F2" s="11" t="str">
        <f>IF(ISERROR(VLOOKUP(B2,'[1]161112'!B:B,1,FALSE)),"yes","no")</f>
        <v>yes</v>
      </c>
      <c r="G2" s="2" t="s">
        <v>4007</v>
      </c>
      <c r="H2" s="11" t="str">
        <f>IF(ISNA(VLOOKUP(B2,CEEMEA!$A:$A,1,0)),IF(ISNA(VLOOKUP(B2,Removes!$A:$A,1,0)),IF(ISNA(VLOOKUP(B2,TTM!$A:$A,1,0)),IF(ISNA(VLOOKUP(B2,FastTrack!$A:$A,1,0)),IF(ISNA(VLOOKUP(B2,Delayed!$B:$B,1,0)),"BAU","Delayed"),"FastTrack"),"TTM"),"Remove"),"CEEMEA")</f>
        <v>BAU</v>
      </c>
      <c r="I2" s="11" t="str">
        <f>IF(COUNTIF(schedule!FC$1:ZZ$100,B2)=0,"new","scheduled")</f>
        <v>scheduled</v>
      </c>
    </row>
    <row r="3" spans="1:9" hidden="1">
      <c r="A3" s="11" t="s">
        <v>2425</v>
      </c>
      <c r="B3" s="13">
        <v>120808042130</v>
      </c>
      <c r="C3" s="11" t="str">
        <f>IF(ISERROR(VLOOKUP(B3,'151112'!B:C,2,FALSE)),"new",VLOOKUP(B3,'151112'!B:C,2,FALSE))</f>
        <v>new</v>
      </c>
      <c r="D3" s="11" t="str">
        <f>IF(ISERROR(VLOOKUP(B3,'151112'!B:D,3,FALSE)),"new",IF(VLOOKUP(B3,'151112'!B:D,3,FALSE)="new","existing",VLOOKUP(B3,'151112'!B:D,3,FALSE)))</f>
        <v>existing</v>
      </c>
      <c r="E3" s="159">
        <f t="shared" si="0"/>
        <v>41197</v>
      </c>
      <c r="F3" s="11" t="str">
        <f>IF(ISERROR(VLOOKUP(B3,'[1]161112'!B:B,1,FALSE)),"yes","no")</f>
        <v>yes</v>
      </c>
      <c r="G3" s="2" t="s">
        <v>4147</v>
      </c>
      <c r="H3" s="11" t="str">
        <f>IF(ISNA(VLOOKUP(B3,CEEMEA!$A:$A,1,0)),IF(ISNA(VLOOKUP(B3,Removes!$A:$A,1,0)),IF(ISNA(VLOOKUP(B3,TTM!$A:$A,1,0)),IF(ISNA(VLOOKUP(B3,FastTrack!$A:$A,1,0)),IF(ISNA(VLOOKUP(B3,Delayed!$B:$B,1,0)),"BAU","Delayed"),"FastTrack"),"TTM"),"Remove"),"CEEMEA")</f>
        <v>CEEMEA</v>
      </c>
      <c r="I3" s="11" t="str">
        <f>IF(COUNTIF(schedule!FC$1:ZZ$100,B3)=0,"new","scheduled")</f>
        <v>scheduled</v>
      </c>
    </row>
    <row r="4" spans="1:9" hidden="1">
      <c r="A4" s="11" t="s">
        <v>3694</v>
      </c>
      <c r="B4" s="13">
        <v>120912093940</v>
      </c>
      <c r="C4" s="11" t="str">
        <f>IF(ISERROR(VLOOKUP(B4,'151112'!B:C,2,FALSE)),"new",VLOOKUP(B4,'151112'!B:C,2,FALSE))</f>
        <v>new</v>
      </c>
      <c r="D4" s="11" t="str">
        <f>IF(ISERROR(VLOOKUP(B4,'151112'!B:D,3,FALSE)),"new",IF(VLOOKUP(B4,'151112'!B:D,3,FALSE)="new","existing",VLOOKUP(B4,'151112'!B:D,3,FALSE)))</f>
        <v>existing</v>
      </c>
      <c r="E4" s="159">
        <f t="shared" si="0"/>
        <v>41228</v>
      </c>
      <c r="F4" s="11" t="str">
        <f>IF(ISERROR(VLOOKUP(B4,'[1]161112'!B:B,1,FALSE)),"yes","no")</f>
        <v>yes</v>
      </c>
      <c r="G4" s="2" t="s">
        <v>4021</v>
      </c>
      <c r="H4" s="11" t="str">
        <f>IF(ISNA(VLOOKUP(B4,CEEMEA!$A:$A,1,0)),IF(ISNA(VLOOKUP(B4,Removes!$A:$A,1,0)),IF(ISNA(VLOOKUP(B4,TTM!$A:$A,1,0)),IF(ISNA(VLOOKUP(B4,FastTrack!$A:$A,1,0)),IF(ISNA(VLOOKUP(B4,Delayed!$B:$B,1,0)),"BAU","Delayed"),"FastTrack"),"TTM"),"Remove"),"CEEMEA")</f>
        <v>Remove</v>
      </c>
      <c r="I4" s="11" t="str">
        <f>IF(COUNTIF(schedule!FC$1:ZZ$100,B4)=0,"new","scheduled")</f>
        <v>new</v>
      </c>
    </row>
    <row r="5" spans="1:9" hidden="1">
      <c r="A5" s="11" t="s">
        <v>173</v>
      </c>
      <c r="B5" s="13">
        <v>120917045521</v>
      </c>
      <c r="C5" s="11" t="str">
        <f>IF(ISERROR(VLOOKUP(B5,'151112'!B:C,2,FALSE)),"new",VLOOKUP(B5,'151112'!B:C,2,FALSE))</f>
        <v>new</v>
      </c>
      <c r="D5" s="11" t="str">
        <f>IF(ISERROR(VLOOKUP(B5,'151112'!B:D,3,FALSE)),"new",IF(VLOOKUP(B5,'151112'!B:D,3,FALSE)="new","existing",VLOOKUP(B5,'151112'!B:D,3,FALSE)))</f>
        <v>existing</v>
      </c>
      <c r="E5" s="159">
        <f t="shared" si="0"/>
        <v>41221</v>
      </c>
      <c r="F5" s="11" t="str">
        <f>IF(ISERROR(VLOOKUP(B5,'[1]161112'!B:B,1,FALSE)),"yes","no")</f>
        <v>yes</v>
      </c>
      <c r="G5" s="2" t="s">
        <v>4049</v>
      </c>
      <c r="H5" s="11" t="str">
        <f>IF(ISNA(VLOOKUP(B5,CEEMEA!$A:$A,1,0)),IF(ISNA(VLOOKUP(B5,Removes!$A:$A,1,0)),IF(ISNA(VLOOKUP(B5,TTM!$A:$A,1,0)),IF(ISNA(VLOOKUP(B5,FastTrack!$A:$A,1,0)),IF(ISNA(VLOOKUP(B5,Delayed!$B:$B,1,0)),"BAU","Delayed"),"FastTrack"),"TTM"),"Remove"),"CEEMEA")</f>
        <v>Remove</v>
      </c>
      <c r="I5" s="11" t="str">
        <f>IF(COUNTIF(schedule!FC$1:ZZ$100,B5)=0,"new","scheduled")</f>
        <v>new</v>
      </c>
    </row>
    <row r="6" spans="1:9" hidden="1">
      <c r="A6" s="11" t="s">
        <v>172</v>
      </c>
      <c r="B6" s="13">
        <v>120917045758</v>
      </c>
      <c r="C6" s="11" t="str">
        <f>IF(ISERROR(VLOOKUP(B6,'151112'!B:C,2,FALSE)),"new",VLOOKUP(B6,'151112'!B:C,2,FALSE))</f>
        <v>new</v>
      </c>
      <c r="D6" s="11" t="str">
        <f>IF(ISERROR(VLOOKUP(B6,'151112'!B:D,3,FALSE)),"new",IF(VLOOKUP(B6,'151112'!B:D,3,FALSE)="new","existing",VLOOKUP(B6,'151112'!B:D,3,FALSE)))</f>
        <v>existing</v>
      </c>
      <c r="E6" s="159">
        <f t="shared" si="0"/>
        <v>41221</v>
      </c>
      <c r="F6" s="11" t="str">
        <f>IF(ISERROR(VLOOKUP(B6,'[1]161112'!B:B,1,FALSE)),"yes","no")</f>
        <v>yes</v>
      </c>
      <c r="G6" s="2" t="s">
        <v>4050</v>
      </c>
      <c r="H6" s="11" t="str">
        <f>IF(ISNA(VLOOKUP(B6,CEEMEA!$A:$A,1,0)),IF(ISNA(VLOOKUP(B6,Removes!$A:$A,1,0)),IF(ISNA(VLOOKUP(B6,TTM!$A:$A,1,0)),IF(ISNA(VLOOKUP(B6,FastTrack!$A:$A,1,0)),IF(ISNA(VLOOKUP(B6,Delayed!$B:$B,1,0)),"BAU","Delayed"),"FastTrack"),"TTM"),"Remove"),"CEEMEA")</f>
        <v>Remove</v>
      </c>
      <c r="I6" s="11" t="str">
        <f>IF(COUNTIF(schedule!FC$1:ZZ$100,B6)=0,"new","scheduled")</f>
        <v>new</v>
      </c>
    </row>
    <row r="7" spans="1:9" hidden="1">
      <c r="A7" s="11" t="s">
        <v>2222</v>
      </c>
      <c r="B7" s="13">
        <v>120918043442</v>
      </c>
      <c r="C7" s="11" t="str">
        <f>IF(ISERROR(VLOOKUP(B7,'151112'!B:C,2,FALSE)),"new",VLOOKUP(B7,'151112'!B:C,2,FALSE))</f>
        <v>new</v>
      </c>
      <c r="D7" s="11" t="str">
        <f>IF(ISERROR(VLOOKUP(B7,'151112'!B:D,3,FALSE)),"new",IF(VLOOKUP(B7,'151112'!B:D,3,FALSE)="new","existing",VLOOKUP(B7,'151112'!B:D,3,FALSE)))</f>
        <v>existing</v>
      </c>
      <c r="E7" s="159">
        <f t="shared" si="0"/>
        <v>41228</v>
      </c>
      <c r="F7" s="11" t="str">
        <f>IF(ISERROR(VLOOKUP(B7,'[1]161112'!B:B,1,FALSE)),"yes","no")</f>
        <v>yes</v>
      </c>
      <c r="G7" s="2" t="s">
        <v>4031</v>
      </c>
      <c r="H7" s="11" t="str">
        <f>IF(ISNA(VLOOKUP(B7,CEEMEA!$A:$A,1,0)),IF(ISNA(VLOOKUP(B7,Removes!$A:$A,1,0)),IF(ISNA(VLOOKUP(B7,TTM!$A:$A,1,0)),IF(ISNA(VLOOKUP(B7,FastTrack!$A:$A,1,0)),IF(ISNA(VLOOKUP(B7,Delayed!$B:$B,1,0)),"BAU","Delayed"),"FastTrack"),"TTM"),"Remove"),"CEEMEA")</f>
        <v>BAU</v>
      </c>
      <c r="I7" s="11" t="str">
        <f>IF(COUNTIF(schedule!FC$1:ZZ$100,B7)=0,"new","scheduled")</f>
        <v>scheduled</v>
      </c>
    </row>
    <row r="8" spans="1:9" hidden="1">
      <c r="A8" s="11" t="s">
        <v>1825</v>
      </c>
      <c r="B8" s="13">
        <v>120920100741</v>
      </c>
      <c r="C8" s="11" t="str">
        <f>IF(ISERROR(VLOOKUP(B8,'151112'!B:C,2,FALSE)),"new",VLOOKUP(B8,'151112'!B:C,2,FALSE))</f>
        <v>new</v>
      </c>
      <c r="D8" s="11" t="str">
        <f>IF(ISERROR(VLOOKUP(B8,'151112'!B:D,3,FALSE)),"new",IF(VLOOKUP(B8,'151112'!B:D,3,FALSE)="new","existing",VLOOKUP(B8,'151112'!B:D,3,FALSE)))</f>
        <v>existing</v>
      </c>
      <c r="E8" s="159">
        <f t="shared" si="0"/>
        <v>41204</v>
      </c>
      <c r="F8" s="11" t="str">
        <f>IF(ISERROR(VLOOKUP(B8,'[1]161112'!B:B,1,FALSE)),"yes","no")</f>
        <v>yes</v>
      </c>
      <c r="G8" s="2" t="s">
        <v>4136</v>
      </c>
      <c r="H8" s="11" t="str">
        <f>IF(ISNA(VLOOKUP(B8,CEEMEA!$A:$A,1,0)),IF(ISNA(VLOOKUP(B8,Removes!$A:$A,1,0)),IF(ISNA(VLOOKUP(B8,TTM!$A:$A,1,0)),IF(ISNA(VLOOKUP(B8,FastTrack!$A:$A,1,0)),IF(ISNA(VLOOKUP(B8,Delayed!$B:$B,1,0)),"BAU","Delayed"),"FastTrack"),"TTM"),"Remove"),"CEEMEA")</f>
        <v>BAU</v>
      </c>
      <c r="I8" s="11" t="str">
        <f>IF(COUNTIF(schedule!FC$1:ZZ$100,B8)=0,"new","scheduled")</f>
        <v>scheduled</v>
      </c>
    </row>
    <row r="9" spans="1:9" hidden="1">
      <c r="A9" s="11" t="s">
        <v>1823</v>
      </c>
      <c r="B9" s="13">
        <v>120920100748</v>
      </c>
      <c r="C9" s="11" t="str">
        <f>IF(ISERROR(VLOOKUP(B9,'151112'!B:C,2,FALSE)),"new",VLOOKUP(B9,'151112'!B:C,2,FALSE))</f>
        <v>new</v>
      </c>
      <c r="D9" s="11" t="str">
        <f>IF(ISERROR(VLOOKUP(B9,'151112'!B:D,3,FALSE)),"new",IF(VLOOKUP(B9,'151112'!B:D,3,FALSE)="new","existing",VLOOKUP(B9,'151112'!B:D,3,FALSE)))</f>
        <v>existing</v>
      </c>
      <c r="E9" s="159">
        <f t="shared" si="0"/>
        <v>41204</v>
      </c>
      <c r="F9" s="11" t="str">
        <f>IF(ISERROR(VLOOKUP(B9,'[1]161112'!B:B,1,FALSE)),"yes","no")</f>
        <v>yes</v>
      </c>
      <c r="G9" s="2" t="s">
        <v>4135</v>
      </c>
      <c r="H9" s="11" t="str">
        <f>IF(ISNA(VLOOKUP(B9,CEEMEA!$A:$A,1,0)),IF(ISNA(VLOOKUP(B9,Removes!$A:$A,1,0)),IF(ISNA(VLOOKUP(B9,TTM!$A:$A,1,0)),IF(ISNA(VLOOKUP(B9,FastTrack!$A:$A,1,0)),IF(ISNA(VLOOKUP(B9,Delayed!$B:$B,1,0)),"BAU","Delayed"),"FastTrack"),"TTM"),"Remove"),"CEEMEA")</f>
        <v>BAU</v>
      </c>
      <c r="I9" s="11" t="str">
        <f>IF(COUNTIF(schedule!FC$1:ZZ$100,B9)=0,"new","scheduled")</f>
        <v>scheduled</v>
      </c>
    </row>
    <row r="10" spans="1:9" hidden="1">
      <c r="A10" s="11" t="s">
        <v>1821</v>
      </c>
      <c r="B10" s="13">
        <v>120920100749</v>
      </c>
      <c r="C10" s="11" t="str">
        <f>IF(ISERROR(VLOOKUP(B10,'151112'!B:C,2,FALSE)),"new",VLOOKUP(B10,'151112'!B:C,2,FALSE))</f>
        <v>new</v>
      </c>
      <c r="D10" s="11" t="str">
        <f>IF(ISERROR(VLOOKUP(B10,'151112'!B:D,3,FALSE)),"new",IF(VLOOKUP(B10,'151112'!B:D,3,FALSE)="new","existing",VLOOKUP(B10,'151112'!B:D,3,FALSE)))</f>
        <v>existing</v>
      </c>
      <c r="E10" s="159">
        <f t="shared" si="0"/>
        <v>41218</v>
      </c>
      <c r="F10" s="11" t="str">
        <f>IF(ISERROR(VLOOKUP(B10,'[1]161112'!B:B,1,FALSE)),"yes","no")</f>
        <v>yes</v>
      </c>
      <c r="G10" s="2" t="s">
        <v>4085</v>
      </c>
      <c r="H10" s="11" t="str">
        <f>IF(ISNA(VLOOKUP(B10,CEEMEA!$A:$A,1,0)),IF(ISNA(VLOOKUP(B10,Removes!$A:$A,1,0)),IF(ISNA(VLOOKUP(B10,TTM!$A:$A,1,0)),IF(ISNA(VLOOKUP(B10,FastTrack!$A:$A,1,0)),IF(ISNA(VLOOKUP(B10,Delayed!$B:$B,1,0)),"BAU","Delayed"),"FastTrack"),"TTM"),"Remove"),"CEEMEA")</f>
        <v>BAU</v>
      </c>
      <c r="I10" s="11" t="str">
        <f>IF(COUNTIF(schedule!FC$1:ZZ$100,B10)=0,"new","scheduled")</f>
        <v>scheduled</v>
      </c>
    </row>
    <row r="11" spans="1:9" hidden="1">
      <c r="A11" s="11" t="s">
        <v>1819</v>
      </c>
      <c r="B11" s="13">
        <v>120920100750</v>
      </c>
      <c r="C11" s="11" t="str">
        <f>IF(ISERROR(VLOOKUP(B11,'151112'!B:C,2,FALSE)),"new",VLOOKUP(B11,'151112'!B:C,2,FALSE))</f>
        <v>new</v>
      </c>
      <c r="D11" s="11" t="str">
        <f>IF(ISERROR(VLOOKUP(B11,'151112'!B:D,3,FALSE)),"new",IF(VLOOKUP(B11,'151112'!B:D,3,FALSE)="new","existing",VLOOKUP(B11,'151112'!B:D,3,FALSE)))</f>
        <v>existing</v>
      </c>
      <c r="E11" s="159">
        <f t="shared" si="0"/>
        <v>41204</v>
      </c>
      <c r="F11" s="11" t="str">
        <f>IF(ISERROR(VLOOKUP(B11,'[1]161112'!B:B,1,FALSE)),"yes","no")</f>
        <v>yes</v>
      </c>
      <c r="G11" s="2" t="s">
        <v>4134</v>
      </c>
      <c r="H11" s="11" t="str">
        <f>IF(ISNA(VLOOKUP(B11,CEEMEA!$A:$A,1,0)),IF(ISNA(VLOOKUP(B11,Removes!$A:$A,1,0)),IF(ISNA(VLOOKUP(B11,TTM!$A:$A,1,0)),IF(ISNA(VLOOKUP(B11,FastTrack!$A:$A,1,0)),IF(ISNA(VLOOKUP(B11,Delayed!$B:$B,1,0)),"BAU","Delayed"),"FastTrack"),"TTM"),"Remove"),"CEEMEA")</f>
        <v>BAU</v>
      </c>
      <c r="I11" s="11" t="str">
        <f>IF(COUNTIF(schedule!FC$1:ZZ$100,B11)=0,"new","scheduled")</f>
        <v>scheduled</v>
      </c>
    </row>
    <row r="12" spans="1:9" hidden="1">
      <c r="A12" s="11" t="s">
        <v>1815</v>
      </c>
      <c r="B12" s="13">
        <v>120920100751</v>
      </c>
      <c r="C12" s="11" t="str">
        <f>IF(ISERROR(VLOOKUP(B12,'151112'!B:C,2,FALSE)),"new",VLOOKUP(B12,'151112'!B:C,2,FALSE))</f>
        <v>new</v>
      </c>
      <c r="D12" s="11" t="str">
        <f>IF(ISERROR(VLOOKUP(B12,'151112'!B:D,3,FALSE)),"new",IF(VLOOKUP(B12,'151112'!B:D,3,FALSE)="new","existing",VLOOKUP(B12,'151112'!B:D,3,FALSE)))</f>
        <v>existing</v>
      </c>
      <c r="E12" s="159">
        <f t="shared" si="0"/>
        <v>41204</v>
      </c>
      <c r="F12" s="11" t="str">
        <f>IF(ISERROR(VLOOKUP(B12,'[1]161112'!B:B,1,FALSE)),"yes","no")</f>
        <v>yes</v>
      </c>
      <c r="G12" s="2" t="s">
        <v>4132</v>
      </c>
      <c r="H12" s="11" t="str">
        <f>IF(ISNA(VLOOKUP(B12,CEEMEA!$A:$A,1,0)),IF(ISNA(VLOOKUP(B12,Removes!$A:$A,1,0)),IF(ISNA(VLOOKUP(B12,TTM!$A:$A,1,0)),IF(ISNA(VLOOKUP(B12,FastTrack!$A:$A,1,0)),IF(ISNA(VLOOKUP(B12,Delayed!$B:$B,1,0)),"BAU","Delayed"),"FastTrack"),"TTM"),"Remove"),"CEEMEA")</f>
        <v>BAU</v>
      </c>
      <c r="I12" s="11" t="str">
        <f>IF(COUNTIF(schedule!FC$1:ZZ$100,B12)=0,"new","scheduled")</f>
        <v>scheduled</v>
      </c>
    </row>
    <row r="13" spans="1:9" hidden="1">
      <c r="A13" s="11" t="s">
        <v>1813</v>
      </c>
      <c r="B13" s="13">
        <v>120920102003</v>
      </c>
      <c r="C13" s="11" t="str">
        <f>IF(ISERROR(VLOOKUP(B13,'151112'!B:C,2,FALSE)),"new",VLOOKUP(B13,'151112'!B:C,2,FALSE))</f>
        <v>new</v>
      </c>
      <c r="D13" s="11" t="str">
        <f>IF(ISERROR(VLOOKUP(B13,'151112'!B:D,3,FALSE)),"new",IF(VLOOKUP(B13,'151112'!B:D,3,FALSE)="new","existing",VLOOKUP(B13,'151112'!B:D,3,FALSE)))</f>
        <v>existing</v>
      </c>
      <c r="E13" s="159">
        <f t="shared" si="0"/>
        <v>41204</v>
      </c>
      <c r="F13" s="11" t="str">
        <f>IF(ISERROR(VLOOKUP(B13,'[1]161112'!B:B,1,FALSE)),"yes","no")</f>
        <v>yes</v>
      </c>
      <c r="G13" s="2" t="s">
        <v>4131</v>
      </c>
      <c r="H13" s="11" t="str">
        <f>IF(ISNA(VLOOKUP(B13,CEEMEA!$A:$A,1,0)),IF(ISNA(VLOOKUP(B13,Removes!$A:$A,1,0)),IF(ISNA(VLOOKUP(B13,TTM!$A:$A,1,0)),IF(ISNA(VLOOKUP(B13,FastTrack!$A:$A,1,0)),IF(ISNA(VLOOKUP(B13,Delayed!$B:$B,1,0)),"BAU","Delayed"),"FastTrack"),"TTM"),"Remove"),"CEEMEA")</f>
        <v>BAU</v>
      </c>
      <c r="I13" s="11" t="str">
        <f>IF(COUNTIF(schedule!FC$1:ZZ$100,B13)=0,"new","scheduled")</f>
        <v>scheduled</v>
      </c>
    </row>
    <row r="14" spans="1:9" hidden="1">
      <c r="A14" s="11" t="s">
        <v>1809</v>
      </c>
      <c r="B14" s="13">
        <v>120920102004</v>
      </c>
      <c r="C14" s="11" t="str">
        <f>IF(ISERROR(VLOOKUP(B14,'151112'!B:C,2,FALSE)),"new",VLOOKUP(B14,'151112'!B:C,2,FALSE))</f>
        <v>new</v>
      </c>
      <c r="D14" s="11" t="str">
        <f>IF(ISERROR(VLOOKUP(B14,'151112'!B:D,3,FALSE)),"new",IF(VLOOKUP(B14,'151112'!B:D,3,FALSE)="new","existing",VLOOKUP(B14,'151112'!B:D,3,FALSE)))</f>
        <v>existing</v>
      </c>
      <c r="E14" s="159">
        <f t="shared" si="0"/>
        <v>41204</v>
      </c>
      <c r="F14" s="11" t="str">
        <f>IF(ISERROR(VLOOKUP(B14,'[1]161112'!B:B,1,FALSE)),"yes","no")</f>
        <v>yes</v>
      </c>
      <c r="G14" s="2" t="s">
        <v>4130</v>
      </c>
      <c r="H14" s="11" t="str">
        <f>IF(ISNA(VLOOKUP(B14,CEEMEA!$A:$A,1,0)),IF(ISNA(VLOOKUP(B14,Removes!$A:$A,1,0)),IF(ISNA(VLOOKUP(B14,TTM!$A:$A,1,0)),IF(ISNA(VLOOKUP(B14,FastTrack!$A:$A,1,0)),IF(ISNA(VLOOKUP(B14,Delayed!$B:$B,1,0)),"BAU","Delayed"),"FastTrack"),"TTM"),"Remove"),"CEEMEA")</f>
        <v>BAU</v>
      </c>
      <c r="I14" s="11" t="str">
        <f>IF(COUNTIF(schedule!FC$1:ZZ$100,B14)=0,"new","scheduled")</f>
        <v>scheduled</v>
      </c>
    </row>
    <row r="15" spans="1:9" hidden="1">
      <c r="A15" s="11" t="s">
        <v>1803</v>
      </c>
      <c r="B15" s="13">
        <v>120920102005</v>
      </c>
      <c r="C15" s="11" t="str">
        <f>IF(ISERROR(VLOOKUP(B15,'151112'!B:C,2,FALSE)),"new",VLOOKUP(B15,'151112'!B:C,2,FALSE))</f>
        <v>new</v>
      </c>
      <c r="D15" s="11" t="str">
        <f>IF(ISERROR(VLOOKUP(B15,'151112'!B:D,3,FALSE)),"new",IF(VLOOKUP(B15,'151112'!B:D,3,FALSE)="new","existing",VLOOKUP(B15,'151112'!B:D,3,FALSE)))</f>
        <v>existing</v>
      </c>
      <c r="E15" s="159">
        <f t="shared" si="0"/>
        <v>41221</v>
      </c>
      <c r="F15" s="11" t="str">
        <f>IF(ISERROR(VLOOKUP(B15,'[1]161112'!B:B,1,FALSE)),"yes","no")</f>
        <v>yes</v>
      </c>
      <c r="G15" s="2" t="s">
        <v>4047</v>
      </c>
      <c r="H15" s="11" t="str">
        <f>IF(ISNA(VLOOKUP(B15,CEEMEA!$A:$A,1,0)),IF(ISNA(VLOOKUP(B15,Removes!$A:$A,1,0)),IF(ISNA(VLOOKUP(B15,TTM!$A:$A,1,0)),IF(ISNA(VLOOKUP(B15,FastTrack!$A:$A,1,0)),IF(ISNA(VLOOKUP(B15,Delayed!$B:$B,1,0)),"BAU","Delayed"),"FastTrack"),"TTM"),"Remove"),"CEEMEA")</f>
        <v>BAU</v>
      </c>
      <c r="I15" s="11" t="str">
        <f>IF(COUNTIF(schedule!FC$1:ZZ$100,B15)=0,"new","scheduled")</f>
        <v>scheduled</v>
      </c>
    </row>
    <row r="16" spans="1:9" hidden="1">
      <c r="A16" s="11" t="s">
        <v>1811</v>
      </c>
      <c r="B16" s="13">
        <v>120920102006</v>
      </c>
      <c r="C16" s="11" t="str">
        <f>IF(ISERROR(VLOOKUP(B16,'151112'!B:C,2,FALSE)),"new",VLOOKUP(B16,'151112'!B:C,2,FALSE))</f>
        <v>new</v>
      </c>
      <c r="D16" s="11" t="str">
        <f>IF(ISERROR(VLOOKUP(B16,'151112'!B:D,3,FALSE)),"new",IF(VLOOKUP(B16,'151112'!B:D,3,FALSE)="new","existing",VLOOKUP(B16,'151112'!B:D,3,FALSE)))</f>
        <v>existing</v>
      </c>
      <c r="E16" s="159">
        <f t="shared" si="0"/>
        <v>41204</v>
      </c>
      <c r="F16" s="11" t="str">
        <f>IF(ISERROR(VLOOKUP(B16,'[1]161112'!B:B,1,FALSE)),"yes","no")</f>
        <v>yes</v>
      </c>
      <c r="G16" s="2" t="s">
        <v>4127</v>
      </c>
      <c r="H16" s="11" t="str">
        <f>IF(ISNA(VLOOKUP(B16,CEEMEA!$A:$A,1,0)),IF(ISNA(VLOOKUP(B16,Removes!$A:$A,1,0)),IF(ISNA(VLOOKUP(B16,TTM!$A:$A,1,0)),IF(ISNA(VLOOKUP(B16,FastTrack!$A:$A,1,0)),IF(ISNA(VLOOKUP(B16,Delayed!$B:$B,1,0)),"BAU","Delayed"),"FastTrack"),"TTM"),"Remove"),"CEEMEA")</f>
        <v>BAU</v>
      </c>
      <c r="I16" s="11" t="str">
        <f>IF(COUNTIF(schedule!FC$1:ZZ$100,B16)=0,"new","scheduled")</f>
        <v>scheduled</v>
      </c>
    </row>
    <row r="17" spans="1:9" hidden="1">
      <c r="A17" s="11" t="s">
        <v>1874</v>
      </c>
      <c r="B17" s="13">
        <v>120921062337</v>
      </c>
      <c r="C17" s="11" t="str">
        <f>IF(ISERROR(VLOOKUP(B17,'151112'!B:C,2,FALSE)),"new",VLOOKUP(B17,'151112'!B:C,2,FALSE))</f>
        <v>new</v>
      </c>
      <c r="D17" s="11" t="str">
        <f>IF(ISERROR(VLOOKUP(B17,'151112'!B:D,3,FALSE)),"new",IF(VLOOKUP(B17,'151112'!B:D,3,FALSE)="new","existing",VLOOKUP(B17,'151112'!B:D,3,FALSE)))</f>
        <v>existing</v>
      </c>
      <c r="E17" s="159">
        <f t="shared" si="0"/>
        <v>41190</v>
      </c>
      <c r="F17" s="11" t="str">
        <f>IF(ISERROR(VLOOKUP(B17,'[1]161112'!B:B,1,FALSE)),"yes","no")</f>
        <v>yes</v>
      </c>
      <c r="G17" s="2" t="s">
        <v>4161</v>
      </c>
      <c r="H17" s="11" t="str">
        <f>IF(ISNA(VLOOKUP(B17,CEEMEA!$A:$A,1,0)),IF(ISNA(VLOOKUP(B17,Removes!$A:$A,1,0)),IF(ISNA(VLOOKUP(B17,TTM!$A:$A,1,0)),IF(ISNA(VLOOKUP(B17,FastTrack!$A:$A,1,0)),IF(ISNA(VLOOKUP(B17,Delayed!$B:$B,1,0)),"BAU","Delayed"),"FastTrack"),"TTM"),"Remove"),"CEEMEA")</f>
        <v>Delayed</v>
      </c>
      <c r="I17" s="11" t="str">
        <f>IF(COUNTIF(schedule!FC$1:ZZ$100,B17)=0,"new","scheduled")</f>
        <v>new</v>
      </c>
    </row>
    <row r="18" spans="1:9" hidden="1">
      <c r="A18" s="11" t="s">
        <v>1872</v>
      </c>
      <c r="B18" s="13">
        <v>120921062644</v>
      </c>
      <c r="C18" s="11" t="str">
        <f>IF(ISERROR(VLOOKUP(B18,'151112'!B:C,2,FALSE)),"new",VLOOKUP(B18,'151112'!B:C,2,FALSE))</f>
        <v>new</v>
      </c>
      <c r="D18" s="11" t="str">
        <f>IF(ISERROR(VLOOKUP(B18,'151112'!B:D,3,FALSE)),"new",IF(VLOOKUP(B18,'151112'!B:D,3,FALSE)="new","existing",VLOOKUP(B18,'151112'!B:D,3,FALSE)))</f>
        <v>existing</v>
      </c>
      <c r="E18" s="159">
        <f t="shared" si="0"/>
        <v>41190</v>
      </c>
      <c r="F18" s="11" t="str">
        <f>IF(ISERROR(VLOOKUP(B18,'[1]161112'!B:B,1,FALSE)),"yes","no")</f>
        <v>yes</v>
      </c>
      <c r="G18" s="2" t="s">
        <v>4160</v>
      </c>
      <c r="H18" s="11" t="str">
        <f>IF(ISNA(VLOOKUP(B18,CEEMEA!$A:$A,1,0)),IF(ISNA(VLOOKUP(B18,Removes!$A:$A,1,0)),IF(ISNA(VLOOKUP(B18,TTM!$A:$A,1,0)),IF(ISNA(VLOOKUP(B18,FastTrack!$A:$A,1,0)),IF(ISNA(VLOOKUP(B18,Delayed!$B:$B,1,0)),"BAU","Delayed"),"FastTrack"),"TTM"),"Remove"),"CEEMEA")</f>
        <v>Delayed</v>
      </c>
      <c r="I18" s="11" t="str">
        <f>IF(COUNTIF(schedule!FC$1:ZZ$100,B18)=0,"new","scheduled")</f>
        <v>new</v>
      </c>
    </row>
    <row r="19" spans="1:9" hidden="1">
      <c r="A19" s="11" t="s">
        <v>1870</v>
      </c>
      <c r="B19" s="13">
        <v>120921062835</v>
      </c>
      <c r="C19" s="11" t="str">
        <f>IF(ISERROR(VLOOKUP(B19,'151112'!B:C,2,FALSE)),"new",VLOOKUP(B19,'151112'!B:C,2,FALSE))</f>
        <v>new</v>
      </c>
      <c r="D19" s="11" t="str">
        <f>IF(ISERROR(VLOOKUP(B19,'151112'!B:D,3,FALSE)),"new",IF(VLOOKUP(B19,'151112'!B:D,3,FALSE)="new","existing",VLOOKUP(B19,'151112'!B:D,3,FALSE)))</f>
        <v>existing</v>
      </c>
      <c r="E19" s="159">
        <f t="shared" si="0"/>
        <v>41223</v>
      </c>
      <c r="F19" s="11" t="str">
        <f>IF(ISERROR(VLOOKUP(B19,'[1]161112'!B:B,1,FALSE)),"yes","no")</f>
        <v>yes</v>
      </c>
      <c r="G19" s="2" t="s">
        <v>4045</v>
      </c>
      <c r="H19" s="11" t="str">
        <f>IF(ISNA(VLOOKUP(B19,CEEMEA!$A:$A,1,0)),IF(ISNA(VLOOKUP(B19,Removes!$A:$A,1,0)),IF(ISNA(VLOOKUP(B19,TTM!$A:$A,1,0)),IF(ISNA(VLOOKUP(B19,FastTrack!$A:$A,1,0)),IF(ISNA(VLOOKUP(B19,Delayed!$B:$B,1,0)),"BAU","Delayed"),"FastTrack"),"TTM"),"Remove"),"CEEMEA")</f>
        <v>Delayed</v>
      </c>
      <c r="I19" s="11" t="str">
        <f>IF(COUNTIF(schedule!FC$1:ZZ$100,B19)=0,"new","scheduled")</f>
        <v>new</v>
      </c>
    </row>
    <row r="20" spans="1:9" hidden="1">
      <c r="A20" s="11" t="s">
        <v>1868</v>
      </c>
      <c r="B20" s="13">
        <v>120921063034</v>
      </c>
      <c r="C20" s="11" t="str">
        <f>IF(ISERROR(VLOOKUP(B20,'151112'!B:C,2,FALSE)),"new",VLOOKUP(B20,'151112'!B:C,2,FALSE))</f>
        <v>new</v>
      </c>
      <c r="D20" s="11" t="str">
        <f>IF(ISERROR(VLOOKUP(B20,'151112'!B:D,3,FALSE)),"new",IF(VLOOKUP(B20,'151112'!B:D,3,FALSE)="new","existing",VLOOKUP(B20,'151112'!B:D,3,FALSE)))</f>
        <v>existing</v>
      </c>
      <c r="E20" s="159">
        <f t="shared" si="0"/>
        <v>41190</v>
      </c>
      <c r="F20" s="11" t="str">
        <f>IF(ISERROR(VLOOKUP(B20,'[1]161112'!B:B,1,FALSE)),"yes","no")</f>
        <v>yes</v>
      </c>
      <c r="G20" s="2" t="s">
        <v>4159</v>
      </c>
      <c r="H20" s="11" t="str">
        <f>IF(ISNA(VLOOKUP(B20,CEEMEA!$A:$A,1,0)),IF(ISNA(VLOOKUP(B20,Removes!$A:$A,1,0)),IF(ISNA(VLOOKUP(B20,TTM!$A:$A,1,0)),IF(ISNA(VLOOKUP(B20,FastTrack!$A:$A,1,0)),IF(ISNA(VLOOKUP(B20,Delayed!$B:$B,1,0)),"BAU","Delayed"),"FastTrack"),"TTM"),"Remove"),"CEEMEA")</f>
        <v>Delayed</v>
      </c>
      <c r="I20" s="11" t="str">
        <f>IF(COUNTIF(schedule!FC$1:ZZ$100,B20)=0,"new","scheduled")</f>
        <v>new</v>
      </c>
    </row>
    <row r="21" spans="1:9" hidden="1">
      <c r="A21" s="11" t="s">
        <v>1866</v>
      </c>
      <c r="B21" s="13">
        <v>120921063307</v>
      </c>
      <c r="C21" s="11" t="str">
        <f>IF(ISERROR(VLOOKUP(B21,'151112'!B:C,2,FALSE)),"new",VLOOKUP(B21,'151112'!B:C,2,FALSE))</f>
        <v>new</v>
      </c>
      <c r="D21" s="11" t="str">
        <f>IF(ISERROR(VLOOKUP(B21,'151112'!B:D,3,FALSE)),"new",IF(VLOOKUP(B21,'151112'!B:D,3,FALSE)="new","existing",VLOOKUP(B21,'151112'!B:D,3,FALSE)))</f>
        <v>existing</v>
      </c>
      <c r="E21" s="159">
        <f t="shared" si="0"/>
        <v>41190</v>
      </c>
      <c r="F21" s="11" t="str">
        <f>IF(ISERROR(VLOOKUP(B21,'[1]161112'!B:B,1,FALSE)),"yes","no")</f>
        <v>yes</v>
      </c>
      <c r="G21" s="2" t="s">
        <v>4158</v>
      </c>
      <c r="H21" s="11" t="str">
        <f>IF(ISNA(VLOOKUP(B21,CEEMEA!$A:$A,1,0)),IF(ISNA(VLOOKUP(B21,Removes!$A:$A,1,0)),IF(ISNA(VLOOKUP(B21,TTM!$A:$A,1,0)),IF(ISNA(VLOOKUP(B21,FastTrack!$A:$A,1,0)),IF(ISNA(VLOOKUP(B21,Delayed!$B:$B,1,0)),"BAU","Delayed"),"FastTrack"),"TTM"),"Remove"),"CEEMEA")</f>
        <v>Delayed</v>
      </c>
      <c r="I21" s="11" t="str">
        <f>IF(COUNTIF(schedule!FC$1:ZZ$100,B21)=0,"new","scheduled")</f>
        <v>new</v>
      </c>
    </row>
    <row r="22" spans="1:9" hidden="1">
      <c r="A22" s="11" t="s">
        <v>1864</v>
      </c>
      <c r="B22" s="13">
        <v>120921063606</v>
      </c>
      <c r="C22" s="11" t="str">
        <f>IF(ISERROR(VLOOKUP(B22,'151112'!B:C,2,FALSE)),"new",VLOOKUP(B22,'151112'!B:C,2,FALSE))</f>
        <v>new</v>
      </c>
      <c r="D22" s="11" t="str">
        <f>IF(ISERROR(VLOOKUP(B22,'151112'!B:D,3,FALSE)),"new",IF(VLOOKUP(B22,'151112'!B:D,3,FALSE)="new","existing",VLOOKUP(B22,'151112'!B:D,3,FALSE)))</f>
        <v>existing</v>
      </c>
      <c r="E22" s="159">
        <f t="shared" si="0"/>
        <v>41190</v>
      </c>
      <c r="F22" s="11" t="str">
        <f>IF(ISERROR(VLOOKUP(B22,'[1]161112'!B:B,1,FALSE)),"yes","no")</f>
        <v>yes</v>
      </c>
      <c r="G22" s="2" t="s">
        <v>4157</v>
      </c>
      <c r="H22" s="11" t="str">
        <f>IF(ISNA(VLOOKUP(B22,CEEMEA!$A:$A,1,0)),IF(ISNA(VLOOKUP(B22,Removes!$A:$A,1,0)),IF(ISNA(VLOOKUP(B22,TTM!$A:$A,1,0)),IF(ISNA(VLOOKUP(B22,FastTrack!$A:$A,1,0)),IF(ISNA(VLOOKUP(B22,Delayed!$B:$B,1,0)),"BAU","Delayed"),"FastTrack"),"TTM"),"Remove"),"CEEMEA")</f>
        <v>Delayed</v>
      </c>
      <c r="I22" s="11" t="str">
        <f>IF(COUNTIF(schedule!FC$1:ZZ$100,B22)=0,"new","scheduled")</f>
        <v>new</v>
      </c>
    </row>
    <row r="23" spans="1:9" hidden="1">
      <c r="A23" s="11" t="s">
        <v>1862</v>
      </c>
      <c r="B23" s="13">
        <v>120921063929</v>
      </c>
      <c r="C23" s="11" t="str">
        <f>IF(ISERROR(VLOOKUP(B23,'151112'!B:C,2,FALSE)),"new",VLOOKUP(B23,'151112'!B:C,2,FALSE))</f>
        <v>new</v>
      </c>
      <c r="D23" s="11" t="str">
        <f>IF(ISERROR(VLOOKUP(B23,'151112'!B:D,3,FALSE)),"new",IF(VLOOKUP(B23,'151112'!B:D,3,FALSE)="new","existing",VLOOKUP(B23,'151112'!B:D,3,FALSE)))</f>
        <v>existing</v>
      </c>
      <c r="E23" s="159">
        <f t="shared" si="0"/>
        <v>41190</v>
      </c>
      <c r="F23" s="11" t="str">
        <f>IF(ISERROR(VLOOKUP(B23,'[1]161112'!B:B,1,FALSE)),"yes","no")</f>
        <v>yes</v>
      </c>
      <c r="G23" s="2" t="s">
        <v>4156</v>
      </c>
      <c r="H23" s="11" t="str">
        <f>IF(ISNA(VLOOKUP(B23,CEEMEA!$A:$A,1,0)),IF(ISNA(VLOOKUP(B23,Removes!$A:$A,1,0)),IF(ISNA(VLOOKUP(B23,TTM!$A:$A,1,0)),IF(ISNA(VLOOKUP(B23,FastTrack!$A:$A,1,0)),IF(ISNA(VLOOKUP(B23,Delayed!$B:$B,1,0)),"BAU","Delayed"),"FastTrack"),"TTM"),"Remove"),"CEEMEA")</f>
        <v>Delayed</v>
      </c>
      <c r="I23" s="11" t="str">
        <f>IF(COUNTIF(schedule!FC$1:ZZ$100,B23)=0,"new","scheduled")</f>
        <v>new</v>
      </c>
    </row>
    <row r="24" spans="1:9" hidden="1">
      <c r="A24" s="11" t="s">
        <v>1945</v>
      </c>
      <c r="B24" s="13">
        <v>120925072358</v>
      </c>
      <c r="C24" s="11" t="str">
        <f>IF(ISERROR(VLOOKUP(B24,'151112'!B:C,2,FALSE)),"new",VLOOKUP(B24,'151112'!B:C,2,FALSE))</f>
        <v>new</v>
      </c>
      <c r="D24" s="11" t="str">
        <f>IF(ISERROR(VLOOKUP(B24,'151112'!B:D,3,FALSE)),"new",IF(VLOOKUP(B24,'151112'!B:D,3,FALSE)="new","existing",VLOOKUP(B24,'151112'!B:D,3,FALSE)))</f>
        <v>existing</v>
      </c>
      <c r="E24" s="159">
        <f t="shared" si="0"/>
        <v>41201</v>
      </c>
      <c r="F24" s="11" t="str">
        <f>IF(ISERROR(VLOOKUP(B24,'[1]161112'!B:B,1,FALSE)),"yes","no")</f>
        <v>yes</v>
      </c>
      <c r="G24" s="2" t="s">
        <v>4142</v>
      </c>
      <c r="H24" s="11" t="str">
        <f>IF(ISNA(VLOOKUP(B24,CEEMEA!$A:$A,1,0)),IF(ISNA(VLOOKUP(B24,Removes!$A:$A,1,0)),IF(ISNA(VLOOKUP(B24,TTM!$A:$A,1,0)),IF(ISNA(VLOOKUP(B24,FastTrack!$A:$A,1,0)),IF(ISNA(VLOOKUP(B24,Delayed!$B:$B,1,0)),"BAU","Delayed"),"FastTrack"),"TTM"),"Remove"),"CEEMEA")</f>
        <v>BAU</v>
      </c>
      <c r="I24" s="11" t="str">
        <f>IF(COUNTIF(schedule!FC$1:ZZ$100,B24)=0,"new","scheduled")</f>
        <v>scheduled</v>
      </c>
    </row>
    <row r="25" spans="1:9" hidden="1">
      <c r="A25" s="11" t="s">
        <v>1943</v>
      </c>
      <c r="B25" s="13">
        <v>120925072944</v>
      </c>
      <c r="C25" s="11" t="str">
        <f>IF(ISERROR(VLOOKUP(B25,'151112'!B:C,2,FALSE)),"new",VLOOKUP(B25,'151112'!B:C,2,FALSE))</f>
        <v>new</v>
      </c>
      <c r="D25" s="11" t="str">
        <f>IF(ISERROR(VLOOKUP(B25,'151112'!B:D,3,FALSE)),"new",IF(VLOOKUP(B25,'151112'!B:D,3,FALSE)="new","existing",VLOOKUP(B25,'151112'!B:D,3,FALSE)))</f>
        <v>existing</v>
      </c>
      <c r="E25" s="159">
        <f t="shared" si="0"/>
        <v>41201</v>
      </c>
      <c r="F25" s="11" t="str">
        <f>IF(ISERROR(VLOOKUP(B25,'[1]161112'!B:B,1,FALSE)),"yes","no")</f>
        <v>yes</v>
      </c>
      <c r="G25" s="2" t="s">
        <v>4141</v>
      </c>
      <c r="H25" s="11" t="str">
        <f>IF(ISNA(VLOOKUP(B25,CEEMEA!$A:$A,1,0)),IF(ISNA(VLOOKUP(B25,Removes!$A:$A,1,0)),IF(ISNA(VLOOKUP(B25,TTM!$A:$A,1,0)),IF(ISNA(VLOOKUP(B25,FastTrack!$A:$A,1,0)),IF(ISNA(VLOOKUP(B25,Delayed!$B:$B,1,0)),"BAU","Delayed"),"FastTrack"),"TTM"),"Remove"),"CEEMEA")</f>
        <v>BAU</v>
      </c>
      <c r="I25" s="11" t="str">
        <f>IF(COUNTIF(schedule!FC$1:ZZ$100,B25)=0,"new","scheduled")</f>
        <v>scheduled</v>
      </c>
    </row>
    <row r="26" spans="1:9" hidden="1">
      <c r="A26" s="11" t="s">
        <v>1941</v>
      </c>
      <c r="B26" s="13">
        <v>120925073254</v>
      </c>
      <c r="C26" s="11" t="str">
        <f>IF(ISERROR(VLOOKUP(B26,'151112'!B:C,2,FALSE)),"new",VLOOKUP(B26,'151112'!B:C,2,FALSE))</f>
        <v>new</v>
      </c>
      <c r="D26" s="11" t="str">
        <f>IF(ISERROR(VLOOKUP(B26,'151112'!B:D,3,FALSE)),"new",IF(VLOOKUP(B26,'151112'!B:D,3,FALSE)="new","existing",VLOOKUP(B26,'151112'!B:D,3,FALSE)))</f>
        <v>existing</v>
      </c>
      <c r="E26" s="159">
        <f t="shared" si="0"/>
        <v>41201</v>
      </c>
      <c r="F26" s="11" t="str">
        <f>IF(ISERROR(VLOOKUP(B26,'[1]161112'!B:B,1,FALSE)),"yes","no")</f>
        <v>yes</v>
      </c>
      <c r="G26" s="2" t="s">
        <v>4140</v>
      </c>
      <c r="H26" s="11" t="str">
        <f>IF(ISNA(VLOOKUP(B26,CEEMEA!$A:$A,1,0)),IF(ISNA(VLOOKUP(B26,Removes!$A:$A,1,0)),IF(ISNA(VLOOKUP(B26,TTM!$A:$A,1,0)),IF(ISNA(VLOOKUP(B26,FastTrack!$A:$A,1,0)),IF(ISNA(VLOOKUP(B26,Delayed!$B:$B,1,0)),"BAU","Delayed"),"FastTrack"),"TTM"),"Remove"),"CEEMEA")</f>
        <v>BAU</v>
      </c>
      <c r="I26" s="11" t="str">
        <f>IF(COUNTIF(schedule!FC$1:ZZ$100,B26)=0,"new","scheduled")</f>
        <v>scheduled</v>
      </c>
    </row>
    <row r="27" spans="1:9" hidden="1">
      <c r="A27" s="11" t="s">
        <v>2313</v>
      </c>
      <c r="B27" s="13">
        <v>121002092608</v>
      </c>
      <c r="C27" s="11" t="str">
        <f>IF(ISERROR(VLOOKUP(B27,'151112'!B:C,2,FALSE)),"new",VLOOKUP(B27,'151112'!B:C,2,FALSE))</f>
        <v>new</v>
      </c>
      <c r="D27" s="11" t="str">
        <f>IF(ISERROR(VLOOKUP(B27,'151112'!B:D,3,FALSE)),"new",IF(VLOOKUP(B27,'151112'!B:D,3,FALSE)="new","existing",VLOOKUP(B27,'151112'!B:D,3,FALSE)))</f>
        <v>existing</v>
      </c>
      <c r="E27" s="159">
        <f t="shared" si="0"/>
        <v>41185</v>
      </c>
      <c r="F27" s="11" t="str">
        <f>IF(ISERROR(VLOOKUP(B27,'[1]161112'!B:B,1,FALSE)),"yes","no")</f>
        <v>yes</v>
      </c>
      <c r="G27" s="2" t="s">
        <v>4165</v>
      </c>
      <c r="H27" s="11" t="str">
        <f>IF(ISNA(VLOOKUP(B27,CEEMEA!$A:$A,1,0)),IF(ISNA(VLOOKUP(B27,Removes!$A:$A,1,0)),IF(ISNA(VLOOKUP(B27,TTM!$A:$A,1,0)),IF(ISNA(VLOOKUP(B27,FastTrack!$A:$A,1,0)),IF(ISNA(VLOOKUP(B27,Delayed!$B:$B,1,0)),"BAU","Delayed"),"FastTrack"),"TTM"),"Remove"),"CEEMEA")</f>
        <v>CEEMEA</v>
      </c>
      <c r="I27" s="11" t="str">
        <f>IF(COUNTIF(schedule!FC$1:ZZ$100,B27)=0,"new","scheduled")</f>
        <v>scheduled</v>
      </c>
    </row>
    <row r="28" spans="1:9" hidden="1">
      <c r="A28" s="11" t="s">
        <v>2309</v>
      </c>
      <c r="B28" s="13">
        <v>121002092609</v>
      </c>
      <c r="C28" s="11" t="str">
        <f>IF(ISERROR(VLOOKUP(B28,'151112'!B:C,2,FALSE)),"new",VLOOKUP(B28,'151112'!B:C,2,FALSE))</f>
        <v>new</v>
      </c>
      <c r="D28" s="11" t="str">
        <f>IF(ISERROR(VLOOKUP(B28,'151112'!B:D,3,FALSE)),"new",IF(VLOOKUP(B28,'151112'!B:D,3,FALSE)="new","existing",VLOOKUP(B28,'151112'!B:D,3,FALSE)))</f>
        <v>existing</v>
      </c>
      <c r="E28" s="159">
        <f t="shared" si="0"/>
        <v>41185</v>
      </c>
      <c r="F28" s="11" t="str">
        <f>IF(ISERROR(VLOOKUP(B28,'[1]161112'!B:B,1,FALSE)),"yes","no")</f>
        <v>yes</v>
      </c>
      <c r="G28" s="2" t="s">
        <v>4163</v>
      </c>
      <c r="H28" s="11" t="str">
        <f>IF(ISNA(VLOOKUP(B28,CEEMEA!$A:$A,1,0)),IF(ISNA(VLOOKUP(B28,Removes!$A:$A,1,0)),IF(ISNA(VLOOKUP(B28,TTM!$A:$A,1,0)),IF(ISNA(VLOOKUP(B28,FastTrack!$A:$A,1,0)),IF(ISNA(VLOOKUP(B28,Delayed!$B:$B,1,0)),"BAU","Delayed"),"FastTrack"),"TTM"),"Remove"),"CEEMEA")</f>
        <v>CEEMEA</v>
      </c>
      <c r="I28" s="11" t="str">
        <f>IF(COUNTIF(schedule!FC$1:ZZ$100,B28)=0,"new","scheduled")</f>
        <v>scheduled</v>
      </c>
    </row>
    <row r="29" spans="1:9" hidden="1">
      <c r="A29" s="11" t="s">
        <v>2165</v>
      </c>
      <c r="B29" s="13">
        <v>121002103023</v>
      </c>
      <c r="C29" s="11" t="str">
        <f>IF(ISERROR(VLOOKUP(B29,'151112'!B:C,2,FALSE)),"new",VLOOKUP(B29,'151112'!B:C,2,FALSE))</f>
        <v>new</v>
      </c>
      <c r="D29" s="11" t="str">
        <f>IF(ISERROR(VLOOKUP(B29,'151112'!B:D,3,FALSE)),"new",IF(VLOOKUP(B29,'151112'!B:D,3,FALSE)="new","existing",VLOOKUP(B29,'151112'!B:D,3,FALSE)))</f>
        <v>existing</v>
      </c>
      <c r="E29" s="159">
        <f t="shared" si="0"/>
        <v>41199</v>
      </c>
      <c r="F29" s="11" t="str">
        <f>IF(ISERROR(VLOOKUP(B29,'[1]161112'!B:B,1,FALSE)),"yes","no")</f>
        <v>yes</v>
      </c>
      <c r="G29" s="2" t="s">
        <v>4144</v>
      </c>
      <c r="H29" s="11" t="str">
        <f>IF(ISNA(VLOOKUP(B29,CEEMEA!$A:$A,1,0)),IF(ISNA(VLOOKUP(B29,Removes!$A:$A,1,0)),IF(ISNA(VLOOKUP(B29,TTM!$A:$A,1,0)),IF(ISNA(VLOOKUP(B29,FastTrack!$A:$A,1,0)),IF(ISNA(VLOOKUP(B29,Delayed!$B:$B,1,0)),"BAU","Delayed"),"FastTrack"),"TTM"),"Remove"),"CEEMEA")</f>
        <v>BAU</v>
      </c>
      <c r="I29" s="11" t="str">
        <f>IF(COUNTIF(schedule!FC$1:ZZ$100,B29)=0,"new","scheduled")</f>
        <v>scheduled</v>
      </c>
    </row>
    <row r="30" spans="1:9" hidden="1">
      <c r="A30" s="11" t="s">
        <v>2163</v>
      </c>
      <c r="B30" s="13">
        <v>121002103025</v>
      </c>
      <c r="C30" s="11" t="str">
        <f>IF(ISERROR(VLOOKUP(B30,'151112'!B:C,2,FALSE)),"new",VLOOKUP(B30,'151112'!B:C,2,FALSE))</f>
        <v>new</v>
      </c>
      <c r="D30" s="11" t="str">
        <f>IF(ISERROR(VLOOKUP(B30,'151112'!B:D,3,FALSE)),"new",IF(VLOOKUP(B30,'151112'!B:D,3,FALSE)="new","existing",VLOOKUP(B30,'151112'!B:D,3,FALSE)))</f>
        <v>existing</v>
      </c>
      <c r="E30" s="159">
        <f t="shared" si="0"/>
        <v>41184</v>
      </c>
      <c r="F30" s="11" t="str">
        <f>IF(ISERROR(VLOOKUP(B30,'[1]161112'!B:B,1,FALSE)),"yes","no")</f>
        <v>yes</v>
      </c>
      <c r="G30" s="2" t="s">
        <v>4167</v>
      </c>
      <c r="H30" s="11" t="str">
        <f>IF(ISNA(VLOOKUP(B30,CEEMEA!$A:$A,1,0)),IF(ISNA(VLOOKUP(B30,Removes!$A:$A,1,0)),IF(ISNA(VLOOKUP(B30,TTM!$A:$A,1,0)),IF(ISNA(VLOOKUP(B30,FastTrack!$A:$A,1,0)),IF(ISNA(VLOOKUP(B30,Delayed!$B:$B,1,0)),"BAU","Delayed"),"FastTrack"),"TTM"),"Remove"),"CEEMEA")</f>
        <v>BAU</v>
      </c>
      <c r="I30" s="11" t="str">
        <f>IF(COUNTIF(schedule!FC$1:ZZ$100,B30)=0,"new","scheduled")</f>
        <v>scheduled</v>
      </c>
    </row>
    <row r="31" spans="1:9" hidden="1">
      <c r="A31" s="11" t="s">
        <v>2173</v>
      </c>
      <c r="B31" s="13">
        <v>121002103028</v>
      </c>
      <c r="C31" s="11" t="str">
        <f>IF(ISERROR(VLOOKUP(B31,'151112'!B:C,2,FALSE)),"new",VLOOKUP(B31,'151112'!B:C,2,FALSE))</f>
        <v>new</v>
      </c>
      <c r="D31" s="11" t="str">
        <f>IF(ISERROR(VLOOKUP(B31,'151112'!B:D,3,FALSE)),"new",IF(VLOOKUP(B31,'151112'!B:D,3,FALSE)="new","existing",VLOOKUP(B31,'151112'!B:D,3,FALSE)))</f>
        <v>existing</v>
      </c>
      <c r="E31" s="159">
        <f t="shared" si="0"/>
        <v>41227</v>
      </c>
      <c r="F31" s="11" t="str">
        <f>IF(ISERROR(VLOOKUP(B31,'[1]161112'!B:B,1,FALSE)),"yes","no")</f>
        <v>yes</v>
      </c>
      <c r="G31" s="2" t="s">
        <v>4033</v>
      </c>
      <c r="H31" s="11" t="str">
        <f>IF(ISNA(VLOOKUP(B31,CEEMEA!$A:$A,1,0)),IF(ISNA(VLOOKUP(B31,Removes!$A:$A,1,0)),IF(ISNA(VLOOKUP(B31,TTM!$A:$A,1,0)),IF(ISNA(VLOOKUP(B31,FastTrack!$A:$A,1,0)),IF(ISNA(VLOOKUP(B31,Delayed!$B:$B,1,0)),"BAU","Delayed"),"FastTrack"),"TTM"),"Remove"),"CEEMEA")</f>
        <v>BAU</v>
      </c>
      <c r="I31" s="11" t="str">
        <f>IF(COUNTIF(schedule!FC$1:ZZ$100,B31)=0,"new","scheduled")</f>
        <v>scheduled</v>
      </c>
    </row>
    <row r="32" spans="1:9" hidden="1">
      <c r="A32" s="11" t="s">
        <v>2926</v>
      </c>
      <c r="B32" s="13">
        <v>121004114031</v>
      </c>
      <c r="C32" s="11" t="str">
        <f>IF(ISERROR(VLOOKUP(B32,'151112'!B:C,2,FALSE)),"new",VLOOKUP(B32,'151112'!B:C,2,FALSE))</f>
        <v>new</v>
      </c>
      <c r="D32" s="11" t="str">
        <f>IF(ISERROR(VLOOKUP(B32,'151112'!B:D,3,FALSE)),"new",IF(VLOOKUP(B32,'151112'!B:D,3,FALSE)="new","existing",VLOOKUP(B32,'151112'!B:D,3,FALSE)))</f>
        <v>existing</v>
      </c>
      <c r="E32" s="159">
        <f t="shared" si="0"/>
        <v>41204</v>
      </c>
      <c r="F32" s="11" t="str">
        <f>IF(ISERROR(VLOOKUP(B32,'[1]161112'!B:B,1,FALSE)),"yes","no")</f>
        <v>yes</v>
      </c>
      <c r="G32" s="2" t="s">
        <v>4124</v>
      </c>
      <c r="H32" s="11" t="str">
        <f>IF(ISNA(VLOOKUP(B32,CEEMEA!$A:$A,1,0)),IF(ISNA(VLOOKUP(B32,Removes!$A:$A,1,0)),IF(ISNA(VLOOKUP(B32,TTM!$A:$A,1,0)),IF(ISNA(VLOOKUP(B32,FastTrack!$A:$A,1,0)),IF(ISNA(VLOOKUP(B32,Delayed!$B:$B,1,0)),"BAU","Delayed"),"FastTrack"),"TTM"),"Remove"),"CEEMEA")</f>
        <v>BAU</v>
      </c>
      <c r="I32" s="11" t="str">
        <f>IF(COUNTIF(schedule!FC$1:ZZ$100,B32)=0,"new","scheduled")</f>
        <v>scheduled</v>
      </c>
    </row>
    <row r="33" spans="1:9" hidden="1">
      <c r="A33" s="11" t="s">
        <v>2925</v>
      </c>
      <c r="B33" s="13">
        <v>121004114035</v>
      </c>
      <c r="C33" s="11" t="str">
        <f>IF(ISERROR(VLOOKUP(B33,'151112'!B:C,2,FALSE)),"new",VLOOKUP(B33,'151112'!B:C,2,FALSE))</f>
        <v>new</v>
      </c>
      <c r="D33" s="11" t="str">
        <f>IF(ISERROR(VLOOKUP(B33,'151112'!B:D,3,FALSE)),"new",IF(VLOOKUP(B33,'151112'!B:D,3,FALSE)="new","existing",VLOOKUP(B33,'151112'!B:D,3,FALSE)))</f>
        <v>existing</v>
      </c>
      <c r="E33" s="159">
        <f t="shared" si="0"/>
        <v>41204</v>
      </c>
      <c r="F33" s="11" t="str">
        <f>IF(ISERROR(VLOOKUP(B33,'[1]161112'!B:B,1,FALSE)),"yes","no")</f>
        <v>yes</v>
      </c>
      <c r="G33" s="2" t="s">
        <v>4123</v>
      </c>
      <c r="H33" s="11" t="str">
        <f>IF(ISNA(VLOOKUP(B33,CEEMEA!$A:$A,1,0)),IF(ISNA(VLOOKUP(B33,Removes!$A:$A,1,0)),IF(ISNA(VLOOKUP(B33,TTM!$A:$A,1,0)),IF(ISNA(VLOOKUP(B33,FastTrack!$A:$A,1,0)),IF(ISNA(VLOOKUP(B33,Delayed!$B:$B,1,0)),"BAU","Delayed"),"FastTrack"),"TTM"),"Remove"),"CEEMEA")</f>
        <v>BAU</v>
      </c>
      <c r="I33" s="11" t="str">
        <f>IF(COUNTIF(schedule!FC$1:ZZ$100,B33)=0,"new","scheduled")</f>
        <v>scheduled</v>
      </c>
    </row>
    <row r="34" spans="1:9" hidden="1">
      <c r="A34" s="11" t="s">
        <v>2924</v>
      </c>
      <c r="B34" s="13">
        <v>121004114036</v>
      </c>
      <c r="C34" s="11" t="str">
        <f>IF(ISERROR(VLOOKUP(B34,'151112'!B:C,2,FALSE)),"new",VLOOKUP(B34,'151112'!B:C,2,FALSE))</f>
        <v>new</v>
      </c>
      <c r="D34" s="11" t="str">
        <f>IF(ISERROR(VLOOKUP(B34,'151112'!B:D,3,FALSE)),"new",IF(VLOOKUP(B34,'151112'!B:D,3,FALSE)="new","existing",VLOOKUP(B34,'151112'!B:D,3,FALSE)))</f>
        <v>existing</v>
      </c>
      <c r="E34" s="159">
        <f t="shared" si="0"/>
        <v>41204</v>
      </c>
      <c r="F34" s="11" t="str">
        <f>IF(ISERROR(VLOOKUP(B34,'[1]161112'!B:B,1,FALSE)),"yes","no")</f>
        <v>yes</v>
      </c>
      <c r="G34" s="2" t="s">
        <v>4122</v>
      </c>
      <c r="H34" s="11" t="str">
        <f>IF(ISNA(VLOOKUP(B34,CEEMEA!$A:$A,1,0)),IF(ISNA(VLOOKUP(B34,Removes!$A:$A,1,0)),IF(ISNA(VLOOKUP(B34,TTM!$A:$A,1,0)),IF(ISNA(VLOOKUP(B34,FastTrack!$A:$A,1,0)),IF(ISNA(VLOOKUP(B34,Delayed!$B:$B,1,0)),"BAU","Delayed"),"FastTrack"),"TTM"),"Remove"),"CEEMEA")</f>
        <v>BAU</v>
      </c>
      <c r="I34" s="11" t="str">
        <f>IF(COUNTIF(schedule!FC$1:ZZ$100,B34)=0,"new","scheduled")</f>
        <v>scheduled</v>
      </c>
    </row>
    <row r="35" spans="1:9" hidden="1">
      <c r="A35" s="11" t="s">
        <v>2920</v>
      </c>
      <c r="B35" s="13">
        <v>121004114037</v>
      </c>
      <c r="C35" s="11" t="str">
        <f>IF(ISERROR(VLOOKUP(B35,'151112'!B:C,2,FALSE)),"new",VLOOKUP(B35,'151112'!B:C,2,FALSE))</f>
        <v>new</v>
      </c>
      <c r="D35" s="11" t="str">
        <f>IF(ISERROR(VLOOKUP(B35,'151112'!B:D,3,FALSE)),"new",IF(VLOOKUP(B35,'151112'!B:D,3,FALSE)="new","existing",VLOOKUP(B35,'151112'!B:D,3,FALSE)))</f>
        <v>existing</v>
      </c>
      <c r="E35" s="159">
        <f t="shared" si="0"/>
        <v>41204</v>
      </c>
      <c r="F35" s="11" t="str">
        <f>IF(ISERROR(VLOOKUP(B35,'[1]161112'!B:B,1,FALSE)),"yes","no")</f>
        <v>yes</v>
      </c>
      <c r="G35" s="2" t="s">
        <v>4118</v>
      </c>
      <c r="H35" s="11" t="str">
        <f>IF(ISNA(VLOOKUP(B35,CEEMEA!$A:$A,1,0)),IF(ISNA(VLOOKUP(B35,Removes!$A:$A,1,0)),IF(ISNA(VLOOKUP(B35,TTM!$A:$A,1,0)),IF(ISNA(VLOOKUP(B35,FastTrack!$A:$A,1,0)),IF(ISNA(VLOOKUP(B35,Delayed!$B:$B,1,0)),"BAU","Delayed"),"FastTrack"),"TTM"),"Remove"),"CEEMEA")</f>
        <v>BAU</v>
      </c>
      <c r="I35" s="11" t="str">
        <f>IF(COUNTIF(schedule!FC$1:ZZ$100,B35)=0,"new","scheduled")</f>
        <v>scheduled</v>
      </c>
    </row>
    <row r="36" spans="1:9" hidden="1">
      <c r="A36" s="11" t="s">
        <v>2923</v>
      </c>
      <c r="B36" s="13">
        <v>121004114039</v>
      </c>
      <c r="C36" s="11" t="str">
        <f>IF(ISERROR(VLOOKUP(B36,'151112'!B:C,2,FALSE)),"new",VLOOKUP(B36,'151112'!B:C,2,FALSE))</f>
        <v>new</v>
      </c>
      <c r="D36" s="11" t="str">
        <f>IF(ISERROR(VLOOKUP(B36,'151112'!B:D,3,FALSE)),"new",IF(VLOOKUP(B36,'151112'!B:D,3,FALSE)="new","existing",VLOOKUP(B36,'151112'!B:D,3,FALSE)))</f>
        <v>existing</v>
      </c>
      <c r="E36" s="159">
        <f t="shared" si="0"/>
        <v>41204</v>
      </c>
      <c r="F36" s="11" t="str">
        <f>IF(ISERROR(VLOOKUP(B36,'[1]161112'!B:B,1,FALSE)),"yes","no")</f>
        <v>yes</v>
      </c>
      <c r="G36" s="2" t="s">
        <v>4121</v>
      </c>
      <c r="H36" s="11" t="str">
        <f>IF(ISNA(VLOOKUP(B36,CEEMEA!$A:$A,1,0)),IF(ISNA(VLOOKUP(B36,Removes!$A:$A,1,0)),IF(ISNA(VLOOKUP(B36,TTM!$A:$A,1,0)),IF(ISNA(VLOOKUP(B36,FastTrack!$A:$A,1,0)),IF(ISNA(VLOOKUP(B36,Delayed!$B:$B,1,0)),"BAU","Delayed"),"FastTrack"),"TTM"),"Remove"),"CEEMEA")</f>
        <v>BAU</v>
      </c>
      <c r="I36" s="11" t="str">
        <f>IF(COUNTIF(schedule!FC$1:ZZ$100,B36)=0,"new","scheduled")</f>
        <v>scheduled</v>
      </c>
    </row>
    <row r="37" spans="1:9" hidden="1">
      <c r="A37" s="11" t="s">
        <v>2919</v>
      </c>
      <c r="B37" s="13">
        <v>121004114041</v>
      </c>
      <c r="C37" s="11" t="str">
        <f>IF(ISERROR(VLOOKUP(B37,'151112'!B:C,2,FALSE)),"new",VLOOKUP(B37,'151112'!B:C,2,FALSE))</f>
        <v>new</v>
      </c>
      <c r="D37" s="11" t="str">
        <f>IF(ISERROR(VLOOKUP(B37,'151112'!B:D,3,FALSE)),"new",IF(VLOOKUP(B37,'151112'!B:D,3,FALSE)="new","existing",VLOOKUP(B37,'151112'!B:D,3,FALSE)))</f>
        <v>existing</v>
      </c>
      <c r="E37" s="159">
        <f t="shared" si="0"/>
        <v>41204</v>
      </c>
      <c r="F37" s="11" t="str">
        <f>IF(ISERROR(VLOOKUP(B37,'[1]161112'!B:B,1,FALSE)),"yes","no")</f>
        <v>yes</v>
      </c>
      <c r="G37" s="2" t="s">
        <v>4117</v>
      </c>
      <c r="H37" s="11" t="str">
        <f>IF(ISNA(VLOOKUP(B37,CEEMEA!$A:$A,1,0)),IF(ISNA(VLOOKUP(B37,Removes!$A:$A,1,0)),IF(ISNA(VLOOKUP(B37,TTM!$A:$A,1,0)),IF(ISNA(VLOOKUP(B37,FastTrack!$A:$A,1,0)),IF(ISNA(VLOOKUP(B37,Delayed!$B:$B,1,0)),"BAU","Delayed"),"FastTrack"),"TTM"),"Remove"),"CEEMEA")</f>
        <v>BAU</v>
      </c>
      <c r="I37" s="11" t="str">
        <f>IF(COUNTIF(schedule!FC$1:ZZ$100,B37)=0,"new","scheduled")</f>
        <v>scheduled</v>
      </c>
    </row>
    <row r="38" spans="1:9" hidden="1">
      <c r="A38" s="11" t="s">
        <v>2917</v>
      </c>
      <c r="B38" s="13">
        <v>121004114042</v>
      </c>
      <c r="C38" s="11" t="str">
        <f>IF(ISERROR(VLOOKUP(B38,'151112'!B:C,2,FALSE)),"new",VLOOKUP(B38,'151112'!B:C,2,FALSE))</f>
        <v>new</v>
      </c>
      <c r="D38" s="11" t="str">
        <f>IF(ISERROR(VLOOKUP(B38,'151112'!B:D,3,FALSE)),"new",IF(VLOOKUP(B38,'151112'!B:D,3,FALSE)="new","existing",VLOOKUP(B38,'151112'!B:D,3,FALSE)))</f>
        <v>existing</v>
      </c>
      <c r="E38" s="159">
        <f t="shared" si="0"/>
        <v>41204</v>
      </c>
      <c r="F38" s="11" t="str">
        <f>IF(ISERROR(VLOOKUP(B38,'[1]161112'!B:B,1,FALSE)),"yes","no")</f>
        <v>yes</v>
      </c>
      <c r="G38" s="2" t="s">
        <v>4115</v>
      </c>
      <c r="H38" s="11" t="str">
        <f>IF(ISNA(VLOOKUP(B38,CEEMEA!$A:$A,1,0)),IF(ISNA(VLOOKUP(B38,Removes!$A:$A,1,0)),IF(ISNA(VLOOKUP(B38,TTM!$A:$A,1,0)),IF(ISNA(VLOOKUP(B38,FastTrack!$A:$A,1,0)),IF(ISNA(VLOOKUP(B38,Delayed!$B:$B,1,0)),"BAU","Delayed"),"FastTrack"),"TTM"),"Remove"),"CEEMEA")</f>
        <v>BAU</v>
      </c>
      <c r="I38" s="11" t="str">
        <f>IF(COUNTIF(schedule!FC$1:ZZ$100,B38)=0,"new","scheduled")</f>
        <v>scheduled</v>
      </c>
    </row>
    <row r="39" spans="1:9" hidden="1">
      <c r="A39" s="11" t="s">
        <v>2918</v>
      </c>
      <c r="B39" s="13">
        <v>121004114043</v>
      </c>
      <c r="C39" s="11" t="str">
        <f>IF(ISERROR(VLOOKUP(B39,'151112'!B:C,2,FALSE)),"new",VLOOKUP(B39,'151112'!B:C,2,FALSE))</f>
        <v>new</v>
      </c>
      <c r="D39" s="11" t="str">
        <f>IF(ISERROR(VLOOKUP(B39,'151112'!B:D,3,FALSE)),"new",IF(VLOOKUP(B39,'151112'!B:D,3,FALSE)="new","existing",VLOOKUP(B39,'151112'!B:D,3,FALSE)))</f>
        <v>existing</v>
      </c>
      <c r="E39" s="159">
        <f t="shared" si="0"/>
        <v>41204</v>
      </c>
      <c r="F39" s="11" t="str">
        <f>IF(ISERROR(VLOOKUP(B39,'[1]161112'!B:B,1,FALSE)),"yes","no")</f>
        <v>yes</v>
      </c>
      <c r="G39" s="2" t="s">
        <v>4116</v>
      </c>
      <c r="H39" s="11" t="str">
        <f>IF(ISNA(VLOOKUP(B39,CEEMEA!$A:$A,1,0)),IF(ISNA(VLOOKUP(B39,Removes!$A:$A,1,0)),IF(ISNA(VLOOKUP(B39,TTM!$A:$A,1,0)),IF(ISNA(VLOOKUP(B39,FastTrack!$A:$A,1,0)),IF(ISNA(VLOOKUP(B39,Delayed!$B:$B,1,0)),"BAU","Delayed"),"FastTrack"),"TTM"),"Remove"),"CEEMEA")</f>
        <v>BAU</v>
      </c>
      <c r="I39" s="11" t="str">
        <f>IF(COUNTIF(schedule!FC$1:ZZ$100,B39)=0,"new","scheduled")</f>
        <v>scheduled</v>
      </c>
    </row>
    <row r="40" spans="1:9" hidden="1">
      <c r="A40" s="11" t="s">
        <v>2921</v>
      </c>
      <c r="B40" s="13">
        <v>121004114049</v>
      </c>
      <c r="C40" s="11" t="str">
        <f>IF(ISERROR(VLOOKUP(B40,'151112'!B:C,2,FALSE)),"new",VLOOKUP(B40,'151112'!B:C,2,FALSE))</f>
        <v>new</v>
      </c>
      <c r="D40" s="11" t="str">
        <f>IF(ISERROR(VLOOKUP(B40,'151112'!B:D,3,FALSE)),"new",IF(VLOOKUP(B40,'151112'!B:D,3,FALSE)="new","existing",VLOOKUP(B40,'151112'!B:D,3,FALSE)))</f>
        <v>existing</v>
      </c>
      <c r="E40" s="159">
        <f t="shared" si="0"/>
        <v>41204</v>
      </c>
      <c r="F40" s="11" t="str">
        <f>IF(ISERROR(VLOOKUP(B40,'[1]161112'!B:B,1,FALSE)),"yes","no")</f>
        <v>yes</v>
      </c>
      <c r="G40" s="2" t="s">
        <v>4119</v>
      </c>
      <c r="H40" s="11" t="str">
        <f>IF(ISNA(VLOOKUP(B40,CEEMEA!$A:$A,1,0)),IF(ISNA(VLOOKUP(B40,Removes!$A:$A,1,0)),IF(ISNA(VLOOKUP(B40,TTM!$A:$A,1,0)),IF(ISNA(VLOOKUP(B40,FastTrack!$A:$A,1,0)),IF(ISNA(VLOOKUP(B40,Delayed!$B:$B,1,0)),"BAU","Delayed"),"FastTrack"),"TTM"),"Remove"),"CEEMEA")</f>
        <v>BAU</v>
      </c>
      <c r="I40" s="11" t="str">
        <f>IF(COUNTIF(schedule!FC$1:ZZ$100,B40)=0,"new","scheduled")</f>
        <v>scheduled</v>
      </c>
    </row>
    <row r="41" spans="1:9" hidden="1">
      <c r="A41" s="11" t="s">
        <v>2219</v>
      </c>
      <c r="B41" s="13">
        <v>121009093646</v>
      </c>
      <c r="C41" s="11" t="str">
        <f>IF(ISERROR(VLOOKUP(B41,'151112'!B:C,2,FALSE)),"new",VLOOKUP(B41,'151112'!B:C,2,FALSE))</f>
        <v>new</v>
      </c>
      <c r="D41" s="11" t="str">
        <f>IF(ISERROR(VLOOKUP(B41,'151112'!B:D,3,FALSE)),"new",IF(VLOOKUP(B41,'151112'!B:D,3,FALSE)="new","existing",VLOOKUP(B41,'151112'!B:D,3,FALSE)))</f>
        <v>existing</v>
      </c>
      <c r="E41" s="159">
        <f t="shared" si="0"/>
        <v>41228</v>
      </c>
      <c r="F41" s="11" t="str">
        <f>IF(ISERROR(VLOOKUP(B41,'[1]161112'!B:B,1,FALSE)),"yes","no")</f>
        <v>yes</v>
      </c>
      <c r="G41" s="2" t="s">
        <v>4030</v>
      </c>
      <c r="H41" s="11" t="str">
        <f>IF(ISNA(VLOOKUP(B41,CEEMEA!$A:$A,1,0)),IF(ISNA(VLOOKUP(B41,Removes!$A:$A,1,0)),IF(ISNA(VLOOKUP(B41,TTM!$A:$A,1,0)),IF(ISNA(VLOOKUP(B41,FastTrack!$A:$A,1,0)),IF(ISNA(VLOOKUP(B41,Delayed!$B:$B,1,0)),"BAU","Delayed"),"FastTrack"),"TTM"),"Remove"),"CEEMEA")</f>
        <v>BAU</v>
      </c>
      <c r="I41" s="11" t="str">
        <f>IF(COUNTIF(schedule!FC$1:ZZ$100,B41)=0,"new","scheduled")</f>
        <v>scheduled</v>
      </c>
    </row>
    <row r="42" spans="1:9" hidden="1">
      <c r="A42" s="11" t="s">
        <v>2217</v>
      </c>
      <c r="B42" s="13">
        <v>121009093647</v>
      </c>
      <c r="C42" s="11" t="str">
        <f>IF(ISERROR(VLOOKUP(B42,'151112'!B:C,2,FALSE)),"new",VLOOKUP(B42,'151112'!B:C,2,FALSE))</f>
        <v>new</v>
      </c>
      <c r="D42" s="11" t="str">
        <f>IF(ISERROR(VLOOKUP(B42,'151112'!B:D,3,FALSE)),"new",IF(VLOOKUP(B42,'151112'!B:D,3,FALSE)="new","existing",VLOOKUP(B42,'151112'!B:D,3,FALSE)))</f>
        <v>existing</v>
      </c>
      <c r="E42" s="159">
        <f t="shared" si="0"/>
        <v>41228</v>
      </c>
      <c r="F42" s="11" t="str">
        <f>IF(ISERROR(VLOOKUP(B42,'[1]161112'!B:B,1,FALSE)),"yes","no")</f>
        <v>yes</v>
      </c>
      <c r="G42" s="2" t="s">
        <v>4029</v>
      </c>
      <c r="H42" s="11" t="str">
        <f>IF(ISNA(VLOOKUP(B42,CEEMEA!$A:$A,1,0)),IF(ISNA(VLOOKUP(B42,Removes!$A:$A,1,0)),IF(ISNA(VLOOKUP(B42,TTM!$A:$A,1,0)),IF(ISNA(VLOOKUP(B42,FastTrack!$A:$A,1,0)),IF(ISNA(VLOOKUP(B42,Delayed!$B:$B,1,0)),"BAU","Delayed"),"FastTrack"),"TTM"),"Remove"),"CEEMEA")</f>
        <v>BAU</v>
      </c>
      <c r="I42" s="11" t="str">
        <f>IF(COUNTIF(schedule!FC$1:ZZ$100,B42)=0,"new","scheduled")</f>
        <v>scheduled</v>
      </c>
    </row>
    <row r="43" spans="1:9" hidden="1">
      <c r="A43" s="11" t="s">
        <v>2211</v>
      </c>
      <c r="B43" s="13">
        <v>121009093648</v>
      </c>
      <c r="C43" s="11" t="str">
        <f>IF(ISERROR(VLOOKUP(B43,'151112'!B:C,2,FALSE)),"new",VLOOKUP(B43,'151112'!B:C,2,FALSE))</f>
        <v>new</v>
      </c>
      <c r="D43" s="11" t="str">
        <f>IF(ISERROR(VLOOKUP(B43,'151112'!B:D,3,FALSE)),"new",IF(VLOOKUP(B43,'151112'!B:D,3,FALSE)="new","existing",VLOOKUP(B43,'151112'!B:D,3,FALSE)))</f>
        <v>existing</v>
      </c>
      <c r="E43" s="159">
        <f t="shared" si="0"/>
        <v>41192</v>
      </c>
      <c r="F43" s="11" t="str">
        <f>IF(ISERROR(VLOOKUP(B43,'[1]161112'!B:B,1,FALSE)),"yes","no")</f>
        <v>yes</v>
      </c>
      <c r="G43" s="2" t="s">
        <v>4155</v>
      </c>
      <c r="H43" s="11" t="str">
        <f>IF(ISNA(VLOOKUP(B43,CEEMEA!$A:$A,1,0)),IF(ISNA(VLOOKUP(B43,Removes!$A:$A,1,0)),IF(ISNA(VLOOKUP(B43,TTM!$A:$A,1,0)),IF(ISNA(VLOOKUP(B43,FastTrack!$A:$A,1,0)),IF(ISNA(VLOOKUP(B43,Delayed!$B:$B,1,0)),"BAU","Delayed"),"FastTrack"),"TTM"),"Remove"),"CEEMEA")</f>
        <v>BAU</v>
      </c>
      <c r="I43" s="11" t="str">
        <f>IF(COUNTIF(schedule!FC$1:ZZ$100,B43)=0,"new","scheduled")</f>
        <v>scheduled</v>
      </c>
    </row>
    <row r="44" spans="1:9" hidden="1">
      <c r="A44" s="11" t="s">
        <v>2209</v>
      </c>
      <c r="B44" s="13">
        <v>121009093649</v>
      </c>
      <c r="C44" s="11" t="str">
        <f>IF(ISERROR(VLOOKUP(B44,'151112'!B:C,2,FALSE)),"new",VLOOKUP(B44,'151112'!B:C,2,FALSE))</f>
        <v>new</v>
      </c>
      <c r="D44" s="11" t="str">
        <f>IF(ISERROR(VLOOKUP(B44,'151112'!B:D,3,FALSE)),"new",IF(VLOOKUP(B44,'151112'!B:D,3,FALSE)="new","existing",VLOOKUP(B44,'151112'!B:D,3,FALSE)))</f>
        <v>existing</v>
      </c>
      <c r="E44" s="159">
        <f t="shared" si="0"/>
        <v>41192</v>
      </c>
      <c r="F44" s="11" t="str">
        <f>IF(ISERROR(VLOOKUP(B44,'[1]161112'!B:B,1,FALSE)),"yes","no")</f>
        <v>yes</v>
      </c>
      <c r="G44" s="2" t="s">
        <v>4154</v>
      </c>
      <c r="H44" s="11" t="str">
        <f>IF(ISNA(VLOOKUP(B44,CEEMEA!$A:$A,1,0)),IF(ISNA(VLOOKUP(B44,Removes!$A:$A,1,0)),IF(ISNA(VLOOKUP(B44,TTM!$A:$A,1,0)),IF(ISNA(VLOOKUP(B44,FastTrack!$A:$A,1,0)),IF(ISNA(VLOOKUP(B44,Delayed!$B:$B,1,0)),"BAU","Delayed"),"FastTrack"),"TTM"),"Remove"),"CEEMEA")</f>
        <v>BAU</v>
      </c>
      <c r="I44" s="11" t="str">
        <f>IF(COUNTIF(schedule!FC$1:ZZ$100,B44)=0,"new","scheduled")</f>
        <v>scheduled</v>
      </c>
    </row>
    <row r="45" spans="1:9" hidden="1">
      <c r="A45" s="11" t="s">
        <v>2205</v>
      </c>
      <c r="B45" s="13">
        <v>121009093650</v>
      </c>
      <c r="C45" s="11" t="str">
        <f>IF(ISERROR(VLOOKUP(B45,'151112'!B:C,2,FALSE)),"new",VLOOKUP(B45,'151112'!B:C,2,FALSE))</f>
        <v>new</v>
      </c>
      <c r="D45" s="11" t="str">
        <f>IF(ISERROR(VLOOKUP(B45,'151112'!B:D,3,FALSE)),"new",IF(VLOOKUP(B45,'151112'!B:D,3,FALSE)="new","existing",VLOOKUP(B45,'151112'!B:D,3,FALSE)))</f>
        <v>existing</v>
      </c>
      <c r="E45" s="159">
        <f t="shared" si="0"/>
        <v>41192</v>
      </c>
      <c r="F45" s="11" t="str">
        <f>IF(ISERROR(VLOOKUP(B45,'[1]161112'!B:B,1,FALSE)),"yes","no")</f>
        <v>yes</v>
      </c>
      <c r="G45" s="2" t="s">
        <v>4152</v>
      </c>
      <c r="H45" s="11" t="str">
        <f>IF(ISNA(VLOOKUP(B45,CEEMEA!$A:$A,1,0)),IF(ISNA(VLOOKUP(B45,Removes!$A:$A,1,0)),IF(ISNA(VLOOKUP(B45,TTM!$A:$A,1,0)),IF(ISNA(VLOOKUP(B45,FastTrack!$A:$A,1,0)),IF(ISNA(VLOOKUP(B45,Delayed!$B:$B,1,0)),"BAU","Delayed"),"FastTrack"),"TTM"),"Remove"),"CEEMEA")</f>
        <v>BAU</v>
      </c>
      <c r="I45" s="11" t="str">
        <f>IF(COUNTIF(schedule!FC$1:ZZ$100,B45)=0,"new","scheduled")</f>
        <v>scheduled</v>
      </c>
    </row>
    <row r="46" spans="1:9" hidden="1">
      <c r="A46" s="11" t="s">
        <v>2551</v>
      </c>
      <c r="B46" s="13">
        <v>121014234649</v>
      </c>
      <c r="C46" s="11" t="str">
        <f>IF(ISERROR(VLOOKUP(B46,'151112'!B:C,2,FALSE)),"new",VLOOKUP(B46,'151112'!B:C,2,FALSE))</f>
        <v>new</v>
      </c>
      <c r="D46" s="11" t="str">
        <f>IF(ISERROR(VLOOKUP(B46,'151112'!B:D,3,FALSE)),"new",IF(VLOOKUP(B46,'151112'!B:D,3,FALSE)="new","existing",VLOOKUP(B46,'151112'!B:D,3,FALSE)))</f>
        <v>existing</v>
      </c>
      <c r="E46" s="159">
        <f t="shared" si="0"/>
        <v>41215</v>
      </c>
      <c r="F46" s="11" t="str">
        <f>IF(ISERROR(VLOOKUP(B46,'[1]161112'!B:B,1,FALSE)),"yes","no")</f>
        <v>yes</v>
      </c>
      <c r="G46" s="2" t="s">
        <v>4093</v>
      </c>
      <c r="H46" s="11" t="str">
        <f>IF(ISNA(VLOOKUP(B46,CEEMEA!$A:$A,1,0)),IF(ISNA(VLOOKUP(B46,Removes!$A:$A,1,0)),IF(ISNA(VLOOKUP(B46,TTM!$A:$A,1,0)),IF(ISNA(VLOOKUP(B46,FastTrack!$A:$A,1,0)),IF(ISNA(VLOOKUP(B46,Delayed!$B:$B,1,0)),"BAU","Delayed"),"FastTrack"),"TTM"),"Remove"),"CEEMEA")</f>
        <v>BAU</v>
      </c>
      <c r="I46" s="11" t="str">
        <f>IF(COUNTIF(schedule!FC$1:ZZ$100,B46)=0,"new","scheduled")</f>
        <v>scheduled</v>
      </c>
    </row>
    <row r="47" spans="1:9" hidden="1">
      <c r="A47" s="11" t="s">
        <v>2549</v>
      </c>
      <c r="B47" s="13">
        <v>121014235219</v>
      </c>
      <c r="C47" s="11" t="str">
        <f>IF(ISERROR(VLOOKUP(B47,'151112'!B:C,2,FALSE)),"new",VLOOKUP(B47,'151112'!B:C,2,FALSE))</f>
        <v>new</v>
      </c>
      <c r="D47" s="11" t="str">
        <f>IF(ISERROR(VLOOKUP(B47,'151112'!B:D,3,FALSE)),"new",IF(VLOOKUP(B47,'151112'!B:D,3,FALSE)="new","existing",VLOOKUP(B47,'151112'!B:D,3,FALSE)))</f>
        <v>existing</v>
      </c>
      <c r="E47" s="159">
        <f t="shared" si="0"/>
        <v>41215</v>
      </c>
      <c r="F47" s="11" t="str">
        <f>IF(ISERROR(VLOOKUP(B47,'[1]161112'!B:B,1,FALSE)),"yes","no")</f>
        <v>yes</v>
      </c>
      <c r="G47" s="2" t="s">
        <v>4094</v>
      </c>
      <c r="H47" s="11" t="str">
        <f>IF(ISNA(VLOOKUP(B47,CEEMEA!$A:$A,1,0)),IF(ISNA(VLOOKUP(B47,Removes!$A:$A,1,0)),IF(ISNA(VLOOKUP(B47,TTM!$A:$A,1,0)),IF(ISNA(VLOOKUP(B47,FastTrack!$A:$A,1,0)),IF(ISNA(VLOOKUP(B47,Delayed!$B:$B,1,0)),"BAU","Delayed"),"FastTrack"),"TTM"),"Remove"),"CEEMEA")</f>
        <v>BAU</v>
      </c>
      <c r="I47" s="11" t="str">
        <f>IF(COUNTIF(schedule!FC$1:ZZ$100,B47)=0,"new","scheduled")</f>
        <v>scheduled</v>
      </c>
    </row>
    <row r="48" spans="1:9" hidden="1">
      <c r="A48" s="11" t="s">
        <v>2547</v>
      </c>
      <c r="B48" s="13">
        <v>121014235508</v>
      </c>
      <c r="C48" s="11" t="str">
        <f>IF(ISERROR(VLOOKUP(B48,'151112'!B:C,2,FALSE)),"new",VLOOKUP(B48,'151112'!B:C,2,FALSE))</f>
        <v>new</v>
      </c>
      <c r="D48" s="11" t="str">
        <f>IF(ISERROR(VLOOKUP(B48,'151112'!B:D,3,FALSE)),"new",IF(VLOOKUP(B48,'151112'!B:D,3,FALSE)="new","existing",VLOOKUP(B48,'151112'!B:D,3,FALSE)))</f>
        <v>existing</v>
      </c>
      <c r="E48" s="159">
        <f t="shared" si="0"/>
        <v>41198</v>
      </c>
      <c r="F48" s="11" t="str">
        <f>IF(ISERROR(VLOOKUP(B48,'[1]161112'!B:B,1,FALSE)),"yes","no")</f>
        <v>yes</v>
      </c>
      <c r="G48" s="2" t="s">
        <v>4146</v>
      </c>
      <c r="H48" s="11" t="str">
        <f>IF(ISNA(VLOOKUP(B48,CEEMEA!$A:$A,1,0)),IF(ISNA(VLOOKUP(B48,Removes!$A:$A,1,0)),IF(ISNA(VLOOKUP(B48,TTM!$A:$A,1,0)),IF(ISNA(VLOOKUP(B48,FastTrack!$A:$A,1,0)),IF(ISNA(VLOOKUP(B48,Delayed!$B:$B,1,0)),"BAU","Delayed"),"FastTrack"),"TTM"),"Remove"),"CEEMEA")</f>
        <v>BAU</v>
      </c>
      <c r="I48" s="11" t="str">
        <f>IF(COUNTIF(schedule!FC$1:ZZ$100,B48)=0,"new","scheduled")</f>
        <v>scheduled</v>
      </c>
    </row>
    <row r="49" spans="1:9" hidden="1">
      <c r="A49" s="11" t="s">
        <v>2545</v>
      </c>
      <c r="B49" s="13">
        <v>121014235824</v>
      </c>
      <c r="C49" s="11" t="str">
        <f>IF(ISERROR(VLOOKUP(B49,'151112'!B:C,2,FALSE)),"new",VLOOKUP(B49,'151112'!B:C,2,FALSE))</f>
        <v>new</v>
      </c>
      <c r="D49" s="11" t="str">
        <f>IF(ISERROR(VLOOKUP(B49,'151112'!B:D,3,FALSE)),"new",IF(VLOOKUP(B49,'151112'!B:D,3,FALSE)="new","existing",VLOOKUP(B49,'151112'!B:D,3,FALSE)))</f>
        <v>existing</v>
      </c>
      <c r="E49" s="159">
        <f t="shared" si="0"/>
        <v>41215</v>
      </c>
      <c r="F49" s="11" t="str">
        <f>IF(ISERROR(VLOOKUP(B49,'[1]161112'!B:B,1,FALSE)),"yes","no")</f>
        <v>yes</v>
      </c>
      <c r="G49" s="2" t="s">
        <v>4092</v>
      </c>
      <c r="H49" s="11" t="str">
        <f>IF(ISNA(VLOOKUP(B49,CEEMEA!$A:$A,1,0)),IF(ISNA(VLOOKUP(B49,Removes!$A:$A,1,0)),IF(ISNA(VLOOKUP(B49,TTM!$A:$A,1,0)),IF(ISNA(VLOOKUP(B49,FastTrack!$A:$A,1,0)),IF(ISNA(VLOOKUP(B49,Delayed!$B:$B,1,0)),"BAU","Delayed"),"FastTrack"),"TTM"),"Remove"),"CEEMEA")</f>
        <v>BAU</v>
      </c>
      <c r="I49" s="11" t="str">
        <f>IF(COUNTIF(schedule!FC$1:ZZ$100,B49)=0,"new","scheduled")</f>
        <v>scheduled</v>
      </c>
    </row>
    <row r="50" spans="1:9" hidden="1">
      <c r="A50" s="11" t="s">
        <v>2738</v>
      </c>
      <c r="B50" s="13">
        <v>121015095853</v>
      </c>
      <c r="C50" s="11" t="str">
        <f>IF(ISERROR(VLOOKUP(B50,'151112'!B:C,2,FALSE)),"new",VLOOKUP(B50,'151112'!B:C,2,FALSE))</f>
        <v>new</v>
      </c>
      <c r="D50" s="11" t="str">
        <f>IF(ISERROR(VLOOKUP(B50,'151112'!B:D,3,FALSE)),"new",IF(VLOOKUP(B50,'151112'!B:D,3,FALSE)="new","existing",VLOOKUP(B50,'151112'!B:D,3,FALSE)))</f>
        <v>existing</v>
      </c>
      <c r="E50" s="159">
        <f t="shared" si="0"/>
        <v>41214</v>
      </c>
      <c r="F50" s="11" t="str">
        <f>IF(ISERROR(VLOOKUP(B50,'[1]161112'!B:B,1,FALSE)),"yes","no")</f>
        <v>yes</v>
      </c>
      <c r="G50" s="2" t="s">
        <v>4099</v>
      </c>
      <c r="H50" s="11" t="str">
        <f>IF(ISNA(VLOOKUP(B50,CEEMEA!$A:$A,1,0)),IF(ISNA(VLOOKUP(B50,Removes!$A:$A,1,0)),IF(ISNA(VLOOKUP(B50,TTM!$A:$A,1,0)),IF(ISNA(VLOOKUP(B50,FastTrack!$A:$A,1,0)),IF(ISNA(VLOOKUP(B50,Delayed!$B:$B,1,0)),"BAU","Delayed"),"FastTrack"),"TTM"),"Remove"),"CEEMEA")</f>
        <v>BAU</v>
      </c>
      <c r="I50" s="11" t="str">
        <f>IF(COUNTIF(schedule!FC$1:ZZ$100,B50)=0,"new","scheduled")</f>
        <v>scheduled</v>
      </c>
    </row>
    <row r="51" spans="1:9" hidden="1">
      <c r="A51" s="11" t="s">
        <v>2736</v>
      </c>
      <c r="B51" s="13">
        <v>121015100154</v>
      </c>
      <c r="C51" s="11" t="str">
        <f>IF(ISERROR(VLOOKUP(B51,'151112'!B:C,2,FALSE)),"new",VLOOKUP(B51,'151112'!B:C,2,FALSE))</f>
        <v>new</v>
      </c>
      <c r="D51" s="11" t="str">
        <f>IF(ISERROR(VLOOKUP(B51,'151112'!B:D,3,FALSE)),"new",IF(VLOOKUP(B51,'151112'!B:D,3,FALSE)="new","existing",VLOOKUP(B51,'151112'!B:D,3,FALSE)))</f>
        <v>existing</v>
      </c>
      <c r="E51" s="159">
        <f t="shared" si="0"/>
        <v>41214</v>
      </c>
      <c r="F51" s="11" t="str">
        <f>IF(ISERROR(VLOOKUP(B51,'[1]161112'!B:B,1,FALSE)),"yes","no")</f>
        <v>yes</v>
      </c>
      <c r="G51" s="2" t="s">
        <v>4098</v>
      </c>
      <c r="H51" s="11" t="str">
        <f>IF(ISNA(VLOOKUP(B51,CEEMEA!$A:$A,1,0)),IF(ISNA(VLOOKUP(B51,Removes!$A:$A,1,0)),IF(ISNA(VLOOKUP(B51,TTM!$A:$A,1,0)),IF(ISNA(VLOOKUP(B51,FastTrack!$A:$A,1,0)),IF(ISNA(VLOOKUP(B51,Delayed!$B:$B,1,0)),"BAU","Delayed"),"FastTrack"),"TTM"),"Remove"),"CEEMEA")</f>
        <v>BAU</v>
      </c>
      <c r="I51" s="11" t="str">
        <f>IF(COUNTIF(schedule!FC$1:ZZ$100,B51)=0,"new","scheduled")</f>
        <v>scheduled</v>
      </c>
    </row>
    <row r="52" spans="1:9" hidden="1">
      <c r="A52" s="11" t="s">
        <v>2876</v>
      </c>
      <c r="B52" s="13">
        <v>121017035437</v>
      </c>
      <c r="C52" s="11" t="str">
        <f>IF(ISERROR(VLOOKUP(B52,'151112'!B:C,2,FALSE)),"new",VLOOKUP(B52,'151112'!B:C,2,FALSE))</f>
        <v>new</v>
      </c>
      <c r="D52" s="11" t="str">
        <f>IF(ISERROR(VLOOKUP(B52,'151112'!B:D,3,FALSE)),"new",IF(VLOOKUP(B52,'151112'!B:D,3,FALSE)="new","existing",VLOOKUP(B52,'151112'!B:D,3,FALSE)))</f>
        <v>existing</v>
      </c>
      <c r="E52" s="159">
        <f t="shared" si="0"/>
        <v>41199</v>
      </c>
      <c r="F52" s="11" t="str">
        <f>IF(ISERROR(VLOOKUP(B52,'[1]161112'!B:B,1,FALSE)),"yes","no")</f>
        <v>yes</v>
      </c>
      <c r="G52" s="2" t="s">
        <v>4145</v>
      </c>
      <c r="H52" s="11" t="str">
        <f>IF(ISNA(VLOOKUP(B52,CEEMEA!$A:$A,1,0)),IF(ISNA(VLOOKUP(B52,Removes!$A:$A,1,0)),IF(ISNA(VLOOKUP(B52,TTM!$A:$A,1,0)),IF(ISNA(VLOOKUP(B52,FastTrack!$A:$A,1,0)),IF(ISNA(VLOOKUP(B52,Delayed!$B:$B,1,0)),"BAU","Delayed"),"FastTrack"),"TTM"),"Remove"),"CEEMEA")</f>
        <v>BAU</v>
      </c>
      <c r="I52" s="11" t="str">
        <f>IF(COUNTIF(schedule!FC$1:ZZ$100,B52)=0,"new","scheduled")</f>
        <v>scheduled</v>
      </c>
    </row>
    <row r="53" spans="1:9" hidden="1">
      <c r="A53" s="11" t="s">
        <v>3367</v>
      </c>
      <c r="B53" s="13">
        <v>121017111953</v>
      </c>
      <c r="C53" s="11" t="str">
        <f>IF(ISERROR(VLOOKUP(B53,'151112'!B:C,2,FALSE)),"new",VLOOKUP(B53,'151112'!B:C,2,FALSE))</f>
        <v>new</v>
      </c>
      <c r="D53" s="11" t="str">
        <f>IF(ISERROR(VLOOKUP(B53,'151112'!B:D,3,FALSE)),"new",IF(VLOOKUP(B53,'151112'!B:D,3,FALSE)="new","existing",VLOOKUP(B53,'151112'!B:D,3,FALSE)))</f>
        <v>existing</v>
      </c>
      <c r="E53" s="159">
        <f t="shared" si="0"/>
        <v>41212</v>
      </c>
      <c r="F53" s="11" t="str">
        <f>IF(ISERROR(VLOOKUP(B53,'[1]161112'!B:B,1,FALSE)),"yes","no")</f>
        <v>yes</v>
      </c>
      <c r="G53" s="2" t="s">
        <v>4109</v>
      </c>
      <c r="H53" s="11" t="str">
        <f>IF(ISNA(VLOOKUP(B53,CEEMEA!$A:$A,1,0)),IF(ISNA(VLOOKUP(B53,Removes!$A:$A,1,0)),IF(ISNA(VLOOKUP(B53,TTM!$A:$A,1,0)),IF(ISNA(VLOOKUP(B53,FastTrack!$A:$A,1,0)),IF(ISNA(VLOOKUP(B53,Delayed!$B:$B,1,0)),"BAU","Delayed"),"FastTrack"),"TTM"),"Remove"),"CEEMEA")</f>
        <v>BAU</v>
      </c>
      <c r="I53" s="11" t="str">
        <f>IF(COUNTIF(schedule!FC$1:ZZ$100,B53)=0,"new","scheduled")</f>
        <v>scheduled</v>
      </c>
    </row>
    <row r="54" spans="1:9" hidden="1">
      <c r="A54" s="11" t="s">
        <v>3365</v>
      </c>
      <c r="B54" s="13">
        <v>121017111955</v>
      </c>
      <c r="C54" s="11" t="str">
        <f>IF(ISERROR(VLOOKUP(B54,'151112'!B:C,2,FALSE)),"new",VLOOKUP(B54,'151112'!B:C,2,FALSE))</f>
        <v>new</v>
      </c>
      <c r="D54" s="11" t="str">
        <f>IF(ISERROR(VLOOKUP(B54,'151112'!B:D,3,FALSE)),"new",IF(VLOOKUP(B54,'151112'!B:D,3,FALSE)="new","existing",VLOOKUP(B54,'151112'!B:D,3,FALSE)))</f>
        <v>existing</v>
      </c>
      <c r="E54" s="159">
        <f t="shared" si="0"/>
        <v>41212</v>
      </c>
      <c r="F54" s="11" t="str">
        <f>IF(ISERROR(VLOOKUP(B54,'[1]161112'!B:B,1,FALSE)),"yes","no")</f>
        <v>yes</v>
      </c>
      <c r="G54" s="2" t="s">
        <v>4108</v>
      </c>
      <c r="H54" s="11" t="str">
        <f>IF(ISNA(VLOOKUP(B54,CEEMEA!$A:$A,1,0)),IF(ISNA(VLOOKUP(B54,Removes!$A:$A,1,0)),IF(ISNA(VLOOKUP(B54,TTM!$A:$A,1,0)),IF(ISNA(VLOOKUP(B54,FastTrack!$A:$A,1,0)),IF(ISNA(VLOOKUP(B54,Delayed!$B:$B,1,0)),"BAU","Delayed"),"FastTrack"),"TTM"),"Remove"),"CEEMEA")</f>
        <v>BAU</v>
      </c>
      <c r="I54" s="11" t="str">
        <f>IF(COUNTIF(schedule!FC$1:ZZ$100,B54)=0,"new","scheduled")</f>
        <v>scheduled</v>
      </c>
    </row>
    <row r="55" spans="1:9" hidden="1">
      <c r="A55" s="11" t="s">
        <v>3344</v>
      </c>
      <c r="B55" s="13">
        <v>121017112319</v>
      </c>
      <c r="C55" s="11" t="str">
        <f>IF(ISERROR(VLOOKUP(B55,'151112'!B:C,2,FALSE)),"new",VLOOKUP(B55,'151112'!B:C,2,FALSE))</f>
        <v>new</v>
      </c>
      <c r="D55" s="11" t="str">
        <f>IF(ISERROR(VLOOKUP(B55,'151112'!B:D,3,FALSE)),"new",IF(VLOOKUP(B55,'151112'!B:D,3,FALSE)="new","existing",VLOOKUP(B55,'151112'!B:D,3,FALSE)))</f>
        <v>existing</v>
      </c>
      <c r="E55" s="159">
        <f t="shared" si="0"/>
        <v>41212</v>
      </c>
      <c r="F55" s="11" t="str">
        <f>IF(ISERROR(VLOOKUP(B55,'[1]161112'!B:B,1,FALSE)),"yes","no")</f>
        <v>yes</v>
      </c>
      <c r="G55" s="2" t="s">
        <v>4107</v>
      </c>
      <c r="H55" s="11" t="str">
        <f>IF(ISNA(VLOOKUP(B55,CEEMEA!$A:$A,1,0)),IF(ISNA(VLOOKUP(B55,Removes!$A:$A,1,0)),IF(ISNA(VLOOKUP(B55,TTM!$A:$A,1,0)),IF(ISNA(VLOOKUP(B55,FastTrack!$A:$A,1,0)),IF(ISNA(VLOOKUP(B55,Delayed!$B:$B,1,0)),"BAU","Delayed"),"FastTrack"),"TTM"),"Remove"),"CEEMEA")</f>
        <v>BAU</v>
      </c>
      <c r="I55" s="11" t="str">
        <f>IF(COUNTIF(schedule!FC$1:ZZ$100,B55)=0,"new","scheduled")</f>
        <v>scheduled</v>
      </c>
    </row>
    <row r="56" spans="1:9" hidden="1">
      <c r="A56" s="11" t="s">
        <v>3342</v>
      </c>
      <c r="B56" s="13">
        <v>121017112324</v>
      </c>
      <c r="C56" s="11" t="str">
        <f>IF(ISERROR(VLOOKUP(B56,'151112'!B:C,2,FALSE)),"new",VLOOKUP(B56,'151112'!B:C,2,FALSE))</f>
        <v>new</v>
      </c>
      <c r="D56" s="11" t="str">
        <f>IF(ISERROR(VLOOKUP(B56,'151112'!B:D,3,FALSE)),"new",IF(VLOOKUP(B56,'151112'!B:D,3,FALSE)="new","existing",VLOOKUP(B56,'151112'!B:D,3,FALSE)))</f>
        <v>existing</v>
      </c>
      <c r="E56" s="159">
        <f t="shared" si="0"/>
        <v>41212</v>
      </c>
      <c r="F56" s="11" t="str">
        <f>IF(ISERROR(VLOOKUP(B56,'[1]161112'!B:B,1,FALSE)),"yes","no")</f>
        <v>yes</v>
      </c>
      <c r="G56" s="2" t="s">
        <v>4106</v>
      </c>
      <c r="H56" s="11" t="str">
        <f>IF(ISNA(VLOOKUP(B56,CEEMEA!$A:$A,1,0)),IF(ISNA(VLOOKUP(B56,Removes!$A:$A,1,0)),IF(ISNA(VLOOKUP(B56,TTM!$A:$A,1,0)),IF(ISNA(VLOOKUP(B56,FastTrack!$A:$A,1,0)),IF(ISNA(VLOOKUP(B56,Delayed!$B:$B,1,0)),"BAU","Delayed"),"FastTrack"),"TTM"),"Remove"),"CEEMEA")</f>
        <v>BAU</v>
      </c>
      <c r="I56" s="11" t="str">
        <f>IF(COUNTIF(schedule!FC$1:ZZ$100,B56)=0,"new","scheduled")</f>
        <v>scheduled</v>
      </c>
    </row>
    <row r="57" spans="1:9" hidden="1">
      <c r="A57" s="11" t="s">
        <v>3340</v>
      </c>
      <c r="B57" s="13">
        <v>121017112326</v>
      </c>
      <c r="C57" s="11" t="str">
        <f>IF(ISERROR(VLOOKUP(B57,'151112'!B:C,2,FALSE)),"new",VLOOKUP(B57,'151112'!B:C,2,FALSE))</f>
        <v>new</v>
      </c>
      <c r="D57" s="11" t="str">
        <f>IF(ISERROR(VLOOKUP(B57,'151112'!B:D,3,FALSE)),"new",IF(VLOOKUP(B57,'151112'!B:D,3,FALSE)="new","existing",VLOOKUP(B57,'151112'!B:D,3,FALSE)))</f>
        <v>existing</v>
      </c>
      <c r="E57" s="159">
        <f t="shared" si="0"/>
        <v>41212</v>
      </c>
      <c r="F57" s="11" t="str">
        <f>IF(ISERROR(VLOOKUP(B57,'[1]161112'!B:B,1,FALSE)),"yes","no")</f>
        <v>yes</v>
      </c>
      <c r="G57" s="2" t="s">
        <v>4105</v>
      </c>
      <c r="H57" s="11" t="str">
        <f>IF(ISNA(VLOOKUP(B57,CEEMEA!$A:$A,1,0)),IF(ISNA(VLOOKUP(B57,Removes!$A:$A,1,0)),IF(ISNA(VLOOKUP(B57,TTM!$A:$A,1,0)),IF(ISNA(VLOOKUP(B57,FastTrack!$A:$A,1,0)),IF(ISNA(VLOOKUP(B57,Delayed!$B:$B,1,0)),"BAU","Delayed"),"FastTrack"),"TTM"),"Remove"),"CEEMEA")</f>
        <v>BAU</v>
      </c>
      <c r="I57" s="11" t="str">
        <f>IF(COUNTIF(schedule!FC$1:ZZ$100,B57)=0,"new","scheduled")</f>
        <v>scheduled</v>
      </c>
    </row>
    <row r="58" spans="1:9" hidden="1">
      <c r="A58" s="11" t="s">
        <v>3338</v>
      </c>
      <c r="B58" s="13">
        <v>121017112327</v>
      </c>
      <c r="C58" s="11" t="str">
        <f>IF(ISERROR(VLOOKUP(B58,'151112'!B:C,2,FALSE)),"new",VLOOKUP(B58,'151112'!B:C,2,FALSE))</f>
        <v>new</v>
      </c>
      <c r="D58" s="11" t="str">
        <f>IF(ISERROR(VLOOKUP(B58,'151112'!B:D,3,FALSE)),"new",IF(VLOOKUP(B58,'151112'!B:D,3,FALSE)="new","existing",VLOOKUP(B58,'151112'!B:D,3,FALSE)))</f>
        <v>existing</v>
      </c>
      <c r="E58" s="159">
        <f t="shared" si="0"/>
        <v>41212</v>
      </c>
      <c r="F58" s="11" t="str">
        <f>IF(ISERROR(VLOOKUP(B58,'[1]161112'!B:B,1,FALSE)),"yes","no")</f>
        <v>yes</v>
      </c>
      <c r="G58" s="2" t="s">
        <v>4104</v>
      </c>
      <c r="H58" s="11" t="str">
        <f>IF(ISNA(VLOOKUP(B58,CEEMEA!$A:$A,1,0)),IF(ISNA(VLOOKUP(B58,Removes!$A:$A,1,0)),IF(ISNA(VLOOKUP(B58,TTM!$A:$A,1,0)),IF(ISNA(VLOOKUP(B58,FastTrack!$A:$A,1,0)),IF(ISNA(VLOOKUP(B58,Delayed!$B:$B,1,0)),"BAU","Delayed"),"FastTrack"),"TTM"),"Remove"),"CEEMEA")</f>
        <v>BAU</v>
      </c>
      <c r="I58" s="11" t="str">
        <f>IF(COUNTIF(schedule!FC$1:ZZ$100,B58)=0,"new","scheduled")</f>
        <v>scheduled</v>
      </c>
    </row>
    <row r="59" spans="1:9" hidden="1">
      <c r="A59" s="11" t="s">
        <v>2915</v>
      </c>
      <c r="B59" s="13">
        <v>121019091907</v>
      </c>
      <c r="C59" s="11" t="str">
        <f>IF(ISERROR(VLOOKUP(B59,'151112'!B:C,2,FALSE)),"new",VLOOKUP(B59,'151112'!B:C,2,FALSE))</f>
        <v>new</v>
      </c>
      <c r="D59" s="11" t="str">
        <f>IF(ISERROR(VLOOKUP(B59,'151112'!B:D,3,FALSE)),"new",IF(VLOOKUP(B59,'151112'!B:D,3,FALSE)="new","existing",VLOOKUP(B59,'151112'!B:D,3,FALSE)))</f>
        <v>existing</v>
      </c>
      <c r="E59" s="159">
        <f t="shared" si="0"/>
        <v>41201</v>
      </c>
      <c r="F59" s="11" t="str">
        <f>IF(ISERROR(VLOOKUP(B59,'[1]161112'!B:B,1,FALSE)),"yes","no")</f>
        <v>yes</v>
      </c>
      <c r="G59" s="2" t="s">
        <v>4143</v>
      </c>
      <c r="H59" s="11" t="str">
        <f>IF(ISNA(VLOOKUP(B59,CEEMEA!$A:$A,1,0)),IF(ISNA(VLOOKUP(B59,Removes!$A:$A,1,0)),IF(ISNA(VLOOKUP(B59,TTM!$A:$A,1,0)),IF(ISNA(VLOOKUP(B59,FastTrack!$A:$A,1,0)),IF(ISNA(VLOOKUP(B59,Delayed!$B:$B,1,0)),"BAU","Delayed"),"FastTrack"),"TTM"),"Remove"),"CEEMEA")</f>
        <v>BAU</v>
      </c>
      <c r="I59" s="11" t="str">
        <f>IF(COUNTIF(schedule!FC$1:ZZ$100,B59)=0,"new","scheduled")</f>
        <v>scheduled</v>
      </c>
    </row>
    <row r="60" spans="1:9" hidden="1">
      <c r="A60" s="11" t="s">
        <v>2932</v>
      </c>
      <c r="B60" s="13">
        <v>121019210444</v>
      </c>
      <c r="C60" s="11" t="str">
        <f>IF(ISERROR(VLOOKUP(B60,'151112'!B:C,2,FALSE)),"new",VLOOKUP(B60,'151112'!B:C,2,FALSE))</f>
        <v>new</v>
      </c>
      <c r="D60" s="11" t="str">
        <f>IF(ISERROR(VLOOKUP(B60,'151112'!B:D,3,FALSE)),"new",IF(VLOOKUP(B60,'151112'!B:D,3,FALSE)="new","existing",VLOOKUP(B60,'151112'!B:D,3,FALSE)))</f>
        <v>existing</v>
      </c>
      <c r="E60" s="159">
        <f t="shared" si="0"/>
        <v>41202</v>
      </c>
      <c r="F60" s="11" t="str">
        <f>IF(ISERROR(VLOOKUP(B60,'[1]161112'!B:B,1,FALSE)),"yes","no")</f>
        <v>yes</v>
      </c>
      <c r="G60" s="2" t="s">
        <v>4138</v>
      </c>
      <c r="H60" s="11" t="str">
        <f>IF(ISNA(VLOOKUP(B60,CEEMEA!$A:$A,1,0)),IF(ISNA(VLOOKUP(B60,Removes!$A:$A,1,0)),IF(ISNA(VLOOKUP(B60,TTM!$A:$A,1,0)),IF(ISNA(VLOOKUP(B60,FastTrack!$A:$A,1,0)),IF(ISNA(VLOOKUP(B60,Delayed!$B:$B,1,0)),"BAU","Delayed"),"FastTrack"),"TTM"),"Remove"),"CEEMEA")</f>
        <v>BAU</v>
      </c>
      <c r="I60" s="11" t="str">
        <f>IF(COUNTIF(schedule!FC$1:ZZ$100,B60)=0,"new","scheduled")</f>
        <v>scheduled</v>
      </c>
    </row>
    <row r="61" spans="1:9" hidden="1">
      <c r="A61" s="11" t="s">
        <v>673</v>
      </c>
      <c r="B61" s="13">
        <v>121019210716</v>
      </c>
      <c r="C61" s="11" t="str">
        <f>IF(ISERROR(VLOOKUP(B61,'151112'!B:C,2,FALSE)),"new",VLOOKUP(B61,'151112'!B:C,2,FALSE))</f>
        <v>new</v>
      </c>
      <c r="D61" s="11" t="str">
        <f>IF(ISERROR(VLOOKUP(B61,'151112'!B:D,3,FALSE)),"new",IF(VLOOKUP(B61,'151112'!B:D,3,FALSE)="new","existing",VLOOKUP(B61,'151112'!B:D,3,FALSE)))</f>
        <v>existing</v>
      </c>
      <c r="E61" s="159">
        <f t="shared" si="0"/>
        <v>41202</v>
      </c>
      <c r="F61" s="11" t="str">
        <f>IF(ISERROR(VLOOKUP(B61,'[1]161112'!B:B,1,FALSE)),"yes","no")</f>
        <v>yes</v>
      </c>
      <c r="G61" s="2" t="s">
        <v>4139</v>
      </c>
      <c r="H61" s="11" t="str">
        <f>IF(ISNA(VLOOKUP(B61,CEEMEA!$A:$A,1,0)),IF(ISNA(VLOOKUP(B61,Removes!$A:$A,1,0)),IF(ISNA(VLOOKUP(B61,TTM!$A:$A,1,0)),IF(ISNA(VLOOKUP(B61,FastTrack!$A:$A,1,0)),IF(ISNA(VLOOKUP(B61,Delayed!$B:$B,1,0)),"BAU","Delayed"),"FastTrack"),"TTM"),"Remove"),"CEEMEA")</f>
        <v>BAU</v>
      </c>
      <c r="I61" s="11" t="str">
        <f>IF(COUNTIF(schedule!FC$1:ZZ$100,B61)=0,"new","scheduled")</f>
        <v>scheduled</v>
      </c>
    </row>
    <row r="62" spans="1:9" hidden="1">
      <c r="A62" s="11" t="s">
        <v>2931</v>
      </c>
      <c r="B62" s="13">
        <v>121019212051</v>
      </c>
      <c r="C62" s="11" t="str">
        <f>IF(ISERROR(VLOOKUP(B62,'151112'!B:C,2,FALSE)),"new",VLOOKUP(B62,'151112'!B:C,2,FALSE))</f>
        <v>new</v>
      </c>
      <c r="D62" s="11" t="str">
        <f>IF(ISERROR(VLOOKUP(B62,'151112'!B:D,3,FALSE)),"new",IF(VLOOKUP(B62,'151112'!B:D,3,FALSE)="new","existing",VLOOKUP(B62,'151112'!B:D,3,FALSE)))</f>
        <v>existing</v>
      </c>
      <c r="E62" s="159">
        <f t="shared" si="0"/>
        <v>41202</v>
      </c>
      <c r="F62" s="11" t="str">
        <f>IF(ISERROR(VLOOKUP(B62,'[1]161112'!B:B,1,FALSE)),"yes","no")</f>
        <v>yes</v>
      </c>
      <c r="G62" s="2" t="s">
        <v>4137</v>
      </c>
      <c r="H62" s="11" t="str">
        <f>IF(ISNA(VLOOKUP(B62,CEEMEA!$A:$A,1,0)),IF(ISNA(VLOOKUP(B62,Removes!$A:$A,1,0)),IF(ISNA(VLOOKUP(B62,TTM!$A:$A,1,0)),IF(ISNA(VLOOKUP(B62,FastTrack!$A:$A,1,0)),IF(ISNA(VLOOKUP(B62,Delayed!$B:$B,1,0)),"BAU","Delayed"),"FastTrack"),"TTM"),"Remove"),"CEEMEA")</f>
        <v>BAU</v>
      </c>
      <c r="I62" s="11" t="str">
        <f>IF(COUNTIF(schedule!FC$1:ZZ$100,B62)=0,"new","scheduled")</f>
        <v>scheduled</v>
      </c>
    </row>
    <row r="63" spans="1:9" hidden="1">
      <c r="A63" s="11" t="s">
        <v>2930</v>
      </c>
      <c r="B63" s="13">
        <v>121022005904</v>
      </c>
      <c r="C63" s="11" t="str">
        <f>IF(ISERROR(VLOOKUP(B63,'151112'!B:C,2,FALSE)),"new",VLOOKUP(B63,'151112'!B:C,2,FALSE))</f>
        <v>new</v>
      </c>
      <c r="D63" s="11" t="str">
        <f>IF(ISERROR(VLOOKUP(B63,'151112'!B:D,3,FALSE)),"new",IF(VLOOKUP(B63,'151112'!B:D,3,FALSE)="new","existing",VLOOKUP(B63,'151112'!B:D,3,FALSE)))</f>
        <v>existing</v>
      </c>
      <c r="E63" s="159">
        <f t="shared" si="0"/>
        <v>41228</v>
      </c>
      <c r="F63" s="11" t="str">
        <f>IF(ISERROR(VLOOKUP(B63,'[1]161112'!B:B,1,FALSE)),"yes","no")</f>
        <v>yes</v>
      </c>
      <c r="G63" s="2" t="s">
        <v>4016</v>
      </c>
      <c r="H63" s="11" t="str">
        <f>IF(ISNA(VLOOKUP(B63,CEEMEA!$A:$A,1,0)),IF(ISNA(VLOOKUP(B63,Removes!$A:$A,1,0)),IF(ISNA(VLOOKUP(B63,TTM!$A:$A,1,0)),IF(ISNA(VLOOKUP(B63,FastTrack!$A:$A,1,0)),IF(ISNA(VLOOKUP(B63,Delayed!$B:$B,1,0)),"BAU","Delayed"),"FastTrack"),"TTM"),"Remove"),"CEEMEA")</f>
        <v>BAU</v>
      </c>
      <c r="I63" s="11" t="str">
        <f>IF(COUNTIF(schedule!FC$1:ZZ$100,B63)=0,"new","scheduled")</f>
        <v>scheduled</v>
      </c>
    </row>
    <row r="64" spans="1:9" hidden="1">
      <c r="A64" s="11" t="s">
        <v>3696</v>
      </c>
      <c r="B64" s="13">
        <v>121023102053</v>
      </c>
      <c r="C64" s="11" t="str">
        <f>IF(ISERROR(VLOOKUP(B64,'151112'!B:C,2,FALSE)),"new",VLOOKUP(B64,'151112'!B:C,2,FALSE))</f>
        <v>new</v>
      </c>
      <c r="D64" s="11" t="str">
        <f>IF(ISERROR(VLOOKUP(B64,'151112'!B:D,3,FALSE)),"new",IF(VLOOKUP(B64,'151112'!B:D,3,FALSE)="new","existing",VLOOKUP(B64,'151112'!B:D,3,FALSE)))</f>
        <v>existing</v>
      </c>
      <c r="E64" s="159">
        <f t="shared" si="0"/>
        <v>41228</v>
      </c>
      <c r="F64" s="11" t="str">
        <f>IF(ISERROR(VLOOKUP(B64,'[1]161112'!B:B,1,FALSE)),"yes","no")</f>
        <v>yes</v>
      </c>
      <c r="G64" s="2" t="s">
        <v>4020</v>
      </c>
      <c r="H64" s="11" t="str">
        <f>IF(ISNA(VLOOKUP(B64,CEEMEA!$A:$A,1,0)),IF(ISNA(VLOOKUP(B64,Removes!$A:$A,1,0)),IF(ISNA(VLOOKUP(B64,TTM!$A:$A,1,0)),IF(ISNA(VLOOKUP(B64,FastTrack!$A:$A,1,0)),IF(ISNA(VLOOKUP(B64,Delayed!$B:$B,1,0)),"BAU","Delayed"),"FastTrack"),"TTM"),"Remove"),"CEEMEA")</f>
        <v>Remove</v>
      </c>
      <c r="I64" s="11" t="str">
        <f>IF(COUNTIF(schedule!FC$1:ZZ$100,B64)=0,"new","scheduled")</f>
        <v>new</v>
      </c>
    </row>
    <row r="65" spans="1:9" hidden="1">
      <c r="A65" s="11" t="s">
        <v>3099</v>
      </c>
      <c r="B65" s="13">
        <v>121024080055</v>
      </c>
      <c r="C65" s="11" t="str">
        <f>IF(ISERROR(VLOOKUP(B65,'151112'!B:C,2,FALSE)),"new",VLOOKUP(B65,'151112'!B:C,2,FALSE))</f>
        <v>new</v>
      </c>
      <c r="D65" s="11" t="str">
        <f>IF(ISERROR(VLOOKUP(B65,'151112'!B:D,3,FALSE)),"new",IF(VLOOKUP(B65,'151112'!B:D,3,FALSE)="new","existing",VLOOKUP(B65,'151112'!B:D,3,FALSE)))</f>
        <v>existing</v>
      </c>
      <c r="E65" s="159">
        <f t="shared" si="0"/>
        <v>41227</v>
      </c>
      <c r="F65" s="11" t="str">
        <f>IF(ISERROR(VLOOKUP(B65,'[1]161112'!B:B,1,FALSE)),"yes","no")</f>
        <v>yes</v>
      </c>
      <c r="G65" s="2" t="s">
        <v>4034</v>
      </c>
      <c r="H65" s="11" t="str">
        <f>IF(ISNA(VLOOKUP(B65,CEEMEA!$A:$A,1,0)),IF(ISNA(VLOOKUP(B65,Removes!$A:$A,1,0)),IF(ISNA(VLOOKUP(B65,TTM!$A:$A,1,0)),IF(ISNA(VLOOKUP(B65,FastTrack!$A:$A,1,0)),IF(ISNA(VLOOKUP(B65,Delayed!$B:$B,1,0)),"BAU","Delayed"),"FastTrack"),"TTM"),"Remove"),"CEEMEA")</f>
        <v>BAU</v>
      </c>
      <c r="I65" s="11" t="str">
        <f>IF(COUNTIF(schedule!FC$1:ZZ$100,B65)=0,"new","scheduled")</f>
        <v>scheduled</v>
      </c>
    </row>
    <row r="66" spans="1:9" hidden="1">
      <c r="A66" s="11" t="s">
        <v>3381</v>
      </c>
      <c r="B66" s="13">
        <v>121025170744</v>
      </c>
      <c r="C66" s="11" t="str">
        <f>IF(ISERROR(VLOOKUP(B66,'151112'!B:C,2,FALSE)),"new",VLOOKUP(B66,'151112'!B:C,2,FALSE))</f>
        <v>new</v>
      </c>
      <c r="D66" s="11" t="str">
        <f>IF(ISERROR(VLOOKUP(B66,'151112'!B:D,3,FALSE)),"new",IF(VLOOKUP(B66,'151112'!B:D,3,FALSE)="new","existing",VLOOKUP(B66,'151112'!B:D,3,FALSE)))</f>
        <v>existing</v>
      </c>
      <c r="E66" s="159">
        <f t="shared" ref="E66:E129" si="1">DATEVALUE(MID(G66,SEARCH("/",G66,1)-2,10))</f>
        <v>41208</v>
      </c>
      <c r="F66" s="11" t="str">
        <f>IF(ISERROR(VLOOKUP(B66,'[1]161112'!B:B,1,FALSE)),"yes","no")</f>
        <v>yes</v>
      </c>
      <c r="G66" s="2" t="s">
        <v>4113</v>
      </c>
      <c r="H66" s="11" t="str">
        <f>IF(ISNA(VLOOKUP(B66,CEEMEA!$A:$A,1,0)),IF(ISNA(VLOOKUP(B66,Removes!$A:$A,1,0)),IF(ISNA(VLOOKUP(B66,TTM!$A:$A,1,0)),IF(ISNA(VLOOKUP(B66,FastTrack!$A:$A,1,0)),IF(ISNA(VLOOKUP(B66,Delayed!$B:$B,1,0)),"BAU","Delayed"),"FastTrack"),"TTM"),"Remove"),"CEEMEA")</f>
        <v>BAU</v>
      </c>
      <c r="I66" s="11" t="str">
        <f>IF(COUNTIF(schedule!FC$1:ZZ$100,B66)=0,"new","scheduled")</f>
        <v>scheduled</v>
      </c>
    </row>
    <row r="67" spans="1:9" hidden="1">
      <c r="A67" s="11" t="s">
        <v>3686</v>
      </c>
      <c r="B67" s="13">
        <v>121026113051</v>
      </c>
      <c r="C67" s="11" t="str">
        <f>IF(ISERROR(VLOOKUP(B67,'151112'!B:C,2,FALSE)),"new",VLOOKUP(B67,'151112'!B:C,2,FALSE))</f>
        <v>new</v>
      </c>
      <c r="D67" s="11" t="str">
        <f>IF(ISERROR(VLOOKUP(B67,'151112'!B:D,3,FALSE)),"new",IF(VLOOKUP(B67,'151112'!B:D,3,FALSE)="new","existing",VLOOKUP(B67,'151112'!B:D,3,FALSE)))</f>
        <v>existing</v>
      </c>
      <c r="E67" s="159">
        <f t="shared" si="1"/>
        <v>41227</v>
      </c>
      <c r="F67" s="11" t="str">
        <f>IF(ISERROR(VLOOKUP(B67,'[1]161112'!B:B,1,FALSE)),"yes","no")</f>
        <v>yes</v>
      </c>
      <c r="G67" s="2" t="s">
        <v>4035</v>
      </c>
      <c r="H67" s="11" t="str">
        <f>IF(ISNA(VLOOKUP(B67,CEEMEA!$A:$A,1,0)),IF(ISNA(VLOOKUP(B67,Removes!$A:$A,1,0)),IF(ISNA(VLOOKUP(B67,TTM!$A:$A,1,0)),IF(ISNA(VLOOKUP(B67,FastTrack!$A:$A,1,0)),IF(ISNA(VLOOKUP(B67,Delayed!$B:$B,1,0)),"BAU","Delayed"),"FastTrack"),"TTM"),"Remove"),"CEEMEA")</f>
        <v>BAU</v>
      </c>
      <c r="I67" s="11" t="str">
        <f>IF(COUNTIF(schedule!FC$1:ZZ$100,B67)=0,"new","scheduled")</f>
        <v>scheduled</v>
      </c>
    </row>
    <row r="68" spans="1:9" hidden="1">
      <c r="A68" s="11" t="s">
        <v>3684</v>
      </c>
      <c r="B68" s="13">
        <v>121026113053</v>
      </c>
      <c r="C68" s="11" t="str">
        <f>IF(ISERROR(VLOOKUP(B68,'151112'!B:C,2,FALSE)),"new",VLOOKUP(B68,'151112'!B:C,2,FALSE))</f>
        <v>new</v>
      </c>
      <c r="D68" s="11" t="str">
        <f>IF(ISERROR(VLOOKUP(B68,'151112'!B:D,3,FALSE)),"new",IF(VLOOKUP(B68,'151112'!B:D,3,FALSE)="new","existing",VLOOKUP(B68,'151112'!B:D,3,FALSE)))</f>
        <v>existing</v>
      </c>
      <c r="E68" s="159">
        <f t="shared" si="1"/>
        <v>41227</v>
      </c>
      <c r="F68" s="11" t="str">
        <f>IF(ISERROR(VLOOKUP(B68,'[1]161112'!B:B,1,FALSE)),"yes","no")</f>
        <v>yes</v>
      </c>
      <c r="G68" s="2" t="s">
        <v>4036</v>
      </c>
      <c r="H68" s="11" t="str">
        <f>IF(ISNA(VLOOKUP(B68,CEEMEA!$A:$A,1,0)),IF(ISNA(VLOOKUP(B68,Removes!$A:$A,1,0)),IF(ISNA(VLOOKUP(B68,TTM!$A:$A,1,0)),IF(ISNA(VLOOKUP(B68,FastTrack!$A:$A,1,0)),IF(ISNA(VLOOKUP(B68,Delayed!$B:$B,1,0)),"BAU","Delayed"),"FastTrack"),"TTM"),"Remove"),"CEEMEA")</f>
        <v>BAU</v>
      </c>
      <c r="I68" s="11" t="str">
        <f>IF(COUNTIF(schedule!FC$1:ZZ$100,B68)=0,"new","scheduled")</f>
        <v>scheduled</v>
      </c>
    </row>
    <row r="69" spans="1:9" hidden="1">
      <c r="A69" s="11" t="s">
        <v>3375</v>
      </c>
      <c r="B69" s="13">
        <v>121026113639</v>
      </c>
      <c r="C69" s="11" t="str">
        <f>IF(ISERROR(VLOOKUP(B69,'151112'!B:C,2,FALSE)),"new",VLOOKUP(B69,'151112'!B:C,2,FALSE))</f>
        <v>new</v>
      </c>
      <c r="D69" s="11" t="str">
        <f>IF(ISERROR(VLOOKUP(B69,'151112'!B:D,3,FALSE)),"new",IF(VLOOKUP(B69,'151112'!B:D,3,FALSE)="new","existing",VLOOKUP(B69,'151112'!B:D,3,FALSE)))</f>
        <v>existing</v>
      </c>
      <c r="E69" s="159">
        <f t="shared" si="1"/>
        <v>41208</v>
      </c>
      <c r="F69" s="11" t="str">
        <f>IF(ISERROR(VLOOKUP(B69,'[1]161112'!B:B,1,FALSE)),"yes","no")</f>
        <v>yes</v>
      </c>
      <c r="G69" s="2" t="s">
        <v>4112</v>
      </c>
      <c r="H69" s="11" t="str">
        <f>IF(ISNA(VLOOKUP(B69,CEEMEA!$A:$A,1,0)),IF(ISNA(VLOOKUP(B69,Removes!$A:$A,1,0)),IF(ISNA(VLOOKUP(B69,TTM!$A:$A,1,0)),IF(ISNA(VLOOKUP(B69,FastTrack!$A:$A,1,0)),IF(ISNA(VLOOKUP(B69,Delayed!$B:$B,1,0)),"BAU","Delayed"),"FastTrack"),"TTM"),"Remove"),"CEEMEA")</f>
        <v>BAU</v>
      </c>
      <c r="I69" s="11" t="str">
        <f>IF(COUNTIF(schedule!FC$1:ZZ$100,B69)=0,"new","scheduled")</f>
        <v>scheduled</v>
      </c>
    </row>
    <row r="70" spans="1:9" hidden="1">
      <c r="A70" s="11" t="s">
        <v>3373</v>
      </c>
      <c r="B70" s="13">
        <v>121026114131</v>
      </c>
      <c r="C70" s="11" t="str">
        <f>IF(ISERROR(VLOOKUP(B70,'151112'!B:C,2,FALSE)),"new",VLOOKUP(B70,'151112'!B:C,2,FALSE))</f>
        <v>new</v>
      </c>
      <c r="D70" s="11" t="str">
        <f>IF(ISERROR(VLOOKUP(B70,'151112'!B:D,3,FALSE)),"new",IF(VLOOKUP(B70,'151112'!B:D,3,FALSE)="new","existing",VLOOKUP(B70,'151112'!B:D,3,FALSE)))</f>
        <v>existing</v>
      </c>
      <c r="E70" s="159">
        <f t="shared" si="1"/>
        <v>41208</v>
      </c>
      <c r="F70" s="11" t="str">
        <f>IF(ISERROR(VLOOKUP(B70,'[1]161112'!B:B,1,FALSE)),"yes","no")</f>
        <v>yes</v>
      </c>
      <c r="G70" s="2" t="s">
        <v>4111</v>
      </c>
      <c r="H70" s="11" t="str">
        <f>IF(ISNA(VLOOKUP(B70,CEEMEA!$A:$A,1,0)),IF(ISNA(VLOOKUP(B70,Removes!$A:$A,1,0)),IF(ISNA(VLOOKUP(B70,TTM!$A:$A,1,0)),IF(ISNA(VLOOKUP(B70,FastTrack!$A:$A,1,0)),IF(ISNA(VLOOKUP(B70,Delayed!$B:$B,1,0)),"BAU","Delayed"),"FastTrack"),"TTM"),"Remove"),"CEEMEA")</f>
        <v>BAU</v>
      </c>
      <c r="I70" s="11" t="str">
        <f>IF(COUNTIF(schedule!FC$1:ZZ$100,B70)=0,"new","scheduled")</f>
        <v>scheduled</v>
      </c>
    </row>
    <row r="71" spans="1:9" hidden="1">
      <c r="A71" s="11" t="s">
        <v>3516</v>
      </c>
      <c r="B71" s="13">
        <v>121026135114</v>
      </c>
      <c r="C71" s="11" t="str">
        <f>IF(ISERROR(VLOOKUP(B71,'151112'!B:C,2,FALSE)),"new",VLOOKUP(B71,'151112'!B:C,2,FALSE))</f>
        <v>new</v>
      </c>
      <c r="D71" s="11" t="str">
        <f>IF(ISERROR(VLOOKUP(B71,'151112'!B:D,3,FALSE)),"new",IF(VLOOKUP(B71,'151112'!B:D,3,FALSE)="new","existing",VLOOKUP(B71,'151112'!B:D,3,FALSE)))</f>
        <v>existing</v>
      </c>
      <c r="E71" s="159">
        <f t="shared" si="1"/>
        <v>41218</v>
      </c>
      <c r="F71" s="11" t="str">
        <f>IF(ISERROR(VLOOKUP(B71,'[1]161112'!B:B,1,FALSE)),"yes","no")</f>
        <v>yes</v>
      </c>
      <c r="G71" s="2" t="s">
        <v>4084</v>
      </c>
      <c r="H71" s="11" t="str">
        <f>IF(ISNA(VLOOKUP(B71,CEEMEA!$A:$A,1,0)),IF(ISNA(VLOOKUP(B71,Removes!$A:$A,1,0)),IF(ISNA(VLOOKUP(B71,TTM!$A:$A,1,0)),IF(ISNA(VLOOKUP(B71,FastTrack!$A:$A,1,0)),IF(ISNA(VLOOKUP(B71,Delayed!$B:$B,1,0)),"BAU","Delayed"),"FastTrack"),"TTM"),"Remove"),"CEEMEA")</f>
        <v>BAU</v>
      </c>
      <c r="I71" s="11" t="str">
        <f>IF(COUNTIF(schedule!FC$1:ZZ$100,B71)=0,"new","scheduled")</f>
        <v>scheduled</v>
      </c>
    </row>
    <row r="72" spans="1:9" hidden="1">
      <c r="A72" s="11" t="s">
        <v>3504</v>
      </c>
      <c r="B72" s="13">
        <v>121026135116</v>
      </c>
      <c r="C72" s="11" t="str">
        <f>IF(ISERROR(VLOOKUP(B72,'151112'!B:C,2,FALSE)),"new",VLOOKUP(B72,'151112'!B:C,2,FALSE))</f>
        <v>new</v>
      </c>
      <c r="D72" s="11" t="str">
        <f>IF(ISERROR(VLOOKUP(B72,'151112'!B:D,3,FALSE)),"new",IF(VLOOKUP(B72,'151112'!B:D,3,FALSE)="new","existing",VLOOKUP(B72,'151112'!B:D,3,FALSE)))</f>
        <v>existing</v>
      </c>
      <c r="E72" s="159">
        <f t="shared" si="1"/>
        <v>41218</v>
      </c>
      <c r="F72" s="11" t="str">
        <f>IF(ISERROR(VLOOKUP(B72,'[1]161112'!B:B,1,FALSE)),"yes","no")</f>
        <v>yes</v>
      </c>
      <c r="G72" s="2" t="s">
        <v>4078</v>
      </c>
      <c r="H72" s="11" t="str">
        <f>IF(ISNA(VLOOKUP(B72,CEEMEA!$A:$A,1,0)),IF(ISNA(VLOOKUP(B72,Removes!$A:$A,1,0)),IF(ISNA(VLOOKUP(B72,TTM!$A:$A,1,0)),IF(ISNA(VLOOKUP(B72,FastTrack!$A:$A,1,0)),IF(ISNA(VLOOKUP(B72,Delayed!$B:$B,1,0)),"BAU","Delayed"),"FastTrack"),"TTM"),"Remove"),"CEEMEA")</f>
        <v>BAU</v>
      </c>
      <c r="I72" s="11" t="str">
        <f>IF(COUNTIF(schedule!FC$1:ZZ$100,B72)=0,"new","scheduled")</f>
        <v>scheduled</v>
      </c>
    </row>
    <row r="73" spans="1:9" hidden="1">
      <c r="A73" s="11" t="s">
        <v>3506</v>
      </c>
      <c r="B73" s="13">
        <v>121026135117</v>
      </c>
      <c r="C73" s="11" t="str">
        <f>IF(ISERROR(VLOOKUP(B73,'151112'!B:C,2,FALSE)),"new",VLOOKUP(B73,'151112'!B:C,2,FALSE))</f>
        <v>new</v>
      </c>
      <c r="D73" s="11" t="str">
        <f>IF(ISERROR(VLOOKUP(B73,'151112'!B:D,3,FALSE)),"new",IF(VLOOKUP(B73,'151112'!B:D,3,FALSE)="new","existing",VLOOKUP(B73,'151112'!B:D,3,FALSE)))</f>
        <v>existing</v>
      </c>
      <c r="E73" s="159">
        <f t="shared" si="1"/>
        <v>41218</v>
      </c>
      <c r="F73" s="11" t="str">
        <f>IF(ISERROR(VLOOKUP(B73,'[1]161112'!B:B,1,FALSE)),"yes","no")</f>
        <v>yes</v>
      </c>
      <c r="G73" s="2" t="s">
        <v>4079</v>
      </c>
      <c r="H73" s="11" t="str">
        <f>IF(ISNA(VLOOKUP(B73,CEEMEA!$A:$A,1,0)),IF(ISNA(VLOOKUP(B73,Removes!$A:$A,1,0)),IF(ISNA(VLOOKUP(B73,TTM!$A:$A,1,0)),IF(ISNA(VLOOKUP(B73,FastTrack!$A:$A,1,0)),IF(ISNA(VLOOKUP(B73,Delayed!$B:$B,1,0)),"BAU","Delayed"),"FastTrack"),"TTM"),"Remove"),"CEEMEA")</f>
        <v>BAU</v>
      </c>
      <c r="I73" s="11" t="str">
        <f>IF(COUNTIF(schedule!FC$1:ZZ$100,B73)=0,"new","scheduled")</f>
        <v>scheduled</v>
      </c>
    </row>
    <row r="74" spans="1:9" hidden="1">
      <c r="A74" s="11" t="s">
        <v>3510</v>
      </c>
      <c r="B74" s="13">
        <v>121026135118</v>
      </c>
      <c r="C74" s="11" t="str">
        <f>IF(ISERROR(VLOOKUP(B74,'151112'!B:C,2,FALSE)),"new",VLOOKUP(B74,'151112'!B:C,2,FALSE))</f>
        <v>new</v>
      </c>
      <c r="D74" s="11" t="str">
        <f>IF(ISERROR(VLOOKUP(B74,'151112'!B:D,3,FALSE)),"new",IF(VLOOKUP(B74,'151112'!B:D,3,FALSE)="new","existing",VLOOKUP(B74,'151112'!B:D,3,FALSE)))</f>
        <v>existing</v>
      </c>
      <c r="E74" s="159">
        <f t="shared" si="1"/>
        <v>41218</v>
      </c>
      <c r="F74" s="11" t="str">
        <f>IF(ISERROR(VLOOKUP(B74,'[1]161112'!B:B,1,FALSE)),"yes","no")</f>
        <v>yes</v>
      </c>
      <c r="G74" s="2" t="s">
        <v>4081</v>
      </c>
      <c r="H74" s="11" t="str">
        <f>IF(ISNA(VLOOKUP(B74,CEEMEA!$A:$A,1,0)),IF(ISNA(VLOOKUP(B74,Removes!$A:$A,1,0)),IF(ISNA(VLOOKUP(B74,TTM!$A:$A,1,0)),IF(ISNA(VLOOKUP(B74,FastTrack!$A:$A,1,0)),IF(ISNA(VLOOKUP(B74,Delayed!$B:$B,1,0)),"BAU","Delayed"),"FastTrack"),"TTM"),"Remove"),"CEEMEA")</f>
        <v>BAU</v>
      </c>
      <c r="I74" s="11" t="str">
        <f>IF(COUNTIF(schedule!FC$1:ZZ$100,B74)=0,"new","scheduled")</f>
        <v>scheduled</v>
      </c>
    </row>
    <row r="75" spans="1:9" hidden="1">
      <c r="A75" s="11" t="s">
        <v>3512</v>
      </c>
      <c r="B75" s="13">
        <v>121026135119</v>
      </c>
      <c r="C75" s="11" t="str">
        <f>IF(ISERROR(VLOOKUP(B75,'151112'!B:C,2,FALSE)),"new",VLOOKUP(B75,'151112'!B:C,2,FALSE))</f>
        <v>new</v>
      </c>
      <c r="D75" s="11" t="str">
        <f>IF(ISERROR(VLOOKUP(B75,'151112'!B:D,3,FALSE)),"new",IF(VLOOKUP(B75,'151112'!B:D,3,FALSE)="new","existing",VLOOKUP(B75,'151112'!B:D,3,FALSE)))</f>
        <v>existing</v>
      </c>
      <c r="E75" s="159">
        <f t="shared" si="1"/>
        <v>41218</v>
      </c>
      <c r="F75" s="11" t="str">
        <f>IF(ISERROR(VLOOKUP(B75,'[1]161112'!B:B,1,FALSE)),"yes","no")</f>
        <v>yes</v>
      </c>
      <c r="G75" s="2" t="s">
        <v>4082</v>
      </c>
      <c r="H75" s="11" t="str">
        <f>IF(ISNA(VLOOKUP(B75,CEEMEA!$A:$A,1,0)),IF(ISNA(VLOOKUP(B75,Removes!$A:$A,1,0)),IF(ISNA(VLOOKUP(B75,TTM!$A:$A,1,0)),IF(ISNA(VLOOKUP(B75,FastTrack!$A:$A,1,0)),IF(ISNA(VLOOKUP(B75,Delayed!$B:$B,1,0)),"BAU","Delayed"),"FastTrack"),"TTM"),"Remove"),"CEEMEA")</f>
        <v>BAU</v>
      </c>
      <c r="I75" s="11" t="str">
        <f>IF(COUNTIF(schedule!FC$1:ZZ$100,B75)=0,"new","scheduled")</f>
        <v>scheduled</v>
      </c>
    </row>
    <row r="76" spans="1:9" hidden="1">
      <c r="A76" s="11" t="s">
        <v>3514</v>
      </c>
      <c r="B76" s="13">
        <v>121026135120</v>
      </c>
      <c r="C76" s="11" t="str">
        <f>IF(ISERROR(VLOOKUP(B76,'151112'!B:C,2,FALSE)),"new",VLOOKUP(B76,'151112'!B:C,2,FALSE))</f>
        <v>new</v>
      </c>
      <c r="D76" s="11" t="str">
        <f>IF(ISERROR(VLOOKUP(B76,'151112'!B:D,3,FALSE)),"new",IF(VLOOKUP(B76,'151112'!B:D,3,FALSE)="new","existing",VLOOKUP(B76,'151112'!B:D,3,FALSE)))</f>
        <v>existing</v>
      </c>
      <c r="E76" s="159">
        <f t="shared" si="1"/>
        <v>41218</v>
      </c>
      <c r="F76" s="11" t="str">
        <f>IF(ISERROR(VLOOKUP(B76,'[1]161112'!B:B,1,FALSE)),"yes","no")</f>
        <v>yes</v>
      </c>
      <c r="G76" s="2" t="s">
        <v>4083</v>
      </c>
      <c r="H76" s="11" t="str">
        <f>IF(ISNA(VLOOKUP(B76,CEEMEA!$A:$A,1,0)),IF(ISNA(VLOOKUP(B76,Removes!$A:$A,1,0)),IF(ISNA(VLOOKUP(B76,TTM!$A:$A,1,0)),IF(ISNA(VLOOKUP(B76,FastTrack!$A:$A,1,0)),IF(ISNA(VLOOKUP(B76,Delayed!$B:$B,1,0)),"BAU","Delayed"),"FastTrack"),"TTM"),"Remove"),"CEEMEA")</f>
        <v>BAU</v>
      </c>
      <c r="I76" s="11" t="str">
        <f>IF(COUNTIF(schedule!FC$1:ZZ$100,B76)=0,"new","scheduled")</f>
        <v>scheduled</v>
      </c>
    </row>
    <row r="77" spans="1:9" hidden="1">
      <c r="A77" s="11" t="s">
        <v>830</v>
      </c>
      <c r="B77" s="13">
        <v>121027031435</v>
      </c>
      <c r="C77" s="11" t="str">
        <f>IF(ISERROR(VLOOKUP(B77,'151112'!B:C,2,FALSE)),"new",VLOOKUP(B77,'151112'!B:C,2,FALSE))</f>
        <v>new</v>
      </c>
      <c r="D77" s="11" t="str">
        <f>IF(ISERROR(VLOOKUP(B77,'151112'!B:D,3,FALSE)),"new",IF(VLOOKUP(B77,'151112'!B:D,3,FALSE)="new","existing",VLOOKUP(B77,'151112'!B:D,3,FALSE)))</f>
        <v>existing</v>
      </c>
      <c r="E77" s="159">
        <f t="shared" si="1"/>
        <v>41213</v>
      </c>
      <c r="F77" s="11" t="str">
        <f>IF(ISERROR(VLOOKUP(B77,'[1]161112'!B:B,1,FALSE)),"yes","no")</f>
        <v>yes</v>
      </c>
      <c r="G77" s="2" t="s">
        <v>4100</v>
      </c>
      <c r="H77" s="11" t="str">
        <f>IF(ISNA(VLOOKUP(B77,CEEMEA!$A:$A,1,0)),IF(ISNA(VLOOKUP(B77,Removes!$A:$A,1,0)),IF(ISNA(VLOOKUP(B77,TTM!$A:$A,1,0)),IF(ISNA(VLOOKUP(B77,FastTrack!$A:$A,1,0)),IF(ISNA(VLOOKUP(B77,Delayed!$B:$B,1,0)),"BAU","Delayed"),"FastTrack"),"TTM"),"Remove"),"CEEMEA")</f>
        <v>BAU</v>
      </c>
      <c r="I77" s="11" t="str">
        <f>IF(COUNTIF(schedule!FC$1:ZZ$100,B77)=0,"new","scheduled")</f>
        <v>scheduled</v>
      </c>
    </row>
    <row r="78" spans="1:9" hidden="1">
      <c r="A78" s="11" t="s">
        <v>828</v>
      </c>
      <c r="B78" s="13">
        <v>121027032040</v>
      </c>
      <c r="C78" s="11" t="str">
        <f>IF(ISERROR(VLOOKUP(B78,'151112'!B:C,2,FALSE)),"new",VLOOKUP(B78,'151112'!B:C,2,FALSE))</f>
        <v>new</v>
      </c>
      <c r="D78" s="11" t="str">
        <f>IF(ISERROR(VLOOKUP(B78,'151112'!B:D,3,FALSE)),"new",IF(VLOOKUP(B78,'151112'!B:D,3,FALSE)="new","existing",VLOOKUP(B78,'151112'!B:D,3,FALSE)))</f>
        <v>existing</v>
      </c>
      <c r="E78" s="159">
        <f t="shared" si="1"/>
        <v>41213</v>
      </c>
      <c r="F78" s="11" t="str">
        <f>IF(ISERROR(VLOOKUP(B78,'[1]161112'!B:B,1,FALSE)),"yes","no")</f>
        <v>yes</v>
      </c>
      <c r="G78" s="2" t="s">
        <v>4101</v>
      </c>
      <c r="H78" s="11" t="str">
        <f>IF(ISNA(VLOOKUP(B78,CEEMEA!$A:$A,1,0)),IF(ISNA(VLOOKUP(B78,Removes!$A:$A,1,0)),IF(ISNA(VLOOKUP(B78,TTM!$A:$A,1,0)),IF(ISNA(VLOOKUP(B78,FastTrack!$A:$A,1,0)),IF(ISNA(VLOOKUP(B78,Delayed!$B:$B,1,0)),"BAU","Delayed"),"FastTrack"),"TTM"),"Remove"),"CEEMEA")</f>
        <v>BAU</v>
      </c>
      <c r="I78" s="11" t="str">
        <f>IF(COUNTIF(schedule!FC$1:ZZ$100,B78)=0,"new","scheduled")</f>
        <v>scheduled</v>
      </c>
    </row>
    <row r="79" spans="1:9" hidden="1">
      <c r="A79" s="11" t="s">
        <v>832</v>
      </c>
      <c r="B79" s="13">
        <v>121027032329</v>
      </c>
      <c r="C79" s="11" t="str">
        <f>IF(ISERROR(VLOOKUP(B79,'151112'!B:C,2,FALSE)),"new",VLOOKUP(B79,'151112'!B:C,2,FALSE))</f>
        <v>new</v>
      </c>
      <c r="D79" s="11" t="str">
        <f>IF(ISERROR(VLOOKUP(B79,'151112'!B:D,3,FALSE)),"new",IF(VLOOKUP(B79,'151112'!B:D,3,FALSE)="new","existing",VLOOKUP(B79,'151112'!B:D,3,FALSE)))</f>
        <v>existing</v>
      </c>
      <c r="E79" s="159">
        <f t="shared" si="1"/>
        <v>41213</v>
      </c>
      <c r="F79" s="11" t="str">
        <f>IF(ISERROR(VLOOKUP(B79,'[1]161112'!B:B,1,FALSE)),"yes","no")</f>
        <v>yes</v>
      </c>
      <c r="G79" s="2" t="s">
        <v>4102</v>
      </c>
      <c r="H79" s="11" t="str">
        <f>IF(ISNA(VLOOKUP(B79,CEEMEA!$A:$A,1,0)),IF(ISNA(VLOOKUP(B79,Removes!$A:$A,1,0)),IF(ISNA(VLOOKUP(B79,TTM!$A:$A,1,0)),IF(ISNA(VLOOKUP(B79,FastTrack!$A:$A,1,0)),IF(ISNA(VLOOKUP(B79,Delayed!$B:$B,1,0)),"BAU","Delayed"),"FastTrack"),"TTM"),"Remove"),"CEEMEA")</f>
        <v>BAU</v>
      </c>
      <c r="I79" s="11" t="str">
        <f>IF(COUNTIF(schedule!FC$1:ZZ$100,B79)=0,"new","scheduled")</f>
        <v>scheduled</v>
      </c>
    </row>
    <row r="80" spans="1:9" hidden="1">
      <c r="A80" s="11" t="s">
        <v>834</v>
      </c>
      <c r="B80" s="13">
        <v>121027032653</v>
      </c>
      <c r="C80" s="11" t="str">
        <f>IF(ISERROR(VLOOKUP(B80,'151112'!B:C,2,FALSE)),"new",VLOOKUP(B80,'151112'!B:C,2,FALSE))</f>
        <v>new</v>
      </c>
      <c r="D80" s="11" t="str">
        <f>IF(ISERROR(VLOOKUP(B80,'151112'!B:D,3,FALSE)),"new",IF(VLOOKUP(B80,'151112'!B:D,3,FALSE)="new","existing",VLOOKUP(B80,'151112'!B:D,3,FALSE)))</f>
        <v>existing</v>
      </c>
      <c r="E80" s="159">
        <f t="shared" si="1"/>
        <v>41213</v>
      </c>
      <c r="F80" s="11" t="str">
        <f>IF(ISERROR(VLOOKUP(B80,'[1]161112'!B:B,1,FALSE)),"yes","no")</f>
        <v>yes</v>
      </c>
      <c r="G80" s="2" t="s">
        <v>4103</v>
      </c>
      <c r="H80" s="11" t="str">
        <f>IF(ISNA(VLOOKUP(B80,CEEMEA!$A:$A,1,0)),IF(ISNA(VLOOKUP(B80,Removes!$A:$A,1,0)),IF(ISNA(VLOOKUP(B80,TTM!$A:$A,1,0)),IF(ISNA(VLOOKUP(B80,FastTrack!$A:$A,1,0)),IF(ISNA(VLOOKUP(B80,Delayed!$B:$B,1,0)),"BAU","Delayed"),"FastTrack"),"TTM"),"Remove"),"CEEMEA")</f>
        <v>BAU</v>
      </c>
      <c r="I80" s="11" t="str">
        <f>IF(COUNTIF(schedule!FC$1:ZZ$100,B80)=0,"new","scheduled")</f>
        <v>scheduled</v>
      </c>
    </row>
    <row r="81" spans="1:9" hidden="1">
      <c r="A81" s="1" t="s">
        <v>3355</v>
      </c>
      <c r="B81" s="13">
        <v>121030044113</v>
      </c>
      <c r="C81" s="11" t="str">
        <f>IF(ISERROR(VLOOKUP(B81,'151112'!B:C,2,FALSE)),"new",VLOOKUP(B81,'151112'!B:C,2,FALSE))</f>
        <v>new</v>
      </c>
      <c r="D81" s="11" t="str">
        <f>IF(ISERROR(VLOOKUP(B81,'151112'!B:D,3,FALSE)),"new",IF(VLOOKUP(B81,'151112'!B:D,3,FALSE)="new","existing",VLOOKUP(B81,'151112'!B:D,3,FALSE)))</f>
        <v>existing</v>
      </c>
      <c r="E81" s="159">
        <f t="shared" si="1"/>
        <v>41228</v>
      </c>
      <c r="F81" s="11" t="str">
        <f>IF(ISERROR(VLOOKUP(B81,'[1]161112'!B:B,1,FALSE)),"yes","no")</f>
        <v>yes</v>
      </c>
      <c r="G81" s="2" t="s">
        <v>4009</v>
      </c>
      <c r="H81" s="11" t="str">
        <f>IF(ISNA(VLOOKUP(B81,CEEMEA!$A:$A,1,0)),IF(ISNA(VLOOKUP(B81,Removes!$A:$A,1,0)),IF(ISNA(VLOOKUP(B81,TTM!$A:$A,1,0)),IF(ISNA(VLOOKUP(B81,FastTrack!$A:$A,1,0)),IF(ISNA(VLOOKUP(B81,Delayed!$B:$B,1,0)),"BAU","Delayed"),"FastTrack"),"TTM"),"Remove"),"CEEMEA")</f>
        <v>BAU</v>
      </c>
      <c r="I81" s="11" t="str">
        <f>IF(COUNTIF(schedule!FC$1:ZZ$100,B81)=0,"new","scheduled")</f>
        <v>scheduled</v>
      </c>
    </row>
    <row r="82" spans="1:9" hidden="1">
      <c r="A82" s="11" t="s">
        <v>2226</v>
      </c>
      <c r="B82" s="13">
        <v>121030050610</v>
      </c>
      <c r="C82" s="11" t="str">
        <f>IF(ISERROR(VLOOKUP(B82,'151112'!B:C,2,FALSE)),"new",VLOOKUP(B82,'151112'!B:C,2,FALSE))</f>
        <v>new</v>
      </c>
      <c r="D82" s="11" t="str">
        <f>IF(ISERROR(VLOOKUP(B82,'151112'!B:D,3,FALSE)),"new",IF(VLOOKUP(B82,'151112'!B:D,3,FALSE)="new","existing",VLOOKUP(B82,'151112'!B:D,3,FALSE)))</f>
        <v>existing</v>
      </c>
      <c r="E82" s="159">
        <f t="shared" si="1"/>
        <v>41214</v>
      </c>
      <c r="F82" s="11" t="str">
        <f>IF(ISERROR(VLOOKUP(B82,'[1]161112'!B:B,1,FALSE)),"yes","no")</f>
        <v>yes</v>
      </c>
      <c r="G82" s="2" t="s">
        <v>4097</v>
      </c>
      <c r="H82" s="11" t="str">
        <f>IF(ISNA(VLOOKUP(B82,CEEMEA!$A:$A,1,0)),IF(ISNA(VLOOKUP(B82,Removes!$A:$A,1,0)),IF(ISNA(VLOOKUP(B82,TTM!$A:$A,1,0)),IF(ISNA(VLOOKUP(B82,FastTrack!$A:$A,1,0)),IF(ISNA(VLOOKUP(B82,Delayed!$B:$B,1,0)),"BAU","Delayed"),"FastTrack"),"TTM"),"Remove"),"CEEMEA")</f>
        <v>BAU</v>
      </c>
      <c r="I82" s="11" t="str">
        <f>IF(COUNTIF(schedule!FC$1:ZZ$100,B82)=0,"new","scheduled")</f>
        <v>scheduled</v>
      </c>
    </row>
    <row r="83" spans="1:9" hidden="1">
      <c r="A83" s="11" t="s">
        <v>3518</v>
      </c>
      <c r="B83" s="13">
        <v>121031081108</v>
      </c>
      <c r="C83" s="11" t="str">
        <f>IF(ISERROR(VLOOKUP(B83,'151112'!B:C,2,FALSE)),"new",VLOOKUP(B83,'151112'!B:C,2,FALSE))</f>
        <v>new</v>
      </c>
      <c r="D83" s="11" t="str">
        <f>IF(ISERROR(VLOOKUP(B83,'151112'!B:D,3,FALSE)),"new",IF(VLOOKUP(B83,'151112'!B:D,3,FALSE)="new","existing",VLOOKUP(B83,'151112'!B:D,3,FALSE)))</f>
        <v>existing</v>
      </c>
      <c r="E83" s="159">
        <f t="shared" si="1"/>
        <v>41218</v>
      </c>
      <c r="F83" s="11" t="str">
        <f>IF(ISERROR(VLOOKUP(B83,'[1]161112'!B:B,1,FALSE)),"yes","no")</f>
        <v>yes</v>
      </c>
      <c r="G83" s="2" t="s">
        <v>4087</v>
      </c>
      <c r="H83" s="11" t="str">
        <f>IF(ISNA(VLOOKUP(B83,CEEMEA!$A:$A,1,0)),IF(ISNA(VLOOKUP(B83,Removes!$A:$A,1,0)),IF(ISNA(VLOOKUP(B83,TTM!$A:$A,1,0)),IF(ISNA(VLOOKUP(B83,FastTrack!$A:$A,1,0)),IF(ISNA(VLOOKUP(B83,Delayed!$B:$B,1,0)),"BAU","Delayed"),"FastTrack"),"TTM"),"Remove"),"CEEMEA")</f>
        <v>BAU</v>
      </c>
      <c r="I83" s="11" t="str">
        <f>IF(COUNTIF(schedule!FC$1:ZZ$100,B83)=0,"new","scheduled")</f>
        <v>scheduled</v>
      </c>
    </row>
    <row r="84" spans="1:9" hidden="1">
      <c r="A84" s="11" t="s">
        <v>3524</v>
      </c>
      <c r="B84" s="13">
        <v>121101100626</v>
      </c>
      <c r="C84" s="11" t="str">
        <f>IF(ISERROR(VLOOKUP(B84,'151112'!B:C,2,FALSE)),"new",VLOOKUP(B84,'151112'!B:C,2,FALSE))</f>
        <v>new</v>
      </c>
      <c r="D84" s="11" t="str">
        <f>IF(ISERROR(VLOOKUP(B84,'151112'!B:D,3,FALSE)),"new",IF(VLOOKUP(B84,'151112'!B:D,3,FALSE)="new","existing",VLOOKUP(B84,'151112'!B:D,3,FALSE)))</f>
        <v>existing</v>
      </c>
      <c r="E84" s="159">
        <f t="shared" si="1"/>
        <v>41214</v>
      </c>
      <c r="F84" s="11" t="str">
        <f>IF(ISERROR(VLOOKUP(B84,'[1]161112'!B:B,1,FALSE)),"yes","no")</f>
        <v>yes</v>
      </c>
      <c r="G84" s="2" t="s">
        <v>4095</v>
      </c>
      <c r="H84" s="11" t="str">
        <f>IF(ISNA(VLOOKUP(B84,CEEMEA!$A:$A,1,0)),IF(ISNA(VLOOKUP(B84,Removes!$A:$A,1,0)),IF(ISNA(VLOOKUP(B84,TTM!$A:$A,1,0)),IF(ISNA(VLOOKUP(B84,FastTrack!$A:$A,1,0)),IF(ISNA(VLOOKUP(B84,Delayed!$B:$B,1,0)),"BAU","Delayed"),"FastTrack"),"TTM"),"Remove"),"CEEMEA")</f>
        <v>BAU</v>
      </c>
      <c r="I84" s="11" t="str">
        <f>IF(COUNTIF(schedule!FC$1:ZZ$100,B84)=0,"new","scheduled")</f>
        <v>scheduled</v>
      </c>
    </row>
    <row r="85" spans="1:9" hidden="1">
      <c r="A85" s="11" t="s">
        <v>3690</v>
      </c>
      <c r="B85" s="13">
        <v>121102094015</v>
      </c>
      <c r="C85" s="11" t="str">
        <f>IF(ISERROR(VLOOKUP(B85,'151112'!B:C,2,FALSE)),"new",VLOOKUP(B85,'151112'!B:C,2,FALSE))</f>
        <v>new</v>
      </c>
      <c r="D85" s="11" t="str">
        <f>IF(ISERROR(VLOOKUP(B85,'151112'!B:D,3,FALSE)),"new",IF(VLOOKUP(B85,'151112'!B:D,3,FALSE)="new","existing",VLOOKUP(B85,'151112'!B:D,3,FALSE)))</f>
        <v>existing</v>
      </c>
      <c r="E85" s="159">
        <f t="shared" si="1"/>
        <v>41228</v>
      </c>
      <c r="F85" s="11" t="str">
        <f>IF(ISERROR(VLOOKUP(B85,'[1]161112'!B:B,1,FALSE)),"yes","no")</f>
        <v>yes</v>
      </c>
      <c r="G85" s="2" t="s">
        <v>4023</v>
      </c>
      <c r="H85" s="11" t="str">
        <f>IF(ISNA(VLOOKUP(B85,CEEMEA!$A:$A,1,0)),IF(ISNA(VLOOKUP(B85,Removes!$A:$A,1,0)),IF(ISNA(VLOOKUP(B85,TTM!$A:$A,1,0)),IF(ISNA(VLOOKUP(B85,FastTrack!$A:$A,1,0)),IF(ISNA(VLOOKUP(B85,Delayed!$B:$B,1,0)),"BAU","Delayed"),"FastTrack"),"TTM"),"Remove"),"CEEMEA")</f>
        <v>Remove</v>
      </c>
      <c r="I85" s="11" t="str">
        <f>IF(COUNTIF(schedule!FC$1:ZZ$100,B85)=0,"new","scheduled")</f>
        <v>new</v>
      </c>
    </row>
    <row r="86" spans="1:9" hidden="1">
      <c r="A86" s="11" t="s">
        <v>146</v>
      </c>
      <c r="B86" s="13">
        <v>121102094154</v>
      </c>
      <c r="C86" s="11" t="str">
        <f>IF(ISERROR(VLOOKUP(B86,'151112'!B:C,2,FALSE)),"new",VLOOKUP(B86,'151112'!B:C,2,FALSE))</f>
        <v>new</v>
      </c>
      <c r="D86" s="11" t="str">
        <f>IF(ISERROR(VLOOKUP(B86,'151112'!B:D,3,FALSE)),"new",IF(VLOOKUP(B86,'151112'!B:D,3,FALSE)="new","existing",VLOOKUP(B86,'151112'!B:D,3,FALSE)))</f>
        <v>existing</v>
      </c>
      <c r="E86" s="159">
        <f t="shared" si="1"/>
        <v>41218</v>
      </c>
      <c r="F86" s="11" t="str">
        <f>IF(ISERROR(VLOOKUP(B86,'[1]161112'!B:B,1,FALSE)),"yes","no")</f>
        <v>yes</v>
      </c>
      <c r="G86" s="2" t="s">
        <v>4088</v>
      </c>
      <c r="H86" s="11" t="str">
        <f>IF(ISNA(VLOOKUP(B86,CEEMEA!$A:$A,1,0)),IF(ISNA(VLOOKUP(B86,Removes!$A:$A,1,0)),IF(ISNA(VLOOKUP(B86,TTM!$A:$A,1,0)),IF(ISNA(VLOOKUP(B86,FastTrack!$A:$A,1,0)),IF(ISNA(VLOOKUP(B86,Delayed!$B:$B,1,0)),"BAU","Delayed"),"FastTrack"),"TTM"),"Remove"),"CEEMEA")</f>
        <v>BAU</v>
      </c>
      <c r="I86" s="11" t="str">
        <f>IF(COUNTIF(schedule!FC$1:ZZ$100,B86)=0,"new","scheduled")</f>
        <v>scheduled</v>
      </c>
    </row>
    <row r="87" spans="1:9" hidden="1">
      <c r="A87" s="11" t="s">
        <v>3</v>
      </c>
      <c r="B87" s="13">
        <v>121102094200</v>
      </c>
      <c r="C87" s="11" t="str">
        <f>IF(ISERROR(VLOOKUP(B87,'151112'!B:C,2,FALSE)),"new",VLOOKUP(B87,'151112'!B:C,2,FALSE))</f>
        <v>new</v>
      </c>
      <c r="D87" s="11" t="str">
        <f>IF(ISERROR(VLOOKUP(B87,'151112'!B:D,3,FALSE)),"new",IF(VLOOKUP(B87,'151112'!B:D,3,FALSE)="new","existing",VLOOKUP(B87,'151112'!B:D,3,FALSE)))</f>
        <v>existing</v>
      </c>
      <c r="E87" s="159">
        <f t="shared" si="1"/>
        <v>41218</v>
      </c>
      <c r="F87" s="11" t="str">
        <f>IF(ISERROR(VLOOKUP(B87,'[1]161112'!B:B,1,FALSE)),"yes","no")</f>
        <v>yes</v>
      </c>
      <c r="G87" s="2" t="s">
        <v>4090</v>
      </c>
      <c r="H87" s="11" t="str">
        <f>IF(ISNA(VLOOKUP(B87,CEEMEA!$A:$A,1,0)),IF(ISNA(VLOOKUP(B87,Removes!$A:$A,1,0)),IF(ISNA(VLOOKUP(B87,TTM!$A:$A,1,0)),IF(ISNA(VLOOKUP(B87,FastTrack!$A:$A,1,0)),IF(ISNA(VLOOKUP(B87,Delayed!$B:$B,1,0)),"BAU","Delayed"),"FastTrack"),"TTM"),"Remove"),"CEEMEA")</f>
        <v>BAU</v>
      </c>
      <c r="I87" s="11" t="str">
        <f>IF(COUNTIF(schedule!FC$1:ZZ$100,B87)=0,"new","scheduled")</f>
        <v>scheduled</v>
      </c>
    </row>
    <row r="88" spans="1:9" hidden="1">
      <c r="A88" s="11" t="s">
        <v>967</v>
      </c>
      <c r="B88" s="13">
        <v>121102094201</v>
      </c>
      <c r="C88" s="11" t="str">
        <f>IF(ISERROR(VLOOKUP(B88,'151112'!B:C,2,FALSE)),"new",VLOOKUP(B88,'151112'!B:C,2,FALSE))</f>
        <v>new</v>
      </c>
      <c r="D88" s="11" t="str">
        <f>IF(ISERROR(VLOOKUP(B88,'151112'!B:D,3,FALSE)),"new",IF(VLOOKUP(B88,'151112'!B:D,3,FALSE)="new","existing",VLOOKUP(B88,'151112'!B:D,3,FALSE)))</f>
        <v>existing</v>
      </c>
      <c r="E88" s="159">
        <f t="shared" si="1"/>
        <v>41218</v>
      </c>
      <c r="F88" s="11" t="str">
        <f>IF(ISERROR(VLOOKUP(B88,'[1]161112'!B:B,1,FALSE)),"yes","no")</f>
        <v>yes</v>
      </c>
      <c r="G88" s="2" t="s">
        <v>4089</v>
      </c>
      <c r="H88" s="11" t="str">
        <f>IF(ISNA(VLOOKUP(B88,CEEMEA!$A:$A,1,0)),IF(ISNA(VLOOKUP(B88,Removes!$A:$A,1,0)),IF(ISNA(VLOOKUP(B88,TTM!$A:$A,1,0)),IF(ISNA(VLOOKUP(B88,FastTrack!$A:$A,1,0)),IF(ISNA(VLOOKUP(B88,Delayed!$B:$B,1,0)),"BAU","Delayed"),"FastTrack"),"TTM"),"Remove"),"CEEMEA")</f>
        <v>BAU</v>
      </c>
      <c r="I88" s="11" t="str">
        <f>IF(COUNTIF(schedule!FC$1:ZZ$100,B88)=0,"new","scheduled")</f>
        <v>scheduled</v>
      </c>
    </row>
    <row r="89" spans="1:9" hidden="1">
      <c r="A89" s="11" t="s">
        <v>3498</v>
      </c>
      <c r="B89" s="13">
        <v>121102094343</v>
      </c>
      <c r="C89" s="11" t="str">
        <f>IF(ISERROR(VLOOKUP(B89,'151112'!B:C,2,FALSE)),"new",VLOOKUP(B89,'151112'!B:C,2,FALSE))</f>
        <v>new</v>
      </c>
      <c r="D89" s="11" t="str">
        <f>IF(ISERROR(VLOOKUP(B89,'151112'!B:D,3,FALSE)),"new",IF(VLOOKUP(B89,'151112'!B:D,3,FALSE)="new","existing",VLOOKUP(B89,'151112'!B:D,3,FALSE)))</f>
        <v>existing</v>
      </c>
      <c r="E89" s="159">
        <f t="shared" si="1"/>
        <v>41219</v>
      </c>
      <c r="F89" s="11" t="str">
        <f>IF(ISERROR(VLOOKUP(B89,'[1]161112'!B:B,1,FALSE)),"yes","no")</f>
        <v>yes</v>
      </c>
      <c r="G89" s="2" t="s">
        <v>4076</v>
      </c>
      <c r="H89" s="11" t="str">
        <f>IF(ISNA(VLOOKUP(B89,CEEMEA!$A:$A,1,0)),IF(ISNA(VLOOKUP(B89,Removes!$A:$A,1,0)),IF(ISNA(VLOOKUP(B89,TTM!$A:$A,1,0)),IF(ISNA(VLOOKUP(B89,FastTrack!$A:$A,1,0)),IF(ISNA(VLOOKUP(B89,Delayed!$B:$B,1,0)),"BAU","Delayed"),"FastTrack"),"TTM"),"Remove"),"CEEMEA")</f>
        <v>BAU</v>
      </c>
      <c r="I89" s="11" t="str">
        <f>IF(COUNTIF(schedule!FC$1:ZZ$100,B89)=0,"new","scheduled")</f>
        <v>scheduled</v>
      </c>
    </row>
    <row r="90" spans="1:9" hidden="1">
      <c r="A90" s="11" t="s">
        <v>171</v>
      </c>
      <c r="B90" s="13">
        <v>121102094344</v>
      </c>
      <c r="C90" s="11" t="str">
        <f>IF(ISERROR(VLOOKUP(B90,'151112'!B:C,2,FALSE)),"new",VLOOKUP(B90,'151112'!B:C,2,FALSE))</f>
        <v>new</v>
      </c>
      <c r="D90" s="11" t="str">
        <f>IF(ISERROR(VLOOKUP(B90,'151112'!B:D,3,FALSE)),"new",IF(VLOOKUP(B90,'151112'!B:D,3,FALSE)="new","existing",VLOOKUP(B90,'151112'!B:D,3,FALSE)))</f>
        <v>existing</v>
      </c>
      <c r="E90" s="159">
        <f t="shared" si="1"/>
        <v>41219</v>
      </c>
      <c r="F90" s="11" t="str">
        <f>IF(ISERROR(VLOOKUP(B90,'[1]161112'!B:B,1,FALSE)),"yes","no")</f>
        <v>yes</v>
      </c>
      <c r="G90" s="2" t="s">
        <v>4075</v>
      </c>
      <c r="H90" s="11" t="str">
        <f>IF(ISNA(VLOOKUP(B90,CEEMEA!$A:$A,1,0)),IF(ISNA(VLOOKUP(B90,Removes!$A:$A,1,0)),IF(ISNA(VLOOKUP(B90,TTM!$A:$A,1,0)),IF(ISNA(VLOOKUP(B90,FastTrack!$A:$A,1,0)),IF(ISNA(VLOOKUP(B90,Delayed!$B:$B,1,0)),"BAU","Delayed"),"FastTrack"),"TTM"),"Remove"),"CEEMEA")</f>
        <v>BAU</v>
      </c>
      <c r="I90" s="11" t="str">
        <f>IF(COUNTIF(schedule!FC$1:ZZ$100,B90)=0,"new","scheduled")</f>
        <v>scheduled</v>
      </c>
    </row>
    <row r="91" spans="1:9" hidden="1">
      <c r="A91" s="11" t="s">
        <v>170</v>
      </c>
      <c r="B91" s="13">
        <v>121102094345</v>
      </c>
      <c r="C91" s="11" t="str">
        <f>IF(ISERROR(VLOOKUP(B91,'151112'!B:C,2,FALSE)),"new",VLOOKUP(B91,'151112'!B:C,2,FALSE))</f>
        <v>new</v>
      </c>
      <c r="D91" s="11" t="str">
        <f>IF(ISERROR(VLOOKUP(B91,'151112'!B:D,3,FALSE)),"new",IF(VLOOKUP(B91,'151112'!B:D,3,FALSE)="new","existing",VLOOKUP(B91,'151112'!B:D,3,FALSE)))</f>
        <v>existing</v>
      </c>
      <c r="E91" s="159">
        <f t="shared" si="1"/>
        <v>41219</v>
      </c>
      <c r="F91" s="11" t="str">
        <f>IF(ISERROR(VLOOKUP(B91,'[1]161112'!B:B,1,FALSE)),"yes","no")</f>
        <v>yes</v>
      </c>
      <c r="G91" s="2" t="s">
        <v>4074</v>
      </c>
      <c r="H91" s="11" t="str">
        <f>IF(ISNA(VLOOKUP(B91,CEEMEA!$A:$A,1,0)),IF(ISNA(VLOOKUP(B91,Removes!$A:$A,1,0)),IF(ISNA(VLOOKUP(B91,TTM!$A:$A,1,0)),IF(ISNA(VLOOKUP(B91,FastTrack!$A:$A,1,0)),IF(ISNA(VLOOKUP(B91,Delayed!$B:$B,1,0)),"BAU","Delayed"),"FastTrack"),"TTM"),"Remove"),"CEEMEA")</f>
        <v>BAU</v>
      </c>
      <c r="I91" s="11" t="str">
        <f>IF(COUNTIF(schedule!FC$1:ZZ$100,B91)=0,"new","scheduled")</f>
        <v>scheduled</v>
      </c>
    </row>
    <row r="92" spans="1:9" hidden="1">
      <c r="A92" s="11" t="s">
        <v>1792</v>
      </c>
      <c r="B92" s="13">
        <v>121105091900</v>
      </c>
      <c r="C92" s="11" t="str">
        <f>IF(ISERROR(VLOOKUP(B92,'151112'!B:C,2,FALSE)),"new",VLOOKUP(B92,'151112'!B:C,2,FALSE))</f>
        <v>new</v>
      </c>
      <c r="D92" s="11" t="str">
        <f>IF(ISERROR(VLOOKUP(B92,'151112'!B:D,3,FALSE)),"new",IF(VLOOKUP(B92,'151112'!B:D,3,FALSE)="new","existing",VLOOKUP(B92,'151112'!B:D,3,FALSE)))</f>
        <v>existing</v>
      </c>
      <c r="E92" s="159">
        <f t="shared" si="1"/>
        <v>41219</v>
      </c>
      <c r="F92" s="11" t="str">
        <f>IF(ISERROR(VLOOKUP(B92,'[1]161112'!B:B,1,FALSE)),"yes","no")</f>
        <v>yes</v>
      </c>
      <c r="G92" s="2" t="s">
        <v>4070</v>
      </c>
      <c r="H92" s="11" t="str">
        <f>IF(ISNA(VLOOKUP(B92,CEEMEA!$A:$A,1,0)),IF(ISNA(VLOOKUP(B92,Removes!$A:$A,1,0)),IF(ISNA(VLOOKUP(B92,TTM!$A:$A,1,0)),IF(ISNA(VLOOKUP(B92,FastTrack!$A:$A,1,0)),IF(ISNA(VLOOKUP(B92,Delayed!$B:$B,1,0)),"BAU","Delayed"),"FastTrack"),"TTM"),"Remove"),"CEEMEA")</f>
        <v>BAU</v>
      </c>
      <c r="I92" s="11" t="str">
        <f>IF(COUNTIF(schedule!FC$1:ZZ$100,B92)=0,"new","scheduled")</f>
        <v>scheduled</v>
      </c>
    </row>
    <row r="93" spans="1:9">
      <c r="A93" s="1" t="s">
        <v>38</v>
      </c>
      <c r="B93" s="13">
        <v>121105092042</v>
      </c>
      <c r="C93" s="11" t="str">
        <f>IF(ISERROR(VLOOKUP(B93,'151112'!B:C,2,FALSE)),"new",VLOOKUP(B93,'151112'!B:C,2,FALSE))</f>
        <v>new</v>
      </c>
      <c r="D93" s="11" t="str">
        <f>IF(ISERROR(VLOOKUP(B93,'151112'!B:D,3,FALSE)),"new",IF(VLOOKUP(B93,'151112'!B:D,3,FALSE)="new","existing",VLOOKUP(B93,'151112'!B:D,3,FALSE)))</f>
        <v>new</v>
      </c>
      <c r="E93" s="159">
        <f t="shared" si="1"/>
        <v>41228</v>
      </c>
      <c r="F93" s="11" t="str">
        <f>IF(ISERROR(VLOOKUP(B93,'[1]161112'!B:B,1,FALSE)),"yes","no")</f>
        <v>yes</v>
      </c>
      <c r="G93" s="2" t="s">
        <v>4008</v>
      </c>
      <c r="H93" s="11" t="str">
        <f>IF(ISNA(VLOOKUP(B93,CEEMEA!$A:$A,1,0)),IF(ISNA(VLOOKUP(B93,Removes!$A:$A,1,0)),IF(ISNA(VLOOKUP(B93,TTM!$A:$A,1,0)),IF(ISNA(VLOOKUP(B93,FastTrack!$A:$A,1,0)),IF(ISNA(VLOOKUP(B93,Delayed!$B:$B,1,0)),"BAU","Delayed"),"FastTrack"),"TTM"),"Remove"),"CEEMEA")</f>
        <v>CEEMEA</v>
      </c>
      <c r="I93" s="11" t="s">
        <v>230</v>
      </c>
    </row>
    <row r="94" spans="1:9" hidden="1">
      <c r="A94" s="11" t="s">
        <v>39</v>
      </c>
      <c r="B94" s="13">
        <v>121105092224</v>
      </c>
      <c r="C94" s="11" t="str">
        <f>IF(ISERROR(VLOOKUP(B94,'151112'!B:C,2,FALSE)),"new",VLOOKUP(B94,'151112'!B:C,2,FALSE))</f>
        <v>new</v>
      </c>
      <c r="D94" s="11" t="str">
        <f>IF(ISERROR(VLOOKUP(B94,'151112'!B:D,3,FALSE)),"new",IF(VLOOKUP(B94,'151112'!B:D,3,FALSE)="new","existing",VLOOKUP(B94,'151112'!B:D,3,FALSE)))</f>
        <v>existing</v>
      </c>
      <c r="E94" s="159">
        <f t="shared" si="1"/>
        <v>41228</v>
      </c>
      <c r="F94" s="11" t="str">
        <f>IF(ISERROR(VLOOKUP(B94,'[1]161112'!B:B,1,FALSE)),"yes","no")</f>
        <v>yes</v>
      </c>
      <c r="G94" s="2" t="s">
        <v>4028</v>
      </c>
      <c r="H94" s="11" t="str">
        <f>IF(ISNA(VLOOKUP(B94,CEEMEA!$A:$A,1,0)),IF(ISNA(VLOOKUP(B94,Removes!$A:$A,1,0)),IF(ISNA(VLOOKUP(B94,TTM!$A:$A,1,0)),IF(ISNA(VLOOKUP(B94,FastTrack!$A:$A,1,0)),IF(ISNA(VLOOKUP(B94,Delayed!$B:$B,1,0)),"BAU","Delayed"),"FastTrack"),"TTM"),"Remove"),"CEEMEA")</f>
        <v>BAU</v>
      </c>
      <c r="I94" s="11" t="str">
        <f>IF(COUNTIF(schedule!FC$1:ZZ$100,B94)=0,"new","scheduled")</f>
        <v>scheduled</v>
      </c>
    </row>
    <row r="95" spans="1:9" hidden="1">
      <c r="A95" s="11" t="s">
        <v>37</v>
      </c>
      <c r="B95" s="13">
        <v>121105092226</v>
      </c>
      <c r="C95" s="11" t="str">
        <f>IF(ISERROR(VLOOKUP(B95,'151112'!B:C,2,FALSE)),"new",VLOOKUP(B95,'151112'!B:C,2,FALSE))</f>
        <v>new</v>
      </c>
      <c r="D95" s="11" t="str">
        <f>IF(ISERROR(VLOOKUP(B95,'151112'!B:D,3,FALSE)),"new",IF(VLOOKUP(B95,'151112'!B:D,3,FALSE)="new","existing",VLOOKUP(B95,'151112'!B:D,3,FALSE)))</f>
        <v>existing</v>
      </c>
      <c r="E95" s="159">
        <f t="shared" si="1"/>
        <v>41228</v>
      </c>
      <c r="F95" s="11" t="str">
        <f>IF(ISERROR(VLOOKUP(B95,'[1]161112'!B:B,1,FALSE)),"yes","no")</f>
        <v>yes</v>
      </c>
      <c r="G95" s="2" t="s">
        <v>4027</v>
      </c>
      <c r="H95" s="11" t="str">
        <f>IF(ISNA(VLOOKUP(B95,CEEMEA!$A:$A,1,0)),IF(ISNA(VLOOKUP(B95,Removes!$A:$A,1,0)),IF(ISNA(VLOOKUP(B95,TTM!$A:$A,1,0)),IF(ISNA(VLOOKUP(B95,FastTrack!$A:$A,1,0)),IF(ISNA(VLOOKUP(B95,Delayed!$B:$B,1,0)),"BAU","Delayed"),"FastTrack"),"TTM"),"Remove"),"CEEMEA")</f>
        <v>BAU</v>
      </c>
      <c r="I95" s="11" t="str">
        <f>IF(COUNTIF(schedule!FC$1:ZZ$100,B95)=0,"new","scheduled")</f>
        <v>scheduled</v>
      </c>
    </row>
    <row r="96" spans="1:9" hidden="1">
      <c r="A96" s="11" t="s">
        <v>3494</v>
      </c>
      <c r="B96" s="13">
        <v>121106035750</v>
      </c>
      <c r="C96" s="11" t="str">
        <f>IF(ISERROR(VLOOKUP(B96,'151112'!B:C,2,FALSE)),"new",VLOOKUP(B96,'151112'!B:C,2,FALSE))</f>
        <v>new</v>
      </c>
      <c r="D96" s="11" t="str">
        <f>IF(ISERROR(VLOOKUP(B96,'151112'!B:D,3,FALSE)),"new",IF(VLOOKUP(B96,'151112'!B:D,3,FALSE)="new","existing",VLOOKUP(B96,'151112'!B:D,3,FALSE)))</f>
        <v>existing</v>
      </c>
      <c r="E96" s="159">
        <f t="shared" si="1"/>
        <v>41219</v>
      </c>
      <c r="F96" s="11" t="str">
        <f>IF(ISERROR(VLOOKUP(B96,'[1]161112'!B:B,1,FALSE)),"yes","no")</f>
        <v>yes</v>
      </c>
      <c r="G96" s="2" t="s">
        <v>4073</v>
      </c>
      <c r="H96" s="11" t="str">
        <f>IF(ISNA(VLOOKUP(B96,CEEMEA!$A:$A,1,0)),IF(ISNA(VLOOKUP(B96,Removes!$A:$A,1,0)),IF(ISNA(VLOOKUP(B96,TTM!$A:$A,1,0)),IF(ISNA(VLOOKUP(B96,FastTrack!$A:$A,1,0)),IF(ISNA(VLOOKUP(B96,Delayed!$B:$B,1,0)),"BAU","Delayed"),"FastTrack"),"TTM"),"Remove"),"CEEMEA")</f>
        <v>BAU</v>
      </c>
      <c r="I96" s="11" t="str">
        <f>IF(COUNTIF(schedule!FC$1:ZZ$100,B96)=0,"new","scheduled")</f>
        <v>scheduled</v>
      </c>
    </row>
    <row r="97" spans="1:9" hidden="1">
      <c r="A97" s="11" t="s">
        <v>3492</v>
      </c>
      <c r="B97" s="13">
        <v>121106040214</v>
      </c>
      <c r="C97" s="11" t="str">
        <f>IF(ISERROR(VLOOKUP(B97,'151112'!B:C,2,FALSE)),"new",VLOOKUP(B97,'151112'!B:C,2,FALSE))</f>
        <v>new</v>
      </c>
      <c r="D97" s="11" t="str">
        <f>IF(ISERROR(VLOOKUP(B97,'151112'!B:D,3,FALSE)),"new",IF(VLOOKUP(B97,'151112'!B:D,3,FALSE)="new","existing",VLOOKUP(B97,'151112'!B:D,3,FALSE)))</f>
        <v>existing</v>
      </c>
      <c r="E97" s="159">
        <f t="shared" si="1"/>
        <v>41219</v>
      </c>
      <c r="F97" s="11" t="str">
        <f>IF(ISERROR(VLOOKUP(B97,'[1]161112'!B:B,1,FALSE)),"yes","no")</f>
        <v>yes</v>
      </c>
      <c r="G97" s="2" t="s">
        <v>4072</v>
      </c>
      <c r="H97" s="11" t="str">
        <f>IF(ISNA(VLOOKUP(B97,CEEMEA!$A:$A,1,0)),IF(ISNA(VLOOKUP(B97,Removes!$A:$A,1,0)),IF(ISNA(VLOOKUP(B97,TTM!$A:$A,1,0)),IF(ISNA(VLOOKUP(B97,FastTrack!$A:$A,1,0)),IF(ISNA(VLOOKUP(B97,Delayed!$B:$B,1,0)),"BAU","Delayed"),"FastTrack"),"TTM"),"Remove"),"CEEMEA")</f>
        <v>BAU</v>
      </c>
      <c r="I97" s="11" t="str">
        <f>IF(COUNTIF(schedule!FC$1:ZZ$100,B97)=0,"new","scheduled")</f>
        <v>scheduled</v>
      </c>
    </row>
    <row r="98" spans="1:9" hidden="1">
      <c r="A98" s="11" t="s">
        <v>3486</v>
      </c>
      <c r="B98" s="13">
        <v>121107002637</v>
      </c>
      <c r="C98" s="11" t="str">
        <f>IF(ISERROR(VLOOKUP(B98,'151112'!B:C,2,FALSE)),"new",VLOOKUP(B98,'151112'!B:C,2,FALSE))</f>
        <v>new</v>
      </c>
      <c r="D98" s="11" t="str">
        <f>IF(ISERROR(VLOOKUP(B98,'151112'!B:D,3,FALSE)),"new",IF(VLOOKUP(B98,'151112'!B:D,3,FALSE)="new","existing",VLOOKUP(B98,'151112'!B:D,3,FALSE)))</f>
        <v>existing</v>
      </c>
      <c r="E98" s="159">
        <f t="shared" si="1"/>
        <v>41220</v>
      </c>
      <c r="F98" s="11" t="str">
        <f>IF(ISERROR(VLOOKUP(B98,'[1]161112'!B:B,1,FALSE)),"yes","no")</f>
        <v>yes</v>
      </c>
      <c r="G98" s="2" t="s">
        <v>4069</v>
      </c>
      <c r="H98" s="11" t="str">
        <f>IF(ISNA(VLOOKUP(B98,CEEMEA!$A:$A,1,0)),IF(ISNA(VLOOKUP(B98,Removes!$A:$A,1,0)),IF(ISNA(VLOOKUP(B98,TTM!$A:$A,1,0)),IF(ISNA(VLOOKUP(B98,FastTrack!$A:$A,1,0)),IF(ISNA(VLOOKUP(B98,Delayed!$B:$B,1,0)),"BAU","Delayed"),"FastTrack"),"TTM"),"Remove"),"CEEMEA")</f>
        <v>BAU</v>
      </c>
      <c r="I98" s="11" t="str">
        <f>IF(COUNTIF(schedule!FC$1:ZZ$100,B98)=0,"new","scheduled")</f>
        <v>scheduled</v>
      </c>
    </row>
    <row r="99" spans="1:9" hidden="1">
      <c r="A99" s="11" t="s">
        <v>2182</v>
      </c>
      <c r="B99" s="13">
        <v>121107003225</v>
      </c>
      <c r="C99" s="11" t="str">
        <f>IF(ISERROR(VLOOKUP(B99,'151112'!B:C,2,FALSE)),"new",VLOOKUP(B99,'151112'!B:C,2,FALSE))</f>
        <v>new</v>
      </c>
      <c r="D99" s="11" t="str">
        <f>IF(ISERROR(VLOOKUP(B99,'151112'!B:D,3,FALSE)),"new",IF(VLOOKUP(B99,'151112'!B:D,3,FALSE)="new","existing",VLOOKUP(B99,'151112'!B:D,3,FALSE)))</f>
        <v>existing</v>
      </c>
      <c r="E99" s="159">
        <f t="shared" si="1"/>
        <v>41220</v>
      </c>
      <c r="F99" s="11" t="str">
        <f>IF(ISERROR(VLOOKUP(B99,'[1]161112'!B:B,1,FALSE)),"yes","no")</f>
        <v>yes</v>
      </c>
      <c r="G99" s="2" t="s">
        <v>4068</v>
      </c>
      <c r="H99" s="11" t="str">
        <f>IF(ISNA(VLOOKUP(B99,CEEMEA!$A:$A,1,0)),IF(ISNA(VLOOKUP(B99,Removes!$A:$A,1,0)),IF(ISNA(VLOOKUP(B99,TTM!$A:$A,1,0)),IF(ISNA(VLOOKUP(B99,FastTrack!$A:$A,1,0)),IF(ISNA(VLOOKUP(B99,Delayed!$B:$B,1,0)),"BAU","Delayed"),"FastTrack"),"TTM"),"Remove"),"CEEMEA")</f>
        <v>BAU</v>
      </c>
      <c r="I99" s="11" t="str">
        <f>IF(COUNTIF(schedule!FC$1:ZZ$100,B99)=0,"new","scheduled")</f>
        <v>scheduled</v>
      </c>
    </row>
    <row r="100" spans="1:9" hidden="1">
      <c r="A100" s="11" t="s">
        <v>3465</v>
      </c>
      <c r="B100" s="13">
        <v>121107050722</v>
      </c>
      <c r="C100" s="11" t="str">
        <f>IF(ISERROR(VLOOKUP(B100,'151112'!B:C,2,FALSE)),"new",VLOOKUP(B100,'151112'!B:C,2,FALSE))</f>
        <v>new</v>
      </c>
      <c r="D100" s="11" t="str">
        <f>IF(ISERROR(VLOOKUP(B100,'151112'!B:D,3,FALSE)),"new",IF(VLOOKUP(B100,'151112'!B:D,3,FALSE)="new","existing",VLOOKUP(B100,'151112'!B:D,3,FALSE)))</f>
        <v>existing</v>
      </c>
      <c r="E100" s="159">
        <f t="shared" si="1"/>
        <v>41220</v>
      </c>
      <c r="F100" s="11" t="str">
        <f>IF(ISERROR(VLOOKUP(B100,'[1]161112'!B:B,1,FALSE)),"yes","no")</f>
        <v>yes</v>
      </c>
      <c r="G100" s="2" t="s">
        <v>4059</v>
      </c>
      <c r="H100" s="11" t="str">
        <f>IF(ISNA(VLOOKUP(B100,CEEMEA!$A:$A,1,0)),IF(ISNA(VLOOKUP(B100,Removes!$A:$A,1,0)),IF(ISNA(VLOOKUP(B100,TTM!$A:$A,1,0)),IF(ISNA(VLOOKUP(B100,FastTrack!$A:$A,1,0)),IF(ISNA(VLOOKUP(B100,Delayed!$B:$B,1,0)),"BAU","Delayed"),"FastTrack"),"TTM"),"Remove"),"CEEMEA")</f>
        <v>BAU</v>
      </c>
      <c r="I100" s="11" t="str">
        <f>IF(COUNTIF(schedule!FC$1:ZZ$100,B100)=0,"new","scheduled")</f>
        <v>scheduled</v>
      </c>
    </row>
    <row r="101" spans="1:9" hidden="1">
      <c r="A101" s="11" t="s">
        <v>3467</v>
      </c>
      <c r="B101" s="13">
        <v>121107050915</v>
      </c>
      <c r="C101" s="11" t="str">
        <f>IF(ISERROR(VLOOKUP(B101,'151112'!B:C,2,FALSE)),"new",VLOOKUP(B101,'151112'!B:C,2,FALSE))</f>
        <v>new</v>
      </c>
      <c r="D101" s="11" t="str">
        <f>IF(ISERROR(VLOOKUP(B101,'151112'!B:D,3,FALSE)),"new",IF(VLOOKUP(B101,'151112'!B:D,3,FALSE)="new","existing",VLOOKUP(B101,'151112'!B:D,3,FALSE)))</f>
        <v>existing</v>
      </c>
      <c r="E101" s="159">
        <f t="shared" si="1"/>
        <v>41220</v>
      </c>
      <c r="F101" s="11" t="str">
        <f>IF(ISERROR(VLOOKUP(B101,'[1]161112'!B:B,1,FALSE)),"yes","no")</f>
        <v>yes</v>
      </c>
      <c r="G101" s="2" t="s">
        <v>4060</v>
      </c>
      <c r="H101" s="11" t="str">
        <f>IF(ISNA(VLOOKUP(B101,CEEMEA!$A:$A,1,0)),IF(ISNA(VLOOKUP(B101,Removes!$A:$A,1,0)),IF(ISNA(VLOOKUP(B101,TTM!$A:$A,1,0)),IF(ISNA(VLOOKUP(B101,FastTrack!$A:$A,1,0)),IF(ISNA(VLOOKUP(B101,Delayed!$B:$B,1,0)),"BAU","Delayed"),"FastTrack"),"TTM"),"Remove"),"CEEMEA")</f>
        <v>BAU</v>
      </c>
      <c r="I101" s="11" t="str">
        <f>IF(COUNTIF(schedule!FC$1:ZZ$100,B101)=0,"new","scheduled")</f>
        <v>scheduled</v>
      </c>
    </row>
    <row r="102" spans="1:9" hidden="1">
      <c r="A102" s="11" t="s">
        <v>3481</v>
      </c>
      <c r="B102" s="13">
        <v>121107051252</v>
      </c>
      <c r="C102" s="11" t="str">
        <f>IF(ISERROR(VLOOKUP(B102,'151112'!B:C,2,FALSE)),"new",VLOOKUP(B102,'151112'!B:C,2,FALSE))</f>
        <v>new</v>
      </c>
      <c r="D102" s="11" t="str">
        <f>IF(ISERROR(VLOOKUP(B102,'151112'!B:D,3,FALSE)),"new",IF(VLOOKUP(B102,'151112'!B:D,3,FALSE)="new","existing",VLOOKUP(B102,'151112'!B:D,3,FALSE)))</f>
        <v>existing</v>
      </c>
      <c r="E102" s="159">
        <f t="shared" si="1"/>
        <v>41220</v>
      </c>
      <c r="F102" s="11" t="str">
        <f>IF(ISERROR(VLOOKUP(B102,'[1]161112'!B:B,1,FALSE)),"yes","no")</f>
        <v>yes</v>
      </c>
      <c r="G102" s="2" t="s">
        <v>4067</v>
      </c>
      <c r="H102" s="11" t="str">
        <f>IF(ISNA(VLOOKUP(B102,CEEMEA!$A:$A,1,0)),IF(ISNA(VLOOKUP(B102,Removes!$A:$A,1,0)),IF(ISNA(VLOOKUP(B102,TTM!$A:$A,1,0)),IF(ISNA(VLOOKUP(B102,FastTrack!$A:$A,1,0)),IF(ISNA(VLOOKUP(B102,Delayed!$B:$B,1,0)),"BAU","Delayed"),"FastTrack"),"TTM"),"Remove"),"CEEMEA")</f>
        <v>BAU</v>
      </c>
      <c r="I102" s="11" t="str">
        <f>IF(COUNTIF(schedule!FC$1:ZZ$100,B102)=0,"new","scheduled")</f>
        <v>scheduled</v>
      </c>
    </row>
    <row r="103" spans="1:9" hidden="1">
      <c r="A103" s="11" t="s">
        <v>3469</v>
      </c>
      <c r="B103" s="13">
        <v>121107052544</v>
      </c>
      <c r="C103" s="11" t="str">
        <f>IF(ISERROR(VLOOKUP(B103,'151112'!B:C,2,FALSE)),"new",VLOOKUP(B103,'151112'!B:C,2,FALSE))</f>
        <v>new</v>
      </c>
      <c r="D103" s="11" t="str">
        <f>IF(ISERROR(VLOOKUP(B103,'151112'!B:D,3,FALSE)),"new",IF(VLOOKUP(B103,'151112'!B:D,3,FALSE)="new","existing",VLOOKUP(B103,'151112'!B:D,3,FALSE)))</f>
        <v>existing</v>
      </c>
      <c r="E103" s="159">
        <f t="shared" si="1"/>
        <v>41220</v>
      </c>
      <c r="F103" s="11" t="str">
        <f>IF(ISERROR(VLOOKUP(B103,'[1]161112'!B:B,1,FALSE)),"yes","no")</f>
        <v>yes</v>
      </c>
      <c r="G103" s="2" t="s">
        <v>4061</v>
      </c>
      <c r="H103" s="11" t="str">
        <f>IF(ISNA(VLOOKUP(B103,CEEMEA!$A:$A,1,0)),IF(ISNA(VLOOKUP(B103,Removes!$A:$A,1,0)),IF(ISNA(VLOOKUP(B103,TTM!$A:$A,1,0)),IF(ISNA(VLOOKUP(B103,FastTrack!$A:$A,1,0)),IF(ISNA(VLOOKUP(B103,Delayed!$B:$B,1,0)),"BAU","Delayed"),"FastTrack"),"TTM"),"Remove"),"CEEMEA")</f>
        <v>BAU</v>
      </c>
      <c r="I103" s="11" t="str">
        <f>IF(COUNTIF(schedule!FC$1:ZZ$100,B103)=0,"new","scheduled")</f>
        <v>scheduled</v>
      </c>
    </row>
    <row r="104" spans="1:9" hidden="1">
      <c r="A104" s="11" t="s">
        <v>3471</v>
      </c>
      <c r="B104" s="13">
        <v>121107060934</v>
      </c>
      <c r="C104" s="11" t="str">
        <f>IF(ISERROR(VLOOKUP(B104,'151112'!B:C,2,FALSE)),"new",VLOOKUP(B104,'151112'!B:C,2,FALSE))</f>
        <v>new</v>
      </c>
      <c r="D104" s="11" t="str">
        <f>IF(ISERROR(VLOOKUP(B104,'151112'!B:D,3,FALSE)),"new",IF(VLOOKUP(B104,'151112'!B:D,3,FALSE)="new","existing",VLOOKUP(B104,'151112'!B:D,3,FALSE)))</f>
        <v>existing</v>
      </c>
      <c r="E104" s="159">
        <f t="shared" si="1"/>
        <v>41220</v>
      </c>
      <c r="F104" s="11" t="str">
        <f>IF(ISERROR(VLOOKUP(B104,'[1]161112'!B:B,1,FALSE)),"yes","no")</f>
        <v>yes</v>
      </c>
      <c r="G104" s="2" t="s">
        <v>4062</v>
      </c>
      <c r="H104" s="11" t="str">
        <f>IF(ISNA(VLOOKUP(B104,CEEMEA!$A:$A,1,0)),IF(ISNA(VLOOKUP(B104,Removes!$A:$A,1,0)),IF(ISNA(VLOOKUP(B104,TTM!$A:$A,1,0)),IF(ISNA(VLOOKUP(B104,FastTrack!$A:$A,1,0)),IF(ISNA(VLOOKUP(B104,Delayed!$B:$B,1,0)),"BAU","Delayed"),"FastTrack"),"TTM"),"Remove"),"CEEMEA")</f>
        <v>BAU</v>
      </c>
      <c r="I104" s="11" t="str">
        <f>IF(COUNTIF(schedule!FC$1:ZZ$100,B104)=0,"new","scheduled")</f>
        <v>scheduled</v>
      </c>
    </row>
    <row r="105" spans="1:9" hidden="1">
      <c r="A105" s="11" t="s">
        <v>3473</v>
      </c>
      <c r="B105" s="13">
        <v>121107061215</v>
      </c>
      <c r="C105" s="11" t="str">
        <f>IF(ISERROR(VLOOKUP(B105,'151112'!B:C,2,FALSE)),"new",VLOOKUP(B105,'151112'!B:C,2,FALSE))</f>
        <v>new</v>
      </c>
      <c r="D105" s="11" t="str">
        <f>IF(ISERROR(VLOOKUP(B105,'151112'!B:D,3,FALSE)),"new",IF(VLOOKUP(B105,'151112'!B:D,3,FALSE)="new","existing",VLOOKUP(B105,'151112'!B:D,3,FALSE)))</f>
        <v>existing</v>
      </c>
      <c r="E105" s="159">
        <f t="shared" si="1"/>
        <v>41220</v>
      </c>
      <c r="F105" s="11" t="str">
        <f>IF(ISERROR(VLOOKUP(B105,'[1]161112'!B:B,1,FALSE)),"yes","no")</f>
        <v>yes</v>
      </c>
      <c r="G105" s="2" t="s">
        <v>4063</v>
      </c>
      <c r="H105" s="11" t="str">
        <f>IF(ISNA(VLOOKUP(B105,CEEMEA!$A:$A,1,0)),IF(ISNA(VLOOKUP(B105,Removes!$A:$A,1,0)),IF(ISNA(VLOOKUP(B105,TTM!$A:$A,1,0)),IF(ISNA(VLOOKUP(B105,FastTrack!$A:$A,1,0)),IF(ISNA(VLOOKUP(B105,Delayed!$B:$B,1,0)),"BAU","Delayed"),"FastTrack"),"TTM"),"Remove"),"CEEMEA")</f>
        <v>BAU</v>
      </c>
      <c r="I105" s="11" t="str">
        <f>IF(COUNTIF(schedule!FC$1:ZZ$100,B105)=0,"new","scheduled")</f>
        <v>scheduled</v>
      </c>
    </row>
    <row r="106" spans="1:9" hidden="1">
      <c r="A106" s="11" t="s">
        <v>3461</v>
      </c>
      <c r="B106" s="13">
        <v>121107064025</v>
      </c>
      <c r="C106" s="11" t="str">
        <f>IF(ISERROR(VLOOKUP(B106,'151112'!B:C,2,FALSE)),"new",VLOOKUP(B106,'151112'!B:C,2,FALSE))</f>
        <v>new</v>
      </c>
      <c r="D106" s="11" t="str">
        <f>IF(ISERROR(VLOOKUP(B106,'151112'!B:D,3,FALSE)),"new",IF(VLOOKUP(B106,'151112'!B:D,3,FALSE)="new","existing",VLOOKUP(B106,'151112'!B:D,3,FALSE)))</f>
        <v>existing</v>
      </c>
      <c r="E106" s="159">
        <f t="shared" si="1"/>
        <v>41220</v>
      </c>
      <c r="F106" s="11" t="str">
        <f>IF(ISERROR(VLOOKUP(B106,'[1]161112'!B:B,1,FALSE)),"yes","no")</f>
        <v>yes</v>
      </c>
      <c r="G106" s="2" t="s">
        <v>4057</v>
      </c>
      <c r="H106" s="11" t="str">
        <f>IF(ISNA(VLOOKUP(B106,CEEMEA!$A:$A,1,0)),IF(ISNA(VLOOKUP(B106,Removes!$A:$A,1,0)),IF(ISNA(VLOOKUP(B106,TTM!$A:$A,1,0)),IF(ISNA(VLOOKUP(B106,FastTrack!$A:$A,1,0)),IF(ISNA(VLOOKUP(B106,Delayed!$B:$B,1,0)),"BAU","Delayed"),"FastTrack"),"TTM"),"Remove"),"CEEMEA")</f>
        <v>BAU</v>
      </c>
      <c r="I106" s="11" t="str">
        <f>IF(COUNTIF(schedule!FC$1:ZZ$100,B106)=0,"new","scheduled")</f>
        <v>scheduled</v>
      </c>
    </row>
    <row r="107" spans="1:9" hidden="1">
      <c r="A107" s="11" t="s">
        <v>3457</v>
      </c>
      <c r="B107" s="13">
        <v>121107064730</v>
      </c>
      <c r="C107" s="11" t="str">
        <f>IF(ISERROR(VLOOKUP(B107,'151112'!B:C,2,FALSE)),"new",VLOOKUP(B107,'151112'!B:C,2,FALSE))</f>
        <v>new</v>
      </c>
      <c r="D107" s="11" t="str">
        <f>IF(ISERROR(VLOOKUP(B107,'151112'!B:D,3,FALSE)),"new",IF(VLOOKUP(B107,'151112'!B:D,3,FALSE)="new","existing",VLOOKUP(B107,'151112'!B:D,3,FALSE)))</f>
        <v>existing</v>
      </c>
      <c r="E107" s="159">
        <f t="shared" si="1"/>
        <v>41220</v>
      </c>
      <c r="F107" s="11" t="str">
        <f>IF(ISERROR(VLOOKUP(B107,'[1]161112'!B:B,1,FALSE)),"yes","no")</f>
        <v>yes</v>
      </c>
      <c r="G107" s="2" t="s">
        <v>4055</v>
      </c>
      <c r="H107" s="11" t="str">
        <f>IF(ISNA(VLOOKUP(B107,CEEMEA!$A:$A,1,0)),IF(ISNA(VLOOKUP(B107,Removes!$A:$A,1,0)),IF(ISNA(VLOOKUP(B107,TTM!$A:$A,1,0)),IF(ISNA(VLOOKUP(B107,FastTrack!$A:$A,1,0)),IF(ISNA(VLOOKUP(B107,Delayed!$B:$B,1,0)),"BAU","Delayed"),"FastTrack"),"TTM"),"Remove"),"CEEMEA")</f>
        <v>BAU</v>
      </c>
      <c r="I107" s="11" t="str">
        <f>IF(COUNTIF(schedule!FC$1:ZZ$100,B107)=0,"new","scheduled")</f>
        <v>scheduled</v>
      </c>
    </row>
    <row r="108" spans="1:9" hidden="1">
      <c r="A108" s="11" t="s">
        <v>3463</v>
      </c>
      <c r="B108" s="13">
        <v>121107065015</v>
      </c>
      <c r="C108" s="11" t="str">
        <f>IF(ISERROR(VLOOKUP(B108,'151112'!B:C,2,FALSE)),"new",VLOOKUP(B108,'151112'!B:C,2,FALSE))</f>
        <v>new</v>
      </c>
      <c r="D108" s="11" t="str">
        <f>IF(ISERROR(VLOOKUP(B108,'151112'!B:D,3,FALSE)),"new",IF(VLOOKUP(B108,'151112'!B:D,3,FALSE)="new","existing",VLOOKUP(B108,'151112'!B:D,3,FALSE)))</f>
        <v>existing</v>
      </c>
      <c r="E108" s="159">
        <f t="shared" si="1"/>
        <v>41220</v>
      </c>
      <c r="F108" s="11" t="str">
        <f>IF(ISERROR(VLOOKUP(B108,'[1]161112'!B:B,1,FALSE)),"yes","no")</f>
        <v>yes</v>
      </c>
      <c r="G108" s="2" t="s">
        <v>4058</v>
      </c>
      <c r="H108" s="11" t="str">
        <f>IF(ISNA(VLOOKUP(B108,CEEMEA!$A:$A,1,0)),IF(ISNA(VLOOKUP(B108,Removes!$A:$A,1,0)),IF(ISNA(VLOOKUP(B108,TTM!$A:$A,1,0)),IF(ISNA(VLOOKUP(B108,FastTrack!$A:$A,1,0)),IF(ISNA(VLOOKUP(B108,Delayed!$B:$B,1,0)),"BAU","Delayed"),"FastTrack"),"TTM"),"Remove"),"CEEMEA")</f>
        <v>BAU</v>
      </c>
      <c r="I108" s="11" t="str">
        <f>IF(COUNTIF(schedule!FC$1:ZZ$100,B108)=0,"new","scheduled")</f>
        <v>scheduled</v>
      </c>
    </row>
    <row r="109" spans="1:9" hidden="1">
      <c r="A109" s="11" t="s">
        <v>3451</v>
      </c>
      <c r="B109" s="13">
        <v>121107103542</v>
      </c>
      <c r="C109" s="11" t="str">
        <f>IF(ISERROR(VLOOKUP(B109,'151112'!B:C,2,FALSE)),"new",VLOOKUP(B109,'151112'!B:C,2,FALSE))</f>
        <v>new</v>
      </c>
      <c r="D109" s="11" t="str">
        <f>IF(ISERROR(VLOOKUP(B109,'151112'!B:D,3,FALSE)),"new",IF(VLOOKUP(B109,'151112'!B:D,3,FALSE)="new","existing",VLOOKUP(B109,'151112'!B:D,3,FALSE)))</f>
        <v>existing</v>
      </c>
      <c r="E109" s="159">
        <f t="shared" si="1"/>
        <v>41220</v>
      </c>
      <c r="F109" s="11" t="str">
        <f>IF(ISERROR(VLOOKUP(B109,'[1]161112'!B:B,1,FALSE)),"yes","no")</f>
        <v>yes</v>
      </c>
      <c r="G109" s="2" t="s">
        <v>4052</v>
      </c>
      <c r="H109" s="11" t="str">
        <f>IF(ISNA(VLOOKUP(B109,CEEMEA!$A:$A,1,0)),IF(ISNA(VLOOKUP(B109,Removes!$A:$A,1,0)),IF(ISNA(VLOOKUP(B109,TTM!$A:$A,1,0)),IF(ISNA(VLOOKUP(B109,FastTrack!$A:$A,1,0)),IF(ISNA(VLOOKUP(B109,Delayed!$B:$B,1,0)),"BAU","Delayed"),"FastTrack"),"TTM"),"Remove"),"CEEMEA")</f>
        <v>BAU</v>
      </c>
      <c r="I109" s="11" t="str">
        <f>IF(COUNTIF(schedule!FC$1:ZZ$100,B109)=0,"new","scheduled")</f>
        <v>scheduled</v>
      </c>
    </row>
    <row r="110" spans="1:9" hidden="1">
      <c r="A110" s="11" t="s">
        <v>3449</v>
      </c>
      <c r="B110" s="13">
        <v>121107104419</v>
      </c>
      <c r="C110" s="11" t="str">
        <f>IF(ISERROR(VLOOKUP(B110,'151112'!B:C,2,FALSE)),"new",VLOOKUP(B110,'151112'!B:C,2,FALSE))</f>
        <v>new</v>
      </c>
      <c r="D110" s="11" t="str">
        <f>IF(ISERROR(VLOOKUP(B110,'151112'!B:D,3,FALSE)),"new",IF(VLOOKUP(B110,'151112'!B:D,3,FALSE)="new","existing",VLOOKUP(B110,'151112'!B:D,3,FALSE)))</f>
        <v>existing</v>
      </c>
      <c r="E110" s="159">
        <f t="shared" si="1"/>
        <v>41220</v>
      </c>
      <c r="F110" s="11" t="str">
        <f>IF(ISERROR(VLOOKUP(B110,'[1]161112'!B:B,1,FALSE)),"yes","no")</f>
        <v>yes</v>
      </c>
      <c r="G110" s="2" t="s">
        <v>4051</v>
      </c>
      <c r="H110" s="11" t="str">
        <f>IF(ISNA(VLOOKUP(B110,CEEMEA!$A:$A,1,0)),IF(ISNA(VLOOKUP(B110,Removes!$A:$A,1,0)),IF(ISNA(VLOOKUP(B110,TTM!$A:$A,1,0)),IF(ISNA(VLOOKUP(B110,FastTrack!$A:$A,1,0)),IF(ISNA(VLOOKUP(B110,Delayed!$B:$B,1,0)),"BAU","Delayed"),"FastTrack"),"TTM"),"Remove"),"CEEMEA")</f>
        <v>BAU</v>
      </c>
      <c r="I110" s="11" t="str">
        <f>IF(COUNTIF(schedule!FC$1:ZZ$100,B110)=0,"new","scheduled")</f>
        <v>scheduled</v>
      </c>
    </row>
    <row r="111" spans="1:9" hidden="1">
      <c r="A111" s="11" t="s">
        <v>3663</v>
      </c>
      <c r="B111" s="13">
        <v>121108100917</v>
      </c>
      <c r="C111" s="11" t="str">
        <f>IF(ISERROR(VLOOKUP(B111,'151112'!B:C,2,FALSE)),"new",VLOOKUP(B111,'151112'!B:C,2,FALSE))</f>
        <v>new</v>
      </c>
      <c r="D111" s="11" t="str">
        <f>IF(ISERROR(VLOOKUP(B111,'151112'!B:D,3,FALSE)),"new",IF(VLOOKUP(B111,'151112'!B:D,3,FALSE)="new","existing",VLOOKUP(B111,'151112'!B:D,3,FALSE)))</f>
        <v>existing</v>
      </c>
      <c r="E111" s="159">
        <f t="shared" si="1"/>
        <v>41228</v>
      </c>
      <c r="F111" s="11" t="str">
        <f>IF(ISERROR(VLOOKUP(B111,'[1]161112'!B:B,1,FALSE)),"yes","no")</f>
        <v>yes</v>
      </c>
      <c r="G111" s="2" t="s">
        <v>4025</v>
      </c>
      <c r="H111" s="11" t="str">
        <f>IF(ISNA(VLOOKUP(B111,CEEMEA!$A:$A,1,0)),IF(ISNA(VLOOKUP(B111,Removes!$A:$A,1,0)),IF(ISNA(VLOOKUP(B111,TTM!$A:$A,1,0)),IF(ISNA(VLOOKUP(B111,FastTrack!$A:$A,1,0)),IF(ISNA(VLOOKUP(B111,Delayed!$B:$B,1,0)),"BAU","Delayed"),"FastTrack"),"TTM"),"Remove"),"CEEMEA")</f>
        <v>Remove</v>
      </c>
      <c r="I111" s="11" t="str">
        <f>IF(COUNTIF(schedule!FC$1:ZZ$100,B111)=0,"new","scheduled")</f>
        <v>new</v>
      </c>
    </row>
    <row r="112" spans="1:9" hidden="1">
      <c r="A112" s="11" t="s">
        <v>3714</v>
      </c>
      <c r="B112" s="13">
        <v>121109101844</v>
      </c>
      <c r="C112" s="11" t="str">
        <f>IF(ISERROR(VLOOKUP(B112,'151112'!B:C,2,FALSE)),"new",VLOOKUP(B112,'151112'!B:C,2,FALSE))</f>
        <v>new</v>
      </c>
      <c r="D112" s="11" t="str">
        <f>IF(ISERROR(VLOOKUP(B112,'151112'!B:D,3,FALSE)),"new",IF(VLOOKUP(B112,'151112'!B:D,3,FALSE)="new","existing",VLOOKUP(B112,'151112'!B:D,3,FALSE)))</f>
        <v>existing</v>
      </c>
      <c r="E112" s="159">
        <f t="shared" si="1"/>
        <v>41222</v>
      </c>
      <c r="F112" s="11" t="str">
        <f>IF(ISERROR(VLOOKUP(B112,'[1]161112'!B:B,1,FALSE)),"yes","no")</f>
        <v>yes</v>
      </c>
      <c r="G112" s="2" t="s">
        <v>4046</v>
      </c>
      <c r="H112" s="11" t="str">
        <f>IF(ISNA(VLOOKUP(B112,CEEMEA!$A:$A,1,0)),IF(ISNA(VLOOKUP(B112,Removes!$A:$A,1,0)),IF(ISNA(VLOOKUP(B112,TTM!$A:$A,1,0)),IF(ISNA(VLOOKUP(B112,FastTrack!$A:$A,1,0)),IF(ISNA(VLOOKUP(B112,Delayed!$B:$B,1,0)),"BAU","Delayed"),"FastTrack"),"TTM"),"Remove"),"CEEMEA")</f>
        <v>BAU</v>
      </c>
      <c r="I112" s="11" t="str">
        <f>IF(COUNTIF(schedule!FC$1:ZZ$100,B112)=0,"new","scheduled")</f>
        <v>scheduled</v>
      </c>
    </row>
    <row r="113" spans="1:9" hidden="1">
      <c r="A113" s="1" t="s">
        <v>3707</v>
      </c>
      <c r="B113" s="13">
        <v>121110100247</v>
      </c>
      <c r="C113" s="11" t="str">
        <f>IF(ISERROR(VLOOKUP(B113,'151112'!B:C,2,FALSE)),"new",VLOOKUP(B113,'151112'!B:C,2,FALSE))</f>
        <v>new</v>
      </c>
      <c r="D113" s="11" t="str">
        <f>IF(ISERROR(VLOOKUP(B113,'151112'!B:D,3,FALSE)),"new",IF(VLOOKUP(B113,'151112'!B:D,3,FALSE)="new","existing",VLOOKUP(B113,'151112'!B:D,3,FALSE)))</f>
        <v>existing</v>
      </c>
      <c r="E113" s="159">
        <f t="shared" si="1"/>
        <v>41228</v>
      </c>
      <c r="F113" s="11" t="str">
        <f>IF(ISERROR(VLOOKUP(B113,'[1]161112'!B:B,1,FALSE)),"yes","no")</f>
        <v>yes</v>
      </c>
      <c r="G113" s="2" t="s">
        <v>4013</v>
      </c>
      <c r="H113" s="11" t="str">
        <f>IF(ISNA(VLOOKUP(B113,CEEMEA!$A:$A,1,0)),IF(ISNA(VLOOKUP(B113,Removes!$A:$A,1,0)),IF(ISNA(VLOOKUP(B113,TTM!$A:$A,1,0)),IF(ISNA(VLOOKUP(B113,FastTrack!$A:$A,1,0)),IF(ISNA(VLOOKUP(B113,Delayed!$B:$B,1,0)),"BAU","Delayed"),"FastTrack"),"TTM"),"Remove"),"CEEMEA")</f>
        <v>BAU</v>
      </c>
      <c r="I113" s="11" t="str">
        <f>IF(COUNTIF(schedule!FC$1:ZZ$100,B113)=0,"new","scheduled")</f>
        <v>scheduled</v>
      </c>
    </row>
    <row r="114" spans="1:9" hidden="1">
      <c r="A114" s="1" t="s">
        <v>3705</v>
      </c>
      <c r="B114" s="13">
        <v>121110100521</v>
      </c>
      <c r="C114" s="11" t="str">
        <f>IF(ISERROR(VLOOKUP(B114,'151112'!B:C,2,FALSE)),"new",VLOOKUP(B114,'151112'!B:C,2,FALSE))</f>
        <v>new</v>
      </c>
      <c r="D114" s="11" t="str">
        <f>IF(ISERROR(VLOOKUP(B114,'151112'!B:D,3,FALSE)),"new",IF(VLOOKUP(B114,'151112'!B:D,3,FALSE)="new","existing",VLOOKUP(B114,'151112'!B:D,3,FALSE)))</f>
        <v>existing</v>
      </c>
      <c r="E114" s="159">
        <f t="shared" si="1"/>
        <v>41228</v>
      </c>
      <c r="F114" s="11" t="str">
        <f>IF(ISERROR(VLOOKUP(B114,'[1]161112'!B:B,1,FALSE)),"yes","no")</f>
        <v>yes</v>
      </c>
      <c r="G114" s="2" t="s">
        <v>4012</v>
      </c>
      <c r="H114" s="11" t="str">
        <f>IF(ISNA(VLOOKUP(B114,CEEMEA!$A:$A,1,0)),IF(ISNA(VLOOKUP(B114,Removes!$A:$A,1,0)),IF(ISNA(VLOOKUP(B114,TTM!$A:$A,1,0)),IF(ISNA(VLOOKUP(B114,FastTrack!$A:$A,1,0)),IF(ISNA(VLOOKUP(B114,Delayed!$B:$B,1,0)),"BAU","Delayed"),"FastTrack"),"TTM"),"Remove"),"CEEMEA")</f>
        <v>BAU</v>
      </c>
      <c r="I114" s="11" t="str">
        <f>IF(COUNTIF(schedule!FC$1:ZZ$100,B114)=0,"new","scheduled")</f>
        <v>scheduled</v>
      </c>
    </row>
    <row r="115" spans="1:9" hidden="1">
      <c r="A115" s="1" t="s">
        <v>3703</v>
      </c>
      <c r="B115" s="13">
        <v>121110100731</v>
      </c>
      <c r="C115" s="11" t="str">
        <f>IF(ISERROR(VLOOKUP(B115,'151112'!B:C,2,FALSE)),"new",VLOOKUP(B115,'151112'!B:C,2,FALSE))</f>
        <v>new</v>
      </c>
      <c r="D115" s="11" t="str">
        <f>IF(ISERROR(VLOOKUP(B115,'151112'!B:D,3,FALSE)),"new",IF(VLOOKUP(B115,'151112'!B:D,3,FALSE)="new","existing",VLOOKUP(B115,'151112'!B:D,3,FALSE)))</f>
        <v>existing</v>
      </c>
      <c r="E115" s="159">
        <f t="shared" si="1"/>
        <v>41228</v>
      </c>
      <c r="F115" s="11" t="str">
        <f>IF(ISERROR(VLOOKUP(B115,'[1]161112'!B:B,1,FALSE)),"yes","no")</f>
        <v>yes</v>
      </c>
      <c r="G115" s="2" t="s">
        <v>4011</v>
      </c>
      <c r="H115" s="11" t="str">
        <f>IF(ISNA(VLOOKUP(B115,CEEMEA!$A:$A,1,0)),IF(ISNA(VLOOKUP(B115,Removes!$A:$A,1,0)),IF(ISNA(VLOOKUP(B115,TTM!$A:$A,1,0)),IF(ISNA(VLOOKUP(B115,FastTrack!$A:$A,1,0)),IF(ISNA(VLOOKUP(B115,Delayed!$B:$B,1,0)),"BAU","Delayed"),"FastTrack"),"TTM"),"Remove"),"CEEMEA")</f>
        <v>BAU</v>
      </c>
      <c r="I115" s="11" t="str">
        <f>IF(COUNTIF(schedule!FC$1:ZZ$100,B115)=0,"new","scheduled")</f>
        <v>scheduled</v>
      </c>
    </row>
    <row r="116" spans="1:9" hidden="1">
      <c r="A116" s="1" t="s">
        <v>3701</v>
      </c>
      <c r="B116" s="13">
        <v>121110100845</v>
      </c>
      <c r="C116" s="11" t="str">
        <f>IF(ISERROR(VLOOKUP(B116,'151112'!B:C,2,FALSE)),"new",VLOOKUP(B116,'151112'!B:C,2,FALSE))</f>
        <v>new</v>
      </c>
      <c r="D116" s="11" t="str">
        <f>IF(ISERROR(VLOOKUP(B116,'151112'!B:D,3,FALSE)),"new",IF(VLOOKUP(B116,'151112'!B:D,3,FALSE)="new","existing",VLOOKUP(B116,'151112'!B:D,3,FALSE)))</f>
        <v>existing</v>
      </c>
      <c r="E116" s="159">
        <f t="shared" si="1"/>
        <v>41228</v>
      </c>
      <c r="F116" s="11" t="str">
        <f>IF(ISERROR(VLOOKUP(B116,'[1]161112'!B:B,1,FALSE)),"yes","no")</f>
        <v>yes</v>
      </c>
      <c r="G116" s="2" t="s">
        <v>4010</v>
      </c>
      <c r="H116" s="11" t="str">
        <f>IF(ISNA(VLOOKUP(B116,CEEMEA!$A:$A,1,0)),IF(ISNA(VLOOKUP(B116,Removes!$A:$A,1,0)),IF(ISNA(VLOOKUP(B116,TTM!$A:$A,1,0)),IF(ISNA(VLOOKUP(B116,FastTrack!$A:$A,1,0)),IF(ISNA(VLOOKUP(B116,Delayed!$B:$B,1,0)),"BAU","Delayed"),"FastTrack"),"TTM"),"Remove"),"CEEMEA")</f>
        <v>BAU</v>
      </c>
      <c r="I116" s="11" t="str">
        <f>IF(COUNTIF(schedule!FC$1:ZZ$100,B116)=0,"new","scheduled")</f>
        <v>scheduled</v>
      </c>
    </row>
    <row r="117" spans="1:9" hidden="1">
      <c r="A117" s="11" t="s">
        <v>2748</v>
      </c>
      <c r="B117" s="13">
        <v>121114004601</v>
      </c>
      <c r="C117" s="11" t="str">
        <f>IF(ISERROR(VLOOKUP(B117,'151112'!B:C,2,FALSE)),"new",VLOOKUP(B117,'151112'!B:C,2,FALSE))</f>
        <v>new</v>
      </c>
      <c r="D117" s="11" t="str">
        <f>IF(ISERROR(VLOOKUP(B117,'151112'!B:D,3,FALSE)),"new",IF(VLOOKUP(B117,'151112'!B:D,3,FALSE)="new","existing",VLOOKUP(B117,'151112'!B:D,3,FALSE)))</f>
        <v>existing</v>
      </c>
      <c r="E117" s="159">
        <f t="shared" si="1"/>
        <v>41227</v>
      </c>
      <c r="F117" s="11" t="str">
        <f>IF(ISERROR(VLOOKUP(B117,'[1]161112'!B:B,1,FALSE)),"yes","no")</f>
        <v>yes</v>
      </c>
      <c r="G117" s="2" t="s">
        <v>4044</v>
      </c>
      <c r="H117" s="11" t="str">
        <f>IF(ISNA(VLOOKUP(B117,CEEMEA!$A:$A,1,0)),IF(ISNA(VLOOKUP(B117,Removes!$A:$A,1,0)),IF(ISNA(VLOOKUP(B117,TTM!$A:$A,1,0)),IF(ISNA(VLOOKUP(B117,FastTrack!$A:$A,1,0)),IF(ISNA(VLOOKUP(B117,Delayed!$B:$B,1,0)),"BAU","Delayed"),"FastTrack"),"TTM"),"Remove"),"CEEMEA")</f>
        <v>BAU</v>
      </c>
      <c r="I117" s="11" t="str">
        <f>IF(COUNTIF(schedule!FC$1:ZZ$100,B117)=0,"new","scheduled")</f>
        <v>scheduled</v>
      </c>
    </row>
    <row r="118" spans="1:9" hidden="1">
      <c r="A118" s="11" t="s">
        <v>1933</v>
      </c>
      <c r="B118" s="13">
        <v>121114065740</v>
      </c>
      <c r="C118" s="11" t="str">
        <f>IF(ISERROR(VLOOKUP(B118,'151112'!B:C,2,FALSE)),"new",VLOOKUP(B118,'151112'!B:C,2,FALSE))</f>
        <v>new</v>
      </c>
      <c r="D118" s="11" t="str">
        <f>IF(ISERROR(VLOOKUP(B118,'151112'!B:D,3,FALSE)),"new",IF(VLOOKUP(B118,'151112'!B:D,3,FALSE)="new","existing",VLOOKUP(B118,'151112'!B:D,3,FALSE)))</f>
        <v>existing</v>
      </c>
      <c r="E118" s="159">
        <f t="shared" si="1"/>
        <v>41227</v>
      </c>
      <c r="F118" s="11" t="str">
        <f>IF(ISERROR(VLOOKUP(B118,'[1]161112'!B:B,1,FALSE)),"yes","no")</f>
        <v>yes</v>
      </c>
      <c r="G118" s="2" t="s">
        <v>4041</v>
      </c>
      <c r="H118" s="11" t="str">
        <f>IF(ISNA(VLOOKUP(B118,CEEMEA!$A:$A,1,0)),IF(ISNA(VLOOKUP(B118,Removes!$A:$A,1,0)),IF(ISNA(VLOOKUP(B118,TTM!$A:$A,1,0)),IF(ISNA(VLOOKUP(B118,FastTrack!$A:$A,1,0)),IF(ISNA(VLOOKUP(B118,Delayed!$B:$B,1,0)),"BAU","Delayed"),"FastTrack"),"TTM"),"Remove"),"CEEMEA")</f>
        <v>BAU</v>
      </c>
      <c r="I118" s="11" t="str">
        <f>IF(COUNTIF(schedule!FC$1:ZZ$100,B118)=0,"new","scheduled")</f>
        <v>scheduled</v>
      </c>
    </row>
    <row r="119" spans="1:9" hidden="1">
      <c r="A119" s="11" t="s">
        <v>1937</v>
      </c>
      <c r="B119" s="13">
        <v>121114070213</v>
      </c>
      <c r="C119" s="11" t="str">
        <f>IF(ISERROR(VLOOKUP(B119,'151112'!B:C,2,FALSE)),"new",VLOOKUP(B119,'151112'!B:C,2,FALSE))</f>
        <v>new</v>
      </c>
      <c r="D119" s="11" t="str">
        <f>IF(ISERROR(VLOOKUP(B119,'151112'!B:D,3,FALSE)),"new",IF(VLOOKUP(B119,'151112'!B:D,3,FALSE)="new","existing",VLOOKUP(B119,'151112'!B:D,3,FALSE)))</f>
        <v>existing</v>
      </c>
      <c r="E119" s="159">
        <f t="shared" si="1"/>
        <v>41227</v>
      </c>
      <c r="F119" s="11" t="str">
        <f>IF(ISERROR(VLOOKUP(B119,'[1]161112'!B:B,1,FALSE)),"yes","no")</f>
        <v>yes</v>
      </c>
      <c r="G119" s="2" t="s">
        <v>4040</v>
      </c>
      <c r="H119" s="11" t="str">
        <f>IF(ISNA(VLOOKUP(B119,CEEMEA!$A:$A,1,0)),IF(ISNA(VLOOKUP(B119,Removes!$A:$A,1,0)),IF(ISNA(VLOOKUP(B119,TTM!$A:$A,1,0)),IF(ISNA(VLOOKUP(B119,FastTrack!$A:$A,1,0)),IF(ISNA(VLOOKUP(B119,Delayed!$B:$B,1,0)),"BAU","Delayed"),"FastTrack"),"TTM"),"Remove"),"CEEMEA")</f>
        <v>BAU</v>
      </c>
      <c r="I119" s="11" t="str">
        <f>IF(COUNTIF(schedule!FC$1:ZZ$100,B119)=0,"new","scheduled")</f>
        <v>scheduled</v>
      </c>
    </row>
    <row r="120" spans="1:9" hidden="1">
      <c r="A120" s="11" t="s">
        <v>1939</v>
      </c>
      <c r="B120" s="13">
        <v>121114070405</v>
      </c>
      <c r="C120" s="11" t="str">
        <f>IF(ISERROR(VLOOKUP(B120,'151112'!B:C,2,FALSE)),"new",VLOOKUP(B120,'151112'!B:C,2,FALSE))</f>
        <v>new</v>
      </c>
      <c r="D120" s="11" t="str">
        <f>IF(ISERROR(VLOOKUP(B120,'151112'!B:D,3,FALSE)),"new",IF(VLOOKUP(B120,'151112'!B:D,3,FALSE)="new","existing",VLOOKUP(B120,'151112'!B:D,3,FALSE)))</f>
        <v>existing</v>
      </c>
      <c r="E120" s="159">
        <f t="shared" si="1"/>
        <v>41227</v>
      </c>
      <c r="F120" s="11" t="str">
        <f>IF(ISERROR(VLOOKUP(B120,'[1]161112'!B:B,1,FALSE)),"yes","no")</f>
        <v>yes</v>
      </c>
      <c r="G120" s="2" t="s">
        <v>4039</v>
      </c>
      <c r="H120" s="11" t="str">
        <f>IF(ISNA(VLOOKUP(B120,CEEMEA!$A:$A,1,0)),IF(ISNA(VLOOKUP(B120,Removes!$A:$A,1,0)),IF(ISNA(VLOOKUP(B120,TTM!$A:$A,1,0)),IF(ISNA(VLOOKUP(B120,FastTrack!$A:$A,1,0)),IF(ISNA(VLOOKUP(B120,Delayed!$B:$B,1,0)),"BAU","Delayed"),"FastTrack"),"TTM"),"Remove"),"CEEMEA")</f>
        <v>BAU</v>
      </c>
      <c r="I120" s="11" t="str">
        <f>IF(COUNTIF(schedule!FC$1:ZZ$100,B120)=0,"new","scheduled")</f>
        <v>scheduled</v>
      </c>
    </row>
    <row r="121" spans="1:9" hidden="1">
      <c r="A121" s="11" t="s">
        <v>1935</v>
      </c>
      <c r="B121" s="13">
        <v>121114070729</v>
      </c>
      <c r="C121" s="11" t="str">
        <f>IF(ISERROR(VLOOKUP(B121,'151112'!B:C,2,FALSE)),"new",VLOOKUP(B121,'151112'!B:C,2,FALSE))</f>
        <v>new</v>
      </c>
      <c r="D121" s="11" t="str">
        <f>IF(ISERROR(VLOOKUP(B121,'151112'!B:D,3,FALSE)),"new",IF(VLOOKUP(B121,'151112'!B:D,3,FALSE)="new","existing",VLOOKUP(B121,'151112'!B:D,3,FALSE)))</f>
        <v>existing</v>
      </c>
      <c r="E121" s="159">
        <f t="shared" si="1"/>
        <v>41227</v>
      </c>
      <c r="F121" s="11" t="str">
        <f>IF(ISERROR(VLOOKUP(B121,'[1]161112'!B:B,1,FALSE)),"yes","no")</f>
        <v>yes</v>
      </c>
      <c r="G121" s="2" t="s">
        <v>4038</v>
      </c>
      <c r="H121" s="11" t="str">
        <f>IF(ISNA(VLOOKUP(B121,CEEMEA!$A:$A,1,0)),IF(ISNA(VLOOKUP(B121,Removes!$A:$A,1,0)),IF(ISNA(VLOOKUP(B121,TTM!$A:$A,1,0)),IF(ISNA(VLOOKUP(B121,FastTrack!$A:$A,1,0)),IF(ISNA(VLOOKUP(B121,Delayed!$B:$B,1,0)),"BAU","Delayed"),"FastTrack"),"TTM"),"Remove"),"CEEMEA")</f>
        <v>BAU</v>
      </c>
      <c r="I121" s="11" t="str">
        <f>IF(COUNTIF(schedule!FC$1:ZZ$100,B121)=0,"new","scheduled")</f>
        <v>scheduled</v>
      </c>
    </row>
    <row r="122" spans="1:9">
      <c r="A122" s="1" t="s">
        <v>4005</v>
      </c>
      <c r="B122" s="13">
        <v>121115090825</v>
      </c>
      <c r="C122" s="11" t="str">
        <f>IF(ISERROR(VLOOKUP(B122,'151112'!B:C,2,FALSE)),"new",VLOOKUP(B122,'151112'!B:C,2,FALSE))</f>
        <v>new</v>
      </c>
      <c r="D122" s="11" t="str">
        <f>IF(ISERROR(VLOOKUP(B122,'151112'!B:D,3,FALSE)),"new",IF(VLOOKUP(B122,'151112'!B:D,3,FALSE)="new","existing",VLOOKUP(B122,'151112'!B:D,3,FALSE)))</f>
        <v>new</v>
      </c>
      <c r="E122" s="159">
        <f t="shared" si="1"/>
        <v>41228</v>
      </c>
      <c r="F122" s="11" t="str">
        <f>IF(ISERROR(VLOOKUP(B122,'[1]161112'!B:B,1,FALSE)),"yes","no")</f>
        <v>yes</v>
      </c>
      <c r="G122" s="2" t="s">
        <v>4006</v>
      </c>
      <c r="H122" s="11" t="str">
        <f>IF(ISNA(VLOOKUP(B122,CEEMEA!$A:$A,1,0)),IF(ISNA(VLOOKUP(B122,Removes!$A:$A,1,0)),IF(ISNA(VLOOKUP(B122,TTM!$A:$A,1,0)),IF(ISNA(VLOOKUP(B122,FastTrack!$A:$A,1,0)),IF(ISNA(VLOOKUP(B122,Delayed!$B:$B,1,0)),"BAU","Delayed"),"FastTrack"),"TTM"),"Remove"),"CEEMEA")</f>
        <v>BAU</v>
      </c>
      <c r="I122" s="11" t="s">
        <v>230</v>
      </c>
    </row>
    <row r="123" spans="1:9">
      <c r="A123" s="1" t="s">
        <v>4003</v>
      </c>
      <c r="B123" s="13">
        <v>121115093345</v>
      </c>
      <c r="C123" s="11" t="str">
        <f>IF(ISERROR(VLOOKUP(B123,'151112'!B:C,2,FALSE)),"new",VLOOKUP(B123,'151112'!B:C,2,FALSE))</f>
        <v>new</v>
      </c>
      <c r="D123" s="11" t="str">
        <f>IF(ISERROR(VLOOKUP(B123,'151112'!B:D,3,FALSE)),"new",IF(VLOOKUP(B123,'151112'!B:D,3,FALSE)="new","existing",VLOOKUP(B123,'151112'!B:D,3,FALSE)))</f>
        <v>new</v>
      </c>
      <c r="E123" s="159">
        <f t="shared" si="1"/>
        <v>41228</v>
      </c>
      <c r="F123" s="11" t="str">
        <f>IF(ISERROR(VLOOKUP(B123,'[1]161112'!B:B,1,FALSE)),"yes","no")</f>
        <v>yes</v>
      </c>
      <c r="G123" s="2" t="s">
        <v>4004</v>
      </c>
      <c r="H123" s="11" t="str">
        <f>IF(ISNA(VLOOKUP(B123,CEEMEA!$A:$A,1,0)),IF(ISNA(VLOOKUP(B123,Removes!$A:$A,1,0)),IF(ISNA(VLOOKUP(B123,TTM!$A:$A,1,0)),IF(ISNA(VLOOKUP(B123,FastTrack!$A:$A,1,0)),IF(ISNA(VLOOKUP(B123,Delayed!$B:$B,1,0)),"BAU","Delayed"),"FastTrack"),"TTM"),"Remove"),"CEEMEA")</f>
        <v>BAU</v>
      </c>
      <c r="I123" s="11" t="s">
        <v>230</v>
      </c>
    </row>
    <row r="124" spans="1:9">
      <c r="A124" s="1" t="s">
        <v>4001</v>
      </c>
      <c r="B124" s="13">
        <v>121115094402</v>
      </c>
      <c r="C124" s="11" t="str">
        <f>IF(ISERROR(VLOOKUP(B124,'151112'!B:C,2,FALSE)),"new",VLOOKUP(B124,'151112'!B:C,2,FALSE))</f>
        <v>new</v>
      </c>
      <c r="D124" s="11" t="str">
        <f>IF(ISERROR(VLOOKUP(B124,'151112'!B:D,3,FALSE)),"new",IF(VLOOKUP(B124,'151112'!B:D,3,FALSE)="new","existing",VLOOKUP(B124,'151112'!B:D,3,FALSE)))</f>
        <v>new</v>
      </c>
      <c r="E124" s="159">
        <f t="shared" si="1"/>
        <v>41228</v>
      </c>
      <c r="F124" s="11" t="str">
        <f>IF(ISERROR(VLOOKUP(B124,'[1]161112'!B:B,1,FALSE)),"yes","no")</f>
        <v>yes</v>
      </c>
      <c r="G124" s="2" t="s">
        <v>4002</v>
      </c>
      <c r="H124" s="11" t="str">
        <f>IF(ISNA(VLOOKUP(B124,CEEMEA!$A:$A,1,0)),IF(ISNA(VLOOKUP(B124,Removes!$A:$A,1,0)),IF(ISNA(VLOOKUP(B124,TTM!$A:$A,1,0)),IF(ISNA(VLOOKUP(B124,FastTrack!$A:$A,1,0)),IF(ISNA(VLOOKUP(B124,Delayed!$B:$B,1,0)),"BAU","Delayed"),"FastTrack"),"TTM"),"Remove"),"CEEMEA")</f>
        <v>BAU</v>
      </c>
      <c r="I124" s="11" t="s">
        <v>230</v>
      </c>
    </row>
    <row r="125" spans="1:9">
      <c r="A125" s="1" t="s">
        <v>3999</v>
      </c>
      <c r="B125" s="13">
        <v>121115094541</v>
      </c>
      <c r="C125" s="11" t="str">
        <f>IF(ISERROR(VLOOKUP(B125,'151112'!B:C,2,FALSE)),"new",VLOOKUP(B125,'151112'!B:C,2,FALSE))</f>
        <v>new</v>
      </c>
      <c r="D125" s="11" t="str">
        <f>IF(ISERROR(VLOOKUP(B125,'151112'!B:D,3,FALSE)),"new",IF(VLOOKUP(B125,'151112'!B:D,3,FALSE)="new","existing",VLOOKUP(B125,'151112'!B:D,3,FALSE)))</f>
        <v>new</v>
      </c>
      <c r="E125" s="159">
        <f t="shared" si="1"/>
        <v>41228</v>
      </c>
      <c r="F125" s="11" t="str">
        <f>IF(ISERROR(VLOOKUP(B125,'[1]161112'!B:B,1,FALSE)),"yes","no")</f>
        <v>yes</v>
      </c>
      <c r="G125" s="2" t="s">
        <v>4000</v>
      </c>
      <c r="H125" s="11" t="str">
        <f>IF(ISNA(VLOOKUP(B125,CEEMEA!$A:$A,1,0)),IF(ISNA(VLOOKUP(B125,Removes!$A:$A,1,0)),IF(ISNA(VLOOKUP(B125,TTM!$A:$A,1,0)),IF(ISNA(VLOOKUP(B125,FastTrack!$A:$A,1,0)),IF(ISNA(VLOOKUP(B125,Delayed!$B:$B,1,0)),"BAU","Delayed"),"FastTrack"),"TTM"),"Remove"),"CEEMEA")</f>
        <v>BAU</v>
      </c>
      <c r="I125" s="11" t="s">
        <v>230</v>
      </c>
    </row>
    <row r="126" spans="1:9" hidden="1">
      <c r="A126" s="11" t="s">
        <v>2343</v>
      </c>
      <c r="B126" s="13">
        <v>1205071015481</v>
      </c>
      <c r="C126" s="11" t="str">
        <f>IF(ISERROR(VLOOKUP(B126,'151112'!B:C,2,FALSE)),"new",VLOOKUP(B126,'151112'!B:C,2,FALSE))</f>
        <v>new</v>
      </c>
      <c r="D126" s="11" t="str">
        <f>IF(ISERROR(VLOOKUP(B126,'151112'!B:D,3,FALSE)),"new",IF(VLOOKUP(B126,'151112'!B:D,3,FALSE)="new","existing",VLOOKUP(B126,'151112'!B:D,3,FALSE)))</f>
        <v>existing</v>
      </c>
      <c r="E126" s="159">
        <f t="shared" si="1"/>
        <v>41227</v>
      </c>
      <c r="F126" s="11" t="str">
        <f>IF(ISERROR(VLOOKUP(B126,'[1]161112'!B:B,1,FALSE)),"yes","no")</f>
        <v>yes</v>
      </c>
      <c r="G126" s="2" t="s">
        <v>4043</v>
      </c>
      <c r="H126" s="11" t="str">
        <f>IF(ISNA(VLOOKUP(B126,CEEMEA!$A:$A,1,0)),IF(ISNA(VLOOKUP(B126,Removes!$A:$A,1,0)),IF(ISNA(VLOOKUP(B126,TTM!$A:$A,1,0)),IF(ISNA(VLOOKUP(B126,FastTrack!$A:$A,1,0)),IF(ISNA(VLOOKUP(B126,Delayed!$B:$B,1,0)),"BAU","Delayed"),"FastTrack"),"TTM"),"Remove"),"CEEMEA")</f>
        <v>CEEMEA</v>
      </c>
      <c r="I126" s="11" t="str">
        <f>IF(COUNTIF(schedule!FC$1:ZZ$100,B126)=0,"new","scheduled")</f>
        <v>scheduled</v>
      </c>
    </row>
    <row r="127" spans="1:9" hidden="1">
      <c r="A127" s="11" t="s">
        <v>2341</v>
      </c>
      <c r="B127" s="13">
        <v>1205071017043</v>
      </c>
      <c r="C127" s="11" t="str">
        <f>IF(ISERROR(VLOOKUP(B127,'151112'!B:C,2,FALSE)),"new",VLOOKUP(B127,'151112'!B:C,2,FALSE))</f>
        <v>new</v>
      </c>
      <c r="D127" s="11" t="str">
        <f>IF(ISERROR(VLOOKUP(B127,'151112'!B:D,3,FALSE)),"new",IF(VLOOKUP(B127,'151112'!B:D,3,FALSE)="new","existing",VLOOKUP(B127,'151112'!B:D,3,FALSE)))</f>
        <v>existing</v>
      </c>
      <c r="E127" s="159">
        <f t="shared" si="1"/>
        <v>41227</v>
      </c>
      <c r="F127" s="11" t="str">
        <f>IF(ISERROR(VLOOKUP(B127,'[1]161112'!B:B,1,FALSE)),"yes","no")</f>
        <v>yes</v>
      </c>
      <c r="G127" s="2" t="s">
        <v>4042</v>
      </c>
      <c r="H127" s="11" t="str">
        <f>IF(ISNA(VLOOKUP(B127,CEEMEA!$A:$A,1,0)),IF(ISNA(VLOOKUP(B127,Removes!$A:$A,1,0)),IF(ISNA(VLOOKUP(B127,TTM!$A:$A,1,0)),IF(ISNA(VLOOKUP(B127,FastTrack!$A:$A,1,0)),IF(ISNA(VLOOKUP(B127,Delayed!$B:$B,1,0)),"BAU","Delayed"),"FastTrack"),"TTM"),"Remove"),"CEEMEA")</f>
        <v>CEEMEA</v>
      </c>
      <c r="I127" s="11" t="str">
        <f>IF(COUNTIF(schedule!FC$1:ZZ$100,B127)=0,"new","scheduled")</f>
        <v>scheduled</v>
      </c>
    </row>
    <row r="128" spans="1:9" hidden="1">
      <c r="A128" s="11" t="s">
        <v>1958</v>
      </c>
      <c r="B128" s="13">
        <v>1207300416493</v>
      </c>
      <c r="C128" s="11" t="str">
        <f>IF(ISERROR(VLOOKUP(B128,'151112'!B:C,2,FALSE)),"new",VLOOKUP(B128,'151112'!B:C,2,FALSE))</f>
        <v>new</v>
      </c>
      <c r="D128" s="11" t="str">
        <f>IF(ISERROR(VLOOKUP(B128,'151112'!B:D,3,FALSE)),"new",IF(VLOOKUP(B128,'151112'!B:D,3,FALSE)="new","existing",VLOOKUP(B128,'151112'!B:D,3,FALSE)))</f>
        <v>existing</v>
      </c>
      <c r="E128" s="159">
        <f t="shared" si="1"/>
        <v>41192</v>
      </c>
      <c r="F128" s="11" t="str">
        <f>IF(ISERROR(VLOOKUP(B128,'[1]161112'!B:B,1,FALSE)),"yes","no")</f>
        <v>yes</v>
      </c>
      <c r="G128" s="2" t="s">
        <v>4148</v>
      </c>
      <c r="H128" s="11" t="str">
        <f>IF(ISNA(VLOOKUP(B128,CEEMEA!$A:$A,1,0)),IF(ISNA(VLOOKUP(B128,Removes!$A:$A,1,0)),IF(ISNA(VLOOKUP(B128,TTM!$A:$A,1,0)),IF(ISNA(VLOOKUP(B128,FastTrack!$A:$A,1,0)),IF(ISNA(VLOOKUP(B128,Delayed!$B:$B,1,0)),"BAU","Delayed"),"FastTrack"),"TTM"),"Remove"),"CEEMEA")</f>
        <v>CEEMEA</v>
      </c>
      <c r="I128" s="11" t="str">
        <f>IF(COUNTIF(schedule!FC$1:ZZ$100,B128)=0,"new","scheduled")</f>
        <v>scheduled</v>
      </c>
    </row>
    <row r="129" spans="1:9" hidden="1">
      <c r="A129" s="11" t="s">
        <v>1960</v>
      </c>
      <c r="B129" s="13">
        <v>1207300416523</v>
      </c>
      <c r="C129" s="11" t="str">
        <f>IF(ISERROR(VLOOKUP(B129,'151112'!B:C,2,FALSE)),"new",VLOOKUP(B129,'151112'!B:C,2,FALSE))</f>
        <v>new</v>
      </c>
      <c r="D129" s="11" t="str">
        <f>IF(ISERROR(VLOOKUP(B129,'151112'!B:D,3,FALSE)),"new",IF(VLOOKUP(B129,'151112'!B:D,3,FALSE)="new","existing",VLOOKUP(B129,'151112'!B:D,3,FALSE)))</f>
        <v>existing</v>
      </c>
      <c r="E129" s="159">
        <f t="shared" si="1"/>
        <v>41192</v>
      </c>
      <c r="F129" s="11" t="str">
        <f>IF(ISERROR(VLOOKUP(B129,'[1]161112'!B:B,1,FALSE)),"yes","no")</f>
        <v>yes</v>
      </c>
      <c r="G129" s="2" t="s">
        <v>4149</v>
      </c>
      <c r="H129" s="11" t="str">
        <f>IF(ISNA(VLOOKUP(B129,CEEMEA!$A:$A,1,0)),IF(ISNA(VLOOKUP(B129,Removes!$A:$A,1,0)),IF(ISNA(VLOOKUP(B129,TTM!$A:$A,1,0)),IF(ISNA(VLOOKUP(B129,FastTrack!$A:$A,1,0)),IF(ISNA(VLOOKUP(B129,Delayed!$B:$B,1,0)),"BAU","Delayed"),"FastTrack"),"TTM"),"Remove"),"CEEMEA")</f>
        <v>CEEMEA</v>
      </c>
      <c r="I129" s="11" t="str">
        <f>IF(COUNTIF(schedule!FC$1:ZZ$100,B129)=0,"new","scheduled")</f>
        <v>scheduled</v>
      </c>
    </row>
    <row r="130" spans="1:9" hidden="1">
      <c r="A130" s="11" t="s">
        <v>1962</v>
      </c>
      <c r="B130" s="13">
        <v>1208080420583</v>
      </c>
      <c r="C130" s="11" t="str">
        <f>IF(ISERROR(VLOOKUP(B130,'151112'!B:C,2,FALSE)),"new",VLOOKUP(B130,'151112'!B:C,2,FALSE))</f>
        <v>new</v>
      </c>
      <c r="D130" s="11" t="str">
        <f>IF(ISERROR(VLOOKUP(B130,'151112'!B:D,3,FALSE)),"new",IF(VLOOKUP(B130,'151112'!B:D,3,FALSE)="new","existing",VLOOKUP(B130,'151112'!B:D,3,FALSE)))</f>
        <v>existing</v>
      </c>
      <c r="E130" s="159">
        <f t="shared" ref="E130:E166" si="2">DATEVALUE(MID(G130,SEARCH("/",G130,1)-2,10))</f>
        <v>41192</v>
      </c>
      <c r="F130" s="11" t="str">
        <f>IF(ISERROR(VLOOKUP(B130,'[1]161112'!B:B,1,FALSE)),"yes","no")</f>
        <v>yes</v>
      </c>
      <c r="G130" s="2" t="s">
        <v>4150</v>
      </c>
      <c r="H130" s="11" t="str">
        <f>IF(ISNA(VLOOKUP(B130,CEEMEA!$A:$A,1,0)),IF(ISNA(VLOOKUP(B130,Removes!$A:$A,1,0)),IF(ISNA(VLOOKUP(B130,TTM!$A:$A,1,0)),IF(ISNA(VLOOKUP(B130,FastTrack!$A:$A,1,0)),IF(ISNA(VLOOKUP(B130,Delayed!$B:$B,1,0)),"BAU","Delayed"),"FastTrack"),"TTM"),"Remove"),"CEEMEA")</f>
        <v>CEEMEA</v>
      </c>
      <c r="I130" s="11" t="str">
        <f>IF(COUNTIF(schedule!FC$1:ZZ$100,B130)=0,"new","scheduled")</f>
        <v>scheduled</v>
      </c>
    </row>
    <row r="131" spans="1:9" hidden="1">
      <c r="A131" s="11" t="s">
        <v>2188</v>
      </c>
      <c r="B131" s="13">
        <v>1208080421003</v>
      </c>
      <c r="C131" s="11" t="str">
        <f>IF(ISERROR(VLOOKUP(B131,'151112'!B:C,2,FALSE)),"new",VLOOKUP(B131,'151112'!B:C,2,FALSE))</f>
        <v>new</v>
      </c>
      <c r="D131" s="11" t="str">
        <f>IF(ISERROR(VLOOKUP(B131,'151112'!B:D,3,FALSE)),"new",IF(VLOOKUP(B131,'151112'!B:D,3,FALSE)="new","existing",VLOOKUP(B131,'151112'!B:D,3,FALSE)))</f>
        <v>existing</v>
      </c>
      <c r="E131" s="159">
        <f t="shared" si="2"/>
        <v>41221</v>
      </c>
      <c r="F131" s="11" t="str">
        <f>IF(ISERROR(VLOOKUP(B131,'[1]161112'!B:B,1,FALSE)),"yes","no")</f>
        <v>yes</v>
      </c>
      <c r="G131" s="2" t="s">
        <v>4048</v>
      </c>
      <c r="H131" s="11" t="str">
        <f>IF(ISNA(VLOOKUP(B131,CEEMEA!$A:$A,1,0)),IF(ISNA(VLOOKUP(B131,Removes!$A:$A,1,0)),IF(ISNA(VLOOKUP(B131,TTM!$A:$A,1,0)),IF(ISNA(VLOOKUP(B131,FastTrack!$A:$A,1,0)),IF(ISNA(VLOOKUP(B131,Delayed!$B:$B,1,0)),"BAU","Delayed"),"FastTrack"),"TTM"),"Remove"),"CEEMEA")</f>
        <v>CEEMEA</v>
      </c>
      <c r="I131" s="11" t="str">
        <f>IF(COUNTIF(schedule!FC$1:ZZ$100,B131)=0,"new","scheduled")</f>
        <v>scheduled</v>
      </c>
    </row>
    <row r="132" spans="1:9" hidden="1">
      <c r="A132" s="11" t="s">
        <v>2186</v>
      </c>
      <c r="B132" s="13">
        <v>1208080421041</v>
      </c>
      <c r="C132" s="11" t="str">
        <f>IF(ISERROR(VLOOKUP(B132,'151112'!B:C,2,FALSE)),"new",VLOOKUP(B132,'151112'!B:C,2,FALSE))</f>
        <v>new</v>
      </c>
      <c r="D132" s="11" t="str">
        <f>IF(ISERROR(VLOOKUP(B132,'151112'!B:D,3,FALSE)),"new",IF(VLOOKUP(B132,'151112'!B:D,3,FALSE)="new","existing",VLOOKUP(B132,'151112'!B:D,3,FALSE)))</f>
        <v>new</v>
      </c>
      <c r="E132" s="159">
        <f t="shared" si="2"/>
        <v>41227</v>
      </c>
      <c r="F132" s="11" t="str">
        <f>IF(ISERROR(VLOOKUP(B132,'[1]161112'!B:B,1,FALSE)),"yes","no")</f>
        <v>yes</v>
      </c>
      <c r="G132" s="2" t="s">
        <v>4032</v>
      </c>
      <c r="H132" s="11" t="str">
        <f>IF(ISNA(VLOOKUP(B132,CEEMEA!$A:$A,1,0)),IF(ISNA(VLOOKUP(B132,Removes!$A:$A,1,0)),IF(ISNA(VLOOKUP(B132,TTM!$A:$A,1,0)),IF(ISNA(VLOOKUP(B132,FastTrack!$A:$A,1,0)),IF(ISNA(VLOOKUP(B132,Delayed!$B:$B,1,0)),"BAU","Delayed"),"FastTrack"),"TTM"),"Remove"),"CEEMEA")</f>
        <v>CEEMEA</v>
      </c>
      <c r="I132" s="11" t="str">
        <f>IF(COUNTIF(schedule!FC$1:ZZ$100,B132)=0,"new","scheduled")</f>
        <v>scheduled</v>
      </c>
    </row>
    <row r="133" spans="1:9" hidden="1">
      <c r="A133" s="11" t="s">
        <v>1966</v>
      </c>
      <c r="B133" s="13">
        <v>1208170548561</v>
      </c>
      <c r="C133" s="11" t="str">
        <f>IF(ISERROR(VLOOKUP(B133,'151112'!B:C,2,FALSE)),"new",VLOOKUP(B133,'151112'!B:C,2,FALSE))</f>
        <v>new</v>
      </c>
      <c r="D133" s="11" t="str">
        <f>IF(ISERROR(VLOOKUP(B133,'151112'!B:D,3,FALSE)),"new",IF(VLOOKUP(B133,'151112'!B:D,3,FALSE)="new","existing",VLOOKUP(B133,'151112'!B:D,3,FALSE)))</f>
        <v>existing</v>
      </c>
      <c r="E133" s="159">
        <f t="shared" si="2"/>
        <v>41204</v>
      </c>
      <c r="F133" s="11" t="str">
        <f>IF(ISERROR(VLOOKUP(B133,'[1]161112'!B:B,1,FALSE)),"yes","no")</f>
        <v>yes</v>
      </c>
      <c r="G133" s="2" t="s">
        <v>4129</v>
      </c>
      <c r="H133" s="11" t="str">
        <f>IF(ISNA(VLOOKUP(B133,CEEMEA!$A:$A,1,0)),IF(ISNA(VLOOKUP(B133,Removes!$A:$A,1,0)),IF(ISNA(VLOOKUP(B133,TTM!$A:$A,1,0)),IF(ISNA(VLOOKUP(B133,FastTrack!$A:$A,1,0)),IF(ISNA(VLOOKUP(B133,Delayed!$B:$B,1,0)),"BAU","Delayed"),"FastTrack"),"TTM"),"Remove"),"CEEMEA")</f>
        <v>CEEMEA</v>
      </c>
      <c r="I133" s="11" t="str">
        <f>IF(COUNTIF(schedule!FC$1:ZZ$100,B133)=0,"new","scheduled")</f>
        <v>scheduled</v>
      </c>
    </row>
    <row r="134" spans="1:9" hidden="1">
      <c r="A134" s="11" t="s">
        <v>1953</v>
      </c>
      <c r="B134" s="13">
        <v>1208170551071</v>
      </c>
      <c r="C134" s="11" t="str">
        <f>IF(ISERROR(VLOOKUP(B134,'151112'!B:C,2,FALSE)),"new",VLOOKUP(B134,'151112'!B:C,2,FALSE))</f>
        <v>new</v>
      </c>
      <c r="D134" s="11" t="str">
        <f>IF(ISERROR(VLOOKUP(B134,'151112'!B:D,3,FALSE)),"new",IF(VLOOKUP(B134,'151112'!B:D,3,FALSE)="new","existing",VLOOKUP(B134,'151112'!B:D,3,FALSE)))</f>
        <v>existing</v>
      </c>
      <c r="E134" s="159">
        <f t="shared" si="2"/>
        <v>41192</v>
      </c>
      <c r="F134" s="11" t="str">
        <f>IF(ISERROR(VLOOKUP(B134,'[1]161112'!B:B,1,FALSE)),"yes","no")</f>
        <v>yes</v>
      </c>
      <c r="G134" s="2" t="s">
        <v>4151</v>
      </c>
      <c r="H134" s="11" t="str">
        <f>IF(ISNA(VLOOKUP(B134,CEEMEA!$A:$A,1,0)),IF(ISNA(VLOOKUP(B134,Removes!$A:$A,1,0)),IF(ISNA(VLOOKUP(B134,TTM!$A:$A,1,0)),IF(ISNA(VLOOKUP(B134,FastTrack!$A:$A,1,0)),IF(ISNA(VLOOKUP(B134,Delayed!$B:$B,1,0)),"BAU","Delayed"),"FastTrack"),"TTM"),"Remove"),"CEEMEA")</f>
        <v>CEEMEA</v>
      </c>
      <c r="I134" s="11" t="str">
        <f>IF(COUNTIF(schedule!FC$1:ZZ$100,B134)=0,"new","scheduled")</f>
        <v>scheduled</v>
      </c>
    </row>
    <row r="135" spans="1:9" hidden="1">
      <c r="A135" s="11" t="s">
        <v>2177</v>
      </c>
      <c r="B135" s="13">
        <v>1209181329021</v>
      </c>
      <c r="C135" s="11" t="str">
        <f>IF(ISERROR(VLOOKUP(B135,'151112'!B:C,2,FALSE)),"new",VLOOKUP(B135,'151112'!B:C,2,FALSE))</f>
        <v>new</v>
      </c>
      <c r="D135" s="11" t="str">
        <f>IF(ISERROR(VLOOKUP(B135,'151112'!B:D,3,FALSE)),"new",IF(VLOOKUP(B135,'151112'!B:D,3,FALSE)="new","existing",VLOOKUP(B135,'151112'!B:D,3,FALSE)))</f>
        <v>existing</v>
      </c>
      <c r="E135" s="159">
        <f t="shared" si="2"/>
        <v>41227</v>
      </c>
      <c r="F135" s="11" t="str">
        <f>IF(ISERROR(VLOOKUP(B135,'[1]161112'!B:B,1,FALSE)),"yes","no")</f>
        <v>yes</v>
      </c>
      <c r="G135" s="2" t="s">
        <v>4037</v>
      </c>
      <c r="H135" s="11" t="str">
        <f>IF(ISNA(VLOOKUP(B135,CEEMEA!$A:$A,1,0)),IF(ISNA(VLOOKUP(B135,Removes!$A:$A,1,0)),IF(ISNA(VLOOKUP(B135,TTM!$A:$A,1,0)),IF(ISNA(VLOOKUP(B135,FastTrack!$A:$A,1,0)),IF(ISNA(VLOOKUP(B135,Delayed!$B:$B,1,0)),"BAU","Delayed"),"FastTrack"),"TTM"),"Remove"),"CEEMEA")</f>
        <v>BAU</v>
      </c>
      <c r="I135" s="11" t="str">
        <f>IF(COUNTIF(schedule!FC$1:ZZ$100,B135)=0,"new","scheduled")</f>
        <v>scheduled</v>
      </c>
    </row>
    <row r="136" spans="1:9" hidden="1">
      <c r="A136" s="11" t="s">
        <v>1817</v>
      </c>
      <c r="B136" s="13">
        <v>1209201007501</v>
      </c>
      <c r="C136" s="11" t="str">
        <f>IF(ISERROR(VLOOKUP(B136,'151112'!B:C,2,FALSE)),"new",VLOOKUP(B136,'151112'!B:C,2,FALSE))</f>
        <v>new</v>
      </c>
      <c r="D136" s="11" t="str">
        <f>IF(ISERROR(VLOOKUP(B136,'151112'!B:D,3,FALSE)),"new",IF(VLOOKUP(B136,'151112'!B:D,3,FALSE)="new","existing",VLOOKUP(B136,'151112'!B:D,3,FALSE)))</f>
        <v>existing</v>
      </c>
      <c r="E136" s="159">
        <f t="shared" si="2"/>
        <v>41204</v>
      </c>
      <c r="F136" s="11" t="str">
        <f>IF(ISERROR(VLOOKUP(B136,'[1]161112'!B:B,1,FALSE)),"yes","no")</f>
        <v>yes</v>
      </c>
      <c r="G136" s="2" t="s">
        <v>4133</v>
      </c>
      <c r="H136" s="11" t="str">
        <f>IF(ISNA(VLOOKUP(B136,CEEMEA!$A:$A,1,0)),IF(ISNA(VLOOKUP(B136,Removes!$A:$A,1,0)),IF(ISNA(VLOOKUP(B136,TTM!$A:$A,1,0)),IF(ISNA(VLOOKUP(B136,FastTrack!$A:$A,1,0)),IF(ISNA(VLOOKUP(B136,Delayed!$B:$B,1,0)),"BAU","Delayed"),"FastTrack"),"TTM"),"Remove"),"CEEMEA")</f>
        <v>BAU</v>
      </c>
      <c r="I136" s="11" t="str">
        <f>IF(COUNTIF(schedule!FC$1:ZZ$100,B136)=0,"new","scheduled")</f>
        <v>scheduled</v>
      </c>
    </row>
    <row r="137" spans="1:9" hidden="1">
      <c r="A137" s="11" t="s">
        <v>1807</v>
      </c>
      <c r="B137" s="13">
        <v>1209201020041</v>
      </c>
      <c r="C137" s="11" t="str">
        <f>IF(ISERROR(VLOOKUP(B137,'151112'!B:C,2,FALSE)),"new",VLOOKUP(B137,'151112'!B:C,2,FALSE))</f>
        <v>new</v>
      </c>
      <c r="D137" s="11" t="str">
        <f>IF(ISERROR(VLOOKUP(B137,'151112'!B:D,3,FALSE)),"new",IF(VLOOKUP(B137,'151112'!B:D,3,FALSE)="new","existing",VLOOKUP(B137,'151112'!B:D,3,FALSE)))</f>
        <v>existing</v>
      </c>
      <c r="E137" s="159">
        <f t="shared" si="2"/>
        <v>41204</v>
      </c>
      <c r="F137" s="11" t="str">
        <f>IF(ISERROR(VLOOKUP(B137,'[1]161112'!B:B,1,FALSE)),"yes","no")</f>
        <v>yes</v>
      </c>
      <c r="G137" s="2" t="s">
        <v>4128</v>
      </c>
      <c r="H137" s="11" t="str">
        <f>IF(ISNA(VLOOKUP(B137,CEEMEA!$A:$A,1,0)),IF(ISNA(VLOOKUP(B137,Removes!$A:$A,1,0)),IF(ISNA(VLOOKUP(B137,TTM!$A:$A,1,0)),IF(ISNA(VLOOKUP(B137,FastTrack!$A:$A,1,0)),IF(ISNA(VLOOKUP(B137,Delayed!$B:$B,1,0)),"BAU","Delayed"),"FastTrack"),"TTM"),"Remove"),"CEEMEA")</f>
        <v>BAU</v>
      </c>
      <c r="I137" s="11" t="str">
        <f>IF(COUNTIF(schedule!FC$1:ZZ$100,B137)=0,"new","scheduled")</f>
        <v>scheduled</v>
      </c>
    </row>
    <row r="138" spans="1:9" hidden="1">
      <c r="A138" s="11" t="s">
        <v>1805</v>
      </c>
      <c r="B138" s="13">
        <v>1209201020062</v>
      </c>
      <c r="C138" s="11" t="str">
        <f>IF(ISERROR(VLOOKUP(B138,'151112'!B:C,2,FALSE)),"new",VLOOKUP(B138,'151112'!B:C,2,FALSE))</f>
        <v>new</v>
      </c>
      <c r="D138" s="11" t="str">
        <f>IF(ISERROR(VLOOKUP(B138,'151112'!B:D,3,FALSE)),"new",IF(VLOOKUP(B138,'151112'!B:D,3,FALSE)="new","existing",VLOOKUP(B138,'151112'!B:D,3,FALSE)))</f>
        <v>existing</v>
      </c>
      <c r="E138" s="159">
        <f t="shared" si="2"/>
        <v>41204</v>
      </c>
      <c r="F138" s="11" t="str">
        <f>IF(ISERROR(VLOOKUP(B138,'[1]161112'!B:B,1,FALSE)),"yes","no")</f>
        <v>yes</v>
      </c>
      <c r="G138" s="2" t="s">
        <v>4126</v>
      </c>
      <c r="H138" s="11" t="str">
        <f>IF(ISNA(VLOOKUP(B138,CEEMEA!$A:$A,1,0)),IF(ISNA(VLOOKUP(B138,Removes!$A:$A,1,0)),IF(ISNA(VLOOKUP(B138,TTM!$A:$A,1,0)),IF(ISNA(VLOOKUP(B138,FastTrack!$A:$A,1,0)),IF(ISNA(VLOOKUP(B138,Delayed!$B:$B,1,0)),"BAU","Delayed"),"FastTrack"),"TTM"),"Remove"),"CEEMEA")</f>
        <v>BAU</v>
      </c>
      <c r="I138" s="11" t="str">
        <f>IF(COUNTIF(schedule!FC$1:ZZ$100,B138)=0,"new","scheduled")</f>
        <v>scheduled</v>
      </c>
    </row>
    <row r="139" spans="1:9" hidden="1">
      <c r="A139" s="11" t="s">
        <v>1876</v>
      </c>
      <c r="B139" s="13">
        <v>1209210600291</v>
      </c>
      <c r="C139" s="11" t="str">
        <f>IF(ISERROR(VLOOKUP(B139,'151112'!B:C,2,FALSE)),"new",VLOOKUP(B139,'151112'!B:C,2,FALSE))</f>
        <v>new</v>
      </c>
      <c r="D139" s="11" t="str">
        <f>IF(ISERROR(VLOOKUP(B139,'151112'!B:D,3,FALSE)),"new",IF(VLOOKUP(B139,'151112'!B:D,3,FALSE)="new","existing",VLOOKUP(B139,'151112'!B:D,3,FALSE)))</f>
        <v>existing</v>
      </c>
      <c r="E139" s="159">
        <f t="shared" si="2"/>
        <v>41190</v>
      </c>
      <c r="F139" s="11" t="str">
        <f>IF(ISERROR(VLOOKUP(B139,'[1]161112'!B:B,1,FALSE)),"yes","no")</f>
        <v>yes</v>
      </c>
      <c r="G139" s="2" t="s">
        <v>4162</v>
      </c>
      <c r="H139" s="11" t="str">
        <f>IF(ISNA(VLOOKUP(B139,CEEMEA!$A:$A,1,0)),IF(ISNA(VLOOKUP(B139,Removes!$A:$A,1,0)),IF(ISNA(VLOOKUP(B139,TTM!$A:$A,1,0)),IF(ISNA(VLOOKUP(B139,FastTrack!$A:$A,1,0)),IF(ISNA(VLOOKUP(B139,Delayed!$B:$B,1,0)),"BAU","Delayed"),"FastTrack"),"TTM"),"Remove"),"CEEMEA")</f>
        <v>Delayed</v>
      </c>
      <c r="I139" s="11" t="str">
        <f>IF(COUNTIF(schedule!FC$1:ZZ$100,B139)=0,"new","scheduled")</f>
        <v>new</v>
      </c>
    </row>
    <row r="140" spans="1:9" hidden="1">
      <c r="A140" s="11" t="s">
        <v>2311</v>
      </c>
      <c r="B140" s="13">
        <v>1210020926081</v>
      </c>
      <c r="C140" s="11" t="str">
        <f>IF(ISERROR(VLOOKUP(B140,'151112'!B:C,2,FALSE)),"new",VLOOKUP(B140,'151112'!B:C,2,FALSE))</f>
        <v>new</v>
      </c>
      <c r="D140" s="11" t="str">
        <f>IF(ISERROR(VLOOKUP(B140,'151112'!B:D,3,FALSE)),"new",IF(VLOOKUP(B140,'151112'!B:D,3,FALSE)="new","existing",VLOOKUP(B140,'151112'!B:D,3,FALSE)))</f>
        <v>existing</v>
      </c>
      <c r="E140" s="159">
        <f t="shared" si="2"/>
        <v>41185</v>
      </c>
      <c r="F140" s="11" t="str">
        <f>IF(ISERROR(VLOOKUP(B140,'[1]161112'!B:B,1,FALSE)),"yes","no")</f>
        <v>yes</v>
      </c>
      <c r="G140" s="2" t="s">
        <v>4164</v>
      </c>
      <c r="H140" s="11" t="str">
        <f>IF(ISNA(VLOOKUP(B140,CEEMEA!$A:$A,1,0)),IF(ISNA(VLOOKUP(B140,Removes!$A:$A,1,0)),IF(ISNA(VLOOKUP(B140,TTM!$A:$A,1,0)),IF(ISNA(VLOOKUP(B140,FastTrack!$A:$A,1,0)),IF(ISNA(VLOOKUP(B140,Delayed!$B:$B,1,0)),"BAU","Delayed"),"FastTrack"),"TTM"),"Remove"),"CEEMEA")</f>
        <v>CEEMEA</v>
      </c>
      <c r="I140" s="11" t="str">
        <f>IF(COUNTIF(schedule!FC$1:ZZ$100,B140)=0,"new","scheduled")</f>
        <v>scheduled</v>
      </c>
    </row>
    <row r="141" spans="1:9" hidden="1">
      <c r="A141" s="11" t="s">
        <v>2161</v>
      </c>
      <c r="B141" s="13">
        <v>1210021030251</v>
      </c>
      <c r="C141" s="11" t="str">
        <f>IF(ISERROR(VLOOKUP(B141,'151112'!B:C,2,FALSE)),"new",VLOOKUP(B141,'151112'!B:C,2,FALSE))</f>
        <v>new</v>
      </c>
      <c r="D141" s="11" t="str">
        <f>IF(ISERROR(VLOOKUP(B141,'151112'!B:D,3,FALSE)),"new",IF(VLOOKUP(B141,'151112'!B:D,3,FALSE)="new","existing",VLOOKUP(B141,'151112'!B:D,3,FALSE)))</f>
        <v>existing</v>
      </c>
      <c r="E141" s="159">
        <f t="shared" si="2"/>
        <v>41184</v>
      </c>
      <c r="F141" s="11" t="str">
        <f>IF(ISERROR(VLOOKUP(B141,'[1]161112'!B:B,1,FALSE)),"yes","no")</f>
        <v>yes</v>
      </c>
      <c r="G141" s="2" t="s">
        <v>4166</v>
      </c>
      <c r="H141" s="11" t="str">
        <f>IF(ISNA(VLOOKUP(B141,CEEMEA!$A:$A,1,0)),IF(ISNA(VLOOKUP(B141,Removes!$A:$A,1,0)),IF(ISNA(VLOOKUP(B141,TTM!$A:$A,1,0)),IF(ISNA(VLOOKUP(B141,FastTrack!$A:$A,1,0)),IF(ISNA(VLOOKUP(B141,Delayed!$B:$B,1,0)),"BAU","Delayed"),"FastTrack"),"TTM"),"Remove"),"CEEMEA")</f>
        <v>BAU</v>
      </c>
      <c r="I141" s="11" t="str">
        <f>IF(COUNTIF(schedule!FC$1:ZZ$100,B141)=0,"new","scheduled")</f>
        <v>scheduled</v>
      </c>
    </row>
    <row r="142" spans="1:9" hidden="1">
      <c r="A142" s="11" t="s">
        <v>2927</v>
      </c>
      <c r="B142" s="13">
        <v>1210041140271</v>
      </c>
      <c r="C142" s="11" t="str">
        <f>IF(ISERROR(VLOOKUP(B142,'151112'!B:C,2,FALSE)),"new",VLOOKUP(B142,'151112'!B:C,2,FALSE))</f>
        <v>new</v>
      </c>
      <c r="D142" s="11" t="str">
        <f>IF(ISERROR(VLOOKUP(B142,'151112'!B:D,3,FALSE)),"new",IF(VLOOKUP(B142,'151112'!B:D,3,FALSE)="new","existing",VLOOKUP(B142,'151112'!B:D,3,FALSE)))</f>
        <v>existing</v>
      </c>
      <c r="E142" s="159">
        <f t="shared" si="2"/>
        <v>41204</v>
      </c>
      <c r="F142" s="11" t="str">
        <f>IF(ISERROR(VLOOKUP(B142,'[1]161112'!B:B,1,FALSE)),"yes","no")</f>
        <v>yes</v>
      </c>
      <c r="G142" s="2" t="s">
        <v>4125</v>
      </c>
      <c r="H142" s="11" t="str">
        <f>IF(ISNA(VLOOKUP(B142,CEEMEA!$A:$A,1,0)),IF(ISNA(VLOOKUP(B142,Removes!$A:$A,1,0)),IF(ISNA(VLOOKUP(B142,TTM!$A:$A,1,0)),IF(ISNA(VLOOKUP(B142,FastTrack!$A:$A,1,0)),IF(ISNA(VLOOKUP(B142,Delayed!$B:$B,1,0)),"BAU","Delayed"),"FastTrack"),"TTM"),"Remove"),"CEEMEA")</f>
        <v>BAU</v>
      </c>
      <c r="I142" s="11" t="str">
        <f>IF(COUNTIF(schedule!FC$1:ZZ$100,B142)=0,"new","scheduled")</f>
        <v>scheduled</v>
      </c>
    </row>
    <row r="143" spans="1:9" hidden="1">
      <c r="A143" s="11" t="s">
        <v>2922</v>
      </c>
      <c r="B143" s="13">
        <v>1210041140401</v>
      </c>
      <c r="C143" s="11" t="str">
        <f>IF(ISERROR(VLOOKUP(B143,'151112'!B:C,2,FALSE)),"new",VLOOKUP(B143,'151112'!B:C,2,FALSE))</f>
        <v>new</v>
      </c>
      <c r="D143" s="11" t="str">
        <f>IF(ISERROR(VLOOKUP(B143,'151112'!B:D,3,FALSE)),"new",IF(VLOOKUP(B143,'151112'!B:D,3,FALSE)="new","existing",VLOOKUP(B143,'151112'!B:D,3,FALSE)))</f>
        <v>existing</v>
      </c>
      <c r="E143" s="159">
        <f t="shared" si="2"/>
        <v>41204</v>
      </c>
      <c r="F143" s="11" t="str">
        <f>IF(ISERROR(VLOOKUP(B143,'[1]161112'!B:B,1,FALSE)),"yes","no")</f>
        <v>yes</v>
      </c>
      <c r="G143" s="2" t="s">
        <v>4120</v>
      </c>
      <c r="H143" s="11" t="str">
        <f>IF(ISNA(VLOOKUP(B143,CEEMEA!$A:$A,1,0)),IF(ISNA(VLOOKUP(B143,Removes!$A:$A,1,0)),IF(ISNA(VLOOKUP(B143,TTM!$A:$A,1,0)),IF(ISNA(VLOOKUP(B143,FastTrack!$A:$A,1,0)),IF(ISNA(VLOOKUP(B143,Delayed!$B:$B,1,0)),"BAU","Delayed"),"FastTrack"),"TTM"),"Remove"),"CEEMEA")</f>
        <v>BAU</v>
      </c>
      <c r="I143" s="11" t="str">
        <f>IF(COUNTIF(schedule!FC$1:ZZ$100,B143)=0,"new","scheduled")</f>
        <v>scheduled</v>
      </c>
    </row>
    <row r="144" spans="1:9" hidden="1">
      <c r="A144" s="11" t="s">
        <v>3096</v>
      </c>
      <c r="B144" s="13">
        <v>1210050639322</v>
      </c>
      <c r="C144" s="11" t="str">
        <f>IF(ISERROR(VLOOKUP(B144,'151112'!B:C,2,FALSE)),"new",VLOOKUP(B144,'151112'!B:C,2,FALSE))</f>
        <v>new</v>
      </c>
      <c r="D144" s="11" t="str">
        <f>IF(ISERROR(VLOOKUP(B144,'151112'!B:D,3,FALSE)),"new",IF(VLOOKUP(B144,'151112'!B:D,3,FALSE)="new","existing",VLOOKUP(B144,'151112'!B:D,3,FALSE)))</f>
        <v>existing</v>
      </c>
      <c r="E144" s="159">
        <f t="shared" si="2"/>
        <v>41218</v>
      </c>
      <c r="F144" s="11" t="str">
        <f>IF(ISERROR(VLOOKUP(B144,'[1]161112'!B:B,1,FALSE)),"yes","no")</f>
        <v>yes</v>
      </c>
      <c r="G144" s="2" t="s">
        <v>4086</v>
      </c>
      <c r="H144" s="11" t="str">
        <f>IF(ISNA(VLOOKUP(B144,CEEMEA!$A:$A,1,0)),IF(ISNA(VLOOKUP(B144,Removes!$A:$A,1,0)),IF(ISNA(VLOOKUP(B144,TTM!$A:$A,1,0)),IF(ISNA(VLOOKUP(B144,FastTrack!$A:$A,1,0)),IF(ISNA(VLOOKUP(B144,Delayed!$B:$B,1,0)),"BAU","Delayed"),"FastTrack"),"TTM"),"Remove"),"CEEMEA")</f>
        <v>BAU</v>
      </c>
      <c r="I144" s="11" t="str">
        <f>IF(COUNTIF(schedule!FC$1:ZZ$100,B144)=0,"new","scheduled")</f>
        <v>scheduled</v>
      </c>
    </row>
    <row r="145" spans="1:9" hidden="1">
      <c r="A145" s="11" t="s">
        <v>2207</v>
      </c>
      <c r="B145" s="13">
        <v>1210090936491</v>
      </c>
      <c r="C145" s="11" t="str">
        <f>IF(ISERROR(VLOOKUP(B145,'151112'!B:C,2,FALSE)),"new",VLOOKUP(B145,'151112'!B:C,2,FALSE))</f>
        <v>new</v>
      </c>
      <c r="D145" s="11" t="str">
        <f>IF(ISERROR(VLOOKUP(B145,'151112'!B:D,3,FALSE)),"new",IF(VLOOKUP(B145,'151112'!B:D,3,FALSE)="new","existing",VLOOKUP(B145,'151112'!B:D,3,FALSE)))</f>
        <v>existing</v>
      </c>
      <c r="E145" s="159">
        <f t="shared" si="2"/>
        <v>41192</v>
      </c>
      <c r="F145" s="11" t="str">
        <f>IF(ISERROR(VLOOKUP(B145,'[1]161112'!B:B,1,FALSE)),"yes","no")</f>
        <v>yes</v>
      </c>
      <c r="G145" s="2" t="s">
        <v>4153</v>
      </c>
      <c r="H145" s="11" t="str">
        <f>IF(ISNA(VLOOKUP(B145,CEEMEA!$A:$A,1,0)),IF(ISNA(VLOOKUP(B145,Removes!$A:$A,1,0)),IF(ISNA(VLOOKUP(B145,TTM!$A:$A,1,0)),IF(ISNA(VLOOKUP(B145,FastTrack!$A:$A,1,0)),IF(ISNA(VLOOKUP(B145,Delayed!$B:$B,1,0)),"BAU","Delayed"),"FastTrack"),"TTM"),"Remove"),"CEEMEA")</f>
        <v>BAU</v>
      </c>
      <c r="I145" s="11" t="str">
        <f>IF(COUNTIF(schedule!FC$1:ZZ$100,B145)=0,"new","scheduled")</f>
        <v>scheduled</v>
      </c>
    </row>
    <row r="146" spans="1:9" hidden="1">
      <c r="A146" s="11" t="s">
        <v>3371</v>
      </c>
      <c r="B146" s="13">
        <v>1210091243331</v>
      </c>
      <c r="C146" s="11" t="str">
        <f>IF(ISERROR(VLOOKUP(B146,'151112'!B:C,2,FALSE)),"new",VLOOKUP(B146,'151112'!B:C,2,FALSE))</f>
        <v>new</v>
      </c>
      <c r="D146" s="11" t="str">
        <f>IF(ISERROR(VLOOKUP(B146,'151112'!B:D,3,FALSE)),"new",IF(VLOOKUP(B146,'151112'!B:D,3,FALSE)="new","existing",VLOOKUP(B146,'151112'!B:D,3,FALSE)))</f>
        <v>existing</v>
      </c>
      <c r="E146" s="159">
        <f t="shared" si="2"/>
        <v>41228</v>
      </c>
      <c r="F146" s="11" t="str">
        <f>IF(ISERROR(VLOOKUP(B146,'[1]161112'!B:B,1,FALSE)),"yes","no")</f>
        <v>yes</v>
      </c>
      <c r="G146" s="2" t="s">
        <v>4018</v>
      </c>
      <c r="H146" s="11" t="str">
        <f>IF(ISNA(VLOOKUP(B146,CEEMEA!$A:$A,1,0)),IF(ISNA(VLOOKUP(B146,Removes!$A:$A,1,0)),IF(ISNA(VLOOKUP(B146,TTM!$A:$A,1,0)),IF(ISNA(VLOOKUP(B146,FastTrack!$A:$A,1,0)),IF(ISNA(VLOOKUP(B146,Delayed!$B:$B,1,0)),"BAU","Delayed"),"FastTrack"),"TTM"),"Remove"),"CEEMEA")</f>
        <v>BAU</v>
      </c>
      <c r="I146" s="11" t="str">
        <f>IF(COUNTIF(schedule!FC$1:ZZ$100,B146)=0,"new","scheduled")</f>
        <v>scheduled</v>
      </c>
    </row>
    <row r="147" spans="1:9" hidden="1">
      <c r="A147" s="1" t="s">
        <v>3682</v>
      </c>
      <c r="B147" s="13">
        <v>1210160453281</v>
      </c>
      <c r="C147" s="11" t="str">
        <f>IF(ISERROR(VLOOKUP(B147,'151112'!B:C,2,FALSE)),"new",VLOOKUP(B147,'151112'!B:C,2,FALSE))</f>
        <v>new</v>
      </c>
      <c r="D147" s="11" t="str">
        <f>IF(ISERROR(VLOOKUP(B147,'151112'!B:D,3,FALSE)),"new",IF(VLOOKUP(B147,'151112'!B:D,3,FALSE)="new","existing",VLOOKUP(B147,'151112'!B:D,3,FALSE)))</f>
        <v>existing</v>
      </c>
      <c r="E147" s="159">
        <f t="shared" si="2"/>
        <v>41228</v>
      </c>
      <c r="F147" s="11" t="str">
        <f>IF(ISERROR(VLOOKUP(B147,'[1]161112'!B:B,1,FALSE)),"yes","no")</f>
        <v>yes</v>
      </c>
      <c r="G147" s="2" t="s">
        <v>4014</v>
      </c>
      <c r="H147" s="11" t="str">
        <f>IF(ISNA(VLOOKUP(B147,CEEMEA!$A:$A,1,0)),IF(ISNA(VLOOKUP(B147,Removes!$A:$A,1,0)),IF(ISNA(VLOOKUP(B147,TTM!$A:$A,1,0)),IF(ISNA(VLOOKUP(B147,FastTrack!$A:$A,1,0)),IF(ISNA(VLOOKUP(B147,Delayed!$B:$B,1,0)),"BAU","Delayed"),"FastTrack"),"TTM"),"Remove"),"CEEMEA")</f>
        <v>BAU</v>
      </c>
      <c r="I147" s="11" t="str">
        <f>IF(COUNTIF(schedule!FC$1:ZZ$100,B147)=0,"new","scheduled")</f>
        <v>scheduled</v>
      </c>
    </row>
    <row r="148" spans="1:9" hidden="1">
      <c r="A148" s="1" t="s">
        <v>3104</v>
      </c>
      <c r="B148" s="13">
        <v>1210170505041</v>
      </c>
      <c r="C148" s="11" t="str">
        <f>IF(ISERROR(VLOOKUP(B148,'151112'!B:C,2,FALSE)),"new",VLOOKUP(B148,'151112'!B:C,2,FALSE))</f>
        <v>new</v>
      </c>
      <c r="D148" s="11" t="str">
        <f>IF(ISERROR(VLOOKUP(B148,'151112'!B:D,3,FALSE)),"new",IF(VLOOKUP(B148,'151112'!B:D,3,FALSE)="new","existing",VLOOKUP(B148,'151112'!B:D,3,FALSE)))</f>
        <v>existing</v>
      </c>
      <c r="E148" s="159">
        <f t="shared" si="2"/>
        <v>41228</v>
      </c>
      <c r="F148" s="11" t="str">
        <f>IF(ISERROR(VLOOKUP(B148,'[1]161112'!B:B,1,FALSE)),"yes","no")</f>
        <v>yes</v>
      </c>
      <c r="G148" s="2" t="s">
        <v>4015</v>
      </c>
      <c r="H148" s="11" t="str">
        <f>IF(ISNA(VLOOKUP(B148,CEEMEA!$A:$A,1,0)),IF(ISNA(VLOOKUP(B148,Removes!$A:$A,1,0)),IF(ISNA(VLOOKUP(B148,TTM!$A:$A,1,0)),IF(ISNA(VLOOKUP(B148,FastTrack!$A:$A,1,0)),IF(ISNA(VLOOKUP(B148,Delayed!$B:$B,1,0)),"BAU","Delayed"),"FastTrack"),"TTM"),"Remove"),"CEEMEA")</f>
        <v>BAU</v>
      </c>
      <c r="I148" s="11" t="str">
        <f>IF(COUNTIF(schedule!FC$1:ZZ$100,B148)=0,"new","scheduled")</f>
        <v>scheduled</v>
      </c>
    </row>
    <row r="149" spans="1:9" hidden="1">
      <c r="A149" s="11" t="s">
        <v>3698</v>
      </c>
      <c r="B149" s="13">
        <v>1210231025522</v>
      </c>
      <c r="C149" s="11" t="str">
        <f>IF(ISERROR(VLOOKUP(B149,'151112'!B:C,2,FALSE)),"new",VLOOKUP(B149,'151112'!B:C,2,FALSE))</f>
        <v>new</v>
      </c>
      <c r="D149" s="11" t="str">
        <f>IF(ISERROR(VLOOKUP(B149,'151112'!B:D,3,FALSE)),"new",IF(VLOOKUP(B149,'151112'!B:D,3,FALSE)="new","existing",VLOOKUP(B149,'151112'!B:D,3,FALSE)))</f>
        <v>existing</v>
      </c>
      <c r="E149" s="159">
        <f t="shared" si="2"/>
        <v>41228</v>
      </c>
      <c r="F149" s="11" t="str">
        <f>IF(ISERROR(VLOOKUP(B149,'[1]161112'!B:B,1,FALSE)),"yes","no")</f>
        <v>yes</v>
      </c>
      <c r="G149" s="2" t="s">
        <v>4019</v>
      </c>
      <c r="H149" s="11" t="str">
        <f>IF(ISNA(VLOOKUP(B149,CEEMEA!$A:$A,1,0)),IF(ISNA(VLOOKUP(B149,Removes!$A:$A,1,0)),IF(ISNA(VLOOKUP(B149,TTM!$A:$A,1,0)),IF(ISNA(VLOOKUP(B149,FastTrack!$A:$A,1,0)),IF(ISNA(VLOOKUP(B149,Delayed!$B:$B,1,0)),"BAU","Delayed"),"FastTrack"),"TTM"),"Remove"),"CEEMEA")</f>
        <v>Remove</v>
      </c>
      <c r="I149" s="11" t="str">
        <f>IF(COUNTIF(schedule!FC$1:ZZ$100,B149)=0,"new","scheduled")</f>
        <v>new</v>
      </c>
    </row>
    <row r="150" spans="1:9" hidden="1">
      <c r="A150" s="11" t="s">
        <v>3692</v>
      </c>
      <c r="B150" s="13">
        <v>1210231029182</v>
      </c>
      <c r="C150" s="11" t="str">
        <f>IF(ISERROR(VLOOKUP(B150,'151112'!B:C,2,FALSE)),"new",VLOOKUP(B150,'151112'!B:C,2,FALSE))</f>
        <v>new</v>
      </c>
      <c r="D150" s="11" t="str">
        <f>IF(ISERROR(VLOOKUP(B150,'151112'!B:D,3,FALSE)),"new",IF(VLOOKUP(B150,'151112'!B:D,3,FALSE)="new","existing",VLOOKUP(B150,'151112'!B:D,3,FALSE)))</f>
        <v>existing</v>
      </c>
      <c r="E150" s="159">
        <f t="shared" si="2"/>
        <v>41228</v>
      </c>
      <c r="F150" s="11" t="str">
        <f>IF(ISERROR(VLOOKUP(B150,'[1]161112'!B:B,1,FALSE)),"yes","no")</f>
        <v>yes</v>
      </c>
      <c r="G150" s="2" t="s">
        <v>4022</v>
      </c>
      <c r="H150" s="11" t="str">
        <f>IF(ISNA(VLOOKUP(B150,CEEMEA!$A:$A,1,0)),IF(ISNA(VLOOKUP(B150,Removes!$A:$A,1,0)),IF(ISNA(VLOOKUP(B150,TTM!$A:$A,1,0)),IF(ISNA(VLOOKUP(B150,FastTrack!$A:$A,1,0)),IF(ISNA(VLOOKUP(B150,Delayed!$B:$B,1,0)),"BAU","Delayed"),"FastTrack"),"TTM"),"Remove"),"CEEMEA")</f>
        <v>Remove</v>
      </c>
      <c r="I150" s="11" t="str">
        <f>IF(COUNTIF(schedule!FC$1:ZZ$100,B150)=0,"new","scheduled")</f>
        <v>new</v>
      </c>
    </row>
    <row r="151" spans="1:9" hidden="1">
      <c r="A151" s="11" t="s">
        <v>3383</v>
      </c>
      <c r="B151" s="13">
        <v>1210251701391</v>
      </c>
      <c r="C151" s="11" t="str">
        <f>IF(ISERROR(VLOOKUP(B151,'151112'!B:C,2,FALSE)),"new",VLOOKUP(B151,'151112'!B:C,2,FALSE))</f>
        <v>new</v>
      </c>
      <c r="D151" s="11" t="str">
        <f>IF(ISERROR(VLOOKUP(B151,'151112'!B:D,3,FALSE)),"new",IF(VLOOKUP(B151,'151112'!B:D,3,FALSE)="new","existing",VLOOKUP(B151,'151112'!B:D,3,FALSE)))</f>
        <v>existing</v>
      </c>
      <c r="E151" s="159">
        <f t="shared" si="2"/>
        <v>41208</v>
      </c>
      <c r="F151" s="11" t="str">
        <f>IF(ISERROR(VLOOKUP(B151,'[1]161112'!B:B,1,FALSE)),"yes","no")</f>
        <v>yes</v>
      </c>
      <c r="G151" s="2" t="s">
        <v>4114</v>
      </c>
      <c r="H151" s="11" t="str">
        <f>IF(ISNA(VLOOKUP(B151,CEEMEA!$A:$A,1,0)),IF(ISNA(VLOOKUP(B151,Removes!$A:$A,1,0)),IF(ISNA(VLOOKUP(B151,TTM!$A:$A,1,0)),IF(ISNA(VLOOKUP(B151,FastTrack!$A:$A,1,0)),IF(ISNA(VLOOKUP(B151,Delayed!$B:$B,1,0)),"BAU","Delayed"),"FastTrack"),"TTM"),"Remove"),"CEEMEA")</f>
        <v>BAU</v>
      </c>
      <c r="I151" s="11" t="str">
        <f>IF(COUNTIF(schedule!FC$1:ZZ$100,B151)=0,"new","scheduled")</f>
        <v>scheduled</v>
      </c>
    </row>
    <row r="152" spans="1:9" hidden="1">
      <c r="A152" s="11" t="s">
        <v>3508</v>
      </c>
      <c r="B152" s="13">
        <v>1210261351161</v>
      </c>
      <c r="C152" s="11" t="str">
        <f>IF(ISERROR(VLOOKUP(B152,'151112'!B:C,2,FALSE)),"new",VLOOKUP(B152,'151112'!B:C,2,FALSE))</f>
        <v>new</v>
      </c>
      <c r="D152" s="11" t="str">
        <f>IF(ISERROR(VLOOKUP(B152,'151112'!B:D,3,FALSE)),"new",IF(VLOOKUP(B152,'151112'!B:D,3,FALSE)="new","existing",VLOOKUP(B152,'151112'!B:D,3,FALSE)))</f>
        <v>existing</v>
      </c>
      <c r="E152" s="159">
        <f t="shared" si="2"/>
        <v>41218</v>
      </c>
      <c r="F152" s="11" t="str">
        <f>IF(ISERROR(VLOOKUP(B152,'[1]161112'!B:B,1,FALSE)),"yes","no")</f>
        <v>yes</v>
      </c>
      <c r="G152" s="2" t="s">
        <v>4080</v>
      </c>
      <c r="H152" s="11" t="str">
        <f>IF(ISNA(VLOOKUP(B152,CEEMEA!$A:$A,1,0)),IF(ISNA(VLOOKUP(B152,Removes!$A:$A,1,0)),IF(ISNA(VLOOKUP(B152,TTM!$A:$A,1,0)),IF(ISNA(VLOOKUP(B152,FastTrack!$A:$A,1,0)),IF(ISNA(VLOOKUP(B152,Delayed!$B:$B,1,0)),"BAU","Delayed"),"FastTrack"),"TTM"),"Remove"),"CEEMEA")</f>
        <v>BAU</v>
      </c>
      <c r="I152" s="11" t="str">
        <f>IF(COUNTIF(schedule!FC$1:ZZ$100,B152)=0,"new","scheduled")</f>
        <v>scheduled</v>
      </c>
    </row>
    <row r="153" spans="1:9" hidden="1">
      <c r="A153" s="11" t="s">
        <v>3369</v>
      </c>
      <c r="B153" s="13">
        <v>1210282233581</v>
      </c>
      <c r="C153" s="11" t="str">
        <f>IF(ISERROR(VLOOKUP(B153,'151112'!B:C,2,FALSE)),"new",VLOOKUP(B153,'151112'!B:C,2,FALSE))</f>
        <v>new</v>
      </c>
      <c r="D153" s="11" t="str">
        <f>IF(ISERROR(VLOOKUP(B153,'151112'!B:D,3,FALSE)),"new",IF(VLOOKUP(B153,'151112'!B:D,3,FALSE)="new","existing",VLOOKUP(B153,'151112'!B:D,3,FALSE)))</f>
        <v>existing</v>
      </c>
      <c r="E153" s="159">
        <f t="shared" si="2"/>
        <v>41211</v>
      </c>
      <c r="F153" s="11" t="str">
        <f>IF(ISERROR(VLOOKUP(B153,'[1]161112'!B:B,1,FALSE)),"yes","no")</f>
        <v>yes</v>
      </c>
      <c r="G153" s="2" t="s">
        <v>4110</v>
      </c>
      <c r="H153" s="11" t="str">
        <f>IF(ISNA(VLOOKUP(B153,CEEMEA!$A:$A,1,0)),IF(ISNA(VLOOKUP(B153,Removes!$A:$A,1,0)),IF(ISNA(VLOOKUP(B153,TTM!$A:$A,1,0)),IF(ISNA(VLOOKUP(B153,FastTrack!$A:$A,1,0)),IF(ISNA(VLOOKUP(B153,Delayed!$B:$B,1,0)),"BAU","Delayed"),"FastTrack"),"TTM"),"Remove"),"CEEMEA")</f>
        <v>BAU</v>
      </c>
      <c r="I153" s="11" t="str">
        <f>IF(COUNTIF(schedule!FC$1:ZZ$100,B153)=0,"new","scheduled")</f>
        <v>scheduled</v>
      </c>
    </row>
    <row r="154" spans="1:9" hidden="1">
      <c r="A154" s="11" t="s">
        <v>3323</v>
      </c>
      <c r="B154" s="13">
        <v>1210300658221</v>
      </c>
      <c r="C154" s="11" t="str">
        <f>IF(ISERROR(VLOOKUP(B154,'151112'!B:C,2,FALSE)),"new",VLOOKUP(B154,'151112'!B:C,2,FALSE))</f>
        <v>new</v>
      </c>
      <c r="D154" s="11" t="str">
        <f>IF(ISERROR(VLOOKUP(B154,'151112'!B:D,3,FALSE)),"new",IF(VLOOKUP(B154,'151112'!B:D,3,FALSE)="new","existing",VLOOKUP(B154,'151112'!B:D,3,FALSE)))</f>
        <v>existing</v>
      </c>
      <c r="E154" s="159">
        <f t="shared" si="2"/>
        <v>41228</v>
      </c>
      <c r="F154" s="11" t="str">
        <f>IF(ISERROR(VLOOKUP(B154,'[1]161112'!B:B,1,FALSE)),"yes","no")</f>
        <v>yes</v>
      </c>
      <c r="G154" s="2" t="s">
        <v>4017</v>
      </c>
      <c r="H154" s="11" t="str">
        <f>IF(ISNA(VLOOKUP(B154,CEEMEA!$A:$A,1,0)),IF(ISNA(VLOOKUP(B154,Removes!$A:$A,1,0)),IF(ISNA(VLOOKUP(B154,TTM!$A:$A,1,0)),IF(ISNA(VLOOKUP(B154,FastTrack!$A:$A,1,0)),IF(ISNA(VLOOKUP(B154,Delayed!$B:$B,1,0)),"BAU","Delayed"),"FastTrack"),"TTM"),"Remove"),"CEEMEA")</f>
        <v>Remove</v>
      </c>
      <c r="I154" s="11" t="str">
        <f>IF(COUNTIF(schedule!FC$1:ZZ$100,B154)=0,"new","scheduled")</f>
        <v>new</v>
      </c>
    </row>
    <row r="155" spans="1:9" hidden="1">
      <c r="A155" s="11" t="s">
        <v>3325</v>
      </c>
      <c r="B155" s="13">
        <v>1210300708332</v>
      </c>
      <c r="C155" s="11" t="str">
        <f>IF(ISERROR(VLOOKUP(B155,'151112'!B:C,2,FALSE)),"new",VLOOKUP(B155,'151112'!B:C,2,FALSE))</f>
        <v>new</v>
      </c>
      <c r="D155" s="11" t="str">
        <f>IF(ISERROR(VLOOKUP(B155,'151112'!B:D,3,FALSE)),"new",IF(VLOOKUP(B155,'151112'!B:D,3,FALSE)="new","existing",VLOOKUP(B155,'151112'!B:D,3,FALSE)))</f>
        <v>existing</v>
      </c>
      <c r="E155" s="159">
        <f t="shared" si="2"/>
        <v>41228</v>
      </c>
      <c r="F155" s="11" t="str">
        <f>IF(ISERROR(VLOOKUP(B155,'[1]161112'!B:B,1,FALSE)),"yes","no")</f>
        <v>yes</v>
      </c>
      <c r="G155" s="2" t="s">
        <v>4026</v>
      </c>
      <c r="H155" s="11" t="str">
        <f>IF(ISNA(VLOOKUP(B155,CEEMEA!$A:$A,1,0)),IF(ISNA(VLOOKUP(B155,Removes!$A:$A,1,0)),IF(ISNA(VLOOKUP(B155,TTM!$A:$A,1,0)),IF(ISNA(VLOOKUP(B155,FastTrack!$A:$A,1,0)),IF(ISNA(VLOOKUP(B155,Delayed!$B:$B,1,0)),"BAU","Delayed"),"FastTrack"),"TTM"),"Remove"),"CEEMEA")</f>
        <v>Remove</v>
      </c>
      <c r="I155" s="11" t="str">
        <f>IF(COUNTIF(schedule!FC$1:ZZ$100,B155)=0,"new","scheduled")</f>
        <v>new</v>
      </c>
    </row>
    <row r="156" spans="1:9" hidden="1">
      <c r="A156" s="11" t="s">
        <v>3526</v>
      </c>
      <c r="B156" s="13">
        <v>1211011000561</v>
      </c>
      <c r="C156" s="11" t="str">
        <f>IF(ISERROR(VLOOKUP(B156,'151112'!B:C,2,FALSE)),"new",VLOOKUP(B156,'151112'!B:C,2,FALSE))</f>
        <v>new</v>
      </c>
      <c r="D156" s="11" t="str">
        <f>IF(ISERROR(VLOOKUP(B156,'151112'!B:D,3,FALSE)),"new",IF(VLOOKUP(B156,'151112'!B:D,3,FALSE)="new","existing",VLOOKUP(B156,'151112'!B:D,3,FALSE)))</f>
        <v>existing</v>
      </c>
      <c r="E156" s="159">
        <f t="shared" si="2"/>
        <v>41214</v>
      </c>
      <c r="F156" s="11" t="str">
        <f>IF(ISERROR(VLOOKUP(B156,'[1]161112'!B:B,1,FALSE)),"yes","no")</f>
        <v>yes</v>
      </c>
      <c r="G156" s="2" t="s">
        <v>4096</v>
      </c>
      <c r="H156" s="11" t="str">
        <f>IF(ISNA(VLOOKUP(B156,CEEMEA!$A:$A,1,0)),IF(ISNA(VLOOKUP(B156,Removes!$A:$A,1,0)),IF(ISNA(VLOOKUP(B156,TTM!$A:$A,1,0)),IF(ISNA(VLOOKUP(B156,FastTrack!$A:$A,1,0)),IF(ISNA(VLOOKUP(B156,Delayed!$B:$B,1,0)),"BAU","Delayed"),"FastTrack"),"TTM"),"Remove"),"CEEMEA")</f>
        <v>BAU</v>
      </c>
      <c r="I156" s="11" t="str">
        <f>IF(COUNTIF(schedule!FC$1:ZZ$100,B156)=0,"new","scheduled")</f>
        <v>scheduled</v>
      </c>
    </row>
    <row r="157" spans="1:9" hidden="1">
      <c r="A157" s="11" t="s">
        <v>3455</v>
      </c>
      <c r="B157" s="13">
        <v>1211011502532</v>
      </c>
      <c r="C157" s="11" t="str">
        <f>IF(ISERROR(VLOOKUP(B157,'151112'!B:C,2,FALSE)),"new",VLOOKUP(B157,'151112'!B:C,2,FALSE))</f>
        <v>new</v>
      </c>
      <c r="D157" s="11" t="str">
        <f>IF(ISERROR(VLOOKUP(B157,'151112'!B:D,3,FALSE)),"new",IF(VLOOKUP(B157,'151112'!B:D,3,FALSE)="new","existing",VLOOKUP(B157,'151112'!B:D,3,FALSE)))</f>
        <v>existing</v>
      </c>
      <c r="E157" s="159">
        <f t="shared" si="2"/>
        <v>41220</v>
      </c>
      <c r="F157" s="11" t="str">
        <f>IF(ISERROR(VLOOKUP(B157,'[1]161112'!B:B,1,FALSE)),"yes","no")</f>
        <v>yes</v>
      </c>
      <c r="G157" s="2" t="s">
        <v>4054</v>
      </c>
      <c r="H157" s="11" t="str">
        <f>IF(ISNA(VLOOKUP(B157,CEEMEA!$A:$A,1,0)),IF(ISNA(VLOOKUP(B157,Removes!$A:$A,1,0)),IF(ISNA(VLOOKUP(B157,TTM!$A:$A,1,0)),IF(ISNA(VLOOKUP(B157,FastTrack!$A:$A,1,0)),IF(ISNA(VLOOKUP(B157,Delayed!$B:$B,1,0)),"BAU","Delayed"),"FastTrack"),"TTM"),"Remove"),"CEEMEA")</f>
        <v>BAU</v>
      </c>
      <c r="I157" s="11" t="str">
        <f>IF(COUNTIF(schedule!FC$1:ZZ$100,B157)=0,"new","scheduled")</f>
        <v>scheduled</v>
      </c>
    </row>
    <row r="158" spans="1:9" hidden="1">
      <c r="A158" s="11" t="s">
        <v>3453</v>
      </c>
      <c r="B158" s="13">
        <v>1211011510381</v>
      </c>
      <c r="C158" s="11" t="str">
        <f>IF(ISERROR(VLOOKUP(B158,'151112'!B:C,2,FALSE)),"new",VLOOKUP(B158,'151112'!B:C,2,FALSE))</f>
        <v>new</v>
      </c>
      <c r="D158" s="11" t="str">
        <f>IF(ISERROR(VLOOKUP(B158,'151112'!B:D,3,FALSE)),"new",IF(VLOOKUP(B158,'151112'!B:D,3,FALSE)="new","existing",VLOOKUP(B158,'151112'!B:D,3,FALSE)))</f>
        <v>existing</v>
      </c>
      <c r="E158" s="159">
        <f t="shared" si="2"/>
        <v>41220</v>
      </c>
      <c r="F158" s="11" t="str">
        <f>IF(ISERROR(VLOOKUP(B158,'[1]161112'!B:B,1,FALSE)),"yes","no")</f>
        <v>yes</v>
      </c>
      <c r="G158" s="2" t="s">
        <v>4053</v>
      </c>
      <c r="H158" s="11" t="str">
        <f>IF(ISNA(VLOOKUP(B158,CEEMEA!$A:$A,1,0)),IF(ISNA(VLOOKUP(B158,Removes!$A:$A,1,0)),IF(ISNA(VLOOKUP(B158,TTM!$A:$A,1,0)),IF(ISNA(VLOOKUP(B158,FastTrack!$A:$A,1,0)),IF(ISNA(VLOOKUP(B158,Delayed!$B:$B,1,0)),"BAU","Delayed"),"FastTrack"),"TTM"),"Remove"),"CEEMEA")</f>
        <v>BAU</v>
      </c>
      <c r="I158" s="11" t="str">
        <f>IF(COUNTIF(schedule!FC$1:ZZ$100,B158)=0,"new","scheduled")</f>
        <v>scheduled</v>
      </c>
    </row>
    <row r="159" spans="1:9" hidden="1">
      <c r="A159" s="11" t="s">
        <v>4</v>
      </c>
      <c r="B159" s="13">
        <v>1211020941521</v>
      </c>
      <c r="C159" s="11" t="str">
        <f>IF(ISERROR(VLOOKUP(B159,'151112'!B:C,2,FALSE)),"new",VLOOKUP(B159,'151112'!B:C,2,FALSE))</f>
        <v>new</v>
      </c>
      <c r="D159" s="11" t="str">
        <f>IF(ISERROR(VLOOKUP(B159,'151112'!B:D,3,FALSE)),"new",IF(VLOOKUP(B159,'151112'!B:D,3,FALSE)="new","existing",VLOOKUP(B159,'151112'!B:D,3,FALSE)))</f>
        <v>existing</v>
      </c>
      <c r="E159" s="159">
        <f t="shared" si="2"/>
        <v>41218</v>
      </c>
      <c r="F159" s="11" t="str">
        <f>IF(ISERROR(VLOOKUP(B159,'[1]161112'!B:B,1,FALSE)),"yes","no")</f>
        <v>yes</v>
      </c>
      <c r="G159" s="2" t="s">
        <v>4091</v>
      </c>
      <c r="H159" s="11" t="str">
        <f>IF(ISNA(VLOOKUP(B159,CEEMEA!$A:$A,1,0)),IF(ISNA(VLOOKUP(B159,Removes!$A:$A,1,0)),IF(ISNA(VLOOKUP(B159,TTM!$A:$A,1,0)),IF(ISNA(VLOOKUP(B159,FastTrack!$A:$A,1,0)),IF(ISNA(VLOOKUP(B159,Delayed!$B:$B,1,0)),"BAU","Delayed"),"FastTrack"),"TTM"),"Remove"),"CEEMEA")</f>
        <v>BAU</v>
      </c>
      <c r="I159" s="11" t="str">
        <f>IF(COUNTIF(schedule!FC$1:ZZ$100,B159)=0,"new","scheduled")</f>
        <v>scheduled</v>
      </c>
    </row>
    <row r="160" spans="1:9" hidden="1">
      <c r="A160" s="11" t="s">
        <v>3500</v>
      </c>
      <c r="B160" s="13">
        <v>1211020943421</v>
      </c>
      <c r="C160" s="11" t="str">
        <f>IF(ISERROR(VLOOKUP(B160,'151112'!B:C,2,FALSE)),"new",VLOOKUP(B160,'151112'!B:C,2,FALSE))</f>
        <v>new</v>
      </c>
      <c r="D160" s="11" t="str">
        <f>IF(ISERROR(VLOOKUP(B160,'151112'!B:D,3,FALSE)),"new",IF(VLOOKUP(B160,'151112'!B:D,3,FALSE)="new","existing",VLOOKUP(B160,'151112'!B:D,3,FALSE)))</f>
        <v>existing</v>
      </c>
      <c r="E160" s="159">
        <f t="shared" si="2"/>
        <v>41219</v>
      </c>
      <c r="F160" s="11" t="str">
        <f>IF(ISERROR(VLOOKUP(B160,'[1]161112'!B:B,1,FALSE)),"yes","no")</f>
        <v>yes</v>
      </c>
      <c r="G160" s="2" t="s">
        <v>4077</v>
      </c>
      <c r="H160" s="11" t="str">
        <f>IF(ISNA(VLOOKUP(B160,CEEMEA!$A:$A,1,0)),IF(ISNA(VLOOKUP(B160,Removes!$A:$A,1,0)),IF(ISNA(VLOOKUP(B160,TTM!$A:$A,1,0)),IF(ISNA(VLOOKUP(B160,FastTrack!$A:$A,1,0)),IF(ISNA(VLOOKUP(B160,Delayed!$B:$B,1,0)),"BAU","Delayed"),"FastTrack"),"TTM"),"Remove"),"CEEMEA")</f>
        <v>BAU</v>
      </c>
      <c r="I160" s="11" t="str">
        <f>IF(COUNTIF(schedule!FC$1:ZZ$100,B160)=0,"new","scheduled")</f>
        <v>scheduled</v>
      </c>
    </row>
    <row r="161" spans="1:9" hidden="1">
      <c r="A161" s="11" t="s">
        <v>3688</v>
      </c>
      <c r="B161" s="13">
        <v>1211020943423</v>
      </c>
      <c r="C161" s="11" t="str">
        <f>IF(ISERROR(VLOOKUP(B161,'151112'!B:C,2,FALSE)),"new",VLOOKUP(B161,'151112'!B:C,2,FALSE))</f>
        <v>new</v>
      </c>
      <c r="D161" s="11" t="str">
        <f>IF(ISERROR(VLOOKUP(B161,'151112'!B:D,3,FALSE)),"new",IF(VLOOKUP(B161,'151112'!B:D,3,FALSE)="new","existing",VLOOKUP(B161,'151112'!B:D,3,FALSE)))</f>
        <v>existing</v>
      </c>
      <c r="E161" s="159">
        <f t="shared" si="2"/>
        <v>41228</v>
      </c>
      <c r="F161" s="11" t="str">
        <f>IF(ISERROR(VLOOKUP(B161,'[1]161112'!B:B,1,FALSE)),"yes","no")</f>
        <v>yes</v>
      </c>
      <c r="G161" s="2" t="s">
        <v>4024</v>
      </c>
      <c r="H161" s="11" t="str">
        <f>IF(ISNA(VLOOKUP(B161,CEEMEA!$A:$A,1,0)),IF(ISNA(VLOOKUP(B161,Removes!$A:$A,1,0)),IF(ISNA(VLOOKUP(B161,TTM!$A:$A,1,0)),IF(ISNA(VLOOKUP(B161,FastTrack!$A:$A,1,0)),IF(ISNA(VLOOKUP(B161,Delayed!$B:$B,1,0)),"BAU","Delayed"),"FastTrack"),"TTM"),"Remove"),"CEEMEA")</f>
        <v>Remove</v>
      </c>
      <c r="I161" s="11" t="str">
        <f>IF(COUNTIF(schedule!FC$1:ZZ$100,B161)=0,"new","scheduled")</f>
        <v>new</v>
      </c>
    </row>
    <row r="162" spans="1:9" hidden="1">
      <c r="A162" s="11" t="s">
        <v>1778</v>
      </c>
      <c r="B162" s="13">
        <v>1211050918541</v>
      </c>
      <c r="C162" s="11" t="str">
        <f>IF(ISERROR(VLOOKUP(B162,'151112'!B:C,2,FALSE)),"new",VLOOKUP(B162,'151112'!B:C,2,FALSE))</f>
        <v>new</v>
      </c>
      <c r="D162" s="11" t="str">
        <f>IF(ISERROR(VLOOKUP(B162,'151112'!B:D,3,FALSE)),"new",IF(VLOOKUP(B162,'151112'!B:D,3,FALSE)="new","existing",VLOOKUP(B162,'151112'!B:D,3,FALSE)))</f>
        <v>existing</v>
      </c>
      <c r="E162" s="159">
        <f t="shared" si="2"/>
        <v>41219</v>
      </c>
      <c r="F162" s="11" t="str">
        <f>IF(ISERROR(VLOOKUP(B162,'[1]161112'!B:B,1,FALSE)),"yes","no")</f>
        <v>yes</v>
      </c>
      <c r="G162" s="2" t="s">
        <v>4071</v>
      </c>
      <c r="H162" s="11" t="str">
        <f>IF(ISNA(VLOOKUP(B162,CEEMEA!$A:$A,1,0)),IF(ISNA(VLOOKUP(B162,Removes!$A:$A,1,0)),IF(ISNA(VLOOKUP(B162,TTM!$A:$A,1,0)),IF(ISNA(VLOOKUP(B162,FastTrack!$A:$A,1,0)),IF(ISNA(VLOOKUP(B162,Delayed!$B:$B,1,0)),"BAU","Delayed"),"FastTrack"),"TTM"),"Remove"),"CEEMEA")</f>
        <v>BAU</v>
      </c>
      <c r="I162" s="11" t="str">
        <f>IF(COUNTIF(schedule!FC$1:ZZ$100,B162)=0,"new","scheduled")</f>
        <v>scheduled</v>
      </c>
    </row>
    <row r="163" spans="1:9" hidden="1">
      <c r="A163" s="11" t="s">
        <v>3479</v>
      </c>
      <c r="B163" s="13">
        <v>1211070522511</v>
      </c>
      <c r="C163" s="11" t="str">
        <f>IF(ISERROR(VLOOKUP(B163,'151112'!B:C,2,FALSE)),"new",VLOOKUP(B163,'151112'!B:C,2,FALSE))</f>
        <v>new</v>
      </c>
      <c r="D163" s="11" t="str">
        <f>IF(ISERROR(VLOOKUP(B163,'151112'!B:D,3,FALSE)),"new",IF(VLOOKUP(B163,'151112'!B:D,3,FALSE)="new","existing",VLOOKUP(B163,'151112'!B:D,3,FALSE)))</f>
        <v>existing</v>
      </c>
      <c r="E163" s="159">
        <f t="shared" si="2"/>
        <v>41220</v>
      </c>
      <c r="F163" s="11" t="str">
        <f>IF(ISERROR(VLOOKUP(B163,'[1]161112'!B:B,1,FALSE)),"yes","no")</f>
        <v>yes</v>
      </c>
      <c r="G163" s="2" t="s">
        <v>4066</v>
      </c>
      <c r="H163" s="11" t="str">
        <f>IF(ISNA(VLOOKUP(B163,CEEMEA!$A:$A,1,0)),IF(ISNA(VLOOKUP(B163,Removes!$A:$A,1,0)),IF(ISNA(VLOOKUP(B163,TTM!$A:$A,1,0)),IF(ISNA(VLOOKUP(B163,FastTrack!$A:$A,1,0)),IF(ISNA(VLOOKUP(B163,Delayed!$B:$B,1,0)),"BAU","Delayed"),"FastTrack"),"TTM"),"Remove"),"CEEMEA")</f>
        <v>BAU</v>
      </c>
      <c r="I163" s="11" t="str">
        <f>IF(COUNTIF(schedule!FC$1:ZZ$100,B163)=0,"new","scheduled")</f>
        <v>scheduled</v>
      </c>
    </row>
    <row r="164" spans="1:9" hidden="1">
      <c r="A164" s="11" t="s">
        <v>3477</v>
      </c>
      <c r="B164" s="13">
        <v>1211070527481</v>
      </c>
      <c r="C164" s="11" t="str">
        <f>IF(ISERROR(VLOOKUP(B164,'151112'!B:C,2,FALSE)),"new",VLOOKUP(B164,'151112'!B:C,2,FALSE))</f>
        <v>new</v>
      </c>
      <c r="D164" s="11" t="str">
        <f>IF(ISERROR(VLOOKUP(B164,'151112'!B:D,3,FALSE)),"new",IF(VLOOKUP(B164,'151112'!B:D,3,FALSE)="new","existing",VLOOKUP(B164,'151112'!B:D,3,FALSE)))</f>
        <v>existing</v>
      </c>
      <c r="E164" s="159">
        <f t="shared" si="2"/>
        <v>41220</v>
      </c>
      <c r="F164" s="11" t="str">
        <f>IF(ISERROR(VLOOKUP(B164,'[1]161112'!B:B,1,FALSE)),"yes","no")</f>
        <v>yes</v>
      </c>
      <c r="G164" s="2" t="s">
        <v>4065</v>
      </c>
      <c r="H164" s="11" t="str">
        <f>IF(ISNA(VLOOKUP(B164,CEEMEA!$A:$A,1,0)),IF(ISNA(VLOOKUP(B164,Removes!$A:$A,1,0)),IF(ISNA(VLOOKUP(B164,TTM!$A:$A,1,0)),IF(ISNA(VLOOKUP(B164,FastTrack!$A:$A,1,0)),IF(ISNA(VLOOKUP(B164,Delayed!$B:$B,1,0)),"BAU","Delayed"),"FastTrack"),"TTM"),"Remove"),"CEEMEA")</f>
        <v>BAU</v>
      </c>
      <c r="I164" s="11" t="str">
        <f>IF(COUNTIF(schedule!FC$1:ZZ$100,B164)=0,"new","scheduled")</f>
        <v>scheduled</v>
      </c>
    </row>
    <row r="165" spans="1:9" hidden="1">
      <c r="A165" s="11" t="s">
        <v>3475</v>
      </c>
      <c r="B165" s="13">
        <v>1211070631351</v>
      </c>
      <c r="C165" s="11" t="str">
        <f>IF(ISERROR(VLOOKUP(B165,'151112'!B:C,2,FALSE)),"new",VLOOKUP(B165,'151112'!B:C,2,FALSE))</f>
        <v>new</v>
      </c>
      <c r="D165" s="11" t="str">
        <f>IF(ISERROR(VLOOKUP(B165,'151112'!B:D,3,FALSE)),"new",IF(VLOOKUP(B165,'151112'!B:D,3,FALSE)="new","existing",VLOOKUP(B165,'151112'!B:D,3,FALSE)))</f>
        <v>existing</v>
      </c>
      <c r="E165" s="159">
        <f t="shared" si="2"/>
        <v>41220</v>
      </c>
      <c r="F165" s="11" t="str">
        <f>IF(ISERROR(VLOOKUP(B165,'[1]161112'!B:B,1,FALSE)),"yes","no")</f>
        <v>yes</v>
      </c>
      <c r="G165" s="2" t="s">
        <v>4064</v>
      </c>
      <c r="H165" s="11" t="str">
        <f>IF(ISNA(VLOOKUP(B165,CEEMEA!$A:$A,1,0)),IF(ISNA(VLOOKUP(B165,Removes!$A:$A,1,0)),IF(ISNA(VLOOKUP(B165,TTM!$A:$A,1,0)),IF(ISNA(VLOOKUP(B165,FastTrack!$A:$A,1,0)),IF(ISNA(VLOOKUP(B165,Delayed!$B:$B,1,0)),"BAU","Delayed"),"FastTrack"),"TTM"),"Remove"),"CEEMEA")</f>
        <v>BAU</v>
      </c>
      <c r="I165" s="11" t="str">
        <f>IF(COUNTIF(schedule!FC$1:ZZ$100,B165)=0,"new","scheduled")</f>
        <v>scheduled</v>
      </c>
    </row>
    <row r="166" spans="1:9" hidden="1">
      <c r="A166" s="11" t="s">
        <v>3459</v>
      </c>
      <c r="B166" s="13">
        <v>1211070644121</v>
      </c>
      <c r="C166" s="11" t="str">
        <f>IF(ISERROR(VLOOKUP(B166,'151112'!B:C,2,FALSE)),"new",VLOOKUP(B166,'151112'!B:C,2,FALSE))</f>
        <v>new</v>
      </c>
      <c r="D166" s="11" t="str">
        <f>IF(ISERROR(VLOOKUP(B166,'151112'!B:D,3,FALSE)),"new",IF(VLOOKUP(B166,'151112'!B:D,3,FALSE)="new","existing",VLOOKUP(B166,'151112'!B:D,3,FALSE)))</f>
        <v>existing</v>
      </c>
      <c r="E166" s="159">
        <f t="shared" si="2"/>
        <v>41220</v>
      </c>
      <c r="F166" s="11" t="str">
        <f>IF(ISERROR(VLOOKUP(B166,'[1]161112'!B:B,1,FALSE)),"yes","no")</f>
        <v>yes</v>
      </c>
      <c r="G166" s="2" t="s">
        <v>4056</v>
      </c>
      <c r="H166" s="11" t="str">
        <f>IF(ISNA(VLOOKUP(B166,CEEMEA!$A:$A,1,0)),IF(ISNA(VLOOKUP(B166,Removes!$A:$A,1,0)),IF(ISNA(VLOOKUP(B166,TTM!$A:$A,1,0)),IF(ISNA(VLOOKUP(B166,FastTrack!$A:$A,1,0)),IF(ISNA(VLOOKUP(B166,Delayed!$B:$B,1,0)),"BAU","Delayed"),"FastTrack"),"TTM"),"Remove"),"CEEMEA")</f>
        <v>BAU</v>
      </c>
      <c r="I166" s="11" t="str">
        <f>IF(COUNTIF(schedule!FC$1:ZZ$100,B166)=0,"new","scheduled")</f>
        <v>scheduled</v>
      </c>
    </row>
    <row r="167" spans="1:9" hidden="1">
      <c r="E167" s="11"/>
      <c r="G167" s="11"/>
    </row>
    <row r="168" spans="1:9" hidden="1">
      <c r="E168" s="11"/>
      <c r="G168" s="11"/>
    </row>
    <row r="169" spans="1:9" hidden="1">
      <c r="E169" s="11"/>
      <c r="G169" s="11"/>
    </row>
    <row r="170" spans="1:9" hidden="1">
      <c r="E170" s="11"/>
      <c r="G170" s="11"/>
    </row>
    <row r="171" spans="1:9" hidden="1">
      <c r="E171" s="11"/>
      <c r="G171" s="11"/>
    </row>
    <row r="172" spans="1:9" hidden="1">
      <c r="E172" s="11"/>
      <c r="G172" s="11"/>
    </row>
    <row r="173" spans="1:9" hidden="1">
      <c r="E173" s="11"/>
      <c r="G173" s="11"/>
    </row>
    <row r="174" spans="1:9" hidden="1">
      <c r="E174" s="11"/>
      <c r="G174" s="11"/>
    </row>
    <row r="175" spans="1:9" hidden="1">
      <c r="E175" s="11"/>
      <c r="G175" s="11"/>
    </row>
    <row r="176" spans="1:9" hidden="1">
      <c r="E176" s="11"/>
      <c r="G176" s="11"/>
    </row>
    <row r="177" spans="5:7" hidden="1">
      <c r="E177" s="11"/>
      <c r="G177" s="11"/>
    </row>
    <row r="178" spans="5:7" hidden="1">
      <c r="E178" s="11"/>
      <c r="G178" s="11"/>
    </row>
    <row r="179" spans="5:7" hidden="1">
      <c r="E179" s="11"/>
      <c r="G179" s="11"/>
    </row>
    <row r="180" spans="5:7" hidden="1">
      <c r="E180" s="11"/>
      <c r="G180" s="11"/>
    </row>
    <row r="181" spans="5:7" hidden="1">
      <c r="E181" s="11"/>
      <c r="G181" s="11"/>
    </row>
    <row r="182" spans="5:7" hidden="1">
      <c r="E182" s="11"/>
      <c r="G182" s="11"/>
    </row>
    <row r="183" spans="5:7" hidden="1">
      <c r="E183" s="11"/>
      <c r="G183" s="11"/>
    </row>
    <row r="184" spans="5:7" hidden="1">
      <c r="E184" s="11"/>
      <c r="G184" s="11"/>
    </row>
    <row r="185" spans="5:7" hidden="1">
      <c r="E185" s="11"/>
      <c r="G185" s="11"/>
    </row>
    <row r="186" spans="5:7" hidden="1">
      <c r="E186" s="11"/>
      <c r="G186" s="11"/>
    </row>
    <row r="187" spans="5:7" hidden="1">
      <c r="E187" s="11"/>
      <c r="G187" s="11"/>
    </row>
    <row r="188" spans="5:7" hidden="1">
      <c r="E188" s="11"/>
      <c r="G188" s="11"/>
    </row>
    <row r="189" spans="5:7" hidden="1">
      <c r="E189" s="11"/>
      <c r="G189" s="11"/>
    </row>
    <row r="190" spans="5:7" hidden="1">
      <c r="E190" s="11"/>
      <c r="G190" s="11"/>
    </row>
    <row r="191" spans="5:7" hidden="1">
      <c r="E191" s="11"/>
      <c r="G191" s="11"/>
    </row>
    <row r="192" spans="5:7" hidden="1">
      <c r="E192" s="11"/>
      <c r="G192" s="11"/>
    </row>
    <row r="193" spans="5:7" hidden="1">
      <c r="E193" s="11"/>
      <c r="G193" s="11"/>
    </row>
    <row r="194" spans="5:7" hidden="1">
      <c r="E194" s="11"/>
      <c r="G194" s="11"/>
    </row>
    <row r="195" spans="5:7" hidden="1">
      <c r="E195" s="11"/>
      <c r="G195" s="11"/>
    </row>
    <row r="196" spans="5:7" hidden="1">
      <c r="E196" s="11"/>
      <c r="G196" s="11"/>
    </row>
    <row r="197" spans="5:7" hidden="1">
      <c r="E197" s="11"/>
      <c r="G197" s="11"/>
    </row>
    <row r="198" spans="5:7" hidden="1">
      <c r="E198" s="11"/>
      <c r="G198" s="11"/>
    </row>
    <row r="199" spans="5:7" hidden="1">
      <c r="E199" s="11"/>
      <c r="G199" s="11"/>
    </row>
    <row r="200" spans="5:7" hidden="1">
      <c r="E200" s="11"/>
      <c r="G200" s="11"/>
    </row>
    <row r="201" spans="5:7" hidden="1">
      <c r="E201" s="11"/>
      <c r="G201" s="11"/>
    </row>
    <row r="202" spans="5:7" hidden="1">
      <c r="E202" s="11"/>
      <c r="G202" s="11"/>
    </row>
    <row r="203" spans="5:7" hidden="1">
      <c r="E203" s="11"/>
      <c r="G203" s="11"/>
    </row>
    <row r="204" spans="5:7" hidden="1">
      <c r="E204" s="11"/>
      <c r="G204" s="11"/>
    </row>
    <row r="205" spans="5:7" hidden="1">
      <c r="E205" s="11"/>
      <c r="G205" s="11"/>
    </row>
    <row r="206" spans="5:7" hidden="1">
      <c r="E206" s="11"/>
      <c r="G206" s="11"/>
    </row>
    <row r="207" spans="5:7" hidden="1">
      <c r="E207" s="11"/>
      <c r="G207" s="11"/>
    </row>
    <row r="208" spans="5:7" hidden="1">
      <c r="E208" s="11"/>
      <c r="G208" s="11"/>
    </row>
    <row r="209" spans="5:7" hidden="1">
      <c r="E209" s="11"/>
      <c r="G209" s="11"/>
    </row>
    <row r="210" spans="5:7" hidden="1">
      <c r="E210" s="11"/>
      <c r="G210" s="11"/>
    </row>
    <row r="211" spans="5:7" hidden="1">
      <c r="E211" s="11"/>
      <c r="G211" s="11"/>
    </row>
    <row r="212" spans="5:7" hidden="1">
      <c r="E212" s="11"/>
      <c r="G212" s="11"/>
    </row>
    <row r="213" spans="5:7" hidden="1">
      <c r="E213" s="11"/>
      <c r="G213" s="11"/>
    </row>
    <row r="214" spans="5:7" hidden="1">
      <c r="E214" s="11"/>
      <c r="G214" s="11"/>
    </row>
    <row r="215" spans="5:7" hidden="1">
      <c r="E215" s="11"/>
      <c r="G215" s="11"/>
    </row>
    <row r="216" spans="5:7" hidden="1">
      <c r="E216" s="11"/>
      <c r="G216" s="11"/>
    </row>
    <row r="217" spans="5:7" hidden="1">
      <c r="E217" s="11"/>
      <c r="G217" s="11"/>
    </row>
    <row r="218" spans="5:7" hidden="1">
      <c r="E218" s="11"/>
      <c r="G218" s="11"/>
    </row>
    <row r="219" spans="5:7" hidden="1">
      <c r="E219" s="11"/>
      <c r="G219" s="11"/>
    </row>
    <row r="220" spans="5:7" hidden="1">
      <c r="E220" s="11"/>
      <c r="G220" s="11"/>
    </row>
    <row r="221" spans="5:7" hidden="1">
      <c r="E221" s="11"/>
      <c r="G221" s="11"/>
    </row>
    <row r="222" spans="5:7" hidden="1">
      <c r="E222" s="11"/>
      <c r="G222" s="11"/>
    </row>
    <row r="223" spans="5:7" hidden="1">
      <c r="E223" s="11"/>
      <c r="G223" s="11"/>
    </row>
    <row r="224" spans="5:7" hidden="1">
      <c r="E224" s="11"/>
      <c r="G224" s="11"/>
    </row>
    <row r="225" spans="5:7" hidden="1">
      <c r="E225" s="11"/>
      <c r="G225" s="11"/>
    </row>
    <row r="226" spans="5:7" hidden="1">
      <c r="E226" s="11"/>
      <c r="G226" s="11"/>
    </row>
    <row r="227" spans="5:7" hidden="1">
      <c r="E227" s="11"/>
      <c r="G227" s="11"/>
    </row>
    <row r="228" spans="5:7" hidden="1">
      <c r="E228" s="11"/>
      <c r="G228" s="11"/>
    </row>
    <row r="229" spans="5:7" hidden="1">
      <c r="E229" s="11"/>
      <c r="G229" s="11"/>
    </row>
    <row r="230" spans="5:7" hidden="1">
      <c r="E230" s="11"/>
      <c r="G230" s="11"/>
    </row>
    <row r="231" spans="5:7" hidden="1">
      <c r="E231" s="11"/>
      <c r="G231" s="11"/>
    </row>
    <row r="232" spans="5:7" hidden="1">
      <c r="E232" s="11"/>
      <c r="G232" s="11"/>
    </row>
    <row r="233" spans="5:7" hidden="1">
      <c r="E233" s="11"/>
      <c r="G233" s="11"/>
    </row>
    <row r="234" spans="5:7" hidden="1">
      <c r="E234" s="11"/>
      <c r="G234" s="11"/>
    </row>
    <row r="235" spans="5:7" hidden="1">
      <c r="E235" s="11"/>
      <c r="G235" s="11"/>
    </row>
    <row r="236" spans="5:7" hidden="1">
      <c r="E236" s="11"/>
      <c r="G236" s="11"/>
    </row>
    <row r="237" spans="5:7" hidden="1">
      <c r="E237" s="11"/>
      <c r="G237" s="11"/>
    </row>
    <row r="238" spans="5:7" hidden="1">
      <c r="E238" s="11"/>
      <c r="G238" s="11"/>
    </row>
    <row r="239" spans="5:7" hidden="1">
      <c r="E239" s="11"/>
      <c r="G239" s="11"/>
    </row>
    <row r="240" spans="5:7" hidden="1">
      <c r="E240" s="11"/>
      <c r="G240" s="11"/>
    </row>
    <row r="241" spans="5:7" hidden="1">
      <c r="E241" s="11"/>
      <c r="G241" s="11"/>
    </row>
    <row r="242" spans="5:7" hidden="1">
      <c r="E242" s="11"/>
      <c r="G242" s="11"/>
    </row>
    <row r="243" spans="5:7" hidden="1">
      <c r="E243" s="11"/>
      <c r="G243" s="11"/>
    </row>
    <row r="244" spans="5:7" hidden="1">
      <c r="E244" s="11"/>
      <c r="G244" s="11"/>
    </row>
    <row r="245" spans="5:7" hidden="1">
      <c r="E245" s="11"/>
      <c r="G245" s="11"/>
    </row>
    <row r="246" spans="5:7" hidden="1">
      <c r="E246" s="11"/>
      <c r="G246" s="11"/>
    </row>
    <row r="247" spans="5:7" hidden="1">
      <c r="E247" s="11"/>
      <c r="G247" s="11"/>
    </row>
    <row r="248" spans="5:7" hidden="1">
      <c r="E248" s="11"/>
      <c r="G248" s="11"/>
    </row>
    <row r="249" spans="5:7" hidden="1">
      <c r="E249" s="11"/>
      <c r="G249" s="11"/>
    </row>
    <row r="250" spans="5:7" hidden="1">
      <c r="E250" s="11"/>
      <c r="G250" s="11"/>
    </row>
    <row r="251" spans="5:7" hidden="1">
      <c r="E251" s="11"/>
      <c r="G251" s="11"/>
    </row>
    <row r="252" spans="5:7" hidden="1">
      <c r="E252" s="11"/>
      <c r="G252" s="11"/>
    </row>
    <row r="253" spans="5:7" hidden="1">
      <c r="E253" s="11"/>
      <c r="G253" s="11"/>
    </row>
    <row r="254" spans="5:7" hidden="1">
      <c r="E254" s="11"/>
      <c r="G254" s="11"/>
    </row>
    <row r="255" spans="5:7" hidden="1">
      <c r="E255" s="11"/>
      <c r="G255" s="11"/>
    </row>
    <row r="256" spans="5:7" hidden="1">
      <c r="E256" s="11"/>
      <c r="G256" s="11"/>
    </row>
    <row r="257" spans="5:7" hidden="1">
      <c r="E257" s="11"/>
      <c r="G257" s="11"/>
    </row>
    <row r="258" spans="5:7" hidden="1">
      <c r="E258" s="11"/>
      <c r="G258" s="11"/>
    </row>
    <row r="259" spans="5:7" hidden="1">
      <c r="E259" s="11"/>
      <c r="G259" s="11"/>
    </row>
    <row r="260" spans="5:7" hidden="1">
      <c r="E260" s="11"/>
      <c r="G260" s="11"/>
    </row>
    <row r="261" spans="5:7" hidden="1">
      <c r="E261" s="11"/>
      <c r="G261" s="11"/>
    </row>
    <row r="262" spans="5:7" hidden="1">
      <c r="E262" s="11"/>
      <c r="G262" s="11"/>
    </row>
    <row r="263" spans="5:7" hidden="1">
      <c r="E263" s="11"/>
      <c r="G263" s="11"/>
    </row>
    <row r="264" spans="5:7" hidden="1">
      <c r="E264" s="11"/>
      <c r="G264" s="11"/>
    </row>
    <row r="265" spans="5:7" hidden="1">
      <c r="E265" s="11"/>
      <c r="G265" s="11"/>
    </row>
    <row r="266" spans="5:7" hidden="1">
      <c r="E266" s="11"/>
      <c r="G266" s="11"/>
    </row>
    <row r="267" spans="5:7" hidden="1">
      <c r="E267" s="11"/>
      <c r="G267" s="11"/>
    </row>
    <row r="268" spans="5:7" hidden="1">
      <c r="E268" s="11"/>
      <c r="G268" s="11"/>
    </row>
    <row r="269" spans="5:7" hidden="1">
      <c r="E269" s="11"/>
      <c r="G269" s="11"/>
    </row>
    <row r="270" spans="5:7" hidden="1">
      <c r="E270" s="11"/>
      <c r="G270" s="11"/>
    </row>
    <row r="271" spans="5:7" hidden="1">
      <c r="E271" s="11"/>
      <c r="G271" s="11"/>
    </row>
    <row r="272" spans="5:7" hidden="1">
      <c r="E272" s="11"/>
      <c r="G272" s="11"/>
    </row>
    <row r="273" spans="5:7" hidden="1">
      <c r="E273" s="11"/>
      <c r="G273" s="11"/>
    </row>
    <row r="274" spans="5:7" hidden="1">
      <c r="E274" s="11"/>
      <c r="G274" s="11"/>
    </row>
    <row r="275" spans="5:7" hidden="1">
      <c r="E275" s="11"/>
      <c r="G275" s="11"/>
    </row>
    <row r="276" spans="5:7" hidden="1">
      <c r="E276" s="11"/>
      <c r="G276" s="11"/>
    </row>
    <row r="277" spans="5:7" hidden="1">
      <c r="E277" s="11"/>
      <c r="G277" s="11"/>
    </row>
    <row r="278" spans="5:7" hidden="1">
      <c r="E278" s="11"/>
      <c r="G278" s="11"/>
    </row>
    <row r="279" spans="5:7" hidden="1">
      <c r="E279" s="11"/>
      <c r="G279" s="11"/>
    </row>
    <row r="280" spans="5:7" hidden="1">
      <c r="E280" s="11"/>
      <c r="G280" s="11"/>
    </row>
    <row r="281" spans="5:7" hidden="1">
      <c r="E281" s="11"/>
      <c r="G281" s="11"/>
    </row>
    <row r="282" spans="5:7" hidden="1">
      <c r="E282" s="11"/>
      <c r="G282" s="11"/>
    </row>
    <row r="283" spans="5:7" hidden="1">
      <c r="E283" s="11"/>
      <c r="G283" s="11"/>
    </row>
    <row r="284" spans="5:7" hidden="1">
      <c r="E284" s="11"/>
      <c r="G284" s="11"/>
    </row>
    <row r="285" spans="5:7" hidden="1">
      <c r="E285" s="11"/>
      <c r="G285" s="11"/>
    </row>
    <row r="286" spans="5:7" hidden="1">
      <c r="E286" s="11"/>
      <c r="G286" s="11"/>
    </row>
    <row r="287" spans="5:7" hidden="1">
      <c r="E287" s="11"/>
      <c r="G287" s="11"/>
    </row>
    <row r="288" spans="5:7" hidden="1">
      <c r="E288" s="11"/>
      <c r="G288" s="11"/>
    </row>
    <row r="289" spans="5:7" hidden="1">
      <c r="E289" s="11"/>
      <c r="G289" s="11"/>
    </row>
    <row r="290" spans="5:7" hidden="1">
      <c r="E290" s="11"/>
      <c r="G290" s="11"/>
    </row>
    <row r="291" spans="5:7" hidden="1">
      <c r="E291" s="11"/>
      <c r="G291" s="11"/>
    </row>
    <row r="292" spans="5:7" hidden="1">
      <c r="E292" s="11"/>
      <c r="G292" s="11"/>
    </row>
    <row r="293" spans="5:7" hidden="1">
      <c r="E293" s="11"/>
      <c r="G293" s="11"/>
    </row>
    <row r="294" spans="5:7" hidden="1">
      <c r="E294" s="11"/>
      <c r="G294" s="11"/>
    </row>
    <row r="295" spans="5:7" hidden="1">
      <c r="E295" s="11"/>
      <c r="G295" s="11"/>
    </row>
    <row r="296" spans="5:7" hidden="1">
      <c r="E296" s="11"/>
      <c r="G296" s="11"/>
    </row>
    <row r="297" spans="5:7" hidden="1">
      <c r="E297" s="11"/>
      <c r="G297" s="11"/>
    </row>
    <row r="298" spans="5:7" hidden="1">
      <c r="E298" s="11"/>
      <c r="G298" s="11"/>
    </row>
    <row r="299" spans="5:7" hidden="1">
      <c r="E299" s="11"/>
      <c r="G299" s="11"/>
    </row>
    <row r="300" spans="5:7" hidden="1">
      <c r="E300" s="11"/>
      <c r="G300" s="11"/>
    </row>
    <row r="301" spans="5:7" hidden="1">
      <c r="E301" s="11"/>
      <c r="G301" s="11"/>
    </row>
    <row r="302" spans="5:7" hidden="1">
      <c r="E302" s="11"/>
      <c r="G302" s="11"/>
    </row>
    <row r="303" spans="5:7" hidden="1">
      <c r="E303" s="11"/>
      <c r="G303" s="11"/>
    </row>
    <row r="304" spans="5:7" hidden="1">
      <c r="E304" s="11"/>
      <c r="G304" s="11"/>
    </row>
    <row r="305" spans="5:7" hidden="1">
      <c r="E305" s="11"/>
      <c r="G305" s="11"/>
    </row>
    <row r="306" spans="5:7" hidden="1">
      <c r="E306" s="11"/>
      <c r="G306" s="11"/>
    </row>
    <row r="307" spans="5:7" hidden="1">
      <c r="E307" s="11"/>
      <c r="G307" s="11"/>
    </row>
    <row r="308" spans="5:7" hidden="1">
      <c r="E308" s="11"/>
      <c r="G308" s="11"/>
    </row>
    <row r="309" spans="5:7" hidden="1">
      <c r="E309" s="11"/>
      <c r="G309" s="11"/>
    </row>
    <row r="310" spans="5:7" hidden="1">
      <c r="E310" s="11"/>
      <c r="G310" s="11"/>
    </row>
    <row r="311" spans="5:7" hidden="1">
      <c r="E311" s="11"/>
      <c r="G311" s="11"/>
    </row>
    <row r="312" spans="5:7" hidden="1">
      <c r="E312" s="11"/>
      <c r="G312" s="11"/>
    </row>
    <row r="313" spans="5:7" hidden="1">
      <c r="E313" s="11"/>
      <c r="G313" s="11"/>
    </row>
    <row r="314" spans="5:7" hidden="1">
      <c r="E314" s="11"/>
      <c r="G314" s="11"/>
    </row>
    <row r="315" spans="5:7" hidden="1">
      <c r="E315" s="11"/>
      <c r="G315" s="11"/>
    </row>
    <row r="316" spans="5:7" hidden="1">
      <c r="E316" s="11"/>
      <c r="G316" s="11"/>
    </row>
    <row r="317" spans="5:7" hidden="1">
      <c r="E317" s="11"/>
      <c r="G317" s="11"/>
    </row>
    <row r="318" spans="5:7" hidden="1">
      <c r="E318" s="11"/>
      <c r="G318" s="11"/>
    </row>
    <row r="319" spans="5:7" hidden="1">
      <c r="E319" s="11"/>
      <c r="G319" s="11"/>
    </row>
    <row r="320" spans="5:7" hidden="1">
      <c r="E320" s="11"/>
      <c r="G320" s="11"/>
    </row>
    <row r="321" spans="5:7" hidden="1">
      <c r="E321" s="11"/>
      <c r="G321" s="11"/>
    </row>
    <row r="322" spans="5:7" hidden="1">
      <c r="E322" s="11"/>
      <c r="G322" s="11"/>
    </row>
    <row r="323" spans="5:7" hidden="1">
      <c r="E323" s="11"/>
      <c r="G323" s="11"/>
    </row>
    <row r="324" spans="5:7" hidden="1">
      <c r="E324" s="11"/>
      <c r="G324" s="11"/>
    </row>
    <row r="325" spans="5:7" hidden="1">
      <c r="E325" s="11"/>
      <c r="G325" s="11"/>
    </row>
    <row r="326" spans="5:7" hidden="1">
      <c r="E326" s="11"/>
      <c r="G326" s="11"/>
    </row>
    <row r="327" spans="5:7" hidden="1">
      <c r="E327" s="11"/>
      <c r="G327" s="11"/>
    </row>
    <row r="328" spans="5:7" hidden="1">
      <c r="E328" s="11"/>
      <c r="G328" s="11"/>
    </row>
    <row r="329" spans="5:7" hidden="1">
      <c r="E329" s="11"/>
      <c r="G329" s="11"/>
    </row>
    <row r="330" spans="5:7" hidden="1">
      <c r="E330" s="11"/>
      <c r="G330" s="11"/>
    </row>
    <row r="331" spans="5:7" hidden="1">
      <c r="E331" s="11"/>
      <c r="G331" s="11"/>
    </row>
    <row r="332" spans="5:7" hidden="1">
      <c r="E332" s="11"/>
      <c r="G332" s="11"/>
    </row>
    <row r="333" spans="5:7" hidden="1">
      <c r="E333" s="11"/>
      <c r="G333" s="11"/>
    </row>
    <row r="334" spans="5:7" hidden="1">
      <c r="E334" s="11"/>
      <c r="G334" s="11"/>
    </row>
    <row r="335" spans="5:7" hidden="1">
      <c r="E335" s="11"/>
      <c r="G335" s="11"/>
    </row>
    <row r="336" spans="5:7" hidden="1">
      <c r="E336" s="11"/>
      <c r="G336" s="11"/>
    </row>
    <row r="337" spans="5:7" hidden="1">
      <c r="E337" s="11"/>
      <c r="G337" s="11"/>
    </row>
    <row r="338" spans="5:7" hidden="1">
      <c r="E338" s="11"/>
      <c r="G338" s="11"/>
    </row>
    <row r="339" spans="5:7" hidden="1">
      <c r="E339" s="11"/>
      <c r="G339" s="11"/>
    </row>
    <row r="340" spans="5:7" hidden="1">
      <c r="E340" s="11"/>
      <c r="G340" s="11"/>
    </row>
    <row r="341" spans="5:7" hidden="1">
      <c r="E341" s="11"/>
      <c r="G341" s="11"/>
    </row>
    <row r="342" spans="5:7" hidden="1">
      <c r="E342" s="11"/>
      <c r="G342" s="11"/>
    </row>
    <row r="343" spans="5:7" hidden="1">
      <c r="E343" s="11"/>
      <c r="G343" s="11"/>
    </row>
    <row r="344" spans="5:7" hidden="1">
      <c r="E344" s="11"/>
      <c r="G344" s="11"/>
    </row>
    <row r="345" spans="5:7" hidden="1">
      <c r="E345" s="11"/>
      <c r="G345" s="11"/>
    </row>
    <row r="346" spans="5:7" hidden="1">
      <c r="E346" s="11"/>
      <c r="G346" s="11"/>
    </row>
    <row r="347" spans="5:7" hidden="1">
      <c r="E347" s="11"/>
      <c r="G347" s="11"/>
    </row>
    <row r="348" spans="5:7" hidden="1">
      <c r="E348" s="11"/>
      <c r="G348" s="11"/>
    </row>
    <row r="349" spans="5:7" hidden="1">
      <c r="E349" s="11"/>
      <c r="G349" s="11"/>
    </row>
    <row r="350" spans="5:7" hidden="1">
      <c r="E350" s="11"/>
      <c r="G350" s="11"/>
    </row>
    <row r="351" spans="5:7" hidden="1">
      <c r="E351" s="11"/>
      <c r="G351" s="11"/>
    </row>
    <row r="352" spans="5:7" hidden="1">
      <c r="E352" s="11"/>
      <c r="G352" s="11"/>
    </row>
    <row r="353" spans="5:7" hidden="1">
      <c r="E353" s="11"/>
      <c r="G353" s="11"/>
    </row>
    <row r="354" spans="5:7" hidden="1">
      <c r="E354" s="11"/>
      <c r="G354" s="11"/>
    </row>
    <row r="355" spans="5:7" hidden="1">
      <c r="E355" s="11"/>
      <c r="G355" s="11"/>
    </row>
    <row r="356" spans="5:7" hidden="1">
      <c r="E356" s="11"/>
      <c r="G356" s="11"/>
    </row>
    <row r="357" spans="5:7" hidden="1">
      <c r="E357" s="11"/>
      <c r="G357" s="11"/>
    </row>
    <row r="358" spans="5:7" hidden="1">
      <c r="E358" s="11"/>
      <c r="G358" s="11"/>
    </row>
    <row r="359" spans="5:7" hidden="1">
      <c r="E359" s="11"/>
      <c r="G359" s="11"/>
    </row>
    <row r="360" spans="5:7" hidden="1">
      <c r="E360" s="11"/>
      <c r="G360" s="11"/>
    </row>
    <row r="361" spans="5:7" hidden="1">
      <c r="E361" s="11"/>
      <c r="G361" s="11"/>
    </row>
    <row r="362" spans="5:7" hidden="1">
      <c r="E362" s="11"/>
      <c r="G362" s="11"/>
    </row>
    <row r="363" spans="5:7" hidden="1">
      <c r="E363" s="11"/>
      <c r="G363" s="11"/>
    </row>
    <row r="364" spans="5:7" hidden="1">
      <c r="E364" s="11"/>
      <c r="G364" s="11"/>
    </row>
    <row r="365" spans="5:7" hidden="1">
      <c r="E365" s="11"/>
      <c r="G365" s="11"/>
    </row>
    <row r="366" spans="5:7" hidden="1">
      <c r="E366" s="11"/>
      <c r="G366" s="11"/>
    </row>
    <row r="367" spans="5:7" hidden="1">
      <c r="E367" s="11"/>
      <c r="G367" s="11"/>
    </row>
    <row r="368" spans="5:7" hidden="1">
      <c r="E368" s="11"/>
      <c r="G368" s="11"/>
    </row>
    <row r="369" spans="5:7" hidden="1">
      <c r="E369" s="11"/>
      <c r="G369" s="11"/>
    </row>
    <row r="370" spans="5:7" hidden="1">
      <c r="E370" s="11"/>
      <c r="G370" s="11"/>
    </row>
    <row r="371" spans="5:7" hidden="1">
      <c r="E371" s="11"/>
      <c r="G371" s="11"/>
    </row>
    <row r="372" spans="5:7" hidden="1">
      <c r="E372" s="11"/>
      <c r="G372" s="11"/>
    </row>
    <row r="373" spans="5:7" hidden="1">
      <c r="E373" s="11"/>
      <c r="G373" s="11"/>
    </row>
    <row r="374" spans="5:7" hidden="1">
      <c r="E374" s="11"/>
      <c r="G374" s="11"/>
    </row>
    <row r="375" spans="5:7" hidden="1">
      <c r="E375" s="11"/>
      <c r="G375" s="11"/>
    </row>
    <row r="376" spans="5:7" hidden="1">
      <c r="E376" s="11"/>
      <c r="G376" s="11"/>
    </row>
    <row r="377" spans="5:7" hidden="1">
      <c r="E377" s="11"/>
      <c r="G377" s="11"/>
    </row>
    <row r="378" spans="5:7" hidden="1">
      <c r="E378" s="11"/>
      <c r="G378" s="11"/>
    </row>
    <row r="379" spans="5:7" hidden="1">
      <c r="E379" s="11"/>
      <c r="G379" s="11"/>
    </row>
    <row r="380" spans="5:7" hidden="1">
      <c r="E380" s="11"/>
      <c r="G380" s="11"/>
    </row>
    <row r="381" spans="5:7" hidden="1">
      <c r="E381" s="11"/>
      <c r="G381" s="11"/>
    </row>
    <row r="382" spans="5:7" hidden="1">
      <c r="E382" s="11"/>
      <c r="G382" s="11"/>
    </row>
    <row r="383" spans="5:7" hidden="1">
      <c r="E383" s="11"/>
      <c r="G383" s="11"/>
    </row>
    <row r="384" spans="5:7" hidden="1">
      <c r="E384" s="11"/>
      <c r="G384" s="11"/>
    </row>
    <row r="385" spans="5:7" hidden="1">
      <c r="E385" s="11"/>
      <c r="G385" s="11"/>
    </row>
    <row r="386" spans="5:7" hidden="1">
      <c r="E386" s="11"/>
      <c r="G386" s="11"/>
    </row>
    <row r="387" spans="5:7" hidden="1">
      <c r="E387" s="11"/>
      <c r="G387" s="11"/>
    </row>
    <row r="388" spans="5:7" hidden="1">
      <c r="E388" s="11"/>
      <c r="G388" s="11"/>
    </row>
    <row r="389" spans="5:7" hidden="1">
      <c r="E389" s="11"/>
      <c r="G389" s="11"/>
    </row>
    <row r="390" spans="5:7" hidden="1">
      <c r="E390" s="11"/>
      <c r="G390" s="11"/>
    </row>
    <row r="391" spans="5:7" hidden="1">
      <c r="E391" s="11"/>
      <c r="G391" s="11"/>
    </row>
    <row r="392" spans="5:7" hidden="1">
      <c r="E392" s="11"/>
      <c r="G392" s="11"/>
    </row>
    <row r="393" spans="5:7" hidden="1">
      <c r="E393" s="11"/>
      <c r="G393" s="11"/>
    </row>
    <row r="394" spans="5:7" hidden="1">
      <c r="E394" s="11"/>
      <c r="G394" s="11"/>
    </row>
    <row r="395" spans="5:7" hidden="1">
      <c r="E395" s="11"/>
      <c r="G395" s="11"/>
    </row>
    <row r="396" spans="5:7" hidden="1">
      <c r="E396" s="11"/>
      <c r="G396" s="11"/>
    </row>
    <row r="397" spans="5:7" hidden="1">
      <c r="E397" s="11"/>
      <c r="G397" s="11"/>
    </row>
    <row r="398" spans="5:7" hidden="1">
      <c r="E398" s="11"/>
      <c r="G398" s="11"/>
    </row>
    <row r="399" spans="5:7" hidden="1">
      <c r="E399" s="11"/>
      <c r="G399" s="11"/>
    </row>
    <row r="400" spans="5:7" hidden="1">
      <c r="E400" s="11"/>
      <c r="G400" s="11"/>
    </row>
    <row r="401" spans="5:7" hidden="1">
      <c r="E401" s="11"/>
      <c r="G401" s="11"/>
    </row>
    <row r="402" spans="5:7" hidden="1">
      <c r="E402" s="11"/>
      <c r="G402" s="11"/>
    </row>
    <row r="403" spans="5:7" hidden="1">
      <c r="E403" s="11"/>
      <c r="G403" s="11"/>
    </row>
    <row r="404" spans="5:7" hidden="1">
      <c r="E404" s="11"/>
      <c r="G404" s="11"/>
    </row>
    <row r="405" spans="5:7" hidden="1">
      <c r="E405" s="11"/>
      <c r="G405" s="11"/>
    </row>
    <row r="406" spans="5:7" hidden="1">
      <c r="E406" s="11"/>
      <c r="G406" s="11"/>
    </row>
    <row r="407" spans="5:7" hidden="1">
      <c r="E407" s="11"/>
      <c r="G407" s="11"/>
    </row>
    <row r="408" spans="5:7" hidden="1">
      <c r="E408" s="11"/>
      <c r="G408" s="11"/>
    </row>
    <row r="409" spans="5:7" hidden="1">
      <c r="E409" s="11"/>
      <c r="G409" s="11"/>
    </row>
    <row r="410" spans="5:7" hidden="1">
      <c r="E410" s="11"/>
      <c r="G410" s="11"/>
    </row>
    <row r="411" spans="5:7" hidden="1">
      <c r="E411" s="11"/>
      <c r="G411" s="11"/>
    </row>
    <row r="412" spans="5:7" hidden="1">
      <c r="E412" s="11"/>
      <c r="G412" s="11"/>
    </row>
    <row r="413" spans="5:7" hidden="1">
      <c r="E413" s="11"/>
      <c r="G413" s="11"/>
    </row>
    <row r="414" spans="5:7" hidden="1">
      <c r="E414" s="11"/>
      <c r="G414" s="11"/>
    </row>
    <row r="415" spans="5:7" hidden="1">
      <c r="E415" s="11"/>
      <c r="G415" s="11"/>
    </row>
    <row r="416" spans="5:7" hidden="1">
      <c r="E416" s="11"/>
      <c r="G416" s="11"/>
    </row>
    <row r="417" spans="5:7" hidden="1">
      <c r="E417" s="11"/>
      <c r="G417" s="11"/>
    </row>
    <row r="418" spans="5:7" hidden="1">
      <c r="E418" s="11"/>
      <c r="G418" s="11"/>
    </row>
    <row r="419" spans="5:7" hidden="1">
      <c r="E419" s="11"/>
      <c r="G419" s="11"/>
    </row>
    <row r="420" spans="5:7" hidden="1">
      <c r="E420" s="11"/>
      <c r="G420" s="11"/>
    </row>
    <row r="421" spans="5:7" hidden="1">
      <c r="E421" s="11"/>
      <c r="G421" s="11"/>
    </row>
    <row r="422" spans="5:7" hidden="1">
      <c r="E422" s="11"/>
      <c r="G422" s="11"/>
    </row>
    <row r="423" spans="5:7" hidden="1">
      <c r="E423" s="11"/>
      <c r="G423" s="11"/>
    </row>
    <row r="424" spans="5:7" hidden="1">
      <c r="E424" s="11"/>
      <c r="G424" s="11"/>
    </row>
    <row r="425" spans="5:7" hidden="1">
      <c r="E425" s="11"/>
      <c r="G425" s="11"/>
    </row>
    <row r="426" spans="5:7" hidden="1">
      <c r="E426" s="11"/>
      <c r="G426" s="11"/>
    </row>
    <row r="427" spans="5:7" hidden="1">
      <c r="E427" s="11"/>
      <c r="G427" s="11"/>
    </row>
    <row r="428" spans="5:7" hidden="1">
      <c r="E428" s="11"/>
      <c r="G428" s="11"/>
    </row>
    <row r="429" spans="5:7" hidden="1">
      <c r="E429" s="11"/>
      <c r="G429" s="11"/>
    </row>
    <row r="430" spans="5:7" hidden="1">
      <c r="E430" s="11"/>
      <c r="G430" s="11"/>
    </row>
    <row r="431" spans="5:7" hidden="1">
      <c r="E431" s="11"/>
      <c r="G431" s="11"/>
    </row>
    <row r="432" spans="5:7" hidden="1">
      <c r="E432" s="11"/>
      <c r="G432" s="11"/>
    </row>
    <row r="433" spans="5:7" hidden="1">
      <c r="E433" s="11"/>
      <c r="G433" s="11"/>
    </row>
    <row r="434" spans="5:7" hidden="1">
      <c r="E434" s="11"/>
      <c r="G434" s="11"/>
    </row>
    <row r="435" spans="5:7" hidden="1">
      <c r="E435" s="11"/>
      <c r="G435" s="11"/>
    </row>
    <row r="436" spans="5:7" hidden="1">
      <c r="E436" s="11"/>
      <c r="G436" s="11"/>
    </row>
    <row r="437" spans="5:7" hidden="1">
      <c r="E437" s="11"/>
      <c r="G437" s="11"/>
    </row>
    <row r="438" spans="5:7" hidden="1">
      <c r="E438" s="11"/>
      <c r="G438" s="11"/>
    </row>
    <row r="439" spans="5:7" hidden="1">
      <c r="E439" s="11"/>
      <c r="G439" s="11"/>
    </row>
    <row r="440" spans="5:7" hidden="1">
      <c r="E440" s="11"/>
      <c r="G440" s="11"/>
    </row>
    <row r="441" spans="5:7" hidden="1">
      <c r="E441" s="11"/>
      <c r="G441" s="11"/>
    </row>
    <row r="442" spans="5:7" hidden="1">
      <c r="E442" s="11"/>
      <c r="G442" s="11"/>
    </row>
    <row r="443" spans="5:7" hidden="1">
      <c r="E443" s="11"/>
      <c r="G443" s="11"/>
    </row>
    <row r="444" spans="5:7" hidden="1">
      <c r="E444" s="11"/>
      <c r="G444" s="11"/>
    </row>
    <row r="445" spans="5:7" hidden="1">
      <c r="E445" s="11"/>
      <c r="G445" s="11"/>
    </row>
    <row r="446" spans="5:7" hidden="1">
      <c r="E446" s="11"/>
      <c r="G446" s="11"/>
    </row>
    <row r="447" spans="5:7" hidden="1">
      <c r="E447" s="11"/>
      <c r="G447" s="11"/>
    </row>
    <row r="448" spans="5:7" hidden="1">
      <c r="E448" s="11"/>
      <c r="G448" s="11"/>
    </row>
    <row r="449" spans="5:7" hidden="1">
      <c r="E449" s="11"/>
      <c r="G449" s="11"/>
    </row>
    <row r="450" spans="5:7" hidden="1">
      <c r="E450" s="11"/>
      <c r="G450" s="11"/>
    </row>
    <row r="451" spans="5:7" hidden="1">
      <c r="E451" s="11"/>
      <c r="G451" s="11"/>
    </row>
    <row r="452" spans="5:7" hidden="1">
      <c r="E452" s="11"/>
      <c r="G452" s="11"/>
    </row>
    <row r="453" spans="5:7" hidden="1">
      <c r="E453" s="11"/>
      <c r="G453" s="11"/>
    </row>
    <row r="454" spans="5:7" hidden="1">
      <c r="E454" s="11"/>
      <c r="G454" s="11"/>
    </row>
    <row r="455" spans="5:7" hidden="1">
      <c r="E455" s="11"/>
      <c r="G455" s="11"/>
    </row>
    <row r="456" spans="5:7" hidden="1">
      <c r="E456" s="11"/>
      <c r="G456" s="11"/>
    </row>
    <row r="457" spans="5:7" hidden="1">
      <c r="E457" s="11"/>
      <c r="G457" s="11"/>
    </row>
    <row r="458" spans="5:7" hidden="1">
      <c r="E458" s="11"/>
      <c r="G458" s="11"/>
    </row>
    <row r="459" spans="5:7" hidden="1">
      <c r="E459" s="11"/>
      <c r="G459" s="11"/>
    </row>
    <row r="460" spans="5:7" hidden="1">
      <c r="E460" s="11"/>
      <c r="G460" s="11"/>
    </row>
    <row r="461" spans="5:7" hidden="1">
      <c r="E461" s="11"/>
      <c r="G461" s="11"/>
    </row>
    <row r="462" spans="5:7" hidden="1">
      <c r="E462" s="11"/>
      <c r="G462" s="11"/>
    </row>
    <row r="463" spans="5:7" hidden="1">
      <c r="E463" s="11"/>
      <c r="G463" s="11"/>
    </row>
    <row r="464" spans="5:7" hidden="1">
      <c r="E464" s="11"/>
      <c r="G464" s="11"/>
    </row>
    <row r="465" spans="5:7" hidden="1">
      <c r="E465" s="11"/>
      <c r="G465" s="11"/>
    </row>
    <row r="466" spans="5:7" hidden="1">
      <c r="E466" s="11"/>
      <c r="G466" s="11"/>
    </row>
    <row r="467" spans="5:7" hidden="1">
      <c r="E467" s="11"/>
      <c r="G467" s="11"/>
    </row>
    <row r="468" spans="5:7" hidden="1">
      <c r="E468" s="11"/>
      <c r="G468" s="11"/>
    </row>
    <row r="469" spans="5:7" hidden="1">
      <c r="E469" s="11"/>
      <c r="G469" s="11"/>
    </row>
    <row r="470" spans="5:7" hidden="1">
      <c r="E470" s="11"/>
      <c r="G470" s="11"/>
    </row>
    <row r="471" spans="5:7" hidden="1">
      <c r="E471" s="11"/>
      <c r="G471" s="11"/>
    </row>
    <row r="472" spans="5:7" hidden="1">
      <c r="E472" s="11"/>
      <c r="G472" s="11"/>
    </row>
    <row r="473" spans="5:7" hidden="1">
      <c r="E473" s="11"/>
      <c r="G473" s="11"/>
    </row>
    <row r="474" spans="5:7" hidden="1">
      <c r="E474" s="11"/>
      <c r="G474" s="11"/>
    </row>
    <row r="475" spans="5:7" hidden="1">
      <c r="E475" s="11"/>
      <c r="G475" s="11"/>
    </row>
    <row r="476" spans="5:7" hidden="1">
      <c r="E476" s="11"/>
      <c r="G476" s="11"/>
    </row>
    <row r="477" spans="5:7" hidden="1">
      <c r="E477" s="11"/>
      <c r="G477" s="11"/>
    </row>
    <row r="478" spans="5:7" hidden="1">
      <c r="E478" s="11"/>
      <c r="G478" s="11"/>
    </row>
    <row r="479" spans="5:7" hidden="1">
      <c r="E479" s="11"/>
      <c r="G479" s="11"/>
    </row>
    <row r="480" spans="5:7" hidden="1">
      <c r="E480" s="11"/>
      <c r="G480" s="11"/>
    </row>
    <row r="481" spans="5:7" hidden="1">
      <c r="E481" s="11"/>
      <c r="G481" s="11"/>
    </row>
    <row r="482" spans="5:7" hidden="1">
      <c r="E482" s="11"/>
      <c r="G482" s="11"/>
    </row>
    <row r="483" spans="5:7" hidden="1">
      <c r="E483" s="11"/>
      <c r="G483" s="11"/>
    </row>
    <row r="484" spans="5:7" hidden="1">
      <c r="E484" s="11"/>
      <c r="G484" s="11"/>
    </row>
    <row r="485" spans="5:7" hidden="1">
      <c r="E485" s="11"/>
      <c r="G485" s="11"/>
    </row>
    <row r="486" spans="5:7" hidden="1">
      <c r="E486" s="11"/>
      <c r="G486" s="11"/>
    </row>
    <row r="487" spans="5:7" hidden="1">
      <c r="E487" s="11"/>
      <c r="G487" s="11"/>
    </row>
    <row r="488" spans="5:7" hidden="1">
      <c r="E488" s="11"/>
      <c r="G488" s="11"/>
    </row>
    <row r="489" spans="5:7" hidden="1">
      <c r="E489" s="11"/>
      <c r="G489" s="11"/>
    </row>
    <row r="490" spans="5:7" hidden="1">
      <c r="E490" s="11"/>
      <c r="G490" s="11"/>
    </row>
    <row r="491" spans="5:7" hidden="1">
      <c r="E491" s="11"/>
      <c r="G491" s="11"/>
    </row>
    <row r="492" spans="5:7" hidden="1">
      <c r="E492" s="11"/>
      <c r="G492" s="11"/>
    </row>
    <row r="493" spans="5:7" hidden="1">
      <c r="E493" s="11"/>
      <c r="G493" s="11"/>
    </row>
    <row r="494" spans="5:7" hidden="1">
      <c r="E494" s="11"/>
      <c r="G494" s="11"/>
    </row>
    <row r="495" spans="5:7" hidden="1">
      <c r="E495" s="11"/>
      <c r="G495" s="11"/>
    </row>
    <row r="496" spans="5:7" hidden="1">
      <c r="E496" s="11"/>
      <c r="G496" s="11"/>
    </row>
    <row r="497" spans="5:7" hidden="1">
      <c r="E497" s="11"/>
      <c r="G497" s="11"/>
    </row>
    <row r="498" spans="5:7" hidden="1">
      <c r="E498" s="11"/>
      <c r="G498" s="11"/>
    </row>
    <row r="499" spans="5:7" hidden="1">
      <c r="E499" s="11"/>
      <c r="G499" s="11"/>
    </row>
    <row r="500" spans="5:7" hidden="1">
      <c r="E500" s="11"/>
      <c r="G500" s="11"/>
    </row>
    <row r="501" spans="5:7" hidden="1">
      <c r="E501" s="11"/>
      <c r="G501" s="11"/>
    </row>
    <row r="502" spans="5:7" hidden="1">
      <c r="E502" s="11"/>
      <c r="G502" s="11"/>
    </row>
    <row r="503" spans="5:7" hidden="1">
      <c r="E503" s="11"/>
      <c r="G503" s="11"/>
    </row>
    <row r="504" spans="5:7" hidden="1">
      <c r="E504" s="11"/>
      <c r="G504" s="11"/>
    </row>
    <row r="505" spans="5:7" hidden="1">
      <c r="E505" s="11"/>
      <c r="G505" s="11"/>
    </row>
    <row r="506" spans="5:7" hidden="1">
      <c r="E506" s="11"/>
      <c r="G506" s="11"/>
    </row>
    <row r="507" spans="5:7" hidden="1">
      <c r="E507" s="11"/>
      <c r="G507" s="11"/>
    </row>
    <row r="508" spans="5:7" hidden="1">
      <c r="E508" s="11"/>
      <c r="G508" s="11"/>
    </row>
    <row r="509" spans="5:7" hidden="1">
      <c r="E509" s="11"/>
      <c r="G509" s="11"/>
    </row>
    <row r="510" spans="5:7" hidden="1">
      <c r="E510" s="11"/>
      <c r="G510" s="11"/>
    </row>
    <row r="511" spans="5:7" hidden="1">
      <c r="E511" s="11"/>
      <c r="G511" s="11"/>
    </row>
    <row r="512" spans="5:7" hidden="1">
      <c r="E512" s="11"/>
      <c r="G512" s="11"/>
    </row>
    <row r="513" spans="5:7" hidden="1">
      <c r="E513" s="11"/>
      <c r="G513" s="11"/>
    </row>
    <row r="514" spans="5:7" hidden="1">
      <c r="E514" s="11"/>
      <c r="G514" s="11"/>
    </row>
    <row r="515" spans="5:7" hidden="1">
      <c r="E515" s="11"/>
      <c r="G515" s="11"/>
    </row>
    <row r="516" spans="5:7" hidden="1">
      <c r="E516" s="11"/>
      <c r="G516" s="11"/>
    </row>
    <row r="517" spans="5:7" hidden="1">
      <c r="E517" s="11"/>
      <c r="G517" s="11"/>
    </row>
    <row r="518" spans="5:7" hidden="1">
      <c r="E518" s="11"/>
      <c r="G518" s="11"/>
    </row>
    <row r="519" spans="5:7" hidden="1">
      <c r="E519" s="11"/>
      <c r="G519" s="11"/>
    </row>
    <row r="520" spans="5:7" hidden="1">
      <c r="E520" s="11"/>
      <c r="G520" s="11"/>
    </row>
    <row r="521" spans="5:7" hidden="1">
      <c r="E521" s="11"/>
      <c r="G521" s="11"/>
    </row>
    <row r="522" spans="5:7" hidden="1">
      <c r="E522" s="11"/>
      <c r="G522" s="11"/>
    </row>
    <row r="523" spans="5:7" hidden="1">
      <c r="E523" s="11"/>
      <c r="G523" s="11"/>
    </row>
    <row r="524" spans="5:7" hidden="1">
      <c r="E524" s="11"/>
      <c r="G524" s="11"/>
    </row>
    <row r="525" spans="5:7" hidden="1">
      <c r="E525" s="11"/>
      <c r="G525" s="11"/>
    </row>
    <row r="526" spans="5:7" hidden="1">
      <c r="E526" s="11"/>
      <c r="G526" s="11"/>
    </row>
    <row r="527" spans="5:7" hidden="1">
      <c r="E527" s="11"/>
      <c r="G527" s="11"/>
    </row>
    <row r="528" spans="5:7" hidden="1">
      <c r="E528" s="11"/>
      <c r="G528" s="11"/>
    </row>
    <row r="529" spans="5:7" hidden="1">
      <c r="E529" s="11"/>
      <c r="G529" s="11"/>
    </row>
    <row r="530" spans="5:7" hidden="1">
      <c r="E530" s="11"/>
      <c r="G530" s="11"/>
    </row>
    <row r="531" spans="5:7" hidden="1">
      <c r="E531" s="11"/>
      <c r="G531" s="11"/>
    </row>
    <row r="532" spans="5:7" hidden="1">
      <c r="E532" s="11"/>
      <c r="G532" s="11"/>
    </row>
    <row r="533" spans="5:7" hidden="1">
      <c r="E533" s="11"/>
      <c r="G533" s="11"/>
    </row>
    <row r="534" spans="5:7" hidden="1">
      <c r="E534" s="11"/>
      <c r="G534" s="11"/>
    </row>
    <row r="535" spans="5:7" hidden="1">
      <c r="E535" s="11"/>
      <c r="G535" s="11"/>
    </row>
    <row r="536" spans="5:7" hidden="1">
      <c r="E536" s="11"/>
      <c r="G536" s="11"/>
    </row>
    <row r="537" spans="5:7" hidden="1">
      <c r="E537" s="11"/>
      <c r="G537" s="11"/>
    </row>
    <row r="538" spans="5:7" hidden="1">
      <c r="E538" s="11"/>
      <c r="G538" s="11"/>
    </row>
    <row r="539" spans="5:7" hidden="1">
      <c r="E539" s="11"/>
      <c r="G539" s="11"/>
    </row>
    <row r="540" spans="5:7" hidden="1">
      <c r="E540" s="11"/>
      <c r="G540" s="11"/>
    </row>
    <row r="541" spans="5:7" hidden="1">
      <c r="E541" s="11"/>
      <c r="G541" s="11"/>
    </row>
    <row r="542" spans="5:7" hidden="1">
      <c r="E542" s="11"/>
      <c r="G542" s="11"/>
    </row>
    <row r="543" spans="5:7" hidden="1">
      <c r="E543" s="11"/>
      <c r="G543" s="11"/>
    </row>
    <row r="544" spans="5:7" hidden="1">
      <c r="E544" s="11"/>
      <c r="G544" s="11"/>
    </row>
    <row r="545" spans="5:7" hidden="1">
      <c r="E545" s="11"/>
      <c r="G545" s="11"/>
    </row>
    <row r="546" spans="5:7" hidden="1">
      <c r="E546" s="11"/>
      <c r="G546" s="11"/>
    </row>
    <row r="547" spans="5:7" hidden="1">
      <c r="E547" s="11"/>
      <c r="G547" s="11"/>
    </row>
    <row r="548" spans="5:7" hidden="1">
      <c r="E548" s="11"/>
      <c r="G548" s="11"/>
    </row>
    <row r="549" spans="5:7" hidden="1">
      <c r="E549" s="11"/>
      <c r="G549" s="11"/>
    </row>
    <row r="550" spans="5:7" hidden="1">
      <c r="E550" s="11"/>
      <c r="G550" s="11"/>
    </row>
    <row r="551" spans="5:7" hidden="1">
      <c r="E551" s="11"/>
      <c r="G551" s="11"/>
    </row>
    <row r="552" spans="5:7" hidden="1">
      <c r="E552" s="11"/>
      <c r="G552" s="11"/>
    </row>
    <row r="553" spans="5:7" hidden="1">
      <c r="E553" s="11"/>
      <c r="G553" s="11"/>
    </row>
    <row r="554" spans="5:7" hidden="1">
      <c r="E554" s="11"/>
      <c r="G554" s="11"/>
    </row>
    <row r="555" spans="5:7" hidden="1">
      <c r="E555" s="11"/>
      <c r="G555" s="11"/>
    </row>
    <row r="556" spans="5:7" hidden="1">
      <c r="E556" s="11"/>
      <c r="G556" s="11"/>
    </row>
    <row r="557" spans="5:7" hidden="1">
      <c r="E557" s="11"/>
      <c r="G557" s="11"/>
    </row>
    <row r="558" spans="5:7" hidden="1">
      <c r="E558" s="11"/>
      <c r="G558" s="11"/>
    </row>
    <row r="559" spans="5:7" hidden="1">
      <c r="E559" s="11"/>
      <c r="G559" s="11"/>
    </row>
    <row r="560" spans="5:7" hidden="1">
      <c r="E560" s="11"/>
      <c r="G560" s="11"/>
    </row>
    <row r="561" spans="5:7" hidden="1">
      <c r="E561" s="11"/>
      <c r="G561" s="11"/>
    </row>
    <row r="562" spans="5:7" hidden="1">
      <c r="E562" s="11"/>
      <c r="G562" s="11"/>
    </row>
    <row r="563" spans="5:7" hidden="1">
      <c r="E563" s="11"/>
      <c r="G563" s="11"/>
    </row>
    <row r="564" spans="5:7" hidden="1">
      <c r="E564" s="11"/>
      <c r="G564" s="11"/>
    </row>
    <row r="565" spans="5:7" hidden="1">
      <c r="E565" s="11"/>
      <c r="G565" s="11"/>
    </row>
    <row r="566" spans="5:7" hidden="1">
      <c r="E566" s="11"/>
      <c r="G566" s="11"/>
    </row>
    <row r="567" spans="5:7" hidden="1">
      <c r="E567" s="11"/>
      <c r="G567" s="11"/>
    </row>
    <row r="568" spans="5:7" hidden="1">
      <c r="E568" s="11"/>
      <c r="G568" s="11"/>
    </row>
    <row r="569" spans="5:7" hidden="1">
      <c r="E569" s="11"/>
      <c r="G569" s="11"/>
    </row>
    <row r="570" spans="5:7" hidden="1">
      <c r="E570" s="11"/>
      <c r="G570" s="11"/>
    </row>
    <row r="571" spans="5:7" hidden="1">
      <c r="E571" s="11"/>
      <c r="G571" s="11"/>
    </row>
    <row r="572" spans="5:7" hidden="1">
      <c r="E572" s="11"/>
      <c r="G572" s="11"/>
    </row>
    <row r="573" spans="5:7" hidden="1">
      <c r="E573" s="11"/>
      <c r="G573" s="11"/>
    </row>
    <row r="574" spans="5:7" hidden="1">
      <c r="E574" s="11"/>
      <c r="G574" s="11"/>
    </row>
    <row r="575" spans="5:7" hidden="1">
      <c r="E575" s="11"/>
      <c r="G575" s="11"/>
    </row>
    <row r="576" spans="5:7" hidden="1">
      <c r="E576" s="11"/>
      <c r="G576" s="11"/>
    </row>
    <row r="577" spans="5:7" hidden="1">
      <c r="E577" s="11"/>
      <c r="G577" s="11"/>
    </row>
    <row r="578" spans="5:7" hidden="1">
      <c r="E578" s="11"/>
      <c r="G578" s="11"/>
    </row>
    <row r="579" spans="5:7" hidden="1">
      <c r="E579" s="11"/>
      <c r="G579" s="11"/>
    </row>
    <row r="580" spans="5:7" hidden="1">
      <c r="E580" s="11"/>
      <c r="G580" s="11"/>
    </row>
    <row r="581" spans="5:7" hidden="1">
      <c r="E581" s="11"/>
      <c r="G581" s="11"/>
    </row>
    <row r="582" spans="5:7" hidden="1">
      <c r="E582" s="11"/>
      <c r="G582" s="11"/>
    </row>
    <row r="583" spans="5:7" hidden="1">
      <c r="E583" s="11"/>
      <c r="G583" s="11"/>
    </row>
    <row r="584" spans="5:7" hidden="1">
      <c r="E584" s="11"/>
      <c r="G584" s="11"/>
    </row>
    <row r="585" spans="5:7" hidden="1">
      <c r="E585" s="11"/>
      <c r="G585" s="11"/>
    </row>
    <row r="586" spans="5:7" hidden="1">
      <c r="E586" s="11"/>
      <c r="G586" s="11"/>
    </row>
    <row r="587" spans="5:7" hidden="1">
      <c r="E587" s="11"/>
      <c r="G587" s="11"/>
    </row>
    <row r="588" spans="5:7" hidden="1">
      <c r="E588" s="11"/>
      <c r="G588" s="11"/>
    </row>
    <row r="589" spans="5:7" hidden="1">
      <c r="E589" s="11"/>
      <c r="G589" s="11"/>
    </row>
    <row r="590" spans="5:7" hidden="1">
      <c r="E590" s="11"/>
      <c r="G590" s="11"/>
    </row>
    <row r="591" spans="5:7" hidden="1">
      <c r="E591" s="11"/>
      <c r="G591" s="11"/>
    </row>
    <row r="592" spans="5:7" hidden="1">
      <c r="E592" s="11"/>
      <c r="G592" s="11"/>
    </row>
    <row r="593" spans="5:7" hidden="1">
      <c r="E593" s="11"/>
      <c r="G593" s="11"/>
    </row>
    <row r="594" spans="5:7" hidden="1">
      <c r="E594" s="11"/>
      <c r="G594" s="11"/>
    </row>
    <row r="595" spans="5:7" hidden="1">
      <c r="E595" s="11"/>
      <c r="G595" s="11"/>
    </row>
    <row r="596" spans="5:7" hidden="1">
      <c r="E596" s="11"/>
      <c r="G596" s="11"/>
    </row>
    <row r="597" spans="5:7" hidden="1">
      <c r="E597" s="11"/>
      <c r="G597" s="11"/>
    </row>
    <row r="598" spans="5:7" hidden="1">
      <c r="E598" s="11"/>
      <c r="G598" s="11"/>
    </row>
    <row r="599" spans="5:7" hidden="1">
      <c r="E599" s="11"/>
      <c r="G599" s="11"/>
    </row>
    <row r="600" spans="5:7" hidden="1">
      <c r="E600" s="11"/>
      <c r="G600" s="11"/>
    </row>
    <row r="601" spans="5:7" hidden="1">
      <c r="E601" s="11"/>
      <c r="G601" s="11"/>
    </row>
    <row r="602" spans="5:7" hidden="1">
      <c r="E602" s="11"/>
      <c r="G602" s="11"/>
    </row>
    <row r="603" spans="5:7" hidden="1">
      <c r="E603" s="11"/>
      <c r="G603" s="11"/>
    </row>
    <row r="604" spans="5:7" hidden="1">
      <c r="E604" s="11"/>
      <c r="G604" s="11"/>
    </row>
    <row r="605" spans="5:7" hidden="1">
      <c r="E605" s="11"/>
      <c r="G605" s="11"/>
    </row>
    <row r="606" spans="5:7" hidden="1">
      <c r="E606" s="11"/>
      <c r="G606" s="11"/>
    </row>
    <row r="607" spans="5:7" hidden="1">
      <c r="E607" s="11"/>
      <c r="G607" s="11"/>
    </row>
    <row r="608" spans="5:7" hidden="1">
      <c r="E608" s="11"/>
      <c r="G608" s="11"/>
    </row>
    <row r="609" spans="5:7" hidden="1">
      <c r="E609" s="11"/>
      <c r="G609" s="11"/>
    </row>
    <row r="610" spans="5:7" hidden="1">
      <c r="E610" s="11"/>
      <c r="G610" s="11"/>
    </row>
    <row r="611" spans="5:7" hidden="1">
      <c r="E611" s="11"/>
      <c r="G611" s="11"/>
    </row>
    <row r="612" spans="5:7" hidden="1">
      <c r="E612" s="11"/>
      <c r="G612" s="11"/>
    </row>
    <row r="613" spans="5:7" hidden="1">
      <c r="E613" s="11"/>
      <c r="G613" s="11"/>
    </row>
    <row r="614" spans="5:7" hidden="1">
      <c r="E614" s="11"/>
      <c r="G614" s="11"/>
    </row>
    <row r="615" spans="5:7" hidden="1">
      <c r="E615" s="11"/>
      <c r="G615" s="11"/>
    </row>
    <row r="616" spans="5:7" hidden="1">
      <c r="E616" s="11"/>
      <c r="G616" s="11"/>
    </row>
    <row r="617" spans="5:7" hidden="1">
      <c r="E617" s="11"/>
      <c r="G617" s="11"/>
    </row>
    <row r="618" spans="5:7" hidden="1">
      <c r="E618" s="11"/>
      <c r="G618" s="11"/>
    </row>
    <row r="619" spans="5:7" hidden="1">
      <c r="E619" s="11"/>
      <c r="G619" s="11"/>
    </row>
    <row r="620" spans="5:7" hidden="1">
      <c r="E620" s="11"/>
      <c r="G620" s="11"/>
    </row>
    <row r="621" spans="5:7" hidden="1">
      <c r="E621" s="11"/>
      <c r="G621" s="11"/>
    </row>
    <row r="622" spans="5:7" hidden="1">
      <c r="E622" s="11"/>
      <c r="G622" s="11"/>
    </row>
    <row r="623" spans="5:7" hidden="1">
      <c r="E623" s="11"/>
      <c r="G623" s="11"/>
    </row>
    <row r="624" spans="5:7" hidden="1">
      <c r="E624" s="11"/>
      <c r="G624" s="11"/>
    </row>
    <row r="625" spans="5:7" hidden="1">
      <c r="E625" s="11"/>
      <c r="G625" s="11"/>
    </row>
    <row r="626" spans="5:7" hidden="1">
      <c r="E626" s="11"/>
      <c r="G626" s="11"/>
    </row>
    <row r="627" spans="5:7" hidden="1">
      <c r="E627" s="11"/>
      <c r="G627" s="11"/>
    </row>
    <row r="628" spans="5:7" hidden="1">
      <c r="E628" s="11"/>
      <c r="G628" s="11"/>
    </row>
    <row r="629" spans="5:7" hidden="1">
      <c r="E629" s="11"/>
      <c r="G629" s="11"/>
    </row>
    <row r="630" spans="5:7" hidden="1">
      <c r="E630" s="11"/>
      <c r="G630" s="11"/>
    </row>
    <row r="631" spans="5:7" hidden="1">
      <c r="E631" s="11"/>
      <c r="G631" s="11"/>
    </row>
    <row r="632" spans="5:7" hidden="1">
      <c r="E632" s="11"/>
      <c r="G632" s="11"/>
    </row>
    <row r="633" spans="5:7" hidden="1">
      <c r="E633" s="11"/>
      <c r="G633" s="11"/>
    </row>
    <row r="634" spans="5:7" hidden="1">
      <c r="E634" s="11"/>
      <c r="G634" s="11"/>
    </row>
    <row r="635" spans="5:7" hidden="1">
      <c r="E635" s="11"/>
      <c r="G635" s="11"/>
    </row>
    <row r="636" spans="5:7" hidden="1">
      <c r="E636" s="11"/>
      <c r="G636" s="11"/>
    </row>
    <row r="637" spans="5:7" hidden="1">
      <c r="E637" s="11"/>
      <c r="G637" s="11"/>
    </row>
    <row r="638" spans="5:7" hidden="1">
      <c r="E638" s="11"/>
      <c r="G638" s="11"/>
    </row>
    <row r="639" spans="5:7" hidden="1">
      <c r="E639" s="11"/>
      <c r="G639" s="11"/>
    </row>
    <row r="640" spans="5:7" hidden="1">
      <c r="E640" s="11"/>
      <c r="G640" s="11"/>
    </row>
    <row r="641" spans="5:7" hidden="1">
      <c r="E641" s="11"/>
      <c r="G641" s="11"/>
    </row>
    <row r="642" spans="5:7" hidden="1">
      <c r="E642" s="11"/>
      <c r="G642" s="11"/>
    </row>
    <row r="643" spans="5:7" hidden="1">
      <c r="E643" s="11"/>
      <c r="G643" s="11"/>
    </row>
    <row r="644" spans="5:7" hidden="1">
      <c r="E644" s="11"/>
      <c r="G644" s="11"/>
    </row>
    <row r="645" spans="5:7" hidden="1">
      <c r="E645" s="11"/>
      <c r="G645" s="11"/>
    </row>
    <row r="646" spans="5:7" hidden="1">
      <c r="E646" s="11"/>
      <c r="G646" s="11"/>
    </row>
    <row r="647" spans="5:7" hidden="1">
      <c r="E647" s="11"/>
      <c r="G647" s="11"/>
    </row>
    <row r="648" spans="5:7" hidden="1">
      <c r="E648" s="11"/>
      <c r="G648" s="11"/>
    </row>
    <row r="649" spans="5:7" hidden="1">
      <c r="E649" s="11"/>
      <c r="G649" s="11"/>
    </row>
    <row r="650" spans="5:7" hidden="1">
      <c r="E650" s="11"/>
      <c r="G650" s="11"/>
    </row>
    <row r="651" spans="5:7" hidden="1">
      <c r="E651" s="11"/>
      <c r="G651" s="11"/>
    </row>
    <row r="652" spans="5:7" hidden="1">
      <c r="E652" s="11"/>
      <c r="G652" s="11"/>
    </row>
    <row r="653" spans="5:7" hidden="1">
      <c r="E653" s="11"/>
      <c r="G653" s="11"/>
    </row>
    <row r="654" spans="5:7" hidden="1">
      <c r="E654" s="11"/>
      <c r="G654" s="11"/>
    </row>
    <row r="655" spans="5:7" hidden="1">
      <c r="E655" s="11"/>
      <c r="G655" s="11"/>
    </row>
    <row r="656" spans="5:7" hidden="1">
      <c r="E656" s="11"/>
      <c r="G656" s="11"/>
    </row>
    <row r="657" spans="5:7" hidden="1">
      <c r="E657" s="11"/>
      <c r="G657" s="11"/>
    </row>
    <row r="658" spans="5:7" hidden="1">
      <c r="E658" s="11"/>
      <c r="G658" s="11"/>
    </row>
    <row r="659" spans="5:7" hidden="1">
      <c r="E659" s="11"/>
      <c r="G659" s="11"/>
    </row>
    <row r="660" spans="5:7" hidden="1">
      <c r="E660" s="11"/>
      <c r="G660" s="11"/>
    </row>
    <row r="661" spans="5:7" hidden="1">
      <c r="E661" s="11"/>
      <c r="G661" s="11"/>
    </row>
    <row r="662" spans="5:7" hidden="1">
      <c r="E662" s="11"/>
      <c r="G662" s="11"/>
    </row>
    <row r="663" spans="5:7" hidden="1">
      <c r="E663" s="11"/>
      <c r="G663" s="11"/>
    </row>
    <row r="664" spans="5:7" hidden="1">
      <c r="E664" s="11"/>
      <c r="G664" s="11"/>
    </row>
    <row r="665" spans="5:7" hidden="1">
      <c r="E665" s="11"/>
      <c r="G665" s="11"/>
    </row>
    <row r="666" spans="5:7" hidden="1">
      <c r="E666" s="11"/>
      <c r="G666" s="11"/>
    </row>
    <row r="667" spans="5:7" hidden="1">
      <c r="E667" s="11"/>
      <c r="G667" s="11"/>
    </row>
    <row r="668" spans="5:7" hidden="1">
      <c r="E668" s="11"/>
      <c r="G668" s="11"/>
    </row>
    <row r="669" spans="5:7" hidden="1">
      <c r="E669" s="11"/>
      <c r="G669" s="11"/>
    </row>
    <row r="670" spans="5:7" hidden="1">
      <c r="E670" s="11"/>
      <c r="G670" s="11"/>
    </row>
    <row r="671" spans="5:7" hidden="1">
      <c r="E671" s="11"/>
      <c r="G671" s="11"/>
    </row>
    <row r="672" spans="5:7" hidden="1">
      <c r="E672" s="11"/>
      <c r="G672" s="11"/>
    </row>
    <row r="673" spans="5:7" hidden="1">
      <c r="E673" s="11"/>
      <c r="G673" s="11"/>
    </row>
    <row r="674" spans="5:7" hidden="1">
      <c r="E674" s="11"/>
      <c r="G674" s="11"/>
    </row>
    <row r="675" spans="5:7" hidden="1">
      <c r="E675" s="11"/>
      <c r="G675" s="11"/>
    </row>
    <row r="676" spans="5:7" hidden="1">
      <c r="E676" s="11"/>
      <c r="G676" s="11"/>
    </row>
    <row r="677" spans="5:7" hidden="1">
      <c r="E677" s="11"/>
      <c r="G677" s="11"/>
    </row>
    <row r="678" spans="5:7" hidden="1">
      <c r="E678" s="11"/>
      <c r="G678" s="11"/>
    </row>
    <row r="679" spans="5:7" hidden="1">
      <c r="E679" s="11"/>
      <c r="G679" s="11"/>
    </row>
    <row r="680" spans="5:7" hidden="1">
      <c r="E680" s="11"/>
      <c r="G680" s="11"/>
    </row>
    <row r="681" spans="5:7" hidden="1">
      <c r="E681" s="11"/>
      <c r="G681" s="11"/>
    </row>
    <row r="682" spans="5:7" hidden="1">
      <c r="E682" s="11"/>
      <c r="G682" s="11"/>
    </row>
    <row r="683" spans="5:7" hidden="1">
      <c r="E683" s="11"/>
      <c r="G683" s="11"/>
    </row>
    <row r="684" spans="5:7" hidden="1">
      <c r="E684" s="11"/>
      <c r="G684" s="11"/>
    </row>
    <row r="685" spans="5:7" hidden="1">
      <c r="E685" s="11"/>
      <c r="G685" s="11"/>
    </row>
    <row r="686" spans="5:7" hidden="1">
      <c r="E686" s="11"/>
      <c r="G686" s="11"/>
    </row>
    <row r="687" spans="5:7" hidden="1">
      <c r="E687" s="11"/>
      <c r="G687" s="11"/>
    </row>
    <row r="688" spans="5:7" hidden="1">
      <c r="E688" s="11"/>
      <c r="G688" s="11"/>
    </row>
    <row r="689" spans="5:7" hidden="1">
      <c r="E689" s="11"/>
      <c r="G689" s="11"/>
    </row>
    <row r="690" spans="5:7" hidden="1">
      <c r="E690" s="11"/>
      <c r="G690" s="11"/>
    </row>
    <row r="691" spans="5:7" hidden="1">
      <c r="E691" s="11"/>
      <c r="G691" s="11"/>
    </row>
    <row r="692" spans="5:7" hidden="1">
      <c r="E692" s="11"/>
      <c r="G692" s="11"/>
    </row>
    <row r="693" spans="5:7" hidden="1">
      <c r="E693" s="11"/>
      <c r="G693" s="11"/>
    </row>
    <row r="694" spans="5:7" hidden="1">
      <c r="E694" s="11"/>
      <c r="G694" s="11"/>
    </row>
    <row r="695" spans="5:7" hidden="1">
      <c r="E695" s="11"/>
      <c r="G695" s="11"/>
    </row>
    <row r="696" spans="5:7" hidden="1">
      <c r="E696" s="11"/>
      <c r="G696" s="11"/>
    </row>
    <row r="697" spans="5:7" hidden="1">
      <c r="E697" s="11"/>
      <c r="G697" s="11"/>
    </row>
    <row r="698" spans="5:7" hidden="1">
      <c r="E698" s="11"/>
      <c r="G698" s="11"/>
    </row>
    <row r="699" spans="5:7" hidden="1">
      <c r="E699" s="11"/>
      <c r="G699" s="11"/>
    </row>
    <row r="700" spans="5:7" hidden="1">
      <c r="E700" s="11"/>
      <c r="G700" s="11"/>
    </row>
    <row r="701" spans="5:7" hidden="1">
      <c r="E701" s="11"/>
      <c r="G701" s="11"/>
    </row>
    <row r="702" spans="5:7" hidden="1">
      <c r="E702" s="11"/>
      <c r="G702" s="11"/>
    </row>
    <row r="703" spans="5:7" hidden="1">
      <c r="E703" s="11"/>
      <c r="G703" s="11"/>
    </row>
    <row r="704" spans="5:7" hidden="1">
      <c r="E704" s="11"/>
      <c r="G704" s="11"/>
    </row>
    <row r="705" spans="5:7" hidden="1">
      <c r="E705" s="11"/>
      <c r="G705" s="11"/>
    </row>
    <row r="706" spans="5:7" hidden="1">
      <c r="E706" s="11"/>
      <c r="G706" s="11"/>
    </row>
    <row r="707" spans="5:7" hidden="1">
      <c r="E707" s="11"/>
      <c r="G707" s="11"/>
    </row>
    <row r="708" spans="5:7" hidden="1">
      <c r="E708" s="11"/>
      <c r="G708" s="11"/>
    </row>
    <row r="709" spans="5:7" hidden="1">
      <c r="E709" s="11"/>
      <c r="G709" s="11"/>
    </row>
    <row r="710" spans="5:7" hidden="1">
      <c r="E710" s="11"/>
      <c r="G710" s="11"/>
    </row>
    <row r="711" spans="5:7" hidden="1">
      <c r="E711" s="11"/>
      <c r="G711" s="11"/>
    </row>
    <row r="712" spans="5:7" hidden="1">
      <c r="E712" s="11"/>
      <c r="G712" s="11"/>
    </row>
    <row r="713" spans="5:7" hidden="1">
      <c r="E713" s="11"/>
      <c r="G713" s="11"/>
    </row>
    <row r="714" spans="5:7" hidden="1">
      <c r="E714" s="11"/>
      <c r="G714" s="11"/>
    </row>
    <row r="715" spans="5:7" hidden="1">
      <c r="E715" s="11"/>
      <c r="G715" s="11"/>
    </row>
    <row r="716" spans="5:7" hidden="1">
      <c r="E716" s="11"/>
      <c r="G716" s="11"/>
    </row>
    <row r="717" spans="5:7" hidden="1">
      <c r="E717" s="11"/>
      <c r="G717" s="11"/>
    </row>
    <row r="718" spans="5:7" hidden="1">
      <c r="E718" s="11"/>
      <c r="G718" s="11"/>
    </row>
    <row r="719" spans="5:7" hidden="1">
      <c r="E719" s="11"/>
      <c r="G719" s="11"/>
    </row>
    <row r="720" spans="5:7" hidden="1">
      <c r="E720" s="11"/>
      <c r="G720" s="11"/>
    </row>
    <row r="721" spans="5:7" hidden="1">
      <c r="E721" s="11"/>
      <c r="G721" s="11"/>
    </row>
    <row r="722" spans="5:7" hidden="1">
      <c r="E722" s="11"/>
      <c r="G722" s="11"/>
    </row>
    <row r="723" spans="5:7" hidden="1">
      <c r="E723" s="11"/>
      <c r="G723" s="11"/>
    </row>
    <row r="724" spans="5:7" hidden="1">
      <c r="E724" s="11"/>
      <c r="G724" s="11"/>
    </row>
    <row r="725" spans="5:7" hidden="1">
      <c r="E725" s="11"/>
      <c r="G725" s="11"/>
    </row>
    <row r="726" spans="5:7" hidden="1">
      <c r="E726" s="11"/>
      <c r="G726" s="11"/>
    </row>
    <row r="727" spans="5:7" hidden="1">
      <c r="E727" s="11"/>
      <c r="G727" s="11"/>
    </row>
    <row r="728" spans="5:7" hidden="1">
      <c r="E728" s="11"/>
      <c r="G728" s="11"/>
    </row>
    <row r="729" spans="5:7" hidden="1">
      <c r="E729" s="11"/>
      <c r="G729" s="11"/>
    </row>
    <row r="730" spans="5:7" hidden="1">
      <c r="E730" s="11"/>
      <c r="G730" s="11"/>
    </row>
    <row r="731" spans="5:7" hidden="1">
      <c r="E731" s="11"/>
      <c r="G731" s="11"/>
    </row>
    <row r="732" spans="5:7" hidden="1">
      <c r="E732" s="11"/>
      <c r="G732" s="11"/>
    </row>
    <row r="733" spans="5:7" hidden="1">
      <c r="E733" s="11"/>
      <c r="G733" s="11"/>
    </row>
    <row r="734" spans="5:7" hidden="1">
      <c r="E734" s="11"/>
      <c r="G734" s="11"/>
    </row>
    <row r="735" spans="5:7" hidden="1">
      <c r="E735" s="11"/>
      <c r="G735" s="11"/>
    </row>
    <row r="736" spans="5:7" hidden="1">
      <c r="E736" s="11"/>
      <c r="G736" s="11"/>
    </row>
    <row r="737" spans="5:7" hidden="1">
      <c r="E737" s="11"/>
      <c r="G737" s="11"/>
    </row>
    <row r="738" spans="5:7" hidden="1">
      <c r="E738" s="11"/>
      <c r="G738" s="11"/>
    </row>
    <row r="739" spans="5:7" hidden="1">
      <c r="E739" s="11"/>
      <c r="G739" s="11"/>
    </row>
    <row r="740" spans="5:7" hidden="1">
      <c r="E740" s="11"/>
      <c r="G740" s="11"/>
    </row>
    <row r="741" spans="5:7" hidden="1">
      <c r="E741" s="11"/>
      <c r="G741" s="11"/>
    </row>
    <row r="742" spans="5:7" hidden="1">
      <c r="E742" s="11"/>
      <c r="G742" s="11"/>
    </row>
    <row r="743" spans="5:7" hidden="1">
      <c r="E743" s="11"/>
      <c r="G743" s="11"/>
    </row>
    <row r="744" spans="5:7" hidden="1">
      <c r="E744" s="11"/>
      <c r="G744" s="11"/>
    </row>
    <row r="745" spans="5:7" hidden="1">
      <c r="E745" s="11"/>
      <c r="G745" s="11"/>
    </row>
    <row r="746" spans="5:7" hidden="1">
      <c r="E746" s="11"/>
      <c r="G746" s="11"/>
    </row>
    <row r="747" spans="5:7" hidden="1">
      <c r="E747" s="11"/>
      <c r="G747" s="11"/>
    </row>
    <row r="748" spans="5:7" hidden="1">
      <c r="E748" s="11"/>
      <c r="G748" s="11"/>
    </row>
    <row r="749" spans="5:7" hidden="1">
      <c r="E749" s="11"/>
      <c r="G749" s="11"/>
    </row>
    <row r="750" spans="5:7" hidden="1">
      <c r="E750" s="11"/>
      <c r="G750" s="11"/>
    </row>
    <row r="751" spans="5:7" hidden="1">
      <c r="E751" s="11"/>
      <c r="G751" s="11"/>
    </row>
    <row r="752" spans="5:7" hidden="1">
      <c r="E752" s="11"/>
      <c r="G752" s="11"/>
    </row>
    <row r="753" spans="5:7" hidden="1">
      <c r="E753" s="11"/>
      <c r="G753" s="11"/>
    </row>
    <row r="754" spans="5:7" hidden="1">
      <c r="E754" s="11"/>
      <c r="G754" s="11"/>
    </row>
    <row r="755" spans="5:7" hidden="1">
      <c r="E755" s="11"/>
      <c r="G755" s="11"/>
    </row>
    <row r="756" spans="5:7" hidden="1">
      <c r="E756" s="11"/>
      <c r="G756" s="11"/>
    </row>
    <row r="757" spans="5:7" hidden="1">
      <c r="E757" s="11"/>
      <c r="G757" s="11"/>
    </row>
    <row r="758" spans="5:7" hidden="1">
      <c r="E758" s="11"/>
      <c r="G758" s="11"/>
    </row>
    <row r="759" spans="5:7" hidden="1">
      <c r="E759" s="11"/>
      <c r="G759" s="11"/>
    </row>
    <row r="760" spans="5:7" hidden="1">
      <c r="E760" s="11"/>
      <c r="G760" s="11"/>
    </row>
    <row r="761" spans="5:7" hidden="1">
      <c r="E761" s="11"/>
      <c r="G761" s="11"/>
    </row>
    <row r="762" spans="5:7" hidden="1">
      <c r="E762" s="11"/>
      <c r="G762" s="11"/>
    </row>
    <row r="763" spans="5:7" hidden="1">
      <c r="E763" s="11"/>
      <c r="G763" s="11"/>
    </row>
    <row r="764" spans="5:7" hidden="1">
      <c r="E764" s="11"/>
      <c r="G764" s="11"/>
    </row>
    <row r="765" spans="5:7" hidden="1">
      <c r="E765" s="11"/>
      <c r="G765" s="11"/>
    </row>
    <row r="766" spans="5:7" hidden="1">
      <c r="E766" s="11"/>
      <c r="G766" s="11"/>
    </row>
    <row r="767" spans="5:7" hidden="1">
      <c r="E767" s="11"/>
      <c r="G767" s="11"/>
    </row>
    <row r="768" spans="5:7" hidden="1">
      <c r="E768" s="11"/>
      <c r="G768" s="11"/>
    </row>
    <row r="769" spans="5:7" hidden="1">
      <c r="E769" s="11"/>
      <c r="G769" s="11"/>
    </row>
    <row r="770" spans="5:7" hidden="1">
      <c r="E770" s="11"/>
      <c r="G770" s="11"/>
    </row>
    <row r="771" spans="5:7" hidden="1">
      <c r="E771" s="11"/>
      <c r="G771" s="11"/>
    </row>
    <row r="772" spans="5:7" hidden="1">
      <c r="E772" s="11"/>
      <c r="G772" s="11"/>
    </row>
    <row r="773" spans="5:7" hidden="1">
      <c r="E773" s="11"/>
      <c r="G773" s="11"/>
    </row>
    <row r="774" spans="5:7" hidden="1">
      <c r="E774" s="11"/>
      <c r="G774" s="11"/>
    </row>
    <row r="775" spans="5:7" hidden="1">
      <c r="E775" s="11"/>
      <c r="G775" s="11"/>
    </row>
    <row r="776" spans="5:7" hidden="1">
      <c r="E776" s="11"/>
      <c r="G776" s="11"/>
    </row>
    <row r="777" spans="5:7" hidden="1">
      <c r="E777" s="11"/>
      <c r="G777" s="11"/>
    </row>
    <row r="778" spans="5:7" hidden="1">
      <c r="E778" s="11"/>
      <c r="G778" s="11"/>
    </row>
    <row r="779" spans="5:7" hidden="1">
      <c r="E779" s="11"/>
      <c r="G779" s="11"/>
    </row>
    <row r="780" spans="5:7" hidden="1">
      <c r="E780" s="11"/>
      <c r="G780" s="11"/>
    </row>
    <row r="781" spans="5:7" hidden="1">
      <c r="E781" s="11"/>
      <c r="G781" s="11"/>
    </row>
    <row r="782" spans="5:7" hidden="1">
      <c r="E782" s="11"/>
      <c r="G782" s="11"/>
    </row>
    <row r="783" spans="5:7" hidden="1">
      <c r="E783" s="11"/>
      <c r="G783" s="11"/>
    </row>
    <row r="784" spans="5:7" hidden="1">
      <c r="E784" s="11"/>
      <c r="G784" s="11"/>
    </row>
    <row r="785" spans="5:7" hidden="1">
      <c r="E785" s="11"/>
      <c r="G785" s="11"/>
    </row>
    <row r="786" spans="5:7" hidden="1">
      <c r="E786" s="11"/>
      <c r="G786" s="11"/>
    </row>
    <row r="787" spans="5:7" hidden="1">
      <c r="E787" s="11"/>
      <c r="G787" s="11"/>
    </row>
    <row r="788" spans="5:7" hidden="1">
      <c r="E788" s="11"/>
      <c r="G788" s="11"/>
    </row>
    <row r="789" spans="5:7" hidden="1">
      <c r="E789" s="11"/>
      <c r="G789" s="11"/>
    </row>
    <row r="790" spans="5:7" hidden="1">
      <c r="E790" s="11"/>
      <c r="G790" s="11"/>
    </row>
    <row r="791" spans="5:7" hidden="1">
      <c r="E791" s="11"/>
      <c r="G791" s="11"/>
    </row>
    <row r="792" spans="5:7" hidden="1">
      <c r="E792" s="11"/>
      <c r="G792" s="11"/>
    </row>
    <row r="793" spans="5:7" hidden="1">
      <c r="E793" s="11"/>
      <c r="G793" s="11"/>
    </row>
    <row r="794" spans="5:7" hidden="1">
      <c r="E794" s="11"/>
      <c r="G794" s="11"/>
    </row>
    <row r="795" spans="5:7" hidden="1">
      <c r="E795" s="11"/>
      <c r="G795" s="11"/>
    </row>
    <row r="796" spans="5:7" hidden="1">
      <c r="E796" s="11"/>
      <c r="G796" s="11"/>
    </row>
    <row r="797" spans="5:7" hidden="1">
      <c r="E797" s="11"/>
      <c r="G797" s="11"/>
    </row>
    <row r="798" spans="5:7" hidden="1">
      <c r="E798" s="11"/>
      <c r="G798" s="11"/>
    </row>
    <row r="799" spans="5:7" hidden="1">
      <c r="E799" s="11"/>
      <c r="G799" s="11"/>
    </row>
    <row r="800" spans="5:7" hidden="1">
      <c r="E800" s="11"/>
      <c r="G800" s="11"/>
    </row>
    <row r="801" spans="5:7" hidden="1">
      <c r="E801" s="11"/>
      <c r="G801" s="11"/>
    </row>
    <row r="802" spans="5:7" hidden="1">
      <c r="E802" s="11"/>
      <c r="G802" s="11"/>
    </row>
    <row r="803" spans="5:7" hidden="1">
      <c r="E803" s="11"/>
      <c r="G803" s="11"/>
    </row>
    <row r="804" spans="5:7" hidden="1">
      <c r="E804" s="11"/>
      <c r="G804" s="11"/>
    </row>
    <row r="805" spans="5:7" hidden="1">
      <c r="E805" s="11"/>
      <c r="G805" s="11"/>
    </row>
    <row r="806" spans="5:7" hidden="1">
      <c r="E806" s="11"/>
      <c r="G806" s="11"/>
    </row>
    <row r="807" spans="5:7" hidden="1">
      <c r="E807" s="11"/>
      <c r="G807" s="11"/>
    </row>
    <row r="808" spans="5:7" hidden="1">
      <c r="E808" s="11"/>
      <c r="G808" s="11"/>
    </row>
    <row r="809" spans="5:7" hidden="1">
      <c r="E809" s="11"/>
      <c r="G809" s="11"/>
    </row>
    <row r="810" spans="5:7" hidden="1">
      <c r="E810" s="11"/>
      <c r="G810" s="11"/>
    </row>
    <row r="811" spans="5:7" hidden="1">
      <c r="E811" s="11"/>
      <c r="G811" s="11"/>
    </row>
    <row r="812" spans="5:7" hidden="1">
      <c r="E812" s="11"/>
      <c r="G812" s="11"/>
    </row>
    <row r="813" spans="5:7" hidden="1">
      <c r="E813" s="11"/>
      <c r="G813" s="11"/>
    </row>
    <row r="814" spans="5:7" hidden="1">
      <c r="E814" s="11"/>
      <c r="G814" s="11"/>
    </row>
    <row r="815" spans="5:7" hidden="1">
      <c r="E815" s="11"/>
      <c r="G815" s="11"/>
    </row>
    <row r="816" spans="5:7" hidden="1">
      <c r="E816" s="11"/>
      <c r="G816" s="11"/>
    </row>
    <row r="817" spans="5:7" hidden="1">
      <c r="E817" s="11"/>
      <c r="G817" s="11"/>
    </row>
    <row r="818" spans="5:7" hidden="1">
      <c r="E818" s="11"/>
      <c r="G818" s="11"/>
    </row>
    <row r="819" spans="5:7" hidden="1">
      <c r="E819" s="11"/>
      <c r="G819" s="11"/>
    </row>
    <row r="820" spans="5:7" hidden="1">
      <c r="E820" s="11"/>
      <c r="G820" s="11"/>
    </row>
    <row r="821" spans="5:7" hidden="1">
      <c r="E821" s="11"/>
      <c r="G821" s="11"/>
    </row>
    <row r="822" spans="5:7" hidden="1">
      <c r="E822" s="11"/>
      <c r="G822" s="11"/>
    </row>
    <row r="823" spans="5:7" hidden="1">
      <c r="E823" s="11"/>
      <c r="G823" s="11"/>
    </row>
    <row r="824" spans="5:7" hidden="1">
      <c r="E824" s="11"/>
      <c r="G824" s="11"/>
    </row>
    <row r="825" spans="5:7" hidden="1">
      <c r="E825" s="11"/>
      <c r="G825" s="11"/>
    </row>
    <row r="826" spans="5:7" hidden="1">
      <c r="E826" s="11"/>
      <c r="G826" s="11"/>
    </row>
    <row r="827" spans="5:7" hidden="1">
      <c r="E827" s="11"/>
      <c r="G827" s="11"/>
    </row>
    <row r="828" spans="5:7" hidden="1">
      <c r="E828" s="11"/>
      <c r="G828" s="11"/>
    </row>
    <row r="829" spans="5:7" hidden="1">
      <c r="E829" s="11"/>
      <c r="G829" s="11"/>
    </row>
    <row r="830" spans="5:7" hidden="1">
      <c r="E830" s="11"/>
      <c r="G830" s="11"/>
    </row>
    <row r="831" spans="5:7" hidden="1">
      <c r="E831" s="11"/>
      <c r="G831" s="11"/>
    </row>
    <row r="832" spans="5:7" hidden="1">
      <c r="E832" s="11"/>
      <c r="G832" s="11"/>
    </row>
    <row r="833" spans="5:7" hidden="1">
      <c r="E833" s="11"/>
      <c r="G833" s="11"/>
    </row>
    <row r="834" spans="5:7" hidden="1">
      <c r="E834" s="11"/>
      <c r="G834" s="11"/>
    </row>
    <row r="835" spans="5:7" hidden="1">
      <c r="E835" s="11"/>
      <c r="G835" s="11"/>
    </row>
    <row r="836" spans="5:7" hidden="1">
      <c r="E836" s="11"/>
      <c r="G836" s="11"/>
    </row>
    <row r="837" spans="5:7" hidden="1">
      <c r="E837" s="11"/>
      <c r="G837" s="11"/>
    </row>
    <row r="838" spans="5:7" hidden="1">
      <c r="E838" s="11"/>
      <c r="G838" s="11"/>
    </row>
    <row r="839" spans="5:7" hidden="1">
      <c r="E839" s="11"/>
      <c r="G839" s="11"/>
    </row>
    <row r="840" spans="5:7" hidden="1">
      <c r="E840" s="11"/>
      <c r="G840" s="11"/>
    </row>
    <row r="841" spans="5:7" hidden="1">
      <c r="E841" s="11"/>
      <c r="G841" s="11"/>
    </row>
    <row r="842" spans="5:7" hidden="1">
      <c r="E842" s="11"/>
      <c r="G842" s="11"/>
    </row>
    <row r="843" spans="5:7" hidden="1">
      <c r="E843" s="11"/>
      <c r="G843" s="11"/>
    </row>
    <row r="844" spans="5:7" hidden="1">
      <c r="E844" s="11"/>
      <c r="G844" s="11"/>
    </row>
    <row r="845" spans="5:7" hidden="1">
      <c r="E845" s="11"/>
      <c r="G845" s="11"/>
    </row>
    <row r="846" spans="5:7" hidden="1">
      <c r="E846" s="11"/>
      <c r="G846" s="11"/>
    </row>
    <row r="847" spans="5:7" hidden="1">
      <c r="E847" s="11"/>
      <c r="G847" s="11"/>
    </row>
    <row r="848" spans="5:7" hidden="1">
      <c r="E848" s="11"/>
      <c r="G848" s="11"/>
    </row>
    <row r="849" spans="5:7" hidden="1">
      <c r="E849" s="11"/>
      <c r="G849" s="11"/>
    </row>
    <row r="850" spans="5:7" hidden="1">
      <c r="E850" s="11"/>
      <c r="G850" s="11"/>
    </row>
    <row r="851" spans="5:7" hidden="1">
      <c r="E851" s="11"/>
      <c r="G851" s="11"/>
    </row>
    <row r="852" spans="5:7" hidden="1">
      <c r="E852" s="11"/>
      <c r="G852" s="11"/>
    </row>
    <row r="853" spans="5:7" hidden="1">
      <c r="E853" s="11"/>
      <c r="G853" s="11"/>
    </row>
    <row r="854" spans="5:7" hidden="1">
      <c r="E854" s="11"/>
      <c r="G854" s="11"/>
    </row>
    <row r="855" spans="5:7" hidden="1">
      <c r="E855" s="11"/>
      <c r="G855" s="11"/>
    </row>
    <row r="856" spans="5:7" hidden="1">
      <c r="E856" s="11"/>
      <c r="G856" s="11"/>
    </row>
    <row r="857" spans="5:7" hidden="1">
      <c r="E857" s="11"/>
      <c r="G857" s="11"/>
    </row>
    <row r="858" spans="5:7" hidden="1">
      <c r="E858" s="11"/>
      <c r="G858" s="11"/>
    </row>
    <row r="859" spans="5:7" hidden="1">
      <c r="E859" s="11"/>
      <c r="G859" s="11"/>
    </row>
    <row r="860" spans="5:7" hidden="1">
      <c r="E860" s="11"/>
      <c r="G860" s="11"/>
    </row>
    <row r="861" spans="5:7" hidden="1">
      <c r="E861" s="11"/>
      <c r="G861" s="11"/>
    </row>
    <row r="862" spans="5:7" hidden="1">
      <c r="E862" s="11"/>
      <c r="G862" s="11"/>
    </row>
    <row r="863" spans="5:7" hidden="1">
      <c r="E863" s="11"/>
      <c r="G863" s="11"/>
    </row>
    <row r="864" spans="5:7" hidden="1">
      <c r="E864" s="11"/>
      <c r="G864" s="11"/>
    </row>
    <row r="865" spans="5:7" hidden="1">
      <c r="E865" s="11"/>
      <c r="G865" s="11"/>
    </row>
    <row r="866" spans="5:7" hidden="1">
      <c r="E866" s="11"/>
      <c r="G866" s="11"/>
    </row>
    <row r="867" spans="5:7" hidden="1">
      <c r="E867" s="11"/>
      <c r="G867" s="11"/>
    </row>
    <row r="868" spans="5:7" hidden="1">
      <c r="E868" s="11"/>
      <c r="G868" s="11"/>
    </row>
    <row r="869" spans="5:7" hidden="1">
      <c r="E869" s="11"/>
      <c r="G869" s="11"/>
    </row>
    <row r="870" spans="5:7" hidden="1">
      <c r="E870" s="11"/>
      <c r="G870" s="11"/>
    </row>
    <row r="871" spans="5:7" hidden="1">
      <c r="E871" s="11"/>
      <c r="G871" s="11"/>
    </row>
    <row r="872" spans="5:7" hidden="1">
      <c r="E872" s="11"/>
      <c r="G872" s="11"/>
    </row>
    <row r="873" spans="5:7" hidden="1">
      <c r="E873" s="11"/>
      <c r="G873" s="11"/>
    </row>
    <row r="874" spans="5:7" hidden="1">
      <c r="E874" s="11"/>
      <c r="G874" s="11"/>
    </row>
    <row r="875" spans="5:7" hidden="1">
      <c r="E875" s="11"/>
      <c r="G875" s="11"/>
    </row>
    <row r="876" spans="5:7" hidden="1">
      <c r="E876" s="11"/>
      <c r="G876" s="11"/>
    </row>
    <row r="877" spans="5:7" hidden="1">
      <c r="E877" s="11"/>
      <c r="G877" s="11"/>
    </row>
    <row r="878" spans="5:7" hidden="1">
      <c r="E878" s="11"/>
      <c r="G878" s="11"/>
    </row>
    <row r="879" spans="5:7" hidden="1">
      <c r="E879" s="11"/>
      <c r="G879" s="11"/>
    </row>
    <row r="880" spans="5:7" hidden="1">
      <c r="E880" s="11"/>
      <c r="G880" s="11"/>
    </row>
    <row r="881" spans="5:7" hidden="1">
      <c r="E881" s="11"/>
      <c r="G881" s="11"/>
    </row>
    <row r="882" spans="5:7" hidden="1">
      <c r="E882" s="11"/>
      <c r="G882" s="11"/>
    </row>
    <row r="883" spans="5:7" hidden="1">
      <c r="E883" s="11"/>
      <c r="G883" s="11"/>
    </row>
    <row r="884" spans="5:7" hidden="1">
      <c r="E884" s="11"/>
      <c r="G884" s="11"/>
    </row>
    <row r="885" spans="5:7" hidden="1">
      <c r="E885" s="11"/>
      <c r="G885" s="11"/>
    </row>
    <row r="886" spans="5:7" hidden="1">
      <c r="E886" s="11"/>
      <c r="G886" s="11"/>
    </row>
    <row r="887" spans="5:7" hidden="1">
      <c r="E887" s="11"/>
      <c r="G887" s="11"/>
    </row>
    <row r="888" spans="5:7" hidden="1">
      <c r="E888" s="11"/>
      <c r="G888" s="11"/>
    </row>
    <row r="889" spans="5:7" hidden="1">
      <c r="E889" s="11"/>
      <c r="G889" s="11"/>
    </row>
    <row r="890" spans="5:7" hidden="1">
      <c r="E890" s="11"/>
      <c r="G890" s="11"/>
    </row>
    <row r="891" spans="5:7" hidden="1">
      <c r="E891" s="11"/>
      <c r="G891" s="11"/>
    </row>
    <row r="892" spans="5:7" hidden="1">
      <c r="E892" s="11"/>
      <c r="G892" s="11"/>
    </row>
    <row r="893" spans="5:7" hidden="1">
      <c r="E893" s="11"/>
      <c r="G893" s="11"/>
    </row>
    <row r="894" spans="5:7" hidden="1">
      <c r="E894" s="11"/>
      <c r="G894" s="11"/>
    </row>
    <row r="895" spans="5:7" hidden="1">
      <c r="E895" s="11"/>
      <c r="G895" s="11"/>
    </row>
    <row r="896" spans="5:7" hidden="1">
      <c r="E896" s="11"/>
      <c r="G896" s="11"/>
    </row>
    <row r="897" spans="5:7" hidden="1">
      <c r="E897" s="11"/>
      <c r="G897" s="11"/>
    </row>
    <row r="898" spans="5:7" hidden="1">
      <c r="E898" s="11"/>
      <c r="G898" s="11"/>
    </row>
    <row r="899" spans="5:7" hidden="1">
      <c r="E899" s="11"/>
      <c r="G899" s="11"/>
    </row>
    <row r="900" spans="5:7" hidden="1">
      <c r="E900" s="11"/>
      <c r="G900" s="11"/>
    </row>
    <row r="901" spans="5:7" hidden="1">
      <c r="E901" s="11"/>
      <c r="G901" s="11"/>
    </row>
    <row r="902" spans="5:7" hidden="1">
      <c r="E902" s="11"/>
      <c r="G902" s="11"/>
    </row>
    <row r="903" spans="5:7" hidden="1">
      <c r="E903" s="11"/>
      <c r="G903" s="11"/>
    </row>
    <row r="904" spans="5:7" hidden="1">
      <c r="E904" s="11"/>
      <c r="G904" s="11"/>
    </row>
    <row r="905" spans="5:7" hidden="1">
      <c r="E905" s="11"/>
      <c r="G905" s="11"/>
    </row>
    <row r="906" spans="5:7" hidden="1">
      <c r="E906" s="11"/>
      <c r="G906" s="11"/>
    </row>
    <row r="907" spans="5:7" hidden="1">
      <c r="E907" s="11"/>
      <c r="G907" s="11"/>
    </row>
    <row r="908" spans="5:7" hidden="1">
      <c r="E908" s="11"/>
      <c r="G908" s="11"/>
    </row>
    <row r="909" spans="5:7" hidden="1">
      <c r="E909" s="11"/>
      <c r="G909" s="11"/>
    </row>
    <row r="910" spans="5:7" hidden="1">
      <c r="E910" s="11"/>
      <c r="G910" s="11"/>
    </row>
    <row r="911" spans="5:7" hidden="1">
      <c r="E911" s="11"/>
      <c r="G911" s="11"/>
    </row>
    <row r="912" spans="5:7" hidden="1">
      <c r="E912" s="11"/>
      <c r="G912" s="11"/>
    </row>
    <row r="913" spans="5:7" hidden="1">
      <c r="E913" s="11"/>
      <c r="G913" s="11"/>
    </row>
    <row r="914" spans="5:7" hidden="1">
      <c r="E914" s="11"/>
      <c r="G914" s="11"/>
    </row>
    <row r="915" spans="5:7" hidden="1">
      <c r="E915" s="11"/>
      <c r="G915" s="11"/>
    </row>
    <row r="916" spans="5:7" hidden="1">
      <c r="E916" s="11"/>
      <c r="G916" s="11"/>
    </row>
    <row r="917" spans="5:7" hidden="1">
      <c r="E917" s="11"/>
      <c r="G917" s="11"/>
    </row>
    <row r="918" spans="5:7" hidden="1">
      <c r="E918" s="11"/>
      <c r="G918" s="11"/>
    </row>
    <row r="919" spans="5:7" hidden="1">
      <c r="E919" s="11"/>
      <c r="G919" s="11"/>
    </row>
    <row r="920" spans="5:7" hidden="1">
      <c r="E920" s="11"/>
      <c r="G920" s="11"/>
    </row>
    <row r="921" spans="5:7" hidden="1">
      <c r="E921" s="11"/>
      <c r="G921" s="11"/>
    </row>
    <row r="922" spans="5:7" hidden="1">
      <c r="E922" s="11"/>
      <c r="G922" s="11"/>
    </row>
    <row r="923" spans="5:7" hidden="1">
      <c r="E923" s="11"/>
      <c r="G923" s="11"/>
    </row>
    <row r="924" spans="5:7" hidden="1">
      <c r="E924" s="11"/>
      <c r="G924" s="11"/>
    </row>
    <row r="925" spans="5:7" hidden="1">
      <c r="E925" s="11"/>
      <c r="G925" s="11"/>
    </row>
    <row r="926" spans="5:7" hidden="1">
      <c r="E926" s="11"/>
      <c r="G926" s="11"/>
    </row>
    <row r="927" spans="5:7" hidden="1">
      <c r="E927" s="11"/>
      <c r="G927" s="11"/>
    </row>
    <row r="928" spans="5:7" hidden="1">
      <c r="E928" s="11"/>
      <c r="G928" s="11"/>
    </row>
    <row r="929" spans="5:7" hidden="1">
      <c r="E929" s="11"/>
      <c r="G929" s="11"/>
    </row>
    <row r="930" spans="5:7" hidden="1">
      <c r="E930" s="11"/>
      <c r="G930" s="11"/>
    </row>
    <row r="931" spans="5:7" hidden="1">
      <c r="E931" s="11"/>
      <c r="G931" s="11"/>
    </row>
    <row r="932" spans="5:7" hidden="1">
      <c r="E932" s="11"/>
      <c r="G932" s="11"/>
    </row>
    <row r="933" spans="5:7" hidden="1">
      <c r="E933" s="11"/>
      <c r="G933" s="11"/>
    </row>
    <row r="934" spans="5:7" hidden="1">
      <c r="E934" s="11"/>
      <c r="G934" s="11"/>
    </row>
    <row r="935" spans="5:7" hidden="1">
      <c r="E935" s="11"/>
      <c r="G935" s="11"/>
    </row>
    <row r="936" spans="5:7" hidden="1">
      <c r="E936" s="11"/>
      <c r="G936" s="11"/>
    </row>
    <row r="937" spans="5:7" hidden="1">
      <c r="E937" s="11"/>
      <c r="G937" s="11"/>
    </row>
    <row r="938" spans="5:7" hidden="1">
      <c r="E938" s="11"/>
      <c r="G938" s="11"/>
    </row>
    <row r="939" spans="5:7" hidden="1">
      <c r="E939" s="11"/>
      <c r="G939" s="11"/>
    </row>
    <row r="940" spans="5:7" hidden="1">
      <c r="E940" s="11"/>
      <c r="G940" s="11"/>
    </row>
    <row r="941" spans="5:7" hidden="1">
      <c r="E941" s="11"/>
      <c r="G941" s="11"/>
    </row>
    <row r="942" spans="5:7" hidden="1">
      <c r="E942" s="11"/>
      <c r="G942" s="11"/>
    </row>
    <row r="943" spans="5:7" hidden="1">
      <c r="E943" s="11"/>
      <c r="G943" s="11"/>
    </row>
    <row r="944" spans="5:7" hidden="1">
      <c r="E944" s="11"/>
      <c r="G944" s="11"/>
    </row>
    <row r="945" spans="5:7" hidden="1">
      <c r="E945" s="11"/>
      <c r="G945" s="11"/>
    </row>
    <row r="946" spans="5:7" hidden="1">
      <c r="E946" s="11"/>
      <c r="G946" s="11"/>
    </row>
    <row r="947" spans="5:7" hidden="1">
      <c r="E947" s="11"/>
      <c r="G947" s="11"/>
    </row>
    <row r="948" spans="5:7" hidden="1">
      <c r="E948" s="11"/>
      <c r="G948" s="11"/>
    </row>
    <row r="949" spans="5:7" hidden="1">
      <c r="E949" s="11"/>
      <c r="G949" s="11"/>
    </row>
    <row r="950" spans="5:7" hidden="1">
      <c r="E950" s="11"/>
      <c r="G950" s="11"/>
    </row>
    <row r="951" spans="5:7" hidden="1">
      <c r="E951" s="11"/>
      <c r="G951" s="11"/>
    </row>
    <row r="952" spans="5:7" hidden="1">
      <c r="E952" s="11"/>
      <c r="G952" s="11"/>
    </row>
    <row r="953" spans="5:7" hidden="1">
      <c r="E953" s="11"/>
      <c r="G953" s="11"/>
    </row>
    <row r="954" spans="5:7" hidden="1">
      <c r="E954" s="11"/>
      <c r="G954" s="11"/>
    </row>
    <row r="955" spans="5:7" hidden="1">
      <c r="E955" s="11"/>
      <c r="G955" s="11"/>
    </row>
    <row r="956" spans="5:7" hidden="1">
      <c r="E956" s="11"/>
      <c r="G956" s="11"/>
    </row>
    <row r="957" spans="5:7" hidden="1">
      <c r="E957" s="11"/>
      <c r="G957" s="11"/>
    </row>
    <row r="958" spans="5:7" hidden="1">
      <c r="E958" s="11"/>
      <c r="G958" s="11"/>
    </row>
    <row r="959" spans="5:7" hidden="1">
      <c r="E959" s="11"/>
      <c r="G959" s="11"/>
    </row>
    <row r="960" spans="5:7" hidden="1">
      <c r="E960" s="11"/>
      <c r="G960" s="11"/>
    </row>
    <row r="961" spans="5:7" hidden="1">
      <c r="E961" s="11"/>
      <c r="G961" s="11"/>
    </row>
    <row r="962" spans="5:7" hidden="1">
      <c r="E962" s="11"/>
      <c r="G962" s="11"/>
    </row>
    <row r="963" spans="5:7" hidden="1">
      <c r="E963" s="11"/>
      <c r="G963" s="11"/>
    </row>
    <row r="964" spans="5:7" hidden="1">
      <c r="E964" s="11"/>
      <c r="G964" s="11"/>
    </row>
    <row r="965" spans="5:7" hidden="1">
      <c r="E965" s="11"/>
      <c r="G965" s="11"/>
    </row>
    <row r="966" spans="5:7" hidden="1">
      <c r="E966" s="11"/>
      <c r="G966" s="11"/>
    </row>
    <row r="967" spans="5:7" hidden="1">
      <c r="E967" s="11"/>
      <c r="G967" s="11"/>
    </row>
    <row r="968" spans="5:7" hidden="1">
      <c r="E968" s="11"/>
      <c r="G968" s="11"/>
    </row>
    <row r="969" spans="5:7" hidden="1">
      <c r="E969" s="11"/>
      <c r="G969" s="11"/>
    </row>
    <row r="970" spans="5:7" hidden="1">
      <c r="E970" s="11"/>
      <c r="G970" s="11"/>
    </row>
    <row r="971" spans="5:7" hidden="1">
      <c r="E971" s="11"/>
      <c r="G971" s="11"/>
    </row>
    <row r="972" spans="5:7" hidden="1">
      <c r="E972" s="11"/>
      <c r="G972" s="11"/>
    </row>
    <row r="973" spans="5:7" hidden="1">
      <c r="E973" s="11"/>
      <c r="G973" s="11"/>
    </row>
    <row r="974" spans="5:7" hidden="1">
      <c r="E974" s="11"/>
      <c r="G974" s="11"/>
    </row>
    <row r="975" spans="5:7" hidden="1">
      <c r="E975" s="11"/>
      <c r="G975" s="11"/>
    </row>
    <row r="976" spans="5:7" hidden="1">
      <c r="E976" s="11"/>
      <c r="G976" s="11"/>
    </row>
    <row r="977" spans="5:7" hidden="1">
      <c r="E977" s="11"/>
      <c r="G977" s="11"/>
    </row>
    <row r="978" spans="5:7" hidden="1">
      <c r="E978" s="11"/>
      <c r="G978" s="11"/>
    </row>
    <row r="979" spans="5:7" hidden="1">
      <c r="E979" s="11"/>
      <c r="G979" s="11"/>
    </row>
    <row r="980" spans="5:7" hidden="1">
      <c r="E980" s="11"/>
      <c r="G980" s="11"/>
    </row>
    <row r="981" spans="5:7" hidden="1">
      <c r="E981" s="11"/>
      <c r="G981" s="11"/>
    </row>
    <row r="982" spans="5:7" hidden="1">
      <c r="E982" s="11"/>
      <c r="G982" s="11"/>
    </row>
    <row r="983" spans="5:7" hidden="1">
      <c r="E983" s="11"/>
      <c r="G983" s="11"/>
    </row>
    <row r="984" spans="5:7" hidden="1">
      <c r="E984" s="11"/>
      <c r="G984" s="11"/>
    </row>
    <row r="985" spans="5:7" hidden="1">
      <c r="E985" s="11"/>
      <c r="G985" s="11"/>
    </row>
    <row r="986" spans="5:7" hidden="1">
      <c r="E986" s="11"/>
      <c r="G986" s="11"/>
    </row>
    <row r="987" spans="5:7" hidden="1">
      <c r="E987" s="11"/>
      <c r="G987" s="11"/>
    </row>
    <row r="988" spans="5:7" hidden="1">
      <c r="E988" s="11"/>
      <c r="G988" s="11"/>
    </row>
    <row r="989" spans="5:7" hidden="1">
      <c r="E989" s="11"/>
      <c r="G989" s="11"/>
    </row>
    <row r="990" spans="5:7" hidden="1">
      <c r="E990" s="11"/>
      <c r="G990" s="11"/>
    </row>
    <row r="991" spans="5:7" hidden="1">
      <c r="E991" s="11"/>
      <c r="G991" s="11"/>
    </row>
    <row r="992" spans="5:7" hidden="1">
      <c r="E992" s="11"/>
      <c r="G992" s="11"/>
    </row>
    <row r="993" spans="5:7" hidden="1">
      <c r="E993" s="11"/>
      <c r="G993" s="11"/>
    </row>
    <row r="994" spans="5:7" hidden="1">
      <c r="E994" s="11"/>
      <c r="G994" s="11"/>
    </row>
    <row r="995" spans="5:7" hidden="1">
      <c r="E995" s="11"/>
      <c r="G995" s="11"/>
    </row>
    <row r="996" spans="5:7" hidden="1">
      <c r="E996" s="11"/>
      <c r="G996" s="11"/>
    </row>
    <row r="997" spans="5:7" hidden="1">
      <c r="E997" s="11"/>
      <c r="G997" s="11"/>
    </row>
    <row r="998" spans="5:7" hidden="1">
      <c r="E998" s="11"/>
      <c r="G998" s="11"/>
    </row>
    <row r="999" spans="5:7" hidden="1">
      <c r="E999" s="11"/>
      <c r="G999" s="11"/>
    </row>
    <row r="1000" spans="5:7" hidden="1">
      <c r="E1000" s="11"/>
      <c r="G1000" s="11"/>
    </row>
    <row r="1001" spans="5:7" hidden="1">
      <c r="E1001" s="11"/>
      <c r="G1001" s="11"/>
    </row>
    <row r="1002" spans="5:7" hidden="1">
      <c r="E1002" s="11"/>
      <c r="G1002" s="11"/>
    </row>
    <row r="1003" spans="5:7" hidden="1">
      <c r="E1003" s="11"/>
      <c r="G1003" s="11"/>
    </row>
    <row r="1004" spans="5:7" hidden="1">
      <c r="E1004" s="11"/>
      <c r="G1004" s="11"/>
    </row>
    <row r="1005" spans="5:7" hidden="1">
      <c r="E1005" s="11"/>
      <c r="G1005" s="11"/>
    </row>
    <row r="1006" spans="5:7" hidden="1">
      <c r="E1006" s="11"/>
      <c r="G1006" s="11"/>
    </row>
    <row r="1007" spans="5:7" hidden="1">
      <c r="E1007" s="11"/>
      <c r="G1007" s="11"/>
    </row>
    <row r="1008" spans="5:7" hidden="1">
      <c r="E1008" s="11"/>
      <c r="G1008" s="11"/>
    </row>
    <row r="1009" spans="5:7" hidden="1">
      <c r="E1009" s="11"/>
      <c r="G1009" s="11"/>
    </row>
    <row r="1010" spans="5:7" hidden="1">
      <c r="E1010" s="11"/>
      <c r="G1010" s="11"/>
    </row>
    <row r="1011" spans="5:7" hidden="1">
      <c r="E1011" s="11"/>
      <c r="G1011" s="11"/>
    </row>
    <row r="1012" spans="5:7" hidden="1">
      <c r="E1012" s="11"/>
      <c r="G1012" s="11"/>
    </row>
    <row r="1013" spans="5:7" hidden="1">
      <c r="E1013" s="11"/>
      <c r="G1013" s="11"/>
    </row>
    <row r="1014" spans="5:7" hidden="1">
      <c r="E1014" s="11"/>
      <c r="G1014" s="11"/>
    </row>
    <row r="1015" spans="5:7" hidden="1">
      <c r="E1015" s="11"/>
      <c r="G1015" s="11"/>
    </row>
    <row r="1016" spans="5:7" hidden="1">
      <c r="E1016" s="11"/>
      <c r="G1016" s="11"/>
    </row>
    <row r="1017" spans="5:7" hidden="1">
      <c r="E1017" s="11"/>
      <c r="G1017" s="11"/>
    </row>
    <row r="1018" spans="5:7" hidden="1">
      <c r="E1018" s="11"/>
      <c r="G1018" s="11"/>
    </row>
    <row r="1019" spans="5:7" hidden="1">
      <c r="E1019" s="11"/>
      <c r="G1019" s="11"/>
    </row>
    <row r="1020" spans="5:7" hidden="1">
      <c r="E1020" s="11"/>
      <c r="G1020" s="11"/>
    </row>
    <row r="1021" spans="5:7" hidden="1">
      <c r="E1021" s="11"/>
      <c r="G1021" s="11"/>
    </row>
    <row r="1022" spans="5:7" hidden="1">
      <c r="E1022" s="11"/>
      <c r="G1022" s="11"/>
    </row>
    <row r="1023" spans="5:7" hidden="1">
      <c r="E1023" s="11"/>
      <c r="G1023" s="11"/>
    </row>
    <row r="1024" spans="5:7" hidden="1">
      <c r="E1024" s="11"/>
      <c r="G1024" s="11"/>
    </row>
    <row r="1025" spans="5:7" hidden="1">
      <c r="E1025" s="11"/>
      <c r="G1025" s="11"/>
    </row>
    <row r="1026" spans="5:7" hidden="1">
      <c r="E1026" s="11"/>
      <c r="G1026" s="11"/>
    </row>
    <row r="1027" spans="5:7" hidden="1">
      <c r="E1027" s="11"/>
      <c r="G1027" s="11"/>
    </row>
    <row r="1028" spans="5:7" hidden="1">
      <c r="E1028" s="11"/>
      <c r="G1028" s="11"/>
    </row>
    <row r="1029" spans="5:7" hidden="1">
      <c r="E1029" s="11"/>
      <c r="G1029" s="11"/>
    </row>
    <row r="1030" spans="5:7" hidden="1">
      <c r="E1030" s="11"/>
      <c r="G1030" s="11"/>
    </row>
    <row r="1031" spans="5:7" hidden="1">
      <c r="E1031" s="11"/>
      <c r="G1031" s="11"/>
    </row>
    <row r="1032" spans="5:7" hidden="1">
      <c r="E1032" s="11"/>
      <c r="G1032" s="11"/>
    </row>
    <row r="1033" spans="5:7" hidden="1">
      <c r="E1033" s="11"/>
      <c r="G1033" s="11"/>
    </row>
    <row r="1034" spans="5:7" hidden="1">
      <c r="E1034" s="11"/>
      <c r="G1034" s="11"/>
    </row>
    <row r="1035" spans="5:7" hidden="1">
      <c r="E1035" s="11"/>
      <c r="G1035" s="11"/>
    </row>
    <row r="1036" spans="5:7" hidden="1">
      <c r="E1036" s="11"/>
      <c r="G1036" s="11"/>
    </row>
    <row r="1037" spans="5:7" hidden="1">
      <c r="E1037" s="11"/>
      <c r="G1037" s="11"/>
    </row>
    <row r="1038" spans="5:7" hidden="1">
      <c r="E1038" s="11"/>
      <c r="G1038" s="11"/>
    </row>
    <row r="1039" spans="5:7" hidden="1">
      <c r="E1039" s="11"/>
      <c r="G1039" s="11"/>
    </row>
    <row r="1040" spans="5:7" hidden="1">
      <c r="E1040" s="11"/>
      <c r="G1040" s="11"/>
    </row>
    <row r="1041" spans="5:7" hidden="1">
      <c r="E1041" s="11"/>
      <c r="G1041" s="11"/>
    </row>
    <row r="1042" spans="5:7" hidden="1">
      <c r="E1042" s="11"/>
      <c r="G1042" s="11"/>
    </row>
    <row r="1043" spans="5:7" hidden="1">
      <c r="E1043" s="11"/>
      <c r="G1043" s="11"/>
    </row>
    <row r="1044" spans="5:7" hidden="1">
      <c r="E1044" s="11"/>
      <c r="G1044" s="11"/>
    </row>
    <row r="1045" spans="5:7" hidden="1">
      <c r="E1045" s="11"/>
      <c r="G1045" s="11"/>
    </row>
    <row r="1046" spans="5:7" hidden="1">
      <c r="E1046" s="11"/>
      <c r="G1046" s="11"/>
    </row>
    <row r="1047" spans="5:7" hidden="1">
      <c r="E1047" s="11"/>
      <c r="G1047" s="11"/>
    </row>
    <row r="1048" spans="5:7" hidden="1">
      <c r="E1048" s="11"/>
      <c r="G1048" s="11"/>
    </row>
    <row r="1049" spans="5:7" hidden="1">
      <c r="E1049" s="11"/>
      <c r="G1049" s="11"/>
    </row>
    <row r="1050" spans="5:7" hidden="1">
      <c r="E1050" s="11"/>
      <c r="G1050" s="11"/>
    </row>
    <row r="1051" spans="5:7" hidden="1">
      <c r="E1051" s="11"/>
      <c r="G1051" s="11"/>
    </row>
    <row r="1052" spans="5:7" hidden="1">
      <c r="E1052" s="11"/>
      <c r="G1052" s="11"/>
    </row>
    <row r="1053" spans="5:7" hidden="1">
      <c r="E1053" s="11"/>
      <c r="G1053" s="11"/>
    </row>
    <row r="1054" spans="5:7" hidden="1">
      <c r="E1054" s="11"/>
      <c r="G1054" s="11"/>
    </row>
    <row r="1055" spans="5:7" hidden="1">
      <c r="E1055" s="11"/>
      <c r="G1055" s="11"/>
    </row>
    <row r="1056" spans="5:7" hidden="1">
      <c r="E1056" s="11"/>
      <c r="G1056" s="11"/>
    </row>
    <row r="1057" spans="5:7" hidden="1">
      <c r="E1057" s="11"/>
      <c r="G1057" s="11"/>
    </row>
    <row r="1058" spans="5:7" hidden="1">
      <c r="E1058" s="11"/>
      <c r="G1058" s="11"/>
    </row>
    <row r="1059" spans="5:7" hidden="1">
      <c r="E1059" s="11"/>
      <c r="G1059" s="11"/>
    </row>
    <row r="1060" spans="5:7" hidden="1">
      <c r="E1060" s="11"/>
      <c r="G1060" s="11"/>
    </row>
    <row r="1061" spans="5:7" hidden="1">
      <c r="E1061" s="11"/>
      <c r="G1061" s="11"/>
    </row>
    <row r="1062" spans="5:7" hidden="1">
      <c r="E1062" s="11"/>
      <c r="G1062" s="11"/>
    </row>
    <row r="1063" spans="5:7" hidden="1">
      <c r="E1063" s="11"/>
      <c r="G1063" s="11"/>
    </row>
    <row r="1064" spans="5:7" hidden="1">
      <c r="E1064" s="11"/>
      <c r="G1064" s="11"/>
    </row>
    <row r="1065" spans="5:7" hidden="1">
      <c r="E1065" s="11"/>
      <c r="G1065" s="11"/>
    </row>
    <row r="1066" spans="5:7" hidden="1">
      <c r="E1066" s="11"/>
      <c r="G1066" s="11"/>
    </row>
    <row r="1067" spans="5:7" hidden="1">
      <c r="E1067" s="11"/>
      <c r="G1067" s="11"/>
    </row>
    <row r="1068" spans="5:7" hidden="1">
      <c r="E1068" s="11"/>
      <c r="G1068" s="11"/>
    </row>
    <row r="1069" spans="5:7" hidden="1">
      <c r="E1069" s="11"/>
      <c r="G1069" s="11"/>
    </row>
    <row r="1070" spans="5:7" hidden="1">
      <c r="E1070" s="11"/>
      <c r="G1070" s="11"/>
    </row>
    <row r="1071" spans="5:7" hidden="1">
      <c r="E1071" s="11"/>
      <c r="G1071" s="11"/>
    </row>
    <row r="1072" spans="5:7" hidden="1">
      <c r="E1072" s="11"/>
      <c r="G1072" s="11"/>
    </row>
    <row r="1073" spans="5:7" hidden="1">
      <c r="E1073" s="11"/>
      <c r="G1073" s="11"/>
    </row>
    <row r="1074" spans="5:7" hidden="1">
      <c r="E1074" s="11"/>
      <c r="G1074" s="11"/>
    </row>
    <row r="1075" spans="5:7" hidden="1">
      <c r="E1075" s="11"/>
      <c r="G1075" s="11"/>
    </row>
    <row r="1076" spans="5:7" hidden="1">
      <c r="E1076" s="11"/>
      <c r="G1076" s="11"/>
    </row>
    <row r="1077" spans="5:7" hidden="1">
      <c r="E1077" s="11"/>
      <c r="G1077" s="11"/>
    </row>
    <row r="1078" spans="5:7" hidden="1">
      <c r="E1078" s="11"/>
      <c r="G1078" s="11"/>
    </row>
    <row r="1079" spans="5:7" hidden="1">
      <c r="E1079" s="11"/>
      <c r="G1079" s="11"/>
    </row>
    <row r="1080" spans="5:7" hidden="1">
      <c r="E1080" s="11"/>
      <c r="G1080" s="11"/>
    </row>
    <row r="1081" spans="5:7" hidden="1">
      <c r="E1081" s="11"/>
      <c r="G1081" s="11"/>
    </row>
    <row r="1082" spans="5:7" hidden="1">
      <c r="E1082" s="11"/>
      <c r="G1082" s="11"/>
    </row>
    <row r="1083" spans="5:7" hidden="1">
      <c r="E1083" s="11"/>
      <c r="G1083" s="11"/>
    </row>
    <row r="1084" spans="5:7" hidden="1">
      <c r="E1084" s="11"/>
      <c r="G1084" s="11"/>
    </row>
    <row r="1085" spans="5:7" hidden="1">
      <c r="E1085" s="11"/>
      <c r="G1085" s="11"/>
    </row>
    <row r="1086" spans="5:7" hidden="1">
      <c r="E1086" s="11"/>
      <c r="G1086" s="11"/>
    </row>
    <row r="1087" spans="5:7" hidden="1">
      <c r="E1087" s="11"/>
      <c r="G1087" s="11"/>
    </row>
    <row r="1088" spans="5:7" hidden="1">
      <c r="E1088" s="11"/>
      <c r="G1088" s="11"/>
    </row>
    <row r="1089" spans="5:7" hidden="1">
      <c r="E1089" s="11"/>
      <c r="G1089" s="11"/>
    </row>
    <row r="1090" spans="5:7" hidden="1">
      <c r="E1090" s="11"/>
      <c r="G1090" s="11"/>
    </row>
    <row r="1091" spans="5:7" hidden="1">
      <c r="E1091" s="11"/>
      <c r="G1091" s="11"/>
    </row>
    <row r="1092" spans="5:7" hidden="1">
      <c r="E1092" s="11"/>
      <c r="G1092" s="11"/>
    </row>
    <row r="1093" spans="5:7" hidden="1">
      <c r="E1093" s="11"/>
      <c r="G1093" s="11"/>
    </row>
    <row r="1094" spans="5:7" hidden="1">
      <c r="E1094" s="11"/>
      <c r="G1094" s="11"/>
    </row>
    <row r="1095" spans="5:7" hidden="1">
      <c r="E1095" s="11"/>
      <c r="G1095" s="11"/>
    </row>
    <row r="1096" spans="5:7" hidden="1">
      <c r="E1096" s="11"/>
      <c r="G1096" s="11"/>
    </row>
    <row r="1097" spans="5:7" hidden="1">
      <c r="E1097" s="11"/>
      <c r="G1097" s="11"/>
    </row>
    <row r="1098" spans="5:7" hidden="1">
      <c r="E1098" s="11"/>
      <c r="G1098" s="11"/>
    </row>
    <row r="1099" spans="5:7" hidden="1">
      <c r="E1099" s="11"/>
      <c r="G1099" s="11"/>
    </row>
    <row r="1100" spans="5:7" hidden="1">
      <c r="E1100" s="11"/>
      <c r="G1100" s="11"/>
    </row>
    <row r="1101" spans="5:7" hidden="1">
      <c r="E1101" s="11"/>
      <c r="G1101" s="11"/>
    </row>
    <row r="1102" spans="5:7" hidden="1">
      <c r="E1102" s="11"/>
      <c r="G1102" s="11"/>
    </row>
    <row r="1103" spans="5:7" hidden="1">
      <c r="E1103" s="11"/>
      <c r="G1103" s="11"/>
    </row>
    <row r="1104" spans="5:7" hidden="1">
      <c r="E1104" s="11"/>
      <c r="G1104" s="11"/>
    </row>
    <row r="1105" spans="5:7" hidden="1">
      <c r="E1105" s="11"/>
      <c r="G1105" s="11"/>
    </row>
    <row r="1106" spans="5:7" hidden="1">
      <c r="E1106" s="11"/>
      <c r="G1106" s="11"/>
    </row>
    <row r="1107" spans="5:7" hidden="1">
      <c r="E1107" s="11"/>
      <c r="G1107" s="11"/>
    </row>
    <row r="1108" spans="5:7" hidden="1">
      <c r="E1108" s="11"/>
      <c r="G1108" s="11"/>
    </row>
    <row r="1109" spans="5:7" hidden="1">
      <c r="E1109" s="11"/>
      <c r="G1109" s="11"/>
    </row>
    <row r="1110" spans="5:7" hidden="1">
      <c r="E1110" s="11"/>
      <c r="G1110" s="11"/>
    </row>
    <row r="1111" spans="5:7" hidden="1">
      <c r="E1111" s="11"/>
      <c r="G1111" s="11"/>
    </row>
    <row r="1112" spans="5:7" hidden="1">
      <c r="E1112" s="11"/>
      <c r="G1112" s="11"/>
    </row>
    <row r="1113" spans="5:7" hidden="1">
      <c r="E1113" s="11"/>
      <c r="G1113" s="11"/>
    </row>
    <row r="1114" spans="5:7" hidden="1">
      <c r="E1114" s="11"/>
      <c r="G1114" s="11"/>
    </row>
    <row r="1115" spans="5:7" hidden="1">
      <c r="E1115" s="11"/>
      <c r="G1115" s="11"/>
    </row>
    <row r="1116" spans="5:7" hidden="1">
      <c r="E1116" s="11"/>
      <c r="G1116" s="11"/>
    </row>
    <row r="1117" spans="5:7" hidden="1">
      <c r="E1117" s="11"/>
      <c r="G1117" s="11"/>
    </row>
    <row r="1118" spans="5:7" hidden="1">
      <c r="E1118" s="11"/>
      <c r="G1118" s="11"/>
    </row>
    <row r="1119" spans="5:7" hidden="1">
      <c r="E1119" s="11"/>
      <c r="G1119" s="11"/>
    </row>
    <row r="1120" spans="5:7" hidden="1">
      <c r="E1120" s="11"/>
      <c r="G1120" s="11"/>
    </row>
    <row r="1121" spans="5:7" hidden="1">
      <c r="E1121" s="11"/>
      <c r="G1121" s="11"/>
    </row>
    <row r="1122" spans="5:7" hidden="1">
      <c r="E1122" s="11"/>
      <c r="G1122" s="11"/>
    </row>
    <row r="1123" spans="5:7" hidden="1">
      <c r="E1123" s="11"/>
      <c r="G1123" s="11"/>
    </row>
    <row r="1124" spans="5:7" hidden="1">
      <c r="E1124" s="11"/>
      <c r="G1124" s="11"/>
    </row>
    <row r="1125" spans="5:7" hidden="1">
      <c r="E1125" s="11"/>
      <c r="G1125" s="11"/>
    </row>
    <row r="1126" spans="5:7" hidden="1">
      <c r="E1126" s="11"/>
      <c r="G1126" s="11"/>
    </row>
    <row r="1127" spans="5:7" hidden="1">
      <c r="E1127" s="11"/>
      <c r="G1127" s="11"/>
    </row>
    <row r="1128" spans="5:7" hidden="1">
      <c r="E1128" s="11"/>
      <c r="G1128" s="11"/>
    </row>
    <row r="1129" spans="5:7" hidden="1">
      <c r="E1129" s="11"/>
      <c r="G1129" s="11"/>
    </row>
    <row r="1130" spans="5:7" hidden="1">
      <c r="E1130" s="11"/>
      <c r="G1130" s="11"/>
    </row>
    <row r="1131" spans="5:7" hidden="1">
      <c r="E1131" s="11"/>
      <c r="G1131" s="11"/>
    </row>
    <row r="1132" spans="5:7" hidden="1">
      <c r="E1132" s="11"/>
      <c r="G1132" s="11"/>
    </row>
    <row r="1133" spans="5:7" hidden="1">
      <c r="E1133" s="11"/>
      <c r="G1133" s="11"/>
    </row>
    <row r="1134" spans="5:7" hidden="1">
      <c r="E1134" s="11"/>
      <c r="G1134" s="11"/>
    </row>
    <row r="1135" spans="5:7" hidden="1">
      <c r="E1135" s="11"/>
      <c r="G1135" s="11"/>
    </row>
    <row r="1136" spans="5:7" hidden="1">
      <c r="E1136" s="11"/>
      <c r="G1136" s="11"/>
    </row>
    <row r="1137" spans="5:7" hidden="1">
      <c r="E1137" s="11"/>
      <c r="G1137" s="11"/>
    </row>
    <row r="1138" spans="5:7" hidden="1">
      <c r="E1138" s="11"/>
      <c r="G1138" s="11"/>
    </row>
    <row r="1139" spans="5:7" hidden="1">
      <c r="E1139" s="11"/>
      <c r="G1139" s="11"/>
    </row>
    <row r="1140" spans="5:7" hidden="1">
      <c r="E1140" s="11"/>
      <c r="G1140" s="11"/>
    </row>
    <row r="1141" spans="5:7" hidden="1">
      <c r="E1141" s="11"/>
      <c r="G1141" s="11"/>
    </row>
    <row r="1142" spans="5:7" hidden="1">
      <c r="E1142" s="11"/>
      <c r="G1142" s="11"/>
    </row>
    <row r="1143" spans="5:7" hidden="1">
      <c r="E1143" s="11"/>
      <c r="G1143" s="11"/>
    </row>
    <row r="1144" spans="5:7" hidden="1">
      <c r="E1144" s="11"/>
      <c r="G1144" s="11"/>
    </row>
    <row r="1145" spans="5:7" hidden="1">
      <c r="E1145" s="11"/>
      <c r="G1145" s="11"/>
    </row>
    <row r="1146" spans="5:7" hidden="1">
      <c r="E1146" s="11"/>
      <c r="G1146" s="11"/>
    </row>
    <row r="1147" spans="5:7" hidden="1">
      <c r="E1147" s="11"/>
      <c r="G1147" s="11"/>
    </row>
    <row r="1148" spans="5:7" hidden="1">
      <c r="E1148" s="11"/>
      <c r="G1148" s="11"/>
    </row>
    <row r="1149" spans="5:7" hidden="1">
      <c r="E1149" s="11"/>
      <c r="G1149" s="11"/>
    </row>
    <row r="1150" spans="5:7" hidden="1">
      <c r="E1150" s="11"/>
      <c r="G1150" s="11"/>
    </row>
    <row r="1151" spans="5:7" hidden="1">
      <c r="E1151" s="11"/>
      <c r="G1151" s="11"/>
    </row>
    <row r="1152" spans="5:7" hidden="1">
      <c r="E1152" s="11"/>
      <c r="G1152" s="11"/>
    </row>
    <row r="1153" spans="5:7" hidden="1">
      <c r="E1153" s="11"/>
      <c r="G1153" s="11"/>
    </row>
    <row r="1154" spans="5:7" hidden="1">
      <c r="E1154" s="11"/>
      <c r="G1154" s="11"/>
    </row>
    <row r="1155" spans="5:7" hidden="1">
      <c r="E1155" s="11"/>
      <c r="G1155" s="11"/>
    </row>
    <row r="1156" spans="5:7" hidden="1">
      <c r="E1156" s="11"/>
      <c r="G1156" s="11"/>
    </row>
    <row r="1157" spans="5:7" hidden="1">
      <c r="E1157" s="11"/>
      <c r="G1157" s="11"/>
    </row>
    <row r="1158" spans="5:7" hidden="1">
      <c r="E1158" s="11"/>
      <c r="G1158" s="11"/>
    </row>
    <row r="1159" spans="5:7" hidden="1">
      <c r="E1159" s="11"/>
      <c r="G1159" s="11"/>
    </row>
    <row r="1160" spans="5:7" hidden="1">
      <c r="E1160" s="11"/>
      <c r="G1160" s="11"/>
    </row>
    <row r="1161" spans="5:7" hidden="1">
      <c r="E1161" s="11"/>
      <c r="G1161" s="11"/>
    </row>
    <row r="1162" spans="5:7" hidden="1">
      <c r="E1162" s="11"/>
      <c r="G1162" s="11"/>
    </row>
    <row r="1163" spans="5:7" hidden="1">
      <c r="E1163" s="11"/>
      <c r="G1163" s="11"/>
    </row>
    <row r="1164" spans="5:7" hidden="1">
      <c r="E1164" s="11"/>
      <c r="G1164" s="11"/>
    </row>
    <row r="1165" spans="5:7" hidden="1">
      <c r="E1165" s="11"/>
      <c r="G1165" s="11"/>
    </row>
    <row r="1166" spans="5:7" hidden="1">
      <c r="E1166" s="11"/>
      <c r="G1166" s="11"/>
    </row>
    <row r="1167" spans="5:7" hidden="1">
      <c r="E1167" s="11"/>
      <c r="G1167" s="11"/>
    </row>
    <row r="1168" spans="5:7" hidden="1">
      <c r="E1168" s="11"/>
      <c r="G1168" s="11"/>
    </row>
    <row r="1169" spans="5:7" hidden="1">
      <c r="E1169" s="11"/>
      <c r="G1169" s="11"/>
    </row>
    <row r="1170" spans="5:7" hidden="1">
      <c r="E1170" s="11"/>
      <c r="G1170" s="11"/>
    </row>
    <row r="1171" spans="5:7" hidden="1">
      <c r="E1171" s="11"/>
      <c r="G1171" s="11"/>
    </row>
    <row r="1172" spans="5:7" hidden="1">
      <c r="E1172" s="11"/>
      <c r="G1172" s="11"/>
    </row>
    <row r="1173" spans="5:7" hidden="1">
      <c r="E1173" s="11"/>
      <c r="G1173" s="11"/>
    </row>
    <row r="1174" spans="5:7" hidden="1">
      <c r="E1174" s="11"/>
      <c r="G1174" s="11"/>
    </row>
    <row r="1175" spans="5:7" hidden="1">
      <c r="E1175" s="11"/>
      <c r="G1175" s="11"/>
    </row>
    <row r="1176" spans="5:7" hidden="1">
      <c r="E1176" s="11"/>
      <c r="G1176" s="11"/>
    </row>
    <row r="1177" spans="5:7" hidden="1">
      <c r="E1177" s="11"/>
      <c r="G1177" s="11"/>
    </row>
    <row r="1178" spans="5:7" hidden="1">
      <c r="E1178" s="11"/>
      <c r="G1178" s="11"/>
    </row>
    <row r="1179" spans="5:7" hidden="1">
      <c r="E1179" s="11"/>
      <c r="G1179" s="11"/>
    </row>
    <row r="1180" spans="5:7" hidden="1">
      <c r="E1180" s="11"/>
      <c r="G1180" s="11"/>
    </row>
    <row r="1181" spans="5:7" hidden="1">
      <c r="E1181" s="11"/>
      <c r="G1181" s="11"/>
    </row>
    <row r="1182" spans="5:7" hidden="1">
      <c r="E1182" s="11"/>
      <c r="G1182" s="11"/>
    </row>
    <row r="1183" spans="5:7" hidden="1">
      <c r="E1183" s="11"/>
      <c r="G1183" s="11"/>
    </row>
    <row r="1184" spans="5:7" hidden="1">
      <c r="E1184" s="11"/>
      <c r="G1184" s="11"/>
    </row>
    <row r="1185" spans="5:7" hidden="1">
      <c r="E1185" s="11"/>
      <c r="G1185" s="11"/>
    </row>
    <row r="1186" spans="5:7" hidden="1">
      <c r="E1186" s="11"/>
      <c r="G1186" s="11"/>
    </row>
    <row r="1187" spans="5:7" hidden="1">
      <c r="E1187" s="11"/>
      <c r="G1187" s="11"/>
    </row>
    <row r="1188" spans="5:7" hidden="1">
      <c r="E1188" s="11"/>
      <c r="G1188" s="11"/>
    </row>
    <row r="1189" spans="5:7" hidden="1">
      <c r="E1189" s="11"/>
      <c r="G1189" s="11"/>
    </row>
    <row r="1190" spans="5:7" hidden="1">
      <c r="E1190" s="11"/>
      <c r="G1190" s="11"/>
    </row>
    <row r="1191" spans="5:7" hidden="1">
      <c r="E1191" s="11"/>
      <c r="G1191" s="11"/>
    </row>
    <row r="1192" spans="5:7" hidden="1">
      <c r="E1192" s="11"/>
      <c r="G1192" s="11"/>
    </row>
    <row r="1193" spans="5:7" hidden="1">
      <c r="E1193" s="11"/>
      <c r="G1193" s="11"/>
    </row>
    <row r="1194" spans="5:7" hidden="1">
      <c r="E1194" s="11"/>
      <c r="G1194" s="11"/>
    </row>
    <row r="1195" spans="5:7" hidden="1">
      <c r="E1195" s="11"/>
      <c r="G1195" s="11"/>
    </row>
    <row r="1196" spans="5:7" hidden="1">
      <c r="E1196" s="11"/>
      <c r="G1196" s="11"/>
    </row>
    <row r="1197" spans="5:7" hidden="1">
      <c r="E1197" s="11"/>
      <c r="G1197" s="11"/>
    </row>
    <row r="1198" spans="5:7" hidden="1">
      <c r="E1198" s="11"/>
      <c r="G1198" s="11"/>
    </row>
    <row r="1199" spans="5:7" hidden="1">
      <c r="E1199" s="11"/>
      <c r="G1199" s="11"/>
    </row>
    <row r="1200" spans="5:7" hidden="1">
      <c r="E1200" s="11"/>
      <c r="G1200" s="11"/>
    </row>
    <row r="1201" spans="5:7" hidden="1">
      <c r="E1201" s="11"/>
      <c r="G1201" s="11"/>
    </row>
    <row r="1202" spans="5:7" hidden="1">
      <c r="E1202" s="11"/>
      <c r="G1202" s="11"/>
    </row>
    <row r="1203" spans="5:7" hidden="1">
      <c r="E1203" s="11"/>
      <c r="G1203" s="11"/>
    </row>
    <row r="1204" spans="5:7" hidden="1">
      <c r="E1204" s="11"/>
      <c r="G1204" s="11"/>
    </row>
    <row r="1205" spans="5:7" hidden="1">
      <c r="E1205" s="11"/>
      <c r="G1205" s="11"/>
    </row>
    <row r="1206" spans="5:7" hidden="1">
      <c r="E1206" s="11"/>
      <c r="G1206" s="11"/>
    </row>
    <row r="1207" spans="5:7" hidden="1">
      <c r="E1207" s="11"/>
      <c r="G1207" s="11"/>
    </row>
    <row r="1208" spans="5:7" hidden="1">
      <c r="E1208" s="11"/>
      <c r="G1208" s="11"/>
    </row>
    <row r="1209" spans="5:7" hidden="1">
      <c r="E1209" s="11"/>
      <c r="G1209" s="11"/>
    </row>
    <row r="1210" spans="5:7" hidden="1">
      <c r="E1210" s="11"/>
      <c r="G1210" s="11"/>
    </row>
    <row r="1211" spans="5:7" hidden="1">
      <c r="E1211" s="11"/>
      <c r="G1211" s="11"/>
    </row>
    <row r="1212" spans="5:7" hidden="1">
      <c r="E1212" s="11"/>
      <c r="G1212" s="11"/>
    </row>
    <row r="1213" spans="5:7" hidden="1">
      <c r="E1213" s="11"/>
      <c r="G1213" s="11"/>
    </row>
    <row r="1214" spans="5:7" hidden="1">
      <c r="E1214" s="11"/>
      <c r="G1214" s="11"/>
    </row>
    <row r="1215" spans="5:7" hidden="1">
      <c r="E1215" s="11"/>
      <c r="G1215" s="11"/>
    </row>
    <row r="1216" spans="5:7" hidden="1">
      <c r="E1216" s="11"/>
      <c r="G1216" s="11"/>
    </row>
    <row r="1217" spans="5:7" hidden="1">
      <c r="E1217" s="11"/>
      <c r="G1217" s="11"/>
    </row>
    <row r="1218" spans="5:7" hidden="1">
      <c r="E1218" s="11"/>
      <c r="G1218" s="11"/>
    </row>
    <row r="1219" spans="5:7" hidden="1">
      <c r="E1219" s="11"/>
      <c r="G1219" s="11"/>
    </row>
    <row r="1220" spans="5:7" hidden="1">
      <c r="E1220" s="11"/>
      <c r="G1220" s="11"/>
    </row>
    <row r="1221" spans="5:7" hidden="1">
      <c r="E1221" s="11"/>
      <c r="G1221" s="11"/>
    </row>
    <row r="1222" spans="5:7" hidden="1">
      <c r="E1222" s="11"/>
      <c r="G1222" s="11"/>
    </row>
    <row r="1223" spans="5:7" hidden="1">
      <c r="E1223" s="11"/>
      <c r="G1223" s="11"/>
    </row>
    <row r="1224" spans="5:7" hidden="1">
      <c r="E1224" s="11"/>
      <c r="G1224" s="11"/>
    </row>
    <row r="1225" spans="5:7" hidden="1">
      <c r="E1225" s="11"/>
      <c r="G1225" s="11"/>
    </row>
    <row r="1226" spans="5:7" hidden="1">
      <c r="E1226" s="11"/>
      <c r="G1226" s="11"/>
    </row>
    <row r="1227" spans="5:7" hidden="1">
      <c r="E1227" s="11"/>
      <c r="G1227" s="11"/>
    </row>
    <row r="1228" spans="5:7" hidden="1">
      <c r="E1228" s="11"/>
      <c r="G1228" s="11"/>
    </row>
    <row r="1229" spans="5:7" hidden="1">
      <c r="E1229" s="11"/>
      <c r="G1229" s="11"/>
    </row>
    <row r="1230" spans="5:7" hidden="1">
      <c r="E1230" s="11"/>
      <c r="G1230" s="11"/>
    </row>
    <row r="1231" spans="5:7" hidden="1">
      <c r="E1231" s="11"/>
      <c r="G1231" s="11"/>
    </row>
    <row r="1232" spans="5:7" hidden="1">
      <c r="E1232" s="11"/>
      <c r="G1232" s="11"/>
    </row>
    <row r="1233" spans="5:7" hidden="1">
      <c r="E1233" s="11"/>
      <c r="G1233" s="11"/>
    </row>
    <row r="1234" spans="5:7" hidden="1">
      <c r="E1234" s="11"/>
      <c r="G1234" s="11"/>
    </row>
    <row r="1235" spans="5:7" hidden="1">
      <c r="E1235" s="11"/>
      <c r="G1235" s="11"/>
    </row>
    <row r="1236" spans="5:7" hidden="1">
      <c r="E1236" s="11"/>
      <c r="G1236" s="11"/>
    </row>
    <row r="1237" spans="5:7" hidden="1">
      <c r="E1237" s="11"/>
      <c r="G1237" s="11"/>
    </row>
    <row r="1238" spans="5:7" hidden="1">
      <c r="E1238" s="11"/>
      <c r="G1238" s="11"/>
    </row>
    <row r="1239" spans="5:7" hidden="1">
      <c r="E1239" s="11"/>
      <c r="G1239" s="11"/>
    </row>
    <row r="1240" spans="5:7" hidden="1">
      <c r="E1240" s="11"/>
      <c r="G1240" s="11"/>
    </row>
    <row r="1241" spans="5:7" hidden="1">
      <c r="E1241" s="11"/>
      <c r="G1241" s="11"/>
    </row>
    <row r="1242" spans="5:7" hidden="1">
      <c r="E1242" s="11"/>
      <c r="G1242" s="11"/>
    </row>
    <row r="1243" spans="5:7" hidden="1">
      <c r="E1243" s="11"/>
      <c r="G1243" s="11"/>
    </row>
    <row r="1244" spans="5:7" hidden="1">
      <c r="E1244" s="11"/>
      <c r="G1244" s="11"/>
    </row>
    <row r="1245" spans="5:7" hidden="1">
      <c r="E1245" s="11"/>
      <c r="G1245" s="11"/>
    </row>
    <row r="1246" spans="5:7" hidden="1">
      <c r="E1246" s="11"/>
      <c r="G1246" s="11"/>
    </row>
    <row r="1247" spans="5:7" hidden="1">
      <c r="E1247" s="11"/>
      <c r="G1247" s="11"/>
    </row>
    <row r="1248" spans="5:7" hidden="1">
      <c r="E1248" s="11"/>
      <c r="G1248" s="11"/>
    </row>
    <row r="1249" spans="5:7" hidden="1">
      <c r="E1249" s="11"/>
      <c r="G1249" s="11"/>
    </row>
    <row r="1250" spans="5:7" hidden="1">
      <c r="E1250" s="11"/>
      <c r="G1250" s="11"/>
    </row>
    <row r="1251" spans="5:7" hidden="1">
      <c r="E1251" s="11"/>
      <c r="G1251" s="11"/>
    </row>
    <row r="1252" spans="5:7" hidden="1">
      <c r="E1252" s="11"/>
      <c r="G1252" s="11"/>
    </row>
    <row r="1253" spans="5:7" hidden="1">
      <c r="E1253" s="11"/>
      <c r="G1253" s="11"/>
    </row>
    <row r="1254" spans="5:7" hidden="1">
      <c r="E1254" s="11"/>
      <c r="G1254" s="11"/>
    </row>
    <row r="1255" spans="5:7" hidden="1">
      <c r="E1255" s="11"/>
      <c r="G1255" s="11"/>
    </row>
    <row r="1256" spans="5:7" hidden="1">
      <c r="E1256" s="11"/>
      <c r="G1256" s="11"/>
    </row>
    <row r="1257" spans="5:7" hidden="1">
      <c r="E1257" s="11"/>
      <c r="G1257" s="11"/>
    </row>
    <row r="1258" spans="5:7" hidden="1">
      <c r="E1258" s="11"/>
      <c r="G1258" s="11"/>
    </row>
    <row r="1259" spans="5:7" hidden="1">
      <c r="E1259" s="11"/>
      <c r="G1259" s="11"/>
    </row>
    <row r="1260" spans="5:7" hidden="1">
      <c r="E1260" s="11"/>
      <c r="G1260" s="11"/>
    </row>
    <row r="1261" spans="5:7" hidden="1">
      <c r="E1261" s="11"/>
      <c r="G1261" s="11"/>
    </row>
    <row r="1262" spans="5:7" hidden="1">
      <c r="E1262" s="11"/>
      <c r="G1262" s="11"/>
    </row>
    <row r="1263" spans="5:7" hidden="1">
      <c r="E1263" s="11"/>
      <c r="G1263" s="11"/>
    </row>
    <row r="1264" spans="5:7" hidden="1">
      <c r="E1264" s="11"/>
      <c r="G1264" s="11"/>
    </row>
    <row r="1265" spans="5:7" hidden="1">
      <c r="E1265" s="11"/>
      <c r="G1265" s="11"/>
    </row>
    <row r="1266" spans="5:7" hidden="1">
      <c r="E1266" s="11"/>
      <c r="G1266" s="11"/>
    </row>
    <row r="1267" spans="5:7" hidden="1">
      <c r="E1267" s="11"/>
      <c r="G1267" s="11"/>
    </row>
    <row r="1268" spans="5:7" hidden="1">
      <c r="E1268" s="11"/>
      <c r="G1268" s="11"/>
    </row>
    <row r="1269" spans="5:7" hidden="1">
      <c r="E1269" s="11"/>
      <c r="G1269" s="11"/>
    </row>
    <row r="1270" spans="5:7" hidden="1">
      <c r="E1270" s="11"/>
      <c r="G1270" s="11"/>
    </row>
    <row r="1271" spans="5:7" hidden="1">
      <c r="E1271" s="11"/>
      <c r="G1271" s="11"/>
    </row>
    <row r="1272" spans="5:7" hidden="1">
      <c r="E1272" s="11"/>
      <c r="G1272" s="11"/>
    </row>
    <row r="1273" spans="5:7" hidden="1">
      <c r="E1273" s="11"/>
      <c r="G1273" s="11"/>
    </row>
    <row r="1274" spans="5:7" hidden="1">
      <c r="E1274" s="11"/>
      <c r="G1274" s="11"/>
    </row>
    <row r="1275" spans="5:7" hidden="1">
      <c r="E1275" s="11"/>
      <c r="G1275" s="11"/>
    </row>
    <row r="1276" spans="5:7" hidden="1">
      <c r="E1276" s="11"/>
      <c r="G1276" s="11"/>
    </row>
    <row r="1277" spans="5:7" hidden="1">
      <c r="E1277" s="11"/>
      <c r="G1277" s="11"/>
    </row>
    <row r="1278" spans="5:7" hidden="1">
      <c r="E1278" s="11"/>
      <c r="G1278" s="11"/>
    </row>
    <row r="1279" spans="5:7" hidden="1">
      <c r="E1279" s="11"/>
      <c r="G1279" s="11"/>
    </row>
    <row r="1280" spans="5:7" hidden="1">
      <c r="E1280" s="11"/>
      <c r="G1280" s="11"/>
    </row>
    <row r="1281" spans="5:7" hidden="1">
      <c r="E1281" s="11"/>
      <c r="G1281" s="11"/>
    </row>
    <row r="1282" spans="5:7" hidden="1">
      <c r="E1282" s="11"/>
      <c r="G1282" s="11"/>
    </row>
    <row r="1283" spans="5:7" hidden="1">
      <c r="E1283" s="11"/>
      <c r="G1283" s="11"/>
    </row>
    <row r="1284" spans="5:7" hidden="1">
      <c r="E1284" s="11"/>
      <c r="G1284" s="11"/>
    </row>
    <row r="1285" spans="5:7" hidden="1">
      <c r="E1285" s="11"/>
      <c r="G1285" s="11"/>
    </row>
    <row r="1286" spans="5:7" hidden="1">
      <c r="E1286" s="11"/>
      <c r="G1286" s="11"/>
    </row>
    <row r="1287" spans="5:7" hidden="1">
      <c r="E1287" s="11"/>
      <c r="G1287" s="11"/>
    </row>
    <row r="1288" spans="5:7" hidden="1">
      <c r="E1288" s="11"/>
      <c r="G1288" s="11"/>
    </row>
    <row r="1289" spans="5:7" hidden="1">
      <c r="E1289" s="11"/>
      <c r="G1289" s="11"/>
    </row>
    <row r="1290" spans="5:7" hidden="1">
      <c r="E1290" s="11"/>
      <c r="G1290" s="11"/>
    </row>
    <row r="1291" spans="5:7" hidden="1">
      <c r="E1291" s="11"/>
      <c r="G1291" s="11"/>
    </row>
    <row r="1292" spans="5:7" hidden="1">
      <c r="E1292" s="11"/>
      <c r="G1292" s="11"/>
    </row>
    <row r="1293" spans="5:7" hidden="1">
      <c r="E1293" s="11"/>
      <c r="G1293" s="11"/>
    </row>
    <row r="1294" spans="5:7" hidden="1">
      <c r="E1294" s="11"/>
      <c r="G1294" s="11"/>
    </row>
    <row r="1295" spans="5:7" hidden="1">
      <c r="E1295" s="11"/>
      <c r="G1295" s="11"/>
    </row>
    <row r="1296" spans="5:7" hidden="1">
      <c r="E1296" s="11"/>
      <c r="G1296" s="11"/>
    </row>
    <row r="1297" spans="5:7" hidden="1">
      <c r="E1297" s="11"/>
      <c r="G1297" s="11"/>
    </row>
    <row r="1298" spans="5:7" hidden="1">
      <c r="E1298" s="11"/>
      <c r="G1298" s="11"/>
    </row>
    <row r="1299" spans="5:7" hidden="1">
      <c r="E1299" s="11"/>
      <c r="G1299" s="11"/>
    </row>
    <row r="1300" spans="5:7" hidden="1">
      <c r="E1300" s="11"/>
      <c r="G1300" s="11"/>
    </row>
    <row r="1301" spans="5:7" hidden="1">
      <c r="E1301" s="11"/>
      <c r="G1301" s="11"/>
    </row>
    <row r="1302" spans="5:7" hidden="1">
      <c r="E1302" s="11"/>
      <c r="G1302" s="11"/>
    </row>
    <row r="1303" spans="5:7" hidden="1">
      <c r="E1303" s="11"/>
      <c r="G1303" s="11"/>
    </row>
    <row r="1304" spans="5:7" hidden="1">
      <c r="E1304" s="11"/>
      <c r="G1304" s="11"/>
    </row>
    <row r="1305" spans="5:7" hidden="1">
      <c r="E1305" s="11"/>
      <c r="G1305" s="11"/>
    </row>
    <row r="1306" spans="5:7" hidden="1">
      <c r="E1306" s="11"/>
      <c r="G1306" s="11"/>
    </row>
    <row r="1307" spans="5:7" hidden="1">
      <c r="E1307" s="11"/>
      <c r="G1307" s="11"/>
    </row>
    <row r="1308" spans="5:7" hidden="1">
      <c r="E1308" s="11"/>
      <c r="G1308" s="11"/>
    </row>
    <row r="1309" spans="5:7" hidden="1">
      <c r="E1309" s="11"/>
      <c r="G1309" s="11"/>
    </row>
    <row r="1310" spans="5:7" hidden="1">
      <c r="E1310" s="11"/>
      <c r="G1310" s="11"/>
    </row>
    <row r="1311" spans="5:7" hidden="1">
      <c r="E1311" s="11"/>
      <c r="G1311" s="11"/>
    </row>
    <row r="1312" spans="5:7" hidden="1">
      <c r="E1312" s="11"/>
      <c r="G1312" s="11"/>
    </row>
    <row r="1313" spans="5:7" hidden="1">
      <c r="E1313" s="11"/>
      <c r="G1313" s="11"/>
    </row>
    <row r="1314" spans="5:7" hidden="1">
      <c r="E1314" s="11"/>
      <c r="G1314" s="11"/>
    </row>
    <row r="1315" spans="5:7" hidden="1">
      <c r="E1315" s="11"/>
      <c r="G1315" s="11"/>
    </row>
    <row r="1316" spans="5:7" hidden="1">
      <c r="E1316" s="11"/>
      <c r="G1316" s="11"/>
    </row>
    <row r="1317" spans="5:7" hidden="1">
      <c r="E1317" s="11"/>
      <c r="G1317" s="11"/>
    </row>
    <row r="1318" spans="5:7" hidden="1">
      <c r="E1318" s="11"/>
      <c r="G1318" s="11"/>
    </row>
    <row r="1319" spans="5:7" hidden="1">
      <c r="E1319" s="11"/>
      <c r="G1319" s="11"/>
    </row>
    <row r="1320" spans="5:7" hidden="1">
      <c r="E1320" s="11"/>
      <c r="G1320" s="11"/>
    </row>
    <row r="1321" spans="5:7" hidden="1">
      <c r="E1321" s="11"/>
      <c r="G1321" s="11"/>
    </row>
    <row r="1322" spans="5:7" hidden="1">
      <c r="E1322" s="11"/>
      <c r="G1322" s="11"/>
    </row>
    <row r="1323" spans="5:7" hidden="1">
      <c r="E1323" s="11"/>
      <c r="G1323" s="11"/>
    </row>
    <row r="1324" spans="5:7" hidden="1">
      <c r="E1324" s="11"/>
      <c r="G1324" s="11"/>
    </row>
    <row r="1325" spans="5:7" hidden="1">
      <c r="E1325" s="11"/>
      <c r="G1325" s="11"/>
    </row>
    <row r="1326" spans="5:7" hidden="1">
      <c r="E1326" s="11"/>
      <c r="G1326" s="11"/>
    </row>
    <row r="1327" spans="5:7" hidden="1">
      <c r="E1327" s="11"/>
      <c r="G1327" s="11"/>
    </row>
    <row r="1328" spans="5:7" hidden="1">
      <c r="E1328" s="11"/>
      <c r="G1328" s="11"/>
    </row>
    <row r="1329" spans="5:7" hidden="1">
      <c r="E1329" s="11"/>
      <c r="G1329" s="11"/>
    </row>
    <row r="1330" spans="5:7" hidden="1">
      <c r="E1330" s="11"/>
      <c r="G1330" s="11"/>
    </row>
    <row r="1331" spans="5:7" hidden="1">
      <c r="E1331" s="11"/>
      <c r="G1331" s="11"/>
    </row>
    <row r="1332" spans="5:7" hidden="1">
      <c r="E1332" s="11"/>
      <c r="G1332" s="11"/>
    </row>
    <row r="1333" spans="5:7" hidden="1">
      <c r="E1333" s="11"/>
      <c r="G1333" s="11"/>
    </row>
    <row r="1334" spans="5:7" hidden="1">
      <c r="E1334" s="11"/>
      <c r="G1334" s="11"/>
    </row>
    <row r="1335" spans="5:7" hidden="1">
      <c r="E1335" s="11"/>
      <c r="G1335" s="11"/>
    </row>
    <row r="1336" spans="5:7" hidden="1">
      <c r="E1336" s="11"/>
      <c r="G1336" s="11"/>
    </row>
    <row r="1337" spans="5:7" hidden="1">
      <c r="E1337" s="11"/>
      <c r="G1337" s="11"/>
    </row>
    <row r="1338" spans="5:7" hidden="1">
      <c r="E1338" s="11"/>
      <c r="G1338" s="11"/>
    </row>
    <row r="1339" spans="5:7" hidden="1">
      <c r="E1339" s="11"/>
      <c r="G1339" s="11"/>
    </row>
    <row r="1340" spans="5:7" hidden="1">
      <c r="E1340" s="11"/>
      <c r="G1340" s="11"/>
    </row>
    <row r="1341" spans="5:7" hidden="1">
      <c r="E1341" s="11"/>
      <c r="G1341" s="11"/>
    </row>
    <row r="1342" spans="5:7" hidden="1">
      <c r="E1342" s="11"/>
      <c r="G1342" s="11"/>
    </row>
    <row r="1343" spans="5:7" hidden="1">
      <c r="E1343" s="11"/>
      <c r="G1343" s="11"/>
    </row>
    <row r="1344" spans="5:7" hidden="1">
      <c r="E1344" s="11"/>
      <c r="G1344" s="11"/>
    </row>
    <row r="1345" spans="5:7" hidden="1">
      <c r="E1345" s="11"/>
      <c r="G1345" s="11"/>
    </row>
    <row r="1346" spans="5:7" hidden="1">
      <c r="E1346" s="11"/>
      <c r="G1346" s="11"/>
    </row>
    <row r="1347" spans="5:7" hidden="1">
      <c r="E1347" s="11"/>
      <c r="G1347" s="11"/>
    </row>
    <row r="1348" spans="5:7" hidden="1">
      <c r="E1348" s="11"/>
      <c r="G1348" s="11"/>
    </row>
    <row r="1349" spans="5:7" hidden="1">
      <c r="E1349" s="11"/>
      <c r="G1349" s="11"/>
    </row>
    <row r="1350" spans="5:7" hidden="1">
      <c r="E1350" s="11"/>
      <c r="G1350" s="11"/>
    </row>
    <row r="1351" spans="5:7" hidden="1">
      <c r="E1351" s="11"/>
      <c r="G1351" s="11"/>
    </row>
    <row r="1352" spans="5:7" hidden="1">
      <c r="E1352" s="11"/>
      <c r="G1352" s="11"/>
    </row>
    <row r="1353" spans="5:7" hidden="1">
      <c r="E1353" s="11"/>
      <c r="G1353" s="11"/>
    </row>
    <row r="1354" spans="5:7" hidden="1">
      <c r="E1354" s="11"/>
      <c r="G1354" s="11"/>
    </row>
    <row r="1355" spans="5:7" hidden="1">
      <c r="E1355" s="11"/>
      <c r="G1355" s="11"/>
    </row>
    <row r="1356" spans="5:7" hidden="1">
      <c r="E1356" s="11"/>
      <c r="G1356" s="11"/>
    </row>
    <row r="1357" spans="5:7" hidden="1">
      <c r="E1357" s="11"/>
      <c r="G1357" s="11"/>
    </row>
    <row r="1358" spans="5:7" hidden="1">
      <c r="E1358" s="11"/>
      <c r="G1358" s="11"/>
    </row>
    <row r="1359" spans="5:7" hidden="1">
      <c r="E1359" s="11"/>
      <c r="G1359" s="11"/>
    </row>
    <row r="1360" spans="5:7" hidden="1">
      <c r="E1360" s="11"/>
      <c r="G1360" s="11"/>
    </row>
    <row r="1361" spans="5:7" hidden="1">
      <c r="E1361" s="11"/>
      <c r="G1361" s="11"/>
    </row>
    <row r="1362" spans="5:7" hidden="1">
      <c r="E1362" s="11"/>
      <c r="G1362" s="11"/>
    </row>
    <row r="1363" spans="5:7" hidden="1">
      <c r="E1363" s="11"/>
      <c r="G1363" s="11"/>
    </row>
    <row r="1364" spans="5:7" hidden="1">
      <c r="E1364" s="11"/>
      <c r="G1364" s="11"/>
    </row>
    <row r="1365" spans="5:7" hidden="1">
      <c r="E1365" s="11"/>
      <c r="G1365" s="11"/>
    </row>
    <row r="1366" spans="5:7" hidden="1">
      <c r="E1366" s="11"/>
      <c r="G1366" s="11"/>
    </row>
    <row r="1367" spans="5:7" hidden="1">
      <c r="E1367" s="11"/>
      <c r="G1367" s="11"/>
    </row>
    <row r="1368" spans="5:7" hidden="1">
      <c r="E1368" s="11"/>
      <c r="G1368" s="11"/>
    </row>
    <row r="1369" spans="5:7" hidden="1">
      <c r="E1369" s="11"/>
      <c r="G1369" s="11"/>
    </row>
    <row r="1370" spans="5:7" hidden="1">
      <c r="E1370" s="11"/>
      <c r="G1370" s="11"/>
    </row>
    <row r="1371" spans="5:7" hidden="1">
      <c r="E1371" s="11"/>
      <c r="G1371" s="11"/>
    </row>
    <row r="1372" spans="5:7" hidden="1">
      <c r="E1372" s="11"/>
      <c r="G1372" s="11"/>
    </row>
    <row r="1373" spans="5:7" hidden="1">
      <c r="E1373" s="11"/>
      <c r="G1373" s="11"/>
    </row>
    <row r="1374" spans="5:7" hidden="1">
      <c r="E1374" s="11"/>
      <c r="G1374" s="11"/>
    </row>
    <row r="1375" spans="5:7" hidden="1">
      <c r="E1375" s="11"/>
      <c r="G1375" s="11"/>
    </row>
    <row r="1376" spans="5:7" hidden="1">
      <c r="E1376" s="11"/>
      <c r="G1376" s="11"/>
    </row>
    <row r="1377" spans="5:7" hidden="1">
      <c r="E1377" s="11"/>
      <c r="G1377" s="11"/>
    </row>
    <row r="1378" spans="5:7" hidden="1">
      <c r="E1378" s="11"/>
      <c r="G1378" s="11"/>
    </row>
    <row r="1379" spans="5:7" hidden="1">
      <c r="E1379" s="11"/>
      <c r="G1379" s="11"/>
    </row>
    <row r="1380" spans="5:7" hidden="1">
      <c r="E1380" s="11"/>
      <c r="G1380" s="11"/>
    </row>
    <row r="1381" spans="5:7" hidden="1">
      <c r="E1381" s="11"/>
      <c r="G1381" s="11"/>
    </row>
    <row r="1382" spans="5:7" hidden="1">
      <c r="E1382" s="11"/>
      <c r="G1382" s="11"/>
    </row>
    <row r="1383" spans="5:7" hidden="1">
      <c r="E1383" s="11"/>
      <c r="G1383" s="11"/>
    </row>
    <row r="1384" spans="5:7" hidden="1">
      <c r="E1384" s="11"/>
      <c r="G1384" s="11"/>
    </row>
    <row r="1385" spans="5:7" hidden="1">
      <c r="E1385" s="11"/>
      <c r="G1385" s="11"/>
    </row>
    <row r="1386" spans="5:7" hidden="1">
      <c r="E1386" s="11"/>
      <c r="G1386" s="11"/>
    </row>
    <row r="1387" spans="5:7" hidden="1">
      <c r="E1387" s="11"/>
      <c r="G1387" s="11"/>
    </row>
    <row r="1388" spans="5:7" hidden="1">
      <c r="E1388" s="11"/>
      <c r="G1388" s="11"/>
    </row>
    <row r="1389" spans="5:7" hidden="1">
      <c r="E1389" s="11"/>
      <c r="G1389" s="11"/>
    </row>
    <row r="1390" spans="5:7" hidden="1">
      <c r="E1390" s="11"/>
      <c r="G1390" s="11"/>
    </row>
    <row r="1391" spans="5:7" hidden="1">
      <c r="E1391" s="11"/>
      <c r="G1391" s="11"/>
    </row>
    <row r="1392" spans="5:7" hidden="1">
      <c r="E1392" s="11"/>
      <c r="G1392" s="11"/>
    </row>
    <row r="1393" spans="5:7" hidden="1">
      <c r="E1393" s="11"/>
      <c r="G1393" s="11"/>
    </row>
    <row r="1394" spans="5:7" hidden="1">
      <c r="E1394" s="11"/>
      <c r="G1394" s="11"/>
    </row>
    <row r="1395" spans="5:7" hidden="1">
      <c r="E1395" s="11"/>
      <c r="G1395" s="11"/>
    </row>
    <row r="1396" spans="5:7" hidden="1">
      <c r="E1396" s="11"/>
      <c r="G1396" s="11"/>
    </row>
    <row r="1397" spans="5:7" hidden="1">
      <c r="E1397" s="11"/>
      <c r="G1397" s="11"/>
    </row>
    <row r="1398" spans="5:7" hidden="1">
      <c r="E1398" s="11"/>
      <c r="G1398" s="11"/>
    </row>
    <row r="1399" spans="5:7" hidden="1">
      <c r="E1399" s="11"/>
      <c r="G1399" s="11"/>
    </row>
    <row r="1400" spans="5:7" hidden="1">
      <c r="E1400" s="11"/>
      <c r="G1400" s="11"/>
    </row>
    <row r="1401" spans="5:7" hidden="1">
      <c r="E1401" s="11"/>
      <c r="G1401" s="11"/>
    </row>
    <row r="1402" spans="5:7" hidden="1">
      <c r="E1402" s="11"/>
      <c r="G1402" s="11"/>
    </row>
    <row r="1403" spans="5:7" hidden="1">
      <c r="E1403" s="11"/>
      <c r="G1403" s="11"/>
    </row>
    <row r="1404" spans="5:7" hidden="1">
      <c r="E1404" s="11"/>
      <c r="G1404" s="11"/>
    </row>
    <row r="1405" spans="5:7" hidden="1">
      <c r="E1405" s="11"/>
      <c r="G1405" s="11"/>
    </row>
    <row r="1406" spans="5:7" hidden="1">
      <c r="E1406" s="11"/>
      <c r="G1406" s="11"/>
    </row>
    <row r="1407" spans="5:7" hidden="1">
      <c r="E1407" s="11"/>
      <c r="G1407" s="11"/>
    </row>
    <row r="1408" spans="5:7" hidden="1">
      <c r="E1408" s="11"/>
      <c r="G1408" s="11"/>
    </row>
    <row r="1409" spans="5:7" hidden="1">
      <c r="E1409" s="11"/>
      <c r="G1409" s="11"/>
    </row>
    <row r="1410" spans="5:7" hidden="1">
      <c r="E1410" s="11"/>
      <c r="G1410" s="11"/>
    </row>
    <row r="1411" spans="5:7" hidden="1">
      <c r="E1411" s="11"/>
      <c r="G1411" s="11"/>
    </row>
    <row r="1412" spans="5:7" hidden="1">
      <c r="E1412" s="11"/>
      <c r="G1412" s="11"/>
    </row>
    <row r="1413" spans="5:7" hidden="1">
      <c r="E1413" s="11"/>
      <c r="G1413" s="11"/>
    </row>
    <row r="1414" spans="5:7" hidden="1">
      <c r="E1414" s="11"/>
      <c r="G1414" s="11"/>
    </row>
    <row r="1415" spans="5:7" hidden="1">
      <c r="E1415" s="11"/>
      <c r="G1415" s="11"/>
    </row>
    <row r="1416" spans="5:7" hidden="1">
      <c r="E1416" s="11"/>
      <c r="G1416" s="11"/>
    </row>
    <row r="1417" spans="5:7" hidden="1">
      <c r="E1417" s="11"/>
      <c r="G1417" s="11"/>
    </row>
    <row r="1418" spans="5:7" hidden="1">
      <c r="E1418" s="11"/>
      <c r="G1418" s="11"/>
    </row>
    <row r="1419" spans="5:7" hidden="1">
      <c r="E1419" s="11"/>
      <c r="G1419" s="11"/>
    </row>
    <row r="1420" spans="5:7" hidden="1">
      <c r="E1420" s="11"/>
      <c r="G1420" s="11"/>
    </row>
    <row r="1421" spans="5:7" hidden="1">
      <c r="E1421" s="11"/>
      <c r="G1421" s="11"/>
    </row>
    <row r="1422" spans="5:7" hidden="1">
      <c r="E1422" s="11"/>
      <c r="G1422" s="11"/>
    </row>
    <row r="1423" spans="5:7" hidden="1">
      <c r="E1423" s="11"/>
      <c r="G1423" s="11"/>
    </row>
    <row r="1424" spans="5:7" hidden="1">
      <c r="E1424" s="11"/>
      <c r="G1424" s="11"/>
    </row>
    <row r="1425" spans="5:7" hidden="1">
      <c r="E1425" s="11"/>
      <c r="G1425" s="11"/>
    </row>
    <row r="1426" spans="5:7" hidden="1">
      <c r="E1426" s="11"/>
      <c r="G1426" s="11"/>
    </row>
    <row r="1427" spans="5:7" hidden="1">
      <c r="E1427" s="11"/>
      <c r="G1427" s="11"/>
    </row>
    <row r="1428" spans="5:7" hidden="1">
      <c r="E1428" s="11"/>
      <c r="G1428" s="11"/>
    </row>
    <row r="1429" spans="5:7" hidden="1">
      <c r="E1429" s="11"/>
      <c r="G1429" s="11"/>
    </row>
    <row r="1430" spans="5:7" hidden="1">
      <c r="E1430" s="11"/>
      <c r="G1430" s="11"/>
    </row>
    <row r="1431" spans="5:7" hidden="1">
      <c r="E1431" s="11"/>
      <c r="G1431" s="11"/>
    </row>
    <row r="1432" spans="5:7" hidden="1">
      <c r="E1432" s="11"/>
      <c r="G1432" s="11"/>
    </row>
    <row r="1433" spans="5:7" hidden="1">
      <c r="E1433" s="11"/>
      <c r="G1433" s="11"/>
    </row>
    <row r="1434" spans="5:7" hidden="1">
      <c r="E1434" s="11"/>
      <c r="G1434" s="11"/>
    </row>
    <row r="1435" spans="5:7" hidden="1">
      <c r="E1435" s="11"/>
      <c r="G1435" s="11"/>
    </row>
    <row r="1436" spans="5:7" hidden="1">
      <c r="E1436" s="11"/>
      <c r="G1436" s="11"/>
    </row>
    <row r="1437" spans="5:7" hidden="1">
      <c r="E1437" s="11"/>
      <c r="G1437" s="11"/>
    </row>
    <row r="1438" spans="5:7" hidden="1">
      <c r="E1438" s="11"/>
      <c r="G1438" s="11"/>
    </row>
    <row r="1439" spans="5:7" hidden="1">
      <c r="E1439" s="11"/>
      <c r="G1439" s="11"/>
    </row>
    <row r="1440" spans="5:7" hidden="1">
      <c r="E1440" s="11"/>
      <c r="G1440" s="11"/>
    </row>
    <row r="1441" spans="5:7" hidden="1">
      <c r="E1441" s="11"/>
      <c r="G1441" s="11"/>
    </row>
    <row r="1442" spans="5:7" hidden="1">
      <c r="E1442" s="11"/>
      <c r="G1442" s="11"/>
    </row>
    <row r="1443" spans="5:7" hidden="1">
      <c r="E1443" s="11"/>
      <c r="G1443" s="11"/>
    </row>
    <row r="1444" spans="5:7" hidden="1">
      <c r="E1444" s="11"/>
      <c r="G1444" s="11"/>
    </row>
    <row r="1445" spans="5:7" hidden="1">
      <c r="E1445" s="11"/>
      <c r="G1445" s="11"/>
    </row>
    <row r="1446" spans="5:7" hidden="1">
      <c r="E1446" s="11"/>
      <c r="G1446" s="11"/>
    </row>
    <row r="1447" spans="5:7" hidden="1">
      <c r="E1447" s="11"/>
      <c r="G1447" s="11"/>
    </row>
    <row r="1448" spans="5:7" hidden="1">
      <c r="E1448" s="11"/>
      <c r="G1448" s="11"/>
    </row>
    <row r="1449" spans="5:7" hidden="1">
      <c r="E1449" s="11"/>
      <c r="G1449" s="11"/>
    </row>
    <row r="1450" spans="5:7" hidden="1">
      <c r="E1450" s="11"/>
      <c r="G1450" s="11"/>
    </row>
    <row r="1451" spans="5:7" hidden="1">
      <c r="E1451" s="11"/>
      <c r="G1451" s="11"/>
    </row>
    <row r="1452" spans="5:7" hidden="1">
      <c r="E1452" s="11"/>
      <c r="G1452" s="11"/>
    </row>
    <row r="1453" spans="5:7" hidden="1">
      <c r="E1453" s="11"/>
      <c r="G1453" s="11"/>
    </row>
    <row r="1454" spans="5:7" hidden="1">
      <c r="E1454" s="11"/>
      <c r="G1454" s="11"/>
    </row>
    <row r="1455" spans="5:7" hidden="1">
      <c r="E1455" s="11"/>
      <c r="G1455" s="11"/>
    </row>
    <row r="1456" spans="5:7" hidden="1">
      <c r="E1456" s="11"/>
      <c r="G1456" s="11"/>
    </row>
    <row r="1457" spans="5:7" hidden="1">
      <c r="E1457" s="11"/>
      <c r="G1457" s="11"/>
    </row>
    <row r="1458" spans="5:7" hidden="1">
      <c r="E1458" s="11"/>
      <c r="G1458" s="11"/>
    </row>
    <row r="1459" spans="5:7" hidden="1">
      <c r="E1459" s="11"/>
      <c r="G1459" s="11"/>
    </row>
    <row r="1460" spans="5:7" hidden="1">
      <c r="E1460" s="11"/>
      <c r="G1460" s="11"/>
    </row>
    <row r="1461" spans="5:7" hidden="1">
      <c r="E1461" s="11"/>
      <c r="G1461" s="11"/>
    </row>
    <row r="1462" spans="5:7" hidden="1">
      <c r="E1462" s="11"/>
      <c r="G1462" s="11"/>
    </row>
    <row r="1463" spans="5:7" hidden="1">
      <c r="E1463" s="11"/>
      <c r="G1463" s="11"/>
    </row>
    <row r="1464" spans="5:7" hidden="1">
      <c r="E1464" s="11"/>
      <c r="G1464" s="11"/>
    </row>
    <row r="1465" spans="5:7" hidden="1">
      <c r="E1465" s="11"/>
      <c r="G1465" s="11"/>
    </row>
    <row r="1466" spans="5:7" hidden="1">
      <c r="E1466" s="11"/>
      <c r="G1466" s="11"/>
    </row>
    <row r="1467" spans="5:7" hidden="1">
      <c r="E1467" s="11"/>
      <c r="G1467" s="11"/>
    </row>
    <row r="1468" spans="5:7" hidden="1">
      <c r="E1468" s="11"/>
      <c r="G1468" s="11"/>
    </row>
    <row r="1469" spans="5:7" hidden="1">
      <c r="E1469" s="11"/>
      <c r="G1469" s="11"/>
    </row>
    <row r="1470" spans="5:7" hidden="1">
      <c r="E1470" s="11"/>
      <c r="G1470" s="11"/>
    </row>
    <row r="1471" spans="5:7" hidden="1">
      <c r="E1471" s="11"/>
      <c r="G1471" s="11"/>
    </row>
    <row r="1472" spans="5:7" hidden="1">
      <c r="E1472" s="11"/>
      <c r="G1472" s="11"/>
    </row>
    <row r="1473" spans="5:7" hidden="1">
      <c r="E1473" s="11"/>
      <c r="G1473" s="11"/>
    </row>
    <row r="1474" spans="5:7" hidden="1">
      <c r="E1474" s="11"/>
      <c r="G1474" s="11"/>
    </row>
    <row r="1475" spans="5:7" hidden="1">
      <c r="E1475" s="11"/>
      <c r="G1475" s="11"/>
    </row>
    <row r="1476" spans="5:7" hidden="1">
      <c r="E1476" s="11"/>
      <c r="G1476" s="11"/>
    </row>
    <row r="1477" spans="5:7" hidden="1">
      <c r="E1477" s="11"/>
      <c r="G1477" s="11"/>
    </row>
    <row r="1478" spans="5:7" hidden="1">
      <c r="E1478" s="11"/>
      <c r="G1478" s="11"/>
    </row>
    <row r="1479" spans="5:7" hidden="1">
      <c r="E1479" s="11"/>
      <c r="G1479" s="11"/>
    </row>
    <row r="1480" spans="5:7" hidden="1">
      <c r="E1480" s="11"/>
      <c r="G1480" s="11"/>
    </row>
    <row r="1481" spans="5:7" hidden="1">
      <c r="E1481" s="11"/>
      <c r="G1481" s="11"/>
    </row>
    <row r="1482" spans="5:7" hidden="1">
      <c r="E1482" s="11"/>
      <c r="G1482" s="11"/>
    </row>
    <row r="1483" spans="5:7" hidden="1">
      <c r="E1483" s="11"/>
      <c r="G1483" s="11"/>
    </row>
    <row r="1484" spans="5:7" hidden="1">
      <c r="E1484" s="11"/>
      <c r="G1484" s="11"/>
    </row>
    <row r="1485" spans="5:7" hidden="1">
      <c r="E1485" s="11"/>
      <c r="G1485" s="11"/>
    </row>
    <row r="1486" spans="5:7" hidden="1">
      <c r="E1486" s="11"/>
      <c r="G1486" s="11"/>
    </row>
    <row r="1487" spans="5:7" hidden="1">
      <c r="E1487" s="11"/>
      <c r="G1487" s="11"/>
    </row>
    <row r="1488" spans="5:7" hidden="1">
      <c r="E1488" s="11"/>
      <c r="G1488" s="11"/>
    </row>
    <row r="1489" spans="5:7" hidden="1">
      <c r="E1489" s="11"/>
      <c r="G1489" s="11"/>
    </row>
    <row r="1490" spans="5:7" hidden="1">
      <c r="E1490" s="11"/>
      <c r="G1490" s="11"/>
    </row>
    <row r="1491" spans="5:7" hidden="1">
      <c r="E1491" s="11"/>
      <c r="G1491" s="11"/>
    </row>
    <row r="1492" spans="5:7" hidden="1">
      <c r="E1492" s="11"/>
      <c r="G1492" s="11"/>
    </row>
    <row r="1493" spans="5:7" hidden="1">
      <c r="E1493" s="11"/>
      <c r="G1493" s="11"/>
    </row>
    <row r="1494" spans="5:7" hidden="1">
      <c r="E1494" s="11"/>
      <c r="G1494" s="11"/>
    </row>
    <row r="1495" spans="5:7" hidden="1">
      <c r="E1495" s="11"/>
      <c r="G1495" s="11"/>
    </row>
    <row r="1496" spans="5:7" hidden="1">
      <c r="E1496" s="11"/>
      <c r="G1496" s="11"/>
    </row>
    <row r="1497" spans="5:7" hidden="1">
      <c r="E1497" s="11"/>
      <c r="G1497" s="11"/>
    </row>
    <row r="1498" spans="5:7" hidden="1">
      <c r="E1498" s="11"/>
      <c r="G1498" s="11"/>
    </row>
    <row r="1499" spans="5:7" hidden="1">
      <c r="E1499" s="11"/>
      <c r="G1499" s="11"/>
    </row>
    <row r="1500" spans="5:7" hidden="1">
      <c r="E1500" s="11"/>
      <c r="G1500" s="11"/>
    </row>
    <row r="1501" spans="5:7" hidden="1">
      <c r="E1501" s="11"/>
      <c r="G1501" s="11"/>
    </row>
    <row r="1502" spans="5:7" hidden="1">
      <c r="E1502" s="11"/>
      <c r="G1502" s="11"/>
    </row>
    <row r="1503" spans="5:7" hidden="1">
      <c r="E1503" s="11"/>
      <c r="G1503" s="11"/>
    </row>
    <row r="1504" spans="5:7" hidden="1">
      <c r="E1504" s="11"/>
      <c r="G1504" s="11"/>
    </row>
    <row r="1505" spans="5:7" hidden="1">
      <c r="E1505" s="11"/>
      <c r="G1505" s="11"/>
    </row>
    <row r="1506" spans="5:7" hidden="1">
      <c r="E1506" s="11"/>
      <c r="G1506" s="11"/>
    </row>
    <row r="1507" spans="5:7" hidden="1">
      <c r="E1507" s="11"/>
      <c r="G1507" s="11"/>
    </row>
    <row r="1508" spans="5:7" hidden="1">
      <c r="E1508" s="11"/>
      <c r="G1508" s="11"/>
    </row>
    <row r="1509" spans="5:7" hidden="1">
      <c r="E1509" s="11"/>
      <c r="G1509" s="11"/>
    </row>
    <row r="1510" spans="5:7" hidden="1">
      <c r="E1510" s="11"/>
      <c r="G1510" s="11"/>
    </row>
    <row r="1511" spans="5:7" hidden="1">
      <c r="E1511" s="11"/>
      <c r="G1511" s="11"/>
    </row>
    <row r="1512" spans="5:7" hidden="1">
      <c r="E1512" s="11"/>
      <c r="G1512" s="11"/>
    </row>
    <row r="1513" spans="5:7" hidden="1">
      <c r="E1513" s="11"/>
      <c r="G1513" s="11"/>
    </row>
    <row r="1514" spans="5:7" hidden="1">
      <c r="E1514" s="11"/>
      <c r="G1514" s="11"/>
    </row>
    <row r="1515" spans="5:7" hidden="1">
      <c r="E1515" s="11"/>
      <c r="G1515" s="11"/>
    </row>
    <row r="1516" spans="5:7" hidden="1">
      <c r="E1516" s="11"/>
      <c r="G1516" s="11"/>
    </row>
    <row r="1517" spans="5:7" hidden="1">
      <c r="E1517" s="11"/>
      <c r="G1517" s="11"/>
    </row>
    <row r="1518" spans="5:7" hidden="1">
      <c r="E1518" s="11"/>
      <c r="G1518" s="11"/>
    </row>
    <row r="1519" spans="5:7" hidden="1">
      <c r="E1519" s="11"/>
      <c r="G1519" s="11"/>
    </row>
    <row r="1520" spans="5:7" hidden="1">
      <c r="E1520" s="11"/>
      <c r="G1520" s="11"/>
    </row>
    <row r="1521" spans="5:7" hidden="1">
      <c r="E1521" s="11"/>
      <c r="G1521" s="11"/>
    </row>
    <row r="1522" spans="5:7" hidden="1">
      <c r="E1522" s="11"/>
      <c r="G1522" s="11"/>
    </row>
    <row r="1523" spans="5:7" hidden="1">
      <c r="E1523" s="11"/>
      <c r="G1523" s="11"/>
    </row>
    <row r="1524" spans="5:7" hidden="1">
      <c r="E1524" s="11"/>
      <c r="G1524" s="11"/>
    </row>
    <row r="1525" spans="5:7" hidden="1">
      <c r="E1525" s="11"/>
      <c r="G1525" s="11"/>
    </row>
    <row r="1526" spans="5:7" hidden="1">
      <c r="E1526" s="11"/>
      <c r="G1526" s="11"/>
    </row>
    <row r="1527" spans="5:7" hidden="1">
      <c r="E1527" s="11"/>
      <c r="G1527" s="11"/>
    </row>
    <row r="1528" spans="5:7" hidden="1">
      <c r="E1528" s="11"/>
      <c r="G1528" s="11"/>
    </row>
    <row r="1529" spans="5:7" hidden="1">
      <c r="E1529" s="11"/>
      <c r="G1529" s="11"/>
    </row>
    <row r="1530" spans="5:7" hidden="1">
      <c r="E1530" s="11"/>
      <c r="G1530" s="11"/>
    </row>
    <row r="1531" spans="5:7" hidden="1">
      <c r="E1531" s="11"/>
      <c r="G1531" s="11"/>
    </row>
    <row r="1532" spans="5:7" hidden="1">
      <c r="E1532" s="11"/>
      <c r="G1532" s="11"/>
    </row>
    <row r="1533" spans="5:7" hidden="1">
      <c r="E1533" s="11"/>
      <c r="G1533" s="11"/>
    </row>
    <row r="1534" spans="5:7" hidden="1">
      <c r="E1534" s="11"/>
      <c r="G1534" s="11"/>
    </row>
    <row r="1535" spans="5:7" hidden="1">
      <c r="E1535" s="11"/>
      <c r="G1535" s="11"/>
    </row>
    <row r="1536" spans="5:7" hidden="1">
      <c r="E1536" s="11"/>
      <c r="G1536" s="11"/>
    </row>
    <row r="1537" spans="5:7" hidden="1">
      <c r="E1537" s="11"/>
      <c r="G1537" s="11"/>
    </row>
    <row r="1538" spans="5:7" hidden="1">
      <c r="E1538" s="11"/>
      <c r="G1538" s="11"/>
    </row>
    <row r="1539" spans="5:7" hidden="1">
      <c r="E1539" s="11"/>
      <c r="G1539" s="11"/>
    </row>
    <row r="1540" spans="5:7" hidden="1">
      <c r="E1540" s="11"/>
      <c r="G1540" s="11"/>
    </row>
    <row r="1541" spans="5:7" hidden="1">
      <c r="E1541" s="11"/>
      <c r="G1541" s="11"/>
    </row>
    <row r="1542" spans="5:7" hidden="1">
      <c r="E1542" s="11"/>
      <c r="G1542" s="11"/>
    </row>
    <row r="1543" spans="5:7" hidden="1">
      <c r="E1543" s="11"/>
      <c r="G1543" s="11"/>
    </row>
    <row r="1544" spans="5:7" hidden="1">
      <c r="E1544" s="11"/>
      <c r="G1544" s="11"/>
    </row>
    <row r="1545" spans="5:7" hidden="1">
      <c r="E1545" s="11"/>
      <c r="G1545" s="11"/>
    </row>
    <row r="1546" spans="5:7" hidden="1">
      <c r="E1546" s="11"/>
      <c r="G1546" s="11"/>
    </row>
    <row r="1547" spans="5:7" hidden="1">
      <c r="E1547" s="11"/>
      <c r="G1547" s="11"/>
    </row>
    <row r="1548" spans="5:7" hidden="1">
      <c r="E1548" s="11"/>
      <c r="G1548" s="11"/>
    </row>
    <row r="1549" spans="5:7" hidden="1">
      <c r="E1549" s="11"/>
      <c r="G1549" s="11"/>
    </row>
    <row r="1550" spans="5:7" hidden="1">
      <c r="E1550" s="11"/>
      <c r="G1550" s="11"/>
    </row>
    <row r="1551" spans="5:7" hidden="1">
      <c r="E1551" s="11"/>
      <c r="G1551" s="11"/>
    </row>
    <row r="1552" spans="5:7" hidden="1">
      <c r="E1552" s="11"/>
      <c r="G1552" s="11"/>
    </row>
    <row r="1553" spans="5:7" hidden="1">
      <c r="E1553" s="11"/>
      <c r="G1553" s="11"/>
    </row>
    <row r="1554" spans="5:7" hidden="1">
      <c r="E1554" s="11"/>
      <c r="G1554" s="11"/>
    </row>
    <row r="1555" spans="5:7" hidden="1">
      <c r="E1555" s="11"/>
      <c r="G1555" s="11"/>
    </row>
    <row r="1556" spans="5:7" hidden="1">
      <c r="E1556" s="11"/>
      <c r="G1556" s="11"/>
    </row>
    <row r="1557" spans="5:7" hidden="1">
      <c r="E1557" s="11"/>
      <c r="G1557" s="11"/>
    </row>
    <row r="1558" spans="5:7" hidden="1">
      <c r="E1558" s="11"/>
      <c r="G1558" s="11"/>
    </row>
    <row r="1559" spans="5:7" hidden="1">
      <c r="E1559" s="11"/>
      <c r="G1559" s="11"/>
    </row>
    <row r="1560" spans="5:7" hidden="1">
      <c r="E1560" s="11"/>
      <c r="G1560" s="11"/>
    </row>
    <row r="1561" spans="5:7" hidden="1">
      <c r="E1561" s="11"/>
      <c r="G1561" s="11"/>
    </row>
    <row r="1562" spans="5:7" hidden="1">
      <c r="E1562" s="11"/>
      <c r="G1562" s="11"/>
    </row>
    <row r="1563" spans="5:7" hidden="1">
      <c r="E1563" s="11"/>
      <c r="G1563" s="11"/>
    </row>
    <row r="1564" spans="5:7" hidden="1">
      <c r="E1564" s="11"/>
      <c r="G1564" s="11"/>
    </row>
    <row r="1565" spans="5:7" hidden="1">
      <c r="E1565" s="11"/>
      <c r="G1565" s="11"/>
    </row>
    <row r="1566" spans="5:7" hidden="1">
      <c r="E1566" s="11"/>
      <c r="G1566" s="11"/>
    </row>
    <row r="1567" spans="5:7" hidden="1">
      <c r="E1567" s="11"/>
      <c r="G1567" s="11"/>
    </row>
    <row r="1568" spans="5:7" hidden="1">
      <c r="E1568" s="11"/>
      <c r="G1568" s="11"/>
    </row>
    <row r="1569" spans="5:7" hidden="1">
      <c r="E1569" s="11"/>
      <c r="G1569" s="11"/>
    </row>
    <row r="1570" spans="5:7" hidden="1">
      <c r="E1570" s="11"/>
      <c r="G1570" s="11"/>
    </row>
    <row r="1571" spans="5:7" hidden="1">
      <c r="E1571" s="11"/>
      <c r="G1571" s="11"/>
    </row>
    <row r="1572" spans="5:7" hidden="1">
      <c r="E1572" s="11"/>
      <c r="G1572" s="11"/>
    </row>
    <row r="1573" spans="5:7" hidden="1">
      <c r="E1573" s="11"/>
      <c r="G1573" s="11"/>
    </row>
    <row r="1574" spans="5:7" hidden="1">
      <c r="E1574" s="11"/>
      <c r="G1574" s="11"/>
    </row>
    <row r="1575" spans="5:7" hidden="1">
      <c r="E1575" s="11"/>
      <c r="G1575" s="11"/>
    </row>
    <row r="1576" spans="5:7" hidden="1">
      <c r="E1576" s="11"/>
      <c r="G1576" s="11"/>
    </row>
    <row r="1577" spans="5:7" hidden="1">
      <c r="E1577" s="11"/>
      <c r="G1577" s="11"/>
    </row>
    <row r="1578" spans="5:7" hidden="1">
      <c r="E1578" s="11"/>
      <c r="G1578" s="11"/>
    </row>
    <row r="1579" spans="5:7" hidden="1">
      <c r="E1579" s="11"/>
      <c r="G1579" s="11"/>
    </row>
    <row r="1580" spans="5:7" hidden="1">
      <c r="E1580" s="11"/>
      <c r="G1580" s="11"/>
    </row>
    <row r="1581" spans="5:7" hidden="1">
      <c r="E1581" s="11"/>
      <c r="G1581" s="11"/>
    </row>
    <row r="1582" spans="5:7" hidden="1">
      <c r="E1582" s="11"/>
      <c r="G1582" s="11"/>
    </row>
    <row r="1583" spans="5:7" hidden="1">
      <c r="E1583" s="11"/>
      <c r="G1583" s="11"/>
    </row>
    <row r="1584" spans="5:7" hidden="1">
      <c r="E1584" s="11"/>
      <c r="G1584" s="11"/>
    </row>
    <row r="1585" spans="5:7" hidden="1">
      <c r="E1585" s="11"/>
      <c r="G1585" s="11"/>
    </row>
    <row r="1586" spans="5:7" hidden="1">
      <c r="E1586" s="11"/>
      <c r="G1586" s="11"/>
    </row>
    <row r="1587" spans="5:7" hidden="1">
      <c r="E1587" s="11"/>
      <c r="G1587" s="11"/>
    </row>
    <row r="1588" spans="5:7" hidden="1">
      <c r="E1588" s="11"/>
      <c r="G1588" s="11"/>
    </row>
    <row r="1589" spans="5:7" hidden="1">
      <c r="E1589" s="11"/>
      <c r="G1589" s="11"/>
    </row>
    <row r="1590" spans="5:7" hidden="1">
      <c r="E1590" s="11"/>
      <c r="G1590" s="11"/>
    </row>
    <row r="1591" spans="5:7" hidden="1">
      <c r="E1591" s="11"/>
      <c r="G1591" s="11"/>
    </row>
    <row r="1592" spans="5:7" hidden="1">
      <c r="E1592" s="11"/>
      <c r="G1592" s="11"/>
    </row>
    <row r="1593" spans="5:7" hidden="1">
      <c r="E1593" s="11"/>
      <c r="G1593" s="11"/>
    </row>
    <row r="1594" spans="5:7" hidden="1">
      <c r="E1594" s="11"/>
      <c r="G1594" s="11"/>
    </row>
    <row r="1595" spans="5:7" hidden="1">
      <c r="E1595" s="11"/>
      <c r="G1595" s="11"/>
    </row>
    <row r="1596" spans="5:7" hidden="1">
      <c r="E1596" s="11"/>
      <c r="G1596" s="11"/>
    </row>
    <row r="1597" spans="5:7" hidden="1">
      <c r="E1597" s="11"/>
      <c r="G1597" s="11"/>
    </row>
    <row r="1598" spans="5:7" hidden="1">
      <c r="E1598" s="11"/>
      <c r="G1598" s="11"/>
    </row>
    <row r="1599" spans="5:7" hidden="1">
      <c r="E1599" s="11"/>
      <c r="G1599" s="11"/>
    </row>
    <row r="1600" spans="5:7" hidden="1">
      <c r="E1600" s="11"/>
      <c r="G1600" s="11"/>
    </row>
    <row r="1601" spans="5:7" hidden="1">
      <c r="E1601" s="11"/>
      <c r="G1601" s="11"/>
    </row>
    <row r="1602" spans="5:7" hidden="1">
      <c r="E1602" s="11"/>
      <c r="G1602" s="11"/>
    </row>
    <row r="1603" spans="5:7" hidden="1">
      <c r="E1603" s="11"/>
      <c r="G1603" s="11"/>
    </row>
    <row r="1604" spans="5:7" hidden="1">
      <c r="E1604" s="11"/>
      <c r="G1604" s="11"/>
    </row>
    <row r="1605" spans="5:7" hidden="1">
      <c r="E1605" s="11"/>
      <c r="G1605" s="11"/>
    </row>
    <row r="1606" spans="5:7" hidden="1">
      <c r="E1606" s="11"/>
      <c r="G1606" s="11"/>
    </row>
    <row r="1607" spans="5:7" hidden="1">
      <c r="E1607" s="11"/>
      <c r="G1607" s="11"/>
    </row>
    <row r="1608" spans="5:7" hidden="1">
      <c r="E1608" s="11"/>
      <c r="G1608" s="11"/>
    </row>
    <row r="1609" spans="5:7" hidden="1">
      <c r="E1609" s="11"/>
      <c r="G1609" s="11"/>
    </row>
    <row r="1610" spans="5:7" hidden="1">
      <c r="E1610" s="11"/>
      <c r="G1610" s="11"/>
    </row>
    <row r="1611" spans="5:7" hidden="1">
      <c r="E1611" s="11"/>
      <c r="G1611" s="11"/>
    </row>
    <row r="1612" spans="5:7" hidden="1">
      <c r="E1612" s="11"/>
      <c r="G1612" s="11"/>
    </row>
    <row r="1613" spans="5:7" hidden="1">
      <c r="E1613" s="11"/>
      <c r="G1613" s="11"/>
    </row>
    <row r="1614" spans="5:7" hidden="1">
      <c r="E1614" s="11"/>
      <c r="G1614" s="11"/>
    </row>
    <row r="1615" spans="5:7" hidden="1">
      <c r="E1615" s="11"/>
      <c r="G1615" s="11"/>
    </row>
    <row r="1616" spans="5:7" hidden="1">
      <c r="E1616" s="11"/>
      <c r="G1616" s="11"/>
    </row>
    <row r="1617" spans="5:7" hidden="1">
      <c r="E1617" s="11"/>
      <c r="G1617" s="11"/>
    </row>
    <row r="1618" spans="5:7" hidden="1">
      <c r="E1618" s="11"/>
      <c r="G1618" s="11"/>
    </row>
    <row r="1619" spans="5:7" hidden="1">
      <c r="E1619" s="11"/>
      <c r="G1619" s="11"/>
    </row>
    <row r="1620" spans="5:7" hidden="1">
      <c r="E1620" s="11"/>
      <c r="G1620" s="11"/>
    </row>
    <row r="1621" spans="5:7" hidden="1">
      <c r="E1621" s="11"/>
      <c r="G1621" s="11"/>
    </row>
    <row r="1622" spans="5:7" hidden="1">
      <c r="E1622" s="11"/>
      <c r="G1622" s="11"/>
    </row>
    <row r="1623" spans="5:7" hidden="1">
      <c r="E1623" s="11"/>
      <c r="G1623" s="11"/>
    </row>
    <row r="1624" spans="5:7" hidden="1">
      <c r="E1624" s="11"/>
      <c r="G1624" s="11"/>
    </row>
    <row r="1625" spans="5:7" hidden="1">
      <c r="E1625" s="11"/>
      <c r="G1625" s="11"/>
    </row>
    <row r="1626" spans="5:7" hidden="1">
      <c r="E1626" s="11"/>
      <c r="G1626" s="11"/>
    </row>
    <row r="1627" spans="5:7" hidden="1">
      <c r="E1627" s="11"/>
      <c r="G1627" s="11"/>
    </row>
    <row r="1628" spans="5:7" hidden="1">
      <c r="E1628" s="11"/>
      <c r="G1628" s="11"/>
    </row>
    <row r="1629" spans="5:7" hidden="1">
      <c r="E1629" s="11"/>
      <c r="G1629" s="11"/>
    </row>
    <row r="1630" spans="5:7" hidden="1">
      <c r="E1630" s="11"/>
      <c r="G1630" s="11"/>
    </row>
    <row r="1631" spans="5:7" hidden="1">
      <c r="E1631" s="11"/>
      <c r="G1631" s="11"/>
    </row>
    <row r="1632" spans="5:7" hidden="1">
      <c r="E1632" s="11"/>
      <c r="G1632" s="11"/>
    </row>
    <row r="1633" spans="5:7" hidden="1">
      <c r="E1633" s="11"/>
      <c r="G1633" s="11"/>
    </row>
    <row r="1634" spans="5:7" hidden="1">
      <c r="E1634" s="11"/>
      <c r="G1634" s="11"/>
    </row>
    <row r="1635" spans="5:7" hidden="1">
      <c r="E1635" s="11"/>
      <c r="G1635" s="11"/>
    </row>
    <row r="1636" spans="5:7" hidden="1">
      <c r="E1636" s="11"/>
      <c r="G1636" s="11"/>
    </row>
    <row r="1637" spans="5:7" hidden="1">
      <c r="E1637" s="11"/>
      <c r="G1637" s="11"/>
    </row>
    <row r="1638" spans="5:7" hidden="1">
      <c r="E1638" s="11"/>
      <c r="G1638" s="11"/>
    </row>
    <row r="1639" spans="5:7" hidden="1">
      <c r="E1639" s="11"/>
      <c r="G1639" s="11"/>
    </row>
    <row r="1640" spans="5:7" hidden="1">
      <c r="E1640" s="11"/>
      <c r="G1640" s="11"/>
    </row>
    <row r="1641" spans="5:7" hidden="1">
      <c r="E1641" s="11"/>
      <c r="G1641" s="11"/>
    </row>
    <row r="1642" spans="5:7" hidden="1">
      <c r="E1642" s="11"/>
      <c r="G1642" s="11"/>
    </row>
    <row r="1643" spans="5:7" hidden="1">
      <c r="E1643" s="11"/>
      <c r="G1643" s="11"/>
    </row>
    <row r="1644" spans="5:7" hidden="1">
      <c r="E1644" s="11"/>
      <c r="G1644" s="11"/>
    </row>
    <row r="1645" spans="5:7" hidden="1">
      <c r="E1645" s="11"/>
      <c r="G1645" s="11"/>
    </row>
    <row r="1646" spans="5:7" hidden="1">
      <c r="E1646" s="11"/>
      <c r="G1646" s="11"/>
    </row>
    <row r="1647" spans="5:7" hidden="1">
      <c r="E1647" s="11"/>
      <c r="G1647" s="11"/>
    </row>
    <row r="1648" spans="5:7" hidden="1">
      <c r="E1648" s="11"/>
      <c r="G1648" s="11"/>
    </row>
    <row r="1649" spans="5:7" hidden="1">
      <c r="E1649" s="11"/>
      <c r="G1649" s="11"/>
    </row>
    <row r="1650" spans="5:7" hidden="1">
      <c r="E1650" s="11"/>
      <c r="G1650" s="11"/>
    </row>
    <row r="1651" spans="5:7" hidden="1">
      <c r="E1651" s="11"/>
      <c r="G1651" s="11"/>
    </row>
    <row r="1652" spans="5:7" hidden="1">
      <c r="E1652" s="11"/>
      <c r="G1652" s="11"/>
    </row>
    <row r="1653" spans="5:7" hidden="1">
      <c r="E1653" s="11"/>
      <c r="G1653" s="11"/>
    </row>
    <row r="1654" spans="5:7" hidden="1">
      <c r="E1654" s="11"/>
      <c r="G1654" s="11"/>
    </row>
    <row r="1655" spans="5:7" hidden="1">
      <c r="E1655" s="11"/>
      <c r="G1655" s="11"/>
    </row>
    <row r="1656" spans="5:7" hidden="1">
      <c r="E1656" s="11"/>
      <c r="G1656" s="11"/>
    </row>
    <row r="1657" spans="5:7" hidden="1">
      <c r="E1657" s="11"/>
      <c r="G1657" s="11"/>
    </row>
    <row r="1658" spans="5:7" hidden="1">
      <c r="E1658" s="11"/>
      <c r="G1658" s="11"/>
    </row>
    <row r="1659" spans="5:7" hidden="1">
      <c r="E1659" s="11"/>
      <c r="G1659" s="11"/>
    </row>
    <row r="1660" spans="5:7" hidden="1">
      <c r="E1660" s="11"/>
      <c r="G1660" s="11"/>
    </row>
    <row r="1661" spans="5:7" hidden="1">
      <c r="E1661" s="11"/>
      <c r="G1661" s="11"/>
    </row>
    <row r="1662" spans="5:7" hidden="1">
      <c r="E1662" s="11"/>
      <c r="G1662" s="11"/>
    </row>
    <row r="1663" spans="5:7" hidden="1">
      <c r="E1663" s="11"/>
      <c r="G1663" s="11"/>
    </row>
    <row r="1664" spans="5:7" hidden="1">
      <c r="E1664" s="11"/>
      <c r="G1664" s="11"/>
    </row>
    <row r="1665" spans="5:7" hidden="1">
      <c r="E1665" s="11"/>
      <c r="G1665" s="11"/>
    </row>
    <row r="1666" spans="5:7" hidden="1">
      <c r="E1666" s="11"/>
      <c r="G1666" s="11"/>
    </row>
    <row r="1667" spans="5:7" hidden="1">
      <c r="E1667" s="11"/>
      <c r="G1667" s="11"/>
    </row>
    <row r="1668" spans="5:7" hidden="1">
      <c r="E1668" s="11"/>
      <c r="G1668" s="11"/>
    </row>
    <row r="1669" spans="5:7" hidden="1">
      <c r="E1669" s="11"/>
      <c r="G1669" s="11"/>
    </row>
    <row r="1670" spans="5:7" hidden="1">
      <c r="E1670" s="11"/>
      <c r="G1670" s="11"/>
    </row>
    <row r="1671" spans="5:7" hidden="1">
      <c r="E1671" s="11"/>
      <c r="G1671" s="11"/>
    </row>
    <row r="1672" spans="5:7" hidden="1">
      <c r="E1672" s="11"/>
      <c r="G1672" s="11"/>
    </row>
    <row r="1673" spans="5:7" hidden="1">
      <c r="E1673" s="11"/>
      <c r="G1673" s="11"/>
    </row>
    <row r="1674" spans="5:7" hidden="1">
      <c r="E1674" s="11"/>
      <c r="G1674" s="11"/>
    </row>
    <row r="1675" spans="5:7" hidden="1">
      <c r="E1675" s="11"/>
      <c r="G1675" s="11"/>
    </row>
    <row r="1676" spans="5:7" hidden="1">
      <c r="E1676" s="11"/>
      <c r="G1676" s="11"/>
    </row>
    <row r="1677" spans="5:7" hidden="1">
      <c r="E1677" s="11"/>
      <c r="G1677" s="11"/>
    </row>
    <row r="1678" spans="5:7" hidden="1">
      <c r="E1678" s="11"/>
      <c r="G1678" s="11"/>
    </row>
    <row r="1679" spans="5:7" hidden="1">
      <c r="E1679" s="11"/>
      <c r="G1679" s="11"/>
    </row>
    <row r="1680" spans="5:7" hidden="1">
      <c r="E1680" s="11"/>
      <c r="G1680" s="11"/>
    </row>
    <row r="1681" spans="5:7" hidden="1">
      <c r="E1681" s="11"/>
      <c r="G1681" s="11"/>
    </row>
    <row r="1682" spans="5:7" hidden="1">
      <c r="E1682" s="11"/>
      <c r="G1682" s="11"/>
    </row>
    <row r="1683" spans="5:7" hidden="1">
      <c r="E1683" s="11"/>
      <c r="G1683" s="11"/>
    </row>
    <row r="1684" spans="5:7" hidden="1">
      <c r="E1684" s="11"/>
      <c r="G1684" s="11"/>
    </row>
    <row r="1685" spans="5:7" hidden="1">
      <c r="E1685" s="11"/>
      <c r="G1685" s="11"/>
    </row>
    <row r="1686" spans="5:7" hidden="1">
      <c r="E1686" s="11"/>
      <c r="G1686" s="11"/>
    </row>
    <row r="1687" spans="5:7" hidden="1">
      <c r="E1687" s="11"/>
      <c r="G1687" s="11"/>
    </row>
    <row r="1688" spans="5:7" hidden="1">
      <c r="E1688" s="11"/>
      <c r="G1688" s="11"/>
    </row>
    <row r="1689" spans="5:7" hidden="1">
      <c r="E1689" s="11"/>
      <c r="G1689" s="11"/>
    </row>
    <row r="1690" spans="5:7" hidden="1">
      <c r="E1690" s="11"/>
      <c r="G1690" s="11"/>
    </row>
    <row r="1691" spans="5:7" hidden="1">
      <c r="E1691" s="11"/>
      <c r="G1691" s="11"/>
    </row>
    <row r="1692" spans="5:7" hidden="1">
      <c r="E1692" s="11"/>
      <c r="G1692" s="11"/>
    </row>
    <row r="1693" spans="5:7" hidden="1">
      <c r="E1693" s="11"/>
      <c r="G1693" s="11"/>
    </row>
    <row r="1694" spans="5:7" hidden="1">
      <c r="E1694" s="11"/>
      <c r="G1694" s="11"/>
    </row>
    <row r="1695" spans="5:7" hidden="1">
      <c r="E1695" s="11"/>
      <c r="G1695" s="11"/>
    </row>
    <row r="1696" spans="5:7" hidden="1">
      <c r="E1696" s="11"/>
      <c r="G1696" s="11"/>
    </row>
    <row r="1697" spans="5:7" hidden="1">
      <c r="E1697" s="11"/>
      <c r="G1697" s="11"/>
    </row>
    <row r="1698" spans="5:7" hidden="1">
      <c r="E1698" s="11"/>
      <c r="G1698" s="11"/>
    </row>
    <row r="1699" spans="5:7" hidden="1">
      <c r="E1699" s="11"/>
      <c r="G1699" s="11"/>
    </row>
    <row r="1700" spans="5:7" hidden="1">
      <c r="E1700" s="11"/>
      <c r="G1700" s="11"/>
    </row>
    <row r="1701" spans="5:7" hidden="1">
      <c r="E1701" s="11"/>
      <c r="G1701" s="11"/>
    </row>
    <row r="1702" spans="5:7" hidden="1">
      <c r="E1702" s="11"/>
      <c r="G1702" s="11"/>
    </row>
    <row r="1703" spans="5:7" hidden="1">
      <c r="E1703" s="11"/>
      <c r="G1703" s="11"/>
    </row>
    <row r="1704" spans="5:7" hidden="1">
      <c r="E1704" s="11"/>
      <c r="G1704" s="11"/>
    </row>
    <row r="1705" spans="5:7" hidden="1">
      <c r="E1705" s="11"/>
      <c r="G1705" s="11"/>
    </row>
    <row r="1706" spans="5:7" hidden="1">
      <c r="E1706" s="11"/>
      <c r="G1706" s="11"/>
    </row>
    <row r="1707" spans="5:7" hidden="1">
      <c r="E1707" s="11"/>
      <c r="G1707" s="11"/>
    </row>
    <row r="1708" spans="5:7" hidden="1">
      <c r="E1708" s="11"/>
      <c r="G1708" s="11"/>
    </row>
    <row r="1709" spans="5:7" hidden="1">
      <c r="E1709" s="11"/>
      <c r="G1709" s="11"/>
    </row>
    <row r="1710" spans="5:7" hidden="1">
      <c r="E1710" s="11"/>
      <c r="G1710" s="11"/>
    </row>
    <row r="1711" spans="5:7" hidden="1">
      <c r="E1711" s="11"/>
      <c r="G1711" s="11"/>
    </row>
    <row r="1712" spans="5:7" hidden="1">
      <c r="E1712" s="11"/>
      <c r="G1712" s="11"/>
    </row>
    <row r="1713" spans="5:7" hidden="1">
      <c r="E1713" s="11"/>
      <c r="G1713" s="11"/>
    </row>
    <row r="1714" spans="5:7" hidden="1">
      <c r="E1714" s="11"/>
      <c r="G1714" s="11"/>
    </row>
    <row r="1715" spans="5:7" hidden="1">
      <c r="E1715" s="11"/>
      <c r="G1715" s="11"/>
    </row>
    <row r="1716" spans="5:7" hidden="1">
      <c r="E1716" s="11"/>
      <c r="G1716" s="11"/>
    </row>
    <row r="1717" spans="5:7" hidden="1">
      <c r="E1717" s="11"/>
      <c r="G1717" s="11"/>
    </row>
    <row r="1718" spans="5:7" hidden="1">
      <c r="E1718" s="11"/>
      <c r="G1718" s="11"/>
    </row>
    <row r="1719" spans="5:7" hidden="1">
      <c r="E1719" s="11"/>
      <c r="G1719" s="11"/>
    </row>
    <row r="1720" spans="5:7" hidden="1">
      <c r="E1720" s="11"/>
      <c r="G1720" s="11"/>
    </row>
    <row r="1721" spans="5:7" hidden="1">
      <c r="E1721" s="11"/>
      <c r="G1721" s="11"/>
    </row>
    <row r="1722" spans="5:7" hidden="1">
      <c r="E1722" s="11"/>
      <c r="G1722" s="11"/>
    </row>
    <row r="1723" spans="5:7" hidden="1">
      <c r="E1723" s="11"/>
      <c r="G1723" s="11"/>
    </row>
    <row r="1724" spans="5:7" hidden="1">
      <c r="E1724" s="11"/>
      <c r="G1724" s="11"/>
    </row>
    <row r="1725" spans="5:7" hidden="1">
      <c r="E1725" s="11"/>
      <c r="G1725" s="11"/>
    </row>
    <row r="1726" spans="5:7" hidden="1">
      <c r="E1726" s="11"/>
      <c r="G1726" s="11"/>
    </row>
    <row r="1727" spans="5:7" hidden="1">
      <c r="E1727" s="11"/>
      <c r="G1727" s="11"/>
    </row>
    <row r="1728" spans="5:7" hidden="1">
      <c r="E1728" s="11"/>
      <c r="G1728" s="11"/>
    </row>
    <row r="1729" spans="5:7" hidden="1">
      <c r="E1729" s="11"/>
      <c r="G1729" s="11"/>
    </row>
    <row r="1730" spans="5:7" hidden="1">
      <c r="E1730" s="11"/>
      <c r="G1730" s="11"/>
    </row>
    <row r="1731" spans="5:7" hidden="1">
      <c r="E1731" s="11"/>
      <c r="G1731" s="11"/>
    </row>
    <row r="1732" spans="5:7" hidden="1">
      <c r="E1732" s="11"/>
      <c r="G1732" s="11"/>
    </row>
    <row r="1733" spans="5:7" hidden="1">
      <c r="E1733" s="11"/>
      <c r="G1733" s="11"/>
    </row>
    <row r="1734" spans="5:7" hidden="1">
      <c r="E1734" s="11"/>
      <c r="G1734" s="11"/>
    </row>
    <row r="1735" spans="5:7" hidden="1">
      <c r="E1735" s="11"/>
      <c r="G1735" s="11"/>
    </row>
    <row r="1736" spans="5:7" hidden="1">
      <c r="E1736" s="11"/>
      <c r="G1736" s="11"/>
    </row>
    <row r="1737" spans="5:7" hidden="1">
      <c r="E1737" s="11"/>
      <c r="G1737" s="11"/>
    </row>
    <row r="1738" spans="5:7" hidden="1">
      <c r="E1738" s="11"/>
      <c r="G1738" s="11"/>
    </row>
    <row r="1739" spans="5:7" hidden="1">
      <c r="E1739" s="11"/>
      <c r="G1739" s="11"/>
    </row>
    <row r="1740" spans="5:7" hidden="1">
      <c r="E1740" s="11"/>
      <c r="G1740" s="11"/>
    </row>
    <row r="1741" spans="5:7" hidden="1">
      <c r="E1741" s="11"/>
      <c r="G1741" s="11"/>
    </row>
    <row r="1742" spans="5:7" hidden="1">
      <c r="E1742" s="11"/>
      <c r="G1742" s="11"/>
    </row>
    <row r="1743" spans="5:7" hidden="1">
      <c r="E1743" s="11"/>
      <c r="G1743" s="11"/>
    </row>
    <row r="1744" spans="5:7" hidden="1">
      <c r="E1744" s="11"/>
      <c r="G1744" s="11"/>
    </row>
    <row r="1745" spans="5:7" hidden="1">
      <c r="E1745" s="11"/>
      <c r="G1745" s="11"/>
    </row>
    <row r="1746" spans="5:7" hidden="1">
      <c r="E1746" s="11"/>
      <c r="G1746" s="11"/>
    </row>
    <row r="1747" spans="5:7" hidden="1">
      <c r="E1747" s="11"/>
      <c r="G1747" s="11"/>
    </row>
    <row r="1748" spans="5:7" hidden="1">
      <c r="E1748" s="11"/>
      <c r="G1748" s="11"/>
    </row>
    <row r="1749" spans="5:7" hidden="1">
      <c r="E1749" s="11"/>
      <c r="G1749" s="11"/>
    </row>
    <row r="1750" spans="5:7" hidden="1">
      <c r="E1750" s="11"/>
      <c r="G1750" s="11"/>
    </row>
    <row r="1751" spans="5:7" hidden="1">
      <c r="E1751" s="11"/>
      <c r="G1751" s="11"/>
    </row>
    <row r="1752" spans="5:7" hidden="1">
      <c r="E1752" s="11"/>
      <c r="G1752" s="11"/>
    </row>
    <row r="1753" spans="5:7" hidden="1">
      <c r="E1753" s="11"/>
      <c r="G1753" s="11"/>
    </row>
    <row r="1754" spans="5:7" hidden="1">
      <c r="E1754" s="11"/>
      <c r="G1754" s="11"/>
    </row>
    <row r="1755" spans="5:7" hidden="1">
      <c r="E1755" s="11"/>
      <c r="G1755" s="11"/>
    </row>
    <row r="1756" spans="5:7" hidden="1">
      <c r="E1756" s="11"/>
      <c r="G1756" s="11"/>
    </row>
    <row r="1757" spans="5:7" hidden="1">
      <c r="E1757" s="11"/>
      <c r="G1757" s="11"/>
    </row>
    <row r="1758" spans="5:7" hidden="1">
      <c r="E1758" s="11"/>
      <c r="G1758" s="11"/>
    </row>
    <row r="1759" spans="5:7" hidden="1">
      <c r="E1759" s="11"/>
      <c r="G1759" s="11"/>
    </row>
    <row r="1760" spans="5:7" hidden="1">
      <c r="E1760" s="11"/>
      <c r="G1760" s="11"/>
    </row>
    <row r="1761" spans="5:7" hidden="1">
      <c r="E1761" s="11"/>
      <c r="G1761" s="11"/>
    </row>
    <row r="1762" spans="5:7" hidden="1">
      <c r="E1762" s="11"/>
      <c r="G1762" s="11"/>
    </row>
    <row r="1763" spans="5:7" hidden="1">
      <c r="E1763" s="11"/>
      <c r="G1763" s="11"/>
    </row>
    <row r="1764" spans="5:7" hidden="1">
      <c r="E1764" s="11"/>
      <c r="G1764" s="11"/>
    </row>
    <row r="1765" spans="5:7" hidden="1">
      <c r="E1765" s="11"/>
      <c r="G1765" s="11"/>
    </row>
    <row r="1766" spans="5:7" hidden="1">
      <c r="E1766" s="11"/>
      <c r="G1766" s="11"/>
    </row>
    <row r="1767" spans="5:7" hidden="1">
      <c r="E1767" s="11"/>
      <c r="G1767" s="11"/>
    </row>
    <row r="1768" spans="5:7" hidden="1">
      <c r="E1768" s="11"/>
      <c r="G1768" s="11"/>
    </row>
    <row r="1769" spans="5:7" hidden="1">
      <c r="E1769" s="11"/>
      <c r="G1769" s="11"/>
    </row>
    <row r="1770" spans="5:7" hidden="1">
      <c r="E1770" s="11"/>
      <c r="G1770" s="11"/>
    </row>
    <row r="1771" spans="5:7" hidden="1">
      <c r="E1771" s="11"/>
      <c r="G1771" s="11"/>
    </row>
    <row r="1772" spans="5:7" hidden="1">
      <c r="E1772" s="11"/>
      <c r="G1772" s="11"/>
    </row>
    <row r="1773" spans="5:7" hidden="1">
      <c r="E1773" s="11"/>
      <c r="G1773" s="11"/>
    </row>
    <row r="1774" spans="5:7" hidden="1">
      <c r="E1774" s="11"/>
      <c r="G1774" s="11"/>
    </row>
    <row r="1775" spans="5:7" hidden="1">
      <c r="E1775" s="11"/>
      <c r="G1775" s="11"/>
    </row>
    <row r="1776" spans="5:7" hidden="1">
      <c r="E1776" s="11"/>
      <c r="G1776" s="11"/>
    </row>
    <row r="1777" spans="5:7" hidden="1">
      <c r="E1777" s="11"/>
      <c r="G1777" s="11"/>
    </row>
    <row r="1778" spans="5:7" hidden="1">
      <c r="E1778" s="11"/>
      <c r="G1778" s="11"/>
    </row>
    <row r="1779" spans="5:7" hidden="1">
      <c r="E1779" s="11"/>
      <c r="G1779" s="11"/>
    </row>
    <row r="1780" spans="5:7" hidden="1">
      <c r="E1780" s="11"/>
      <c r="G1780" s="11"/>
    </row>
    <row r="1781" spans="5:7" hidden="1">
      <c r="E1781" s="11"/>
      <c r="G1781" s="11"/>
    </row>
    <row r="1782" spans="5:7" hidden="1">
      <c r="E1782" s="11"/>
      <c r="G1782" s="11"/>
    </row>
    <row r="1783" spans="5:7" hidden="1">
      <c r="E1783" s="11"/>
      <c r="G1783" s="11"/>
    </row>
    <row r="1784" spans="5:7" hidden="1">
      <c r="E1784" s="11"/>
      <c r="G1784" s="11"/>
    </row>
    <row r="1785" spans="5:7" hidden="1">
      <c r="E1785" s="11"/>
      <c r="G1785" s="11"/>
    </row>
    <row r="1786" spans="5:7" hidden="1">
      <c r="E1786" s="11"/>
      <c r="G1786" s="11"/>
    </row>
    <row r="1787" spans="5:7" hidden="1">
      <c r="E1787" s="11"/>
      <c r="G1787" s="11"/>
    </row>
    <row r="1788" spans="5:7" hidden="1">
      <c r="E1788" s="11"/>
      <c r="G1788" s="11"/>
    </row>
    <row r="1789" spans="5:7" hidden="1">
      <c r="E1789" s="11"/>
      <c r="G1789" s="11"/>
    </row>
    <row r="1790" spans="5:7" hidden="1">
      <c r="E1790" s="11"/>
      <c r="G1790" s="11"/>
    </row>
    <row r="1791" spans="5:7" hidden="1">
      <c r="E1791" s="11"/>
      <c r="G1791" s="11"/>
    </row>
    <row r="1792" spans="5:7" hidden="1">
      <c r="E1792" s="11"/>
      <c r="G1792" s="11"/>
    </row>
    <row r="1793" spans="5:7" hidden="1">
      <c r="E1793" s="11"/>
      <c r="G1793" s="11"/>
    </row>
    <row r="1794" spans="5:7" hidden="1">
      <c r="E1794" s="11"/>
      <c r="G1794" s="11"/>
    </row>
    <row r="1795" spans="5:7" hidden="1">
      <c r="E1795" s="11"/>
      <c r="G1795" s="11"/>
    </row>
    <row r="1796" spans="5:7" hidden="1">
      <c r="E1796" s="11"/>
      <c r="G1796" s="11"/>
    </row>
    <row r="1797" spans="5:7" hidden="1">
      <c r="E1797" s="11"/>
      <c r="G1797" s="11"/>
    </row>
    <row r="1798" spans="5:7" hidden="1">
      <c r="E1798" s="11"/>
      <c r="G1798" s="11"/>
    </row>
    <row r="1799" spans="5:7" hidden="1">
      <c r="E1799" s="11"/>
      <c r="G1799" s="11"/>
    </row>
    <row r="1800" spans="5:7" hidden="1">
      <c r="E1800" s="11"/>
      <c r="G1800" s="11"/>
    </row>
    <row r="1801" spans="5:7" hidden="1">
      <c r="E1801" s="11"/>
      <c r="G1801" s="11"/>
    </row>
    <row r="1802" spans="5:7" hidden="1">
      <c r="E1802" s="11"/>
      <c r="G1802" s="11"/>
    </row>
    <row r="1803" spans="5:7" hidden="1">
      <c r="E1803" s="11"/>
      <c r="G1803" s="11"/>
    </row>
    <row r="1804" spans="5:7" hidden="1">
      <c r="E1804" s="11"/>
      <c r="G1804" s="11"/>
    </row>
    <row r="1805" spans="5:7" hidden="1">
      <c r="E1805" s="11"/>
      <c r="G1805" s="11"/>
    </row>
    <row r="1806" spans="5:7" hidden="1">
      <c r="E1806" s="11"/>
      <c r="G1806" s="11"/>
    </row>
    <row r="1807" spans="5:7" hidden="1">
      <c r="E1807" s="11"/>
      <c r="G1807" s="11"/>
    </row>
    <row r="1808" spans="5:7" hidden="1">
      <c r="E1808" s="11"/>
      <c r="G1808" s="11"/>
    </row>
    <row r="1809" spans="5:7" hidden="1">
      <c r="E1809" s="11"/>
      <c r="G1809" s="11"/>
    </row>
    <row r="1810" spans="5:7" hidden="1">
      <c r="E1810" s="11"/>
      <c r="G1810" s="11"/>
    </row>
    <row r="1811" spans="5:7" hidden="1">
      <c r="E1811" s="11"/>
      <c r="G1811" s="11"/>
    </row>
    <row r="1812" spans="5:7" hidden="1">
      <c r="E1812" s="11"/>
      <c r="G1812" s="11"/>
    </row>
    <row r="1813" spans="5:7" hidden="1">
      <c r="E1813" s="11"/>
      <c r="G1813" s="11"/>
    </row>
    <row r="1814" spans="5:7" hidden="1">
      <c r="E1814" s="11"/>
      <c r="G1814" s="11"/>
    </row>
    <row r="1815" spans="5:7" hidden="1">
      <c r="E1815" s="11"/>
      <c r="G1815" s="11"/>
    </row>
  </sheetData>
  <autoFilter ref="A1:I1815">
    <filterColumn colId="7">
      <filters>
        <filter val="BAU"/>
      </filters>
    </filterColumn>
    <filterColumn colId="8">
      <filters>
        <filter val="new"/>
      </filters>
    </filterColumn>
  </autoFilter>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sheetPr filterMode="1"/>
  <dimension ref="A1:I1815"/>
  <sheetViews>
    <sheetView topLeftCell="D1" workbookViewId="0">
      <selection activeCell="G1829" sqref="G1829"/>
    </sheetView>
  </sheetViews>
  <sheetFormatPr defaultRowHeight="15"/>
  <cols>
    <col min="1" max="1" width="89.85546875" style="11" bestFit="1" customWidth="1"/>
    <col min="2" max="2" width="14.140625" style="13" bestFit="1" customWidth="1"/>
    <col min="3" max="3" width="14" style="11" bestFit="1" customWidth="1"/>
    <col min="4" max="4" width="8.42578125" style="11" bestFit="1" customWidth="1"/>
    <col min="5" max="5" width="15.5703125" style="159" bestFit="1" customWidth="1"/>
    <col min="6" max="6" width="9.7109375" style="11" bestFit="1" customWidth="1"/>
    <col min="7" max="7" width="105.28515625" style="3" bestFit="1" customWidth="1"/>
    <col min="8" max="8" width="11.7109375" style="11" bestFit="1" customWidth="1"/>
    <col min="9" max="9" width="11.5703125" style="11" bestFit="1" customWidth="1"/>
    <col min="10" max="16384" width="9.140625" style="11"/>
  </cols>
  <sheetData>
    <row r="1" spans="1:9">
      <c r="A1" s="11" t="s">
        <v>23</v>
      </c>
      <c r="B1" s="11"/>
      <c r="C1" s="11" t="s">
        <v>30</v>
      </c>
      <c r="D1" s="11" t="s">
        <v>0</v>
      </c>
      <c r="E1" s="11" t="s">
        <v>35</v>
      </c>
      <c r="F1" s="11" t="s">
        <v>78</v>
      </c>
      <c r="G1" s="3" t="s">
        <v>0</v>
      </c>
      <c r="H1" s="11" t="s">
        <v>190</v>
      </c>
      <c r="I1" s="11" t="s">
        <v>230</v>
      </c>
    </row>
    <row r="2" spans="1:9" hidden="1">
      <c r="A2" s="11" t="s">
        <v>3502</v>
      </c>
      <c r="B2" s="13">
        <v>120802114037</v>
      </c>
      <c r="C2" s="11" t="str">
        <f>IF(ISERROR(VLOOKUP(B2,'141112'!B:C,2,FALSE)),"new",VLOOKUP(B2,'141112'!B:C,2,FALSE))</f>
        <v>new</v>
      </c>
      <c r="D2" s="11" t="str">
        <f>IF(ISERROR(VLOOKUP(B2,'141112'!B:D,3,FALSE)),"new",IF(VLOOKUP(B2,'141112'!B:D,3,FALSE)="new","existing",VLOOKUP(B2,'141112'!B:D,3,FALSE)))</f>
        <v>existing</v>
      </c>
      <c r="E2" s="159">
        <f>DATEVALUE(MID(G2,SEARCH("/",G2,1)-2,10))</f>
        <v>41218</v>
      </c>
      <c r="F2" s="11" t="str">
        <f>IF(ISERROR(VLOOKUP(B2,'151112'!B:B,1,FALSE)),"yes","no")</f>
        <v>no</v>
      </c>
      <c r="G2" s="2" t="s">
        <v>3889</v>
      </c>
      <c r="H2" s="11" t="str">
        <f>IF(ISNA(VLOOKUP(B2,CEEMEA!$A:$A,1,0)),IF(ISNA(VLOOKUP(B2,Removes!$A:$A,1,0)),IF(ISNA(VLOOKUP(B2,TTM!$A:$A,1,0)),IF(ISNA(VLOOKUP(B2,FastTrack!$A:$A,1,0)),IF(ISNA(VLOOKUP(B2,Delayed!$B:$B,1,0)),"BAU","Delayed"),"FastTrack"),"TTM"),"Remove"),"CEEMEA")</f>
        <v>BAU</v>
      </c>
      <c r="I2" s="11" t="str">
        <f>IF(COUNTIF(schedule!FC$1:ZZ$100,B2)=0,"new","scheduled")</f>
        <v>scheduled</v>
      </c>
    </row>
    <row r="3" spans="1:9" hidden="1">
      <c r="A3" s="11" t="s">
        <v>2425</v>
      </c>
      <c r="B3" s="13">
        <v>120808042130</v>
      </c>
      <c r="C3" s="11" t="str">
        <f>IF(ISERROR(VLOOKUP(B3,'141112'!B:C,2,FALSE)),"new",VLOOKUP(B3,'141112'!B:C,2,FALSE))</f>
        <v>new</v>
      </c>
      <c r="D3" s="11" t="str">
        <f>IF(ISERROR(VLOOKUP(B3,'141112'!B:D,3,FALSE)),"new",IF(VLOOKUP(B3,'141112'!B:D,3,FALSE)="new","existing",VLOOKUP(B3,'141112'!B:D,3,FALSE)))</f>
        <v>existing</v>
      </c>
      <c r="E3" s="159">
        <f t="shared" ref="E3:E66" si="0">DATEVALUE(MID(G3,SEARCH("/",G3,1)-2,10))</f>
        <v>41179</v>
      </c>
      <c r="F3" s="11" t="str">
        <f>IF(ISERROR(VLOOKUP(B3,'151112'!B:B,1,FALSE)),"yes","no")</f>
        <v>no</v>
      </c>
      <c r="G3" s="2" t="s">
        <v>3964</v>
      </c>
      <c r="H3" s="11" t="str">
        <f>IF(ISNA(VLOOKUP(B3,CEEMEA!$A:$A,1,0)),IF(ISNA(VLOOKUP(B3,Removes!$A:$A,1,0)),IF(ISNA(VLOOKUP(B3,TTM!$A:$A,1,0)),IF(ISNA(VLOOKUP(B3,FastTrack!$A:$A,1,0)),IF(ISNA(VLOOKUP(B3,Delayed!$B:$B,1,0)),"BAU","Delayed"),"FastTrack"),"TTM"),"Remove"),"CEEMEA")</f>
        <v>CEEMEA</v>
      </c>
      <c r="I3" s="11" t="str">
        <f>IF(COUNTIF(schedule!FC$1:ZZ$100,B3)=0,"new","scheduled")</f>
        <v>scheduled</v>
      </c>
    </row>
    <row r="4" spans="1:9" hidden="1">
      <c r="A4" s="11" t="s">
        <v>3694</v>
      </c>
      <c r="B4" s="13">
        <v>120912093940</v>
      </c>
      <c r="C4" s="11" t="str">
        <f>IF(ISERROR(VLOOKUP(B4,'141112'!B:C,2,FALSE)),"new",VLOOKUP(B4,'141112'!B:C,2,FALSE))</f>
        <v>new</v>
      </c>
      <c r="D4" s="11" t="str">
        <f>IF(ISERROR(VLOOKUP(B4,'141112'!B:D,3,FALSE)),"new",IF(VLOOKUP(B4,'141112'!B:D,3,FALSE)="new","existing",VLOOKUP(B4,'141112'!B:D,3,FALSE)))</f>
        <v>existing</v>
      </c>
      <c r="E4" s="159">
        <f t="shared" si="0"/>
        <v>41224</v>
      </c>
      <c r="F4" s="11" t="str">
        <f>IF(ISERROR(VLOOKUP(B4,'151112'!B:B,1,FALSE)),"yes","no")</f>
        <v>no</v>
      </c>
      <c r="G4" s="2" t="s">
        <v>3850</v>
      </c>
      <c r="H4" s="11" t="str">
        <f>IF(ISNA(VLOOKUP(B4,CEEMEA!$A:$A,1,0)),IF(ISNA(VLOOKUP(B4,Removes!$A:$A,1,0)),IF(ISNA(VLOOKUP(B4,TTM!$A:$A,1,0)),IF(ISNA(VLOOKUP(B4,FastTrack!$A:$A,1,0)),IF(ISNA(VLOOKUP(B4,Delayed!$B:$B,1,0)),"BAU","Delayed"),"FastTrack"),"TTM"),"Remove"),"CEEMEA")</f>
        <v>Remove</v>
      </c>
      <c r="I4" s="11" t="str">
        <f>IF(COUNTIF(schedule!FC$1:ZZ$100,B4)=0,"new","scheduled")</f>
        <v>new</v>
      </c>
    </row>
    <row r="5" spans="1:9" hidden="1">
      <c r="A5" s="11" t="s">
        <v>173</v>
      </c>
      <c r="B5" s="13">
        <v>120917045521</v>
      </c>
      <c r="C5" s="11" t="str">
        <f>IF(ISERROR(VLOOKUP(B5,'141112'!B:C,2,FALSE)),"new",VLOOKUP(B5,'141112'!B:C,2,FALSE))</f>
        <v>new</v>
      </c>
      <c r="D5" s="11" t="str">
        <f>IF(ISERROR(VLOOKUP(B5,'141112'!B:D,3,FALSE)),"new",IF(VLOOKUP(B5,'141112'!B:D,3,FALSE)="new","existing",VLOOKUP(B5,'141112'!B:D,3,FALSE)))</f>
        <v>existing</v>
      </c>
      <c r="E5" s="159">
        <f t="shared" si="0"/>
        <v>41169</v>
      </c>
      <c r="F5" s="11" t="str">
        <f>IF(ISERROR(VLOOKUP(B5,'151112'!B:B,1,FALSE)),"yes","no")</f>
        <v>no</v>
      </c>
      <c r="G5" s="2" t="s">
        <v>3990</v>
      </c>
      <c r="H5" s="11" t="str">
        <f>IF(ISNA(VLOOKUP(B5,CEEMEA!$A:$A,1,0)),IF(ISNA(VLOOKUP(B5,Removes!$A:$A,1,0)),IF(ISNA(VLOOKUP(B5,TTM!$A:$A,1,0)),IF(ISNA(VLOOKUP(B5,FastTrack!$A:$A,1,0)),IF(ISNA(VLOOKUP(B5,Delayed!$B:$B,1,0)),"BAU","Delayed"),"FastTrack"),"TTM"),"Remove"),"CEEMEA")</f>
        <v>Remove</v>
      </c>
      <c r="I5" s="11" t="str">
        <f>IF(COUNTIF(schedule!FC$1:ZZ$100,B5)=0,"new","scheduled")</f>
        <v>new</v>
      </c>
    </row>
    <row r="6" spans="1:9" hidden="1">
      <c r="A6" s="11" t="s">
        <v>172</v>
      </c>
      <c r="B6" s="13">
        <v>120917045758</v>
      </c>
      <c r="C6" s="11" t="str">
        <f>IF(ISERROR(VLOOKUP(B6,'141112'!B:C,2,FALSE)),"new",VLOOKUP(B6,'141112'!B:C,2,FALSE))</f>
        <v>new</v>
      </c>
      <c r="D6" s="11" t="str">
        <f>IF(ISERROR(VLOOKUP(B6,'141112'!B:D,3,FALSE)),"new",IF(VLOOKUP(B6,'141112'!B:D,3,FALSE)="new","existing",VLOOKUP(B6,'141112'!B:D,3,FALSE)))</f>
        <v>existing</v>
      </c>
      <c r="E6" s="159">
        <f t="shared" si="0"/>
        <v>41169</v>
      </c>
      <c r="F6" s="11" t="str">
        <f>IF(ISERROR(VLOOKUP(B6,'151112'!B:B,1,FALSE)),"yes","no")</f>
        <v>no</v>
      </c>
      <c r="G6" s="2" t="s">
        <v>3989</v>
      </c>
      <c r="H6" s="11" t="str">
        <f>IF(ISNA(VLOOKUP(B6,CEEMEA!$A:$A,1,0)),IF(ISNA(VLOOKUP(B6,Removes!$A:$A,1,0)),IF(ISNA(VLOOKUP(B6,TTM!$A:$A,1,0)),IF(ISNA(VLOOKUP(B6,FastTrack!$A:$A,1,0)),IF(ISNA(VLOOKUP(B6,Delayed!$B:$B,1,0)),"BAU","Delayed"),"FastTrack"),"TTM"),"Remove"),"CEEMEA")</f>
        <v>Remove</v>
      </c>
      <c r="I6" s="11" t="str">
        <f>IF(COUNTIF(schedule!FC$1:ZZ$100,B6)=0,"new","scheduled")</f>
        <v>new</v>
      </c>
    </row>
    <row r="7" spans="1:9" hidden="1">
      <c r="A7" s="11" t="s">
        <v>2222</v>
      </c>
      <c r="B7" s="13">
        <v>120918043442</v>
      </c>
      <c r="C7" s="11" t="str">
        <f>IF(ISERROR(VLOOKUP(B7,'141112'!B:C,2,FALSE)),"new",VLOOKUP(B7,'141112'!B:C,2,FALSE))</f>
        <v>new</v>
      </c>
      <c r="D7" s="11" t="str">
        <f>IF(ISERROR(VLOOKUP(B7,'141112'!B:D,3,FALSE)),"new",IF(VLOOKUP(B7,'141112'!B:D,3,FALSE)="new","existing",VLOOKUP(B7,'141112'!B:D,3,FALSE)))</f>
        <v>existing</v>
      </c>
      <c r="E7" s="159">
        <f t="shared" si="0"/>
        <v>41194</v>
      </c>
      <c r="F7" s="11" t="str">
        <f>IF(ISERROR(VLOOKUP(B7,'151112'!B:B,1,FALSE)),"yes","no")</f>
        <v>no</v>
      </c>
      <c r="G7" s="2" t="s">
        <v>3939</v>
      </c>
      <c r="H7" s="11" t="str">
        <f>IF(ISNA(VLOOKUP(B7,CEEMEA!$A:$A,1,0)),IF(ISNA(VLOOKUP(B7,Removes!$A:$A,1,0)),IF(ISNA(VLOOKUP(B7,TTM!$A:$A,1,0)),IF(ISNA(VLOOKUP(B7,FastTrack!$A:$A,1,0)),IF(ISNA(VLOOKUP(B7,Delayed!$B:$B,1,0)),"BAU","Delayed"),"FastTrack"),"TTM"),"Remove"),"CEEMEA")</f>
        <v>BAU</v>
      </c>
      <c r="I7" s="11" t="str">
        <f>IF(COUNTIF(schedule!FC$1:ZZ$100,B7)=0,"new","scheduled")</f>
        <v>scheduled</v>
      </c>
    </row>
    <row r="8" spans="1:9" hidden="1">
      <c r="A8" s="11" t="s">
        <v>1825</v>
      </c>
      <c r="B8" s="13">
        <v>120920100741</v>
      </c>
      <c r="C8" s="11" t="str">
        <f>IF(ISERROR(VLOOKUP(B8,'141112'!B:C,2,FALSE)),"new",VLOOKUP(B8,'141112'!B:C,2,FALSE))</f>
        <v>new</v>
      </c>
      <c r="D8" s="11" t="str">
        <f>IF(ISERROR(VLOOKUP(B8,'141112'!B:D,3,FALSE)),"new",IF(VLOOKUP(B8,'141112'!B:D,3,FALSE)="new","existing",VLOOKUP(B8,'141112'!B:D,3,FALSE)))</f>
        <v>existing</v>
      </c>
      <c r="E8" s="159">
        <f t="shared" si="0"/>
        <v>41172</v>
      </c>
      <c r="F8" s="11" t="str">
        <f>IF(ISERROR(VLOOKUP(B8,'151112'!B:B,1,FALSE)),"yes","no")</f>
        <v>no</v>
      </c>
      <c r="G8" s="2" t="s">
        <v>3987</v>
      </c>
      <c r="H8" s="11" t="str">
        <f>IF(ISNA(VLOOKUP(B8,CEEMEA!$A:$A,1,0)),IF(ISNA(VLOOKUP(B8,Removes!$A:$A,1,0)),IF(ISNA(VLOOKUP(B8,TTM!$A:$A,1,0)),IF(ISNA(VLOOKUP(B8,FastTrack!$A:$A,1,0)),IF(ISNA(VLOOKUP(B8,Delayed!$B:$B,1,0)),"BAU","Delayed"),"FastTrack"),"TTM"),"Remove"),"CEEMEA")</f>
        <v>BAU</v>
      </c>
      <c r="I8" s="11" t="str">
        <f>IF(COUNTIF(schedule!FC$1:ZZ$100,B8)=0,"new","scheduled")</f>
        <v>scheduled</v>
      </c>
    </row>
    <row r="9" spans="1:9" hidden="1">
      <c r="A9" s="11" t="s">
        <v>1823</v>
      </c>
      <c r="B9" s="13">
        <v>120920100748</v>
      </c>
      <c r="C9" s="11" t="str">
        <f>IF(ISERROR(VLOOKUP(B9,'141112'!B:C,2,FALSE)),"new",VLOOKUP(B9,'141112'!B:C,2,FALSE))</f>
        <v>new</v>
      </c>
      <c r="D9" s="11" t="str">
        <f>IF(ISERROR(VLOOKUP(B9,'141112'!B:D,3,FALSE)),"new",IF(VLOOKUP(B9,'141112'!B:D,3,FALSE)="new","existing",VLOOKUP(B9,'141112'!B:D,3,FALSE)))</f>
        <v>existing</v>
      </c>
      <c r="E9" s="159">
        <f t="shared" si="0"/>
        <v>41172</v>
      </c>
      <c r="F9" s="11" t="str">
        <f>IF(ISERROR(VLOOKUP(B9,'151112'!B:B,1,FALSE)),"yes","no")</f>
        <v>no</v>
      </c>
      <c r="G9" s="2" t="s">
        <v>3986</v>
      </c>
      <c r="H9" s="11" t="str">
        <f>IF(ISNA(VLOOKUP(B9,CEEMEA!$A:$A,1,0)),IF(ISNA(VLOOKUP(B9,Removes!$A:$A,1,0)),IF(ISNA(VLOOKUP(B9,TTM!$A:$A,1,0)),IF(ISNA(VLOOKUP(B9,FastTrack!$A:$A,1,0)),IF(ISNA(VLOOKUP(B9,Delayed!$B:$B,1,0)),"BAU","Delayed"),"FastTrack"),"TTM"),"Remove"),"CEEMEA")</f>
        <v>BAU</v>
      </c>
      <c r="I9" s="11" t="str">
        <f>IF(COUNTIF(schedule!FC$1:ZZ$100,B9)=0,"new","scheduled")</f>
        <v>scheduled</v>
      </c>
    </row>
    <row r="10" spans="1:9" hidden="1">
      <c r="A10" s="11" t="s">
        <v>1821</v>
      </c>
      <c r="B10" s="13">
        <v>120920100749</v>
      </c>
      <c r="C10" s="11" t="str">
        <f>IF(ISERROR(VLOOKUP(B10,'141112'!B:C,2,FALSE)),"new",VLOOKUP(B10,'141112'!B:C,2,FALSE))</f>
        <v>new</v>
      </c>
      <c r="D10" s="11" t="str">
        <f>IF(ISERROR(VLOOKUP(B10,'141112'!B:D,3,FALSE)),"new",IF(VLOOKUP(B10,'141112'!B:D,3,FALSE)="new","existing",VLOOKUP(B10,'141112'!B:D,3,FALSE)))</f>
        <v>existing</v>
      </c>
      <c r="E10" s="159">
        <f t="shared" si="0"/>
        <v>41172</v>
      </c>
      <c r="F10" s="11" t="str">
        <f>IF(ISERROR(VLOOKUP(B10,'151112'!B:B,1,FALSE)),"yes","no")</f>
        <v>no</v>
      </c>
      <c r="G10" s="2" t="s">
        <v>3985</v>
      </c>
      <c r="H10" s="11" t="str">
        <f>IF(ISNA(VLOOKUP(B10,CEEMEA!$A:$A,1,0)),IF(ISNA(VLOOKUP(B10,Removes!$A:$A,1,0)),IF(ISNA(VLOOKUP(B10,TTM!$A:$A,1,0)),IF(ISNA(VLOOKUP(B10,FastTrack!$A:$A,1,0)),IF(ISNA(VLOOKUP(B10,Delayed!$B:$B,1,0)),"BAU","Delayed"),"FastTrack"),"TTM"),"Remove"),"CEEMEA")</f>
        <v>BAU</v>
      </c>
      <c r="I10" s="11" t="str">
        <f>IF(COUNTIF(schedule!FC$1:ZZ$100,B10)=0,"new","scheduled")</f>
        <v>scheduled</v>
      </c>
    </row>
    <row r="11" spans="1:9" hidden="1">
      <c r="A11" s="11" t="s">
        <v>1819</v>
      </c>
      <c r="B11" s="13">
        <v>120920100750</v>
      </c>
      <c r="C11" s="11" t="str">
        <f>IF(ISERROR(VLOOKUP(B11,'141112'!B:C,2,FALSE)),"new",VLOOKUP(B11,'141112'!B:C,2,FALSE))</f>
        <v>new</v>
      </c>
      <c r="D11" s="11" t="str">
        <f>IF(ISERROR(VLOOKUP(B11,'141112'!B:D,3,FALSE)),"new",IF(VLOOKUP(B11,'141112'!B:D,3,FALSE)="new","existing",VLOOKUP(B11,'141112'!B:D,3,FALSE)))</f>
        <v>existing</v>
      </c>
      <c r="E11" s="159">
        <f t="shared" si="0"/>
        <v>41172</v>
      </c>
      <c r="F11" s="11" t="str">
        <f>IF(ISERROR(VLOOKUP(B11,'151112'!B:B,1,FALSE)),"yes","no")</f>
        <v>no</v>
      </c>
      <c r="G11" s="2" t="s">
        <v>3984</v>
      </c>
      <c r="H11" s="11" t="str">
        <f>IF(ISNA(VLOOKUP(B11,CEEMEA!$A:$A,1,0)),IF(ISNA(VLOOKUP(B11,Removes!$A:$A,1,0)),IF(ISNA(VLOOKUP(B11,TTM!$A:$A,1,0)),IF(ISNA(VLOOKUP(B11,FastTrack!$A:$A,1,0)),IF(ISNA(VLOOKUP(B11,Delayed!$B:$B,1,0)),"BAU","Delayed"),"FastTrack"),"TTM"),"Remove"),"CEEMEA")</f>
        <v>BAU</v>
      </c>
      <c r="I11" s="11" t="str">
        <f>IF(COUNTIF(schedule!FC$1:ZZ$100,B11)=0,"new","scheduled")</f>
        <v>scheduled</v>
      </c>
    </row>
    <row r="12" spans="1:9" hidden="1">
      <c r="A12" s="11" t="s">
        <v>1815</v>
      </c>
      <c r="B12" s="13">
        <v>120920100751</v>
      </c>
      <c r="C12" s="11" t="str">
        <f>IF(ISERROR(VLOOKUP(B12,'141112'!B:C,2,FALSE)),"new",VLOOKUP(B12,'141112'!B:C,2,FALSE))</f>
        <v>new</v>
      </c>
      <c r="D12" s="11" t="str">
        <f>IF(ISERROR(VLOOKUP(B12,'141112'!B:D,3,FALSE)),"new",IF(VLOOKUP(B12,'141112'!B:D,3,FALSE)="new","existing",VLOOKUP(B12,'141112'!B:D,3,FALSE)))</f>
        <v>existing</v>
      </c>
      <c r="E12" s="159">
        <f t="shared" si="0"/>
        <v>41172</v>
      </c>
      <c r="F12" s="11" t="str">
        <f>IF(ISERROR(VLOOKUP(B12,'151112'!B:B,1,FALSE)),"yes","no")</f>
        <v>no</v>
      </c>
      <c r="G12" s="2" t="s">
        <v>3982</v>
      </c>
      <c r="H12" s="11" t="str">
        <f>IF(ISNA(VLOOKUP(B12,CEEMEA!$A:$A,1,0)),IF(ISNA(VLOOKUP(B12,Removes!$A:$A,1,0)),IF(ISNA(VLOOKUP(B12,TTM!$A:$A,1,0)),IF(ISNA(VLOOKUP(B12,FastTrack!$A:$A,1,0)),IF(ISNA(VLOOKUP(B12,Delayed!$B:$B,1,0)),"BAU","Delayed"),"FastTrack"),"TTM"),"Remove"),"CEEMEA")</f>
        <v>BAU</v>
      </c>
      <c r="I12" s="11" t="str">
        <f>IF(COUNTIF(schedule!FC$1:ZZ$100,B12)=0,"new","scheduled")</f>
        <v>scheduled</v>
      </c>
    </row>
    <row r="13" spans="1:9" hidden="1">
      <c r="A13" s="11" t="s">
        <v>1813</v>
      </c>
      <c r="B13" s="13">
        <v>120920102003</v>
      </c>
      <c r="C13" s="11" t="str">
        <f>IF(ISERROR(VLOOKUP(B13,'141112'!B:C,2,FALSE)),"new",VLOOKUP(B13,'141112'!B:C,2,FALSE))</f>
        <v>new</v>
      </c>
      <c r="D13" s="11" t="str">
        <f>IF(ISERROR(VLOOKUP(B13,'141112'!B:D,3,FALSE)),"new",IF(VLOOKUP(B13,'141112'!B:D,3,FALSE)="new","existing",VLOOKUP(B13,'141112'!B:D,3,FALSE)))</f>
        <v>existing</v>
      </c>
      <c r="E13" s="159">
        <f t="shared" si="0"/>
        <v>41172</v>
      </c>
      <c r="F13" s="11" t="str">
        <f>IF(ISERROR(VLOOKUP(B13,'151112'!B:B,1,FALSE)),"yes","no")</f>
        <v>no</v>
      </c>
      <c r="G13" s="2" t="s">
        <v>3981</v>
      </c>
      <c r="H13" s="11" t="str">
        <f>IF(ISNA(VLOOKUP(B13,CEEMEA!$A:$A,1,0)),IF(ISNA(VLOOKUP(B13,Removes!$A:$A,1,0)),IF(ISNA(VLOOKUP(B13,TTM!$A:$A,1,0)),IF(ISNA(VLOOKUP(B13,FastTrack!$A:$A,1,0)),IF(ISNA(VLOOKUP(B13,Delayed!$B:$B,1,0)),"BAU","Delayed"),"FastTrack"),"TTM"),"Remove"),"CEEMEA")</f>
        <v>BAU</v>
      </c>
      <c r="I13" s="11" t="str">
        <f>IF(COUNTIF(schedule!FC$1:ZZ$100,B13)=0,"new","scheduled")</f>
        <v>scheduled</v>
      </c>
    </row>
    <row r="14" spans="1:9" hidden="1">
      <c r="A14" s="11" t="s">
        <v>1809</v>
      </c>
      <c r="B14" s="13">
        <v>120920102004</v>
      </c>
      <c r="C14" s="11" t="str">
        <f>IF(ISERROR(VLOOKUP(B14,'141112'!B:C,2,FALSE)),"new",VLOOKUP(B14,'141112'!B:C,2,FALSE))</f>
        <v>new</v>
      </c>
      <c r="D14" s="11" t="str">
        <f>IF(ISERROR(VLOOKUP(B14,'141112'!B:D,3,FALSE)),"new",IF(VLOOKUP(B14,'141112'!B:D,3,FALSE)="new","existing",VLOOKUP(B14,'141112'!B:D,3,FALSE)))</f>
        <v>existing</v>
      </c>
      <c r="E14" s="159">
        <f t="shared" si="0"/>
        <v>41172</v>
      </c>
      <c r="F14" s="11" t="str">
        <f>IF(ISERROR(VLOOKUP(B14,'151112'!B:B,1,FALSE)),"yes","no")</f>
        <v>no</v>
      </c>
      <c r="G14" s="2" t="s">
        <v>3979</v>
      </c>
      <c r="H14" s="11" t="str">
        <f>IF(ISNA(VLOOKUP(B14,CEEMEA!$A:$A,1,0)),IF(ISNA(VLOOKUP(B14,Removes!$A:$A,1,0)),IF(ISNA(VLOOKUP(B14,TTM!$A:$A,1,0)),IF(ISNA(VLOOKUP(B14,FastTrack!$A:$A,1,0)),IF(ISNA(VLOOKUP(B14,Delayed!$B:$B,1,0)),"BAU","Delayed"),"FastTrack"),"TTM"),"Remove"),"CEEMEA")</f>
        <v>BAU</v>
      </c>
      <c r="I14" s="11" t="str">
        <f>IF(COUNTIF(schedule!FC$1:ZZ$100,B14)=0,"new","scheduled")</f>
        <v>scheduled</v>
      </c>
    </row>
    <row r="15" spans="1:9" hidden="1">
      <c r="A15" s="11" t="s">
        <v>1803</v>
      </c>
      <c r="B15" s="13">
        <v>120920102005</v>
      </c>
      <c r="C15" s="11" t="str">
        <f>IF(ISERROR(VLOOKUP(B15,'141112'!B:C,2,FALSE)),"new",VLOOKUP(B15,'141112'!B:C,2,FALSE))</f>
        <v>new</v>
      </c>
      <c r="D15" s="11" t="str">
        <f>IF(ISERROR(VLOOKUP(B15,'141112'!B:D,3,FALSE)),"new",IF(VLOOKUP(B15,'141112'!B:D,3,FALSE)="new","existing",VLOOKUP(B15,'141112'!B:D,3,FALSE)))</f>
        <v>existing</v>
      </c>
      <c r="E15" s="159">
        <f t="shared" si="0"/>
        <v>41172</v>
      </c>
      <c r="F15" s="11" t="str">
        <f>IF(ISERROR(VLOOKUP(B15,'151112'!B:B,1,FALSE)),"yes","no")</f>
        <v>no</v>
      </c>
      <c r="G15" s="2" t="s">
        <v>3976</v>
      </c>
      <c r="H15" s="11" t="str">
        <f>IF(ISNA(VLOOKUP(B15,CEEMEA!$A:$A,1,0)),IF(ISNA(VLOOKUP(B15,Removes!$A:$A,1,0)),IF(ISNA(VLOOKUP(B15,TTM!$A:$A,1,0)),IF(ISNA(VLOOKUP(B15,FastTrack!$A:$A,1,0)),IF(ISNA(VLOOKUP(B15,Delayed!$B:$B,1,0)),"BAU","Delayed"),"FastTrack"),"TTM"),"Remove"),"CEEMEA")</f>
        <v>BAU</v>
      </c>
      <c r="I15" s="11" t="str">
        <f>IF(COUNTIF(schedule!FC$1:ZZ$100,B15)=0,"new","scheduled")</f>
        <v>scheduled</v>
      </c>
    </row>
    <row r="16" spans="1:9" hidden="1">
      <c r="A16" s="11" t="s">
        <v>1811</v>
      </c>
      <c r="B16" s="13">
        <v>120920102006</v>
      </c>
      <c r="C16" s="11" t="str">
        <f>IF(ISERROR(VLOOKUP(B16,'141112'!B:C,2,FALSE)),"new",VLOOKUP(B16,'141112'!B:C,2,FALSE))</f>
        <v>new</v>
      </c>
      <c r="D16" s="11" t="str">
        <f>IF(ISERROR(VLOOKUP(B16,'141112'!B:D,3,FALSE)),"new",IF(VLOOKUP(B16,'141112'!B:D,3,FALSE)="new","existing",VLOOKUP(B16,'141112'!B:D,3,FALSE)))</f>
        <v>existing</v>
      </c>
      <c r="E16" s="159">
        <f t="shared" si="0"/>
        <v>41172</v>
      </c>
      <c r="F16" s="11" t="str">
        <f>IF(ISERROR(VLOOKUP(B16,'151112'!B:B,1,FALSE)),"yes","no")</f>
        <v>no</v>
      </c>
      <c r="G16" s="2" t="s">
        <v>3980</v>
      </c>
      <c r="H16" s="11" t="str">
        <f>IF(ISNA(VLOOKUP(B16,CEEMEA!$A:$A,1,0)),IF(ISNA(VLOOKUP(B16,Removes!$A:$A,1,0)),IF(ISNA(VLOOKUP(B16,TTM!$A:$A,1,0)),IF(ISNA(VLOOKUP(B16,FastTrack!$A:$A,1,0)),IF(ISNA(VLOOKUP(B16,Delayed!$B:$B,1,0)),"BAU","Delayed"),"FastTrack"),"TTM"),"Remove"),"CEEMEA")</f>
        <v>BAU</v>
      </c>
      <c r="I16" s="11" t="str">
        <f>IF(COUNTIF(schedule!FC$1:ZZ$100,B16)=0,"new","scheduled")</f>
        <v>scheduled</v>
      </c>
    </row>
    <row r="17" spans="1:9" hidden="1">
      <c r="A17" s="11" t="s">
        <v>1874</v>
      </c>
      <c r="B17" s="13">
        <v>120921062337</v>
      </c>
      <c r="C17" s="11" t="str">
        <f>IF(ISERROR(VLOOKUP(B17,'141112'!B:C,2,FALSE)),"new",VLOOKUP(B17,'141112'!B:C,2,FALSE))</f>
        <v>new</v>
      </c>
      <c r="D17" s="11" t="str">
        <f>IF(ISERROR(VLOOKUP(B17,'141112'!B:D,3,FALSE)),"new",IF(VLOOKUP(B17,'141112'!B:D,3,FALSE)="new","existing",VLOOKUP(B17,'141112'!B:D,3,FALSE)))</f>
        <v>existing</v>
      </c>
      <c r="E17" s="159">
        <f t="shared" si="0"/>
        <v>41173</v>
      </c>
      <c r="F17" s="11" t="str">
        <f>IF(ISERROR(VLOOKUP(B17,'151112'!B:B,1,FALSE)),"yes","no")</f>
        <v>no</v>
      </c>
      <c r="G17" s="2" t="s">
        <v>3974</v>
      </c>
      <c r="H17" s="11" t="str">
        <f>IF(ISNA(VLOOKUP(B17,CEEMEA!$A:$A,1,0)),IF(ISNA(VLOOKUP(B17,Removes!$A:$A,1,0)),IF(ISNA(VLOOKUP(B17,TTM!$A:$A,1,0)),IF(ISNA(VLOOKUP(B17,FastTrack!$A:$A,1,0)),IF(ISNA(VLOOKUP(B17,Delayed!$B:$B,1,0)),"BAU","Delayed"),"FastTrack"),"TTM"),"Remove"),"CEEMEA")</f>
        <v>Delayed</v>
      </c>
      <c r="I17" s="11" t="str">
        <f>IF(COUNTIF(schedule!FC$1:ZZ$100,B17)=0,"new","scheduled")</f>
        <v>new</v>
      </c>
    </row>
    <row r="18" spans="1:9" hidden="1">
      <c r="A18" s="11" t="s">
        <v>1872</v>
      </c>
      <c r="B18" s="13">
        <v>120921062644</v>
      </c>
      <c r="C18" s="11" t="str">
        <f>IF(ISERROR(VLOOKUP(B18,'141112'!B:C,2,FALSE)),"new",VLOOKUP(B18,'141112'!B:C,2,FALSE))</f>
        <v>new</v>
      </c>
      <c r="D18" s="11" t="str">
        <f>IF(ISERROR(VLOOKUP(B18,'141112'!B:D,3,FALSE)),"new",IF(VLOOKUP(B18,'141112'!B:D,3,FALSE)="new","existing",VLOOKUP(B18,'141112'!B:D,3,FALSE)))</f>
        <v>existing</v>
      </c>
      <c r="E18" s="159">
        <f t="shared" si="0"/>
        <v>41173</v>
      </c>
      <c r="F18" s="11" t="str">
        <f>IF(ISERROR(VLOOKUP(B18,'151112'!B:B,1,FALSE)),"yes","no")</f>
        <v>no</v>
      </c>
      <c r="G18" s="2" t="s">
        <v>3973</v>
      </c>
      <c r="H18" s="11" t="str">
        <f>IF(ISNA(VLOOKUP(B18,CEEMEA!$A:$A,1,0)),IF(ISNA(VLOOKUP(B18,Removes!$A:$A,1,0)),IF(ISNA(VLOOKUP(B18,TTM!$A:$A,1,0)),IF(ISNA(VLOOKUP(B18,FastTrack!$A:$A,1,0)),IF(ISNA(VLOOKUP(B18,Delayed!$B:$B,1,0)),"BAU","Delayed"),"FastTrack"),"TTM"),"Remove"),"CEEMEA")</f>
        <v>Delayed</v>
      </c>
      <c r="I18" s="11" t="str">
        <f>IF(COUNTIF(schedule!FC$1:ZZ$100,B18)=0,"new","scheduled")</f>
        <v>new</v>
      </c>
    </row>
    <row r="19" spans="1:9" hidden="1">
      <c r="A19" s="11" t="s">
        <v>1870</v>
      </c>
      <c r="B19" s="13">
        <v>120921062835</v>
      </c>
      <c r="C19" s="11" t="str">
        <f>IF(ISERROR(VLOOKUP(B19,'141112'!B:C,2,FALSE)),"new",VLOOKUP(B19,'141112'!B:C,2,FALSE))</f>
        <v>new</v>
      </c>
      <c r="D19" s="11" t="str">
        <f>IF(ISERROR(VLOOKUP(B19,'141112'!B:D,3,FALSE)),"new",IF(VLOOKUP(B19,'141112'!B:D,3,FALSE)="new","existing",VLOOKUP(B19,'141112'!B:D,3,FALSE)))</f>
        <v>existing</v>
      </c>
      <c r="E19" s="159">
        <f t="shared" si="0"/>
        <v>41173</v>
      </c>
      <c r="F19" s="11" t="str">
        <f>IF(ISERROR(VLOOKUP(B19,'151112'!B:B,1,FALSE)),"yes","no")</f>
        <v>no</v>
      </c>
      <c r="G19" s="2" t="s">
        <v>3972</v>
      </c>
      <c r="H19" s="11" t="str">
        <f>IF(ISNA(VLOOKUP(B19,CEEMEA!$A:$A,1,0)),IF(ISNA(VLOOKUP(B19,Removes!$A:$A,1,0)),IF(ISNA(VLOOKUP(B19,TTM!$A:$A,1,0)),IF(ISNA(VLOOKUP(B19,FastTrack!$A:$A,1,0)),IF(ISNA(VLOOKUP(B19,Delayed!$B:$B,1,0)),"BAU","Delayed"),"FastTrack"),"TTM"),"Remove"),"CEEMEA")</f>
        <v>Delayed</v>
      </c>
      <c r="I19" s="11" t="str">
        <f>IF(COUNTIF(schedule!FC$1:ZZ$100,B19)=0,"new","scheduled")</f>
        <v>new</v>
      </c>
    </row>
    <row r="20" spans="1:9" hidden="1">
      <c r="A20" s="11" t="s">
        <v>1868</v>
      </c>
      <c r="B20" s="13">
        <v>120921063034</v>
      </c>
      <c r="C20" s="11" t="str">
        <f>IF(ISERROR(VLOOKUP(B20,'141112'!B:C,2,FALSE)),"new",VLOOKUP(B20,'141112'!B:C,2,FALSE))</f>
        <v>new</v>
      </c>
      <c r="D20" s="11" t="str">
        <f>IF(ISERROR(VLOOKUP(B20,'141112'!B:D,3,FALSE)),"new",IF(VLOOKUP(B20,'141112'!B:D,3,FALSE)="new","existing",VLOOKUP(B20,'141112'!B:D,3,FALSE)))</f>
        <v>existing</v>
      </c>
      <c r="E20" s="159">
        <f t="shared" si="0"/>
        <v>41173</v>
      </c>
      <c r="F20" s="11" t="str">
        <f>IF(ISERROR(VLOOKUP(B20,'151112'!B:B,1,FALSE)),"yes","no")</f>
        <v>no</v>
      </c>
      <c r="G20" s="2" t="s">
        <v>3971</v>
      </c>
      <c r="H20" s="11" t="str">
        <f>IF(ISNA(VLOOKUP(B20,CEEMEA!$A:$A,1,0)),IF(ISNA(VLOOKUP(B20,Removes!$A:$A,1,0)),IF(ISNA(VLOOKUP(B20,TTM!$A:$A,1,0)),IF(ISNA(VLOOKUP(B20,FastTrack!$A:$A,1,0)),IF(ISNA(VLOOKUP(B20,Delayed!$B:$B,1,0)),"BAU","Delayed"),"FastTrack"),"TTM"),"Remove"),"CEEMEA")</f>
        <v>Delayed</v>
      </c>
      <c r="I20" s="11" t="str">
        <f>IF(COUNTIF(schedule!FC$1:ZZ$100,B20)=0,"new","scheduled")</f>
        <v>new</v>
      </c>
    </row>
    <row r="21" spans="1:9" hidden="1">
      <c r="A21" s="11" t="s">
        <v>1866</v>
      </c>
      <c r="B21" s="13">
        <v>120921063307</v>
      </c>
      <c r="C21" s="11" t="str">
        <f>IF(ISERROR(VLOOKUP(B21,'141112'!B:C,2,FALSE)),"new",VLOOKUP(B21,'141112'!B:C,2,FALSE))</f>
        <v>new</v>
      </c>
      <c r="D21" s="11" t="str">
        <f>IF(ISERROR(VLOOKUP(B21,'141112'!B:D,3,FALSE)),"new",IF(VLOOKUP(B21,'141112'!B:D,3,FALSE)="new","existing",VLOOKUP(B21,'141112'!B:D,3,FALSE)))</f>
        <v>existing</v>
      </c>
      <c r="E21" s="159">
        <f t="shared" si="0"/>
        <v>41173</v>
      </c>
      <c r="F21" s="11" t="str">
        <f>IF(ISERROR(VLOOKUP(B21,'151112'!B:B,1,FALSE)),"yes","no")</f>
        <v>no</v>
      </c>
      <c r="G21" s="2" t="s">
        <v>3970</v>
      </c>
      <c r="H21" s="11" t="str">
        <f>IF(ISNA(VLOOKUP(B21,CEEMEA!$A:$A,1,0)),IF(ISNA(VLOOKUP(B21,Removes!$A:$A,1,0)),IF(ISNA(VLOOKUP(B21,TTM!$A:$A,1,0)),IF(ISNA(VLOOKUP(B21,FastTrack!$A:$A,1,0)),IF(ISNA(VLOOKUP(B21,Delayed!$B:$B,1,0)),"BAU","Delayed"),"FastTrack"),"TTM"),"Remove"),"CEEMEA")</f>
        <v>Delayed</v>
      </c>
      <c r="I21" s="11" t="str">
        <f>IF(COUNTIF(schedule!FC$1:ZZ$100,B21)=0,"new","scheduled")</f>
        <v>new</v>
      </c>
    </row>
    <row r="22" spans="1:9" hidden="1">
      <c r="A22" s="11" t="s">
        <v>1864</v>
      </c>
      <c r="B22" s="13">
        <v>120921063606</v>
      </c>
      <c r="C22" s="11" t="str">
        <f>IF(ISERROR(VLOOKUP(B22,'141112'!B:C,2,FALSE)),"new",VLOOKUP(B22,'141112'!B:C,2,FALSE))</f>
        <v>new</v>
      </c>
      <c r="D22" s="11" t="str">
        <f>IF(ISERROR(VLOOKUP(B22,'141112'!B:D,3,FALSE)),"new",IF(VLOOKUP(B22,'141112'!B:D,3,FALSE)="new","existing",VLOOKUP(B22,'141112'!B:D,3,FALSE)))</f>
        <v>existing</v>
      </c>
      <c r="E22" s="159">
        <f t="shared" si="0"/>
        <v>41173</v>
      </c>
      <c r="F22" s="11" t="str">
        <f>IF(ISERROR(VLOOKUP(B22,'151112'!B:B,1,FALSE)),"yes","no")</f>
        <v>no</v>
      </c>
      <c r="G22" s="2" t="s">
        <v>3969</v>
      </c>
      <c r="H22" s="11" t="str">
        <f>IF(ISNA(VLOOKUP(B22,CEEMEA!$A:$A,1,0)),IF(ISNA(VLOOKUP(B22,Removes!$A:$A,1,0)),IF(ISNA(VLOOKUP(B22,TTM!$A:$A,1,0)),IF(ISNA(VLOOKUP(B22,FastTrack!$A:$A,1,0)),IF(ISNA(VLOOKUP(B22,Delayed!$B:$B,1,0)),"BAU","Delayed"),"FastTrack"),"TTM"),"Remove"),"CEEMEA")</f>
        <v>Delayed</v>
      </c>
      <c r="I22" s="11" t="str">
        <f>IF(COUNTIF(schedule!FC$1:ZZ$100,B22)=0,"new","scheduled")</f>
        <v>new</v>
      </c>
    </row>
    <row r="23" spans="1:9" hidden="1">
      <c r="A23" s="11" t="s">
        <v>1862</v>
      </c>
      <c r="B23" s="13">
        <v>120921063929</v>
      </c>
      <c r="C23" s="11" t="str">
        <f>IF(ISERROR(VLOOKUP(B23,'141112'!B:C,2,FALSE)),"new",VLOOKUP(B23,'141112'!B:C,2,FALSE))</f>
        <v>new</v>
      </c>
      <c r="D23" s="11" t="str">
        <f>IF(ISERROR(VLOOKUP(B23,'141112'!B:D,3,FALSE)),"new",IF(VLOOKUP(B23,'141112'!B:D,3,FALSE)="new","existing",VLOOKUP(B23,'141112'!B:D,3,FALSE)))</f>
        <v>existing</v>
      </c>
      <c r="E23" s="159">
        <f t="shared" si="0"/>
        <v>41173</v>
      </c>
      <c r="F23" s="11" t="str">
        <f>IF(ISERROR(VLOOKUP(B23,'151112'!B:B,1,FALSE)),"yes","no")</f>
        <v>no</v>
      </c>
      <c r="G23" s="2" t="s">
        <v>3968</v>
      </c>
      <c r="H23" s="11" t="str">
        <f>IF(ISNA(VLOOKUP(B23,CEEMEA!$A:$A,1,0)),IF(ISNA(VLOOKUP(B23,Removes!$A:$A,1,0)),IF(ISNA(VLOOKUP(B23,TTM!$A:$A,1,0)),IF(ISNA(VLOOKUP(B23,FastTrack!$A:$A,1,0)),IF(ISNA(VLOOKUP(B23,Delayed!$B:$B,1,0)),"BAU","Delayed"),"FastTrack"),"TTM"),"Remove"),"CEEMEA")</f>
        <v>Delayed</v>
      </c>
      <c r="I23" s="11" t="str">
        <f>IF(COUNTIF(schedule!FC$1:ZZ$100,B23)=0,"new","scheduled")</f>
        <v>new</v>
      </c>
    </row>
    <row r="24" spans="1:9" hidden="1">
      <c r="A24" s="11" t="s">
        <v>1945</v>
      </c>
      <c r="B24" s="13">
        <v>120925072358</v>
      </c>
      <c r="C24" s="11" t="str">
        <f>IF(ISERROR(VLOOKUP(B24,'141112'!B:C,2,FALSE)),"new",VLOOKUP(B24,'141112'!B:C,2,FALSE))</f>
        <v>new</v>
      </c>
      <c r="D24" s="11" t="str">
        <f>IF(ISERROR(VLOOKUP(B24,'141112'!B:D,3,FALSE)),"new",IF(VLOOKUP(B24,'141112'!B:D,3,FALSE)="new","existing",VLOOKUP(B24,'141112'!B:D,3,FALSE)))</f>
        <v>existing</v>
      </c>
      <c r="E24" s="159">
        <f t="shared" si="0"/>
        <v>41177</v>
      </c>
      <c r="F24" s="11" t="str">
        <f>IF(ISERROR(VLOOKUP(B24,'151112'!B:B,1,FALSE)),"yes","no")</f>
        <v>no</v>
      </c>
      <c r="G24" s="2" t="s">
        <v>3967</v>
      </c>
      <c r="H24" s="11" t="str">
        <f>IF(ISNA(VLOOKUP(B24,CEEMEA!$A:$A,1,0)),IF(ISNA(VLOOKUP(B24,Removes!$A:$A,1,0)),IF(ISNA(VLOOKUP(B24,TTM!$A:$A,1,0)),IF(ISNA(VLOOKUP(B24,FastTrack!$A:$A,1,0)),IF(ISNA(VLOOKUP(B24,Delayed!$B:$B,1,0)),"BAU","Delayed"),"FastTrack"),"TTM"),"Remove"),"CEEMEA")</f>
        <v>BAU</v>
      </c>
      <c r="I24" s="11" t="str">
        <f>IF(COUNTIF(schedule!FC$1:ZZ$100,B24)=0,"new","scheduled")</f>
        <v>scheduled</v>
      </c>
    </row>
    <row r="25" spans="1:9" hidden="1">
      <c r="A25" s="11" t="s">
        <v>1943</v>
      </c>
      <c r="B25" s="13">
        <v>120925072944</v>
      </c>
      <c r="C25" s="11" t="str">
        <f>IF(ISERROR(VLOOKUP(B25,'141112'!B:C,2,FALSE)),"new",VLOOKUP(B25,'141112'!B:C,2,FALSE))</f>
        <v>new</v>
      </c>
      <c r="D25" s="11" t="str">
        <f>IF(ISERROR(VLOOKUP(B25,'141112'!B:D,3,FALSE)),"new",IF(VLOOKUP(B25,'141112'!B:D,3,FALSE)="new","existing",VLOOKUP(B25,'141112'!B:D,3,FALSE)))</f>
        <v>existing</v>
      </c>
      <c r="E25" s="159">
        <f t="shared" si="0"/>
        <v>41177</v>
      </c>
      <c r="F25" s="11" t="str">
        <f>IF(ISERROR(VLOOKUP(B25,'151112'!B:B,1,FALSE)),"yes","no")</f>
        <v>no</v>
      </c>
      <c r="G25" s="2" t="s">
        <v>3966</v>
      </c>
      <c r="H25" s="11" t="str">
        <f>IF(ISNA(VLOOKUP(B25,CEEMEA!$A:$A,1,0)),IF(ISNA(VLOOKUP(B25,Removes!$A:$A,1,0)),IF(ISNA(VLOOKUP(B25,TTM!$A:$A,1,0)),IF(ISNA(VLOOKUP(B25,FastTrack!$A:$A,1,0)),IF(ISNA(VLOOKUP(B25,Delayed!$B:$B,1,0)),"BAU","Delayed"),"FastTrack"),"TTM"),"Remove"),"CEEMEA")</f>
        <v>BAU</v>
      </c>
      <c r="I25" s="11" t="str">
        <f>IF(COUNTIF(schedule!FC$1:ZZ$100,B25)=0,"new","scheduled")</f>
        <v>scheduled</v>
      </c>
    </row>
    <row r="26" spans="1:9" hidden="1">
      <c r="A26" s="11" t="s">
        <v>1941</v>
      </c>
      <c r="B26" s="13">
        <v>120925073254</v>
      </c>
      <c r="C26" s="11" t="str">
        <f>IF(ISERROR(VLOOKUP(B26,'141112'!B:C,2,FALSE)),"new",VLOOKUP(B26,'141112'!B:C,2,FALSE))</f>
        <v>new</v>
      </c>
      <c r="D26" s="11" t="str">
        <f>IF(ISERROR(VLOOKUP(B26,'141112'!B:D,3,FALSE)),"new",IF(VLOOKUP(B26,'141112'!B:D,3,FALSE)="new","existing",VLOOKUP(B26,'141112'!B:D,3,FALSE)))</f>
        <v>existing</v>
      </c>
      <c r="E26" s="159">
        <f t="shared" si="0"/>
        <v>41177</v>
      </c>
      <c r="F26" s="11" t="str">
        <f>IF(ISERROR(VLOOKUP(B26,'151112'!B:B,1,FALSE)),"yes","no")</f>
        <v>no</v>
      </c>
      <c r="G26" s="2" t="s">
        <v>3965</v>
      </c>
      <c r="H26" s="11" t="str">
        <f>IF(ISNA(VLOOKUP(B26,CEEMEA!$A:$A,1,0)),IF(ISNA(VLOOKUP(B26,Removes!$A:$A,1,0)),IF(ISNA(VLOOKUP(B26,TTM!$A:$A,1,0)),IF(ISNA(VLOOKUP(B26,FastTrack!$A:$A,1,0)),IF(ISNA(VLOOKUP(B26,Delayed!$B:$B,1,0)),"BAU","Delayed"),"FastTrack"),"TTM"),"Remove"),"CEEMEA")</f>
        <v>BAU</v>
      </c>
      <c r="I26" s="11" t="str">
        <f>IF(COUNTIF(schedule!FC$1:ZZ$100,B26)=0,"new","scheduled")</f>
        <v>scheduled</v>
      </c>
    </row>
    <row r="27" spans="1:9" hidden="1">
      <c r="A27" s="11" t="s">
        <v>2313</v>
      </c>
      <c r="B27" s="13">
        <v>121002092608</v>
      </c>
      <c r="C27" s="11" t="str">
        <f>IF(ISERROR(VLOOKUP(B27,'141112'!B:C,2,FALSE)),"new",VLOOKUP(B27,'141112'!B:C,2,FALSE))</f>
        <v>new</v>
      </c>
      <c r="D27" s="11" t="str">
        <f>IF(ISERROR(VLOOKUP(B27,'141112'!B:D,3,FALSE)),"new",IF(VLOOKUP(B27,'141112'!B:D,3,FALSE)="new","existing",VLOOKUP(B27,'141112'!B:D,3,FALSE)))</f>
        <v>existing</v>
      </c>
      <c r="E27" s="159">
        <f t="shared" si="0"/>
        <v>41184</v>
      </c>
      <c r="F27" s="11" t="str">
        <f>IF(ISERROR(VLOOKUP(B27,'151112'!B:B,1,FALSE)),"yes","no")</f>
        <v>no</v>
      </c>
      <c r="G27" s="2" t="s">
        <v>3959</v>
      </c>
      <c r="H27" s="11" t="str">
        <f>IF(ISNA(VLOOKUP(B27,CEEMEA!$A:$A,1,0)),IF(ISNA(VLOOKUP(B27,Removes!$A:$A,1,0)),IF(ISNA(VLOOKUP(B27,TTM!$A:$A,1,0)),IF(ISNA(VLOOKUP(B27,FastTrack!$A:$A,1,0)),IF(ISNA(VLOOKUP(B27,Delayed!$B:$B,1,0)),"BAU","Delayed"),"FastTrack"),"TTM"),"Remove"),"CEEMEA")</f>
        <v>CEEMEA</v>
      </c>
      <c r="I27" s="11" t="str">
        <f>IF(COUNTIF(schedule!FC$1:ZZ$100,B27)=0,"new","scheduled")</f>
        <v>scheduled</v>
      </c>
    </row>
    <row r="28" spans="1:9" hidden="1">
      <c r="A28" s="11" t="s">
        <v>2309</v>
      </c>
      <c r="B28" s="13">
        <v>121002092609</v>
      </c>
      <c r="C28" s="11" t="str">
        <f>IF(ISERROR(VLOOKUP(B28,'141112'!B:C,2,FALSE)),"new",VLOOKUP(B28,'141112'!B:C,2,FALSE))</f>
        <v>new</v>
      </c>
      <c r="D28" s="11" t="str">
        <f>IF(ISERROR(VLOOKUP(B28,'141112'!B:D,3,FALSE)),"new",IF(VLOOKUP(B28,'141112'!B:D,3,FALSE)="new","existing",VLOOKUP(B28,'141112'!B:D,3,FALSE)))</f>
        <v>existing</v>
      </c>
      <c r="E28" s="159">
        <f t="shared" si="0"/>
        <v>41184</v>
      </c>
      <c r="F28" s="11" t="str">
        <f>IF(ISERROR(VLOOKUP(B28,'151112'!B:B,1,FALSE)),"yes","no")</f>
        <v>no</v>
      </c>
      <c r="G28" s="2" t="s">
        <v>3957</v>
      </c>
      <c r="H28" s="11" t="str">
        <f>IF(ISNA(VLOOKUP(B28,CEEMEA!$A:$A,1,0)),IF(ISNA(VLOOKUP(B28,Removes!$A:$A,1,0)),IF(ISNA(VLOOKUP(B28,TTM!$A:$A,1,0)),IF(ISNA(VLOOKUP(B28,FastTrack!$A:$A,1,0)),IF(ISNA(VLOOKUP(B28,Delayed!$B:$B,1,0)),"BAU","Delayed"),"FastTrack"),"TTM"),"Remove"),"CEEMEA")</f>
        <v>CEEMEA</v>
      </c>
      <c r="I28" s="11" t="str">
        <f>IF(COUNTIF(schedule!FC$1:ZZ$100,B28)=0,"new","scheduled")</f>
        <v>scheduled</v>
      </c>
    </row>
    <row r="29" spans="1:9" hidden="1">
      <c r="A29" s="11" t="s">
        <v>2165</v>
      </c>
      <c r="B29" s="13">
        <v>121002103023</v>
      </c>
      <c r="C29" s="11" t="str">
        <f>IF(ISERROR(VLOOKUP(B29,'141112'!B:C,2,FALSE)),"new",VLOOKUP(B29,'141112'!B:C,2,FALSE))</f>
        <v>new</v>
      </c>
      <c r="D29" s="11" t="str">
        <f>IF(ISERROR(VLOOKUP(B29,'141112'!B:D,3,FALSE)),"new",IF(VLOOKUP(B29,'141112'!B:D,3,FALSE)="new","existing",VLOOKUP(B29,'141112'!B:D,3,FALSE)))</f>
        <v>existing</v>
      </c>
      <c r="E29" s="159">
        <f t="shared" si="0"/>
        <v>41184</v>
      </c>
      <c r="F29" s="11" t="str">
        <f>IF(ISERROR(VLOOKUP(B29,'151112'!B:B,1,FALSE)),"yes","no")</f>
        <v>no</v>
      </c>
      <c r="G29" s="2" t="s">
        <v>3962</v>
      </c>
      <c r="H29" s="11" t="str">
        <f>IF(ISNA(VLOOKUP(B29,CEEMEA!$A:$A,1,0)),IF(ISNA(VLOOKUP(B29,Removes!$A:$A,1,0)),IF(ISNA(VLOOKUP(B29,TTM!$A:$A,1,0)),IF(ISNA(VLOOKUP(B29,FastTrack!$A:$A,1,0)),IF(ISNA(VLOOKUP(B29,Delayed!$B:$B,1,0)),"BAU","Delayed"),"FastTrack"),"TTM"),"Remove"),"CEEMEA")</f>
        <v>BAU</v>
      </c>
      <c r="I29" s="11" t="str">
        <f>IF(COUNTIF(schedule!FC$1:ZZ$100,B29)=0,"new","scheduled")</f>
        <v>scheduled</v>
      </c>
    </row>
    <row r="30" spans="1:9" hidden="1">
      <c r="A30" s="11" t="s">
        <v>2163</v>
      </c>
      <c r="B30" s="13">
        <v>121002103025</v>
      </c>
      <c r="C30" s="11" t="str">
        <f>IF(ISERROR(VLOOKUP(B30,'141112'!B:C,2,FALSE)),"new",VLOOKUP(B30,'141112'!B:C,2,FALSE))</f>
        <v>new</v>
      </c>
      <c r="D30" s="11" t="str">
        <f>IF(ISERROR(VLOOKUP(B30,'141112'!B:D,3,FALSE)),"new",IF(VLOOKUP(B30,'141112'!B:D,3,FALSE)="new","existing",VLOOKUP(B30,'141112'!B:D,3,FALSE)))</f>
        <v>existing</v>
      </c>
      <c r="E30" s="159">
        <f t="shared" si="0"/>
        <v>41184</v>
      </c>
      <c r="F30" s="11" t="str">
        <f>IF(ISERROR(VLOOKUP(B30,'151112'!B:B,1,FALSE)),"yes","no")</f>
        <v>no</v>
      </c>
      <c r="G30" s="2" t="s">
        <v>3961</v>
      </c>
      <c r="H30" s="11" t="str">
        <f>IF(ISNA(VLOOKUP(B30,CEEMEA!$A:$A,1,0)),IF(ISNA(VLOOKUP(B30,Removes!$A:$A,1,0)),IF(ISNA(VLOOKUP(B30,TTM!$A:$A,1,0)),IF(ISNA(VLOOKUP(B30,FastTrack!$A:$A,1,0)),IF(ISNA(VLOOKUP(B30,Delayed!$B:$B,1,0)),"BAU","Delayed"),"FastTrack"),"TTM"),"Remove"),"CEEMEA")</f>
        <v>BAU</v>
      </c>
      <c r="I30" s="11" t="str">
        <f>IF(COUNTIF(schedule!FC$1:ZZ$100,B30)=0,"new","scheduled")</f>
        <v>scheduled</v>
      </c>
    </row>
    <row r="31" spans="1:9" hidden="1">
      <c r="A31" s="11" t="s">
        <v>2173</v>
      </c>
      <c r="B31" s="13">
        <v>121002103028</v>
      </c>
      <c r="C31" s="11" t="str">
        <f>IF(ISERROR(VLOOKUP(B31,'141112'!B:C,2,FALSE)),"new",VLOOKUP(B31,'141112'!B:C,2,FALSE))</f>
        <v>new</v>
      </c>
      <c r="D31" s="11" t="str">
        <f>IF(ISERROR(VLOOKUP(B31,'141112'!B:D,3,FALSE)),"new",IF(VLOOKUP(B31,'141112'!B:D,3,FALSE)="new","existing",VLOOKUP(B31,'141112'!B:D,3,FALSE)))</f>
        <v>new</v>
      </c>
      <c r="E31" s="159">
        <f t="shared" si="0"/>
        <v>41184</v>
      </c>
      <c r="F31" s="11" t="str">
        <f>IF(ISERROR(VLOOKUP(B31,'151112'!B:B,1,FALSE)),"yes","no")</f>
        <v>no</v>
      </c>
      <c r="G31" s="2" t="s">
        <v>3963</v>
      </c>
      <c r="H31" s="11" t="str">
        <f>IF(ISNA(VLOOKUP(B31,CEEMEA!$A:$A,1,0)),IF(ISNA(VLOOKUP(B31,Removes!$A:$A,1,0)),IF(ISNA(VLOOKUP(B31,TTM!$A:$A,1,0)),IF(ISNA(VLOOKUP(B31,FastTrack!$A:$A,1,0)),IF(ISNA(VLOOKUP(B31,Delayed!$B:$B,1,0)),"BAU","Delayed"),"FastTrack"),"TTM"),"Remove"),"CEEMEA")</f>
        <v>BAU</v>
      </c>
      <c r="I31" s="11" t="str">
        <f>IF(COUNTIF(schedule!FC$1:ZZ$100,B31)=0,"new","scheduled")</f>
        <v>scheduled</v>
      </c>
    </row>
    <row r="32" spans="1:9" hidden="1">
      <c r="A32" s="11" t="s">
        <v>2926</v>
      </c>
      <c r="B32" s="13">
        <v>121004114031</v>
      </c>
      <c r="C32" s="11" t="str">
        <f>IF(ISERROR(VLOOKUP(B32,'141112'!B:C,2,FALSE)),"new",VLOOKUP(B32,'141112'!B:C,2,FALSE))</f>
        <v>new</v>
      </c>
      <c r="D32" s="11" t="str">
        <f>IF(ISERROR(VLOOKUP(B32,'141112'!B:D,3,FALSE)),"new",IF(VLOOKUP(B32,'141112'!B:D,3,FALSE)="new","existing",VLOOKUP(B32,'141112'!B:D,3,FALSE)))</f>
        <v>existing</v>
      </c>
      <c r="E32" s="159">
        <f t="shared" si="0"/>
        <v>41192</v>
      </c>
      <c r="F32" s="11" t="str">
        <f>IF(ISERROR(VLOOKUP(B32,'151112'!B:B,1,FALSE)),"yes","no")</f>
        <v>no</v>
      </c>
      <c r="G32" s="2" t="s">
        <v>3941</v>
      </c>
      <c r="H32" s="11" t="str">
        <f>IF(ISNA(VLOOKUP(B32,CEEMEA!$A:$A,1,0)),IF(ISNA(VLOOKUP(B32,Removes!$A:$A,1,0)),IF(ISNA(VLOOKUP(B32,TTM!$A:$A,1,0)),IF(ISNA(VLOOKUP(B32,FastTrack!$A:$A,1,0)),IF(ISNA(VLOOKUP(B32,Delayed!$B:$B,1,0)),"BAU","Delayed"),"FastTrack"),"TTM"),"Remove"),"CEEMEA")</f>
        <v>BAU</v>
      </c>
      <c r="I32" s="11" t="str">
        <f>IF(COUNTIF(schedule!FC$1:ZZ$100,B32)=0,"new","scheduled")</f>
        <v>scheduled</v>
      </c>
    </row>
    <row r="33" spans="1:9" hidden="1">
      <c r="A33" s="11" t="s">
        <v>2925</v>
      </c>
      <c r="B33" s="13">
        <v>121004114035</v>
      </c>
      <c r="C33" s="11" t="str">
        <f>IF(ISERROR(VLOOKUP(B33,'141112'!B:C,2,FALSE)),"new",VLOOKUP(B33,'141112'!B:C,2,FALSE))</f>
        <v>new</v>
      </c>
      <c r="D33" s="11" t="str">
        <f>IF(ISERROR(VLOOKUP(B33,'141112'!B:D,3,FALSE)),"new",IF(VLOOKUP(B33,'141112'!B:D,3,FALSE)="new","existing",VLOOKUP(B33,'141112'!B:D,3,FALSE)))</f>
        <v>existing</v>
      </c>
      <c r="E33" s="159">
        <f t="shared" si="0"/>
        <v>41192</v>
      </c>
      <c r="F33" s="11" t="str">
        <f>IF(ISERROR(VLOOKUP(B33,'151112'!B:B,1,FALSE)),"yes","no")</f>
        <v>no</v>
      </c>
      <c r="G33" s="2" t="s">
        <v>3942</v>
      </c>
      <c r="H33" s="11" t="str">
        <f>IF(ISNA(VLOOKUP(B33,CEEMEA!$A:$A,1,0)),IF(ISNA(VLOOKUP(B33,Removes!$A:$A,1,0)),IF(ISNA(VLOOKUP(B33,TTM!$A:$A,1,0)),IF(ISNA(VLOOKUP(B33,FastTrack!$A:$A,1,0)),IF(ISNA(VLOOKUP(B33,Delayed!$B:$B,1,0)),"BAU","Delayed"),"FastTrack"),"TTM"),"Remove"),"CEEMEA")</f>
        <v>BAU</v>
      </c>
      <c r="I33" s="11" t="str">
        <f>IF(COUNTIF(schedule!FC$1:ZZ$100,B33)=0,"new","scheduled")</f>
        <v>scheduled</v>
      </c>
    </row>
    <row r="34" spans="1:9" hidden="1">
      <c r="A34" s="11" t="s">
        <v>2924</v>
      </c>
      <c r="B34" s="13">
        <v>121004114036</v>
      </c>
      <c r="C34" s="11" t="str">
        <f>IF(ISERROR(VLOOKUP(B34,'141112'!B:C,2,FALSE)),"new",VLOOKUP(B34,'141112'!B:C,2,FALSE))</f>
        <v>new</v>
      </c>
      <c r="D34" s="11" t="str">
        <f>IF(ISERROR(VLOOKUP(B34,'141112'!B:D,3,FALSE)),"new",IF(VLOOKUP(B34,'141112'!B:D,3,FALSE)="new","existing",VLOOKUP(B34,'141112'!B:D,3,FALSE)))</f>
        <v>existing</v>
      </c>
      <c r="E34" s="159">
        <f t="shared" si="0"/>
        <v>41192</v>
      </c>
      <c r="F34" s="11" t="str">
        <f>IF(ISERROR(VLOOKUP(B34,'151112'!B:B,1,FALSE)),"yes","no")</f>
        <v>no</v>
      </c>
      <c r="G34" s="2" t="s">
        <v>3943</v>
      </c>
      <c r="H34" s="11" t="str">
        <f>IF(ISNA(VLOOKUP(B34,CEEMEA!$A:$A,1,0)),IF(ISNA(VLOOKUP(B34,Removes!$A:$A,1,0)),IF(ISNA(VLOOKUP(B34,TTM!$A:$A,1,0)),IF(ISNA(VLOOKUP(B34,FastTrack!$A:$A,1,0)),IF(ISNA(VLOOKUP(B34,Delayed!$B:$B,1,0)),"BAU","Delayed"),"FastTrack"),"TTM"),"Remove"),"CEEMEA")</f>
        <v>BAU</v>
      </c>
      <c r="I34" s="11" t="str">
        <f>IF(COUNTIF(schedule!FC$1:ZZ$100,B34)=0,"new","scheduled")</f>
        <v>scheduled</v>
      </c>
    </row>
    <row r="35" spans="1:9" hidden="1">
      <c r="A35" s="11" t="s">
        <v>2920</v>
      </c>
      <c r="B35" s="13">
        <v>121004114037</v>
      </c>
      <c r="C35" s="11" t="str">
        <f>IF(ISERROR(VLOOKUP(B35,'141112'!B:C,2,FALSE)),"new",VLOOKUP(B35,'141112'!B:C,2,FALSE))</f>
        <v>new</v>
      </c>
      <c r="D35" s="11" t="str">
        <f>IF(ISERROR(VLOOKUP(B35,'141112'!B:D,3,FALSE)),"new",IF(VLOOKUP(B35,'141112'!B:D,3,FALSE)="new","existing",VLOOKUP(B35,'141112'!B:D,3,FALSE)))</f>
        <v>existing</v>
      </c>
      <c r="E35" s="159">
        <f t="shared" si="0"/>
        <v>41192</v>
      </c>
      <c r="F35" s="11" t="str">
        <f>IF(ISERROR(VLOOKUP(B35,'151112'!B:B,1,FALSE)),"yes","no")</f>
        <v>no</v>
      </c>
      <c r="G35" s="2" t="s">
        <v>3944</v>
      </c>
      <c r="H35" s="11" t="str">
        <f>IF(ISNA(VLOOKUP(B35,CEEMEA!$A:$A,1,0)),IF(ISNA(VLOOKUP(B35,Removes!$A:$A,1,0)),IF(ISNA(VLOOKUP(B35,TTM!$A:$A,1,0)),IF(ISNA(VLOOKUP(B35,FastTrack!$A:$A,1,0)),IF(ISNA(VLOOKUP(B35,Delayed!$B:$B,1,0)),"BAU","Delayed"),"FastTrack"),"TTM"),"Remove"),"CEEMEA")</f>
        <v>BAU</v>
      </c>
      <c r="I35" s="11" t="str">
        <f>IF(COUNTIF(schedule!FC$1:ZZ$100,B35)=0,"new","scheduled")</f>
        <v>scheduled</v>
      </c>
    </row>
    <row r="36" spans="1:9" hidden="1">
      <c r="A36" s="11" t="s">
        <v>2923</v>
      </c>
      <c r="B36" s="13">
        <v>121004114039</v>
      </c>
      <c r="C36" s="11" t="str">
        <f>IF(ISERROR(VLOOKUP(B36,'141112'!B:C,2,FALSE)),"new",VLOOKUP(B36,'141112'!B:C,2,FALSE))</f>
        <v>new</v>
      </c>
      <c r="D36" s="11" t="str">
        <f>IF(ISERROR(VLOOKUP(B36,'141112'!B:D,3,FALSE)),"new",IF(VLOOKUP(B36,'141112'!B:D,3,FALSE)="new","existing",VLOOKUP(B36,'141112'!B:D,3,FALSE)))</f>
        <v>existing</v>
      </c>
      <c r="E36" s="159">
        <f t="shared" si="0"/>
        <v>41192</v>
      </c>
      <c r="F36" s="11" t="str">
        <f>IF(ISERROR(VLOOKUP(B36,'151112'!B:B,1,FALSE)),"yes","no")</f>
        <v>no</v>
      </c>
      <c r="G36" s="2" t="s">
        <v>3945</v>
      </c>
      <c r="H36" s="11" t="str">
        <f>IF(ISNA(VLOOKUP(B36,CEEMEA!$A:$A,1,0)),IF(ISNA(VLOOKUP(B36,Removes!$A:$A,1,0)),IF(ISNA(VLOOKUP(B36,TTM!$A:$A,1,0)),IF(ISNA(VLOOKUP(B36,FastTrack!$A:$A,1,0)),IF(ISNA(VLOOKUP(B36,Delayed!$B:$B,1,0)),"BAU","Delayed"),"FastTrack"),"TTM"),"Remove"),"CEEMEA")</f>
        <v>BAU</v>
      </c>
      <c r="I36" s="11" t="str">
        <f>IF(COUNTIF(schedule!FC$1:ZZ$100,B36)=0,"new","scheduled")</f>
        <v>scheduled</v>
      </c>
    </row>
    <row r="37" spans="1:9" hidden="1">
      <c r="A37" s="11" t="s">
        <v>2919</v>
      </c>
      <c r="B37" s="13">
        <v>121004114041</v>
      </c>
      <c r="C37" s="11" t="str">
        <f>IF(ISERROR(VLOOKUP(B37,'141112'!B:C,2,FALSE)),"new",VLOOKUP(B37,'141112'!B:C,2,FALSE))</f>
        <v>new</v>
      </c>
      <c r="D37" s="11" t="str">
        <f>IF(ISERROR(VLOOKUP(B37,'141112'!B:D,3,FALSE)),"new",IF(VLOOKUP(B37,'141112'!B:D,3,FALSE)="new","existing",VLOOKUP(B37,'141112'!B:D,3,FALSE)))</f>
        <v>existing</v>
      </c>
      <c r="E37" s="159">
        <f t="shared" si="0"/>
        <v>41192</v>
      </c>
      <c r="F37" s="11" t="str">
        <f>IF(ISERROR(VLOOKUP(B37,'151112'!B:B,1,FALSE)),"yes","no")</f>
        <v>no</v>
      </c>
      <c r="G37" s="2" t="s">
        <v>3947</v>
      </c>
      <c r="H37" s="11" t="str">
        <f>IF(ISNA(VLOOKUP(B37,CEEMEA!$A:$A,1,0)),IF(ISNA(VLOOKUP(B37,Removes!$A:$A,1,0)),IF(ISNA(VLOOKUP(B37,TTM!$A:$A,1,0)),IF(ISNA(VLOOKUP(B37,FastTrack!$A:$A,1,0)),IF(ISNA(VLOOKUP(B37,Delayed!$B:$B,1,0)),"BAU","Delayed"),"FastTrack"),"TTM"),"Remove"),"CEEMEA")</f>
        <v>BAU</v>
      </c>
      <c r="I37" s="11" t="str">
        <f>IF(COUNTIF(schedule!FC$1:ZZ$100,B37)=0,"new","scheduled")</f>
        <v>scheduled</v>
      </c>
    </row>
    <row r="38" spans="1:9" hidden="1">
      <c r="A38" s="11" t="s">
        <v>2917</v>
      </c>
      <c r="B38" s="13">
        <v>121004114042</v>
      </c>
      <c r="C38" s="11" t="str">
        <f>IF(ISERROR(VLOOKUP(B38,'141112'!B:C,2,FALSE)),"new",VLOOKUP(B38,'141112'!B:C,2,FALSE))</f>
        <v>new</v>
      </c>
      <c r="D38" s="11" t="str">
        <f>IF(ISERROR(VLOOKUP(B38,'141112'!B:D,3,FALSE)),"new",IF(VLOOKUP(B38,'141112'!B:D,3,FALSE)="new","existing",VLOOKUP(B38,'141112'!B:D,3,FALSE)))</f>
        <v>existing</v>
      </c>
      <c r="E38" s="159">
        <f t="shared" si="0"/>
        <v>41192</v>
      </c>
      <c r="F38" s="11" t="str">
        <f>IF(ISERROR(VLOOKUP(B38,'151112'!B:B,1,FALSE)),"yes","no")</f>
        <v>no</v>
      </c>
      <c r="G38" s="2" t="s">
        <v>3948</v>
      </c>
      <c r="H38" s="11" t="str">
        <f>IF(ISNA(VLOOKUP(B38,CEEMEA!$A:$A,1,0)),IF(ISNA(VLOOKUP(B38,Removes!$A:$A,1,0)),IF(ISNA(VLOOKUP(B38,TTM!$A:$A,1,0)),IF(ISNA(VLOOKUP(B38,FastTrack!$A:$A,1,0)),IF(ISNA(VLOOKUP(B38,Delayed!$B:$B,1,0)),"BAU","Delayed"),"FastTrack"),"TTM"),"Remove"),"CEEMEA")</f>
        <v>BAU</v>
      </c>
      <c r="I38" s="11" t="str">
        <f>IF(COUNTIF(schedule!FC$1:ZZ$100,B38)=0,"new","scheduled")</f>
        <v>scheduled</v>
      </c>
    </row>
    <row r="39" spans="1:9" hidden="1">
      <c r="A39" s="11" t="s">
        <v>2918</v>
      </c>
      <c r="B39" s="13">
        <v>121004114043</v>
      </c>
      <c r="C39" s="11" t="str">
        <f>IF(ISERROR(VLOOKUP(B39,'141112'!B:C,2,FALSE)),"new",VLOOKUP(B39,'141112'!B:C,2,FALSE))</f>
        <v>new</v>
      </c>
      <c r="D39" s="11" t="str">
        <f>IF(ISERROR(VLOOKUP(B39,'141112'!B:D,3,FALSE)),"new",IF(VLOOKUP(B39,'141112'!B:D,3,FALSE)="new","existing",VLOOKUP(B39,'141112'!B:D,3,FALSE)))</f>
        <v>existing</v>
      </c>
      <c r="E39" s="159">
        <f t="shared" si="0"/>
        <v>41192</v>
      </c>
      <c r="F39" s="11" t="str">
        <f>IF(ISERROR(VLOOKUP(B39,'151112'!B:B,1,FALSE)),"yes","no")</f>
        <v>no</v>
      </c>
      <c r="G39" s="2" t="s">
        <v>3949</v>
      </c>
      <c r="H39" s="11" t="str">
        <f>IF(ISNA(VLOOKUP(B39,CEEMEA!$A:$A,1,0)),IF(ISNA(VLOOKUP(B39,Removes!$A:$A,1,0)),IF(ISNA(VLOOKUP(B39,TTM!$A:$A,1,0)),IF(ISNA(VLOOKUP(B39,FastTrack!$A:$A,1,0)),IF(ISNA(VLOOKUP(B39,Delayed!$B:$B,1,0)),"BAU","Delayed"),"FastTrack"),"TTM"),"Remove"),"CEEMEA")</f>
        <v>BAU</v>
      </c>
      <c r="I39" s="11" t="str">
        <f>IF(COUNTIF(schedule!FC$1:ZZ$100,B39)=0,"new","scheduled")</f>
        <v>scheduled</v>
      </c>
    </row>
    <row r="40" spans="1:9" hidden="1">
      <c r="A40" s="11" t="s">
        <v>2921</v>
      </c>
      <c r="B40" s="13">
        <v>121004114049</v>
      </c>
      <c r="C40" s="11" t="str">
        <f>IF(ISERROR(VLOOKUP(B40,'141112'!B:C,2,FALSE)),"new",VLOOKUP(B40,'141112'!B:C,2,FALSE))</f>
        <v>new</v>
      </c>
      <c r="D40" s="11" t="str">
        <f>IF(ISERROR(VLOOKUP(B40,'141112'!B:D,3,FALSE)),"new",IF(VLOOKUP(B40,'141112'!B:D,3,FALSE)="new","existing",VLOOKUP(B40,'141112'!B:D,3,FALSE)))</f>
        <v>existing</v>
      </c>
      <c r="E40" s="159">
        <f t="shared" si="0"/>
        <v>41192</v>
      </c>
      <c r="F40" s="11" t="str">
        <f>IF(ISERROR(VLOOKUP(B40,'151112'!B:B,1,FALSE)),"yes","no")</f>
        <v>no</v>
      </c>
      <c r="G40" s="2" t="s">
        <v>3950</v>
      </c>
      <c r="H40" s="11" t="str">
        <f>IF(ISNA(VLOOKUP(B40,CEEMEA!$A:$A,1,0)),IF(ISNA(VLOOKUP(B40,Removes!$A:$A,1,0)),IF(ISNA(VLOOKUP(B40,TTM!$A:$A,1,0)),IF(ISNA(VLOOKUP(B40,FastTrack!$A:$A,1,0)),IF(ISNA(VLOOKUP(B40,Delayed!$B:$B,1,0)),"BAU","Delayed"),"FastTrack"),"TTM"),"Remove"),"CEEMEA")</f>
        <v>BAU</v>
      </c>
      <c r="I40" s="11" t="str">
        <f>IF(COUNTIF(schedule!FC$1:ZZ$100,B40)=0,"new","scheduled")</f>
        <v>scheduled</v>
      </c>
    </row>
    <row r="41" spans="1:9" hidden="1">
      <c r="A41" s="11" t="s">
        <v>2219</v>
      </c>
      <c r="B41" s="13">
        <v>121009093646</v>
      </c>
      <c r="C41" s="11" t="str">
        <f>IF(ISERROR(VLOOKUP(B41,'141112'!B:C,2,FALSE)),"new",VLOOKUP(B41,'141112'!B:C,2,FALSE))</f>
        <v>new</v>
      </c>
      <c r="D41" s="11" t="str">
        <f>IF(ISERROR(VLOOKUP(B41,'141112'!B:D,3,FALSE)),"new",IF(VLOOKUP(B41,'141112'!B:D,3,FALSE)="new","existing",VLOOKUP(B41,'141112'!B:D,3,FALSE)))</f>
        <v>existing</v>
      </c>
      <c r="E41" s="159">
        <f t="shared" si="0"/>
        <v>41191</v>
      </c>
      <c r="F41" s="11" t="str">
        <f>IF(ISERROR(VLOOKUP(B41,'151112'!B:B,1,FALSE)),"yes","no")</f>
        <v>no</v>
      </c>
      <c r="G41" s="2" t="s">
        <v>3956</v>
      </c>
      <c r="H41" s="11" t="str">
        <f>IF(ISNA(VLOOKUP(B41,CEEMEA!$A:$A,1,0)),IF(ISNA(VLOOKUP(B41,Removes!$A:$A,1,0)),IF(ISNA(VLOOKUP(B41,TTM!$A:$A,1,0)),IF(ISNA(VLOOKUP(B41,FastTrack!$A:$A,1,0)),IF(ISNA(VLOOKUP(B41,Delayed!$B:$B,1,0)),"BAU","Delayed"),"FastTrack"),"TTM"),"Remove"),"CEEMEA")</f>
        <v>BAU</v>
      </c>
      <c r="I41" s="11" t="str">
        <f>IF(COUNTIF(schedule!FC$1:ZZ$100,B41)=0,"new","scheduled")</f>
        <v>scheduled</v>
      </c>
    </row>
    <row r="42" spans="1:9" hidden="1">
      <c r="A42" s="11" t="s">
        <v>2217</v>
      </c>
      <c r="B42" s="13">
        <v>121009093647</v>
      </c>
      <c r="C42" s="11" t="str">
        <f>IF(ISERROR(VLOOKUP(B42,'141112'!B:C,2,FALSE)),"new",VLOOKUP(B42,'141112'!B:C,2,FALSE))</f>
        <v>new</v>
      </c>
      <c r="D42" s="11" t="str">
        <f>IF(ISERROR(VLOOKUP(B42,'141112'!B:D,3,FALSE)),"new",IF(VLOOKUP(B42,'141112'!B:D,3,FALSE)="new","existing",VLOOKUP(B42,'141112'!B:D,3,FALSE)))</f>
        <v>existing</v>
      </c>
      <c r="E42" s="159">
        <f t="shared" si="0"/>
        <v>41192</v>
      </c>
      <c r="F42" s="11" t="str">
        <f>IF(ISERROR(VLOOKUP(B42,'151112'!B:B,1,FALSE)),"yes","no")</f>
        <v>no</v>
      </c>
      <c r="G42" s="2" t="s">
        <v>3955</v>
      </c>
      <c r="H42" s="11" t="str">
        <f>IF(ISNA(VLOOKUP(B42,CEEMEA!$A:$A,1,0)),IF(ISNA(VLOOKUP(B42,Removes!$A:$A,1,0)),IF(ISNA(VLOOKUP(B42,TTM!$A:$A,1,0)),IF(ISNA(VLOOKUP(B42,FastTrack!$A:$A,1,0)),IF(ISNA(VLOOKUP(B42,Delayed!$B:$B,1,0)),"BAU","Delayed"),"FastTrack"),"TTM"),"Remove"),"CEEMEA")</f>
        <v>BAU</v>
      </c>
      <c r="I42" s="11" t="str">
        <f>IF(COUNTIF(schedule!FC$1:ZZ$100,B42)=0,"new","scheduled")</f>
        <v>scheduled</v>
      </c>
    </row>
    <row r="43" spans="1:9" hidden="1">
      <c r="A43" s="11" t="s">
        <v>2211</v>
      </c>
      <c r="B43" s="13">
        <v>121009093648</v>
      </c>
      <c r="C43" s="11" t="str">
        <f>IF(ISERROR(VLOOKUP(B43,'141112'!B:C,2,FALSE)),"new",VLOOKUP(B43,'141112'!B:C,2,FALSE))</f>
        <v>new</v>
      </c>
      <c r="D43" s="11" t="str">
        <f>IF(ISERROR(VLOOKUP(B43,'141112'!B:D,3,FALSE)),"new",IF(VLOOKUP(B43,'141112'!B:D,3,FALSE)="new","existing",VLOOKUP(B43,'141112'!B:D,3,FALSE)))</f>
        <v>existing</v>
      </c>
      <c r="E43" s="159">
        <f t="shared" si="0"/>
        <v>41192</v>
      </c>
      <c r="F43" s="11" t="str">
        <f>IF(ISERROR(VLOOKUP(B43,'151112'!B:B,1,FALSE)),"yes","no")</f>
        <v>no</v>
      </c>
      <c r="G43" s="2" t="s">
        <v>3954</v>
      </c>
      <c r="H43" s="11" t="str">
        <f>IF(ISNA(VLOOKUP(B43,CEEMEA!$A:$A,1,0)),IF(ISNA(VLOOKUP(B43,Removes!$A:$A,1,0)),IF(ISNA(VLOOKUP(B43,TTM!$A:$A,1,0)),IF(ISNA(VLOOKUP(B43,FastTrack!$A:$A,1,0)),IF(ISNA(VLOOKUP(B43,Delayed!$B:$B,1,0)),"BAU","Delayed"),"FastTrack"),"TTM"),"Remove"),"CEEMEA")</f>
        <v>BAU</v>
      </c>
      <c r="I43" s="11" t="str">
        <f>IF(COUNTIF(schedule!FC$1:ZZ$100,B43)=0,"new","scheduled")</f>
        <v>scheduled</v>
      </c>
    </row>
    <row r="44" spans="1:9" hidden="1">
      <c r="A44" s="11" t="s">
        <v>2209</v>
      </c>
      <c r="B44" s="13">
        <v>121009093649</v>
      </c>
      <c r="C44" s="11" t="str">
        <f>IF(ISERROR(VLOOKUP(B44,'141112'!B:C,2,FALSE)),"new",VLOOKUP(B44,'141112'!B:C,2,FALSE))</f>
        <v>new</v>
      </c>
      <c r="D44" s="11" t="str">
        <f>IF(ISERROR(VLOOKUP(B44,'141112'!B:D,3,FALSE)),"new",IF(VLOOKUP(B44,'141112'!B:D,3,FALSE)="new","existing",VLOOKUP(B44,'141112'!B:D,3,FALSE)))</f>
        <v>existing</v>
      </c>
      <c r="E44" s="159">
        <f t="shared" si="0"/>
        <v>41192</v>
      </c>
      <c r="F44" s="11" t="str">
        <f>IF(ISERROR(VLOOKUP(B44,'151112'!B:B,1,FALSE)),"yes","no")</f>
        <v>no</v>
      </c>
      <c r="G44" s="2" t="s">
        <v>3953</v>
      </c>
      <c r="H44" s="11" t="str">
        <f>IF(ISNA(VLOOKUP(B44,CEEMEA!$A:$A,1,0)),IF(ISNA(VLOOKUP(B44,Removes!$A:$A,1,0)),IF(ISNA(VLOOKUP(B44,TTM!$A:$A,1,0)),IF(ISNA(VLOOKUP(B44,FastTrack!$A:$A,1,0)),IF(ISNA(VLOOKUP(B44,Delayed!$B:$B,1,0)),"BAU","Delayed"),"FastTrack"),"TTM"),"Remove"),"CEEMEA")</f>
        <v>BAU</v>
      </c>
      <c r="I44" s="11" t="str">
        <f>IF(COUNTIF(schedule!FC$1:ZZ$100,B44)=0,"new","scheduled")</f>
        <v>scheduled</v>
      </c>
    </row>
    <row r="45" spans="1:9" hidden="1">
      <c r="A45" s="11" t="s">
        <v>2205</v>
      </c>
      <c r="B45" s="13">
        <v>121009093650</v>
      </c>
      <c r="C45" s="11" t="str">
        <f>IF(ISERROR(VLOOKUP(B45,'141112'!B:C,2,FALSE)),"new",VLOOKUP(B45,'141112'!B:C,2,FALSE))</f>
        <v>new</v>
      </c>
      <c r="D45" s="11" t="str">
        <f>IF(ISERROR(VLOOKUP(B45,'141112'!B:D,3,FALSE)),"new",IF(VLOOKUP(B45,'141112'!B:D,3,FALSE)="new","existing",VLOOKUP(B45,'141112'!B:D,3,FALSE)))</f>
        <v>existing</v>
      </c>
      <c r="E45" s="159">
        <f t="shared" si="0"/>
        <v>41192</v>
      </c>
      <c r="F45" s="11" t="str">
        <f>IF(ISERROR(VLOOKUP(B45,'151112'!B:B,1,FALSE)),"yes","no")</f>
        <v>no</v>
      </c>
      <c r="G45" s="2" t="s">
        <v>3951</v>
      </c>
      <c r="H45" s="11" t="str">
        <f>IF(ISNA(VLOOKUP(B45,CEEMEA!$A:$A,1,0)),IF(ISNA(VLOOKUP(B45,Removes!$A:$A,1,0)),IF(ISNA(VLOOKUP(B45,TTM!$A:$A,1,0)),IF(ISNA(VLOOKUP(B45,FastTrack!$A:$A,1,0)),IF(ISNA(VLOOKUP(B45,Delayed!$B:$B,1,0)),"BAU","Delayed"),"FastTrack"),"TTM"),"Remove"),"CEEMEA")</f>
        <v>BAU</v>
      </c>
      <c r="I45" s="11" t="str">
        <f>IF(COUNTIF(schedule!FC$1:ZZ$100,B45)=0,"new","scheduled")</f>
        <v>scheduled</v>
      </c>
    </row>
    <row r="46" spans="1:9" hidden="1">
      <c r="A46" s="11" t="s">
        <v>2551</v>
      </c>
      <c r="B46" s="13">
        <v>121014234649</v>
      </c>
      <c r="C46" s="11" t="str">
        <f>IF(ISERROR(VLOOKUP(B46,'141112'!B:C,2,FALSE)),"new",VLOOKUP(B46,'141112'!B:C,2,FALSE))</f>
        <v>new</v>
      </c>
      <c r="D46" s="11" t="str">
        <f>IF(ISERROR(VLOOKUP(B46,'141112'!B:D,3,FALSE)),"new",IF(VLOOKUP(B46,'141112'!B:D,3,FALSE)="new","existing",VLOOKUP(B46,'141112'!B:D,3,FALSE)))</f>
        <v>existing</v>
      </c>
      <c r="E46" s="159">
        <f t="shared" si="0"/>
        <v>41196</v>
      </c>
      <c r="F46" s="11" t="str">
        <f>IF(ISERROR(VLOOKUP(B46,'151112'!B:B,1,FALSE)),"yes","no")</f>
        <v>no</v>
      </c>
      <c r="G46" s="2" t="s">
        <v>3938</v>
      </c>
      <c r="H46" s="11" t="str">
        <f>IF(ISNA(VLOOKUP(B46,CEEMEA!$A:$A,1,0)),IF(ISNA(VLOOKUP(B46,Removes!$A:$A,1,0)),IF(ISNA(VLOOKUP(B46,TTM!$A:$A,1,0)),IF(ISNA(VLOOKUP(B46,FastTrack!$A:$A,1,0)),IF(ISNA(VLOOKUP(B46,Delayed!$B:$B,1,0)),"BAU","Delayed"),"FastTrack"),"TTM"),"Remove"),"CEEMEA")</f>
        <v>BAU</v>
      </c>
      <c r="I46" s="11" t="str">
        <f>IF(COUNTIF(schedule!FC$1:ZZ$100,B46)=0,"new","scheduled")</f>
        <v>scheduled</v>
      </c>
    </row>
    <row r="47" spans="1:9" hidden="1">
      <c r="A47" s="11" t="s">
        <v>2549</v>
      </c>
      <c r="B47" s="13">
        <v>121014235219</v>
      </c>
      <c r="C47" s="11" t="str">
        <f>IF(ISERROR(VLOOKUP(B47,'141112'!B:C,2,FALSE)),"new",VLOOKUP(B47,'141112'!B:C,2,FALSE))</f>
        <v>new</v>
      </c>
      <c r="D47" s="11" t="str">
        <f>IF(ISERROR(VLOOKUP(B47,'141112'!B:D,3,FALSE)),"new",IF(VLOOKUP(B47,'141112'!B:D,3,FALSE)="new","existing",VLOOKUP(B47,'141112'!B:D,3,FALSE)))</f>
        <v>existing</v>
      </c>
      <c r="E47" s="159">
        <f t="shared" si="0"/>
        <v>41196</v>
      </c>
      <c r="F47" s="11" t="str">
        <f>IF(ISERROR(VLOOKUP(B47,'151112'!B:B,1,FALSE)),"yes","no")</f>
        <v>no</v>
      </c>
      <c r="G47" s="2" t="s">
        <v>3937</v>
      </c>
      <c r="H47" s="11" t="str">
        <f>IF(ISNA(VLOOKUP(B47,CEEMEA!$A:$A,1,0)),IF(ISNA(VLOOKUP(B47,Removes!$A:$A,1,0)),IF(ISNA(VLOOKUP(B47,TTM!$A:$A,1,0)),IF(ISNA(VLOOKUP(B47,FastTrack!$A:$A,1,0)),IF(ISNA(VLOOKUP(B47,Delayed!$B:$B,1,0)),"BAU","Delayed"),"FastTrack"),"TTM"),"Remove"),"CEEMEA")</f>
        <v>BAU</v>
      </c>
      <c r="I47" s="11" t="str">
        <f>IF(COUNTIF(schedule!FC$1:ZZ$100,B47)=0,"new","scheduled")</f>
        <v>scheduled</v>
      </c>
    </row>
    <row r="48" spans="1:9" hidden="1">
      <c r="A48" s="11" t="s">
        <v>2547</v>
      </c>
      <c r="B48" s="13">
        <v>121014235508</v>
      </c>
      <c r="C48" s="11" t="str">
        <f>IF(ISERROR(VLOOKUP(B48,'141112'!B:C,2,FALSE)),"new",VLOOKUP(B48,'141112'!B:C,2,FALSE))</f>
        <v>new</v>
      </c>
      <c r="D48" s="11" t="str">
        <f>IF(ISERROR(VLOOKUP(B48,'141112'!B:D,3,FALSE)),"new",IF(VLOOKUP(B48,'141112'!B:D,3,FALSE)="new","existing",VLOOKUP(B48,'141112'!B:D,3,FALSE)))</f>
        <v>existing</v>
      </c>
      <c r="E48" s="159">
        <f t="shared" si="0"/>
        <v>41196</v>
      </c>
      <c r="F48" s="11" t="str">
        <f>IF(ISERROR(VLOOKUP(B48,'151112'!B:B,1,FALSE)),"yes","no")</f>
        <v>no</v>
      </c>
      <c r="G48" s="2" t="s">
        <v>3936</v>
      </c>
      <c r="H48" s="11" t="str">
        <f>IF(ISNA(VLOOKUP(B48,CEEMEA!$A:$A,1,0)),IF(ISNA(VLOOKUP(B48,Removes!$A:$A,1,0)),IF(ISNA(VLOOKUP(B48,TTM!$A:$A,1,0)),IF(ISNA(VLOOKUP(B48,FastTrack!$A:$A,1,0)),IF(ISNA(VLOOKUP(B48,Delayed!$B:$B,1,0)),"BAU","Delayed"),"FastTrack"),"TTM"),"Remove"),"CEEMEA")</f>
        <v>BAU</v>
      </c>
      <c r="I48" s="11" t="str">
        <f>IF(COUNTIF(schedule!FC$1:ZZ$100,B48)=0,"new","scheduled")</f>
        <v>scheduled</v>
      </c>
    </row>
    <row r="49" spans="1:9" hidden="1">
      <c r="A49" s="11" t="s">
        <v>2545</v>
      </c>
      <c r="B49" s="13">
        <v>121014235824</v>
      </c>
      <c r="C49" s="11" t="str">
        <f>IF(ISERROR(VLOOKUP(B49,'141112'!B:C,2,FALSE)),"new",VLOOKUP(B49,'141112'!B:C,2,FALSE))</f>
        <v>new</v>
      </c>
      <c r="D49" s="11" t="str">
        <f>IF(ISERROR(VLOOKUP(B49,'141112'!B:D,3,FALSE)),"new",IF(VLOOKUP(B49,'141112'!B:D,3,FALSE)="new","existing",VLOOKUP(B49,'141112'!B:D,3,FALSE)))</f>
        <v>existing</v>
      </c>
      <c r="E49" s="159">
        <f t="shared" si="0"/>
        <v>41196</v>
      </c>
      <c r="F49" s="11" t="str">
        <f>IF(ISERROR(VLOOKUP(B49,'151112'!B:B,1,FALSE)),"yes","no")</f>
        <v>no</v>
      </c>
      <c r="G49" s="2" t="s">
        <v>3935</v>
      </c>
      <c r="H49" s="11" t="str">
        <f>IF(ISNA(VLOOKUP(B49,CEEMEA!$A:$A,1,0)),IF(ISNA(VLOOKUP(B49,Removes!$A:$A,1,0)),IF(ISNA(VLOOKUP(B49,TTM!$A:$A,1,0)),IF(ISNA(VLOOKUP(B49,FastTrack!$A:$A,1,0)),IF(ISNA(VLOOKUP(B49,Delayed!$B:$B,1,0)),"BAU","Delayed"),"FastTrack"),"TTM"),"Remove"),"CEEMEA")</f>
        <v>BAU</v>
      </c>
      <c r="I49" s="11" t="str">
        <f>IF(COUNTIF(schedule!FC$1:ZZ$100,B49)=0,"new","scheduled")</f>
        <v>scheduled</v>
      </c>
    </row>
    <row r="50" spans="1:9" hidden="1">
      <c r="A50" s="11" t="s">
        <v>2738</v>
      </c>
      <c r="B50" s="13">
        <v>121015095853</v>
      </c>
      <c r="C50" s="11" t="str">
        <f>IF(ISERROR(VLOOKUP(B50,'141112'!B:C,2,FALSE)),"new",VLOOKUP(B50,'141112'!B:C,2,FALSE))</f>
        <v>new</v>
      </c>
      <c r="D50" s="11" t="str">
        <f>IF(ISERROR(VLOOKUP(B50,'141112'!B:D,3,FALSE)),"new",IF(VLOOKUP(B50,'141112'!B:D,3,FALSE)="new","existing",VLOOKUP(B50,'141112'!B:D,3,FALSE)))</f>
        <v>existing</v>
      </c>
      <c r="E50" s="159">
        <f t="shared" si="0"/>
        <v>41197</v>
      </c>
      <c r="F50" s="11" t="str">
        <f>IF(ISERROR(VLOOKUP(B50,'151112'!B:B,1,FALSE)),"yes","no")</f>
        <v>no</v>
      </c>
      <c r="G50" s="2" t="s">
        <v>3934</v>
      </c>
      <c r="H50" s="11" t="str">
        <f>IF(ISNA(VLOOKUP(B50,CEEMEA!$A:$A,1,0)),IF(ISNA(VLOOKUP(B50,Removes!$A:$A,1,0)),IF(ISNA(VLOOKUP(B50,TTM!$A:$A,1,0)),IF(ISNA(VLOOKUP(B50,FastTrack!$A:$A,1,0)),IF(ISNA(VLOOKUP(B50,Delayed!$B:$B,1,0)),"BAU","Delayed"),"FastTrack"),"TTM"),"Remove"),"CEEMEA")</f>
        <v>BAU</v>
      </c>
      <c r="I50" s="11" t="str">
        <f>IF(COUNTIF(schedule!FC$1:ZZ$100,B50)=0,"new","scheduled")</f>
        <v>scheduled</v>
      </c>
    </row>
    <row r="51" spans="1:9" hidden="1">
      <c r="A51" s="11" t="s">
        <v>2736</v>
      </c>
      <c r="B51" s="13">
        <v>121015100154</v>
      </c>
      <c r="C51" s="11" t="str">
        <f>IF(ISERROR(VLOOKUP(B51,'141112'!B:C,2,FALSE)),"new",VLOOKUP(B51,'141112'!B:C,2,FALSE))</f>
        <v>new</v>
      </c>
      <c r="D51" s="11" t="str">
        <f>IF(ISERROR(VLOOKUP(B51,'141112'!B:D,3,FALSE)),"new",IF(VLOOKUP(B51,'141112'!B:D,3,FALSE)="new","existing",VLOOKUP(B51,'141112'!B:D,3,FALSE)))</f>
        <v>existing</v>
      </c>
      <c r="E51" s="159">
        <f t="shared" si="0"/>
        <v>41197</v>
      </c>
      <c r="F51" s="11" t="str">
        <f>IF(ISERROR(VLOOKUP(B51,'151112'!B:B,1,FALSE)),"yes","no")</f>
        <v>no</v>
      </c>
      <c r="G51" s="2" t="s">
        <v>3933</v>
      </c>
      <c r="H51" s="11" t="str">
        <f>IF(ISNA(VLOOKUP(B51,CEEMEA!$A:$A,1,0)),IF(ISNA(VLOOKUP(B51,Removes!$A:$A,1,0)),IF(ISNA(VLOOKUP(B51,TTM!$A:$A,1,0)),IF(ISNA(VLOOKUP(B51,FastTrack!$A:$A,1,0)),IF(ISNA(VLOOKUP(B51,Delayed!$B:$B,1,0)),"BAU","Delayed"),"FastTrack"),"TTM"),"Remove"),"CEEMEA")</f>
        <v>BAU</v>
      </c>
      <c r="I51" s="11" t="str">
        <f>IF(COUNTIF(schedule!FC$1:ZZ$100,B51)=0,"new","scheduled")</f>
        <v>scheduled</v>
      </c>
    </row>
    <row r="52" spans="1:9">
      <c r="A52" s="11" t="s">
        <v>2876</v>
      </c>
      <c r="B52" s="13">
        <v>121017035437</v>
      </c>
      <c r="C52" s="11" t="str">
        <f>IF(ISERROR(VLOOKUP(B52,'141112'!B:C,2,FALSE)),"new",VLOOKUP(B52,'141112'!B:C,2,FALSE))</f>
        <v>new</v>
      </c>
      <c r="D52" s="11" t="str">
        <f>IF(ISERROR(VLOOKUP(B52,'141112'!B:D,3,FALSE)),"new",IF(VLOOKUP(B52,'141112'!B:D,3,FALSE)="new","existing",VLOOKUP(B52,'141112'!B:D,3,FALSE)))</f>
        <v>existing</v>
      </c>
      <c r="E52" s="159">
        <f t="shared" si="0"/>
        <v>41199</v>
      </c>
      <c r="F52" s="11" t="str">
        <f>IF(ISERROR(VLOOKUP(B52,'151112'!B:B,1,FALSE)),"yes","no")</f>
        <v>no</v>
      </c>
      <c r="G52" s="2" t="s">
        <v>3931</v>
      </c>
      <c r="H52" s="11" t="str">
        <f>IF(ISNA(VLOOKUP(B52,CEEMEA!$A:$A,1,0)),IF(ISNA(VLOOKUP(B52,Removes!$A:$A,1,0)),IF(ISNA(VLOOKUP(B52,TTM!$A:$A,1,0)),IF(ISNA(VLOOKUP(B52,FastTrack!$A:$A,1,0)),IF(ISNA(VLOOKUP(B52,Delayed!$B:$B,1,0)),"BAU","Delayed"),"FastTrack"),"TTM"),"Remove"),"CEEMEA")</f>
        <v>BAU</v>
      </c>
      <c r="I52" s="11" t="str">
        <f>IF(COUNTIF(schedule!FC$1:ZZ$100,B52)=0,"new","scheduled")</f>
        <v>scheduled</v>
      </c>
    </row>
    <row r="53" spans="1:9" hidden="1">
      <c r="A53" s="11" t="s">
        <v>3367</v>
      </c>
      <c r="B53" s="13">
        <v>121017111953</v>
      </c>
      <c r="C53" s="11" t="str">
        <f>IF(ISERROR(VLOOKUP(B53,'141112'!B:C,2,FALSE)),"new",VLOOKUP(B53,'141112'!B:C,2,FALSE))</f>
        <v>new</v>
      </c>
      <c r="D53" s="11" t="str">
        <f>IF(ISERROR(VLOOKUP(B53,'141112'!B:D,3,FALSE)),"new",IF(VLOOKUP(B53,'141112'!B:D,3,FALSE)="new","existing",VLOOKUP(B53,'141112'!B:D,3,FALSE)))</f>
        <v>existing</v>
      </c>
      <c r="E53" s="159">
        <f t="shared" si="0"/>
        <v>41211</v>
      </c>
      <c r="F53" s="11" t="str">
        <f>IF(ISERROR(VLOOKUP(B53,'151112'!B:B,1,FALSE)),"yes","no")</f>
        <v>no</v>
      </c>
      <c r="G53" s="2" t="s">
        <v>3913</v>
      </c>
      <c r="H53" s="11" t="str">
        <f>IF(ISNA(VLOOKUP(B53,CEEMEA!$A:$A,1,0)),IF(ISNA(VLOOKUP(B53,Removes!$A:$A,1,0)),IF(ISNA(VLOOKUP(B53,TTM!$A:$A,1,0)),IF(ISNA(VLOOKUP(B53,FastTrack!$A:$A,1,0)),IF(ISNA(VLOOKUP(B53,Delayed!$B:$B,1,0)),"BAU","Delayed"),"FastTrack"),"TTM"),"Remove"),"CEEMEA")</f>
        <v>BAU</v>
      </c>
      <c r="I53" s="11" t="str">
        <f>IF(COUNTIF(schedule!FC$1:ZZ$100,B53)=0,"new","scheduled")</f>
        <v>scheduled</v>
      </c>
    </row>
    <row r="54" spans="1:9" hidden="1">
      <c r="A54" s="11" t="s">
        <v>3365</v>
      </c>
      <c r="B54" s="13">
        <v>121017111955</v>
      </c>
      <c r="C54" s="11" t="str">
        <f>IF(ISERROR(VLOOKUP(B54,'141112'!B:C,2,FALSE)),"new",VLOOKUP(B54,'141112'!B:C,2,FALSE))</f>
        <v>new</v>
      </c>
      <c r="D54" s="11" t="str">
        <f>IF(ISERROR(VLOOKUP(B54,'141112'!B:D,3,FALSE)),"new",IF(VLOOKUP(B54,'141112'!B:D,3,FALSE)="new","existing",VLOOKUP(B54,'141112'!B:D,3,FALSE)))</f>
        <v>existing</v>
      </c>
      <c r="E54" s="159">
        <f t="shared" si="0"/>
        <v>41211</v>
      </c>
      <c r="F54" s="11" t="str">
        <f>IF(ISERROR(VLOOKUP(B54,'151112'!B:B,1,FALSE)),"yes","no")</f>
        <v>no</v>
      </c>
      <c r="G54" s="2" t="s">
        <v>3912</v>
      </c>
      <c r="H54" s="11" t="str">
        <f>IF(ISNA(VLOOKUP(B54,CEEMEA!$A:$A,1,0)),IF(ISNA(VLOOKUP(B54,Removes!$A:$A,1,0)),IF(ISNA(VLOOKUP(B54,TTM!$A:$A,1,0)),IF(ISNA(VLOOKUP(B54,FastTrack!$A:$A,1,0)),IF(ISNA(VLOOKUP(B54,Delayed!$B:$B,1,0)),"BAU","Delayed"),"FastTrack"),"TTM"),"Remove"),"CEEMEA")</f>
        <v>BAU</v>
      </c>
      <c r="I54" s="11" t="str">
        <f>IF(COUNTIF(schedule!FC$1:ZZ$100,B54)=0,"new","scheduled")</f>
        <v>scheduled</v>
      </c>
    </row>
    <row r="55" spans="1:9" hidden="1">
      <c r="A55" s="11" t="s">
        <v>3344</v>
      </c>
      <c r="B55" s="13">
        <v>121017112319</v>
      </c>
      <c r="C55" s="11" t="str">
        <f>IF(ISERROR(VLOOKUP(B55,'141112'!B:C,2,FALSE)),"new",VLOOKUP(B55,'141112'!B:C,2,FALSE))</f>
        <v>new</v>
      </c>
      <c r="D55" s="11" t="str">
        <f>IF(ISERROR(VLOOKUP(B55,'141112'!B:D,3,FALSE)),"new",IF(VLOOKUP(B55,'141112'!B:D,3,FALSE)="new","existing",VLOOKUP(B55,'141112'!B:D,3,FALSE)))</f>
        <v>existing</v>
      </c>
      <c r="E55" s="159">
        <f t="shared" si="0"/>
        <v>41212</v>
      </c>
      <c r="F55" s="11" t="str">
        <f>IF(ISERROR(VLOOKUP(B55,'151112'!B:B,1,FALSE)),"yes","no")</f>
        <v>no</v>
      </c>
      <c r="G55" s="2" t="s">
        <v>3909</v>
      </c>
      <c r="H55" s="11" t="str">
        <f>IF(ISNA(VLOOKUP(B55,CEEMEA!$A:$A,1,0)),IF(ISNA(VLOOKUP(B55,Removes!$A:$A,1,0)),IF(ISNA(VLOOKUP(B55,TTM!$A:$A,1,0)),IF(ISNA(VLOOKUP(B55,FastTrack!$A:$A,1,0)),IF(ISNA(VLOOKUP(B55,Delayed!$B:$B,1,0)),"BAU","Delayed"),"FastTrack"),"TTM"),"Remove"),"CEEMEA")</f>
        <v>BAU</v>
      </c>
      <c r="I55" s="11" t="str">
        <f>IF(COUNTIF(schedule!FC$1:ZZ$100,B55)=0,"new","scheduled")</f>
        <v>scheduled</v>
      </c>
    </row>
    <row r="56" spans="1:9" hidden="1">
      <c r="A56" s="11" t="s">
        <v>3342</v>
      </c>
      <c r="B56" s="13">
        <v>121017112324</v>
      </c>
      <c r="C56" s="11" t="str">
        <f>IF(ISERROR(VLOOKUP(B56,'141112'!B:C,2,FALSE)),"new",VLOOKUP(B56,'141112'!B:C,2,FALSE))</f>
        <v>new</v>
      </c>
      <c r="D56" s="11" t="str">
        <f>IF(ISERROR(VLOOKUP(B56,'141112'!B:D,3,FALSE)),"new",IF(VLOOKUP(B56,'141112'!B:D,3,FALSE)="new","existing",VLOOKUP(B56,'141112'!B:D,3,FALSE)))</f>
        <v>existing</v>
      </c>
      <c r="E56" s="159">
        <f t="shared" si="0"/>
        <v>41212</v>
      </c>
      <c r="F56" s="11" t="str">
        <f>IF(ISERROR(VLOOKUP(B56,'151112'!B:B,1,FALSE)),"yes","no")</f>
        <v>no</v>
      </c>
      <c r="G56" s="2" t="s">
        <v>3908</v>
      </c>
      <c r="H56" s="11" t="str">
        <f>IF(ISNA(VLOOKUP(B56,CEEMEA!$A:$A,1,0)),IF(ISNA(VLOOKUP(B56,Removes!$A:$A,1,0)),IF(ISNA(VLOOKUP(B56,TTM!$A:$A,1,0)),IF(ISNA(VLOOKUP(B56,FastTrack!$A:$A,1,0)),IF(ISNA(VLOOKUP(B56,Delayed!$B:$B,1,0)),"BAU","Delayed"),"FastTrack"),"TTM"),"Remove"),"CEEMEA")</f>
        <v>BAU</v>
      </c>
      <c r="I56" s="11" t="str">
        <f>IF(COUNTIF(schedule!FC$1:ZZ$100,B56)=0,"new","scheduled")</f>
        <v>scheduled</v>
      </c>
    </row>
    <row r="57" spans="1:9" hidden="1">
      <c r="A57" s="11" t="s">
        <v>3340</v>
      </c>
      <c r="B57" s="13">
        <v>121017112326</v>
      </c>
      <c r="C57" s="11" t="str">
        <f>IF(ISERROR(VLOOKUP(B57,'141112'!B:C,2,FALSE)),"new",VLOOKUP(B57,'141112'!B:C,2,FALSE))</f>
        <v>new</v>
      </c>
      <c r="D57" s="11" t="str">
        <f>IF(ISERROR(VLOOKUP(B57,'141112'!B:D,3,FALSE)),"new",IF(VLOOKUP(B57,'141112'!B:D,3,FALSE)="new","existing",VLOOKUP(B57,'141112'!B:D,3,FALSE)))</f>
        <v>existing</v>
      </c>
      <c r="E57" s="159">
        <f t="shared" si="0"/>
        <v>41212</v>
      </c>
      <c r="F57" s="11" t="str">
        <f>IF(ISERROR(VLOOKUP(B57,'151112'!B:B,1,FALSE)),"yes","no")</f>
        <v>no</v>
      </c>
      <c r="G57" s="2" t="s">
        <v>3907</v>
      </c>
      <c r="H57" s="11" t="str">
        <f>IF(ISNA(VLOOKUP(B57,CEEMEA!$A:$A,1,0)),IF(ISNA(VLOOKUP(B57,Removes!$A:$A,1,0)),IF(ISNA(VLOOKUP(B57,TTM!$A:$A,1,0)),IF(ISNA(VLOOKUP(B57,FastTrack!$A:$A,1,0)),IF(ISNA(VLOOKUP(B57,Delayed!$B:$B,1,0)),"BAU","Delayed"),"FastTrack"),"TTM"),"Remove"),"CEEMEA")</f>
        <v>BAU</v>
      </c>
      <c r="I57" s="11" t="str">
        <f>IF(COUNTIF(schedule!FC$1:ZZ$100,B57)=0,"new","scheduled")</f>
        <v>scheduled</v>
      </c>
    </row>
    <row r="58" spans="1:9" hidden="1">
      <c r="A58" s="11" t="s">
        <v>3338</v>
      </c>
      <c r="B58" s="13">
        <v>121017112327</v>
      </c>
      <c r="C58" s="11" t="str">
        <f>IF(ISERROR(VLOOKUP(B58,'141112'!B:C,2,FALSE)),"new",VLOOKUP(B58,'141112'!B:C,2,FALSE))</f>
        <v>new</v>
      </c>
      <c r="D58" s="11" t="str">
        <f>IF(ISERROR(VLOOKUP(B58,'141112'!B:D,3,FALSE)),"new",IF(VLOOKUP(B58,'141112'!B:D,3,FALSE)="new","existing",VLOOKUP(B58,'141112'!B:D,3,FALSE)))</f>
        <v>existing</v>
      </c>
      <c r="E58" s="159">
        <f t="shared" si="0"/>
        <v>41212</v>
      </c>
      <c r="F58" s="11" t="str">
        <f>IF(ISERROR(VLOOKUP(B58,'151112'!B:B,1,FALSE)),"yes","no")</f>
        <v>no</v>
      </c>
      <c r="G58" s="2" t="s">
        <v>3906</v>
      </c>
      <c r="H58" s="11" t="str">
        <f>IF(ISNA(VLOOKUP(B58,CEEMEA!$A:$A,1,0)),IF(ISNA(VLOOKUP(B58,Removes!$A:$A,1,0)),IF(ISNA(VLOOKUP(B58,TTM!$A:$A,1,0)),IF(ISNA(VLOOKUP(B58,FastTrack!$A:$A,1,0)),IF(ISNA(VLOOKUP(B58,Delayed!$B:$B,1,0)),"BAU","Delayed"),"FastTrack"),"TTM"),"Remove"),"CEEMEA")</f>
        <v>BAU</v>
      </c>
      <c r="I58" s="11" t="str">
        <f>IF(COUNTIF(schedule!FC$1:ZZ$100,B58)=0,"new","scheduled")</f>
        <v>scheduled</v>
      </c>
    </row>
    <row r="59" spans="1:9" hidden="1">
      <c r="A59" s="11" t="s">
        <v>2915</v>
      </c>
      <c r="B59" s="13">
        <v>121019091907</v>
      </c>
      <c r="C59" s="11" t="str">
        <f>IF(ISERROR(VLOOKUP(B59,'141112'!B:C,2,FALSE)),"new",VLOOKUP(B59,'141112'!B:C,2,FALSE))</f>
        <v>new</v>
      </c>
      <c r="D59" s="11" t="str">
        <f>IF(ISERROR(VLOOKUP(B59,'141112'!B:D,3,FALSE)),"new",IF(VLOOKUP(B59,'141112'!B:D,3,FALSE)="new","existing",VLOOKUP(B59,'141112'!B:D,3,FALSE)))</f>
        <v>existing</v>
      </c>
      <c r="E59" s="159">
        <f t="shared" si="0"/>
        <v>41201</v>
      </c>
      <c r="F59" s="11" t="str">
        <f>IF(ISERROR(VLOOKUP(B59,'151112'!B:B,1,FALSE)),"yes","no")</f>
        <v>no</v>
      </c>
      <c r="G59" s="2" t="s">
        <v>3929</v>
      </c>
      <c r="H59" s="11" t="str">
        <f>IF(ISNA(VLOOKUP(B59,CEEMEA!$A:$A,1,0)),IF(ISNA(VLOOKUP(B59,Removes!$A:$A,1,0)),IF(ISNA(VLOOKUP(B59,TTM!$A:$A,1,0)),IF(ISNA(VLOOKUP(B59,FastTrack!$A:$A,1,0)),IF(ISNA(VLOOKUP(B59,Delayed!$B:$B,1,0)),"BAU","Delayed"),"FastTrack"),"TTM"),"Remove"),"CEEMEA")</f>
        <v>BAU</v>
      </c>
      <c r="I59" s="11" t="str">
        <f>IF(COUNTIF(schedule!FC$1:ZZ$100,B59)=0,"new","scheduled")</f>
        <v>scheduled</v>
      </c>
    </row>
    <row r="60" spans="1:9" hidden="1">
      <c r="A60" s="11" t="s">
        <v>2932</v>
      </c>
      <c r="B60" s="13">
        <v>121019210444</v>
      </c>
      <c r="C60" s="11" t="str">
        <f>IF(ISERROR(VLOOKUP(B60,'141112'!B:C,2,FALSE)),"new",VLOOKUP(B60,'141112'!B:C,2,FALSE))</f>
        <v>new</v>
      </c>
      <c r="D60" s="11" t="str">
        <f>IF(ISERROR(VLOOKUP(B60,'141112'!B:D,3,FALSE)),"new",IF(VLOOKUP(B60,'141112'!B:D,3,FALSE)="new","existing",VLOOKUP(B60,'141112'!B:D,3,FALSE)))</f>
        <v>existing</v>
      </c>
      <c r="E60" s="159">
        <f t="shared" si="0"/>
        <v>41201</v>
      </c>
      <c r="F60" s="11" t="str">
        <f>IF(ISERROR(VLOOKUP(B60,'151112'!B:B,1,FALSE)),"yes","no")</f>
        <v>no</v>
      </c>
      <c r="G60" s="2" t="s">
        <v>3927</v>
      </c>
      <c r="H60" s="11" t="str">
        <f>IF(ISNA(VLOOKUP(B60,CEEMEA!$A:$A,1,0)),IF(ISNA(VLOOKUP(B60,Removes!$A:$A,1,0)),IF(ISNA(VLOOKUP(B60,TTM!$A:$A,1,0)),IF(ISNA(VLOOKUP(B60,FastTrack!$A:$A,1,0)),IF(ISNA(VLOOKUP(B60,Delayed!$B:$B,1,0)),"BAU","Delayed"),"FastTrack"),"TTM"),"Remove"),"CEEMEA")</f>
        <v>BAU</v>
      </c>
      <c r="I60" s="11" t="str">
        <f>IF(COUNTIF(schedule!FC$1:ZZ$100,B60)=0,"new","scheduled")</f>
        <v>scheduled</v>
      </c>
    </row>
    <row r="61" spans="1:9" hidden="1">
      <c r="A61" s="11" t="s">
        <v>673</v>
      </c>
      <c r="B61" s="13">
        <v>121019210716</v>
      </c>
      <c r="C61" s="11" t="str">
        <f>IF(ISERROR(VLOOKUP(B61,'141112'!B:C,2,FALSE)),"new",VLOOKUP(B61,'141112'!B:C,2,FALSE))</f>
        <v>new</v>
      </c>
      <c r="D61" s="11" t="str">
        <f>IF(ISERROR(VLOOKUP(B61,'141112'!B:D,3,FALSE)),"new",IF(VLOOKUP(B61,'141112'!B:D,3,FALSE)="new","existing",VLOOKUP(B61,'141112'!B:D,3,FALSE)))</f>
        <v>existing</v>
      </c>
      <c r="E61" s="159">
        <f t="shared" si="0"/>
        <v>41201</v>
      </c>
      <c r="F61" s="11" t="str">
        <f>IF(ISERROR(VLOOKUP(B61,'151112'!B:B,1,FALSE)),"yes","no")</f>
        <v>no</v>
      </c>
      <c r="G61" s="2" t="s">
        <v>3928</v>
      </c>
      <c r="H61" s="11" t="str">
        <f>IF(ISNA(VLOOKUP(B61,CEEMEA!$A:$A,1,0)),IF(ISNA(VLOOKUP(B61,Removes!$A:$A,1,0)),IF(ISNA(VLOOKUP(B61,TTM!$A:$A,1,0)),IF(ISNA(VLOOKUP(B61,FastTrack!$A:$A,1,0)),IF(ISNA(VLOOKUP(B61,Delayed!$B:$B,1,0)),"BAU","Delayed"),"FastTrack"),"TTM"),"Remove"),"CEEMEA")</f>
        <v>BAU</v>
      </c>
      <c r="I61" s="11" t="str">
        <f>IF(COUNTIF(schedule!FC$1:ZZ$100,B61)=0,"new","scheduled")</f>
        <v>scheduled</v>
      </c>
    </row>
    <row r="62" spans="1:9" hidden="1">
      <c r="A62" s="11" t="s">
        <v>2931</v>
      </c>
      <c r="B62" s="13">
        <v>121019212051</v>
      </c>
      <c r="C62" s="11" t="str">
        <f>IF(ISERROR(VLOOKUP(B62,'141112'!B:C,2,FALSE)),"new",VLOOKUP(B62,'141112'!B:C,2,FALSE))</f>
        <v>new</v>
      </c>
      <c r="D62" s="11" t="str">
        <f>IF(ISERROR(VLOOKUP(B62,'141112'!B:D,3,FALSE)),"new",IF(VLOOKUP(B62,'141112'!B:D,3,FALSE)="new","existing",VLOOKUP(B62,'141112'!B:D,3,FALSE)))</f>
        <v>existing</v>
      </c>
      <c r="E62" s="159">
        <f t="shared" si="0"/>
        <v>41201</v>
      </c>
      <c r="F62" s="11" t="str">
        <f>IF(ISERROR(VLOOKUP(B62,'151112'!B:B,1,FALSE)),"yes","no")</f>
        <v>no</v>
      </c>
      <c r="G62" s="2" t="s">
        <v>3926</v>
      </c>
      <c r="H62" s="11" t="str">
        <f>IF(ISNA(VLOOKUP(B62,CEEMEA!$A:$A,1,0)),IF(ISNA(VLOOKUP(B62,Removes!$A:$A,1,0)),IF(ISNA(VLOOKUP(B62,TTM!$A:$A,1,0)),IF(ISNA(VLOOKUP(B62,FastTrack!$A:$A,1,0)),IF(ISNA(VLOOKUP(B62,Delayed!$B:$B,1,0)),"BAU","Delayed"),"FastTrack"),"TTM"),"Remove"),"CEEMEA")</f>
        <v>BAU</v>
      </c>
      <c r="I62" s="11" t="str">
        <f>IF(COUNTIF(schedule!FC$1:ZZ$100,B62)=0,"new","scheduled")</f>
        <v>scheduled</v>
      </c>
    </row>
    <row r="63" spans="1:9" hidden="1">
      <c r="A63" s="11" t="s">
        <v>2930</v>
      </c>
      <c r="B63" s="13">
        <v>121022005904</v>
      </c>
      <c r="C63" s="11" t="str">
        <f>IF(ISERROR(VLOOKUP(B63,'141112'!B:C,2,FALSE)),"new",VLOOKUP(B63,'141112'!B:C,2,FALSE))</f>
        <v>new</v>
      </c>
      <c r="D63" s="11" t="str">
        <f>IF(ISERROR(VLOOKUP(B63,'141112'!B:D,3,FALSE)),"new",IF(VLOOKUP(B63,'141112'!B:D,3,FALSE)="new","existing",VLOOKUP(B63,'141112'!B:D,3,FALSE)))</f>
        <v>existing</v>
      </c>
      <c r="E63" s="159">
        <f t="shared" si="0"/>
        <v>41204</v>
      </c>
      <c r="F63" s="11" t="str">
        <f>IF(ISERROR(VLOOKUP(B63,'151112'!B:B,1,FALSE)),"yes","no")</f>
        <v>no</v>
      </c>
      <c r="G63" s="2" t="s">
        <v>3925</v>
      </c>
      <c r="H63" s="11" t="str">
        <f>IF(ISNA(VLOOKUP(B63,CEEMEA!$A:$A,1,0)),IF(ISNA(VLOOKUP(B63,Removes!$A:$A,1,0)),IF(ISNA(VLOOKUP(B63,TTM!$A:$A,1,0)),IF(ISNA(VLOOKUP(B63,FastTrack!$A:$A,1,0)),IF(ISNA(VLOOKUP(B63,Delayed!$B:$B,1,0)),"BAU","Delayed"),"FastTrack"),"TTM"),"Remove"),"CEEMEA")</f>
        <v>BAU</v>
      </c>
      <c r="I63" s="11" t="str">
        <f>IF(COUNTIF(schedule!FC$1:ZZ$100,B63)=0,"new","scheduled")</f>
        <v>scheduled</v>
      </c>
    </row>
    <row r="64" spans="1:9" hidden="1">
      <c r="A64" s="11" t="s">
        <v>3696</v>
      </c>
      <c r="B64" s="13">
        <v>121023102053</v>
      </c>
      <c r="C64" s="11" t="str">
        <f>IF(ISERROR(VLOOKUP(B64,'141112'!B:C,2,FALSE)),"new",VLOOKUP(B64,'141112'!B:C,2,FALSE))</f>
        <v>new</v>
      </c>
      <c r="D64" s="11" t="str">
        <f>IF(ISERROR(VLOOKUP(B64,'141112'!B:D,3,FALSE)),"new",IF(VLOOKUP(B64,'141112'!B:D,3,FALSE)="new","existing",VLOOKUP(B64,'141112'!B:D,3,FALSE)))</f>
        <v>existing</v>
      </c>
      <c r="E64" s="159">
        <f t="shared" si="0"/>
        <v>41224</v>
      </c>
      <c r="F64" s="11" t="str">
        <f>IF(ISERROR(VLOOKUP(B64,'151112'!B:B,1,FALSE)),"yes","no")</f>
        <v>no</v>
      </c>
      <c r="G64" s="2" t="s">
        <v>3851</v>
      </c>
      <c r="H64" s="11" t="str">
        <f>IF(ISNA(VLOOKUP(B64,CEEMEA!$A:$A,1,0)),IF(ISNA(VLOOKUP(B64,Removes!$A:$A,1,0)),IF(ISNA(VLOOKUP(B64,TTM!$A:$A,1,0)),IF(ISNA(VLOOKUP(B64,FastTrack!$A:$A,1,0)),IF(ISNA(VLOOKUP(B64,Delayed!$B:$B,1,0)),"BAU","Delayed"),"FastTrack"),"TTM"),"Remove"),"CEEMEA")</f>
        <v>Remove</v>
      </c>
      <c r="I64" s="11" t="str">
        <f>IF(COUNTIF(schedule!FC$1:ZZ$100,B64)=0,"new","scheduled")</f>
        <v>new</v>
      </c>
    </row>
    <row r="65" spans="1:9" hidden="1">
      <c r="A65" s="11" t="s">
        <v>3099</v>
      </c>
      <c r="B65" s="13">
        <v>121024080055</v>
      </c>
      <c r="C65" s="11" t="str">
        <f>IF(ISERROR(VLOOKUP(B65,'141112'!B:C,2,FALSE)),"new",VLOOKUP(B65,'141112'!B:C,2,FALSE))</f>
        <v>new</v>
      </c>
      <c r="D65" s="11" t="str">
        <f>IF(ISERROR(VLOOKUP(B65,'141112'!B:D,3,FALSE)),"new",IF(VLOOKUP(B65,'141112'!B:D,3,FALSE)="new","existing",VLOOKUP(B65,'141112'!B:D,3,FALSE)))</f>
        <v>existing</v>
      </c>
      <c r="E65" s="159">
        <f t="shared" si="0"/>
        <v>41206</v>
      </c>
      <c r="F65" s="11" t="str">
        <f>IF(ISERROR(VLOOKUP(B65,'151112'!B:B,1,FALSE)),"yes","no")</f>
        <v>no</v>
      </c>
      <c r="G65" s="2" t="s">
        <v>3924</v>
      </c>
      <c r="H65" s="11" t="str">
        <f>IF(ISNA(VLOOKUP(B65,CEEMEA!$A:$A,1,0)),IF(ISNA(VLOOKUP(B65,Removes!$A:$A,1,0)),IF(ISNA(VLOOKUP(B65,TTM!$A:$A,1,0)),IF(ISNA(VLOOKUP(B65,FastTrack!$A:$A,1,0)),IF(ISNA(VLOOKUP(B65,Delayed!$B:$B,1,0)),"BAU","Delayed"),"FastTrack"),"TTM"),"Remove"),"CEEMEA")</f>
        <v>BAU</v>
      </c>
      <c r="I65" s="11" t="str">
        <f>IF(COUNTIF(schedule!FC$1:ZZ$100,B65)=0,"new","scheduled")</f>
        <v>scheduled</v>
      </c>
    </row>
    <row r="66" spans="1:9" hidden="1">
      <c r="A66" s="11" t="s">
        <v>3381</v>
      </c>
      <c r="B66" s="13">
        <v>121025170744</v>
      </c>
      <c r="C66" s="11" t="str">
        <f>IF(ISERROR(VLOOKUP(B66,'141112'!B:C,2,FALSE)),"new",VLOOKUP(B66,'141112'!B:C,2,FALSE))</f>
        <v>new</v>
      </c>
      <c r="D66" s="11" t="str">
        <f>IF(ISERROR(VLOOKUP(B66,'141112'!B:D,3,FALSE)),"new",IF(VLOOKUP(B66,'141112'!B:D,3,FALSE)="new","existing",VLOOKUP(B66,'141112'!B:D,3,FALSE)))</f>
        <v>existing</v>
      </c>
      <c r="E66" s="159">
        <f t="shared" si="0"/>
        <v>41207</v>
      </c>
      <c r="F66" s="11" t="str">
        <f>IF(ISERROR(VLOOKUP(B66,'151112'!B:B,1,FALSE)),"yes","no")</f>
        <v>no</v>
      </c>
      <c r="G66" s="2" t="s">
        <v>3921</v>
      </c>
      <c r="H66" s="11" t="str">
        <f>IF(ISNA(VLOOKUP(B66,CEEMEA!$A:$A,1,0)),IF(ISNA(VLOOKUP(B66,Removes!$A:$A,1,0)),IF(ISNA(VLOOKUP(B66,TTM!$A:$A,1,0)),IF(ISNA(VLOOKUP(B66,FastTrack!$A:$A,1,0)),IF(ISNA(VLOOKUP(B66,Delayed!$B:$B,1,0)),"BAU","Delayed"),"FastTrack"),"TTM"),"Remove"),"CEEMEA")</f>
        <v>BAU</v>
      </c>
      <c r="I66" s="11" t="str">
        <f>IF(COUNTIF(schedule!FC$1:ZZ$100,B66)=0,"new","scheduled")</f>
        <v>scheduled</v>
      </c>
    </row>
    <row r="67" spans="1:9" hidden="1">
      <c r="A67" s="11" t="s">
        <v>3686</v>
      </c>
      <c r="B67" s="13">
        <v>121026113051</v>
      </c>
      <c r="C67" s="11" t="str">
        <f>IF(ISERROR(VLOOKUP(B67,'141112'!B:C,2,FALSE)),"new",VLOOKUP(B67,'141112'!B:C,2,FALSE))</f>
        <v>new</v>
      </c>
      <c r="D67" s="11" t="str">
        <f>IF(ISERROR(VLOOKUP(B67,'141112'!B:D,3,FALSE)),"new",IF(VLOOKUP(B67,'141112'!B:D,3,FALSE)="new","existing",VLOOKUP(B67,'141112'!B:D,3,FALSE)))</f>
        <v>existing</v>
      </c>
      <c r="E67" s="159">
        <f t="shared" ref="E67:E130" si="1">DATEVALUE(MID(G67,SEARCH("/",G67,1)-2,10))</f>
        <v>41225</v>
      </c>
      <c r="F67" s="11" t="str">
        <f>IF(ISERROR(VLOOKUP(B67,'151112'!B:B,1,FALSE)),"yes","no")</f>
        <v>no</v>
      </c>
      <c r="G67" s="2" t="s">
        <v>3846</v>
      </c>
      <c r="H67" s="11" t="str">
        <f>IF(ISNA(VLOOKUP(B67,CEEMEA!$A:$A,1,0)),IF(ISNA(VLOOKUP(B67,Removes!$A:$A,1,0)),IF(ISNA(VLOOKUP(B67,TTM!$A:$A,1,0)),IF(ISNA(VLOOKUP(B67,FastTrack!$A:$A,1,0)),IF(ISNA(VLOOKUP(B67,Delayed!$B:$B,1,0)),"BAU","Delayed"),"FastTrack"),"TTM"),"Remove"),"CEEMEA")</f>
        <v>BAU</v>
      </c>
      <c r="I67" s="11" t="str">
        <f>IF(COUNTIF(schedule!FC$1:ZZ$100,B67)=0,"new","scheduled")</f>
        <v>scheduled</v>
      </c>
    </row>
    <row r="68" spans="1:9" hidden="1">
      <c r="A68" s="1" t="s">
        <v>3684</v>
      </c>
      <c r="B68" s="13">
        <v>121026113053</v>
      </c>
      <c r="C68" s="11" t="str">
        <f>IF(ISERROR(VLOOKUP(B68,'141112'!B:C,2,FALSE)),"new",VLOOKUP(B68,'141112'!B:C,2,FALSE))</f>
        <v>new</v>
      </c>
      <c r="D68" s="11" t="str">
        <f>IF(ISERROR(VLOOKUP(B68,'141112'!B:D,3,FALSE)),"new",IF(VLOOKUP(B68,'141112'!B:D,3,FALSE)="new","existing",VLOOKUP(B68,'141112'!B:D,3,FALSE)))</f>
        <v>existing</v>
      </c>
      <c r="E68" s="159">
        <f t="shared" si="1"/>
        <v>41225</v>
      </c>
      <c r="F68" s="11" t="str">
        <f>IF(ISERROR(VLOOKUP(B68,'151112'!B:B,1,FALSE)),"yes","no")</f>
        <v>no</v>
      </c>
      <c r="G68" s="2" t="s">
        <v>3845</v>
      </c>
      <c r="H68" s="11" t="str">
        <f>IF(ISNA(VLOOKUP(B68,CEEMEA!$A:$A,1,0)),IF(ISNA(VLOOKUP(B68,Removes!$A:$A,1,0)),IF(ISNA(VLOOKUP(B68,TTM!$A:$A,1,0)),IF(ISNA(VLOOKUP(B68,FastTrack!$A:$A,1,0)),IF(ISNA(VLOOKUP(B68,Delayed!$B:$B,1,0)),"BAU","Delayed"),"FastTrack"),"TTM"),"Remove"),"CEEMEA")</f>
        <v>BAU</v>
      </c>
      <c r="I68" s="11" t="str">
        <f>IF(COUNTIF(schedule!FC$1:ZZ$100,B68)=0,"new","scheduled")</f>
        <v>scheduled</v>
      </c>
    </row>
    <row r="69" spans="1:9" hidden="1">
      <c r="A69" s="11" t="s">
        <v>3375</v>
      </c>
      <c r="B69" s="13">
        <v>121026113639</v>
      </c>
      <c r="C69" s="11" t="str">
        <f>IF(ISERROR(VLOOKUP(B69,'141112'!B:C,2,FALSE)),"new",VLOOKUP(B69,'141112'!B:C,2,FALSE))</f>
        <v>new</v>
      </c>
      <c r="D69" s="11" t="str">
        <f>IF(ISERROR(VLOOKUP(B69,'141112'!B:D,3,FALSE)),"new",IF(VLOOKUP(B69,'141112'!B:D,3,FALSE)="new","existing",VLOOKUP(B69,'141112'!B:D,3,FALSE)))</f>
        <v>existing</v>
      </c>
      <c r="E69" s="159">
        <f t="shared" si="1"/>
        <v>41208</v>
      </c>
      <c r="F69" s="11" t="str">
        <f>IF(ISERROR(VLOOKUP(B69,'151112'!B:B,1,FALSE)),"yes","no")</f>
        <v>no</v>
      </c>
      <c r="G69" s="2" t="s">
        <v>3920</v>
      </c>
      <c r="H69" s="11" t="str">
        <f>IF(ISNA(VLOOKUP(B69,CEEMEA!$A:$A,1,0)),IF(ISNA(VLOOKUP(B69,Removes!$A:$A,1,0)),IF(ISNA(VLOOKUP(B69,TTM!$A:$A,1,0)),IF(ISNA(VLOOKUP(B69,FastTrack!$A:$A,1,0)),IF(ISNA(VLOOKUP(B69,Delayed!$B:$B,1,0)),"BAU","Delayed"),"FastTrack"),"TTM"),"Remove"),"CEEMEA")</f>
        <v>BAU</v>
      </c>
      <c r="I69" s="11" t="str">
        <f>IF(COUNTIF(schedule!FC$1:ZZ$100,B69)=0,"new","scheduled")</f>
        <v>scheduled</v>
      </c>
    </row>
    <row r="70" spans="1:9" hidden="1">
      <c r="A70" s="11" t="s">
        <v>3373</v>
      </c>
      <c r="B70" s="13">
        <v>121026114131</v>
      </c>
      <c r="C70" s="11" t="str">
        <f>IF(ISERROR(VLOOKUP(B70,'141112'!B:C,2,FALSE)),"new",VLOOKUP(B70,'141112'!B:C,2,FALSE))</f>
        <v>new</v>
      </c>
      <c r="D70" s="11" t="str">
        <f>IF(ISERROR(VLOOKUP(B70,'141112'!B:D,3,FALSE)),"new",IF(VLOOKUP(B70,'141112'!B:D,3,FALSE)="new","existing",VLOOKUP(B70,'141112'!B:D,3,FALSE)))</f>
        <v>existing</v>
      </c>
      <c r="E70" s="159">
        <f t="shared" si="1"/>
        <v>41208</v>
      </c>
      <c r="F70" s="11" t="str">
        <f>IF(ISERROR(VLOOKUP(B70,'151112'!B:B,1,FALSE)),"yes","no")</f>
        <v>no</v>
      </c>
      <c r="G70" s="2" t="s">
        <v>3919</v>
      </c>
      <c r="H70" s="11" t="str">
        <f>IF(ISNA(VLOOKUP(B70,CEEMEA!$A:$A,1,0)),IF(ISNA(VLOOKUP(B70,Removes!$A:$A,1,0)),IF(ISNA(VLOOKUP(B70,TTM!$A:$A,1,0)),IF(ISNA(VLOOKUP(B70,FastTrack!$A:$A,1,0)),IF(ISNA(VLOOKUP(B70,Delayed!$B:$B,1,0)),"BAU","Delayed"),"FastTrack"),"TTM"),"Remove"),"CEEMEA")</f>
        <v>BAU</v>
      </c>
      <c r="I70" s="11" t="str">
        <f>IF(COUNTIF(schedule!FC$1:ZZ$100,B70)=0,"new","scheduled")</f>
        <v>scheduled</v>
      </c>
    </row>
    <row r="71" spans="1:9" hidden="1">
      <c r="A71" s="11" t="s">
        <v>3516</v>
      </c>
      <c r="B71" s="13">
        <v>121026135114</v>
      </c>
      <c r="C71" s="11" t="str">
        <f>IF(ISERROR(VLOOKUP(B71,'141112'!B:C,2,FALSE)),"new",VLOOKUP(B71,'141112'!B:C,2,FALSE))</f>
        <v>new</v>
      </c>
      <c r="D71" s="11" t="str">
        <f>IF(ISERROR(VLOOKUP(B71,'141112'!B:D,3,FALSE)),"new",IF(VLOOKUP(B71,'141112'!B:D,3,FALSE)="new","existing",VLOOKUP(B71,'141112'!B:D,3,FALSE)))</f>
        <v>existing</v>
      </c>
      <c r="E71" s="159">
        <f t="shared" si="1"/>
        <v>41218</v>
      </c>
      <c r="F71" s="11" t="str">
        <f>IF(ISERROR(VLOOKUP(B71,'151112'!B:B,1,FALSE)),"yes","no")</f>
        <v>no</v>
      </c>
      <c r="G71" s="2" t="s">
        <v>3896</v>
      </c>
      <c r="H71" s="11" t="str">
        <f>IF(ISNA(VLOOKUP(B71,CEEMEA!$A:$A,1,0)),IF(ISNA(VLOOKUP(B71,Removes!$A:$A,1,0)),IF(ISNA(VLOOKUP(B71,TTM!$A:$A,1,0)),IF(ISNA(VLOOKUP(B71,FastTrack!$A:$A,1,0)),IF(ISNA(VLOOKUP(B71,Delayed!$B:$B,1,0)),"BAU","Delayed"),"FastTrack"),"TTM"),"Remove"),"CEEMEA")</f>
        <v>BAU</v>
      </c>
      <c r="I71" s="11" t="str">
        <f>IF(COUNTIF(schedule!FC$1:ZZ$100,B71)=0,"new","scheduled")</f>
        <v>scheduled</v>
      </c>
    </row>
    <row r="72" spans="1:9" hidden="1">
      <c r="A72" s="11" t="s">
        <v>3504</v>
      </c>
      <c r="B72" s="13">
        <v>121026135116</v>
      </c>
      <c r="C72" s="11" t="str">
        <f>IF(ISERROR(VLOOKUP(B72,'141112'!B:C,2,FALSE)),"new",VLOOKUP(B72,'141112'!B:C,2,FALSE))</f>
        <v>new</v>
      </c>
      <c r="D72" s="11" t="str">
        <f>IF(ISERROR(VLOOKUP(B72,'141112'!B:D,3,FALSE)),"new",IF(VLOOKUP(B72,'141112'!B:D,3,FALSE)="new","existing",VLOOKUP(B72,'141112'!B:D,3,FALSE)))</f>
        <v>existing</v>
      </c>
      <c r="E72" s="159">
        <f t="shared" si="1"/>
        <v>41218</v>
      </c>
      <c r="F72" s="11" t="str">
        <f>IF(ISERROR(VLOOKUP(B72,'151112'!B:B,1,FALSE)),"yes","no")</f>
        <v>no</v>
      </c>
      <c r="G72" s="2" t="s">
        <v>3890</v>
      </c>
      <c r="H72" s="11" t="str">
        <f>IF(ISNA(VLOOKUP(B72,CEEMEA!$A:$A,1,0)),IF(ISNA(VLOOKUP(B72,Removes!$A:$A,1,0)),IF(ISNA(VLOOKUP(B72,TTM!$A:$A,1,0)),IF(ISNA(VLOOKUP(B72,FastTrack!$A:$A,1,0)),IF(ISNA(VLOOKUP(B72,Delayed!$B:$B,1,0)),"BAU","Delayed"),"FastTrack"),"TTM"),"Remove"),"CEEMEA")</f>
        <v>BAU</v>
      </c>
      <c r="I72" s="11" t="str">
        <f>IF(COUNTIF(schedule!FC$1:ZZ$100,B72)=0,"new","scheduled")</f>
        <v>scheduled</v>
      </c>
    </row>
    <row r="73" spans="1:9" hidden="1">
      <c r="A73" s="11" t="s">
        <v>3506</v>
      </c>
      <c r="B73" s="13">
        <v>121026135117</v>
      </c>
      <c r="C73" s="11" t="str">
        <f>IF(ISERROR(VLOOKUP(B73,'141112'!B:C,2,FALSE)),"new",VLOOKUP(B73,'141112'!B:C,2,FALSE))</f>
        <v>new</v>
      </c>
      <c r="D73" s="11" t="str">
        <f>IF(ISERROR(VLOOKUP(B73,'141112'!B:D,3,FALSE)),"new",IF(VLOOKUP(B73,'141112'!B:D,3,FALSE)="new","existing",VLOOKUP(B73,'141112'!B:D,3,FALSE)))</f>
        <v>existing</v>
      </c>
      <c r="E73" s="159">
        <f t="shared" si="1"/>
        <v>41218</v>
      </c>
      <c r="F73" s="11" t="str">
        <f>IF(ISERROR(VLOOKUP(B73,'151112'!B:B,1,FALSE)),"yes","no")</f>
        <v>no</v>
      </c>
      <c r="G73" s="2" t="s">
        <v>3891</v>
      </c>
      <c r="H73" s="11" t="str">
        <f>IF(ISNA(VLOOKUP(B73,CEEMEA!$A:$A,1,0)),IF(ISNA(VLOOKUP(B73,Removes!$A:$A,1,0)),IF(ISNA(VLOOKUP(B73,TTM!$A:$A,1,0)),IF(ISNA(VLOOKUP(B73,FastTrack!$A:$A,1,0)),IF(ISNA(VLOOKUP(B73,Delayed!$B:$B,1,0)),"BAU","Delayed"),"FastTrack"),"TTM"),"Remove"),"CEEMEA")</f>
        <v>BAU</v>
      </c>
      <c r="I73" s="11" t="str">
        <f>IF(COUNTIF(schedule!FC$1:ZZ$100,B73)=0,"new","scheduled")</f>
        <v>scheduled</v>
      </c>
    </row>
    <row r="74" spans="1:9" hidden="1">
      <c r="A74" s="11" t="s">
        <v>3510</v>
      </c>
      <c r="B74" s="13">
        <v>121026135118</v>
      </c>
      <c r="C74" s="11" t="str">
        <f>IF(ISERROR(VLOOKUP(B74,'141112'!B:C,2,FALSE)),"new",VLOOKUP(B74,'141112'!B:C,2,FALSE))</f>
        <v>new</v>
      </c>
      <c r="D74" s="11" t="str">
        <f>IF(ISERROR(VLOOKUP(B74,'141112'!B:D,3,FALSE)),"new",IF(VLOOKUP(B74,'141112'!B:D,3,FALSE)="new","existing",VLOOKUP(B74,'141112'!B:D,3,FALSE)))</f>
        <v>existing</v>
      </c>
      <c r="E74" s="159">
        <f t="shared" si="1"/>
        <v>41218</v>
      </c>
      <c r="F74" s="11" t="str">
        <f>IF(ISERROR(VLOOKUP(B74,'151112'!B:B,1,FALSE)),"yes","no")</f>
        <v>no</v>
      </c>
      <c r="G74" s="2" t="s">
        <v>3893</v>
      </c>
      <c r="H74" s="11" t="str">
        <f>IF(ISNA(VLOOKUP(B74,CEEMEA!$A:$A,1,0)),IF(ISNA(VLOOKUP(B74,Removes!$A:$A,1,0)),IF(ISNA(VLOOKUP(B74,TTM!$A:$A,1,0)),IF(ISNA(VLOOKUP(B74,FastTrack!$A:$A,1,0)),IF(ISNA(VLOOKUP(B74,Delayed!$B:$B,1,0)),"BAU","Delayed"),"FastTrack"),"TTM"),"Remove"),"CEEMEA")</f>
        <v>BAU</v>
      </c>
      <c r="I74" s="11" t="str">
        <f>IF(COUNTIF(schedule!FC$1:ZZ$100,B74)=0,"new","scheduled")</f>
        <v>scheduled</v>
      </c>
    </row>
    <row r="75" spans="1:9" hidden="1">
      <c r="A75" s="11" t="s">
        <v>3512</v>
      </c>
      <c r="B75" s="13">
        <v>121026135119</v>
      </c>
      <c r="C75" s="11" t="str">
        <f>IF(ISERROR(VLOOKUP(B75,'141112'!B:C,2,FALSE)),"new",VLOOKUP(B75,'141112'!B:C,2,FALSE))</f>
        <v>new</v>
      </c>
      <c r="D75" s="11" t="str">
        <f>IF(ISERROR(VLOOKUP(B75,'141112'!B:D,3,FALSE)),"new",IF(VLOOKUP(B75,'141112'!B:D,3,FALSE)="new","existing",VLOOKUP(B75,'141112'!B:D,3,FALSE)))</f>
        <v>existing</v>
      </c>
      <c r="E75" s="159">
        <f t="shared" si="1"/>
        <v>41218</v>
      </c>
      <c r="F75" s="11" t="str">
        <f>IF(ISERROR(VLOOKUP(B75,'151112'!B:B,1,FALSE)),"yes","no")</f>
        <v>no</v>
      </c>
      <c r="G75" s="2" t="s">
        <v>3894</v>
      </c>
      <c r="H75" s="11" t="str">
        <f>IF(ISNA(VLOOKUP(B75,CEEMEA!$A:$A,1,0)),IF(ISNA(VLOOKUP(B75,Removes!$A:$A,1,0)),IF(ISNA(VLOOKUP(B75,TTM!$A:$A,1,0)),IF(ISNA(VLOOKUP(B75,FastTrack!$A:$A,1,0)),IF(ISNA(VLOOKUP(B75,Delayed!$B:$B,1,0)),"BAU","Delayed"),"FastTrack"),"TTM"),"Remove"),"CEEMEA")</f>
        <v>BAU</v>
      </c>
      <c r="I75" s="11" t="str">
        <f>IF(COUNTIF(schedule!FC$1:ZZ$100,B75)=0,"new","scheduled")</f>
        <v>scheduled</v>
      </c>
    </row>
    <row r="76" spans="1:9" hidden="1">
      <c r="A76" s="11" t="s">
        <v>3514</v>
      </c>
      <c r="B76" s="13">
        <v>121026135120</v>
      </c>
      <c r="C76" s="11" t="str">
        <f>IF(ISERROR(VLOOKUP(B76,'141112'!B:C,2,FALSE)),"new",VLOOKUP(B76,'141112'!B:C,2,FALSE))</f>
        <v>new</v>
      </c>
      <c r="D76" s="11" t="str">
        <f>IF(ISERROR(VLOOKUP(B76,'141112'!B:D,3,FALSE)),"new",IF(VLOOKUP(B76,'141112'!B:D,3,FALSE)="new","existing",VLOOKUP(B76,'141112'!B:D,3,FALSE)))</f>
        <v>existing</v>
      </c>
      <c r="E76" s="159">
        <f t="shared" si="1"/>
        <v>41218</v>
      </c>
      <c r="F76" s="11" t="str">
        <f>IF(ISERROR(VLOOKUP(B76,'151112'!B:B,1,FALSE)),"yes","no")</f>
        <v>no</v>
      </c>
      <c r="G76" s="2" t="s">
        <v>3895</v>
      </c>
      <c r="H76" s="11" t="str">
        <f>IF(ISNA(VLOOKUP(B76,CEEMEA!$A:$A,1,0)),IF(ISNA(VLOOKUP(B76,Removes!$A:$A,1,0)),IF(ISNA(VLOOKUP(B76,TTM!$A:$A,1,0)),IF(ISNA(VLOOKUP(B76,FastTrack!$A:$A,1,0)),IF(ISNA(VLOOKUP(B76,Delayed!$B:$B,1,0)),"BAU","Delayed"),"FastTrack"),"TTM"),"Remove"),"CEEMEA")</f>
        <v>BAU</v>
      </c>
      <c r="I76" s="11" t="str">
        <f>IF(COUNTIF(schedule!FC$1:ZZ$100,B76)=0,"new","scheduled")</f>
        <v>scheduled</v>
      </c>
    </row>
    <row r="77" spans="1:9" hidden="1">
      <c r="A77" s="11" t="s">
        <v>830</v>
      </c>
      <c r="B77" s="13">
        <v>121027031435</v>
      </c>
      <c r="C77" s="11" t="str">
        <f>IF(ISERROR(VLOOKUP(B77,'141112'!B:C,2,FALSE)),"new",VLOOKUP(B77,'141112'!B:C,2,FALSE))</f>
        <v>new</v>
      </c>
      <c r="D77" s="11" t="str">
        <f>IF(ISERROR(VLOOKUP(B77,'141112'!B:D,3,FALSE)),"new",IF(VLOOKUP(B77,'141112'!B:D,3,FALSE)="new","existing",VLOOKUP(B77,'141112'!B:D,3,FALSE)))</f>
        <v>existing</v>
      </c>
      <c r="E77" s="159">
        <f t="shared" si="1"/>
        <v>41209</v>
      </c>
      <c r="F77" s="11" t="str">
        <f>IF(ISERROR(VLOOKUP(B77,'151112'!B:B,1,FALSE)),"yes","no")</f>
        <v>no</v>
      </c>
      <c r="G77" s="2" t="s">
        <v>3918</v>
      </c>
      <c r="H77" s="11" t="str">
        <f>IF(ISNA(VLOOKUP(B77,CEEMEA!$A:$A,1,0)),IF(ISNA(VLOOKUP(B77,Removes!$A:$A,1,0)),IF(ISNA(VLOOKUP(B77,TTM!$A:$A,1,0)),IF(ISNA(VLOOKUP(B77,FastTrack!$A:$A,1,0)),IF(ISNA(VLOOKUP(B77,Delayed!$B:$B,1,0)),"BAU","Delayed"),"FastTrack"),"TTM"),"Remove"),"CEEMEA")</f>
        <v>BAU</v>
      </c>
      <c r="I77" s="11" t="str">
        <f>IF(COUNTIF(schedule!FC$1:ZZ$100,B77)=0,"new","scheduled")</f>
        <v>scheduled</v>
      </c>
    </row>
    <row r="78" spans="1:9" hidden="1">
      <c r="A78" s="11" t="s">
        <v>828</v>
      </c>
      <c r="B78" s="13">
        <v>121027032040</v>
      </c>
      <c r="C78" s="11" t="str">
        <f>IF(ISERROR(VLOOKUP(B78,'141112'!B:C,2,FALSE)),"new",VLOOKUP(B78,'141112'!B:C,2,FALSE))</f>
        <v>new</v>
      </c>
      <c r="D78" s="11" t="str">
        <f>IF(ISERROR(VLOOKUP(B78,'141112'!B:D,3,FALSE)),"new",IF(VLOOKUP(B78,'141112'!B:D,3,FALSE)="new","existing",VLOOKUP(B78,'141112'!B:D,3,FALSE)))</f>
        <v>existing</v>
      </c>
      <c r="E78" s="159">
        <f t="shared" si="1"/>
        <v>41209</v>
      </c>
      <c r="F78" s="11" t="str">
        <f>IF(ISERROR(VLOOKUP(B78,'151112'!B:B,1,FALSE)),"yes","no")</f>
        <v>no</v>
      </c>
      <c r="G78" s="2" t="s">
        <v>3917</v>
      </c>
      <c r="H78" s="11" t="str">
        <f>IF(ISNA(VLOOKUP(B78,CEEMEA!$A:$A,1,0)),IF(ISNA(VLOOKUP(B78,Removes!$A:$A,1,0)),IF(ISNA(VLOOKUP(B78,TTM!$A:$A,1,0)),IF(ISNA(VLOOKUP(B78,FastTrack!$A:$A,1,0)),IF(ISNA(VLOOKUP(B78,Delayed!$B:$B,1,0)),"BAU","Delayed"),"FastTrack"),"TTM"),"Remove"),"CEEMEA")</f>
        <v>BAU</v>
      </c>
      <c r="I78" s="11" t="str">
        <f>IF(COUNTIF(schedule!FC$1:ZZ$100,B78)=0,"new","scheduled")</f>
        <v>scheduled</v>
      </c>
    </row>
    <row r="79" spans="1:9" hidden="1">
      <c r="A79" s="11" t="s">
        <v>832</v>
      </c>
      <c r="B79" s="13">
        <v>121027032329</v>
      </c>
      <c r="C79" s="11" t="str">
        <f>IF(ISERROR(VLOOKUP(B79,'141112'!B:C,2,FALSE)),"new",VLOOKUP(B79,'141112'!B:C,2,FALSE))</f>
        <v>new</v>
      </c>
      <c r="D79" s="11" t="str">
        <f>IF(ISERROR(VLOOKUP(B79,'141112'!B:D,3,FALSE)),"new",IF(VLOOKUP(B79,'141112'!B:D,3,FALSE)="new","existing",VLOOKUP(B79,'141112'!B:D,3,FALSE)))</f>
        <v>existing</v>
      </c>
      <c r="E79" s="159">
        <f t="shared" si="1"/>
        <v>41209</v>
      </c>
      <c r="F79" s="11" t="str">
        <f>IF(ISERROR(VLOOKUP(B79,'151112'!B:B,1,FALSE)),"yes","no")</f>
        <v>no</v>
      </c>
      <c r="G79" s="2" t="s">
        <v>3916</v>
      </c>
      <c r="H79" s="11" t="str">
        <f>IF(ISNA(VLOOKUP(B79,CEEMEA!$A:$A,1,0)),IF(ISNA(VLOOKUP(B79,Removes!$A:$A,1,0)),IF(ISNA(VLOOKUP(B79,TTM!$A:$A,1,0)),IF(ISNA(VLOOKUP(B79,FastTrack!$A:$A,1,0)),IF(ISNA(VLOOKUP(B79,Delayed!$B:$B,1,0)),"BAU","Delayed"),"FastTrack"),"TTM"),"Remove"),"CEEMEA")</f>
        <v>BAU</v>
      </c>
      <c r="I79" s="11" t="str">
        <f>IF(COUNTIF(schedule!FC$1:ZZ$100,B79)=0,"new","scheduled")</f>
        <v>scheduled</v>
      </c>
    </row>
    <row r="80" spans="1:9" hidden="1">
      <c r="A80" s="11" t="s">
        <v>834</v>
      </c>
      <c r="B80" s="13">
        <v>121027032653</v>
      </c>
      <c r="C80" s="11" t="str">
        <f>IF(ISERROR(VLOOKUP(B80,'141112'!B:C,2,FALSE)),"new",VLOOKUP(B80,'141112'!B:C,2,FALSE))</f>
        <v>new</v>
      </c>
      <c r="D80" s="11" t="str">
        <f>IF(ISERROR(VLOOKUP(B80,'141112'!B:D,3,FALSE)),"new",IF(VLOOKUP(B80,'141112'!B:D,3,FALSE)="new","existing",VLOOKUP(B80,'141112'!B:D,3,FALSE)))</f>
        <v>existing</v>
      </c>
      <c r="E80" s="159">
        <f t="shared" si="1"/>
        <v>41209</v>
      </c>
      <c r="F80" s="11" t="str">
        <f>IF(ISERROR(VLOOKUP(B80,'151112'!B:B,1,FALSE)),"yes","no")</f>
        <v>no</v>
      </c>
      <c r="G80" s="2" t="s">
        <v>3915</v>
      </c>
      <c r="H80" s="11" t="str">
        <f>IF(ISNA(VLOOKUP(B80,CEEMEA!$A:$A,1,0)),IF(ISNA(VLOOKUP(B80,Removes!$A:$A,1,0)),IF(ISNA(VLOOKUP(B80,TTM!$A:$A,1,0)),IF(ISNA(VLOOKUP(B80,FastTrack!$A:$A,1,0)),IF(ISNA(VLOOKUP(B80,Delayed!$B:$B,1,0)),"BAU","Delayed"),"FastTrack"),"TTM"),"Remove"),"CEEMEA")</f>
        <v>BAU</v>
      </c>
      <c r="I80" s="11" t="str">
        <f>IF(COUNTIF(schedule!FC$1:ZZ$100,B80)=0,"new","scheduled")</f>
        <v>scheduled</v>
      </c>
    </row>
    <row r="81" spans="1:9" hidden="1">
      <c r="A81" s="11" t="s">
        <v>3355</v>
      </c>
      <c r="B81" s="13">
        <v>121030044113</v>
      </c>
      <c r="C81" s="11" t="str">
        <f>IF(ISERROR(VLOOKUP(B81,'141112'!B:C,2,FALSE)),"new",VLOOKUP(B81,'141112'!B:C,2,FALSE))</f>
        <v>new</v>
      </c>
      <c r="D81" s="11" t="str">
        <f>IF(ISERROR(VLOOKUP(B81,'141112'!B:D,3,FALSE)),"new",IF(VLOOKUP(B81,'141112'!B:D,3,FALSE)="new","existing",VLOOKUP(B81,'141112'!B:D,3,FALSE)))</f>
        <v>existing</v>
      </c>
      <c r="E81" s="159">
        <f t="shared" si="1"/>
        <v>41212</v>
      </c>
      <c r="F81" s="11" t="str">
        <f>IF(ISERROR(VLOOKUP(B81,'151112'!B:B,1,FALSE)),"yes","no")</f>
        <v>no</v>
      </c>
      <c r="G81" s="2" t="s">
        <v>3911</v>
      </c>
      <c r="H81" s="11" t="str">
        <f>IF(ISNA(VLOOKUP(B81,CEEMEA!$A:$A,1,0)),IF(ISNA(VLOOKUP(B81,Removes!$A:$A,1,0)),IF(ISNA(VLOOKUP(B81,TTM!$A:$A,1,0)),IF(ISNA(VLOOKUP(B81,FastTrack!$A:$A,1,0)),IF(ISNA(VLOOKUP(B81,Delayed!$B:$B,1,0)),"BAU","Delayed"),"FastTrack"),"TTM"),"Remove"),"CEEMEA")</f>
        <v>BAU</v>
      </c>
      <c r="I81" s="11" t="str">
        <f>IF(COUNTIF(schedule!FC$1:ZZ$100,B81)=0,"new","scheduled")</f>
        <v>scheduled</v>
      </c>
    </row>
    <row r="82" spans="1:9" hidden="1">
      <c r="A82" s="11" t="s">
        <v>2226</v>
      </c>
      <c r="B82" s="13">
        <v>121030050610</v>
      </c>
      <c r="C82" s="11" t="str">
        <f>IF(ISERROR(VLOOKUP(B82,'141112'!B:C,2,FALSE)),"new",VLOOKUP(B82,'141112'!B:C,2,FALSE))</f>
        <v>new</v>
      </c>
      <c r="D82" s="11" t="str">
        <f>IF(ISERROR(VLOOKUP(B82,'141112'!B:D,3,FALSE)),"new",IF(VLOOKUP(B82,'141112'!B:D,3,FALSE)="new","existing",VLOOKUP(B82,'141112'!B:D,3,FALSE)))</f>
        <v>existing</v>
      </c>
      <c r="E82" s="159">
        <f t="shared" si="1"/>
        <v>41212</v>
      </c>
      <c r="F82" s="11" t="str">
        <f>IF(ISERROR(VLOOKUP(B82,'151112'!B:B,1,FALSE)),"yes","no")</f>
        <v>no</v>
      </c>
      <c r="G82" s="2" t="s">
        <v>3910</v>
      </c>
      <c r="H82" s="11" t="str">
        <f>IF(ISNA(VLOOKUP(B82,CEEMEA!$A:$A,1,0)),IF(ISNA(VLOOKUP(B82,Removes!$A:$A,1,0)),IF(ISNA(VLOOKUP(B82,TTM!$A:$A,1,0)),IF(ISNA(VLOOKUP(B82,FastTrack!$A:$A,1,0)),IF(ISNA(VLOOKUP(B82,Delayed!$B:$B,1,0)),"BAU","Delayed"),"FastTrack"),"TTM"),"Remove"),"CEEMEA")</f>
        <v>BAU</v>
      </c>
      <c r="I82" s="11" t="str">
        <f>IF(COUNTIF(schedule!FC$1:ZZ$100,B82)=0,"new","scheduled")</f>
        <v>scheduled</v>
      </c>
    </row>
    <row r="83" spans="1:9" hidden="1">
      <c r="A83" s="11" t="s">
        <v>3518</v>
      </c>
      <c r="B83" s="13">
        <v>121031081108</v>
      </c>
      <c r="C83" s="11" t="str">
        <f>IF(ISERROR(VLOOKUP(B83,'141112'!B:C,2,FALSE)),"new",VLOOKUP(B83,'141112'!B:C,2,FALSE))</f>
        <v>new</v>
      </c>
      <c r="D83" s="11" t="str">
        <f>IF(ISERROR(VLOOKUP(B83,'141112'!B:D,3,FALSE)),"new",IF(VLOOKUP(B83,'141112'!B:D,3,FALSE)="new","existing",VLOOKUP(B83,'141112'!B:D,3,FALSE)))</f>
        <v>existing</v>
      </c>
      <c r="E83" s="159">
        <f t="shared" si="1"/>
        <v>41218</v>
      </c>
      <c r="F83" s="11" t="str">
        <f>IF(ISERROR(VLOOKUP(B83,'151112'!B:B,1,FALSE)),"yes","no")</f>
        <v>no</v>
      </c>
      <c r="G83" s="2" t="s">
        <v>3897</v>
      </c>
      <c r="H83" s="11" t="str">
        <f>IF(ISNA(VLOOKUP(B83,CEEMEA!$A:$A,1,0)),IF(ISNA(VLOOKUP(B83,Removes!$A:$A,1,0)),IF(ISNA(VLOOKUP(B83,TTM!$A:$A,1,0)),IF(ISNA(VLOOKUP(B83,FastTrack!$A:$A,1,0)),IF(ISNA(VLOOKUP(B83,Delayed!$B:$B,1,0)),"BAU","Delayed"),"FastTrack"),"TTM"),"Remove"),"CEEMEA")</f>
        <v>BAU</v>
      </c>
      <c r="I83" s="11" t="str">
        <f>IF(COUNTIF(schedule!FC$1:ZZ$100,B83)=0,"new","scheduled")</f>
        <v>scheduled</v>
      </c>
    </row>
    <row r="84" spans="1:9" hidden="1">
      <c r="A84" s="11" t="s">
        <v>3524</v>
      </c>
      <c r="B84" s="13">
        <v>121101100626</v>
      </c>
      <c r="C84" s="11" t="str">
        <f>IF(ISERROR(VLOOKUP(B84,'141112'!B:C,2,FALSE)),"new",VLOOKUP(B84,'141112'!B:C,2,FALSE))</f>
        <v>new</v>
      </c>
      <c r="D84" s="11" t="str">
        <f>IF(ISERROR(VLOOKUP(B84,'141112'!B:D,3,FALSE)),"new",IF(VLOOKUP(B84,'141112'!B:D,3,FALSE)="new","existing",VLOOKUP(B84,'141112'!B:D,3,FALSE)))</f>
        <v>existing</v>
      </c>
      <c r="E84" s="159">
        <f t="shared" si="1"/>
        <v>41214</v>
      </c>
      <c r="F84" s="11" t="str">
        <f>IF(ISERROR(VLOOKUP(B84,'151112'!B:B,1,FALSE)),"yes","no")</f>
        <v>no</v>
      </c>
      <c r="G84" s="2" t="s">
        <v>3902</v>
      </c>
      <c r="H84" s="11" t="str">
        <f>IF(ISNA(VLOOKUP(B84,CEEMEA!$A:$A,1,0)),IF(ISNA(VLOOKUP(B84,Removes!$A:$A,1,0)),IF(ISNA(VLOOKUP(B84,TTM!$A:$A,1,0)),IF(ISNA(VLOOKUP(B84,FastTrack!$A:$A,1,0)),IF(ISNA(VLOOKUP(B84,Delayed!$B:$B,1,0)),"BAU","Delayed"),"FastTrack"),"TTM"),"Remove"),"CEEMEA")</f>
        <v>BAU</v>
      </c>
      <c r="I84" s="11" t="str">
        <f>IF(COUNTIF(schedule!FC$1:ZZ$100,B84)=0,"new","scheduled")</f>
        <v>scheduled</v>
      </c>
    </row>
    <row r="85" spans="1:9" hidden="1">
      <c r="A85" s="11" t="s">
        <v>3690</v>
      </c>
      <c r="B85" s="13">
        <v>121102094015</v>
      </c>
      <c r="C85" s="11" t="str">
        <f>IF(ISERROR(VLOOKUP(B85,'141112'!B:C,2,FALSE)),"new",VLOOKUP(B85,'141112'!B:C,2,FALSE))</f>
        <v>new</v>
      </c>
      <c r="D85" s="11" t="str">
        <f>IF(ISERROR(VLOOKUP(B85,'141112'!B:D,3,FALSE)),"new",IF(VLOOKUP(B85,'141112'!B:D,3,FALSE)="new","existing",VLOOKUP(B85,'141112'!B:D,3,FALSE)))</f>
        <v>existing</v>
      </c>
      <c r="E85" s="159">
        <f t="shared" si="1"/>
        <v>41225</v>
      </c>
      <c r="F85" s="11" t="str">
        <f>IF(ISERROR(VLOOKUP(B85,'151112'!B:B,1,FALSE)),"yes","no")</f>
        <v>no</v>
      </c>
      <c r="G85" s="2" t="s">
        <v>3848</v>
      </c>
      <c r="H85" s="11" t="str">
        <f>IF(ISNA(VLOOKUP(B85,CEEMEA!$A:$A,1,0)),IF(ISNA(VLOOKUP(B85,Removes!$A:$A,1,0)),IF(ISNA(VLOOKUP(B85,TTM!$A:$A,1,0)),IF(ISNA(VLOOKUP(B85,FastTrack!$A:$A,1,0)),IF(ISNA(VLOOKUP(B85,Delayed!$B:$B,1,0)),"BAU","Delayed"),"FastTrack"),"TTM"),"Remove"),"CEEMEA")</f>
        <v>Remove</v>
      </c>
      <c r="I85" s="11" t="str">
        <f>IF(COUNTIF(schedule!FC$1:ZZ$100,B85)=0,"new","scheduled")</f>
        <v>new</v>
      </c>
    </row>
    <row r="86" spans="1:9" hidden="1">
      <c r="A86" s="11" t="s">
        <v>146</v>
      </c>
      <c r="B86" s="13">
        <v>121102094154</v>
      </c>
      <c r="C86" s="11" t="str">
        <f>IF(ISERROR(VLOOKUP(B86,'141112'!B:C,2,FALSE)),"new",VLOOKUP(B86,'141112'!B:C,2,FALSE))</f>
        <v>new</v>
      </c>
      <c r="D86" s="11" t="str">
        <f>IF(ISERROR(VLOOKUP(B86,'141112'!B:D,3,FALSE)),"new",IF(VLOOKUP(B86,'141112'!B:D,3,FALSE)="new","existing",VLOOKUP(B86,'141112'!B:D,3,FALSE)))</f>
        <v>existing</v>
      </c>
      <c r="E86" s="159">
        <f t="shared" si="1"/>
        <v>41217</v>
      </c>
      <c r="F86" s="11" t="str">
        <f>IF(ISERROR(VLOOKUP(B86,'151112'!B:B,1,FALSE)),"yes","no")</f>
        <v>no</v>
      </c>
      <c r="G86" s="2" t="s">
        <v>3898</v>
      </c>
      <c r="H86" s="11" t="str">
        <f>IF(ISNA(VLOOKUP(B86,CEEMEA!$A:$A,1,0)),IF(ISNA(VLOOKUP(B86,Removes!$A:$A,1,0)),IF(ISNA(VLOOKUP(B86,TTM!$A:$A,1,0)),IF(ISNA(VLOOKUP(B86,FastTrack!$A:$A,1,0)),IF(ISNA(VLOOKUP(B86,Delayed!$B:$B,1,0)),"BAU","Delayed"),"FastTrack"),"TTM"),"Remove"),"CEEMEA")</f>
        <v>BAU</v>
      </c>
      <c r="I86" s="11" t="str">
        <f>IF(COUNTIF(schedule!FC$1:ZZ$100,B86)=0,"new","scheduled")</f>
        <v>scheduled</v>
      </c>
    </row>
    <row r="87" spans="1:9" hidden="1">
      <c r="A87" s="11" t="s">
        <v>3</v>
      </c>
      <c r="B87" s="13">
        <v>121102094200</v>
      </c>
      <c r="C87" s="11" t="str">
        <f>IF(ISERROR(VLOOKUP(B87,'141112'!B:C,2,FALSE)),"new",VLOOKUP(B87,'141112'!B:C,2,FALSE))</f>
        <v>new</v>
      </c>
      <c r="D87" s="11" t="str">
        <f>IF(ISERROR(VLOOKUP(B87,'141112'!B:D,3,FALSE)),"new",IF(VLOOKUP(B87,'141112'!B:D,3,FALSE)="new","existing",VLOOKUP(B87,'141112'!B:D,3,FALSE)))</f>
        <v>existing</v>
      </c>
      <c r="E87" s="159">
        <f t="shared" si="1"/>
        <v>41217</v>
      </c>
      <c r="F87" s="11" t="str">
        <f>IF(ISERROR(VLOOKUP(B87,'151112'!B:B,1,FALSE)),"yes","no")</f>
        <v>no</v>
      </c>
      <c r="G87" s="2" t="s">
        <v>3900</v>
      </c>
      <c r="H87" s="11" t="str">
        <f>IF(ISNA(VLOOKUP(B87,CEEMEA!$A:$A,1,0)),IF(ISNA(VLOOKUP(B87,Removes!$A:$A,1,0)),IF(ISNA(VLOOKUP(B87,TTM!$A:$A,1,0)),IF(ISNA(VLOOKUP(B87,FastTrack!$A:$A,1,0)),IF(ISNA(VLOOKUP(B87,Delayed!$B:$B,1,0)),"BAU","Delayed"),"FastTrack"),"TTM"),"Remove"),"CEEMEA")</f>
        <v>BAU</v>
      </c>
      <c r="I87" s="11" t="str">
        <f>IF(COUNTIF(schedule!FC$1:ZZ$100,B87)=0,"new","scheduled")</f>
        <v>scheduled</v>
      </c>
    </row>
    <row r="88" spans="1:9" hidden="1">
      <c r="A88" s="11" t="s">
        <v>967</v>
      </c>
      <c r="B88" s="13">
        <v>121102094201</v>
      </c>
      <c r="C88" s="11" t="str">
        <f>IF(ISERROR(VLOOKUP(B88,'141112'!B:C,2,FALSE)),"new",VLOOKUP(B88,'141112'!B:C,2,FALSE))</f>
        <v>new</v>
      </c>
      <c r="D88" s="11" t="str">
        <f>IF(ISERROR(VLOOKUP(B88,'141112'!B:D,3,FALSE)),"new",IF(VLOOKUP(B88,'141112'!B:D,3,FALSE)="new","existing",VLOOKUP(B88,'141112'!B:D,3,FALSE)))</f>
        <v>existing</v>
      </c>
      <c r="E88" s="159">
        <f t="shared" si="1"/>
        <v>41217</v>
      </c>
      <c r="F88" s="11" t="str">
        <f>IF(ISERROR(VLOOKUP(B88,'151112'!B:B,1,FALSE)),"yes","no")</f>
        <v>no</v>
      </c>
      <c r="G88" s="2" t="s">
        <v>3899</v>
      </c>
      <c r="H88" s="11" t="str">
        <f>IF(ISNA(VLOOKUP(B88,CEEMEA!$A:$A,1,0)),IF(ISNA(VLOOKUP(B88,Removes!$A:$A,1,0)),IF(ISNA(VLOOKUP(B88,TTM!$A:$A,1,0)),IF(ISNA(VLOOKUP(B88,FastTrack!$A:$A,1,0)),IF(ISNA(VLOOKUP(B88,Delayed!$B:$B,1,0)),"BAU","Delayed"),"FastTrack"),"TTM"),"Remove"),"CEEMEA")</f>
        <v>BAU</v>
      </c>
      <c r="I88" s="11" t="str">
        <f>IF(COUNTIF(schedule!FC$1:ZZ$100,B88)=0,"new","scheduled")</f>
        <v>scheduled</v>
      </c>
    </row>
    <row r="89" spans="1:9" hidden="1">
      <c r="A89" s="11" t="s">
        <v>3498</v>
      </c>
      <c r="B89" s="13">
        <v>121102094343</v>
      </c>
      <c r="C89" s="11" t="str">
        <f>IF(ISERROR(VLOOKUP(B89,'141112'!B:C,2,FALSE)),"new",VLOOKUP(B89,'141112'!B:C,2,FALSE))</f>
        <v>new</v>
      </c>
      <c r="D89" s="11" t="str">
        <f>IF(ISERROR(VLOOKUP(B89,'141112'!B:D,3,FALSE)),"new",IF(VLOOKUP(B89,'141112'!B:D,3,FALSE)="new","existing",VLOOKUP(B89,'141112'!B:D,3,FALSE)))</f>
        <v>existing</v>
      </c>
      <c r="E89" s="159">
        <f t="shared" si="1"/>
        <v>41218</v>
      </c>
      <c r="F89" s="11" t="str">
        <f>IF(ISERROR(VLOOKUP(B89,'151112'!B:B,1,FALSE)),"yes","no")</f>
        <v>no</v>
      </c>
      <c r="G89" s="2" t="s">
        <v>3887</v>
      </c>
      <c r="H89" s="11" t="str">
        <f>IF(ISNA(VLOOKUP(B89,CEEMEA!$A:$A,1,0)),IF(ISNA(VLOOKUP(B89,Removes!$A:$A,1,0)),IF(ISNA(VLOOKUP(B89,TTM!$A:$A,1,0)),IF(ISNA(VLOOKUP(B89,FastTrack!$A:$A,1,0)),IF(ISNA(VLOOKUP(B89,Delayed!$B:$B,1,0)),"BAU","Delayed"),"FastTrack"),"TTM"),"Remove"),"CEEMEA")</f>
        <v>BAU</v>
      </c>
      <c r="I89" s="11" t="str">
        <f>IF(COUNTIF(schedule!FC$1:ZZ$100,B89)=0,"new","scheduled")</f>
        <v>scheduled</v>
      </c>
    </row>
    <row r="90" spans="1:9" hidden="1">
      <c r="A90" s="11" t="s">
        <v>171</v>
      </c>
      <c r="B90" s="13">
        <v>121102094344</v>
      </c>
      <c r="C90" s="11" t="str">
        <f>IF(ISERROR(VLOOKUP(B90,'141112'!B:C,2,FALSE)),"new",VLOOKUP(B90,'141112'!B:C,2,FALSE))</f>
        <v>new</v>
      </c>
      <c r="D90" s="11" t="str">
        <f>IF(ISERROR(VLOOKUP(B90,'141112'!B:D,3,FALSE)),"new",IF(VLOOKUP(B90,'141112'!B:D,3,FALSE)="new","existing",VLOOKUP(B90,'141112'!B:D,3,FALSE)))</f>
        <v>existing</v>
      </c>
      <c r="E90" s="159">
        <f t="shared" si="1"/>
        <v>41218</v>
      </c>
      <c r="F90" s="11" t="str">
        <f>IF(ISERROR(VLOOKUP(B90,'151112'!B:B,1,FALSE)),"yes","no")</f>
        <v>no</v>
      </c>
      <c r="G90" s="2" t="s">
        <v>3886</v>
      </c>
      <c r="H90" s="11" t="str">
        <f>IF(ISNA(VLOOKUP(B90,CEEMEA!$A:$A,1,0)),IF(ISNA(VLOOKUP(B90,Removes!$A:$A,1,0)),IF(ISNA(VLOOKUP(B90,TTM!$A:$A,1,0)),IF(ISNA(VLOOKUP(B90,FastTrack!$A:$A,1,0)),IF(ISNA(VLOOKUP(B90,Delayed!$B:$B,1,0)),"BAU","Delayed"),"FastTrack"),"TTM"),"Remove"),"CEEMEA")</f>
        <v>BAU</v>
      </c>
      <c r="I90" s="11" t="str">
        <f>IF(COUNTIF(schedule!FC$1:ZZ$100,B90)=0,"new","scheduled")</f>
        <v>scheduled</v>
      </c>
    </row>
    <row r="91" spans="1:9" hidden="1">
      <c r="A91" s="11" t="s">
        <v>170</v>
      </c>
      <c r="B91" s="13">
        <v>121102094345</v>
      </c>
      <c r="C91" s="11" t="str">
        <f>IF(ISERROR(VLOOKUP(B91,'141112'!B:C,2,FALSE)),"new",VLOOKUP(B91,'141112'!B:C,2,FALSE))</f>
        <v>new</v>
      </c>
      <c r="D91" s="11" t="str">
        <f>IF(ISERROR(VLOOKUP(B91,'141112'!B:D,3,FALSE)),"new",IF(VLOOKUP(B91,'141112'!B:D,3,FALSE)="new","existing",VLOOKUP(B91,'141112'!B:D,3,FALSE)))</f>
        <v>existing</v>
      </c>
      <c r="E91" s="159">
        <f t="shared" si="1"/>
        <v>41218</v>
      </c>
      <c r="F91" s="11" t="str">
        <f>IF(ISERROR(VLOOKUP(B91,'151112'!B:B,1,FALSE)),"yes","no")</f>
        <v>no</v>
      </c>
      <c r="G91" s="2" t="s">
        <v>3885</v>
      </c>
      <c r="H91" s="11" t="str">
        <f>IF(ISNA(VLOOKUP(B91,CEEMEA!$A:$A,1,0)),IF(ISNA(VLOOKUP(B91,Removes!$A:$A,1,0)),IF(ISNA(VLOOKUP(B91,TTM!$A:$A,1,0)),IF(ISNA(VLOOKUP(B91,FastTrack!$A:$A,1,0)),IF(ISNA(VLOOKUP(B91,Delayed!$B:$B,1,0)),"BAU","Delayed"),"FastTrack"),"TTM"),"Remove"),"CEEMEA")</f>
        <v>BAU</v>
      </c>
      <c r="I91" s="11" t="str">
        <f>IF(COUNTIF(schedule!FC$1:ZZ$100,B91)=0,"new","scheduled")</f>
        <v>scheduled</v>
      </c>
    </row>
    <row r="92" spans="1:9" hidden="1">
      <c r="A92" s="11" t="s">
        <v>1792</v>
      </c>
      <c r="B92" s="13">
        <v>121105091900</v>
      </c>
      <c r="C92" s="11" t="str">
        <f>IF(ISERROR(VLOOKUP(B92,'141112'!B:C,2,FALSE)),"new",VLOOKUP(B92,'141112'!B:C,2,FALSE))</f>
        <v>new</v>
      </c>
      <c r="D92" s="11" t="str">
        <f>IF(ISERROR(VLOOKUP(B92,'141112'!B:D,3,FALSE)),"new",IF(VLOOKUP(B92,'141112'!B:D,3,FALSE)="new","existing",VLOOKUP(B92,'141112'!B:D,3,FALSE)))</f>
        <v>existing</v>
      </c>
      <c r="E92" s="159">
        <f t="shared" si="1"/>
        <v>41219</v>
      </c>
      <c r="F92" s="11" t="str">
        <f>IF(ISERROR(VLOOKUP(B92,'151112'!B:B,1,FALSE)),"yes","no")</f>
        <v>no</v>
      </c>
      <c r="G92" s="2" t="s">
        <v>3881</v>
      </c>
      <c r="H92" s="11" t="str">
        <f>IF(ISNA(VLOOKUP(B92,CEEMEA!$A:$A,1,0)),IF(ISNA(VLOOKUP(B92,Removes!$A:$A,1,0)),IF(ISNA(VLOOKUP(B92,TTM!$A:$A,1,0)),IF(ISNA(VLOOKUP(B92,FastTrack!$A:$A,1,0)),IF(ISNA(VLOOKUP(B92,Delayed!$B:$B,1,0)),"BAU","Delayed"),"FastTrack"),"TTM"),"Remove"),"CEEMEA")</f>
        <v>BAU</v>
      </c>
      <c r="I92" s="11" t="str">
        <f>IF(COUNTIF(schedule!FC$1:ZZ$100,B92)=0,"new","scheduled")</f>
        <v>scheduled</v>
      </c>
    </row>
    <row r="93" spans="1:9">
      <c r="A93" s="1" t="s">
        <v>39</v>
      </c>
      <c r="B93" s="13">
        <v>121105092224</v>
      </c>
      <c r="C93" s="11" t="str">
        <f>IF(ISERROR(VLOOKUP(B93,'141112'!B:C,2,FALSE)),"new",VLOOKUP(B93,'141112'!B:C,2,FALSE))</f>
        <v>new</v>
      </c>
      <c r="D93" s="11" t="str">
        <f>IF(ISERROR(VLOOKUP(B93,'141112'!B:D,3,FALSE)),"new",IF(VLOOKUP(B93,'141112'!B:D,3,FALSE)="new","existing",VLOOKUP(B93,'141112'!B:D,3,FALSE)))</f>
        <v>new</v>
      </c>
      <c r="E93" s="159">
        <f t="shared" si="1"/>
        <v>41227</v>
      </c>
      <c r="F93" s="11" t="str">
        <f>IF(ISERROR(VLOOKUP(B93,'151112'!B:B,1,FALSE)),"yes","no")</f>
        <v>no</v>
      </c>
      <c r="G93" s="2" t="s">
        <v>3834</v>
      </c>
      <c r="H93" s="11" t="str">
        <f>IF(ISNA(VLOOKUP(B93,CEEMEA!$A:$A,1,0)),IF(ISNA(VLOOKUP(B93,Removes!$A:$A,1,0)),IF(ISNA(VLOOKUP(B93,TTM!$A:$A,1,0)),IF(ISNA(VLOOKUP(B93,FastTrack!$A:$A,1,0)),IF(ISNA(VLOOKUP(B93,Delayed!$B:$B,1,0)),"BAU","Delayed"),"FastTrack"),"TTM"),"Remove"),"CEEMEA")</f>
        <v>BAU</v>
      </c>
      <c r="I93" s="11" t="str">
        <f>IF(COUNTIF(schedule!FC$1:ZZ$100,B93)=0,"new","scheduled")</f>
        <v>scheduled</v>
      </c>
    </row>
    <row r="94" spans="1:9">
      <c r="A94" s="1" t="s">
        <v>37</v>
      </c>
      <c r="B94" s="13">
        <v>121105092226</v>
      </c>
      <c r="C94" s="11" t="str">
        <f>IF(ISERROR(VLOOKUP(B94,'141112'!B:C,2,FALSE)),"new",VLOOKUP(B94,'141112'!B:C,2,FALSE))</f>
        <v>new</v>
      </c>
      <c r="D94" s="11" t="str">
        <f>IF(ISERROR(VLOOKUP(B94,'141112'!B:D,3,FALSE)),"new",IF(VLOOKUP(B94,'141112'!B:D,3,FALSE)="new","existing",VLOOKUP(B94,'141112'!B:D,3,FALSE)))</f>
        <v>new</v>
      </c>
      <c r="E94" s="159">
        <f t="shared" si="1"/>
        <v>41227</v>
      </c>
      <c r="F94" s="11" t="str">
        <f>IF(ISERROR(VLOOKUP(B94,'151112'!B:B,1,FALSE)),"yes","no")</f>
        <v>no</v>
      </c>
      <c r="G94" s="2" t="s">
        <v>3833</v>
      </c>
      <c r="H94" s="11" t="str">
        <f>IF(ISNA(VLOOKUP(B94,CEEMEA!$A:$A,1,0)),IF(ISNA(VLOOKUP(B94,Removes!$A:$A,1,0)),IF(ISNA(VLOOKUP(B94,TTM!$A:$A,1,0)),IF(ISNA(VLOOKUP(B94,FastTrack!$A:$A,1,0)),IF(ISNA(VLOOKUP(B94,Delayed!$B:$B,1,0)),"BAU","Delayed"),"FastTrack"),"TTM"),"Remove"),"CEEMEA")</f>
        <v>BAU</v>
      </c>
      <c r="I94" s="11" t="str">
        <f>IF(COUNTIF(schedule!FC$1:ZZ$100,B94)=0,"new","scheduled")</f>
        <v>scheduled</v>
      </c>
    </row>
    <row r="95" spans="1:9" hidden="1">
      <c r="A95" s="11" t="s">
        <v>3494</v>
      </c>
      <c r="B95" s="13">
        <v>121106035750</v>
      </c>
      <c r="C95" s="11" t="str">
        <f>IF(ISERROR(VLOOKUP(B95,'141112'!B:C,2,FALSE)),"new",VLOOKUP(B95,'141112'!B:C,2,FALSE))</f>
        <v>new</v>
      </c>
      <c r="D95" s="11" t="str">
        <f>IF(ISERROR(VLOOKUP(B95,'141112'!B:D,3,FALSE)),"new",IF(VLOOKUP(B95,'141112'!B:D,3,FALSE)="new","existing",VLOOKUP(B95,'141112'!B:D,3,FALSE)))</f>
        <v>existing</v>
      </c>
      <c r="E95" s="159">
        <f t="shared" si="1"/>
        <v>41219</v>
      </c>
      <c r="F95" s="11" t="str">
        <f>IF(ISERROR(VLOOKUP(B95,'151112'!B:B,1,FALSE)),"yes","no")</f>
        <v>no</v>
      </c>
      <c r="G95" s="2" t="s">
        <v>3884</v>
      </c>
      <c r="H95" s="11" t="str">
        <f>IF(ISNA(VLOOKUP(B95,CEEMEA!$A:$A,1,0)),IF(ISNA(VLOOKUP(B95,Removes!$A:$A,1,0)),IF(ISNA(VLOOKUP(B95,TTM!$A:$A,1,0)),IF(ISNA(VLOOKUP(B95,FastTrack!$A:$A,1,0)),IF(ISNA(VLOOKUP(B95,Delayed!$B:$B,1,0)),"BAU","Delayed"),"FastTrack"),"TTM"),"Remove"),"CEEMEA")</f>
        <v>BAU</v>
      </c>
      <c r="I95" s="11" t="str">
        <f>IF(COUNTIF(schedule!FC$1:ZZ$100,B95)=0,"new","scheduled")</f>
        <v>scheduled</v>
      </c>
    </row>
    <row r="96" spans="1:9" hidden="1">
      <c r="A96" s="11" t="s">
        <v>3492</v>
      </c>
      <c r="B96" s="13">
        <v>121106040214</v>
      </c>
      <c r="C96" s="11" t="str">
        <f>IF(ISERROR(VLOOKUP(B96,'141112'!B:C,2,FALSE)),"new",VLOOKUP(B96,'141112'!B:C,2,FALSE))</f>
        <v>new</v>
      </c>
      <c r="D96" s="11" t="str">
        <f>IF(ISERROR(VLOOKUP(B96,'141112'!B:D,3,FALSE)),"new",IF(VLOOKUP(B96,'141112'!B:D,3,FALSE)="new","existing",VLOOKUP(B96,'141112'!B:D,3,FALSE)))</f>
        <v>existing</v>
      </c>
      <c r="E96" s="159">
        <f t="shared" si="1"/>
        <v>41219</v>
      </c>
      <c r="F96" s="11" t="str">
        <f>IF(ISERROR(VLOOKUP(B96,'151112'!B:B,1,FALSE)),"yes","no")</f>
        <v>no</v>
      </c>
      <c r="G96" s="2" t="s">
        <v>3883</v>
      </c>
      <c r="H96" s="11" t="str">
        <f>IF(ISNA(VLOOKUP(B96,CEEMEA!$A:$A,1,0)),IF(ISNA(VLOOKUP(B96,Removes!$A:$A,1,0)),IF(ISNA(VLOOKUP(B96,TTM!$A:$A,1,0)),IF(ISNA(VLOOKUP(B96,FastTrack!$A:$A,1,0)),IF(ISNA(VLOOKUP(B96,Delayed!$B:$B,1,0)),"BAU","Delayed"),"FastTrack"),"TTM"),"Remove"),"CEEMEA")</f>
        <v>BAU</v>
      </c>
      <c r="I96" s="11" t="str">
        <f>IF(COUNTIF(schedule!FC$1:ZZ$100,B96)=0,"new","scheduled")</f>
        <v>scheduled</v>
      </c>
    </row>
    <row r="97" spans="1:9" hidden="1">
      <c r="A97" s="11" t="s">
        <v>3486</v>
      </c>
      <c r="B97" s="13">
        <v>121107002637</v>
      </c>
      <c r="C97" s="11" t="str">
        <f>IF(ISERROR(VLOOKUP(B97,'141112'!B:C,2,FALSE)),"new",VLOOKUP(B97,'141112'!B:C,2,FALSE))</f>
        <v>new</v>
      </c>
      <c r="D97" s="11" t="str">
        <f>IF(ISERROR(VLOOKUP(B97,'141112'!B:D,3,FALSE)),"new",IF(VLOOKUP(B97,'141112'!B:D,3,FALSE)="new","existing",VLOOKUP(B97,'141112'!B:D,3,FALSE)))</f>
        <v>existing</v>
      </c>
      <c r="E97" s="159">
        <f t="shared" si="1"/>
        <v>41220</v>
      </c>
      <c r="F97" s="11" t="str">
        <f>IF(ISERROR(VLOOKUP(B97,'151112'!B:B,1,FALSE)),"yes","no")</f>
        <v>no</v>
      </c>
      <c r="G97" s="2" t="s">
        <v>3880</v>
      </c>
      <c r="H97" s="11" t="str">
        <f>IF(ISNA(VLOOKUP(B97,CEEMEA!$A:$A,1,0)),IF(ISNA(VLOOKUP(B97,Removes!$A:$A,1,0)),IF(ISNA(VLOOKUP(B97,TTM!$A:$A,1,0)),IF(ISNA(VLOOKUP(B97,FastTrack!$A:$A,1,0)),IF(ISNA(VLOOKUP(B97,Delayed!$B:$B,1,0)),"BAU","Delayed"),"FastTrack"),"TTM"),"Remove"),"CEEMEA")</f>
        <v>BAU</v>
      </c>
      <c r="I97" s="11" t="str">
        <f>IF(COUNTIF(schedule!FC$1:ZZ$100,B97)=0,"new","scheduled")</f>
        <v>scheduled</v>
      </c>
    </row>
    <row r="98" spans="1:9" hidden="1">
      <c r="A98" s="11" t="s">
        <v>2182</v>
      </c>
      <c r="B98" s="13">
        <v>121107003225</v>
      </c>
      <c r="C98" s="11" t="str">
        <f>IF(ISERROR(VLOOKUP(B98,'141112'!B:C,2,FALSE)),"new",VLOOKUP(B98,'141112'!B:C,2,FALSE))</f>
        <v>new</v>
      </c>
      <c r="D98" s="11" t="str">
        <f>IF(ISERROR(VLOOKUP(B98,'141112'!B:D,3,FALSE)),"new",IF(VLOOKUP(B98,'141112'!B:D,3,FALSE)="new","existing",VLOOKUP(B98,'141112'!B:D,3,FALSE)))</f>
        <v>existing</v>
      </c>
      <c r="E98" s="159">
        <f t="shared" si="1"/>
        <v>41220</v>
      </c>
      <c r="F98" s="11" t="str">
        <f>IF(ISERROR(VLOOKUP(B98,'151112'!B:B,1,FALSE)),"yes","no")</f>
        <v>no</v>
      </c>
      <c r="G98" s="2" t="s">
        <v>3879</v>
      </c>
      <c r="H98" s="11" t="str">
        <f>IF(ISNA(VLOOKUP(B98,CEEMEA!$A:$A,1,0)),IF(ISNA(VLOOKUP(B98,Removes!$A:$A,1,0)),IF(ISNA(VLOOKUP(B98,TTM!$A:$A,1,0)),IF(ISNA(VLOOKUP(B98,FastTrack!$A:$A,1,0)),IF(ISNA(VLOOKUP(B98,Delayed!$B:$B,1,0)),"BAU","Delayed"),"FastTrack"),"TTM"),"Remove"),"CEEMEA")</f>
        <v>BAU</v>
      </c>
      <c r="I98" s="11" t="str">
        <f>IF(COUNTIF(schedule!FC$1:ZZ$100,B98)=0,"new","scheduled")</f>
        <v>scheduled</v>
      </c>
    </row>
    <row r="99" spans="1:9" hidden="1">
      <c r="A99" s="11" t="s">
        <v>3483</v>
      </c>
      <c r="B99" s="13">
        <v>121107015342</v>
      </c>
      <c r="C99" s="11" t="str">
        <f>IF(ISERROR(VLOOKUP(B99,'141112'!B:C,2,FALSE)),"new",VLOOKUP(B99,'141112'!B:C,2,FALSE))</f>
        <v>new</v>
      </c>
      <c r="D99" s="11" t="str">
        <f>IF(ISERROR(VLOOKUP(B99,'141112'!B:D,3,FALSE)),"new",IF(VLOOKUP(B99,'141112'!B:D,3,FALSE)="new","existing",VLOOKUP(B99,'141112'!B:D,3,FALSE)))</f>
        <v>existing</v>
      </c>
      <c r="E99" s="159">
        <f t="shared" si="1"/>
        <v>41220</v>
      </c>
      <c r="F99" s="11" t="str">
        <f>IF(ISERROR(VLOOKUP(B99,'151112'!B:B,1,FALSE)),"yes","no")</f>
        <v>no</v>
      </c>
      <c r="G99" s="2" t="s">
        <v>3878</v>
      </c>
      <c r="H99" s="11" t="str">
        <f>IF(ISNA(VLOOKUP(B99,CEEMEA!$A:$A,1,0)),IF(ISNA(VLOOKUP(B99,Removes!$A:$A,1,0)),IF(ISNA(VLOOKUP(B99,TTM!$A:$A,1,0)),IF(ISNA(VLOOKUP(B99,FastTrack!$A:$A,1,0)),IF(ISNA(VLOOKUP(B99,Delayed!$B:$B,1,0)),"BAU","Delayed"),"FastTrack"),"TTM"),"Remove"),"CEEMEA")</f>
        <v>BAU</v>
      </c>
      <c r="I99" s="11" t="str">
        <f>IF(COUNTIF(schedule!FC$1:ZZ$100,B99)=0,"new","scheduled")</f>
        <v>scheduled</v>
      </c>
    </row>
    <row r="100" spans="1:9" hidden="1">
      <c r="A100" s="11" t="s">
        <v>3465</v>
      </c>
      <c r="B100" s="13">
        <v>121107050722</v>
      </c>
      <c r="C100" s="11" t="str">
        <f>IF(ISERROR(VLOOKUP(B100,'141112'!B:C,2,FALSE)),"new",VLOOKUP(B100,'141112'!B:C,2,FALSE))</f>
        <v>new</v>
      </c>
      <c r="D100" s="11" t="str">
        <f>IF(ISERROR(VLOOKUP(B100,'141112'!B:D,3,FALSE)),"new",IF(VLOOKUP(B100,'141112'!B:D,3,FALSE)="new","existing",VLOOKUP(B100,'141112'!B:D,3,FALSE)))</f>
        <v>existing</v>
      </c>
      <c r="E100" s="159">
        <f t="shared" si="1"/>
        <v>41220</v>
      </c>
      <c r="F100" s="11" t="str">
        <f>IF(ISERROR(VLOOKUP(B100,'151112'!B:B,1,FALSE)),"yes","no")</f>
        <v>no</v>
      </c>
      <c r="G100" s="2" t="s">
        <v>3869</v>
      </c>
      <c r="H100" s="11" t="str">
        <f>IF(ISNA(VLOOKUP(B100,CEEMEA!$A:$A,1,0)),IF(ISNA(VLOOKUP(B100,Removes!$A:$A,1,0)),IF(ISNA(VLOOKUP(B100,TTM!$A:$A,1,0)),IF(ISNA(VLOOKUP(B100,FastTrack!$A:$A,1,0)),IF(ISNA(VLOOKUP(B100,Delayed!$B:$B,1,0)),"BAU","Delayed"),"FastTrack"),"TTM"),"Remove"),"CEEMEA")</f>
        <v>BAU</v>
      </c>
      <c r="I100" s="11" t="str">
        <f>IF(COUNTIF(schedule!FC$1:ZZ$100,B100)=0,"new","scheduled")</f>
        <v>scheduled</v>
      </c>
    </row>
    <row r="101" spans="1:9" hidden="1">
      <c r="A101" s="11" t="s">
        <v>3467</v>
      </c>
      <c r="B101" s="13">
        <v>121107050915</v>
      </c>
      <c r="C101" s="11" t="str">
        <f>IF(ISERROR(VLOOKUP(B101,'141112'!B:C,2,FALSE)),"new",VLOOKUP(B101,'141112'!B:C,2,FALSE))</f>
        <v>new</v>
      </c>
      <c r="D101" s="11" t="str">
        <f>IF(ISERROR(VLOOKUP(B101,'141112'!B:D,3,FALSE)),"new",IF(VLOOKUP(B101,'141112'!B:D,3,FALSE)="new","existing",VLOOKUP(B101,'141112'!B:D,3,FALSE)))</f>
        <v>existing</v>
      </c>
      <c r="E101" s="159">
        <f t="shared" si="1"/>
        <v>41220</v>
      </c>
      <c r="F101" s="11" t="str">
        <f>IF(ISERROR(VLOOKUP(B101,'151112'!B:B,1,FALSE)),"yes","no")</f>
        <v>no</v>
      </c>
      <c r="G101" s="2" t="s">
        <v>3870</v>
      </c>
      <c r="H101" s="11" t="str">
        <f>IF(ISNA(VLOOKUP(B101,CEEMEA!$A:$A,1,0)),IF(ISNA(VLOOKUP(B101,Removes!$A:$A,1,0)),IF(ISNA(VLOOKUP(B101,TTM!$A:$A,1,0)),IF(ISNA(VLOOKUP(B101,FastTrack!$A:$A,1,0)),IF(ISNA(VLOOKUP(B101,Delayed!$B:$B,1,0)),"BAU","Delayed"),"FastTrack"),"TTM"),"Remove"),"CEEMEA")</f>
        <v>BAU</v>
      </c>
      <c r="I101" s="11" t="str">
        <f>IF(COUNTIF(schedule!FC$1:ZZ$100,B101)=0,"new","scheduled")</f>
        <v>scheduled</v>
      </c>
    </row>
    <row r="102" spans="1:9" hidden="1">
      <c r="A102" s="11" t="s">
        <v>3481</v>
      </c>
      <c r="B102" s="13">
        <v>121107051252</v>
      </c>
      <c r="C102" s="11" t="str">
        <f>IF(ISERROR(VLOOKUP(B102,'141112'!B:C,2,FALSE)),"new",VLOOKUP(B102,'141112'!B:C,2,FALSE))</f>
        <v>new</v>
      </c>
      <c r="D102" s="11" t="str">
        <f>IF(ISERROR(VLOOKUP(B102,'141112'!B:D,3,FALSE)),"new",IF(VLOOKUP(B102,'141112'!B:D,3,FALSE)="new","existing",VLOOKUP(B102,'141112'!B:D,3,FALSE)))</f>
        <v>existing</v>
      </c>
      <c r="E102" s="159">
        <f t="shared" si="1"/>
        <v>41220</v>
      </c>
      <c r="F102" s="11" t="str">
        <f>IF(ISERROR(VLOOKUP(B102,'151112'!B:B,1,FALSE)),"yes","no")</f>
        <v>no</v>
      </c>
      <c r="G102" s="2" t="s">
        <v>3877</v>
      </c>
      <c r="H102" s="11" t="str">
        <f>IF(ISNA(VLOOKUP(B102,CEEMEA!$A:$A,1,0)),IF(ISNA(VLOOKUP(B102,Removes!$A:$A,1,0)),IF(ISNA(VLOOKUP(B102,TTM!$A:$A,1,0)),IF(ISNA(VLOOKUP(B102,FastTrack!$A:$A,1,0)),IF(ISNA(VLOOKUP(B102,Delayed!$B:$B,1,0)),"BAU","Delayed"),"FastTrack"),"TTM"),"Remove"),"CEEMEA")</f>
        <v>BAU</v>
      </c>
      <c r="I102" s="11" t="str">
        <f>IF(COUNTIF(schedule!FC$1:ZZ$100,B102)=0,"new","scheduled")</f>
        <v>scheduled</v>
      </c>
    </row>
    <row r="103" spans="1:9" hidden="1">
      <c r="A103" s="11" t="s">
        <v>3469</v>
      </c>
      <c r="B103" s="13">
        <v>121107052544</v>
      </c>
      <c r="C103" s="11" t="str">
        <f>IF(ISERROR(VLOOKUP(B103,'141112'!B:C,2,FALSE)),"new",VLOOKUP(B103,'141112'!B:C,2,FALSE))</f>
        <v>new</v>
      </c>
      <c r="D103" s="11" t="str">
        <f>IF(ISERROR(VLOOKUP(B103,'141112'!B:D,3,FALSE)),"new",IF(VLOOKUP(B103,'141112'!B:D,3,FALSE)="new","existing",VLOOKUP(B103,'141112'!B:D,3,FALSE)))</f>
        <v>existing</v>
      </c>
      <c r="E103" s="159">
        <f t="shared" si="1"/>
        <v>41220</v>
      </c>
      <c r="F103" s="11" t="str">
        <f>IF(ISERROR(VLOOKUP(B103,'151112'!B:B,1,FALSE)),"yes","no")</f>
        <v>no</v>
      </c>
      <c r="G103" s="2" t="s">
        <v>3871</v>
      </c>
      <c r="H103" s="11" t="str">
        <f>IF(ISNA(VLOOKUP(B103,CEEMEA!$A:$A,1,0)),IF(ISNA(VLOOKUP(B103,Removes!$A:$A,1,0)),IF(ISNA(VLOOKUP(B103,TTM!$A:$A,1,0)),IF(ISNA(VLOOKUP(B103,FastTrack!$A:$A,1,0)),IF(ISNA(VLOOKUP(B103,Delayed!$B:$B,1,0)),"BAU","Delayed"),"FastTrack"),"TTM"),"Remove"),"CEEMEA")</f>
        <v>BAU</v>
      </c>
      <c r="I103" s="11" t="str">
        <f>IF(COUNTIF(schedule!FC$1:ZZ$100,B103)=0,"new","scheduled")</f>
        <v>scheduled</v>
      </c>
    </row>
    <row r="104" spans="1:9" hidden="1">
      <c r="A104" s="11" t="s">
        <v>3471</v>
      </c>
      <c r="B104" s="13">
        <v>121107060934</v>
      </c>
      <c r="C104" s="11" t="str">
        <f>IF(ISERROR(VLOOKUP(B104,'141112'!B:C,2,FALSE)),"new",VLOOKUP(B104,'141112'!B:C,2,FALSE))</f>
        <v>new</v>
      </c>
      <c r="D104" s="11" t="str">
        <f>IF(ISERROR(VLOOKUP(B104,'141112'!B:D,3,FALSE)),"new",IF(VLOOKUP(B104,'141112'!B:D,3,FALSE)="new","existing",VLOOKUP(B104,'141112'!B:D,3,FALSE)))</f>
        <v>existing</v>
      </c>
      <c r="E104" s="159">
        <f t="shared" si="1"/>
        <v>41220</v>
      </c>
      <c r="F104" s="11" t="str">
        <f>IF(ISERROR(VLOOKUP(B104,'151112'!B:B,1,FALSE)),"yes","no")</f>
        <v>no</v>
      </c>
      <c r="G104" s="2" t="s">
        <v>3872</v>
      </c>
      <c r="H104" s="11" t="str">
        <f>IF(ISNA(VLOOKUP(B104,CEEMEA!$A:$A,1,0)),IF(ISNA(VLOOKUP(B104,Removes!$A:$A,1,0)),IF(ISNA(VLOOKUP(B104,TTM!$A:$A,1,0)),IF(ISNA(VLOOKUP(B104,FastTrack!$A:$A,1,0)),IF(ISNA(VLOOKUP(B104,Delayed!$B:$B,1,0)),"BAU","Delayed"),"FastTrack"),"TTM"),"Remove"),"CEEMEA")</f>
        <v>BAU</v>
      </c>
      <c r="I104" s="11" t="str">
        <f>IF(COUNTIF(schedule!FC$1:ZZ$100,B104)=0,"new","scheduled")</f>
        <v>scheduled</v>
      </c>
    </row>
    <row r="105" spans="1:9" hidden="1">
      <c r="A105" s="11" t="s">
        <v>3473</v>
      </c>
      <c r="B105" s="13">
        <v>121107061215</v>
      </c>
      <c r="C105" s="11" t="str">
        <f>IF(ISERROR(VLOOKUP(B105,'141112'!B:C,2,FALSE)),"new",VLOOKUP(B105,'141112'!B:C,2,FALSE))</f>
        <v>new</v>
      </c>
      <c r="D105" s="11" t="str">
        <f>IF(ISERROR(VLOOKUP(B105,'141112'!B:D,3,FALSE)),"new",IF(VLOOKUP(B105,'141112'!B:D,3,FALSE)="new","existing",VLOOKUP(B105,'141112'!B:D,3,FALSE)))</f>
        <v>existing</v>
      </c>
      <c r="E105" s="159">
        <f t="shared" si="1"/>
        <v>41220</v>
      </c>
      <c r="F105" s="11" t="str">
        <f>IF(ISERROR(VLOOKUP(B105,'151112'!B:B,1,FALSE)),"yes","no")</f>
        <v>no</v>
      </c>
      <c r="G105" s="2" t="s">
        <v>3873</v>
      </c>
      <c r="H105" s="11" t="str">
        <f>IF(ISNA(VLOOKUP(B105,CEEMEA!$A:$A,1,0)),IF(ISNA(VLOOKUP(B105,Removes!$A:$A,1,0)),IF(ISNA(VLOOKUP(B105,TTM!$A:$A,1,0)),IF(ISNA(VLOOKUP(B105,FastTrack!$A:$A,1,0)),IF(ISNA(VLOOKUP(B105,Delayed!$B:$B,1,0)),"BAU","Delayed"),"FastTrack"),"TTM"),"Remove"),"CEEMEA")</f>
        <v>BAU</v>
      </c>
      <c r="I105" s="11" t="str">
        <f>IF(COUNTIF(schedule!FC$1:ZZ$100,B105)=0,"new","scheduled")</f>
        <v>scheduled</v>
      </c>
    </row>
    <row r="106" spans="1:9" hidden="1">
      <c r="A106" s="11" t="s">
        <v>3461</v>
      </c>
      <c r="B106" s="13">
        <v>121107064025</v>
      </c>
      <c r="C106" s="11" t="str">
        <f>IF(ISERROR(VLOOKUP(B106,'141112'!B:C,2,FALSE)),"new",VLOOKUP(B106,'141112'!B:C,2,FALSE))</f>
        <v>new</v>
      </c>
      <c r="D106" s="11" t="str">
        <f>IF(ISERROR(VLOOKUP(B106,'141112'!B:D,3,FALSE)),"new",IF(VLOOKUP(B106,'141112'!B:D,3,FALSE)="new","existing",VLOOKUP(B106,'141112'!B:D,3,FALSE)))</f>
        <v>existing</v>
      </c>
      <c r="E106" s="159">
        <f t="shared" si="1"/>
        <v>41220</v>
      </c>
      <c r="F106" s="11" t="str">
        <f>IF(ISERROR(VLOOKUP(B106,'151112'!B:B,1,FALSE)),"yes","no")</f>
        <v>no</v>
      </c>
      <c r="G106" s="2" t="s">
        <v>3735</v>
      </c>
      <c r="H106" s="11" t="str">
        <f>IF(ISNA(VLOOKUP(B106,CEEMEA!$A:$A,1,0)),IF(ISNA(VLOOKUP(B106,Removes!$A:$A,1,0)),IF(ISNA(VLOOKUP(B106,TTM!$A:$A,1,0)),IF(ISNA(VLOOKUP(B106,FastTrack!$A:$A,1,0)),IF(ISNA(VLOOKUP(B106,Delayed!$B:$B,1,0)),"BAU","Delayed"),"FastTrack"),"TTM"),"Remove"),"CEEMEA")</f>
        <v>BAU</v>
      </c>
      <c r="I106" s="11" t="str">
        <f>IF(COUNTIF(schedule!FC$1:ZZ$100,B106)=0,"new","scheduled")</f>
        <v>scheduled</v>
      </c>
    </row>
    <row r="107" spans="1:9" hidden="1">
      <c r="A107" s="11" t="s">
        <v>3457</v>
      </c>
      <c r="B107" s="13">
        <v>121107064730</v>
      </c>
      <c r="C107" s="11" t="str">
        <f>IF(ISERROR(VLOOKUP(B107,'141112'!B:C,2,FALSE)),"new",VLOOKUP(B107,'141112'!B:C,2,FALSE))</f>
        <v>new</v>
      </c>
      <c r="D107" s="11" t="str">
        <f>IF(ISERROR(VLOOKUP(B107,'141112'!B:D,3,FALSE)),"new",IF(VLOOKUP(B107,'141112'!B:D,3,FALSE)="new","existing",VLOOKUP(B107,'141112'!B:D,3,FALSE)))</f>
        <v>existing</v>
      </c>
      <c r="E107" s="159">
        <f t="shared" si="1"/>
        <v>41220</v>
      </c>
      <c r="F107" s="11" t="str">
        <f>IF(ISERROR(VLOOKUP(B107,'151112'!B:B,1,FALSE)),"yes","no")</f>
        <v>no</v>
      </c>
      <c r="G107" s="2" t="s">
        <v>3866</v>
      </c>
      <c r="H107" s="11" t="str">
        <f>IF(ISNA(VLOOKUP(B107,CEEMEA!$A:$A,1,0)),IF(ISNA(VLOOKUP(B107,Removes!$A:$A,1,0)),IF(ISNA(VLOOKUP(B107,TTM!$A:$A,1,0)),IF(ISNA(VLOOKUP(B107,FastTrack!$A:$A,1,0)),IF(ISNA(VLOOKUP(B107,Delayed!$B:$B,1,0)),"BAU","Delayed"),"FastTrack"),"TTM"),"Remove"),"CEEMEA")</f>
        <v>BAU</v>
      </c>
      <c r="I107" s="11" t="str">
        <f>IF(COUNTIF(schedule!FC$1:ZZ$100,B107)=0,"new","scheduled")</f>
        <v>scheduled</v>
      </c>
    </row>
    <row r="108" spans="1:9" hidden="1">
      <c r="A108" s="11" t="s">
        <v>3463</v>
      </c>
      <c r="B108" s="13">
        <v>121107065015</v>
      </c>
      <c r="C108" s="11" t="str">
        <f>IF(ISERROR(VLOOKUP(B108,'141112'!B:C,2,FALSE)),"new",VLOOKUP(B108,'141112'!B:C,2,FALSE))</f>
        <v>new</v>
      </c>
      <c r="D108" s="11" t="str">
        <f>IF(ISERROR(VLOOKUP(B108,'141112'!B:D,3,FALSE)),"new",IF(VLOOKUP(B108,'141112'!B:D,3,FALSE)="new","existing",VLOOKUP(B108,'141112'!B:D,3,FALSE)))</f>
        <v>existing</v>
      </c>
      <c r="E108" s="159">
        <f t="shared" si="1"/>
        <v>41220</v>
      </c>
      <c r="F108" s="11" t="str">
        <f>IF(ISERROR(VLOOKUP(B108,'151112'!B:B,1,FALSE)),"yes","no")</f>
        <v>no</v>
      </c>
      <c r="G108" s="2" t="s">
        <v>3868</v>
      </c>
      <c r="H108" s="11" t="str">
        <f>IF(ISNA(VLOOKUP(B108,CEEMEA!$A:$A,1,0)),IF(ISNA(VLOOKUP(B108,Removes!$A:$A,1,0)),IF(ISNA(VLOOKUP(B108,TTM!$A:$A,1,0)),IF(ISNA(VLOOKUP(B108,FastTrack!$A:$A,1,0)),IF(ISNA(VLOOKUP(B108,Delayed!$B:$B,1,0)),"BAU","Delayed"),"FastTrack"),"TTM"),"Remove"),"CEEMEA")</f>
        <v>BAU</v>
      </c>
      <c r="I108" s="11" t="str">
        <f>IF(COUNTIF(schedule!FC$1:ZZ$100,B108)=0,"new","scheduled")</f>
        <v>scheduled</v>
      </c>
    </row>
    <row r="109" spans="1:9" hidden="1">
      <c r="A109" s="11" t="s">
        <v>3451</v>
      </c>
      <c r="B109" s="13">
        <v>121107103542</v>
      </c>
      <c r="C109" s="11" t="str">
        <f>IF(ISERROR(VLOOKUP(B109,'141112'!B:C,2,FALSE)),"new",VLOOKUP(B109,'141112'!B:C,2,FALSE))</f>
        <v>new</v>
      </c>
      <c r="D109" s="11" t="str">
        <f>IF(ISERROR(VLOOKUP(B109,'141112'!B:D,3,FALSE)),"new",IF(VLOOKUP(B109,'141112'!B:D,3,FALSE)="new","existing",VLOOKUP(B109,'141112'!B:D,3,FALSE)))</f>
        <v>existing</v>
      </c>
      <c r="E109" s="159">
        <f t="shared" si="1"/>
        <v>41220</v>
      </c>
      <c r="F109" s="11" t="str">
        <f>IF(ISERROR(VLOOKUP(B109,'151112'!B:B,1,FALSE)),"yes","no")</f>
        <v>no</v>
      </c>
      <c r="G109" s="2" t="s">
        <v>3863</v>
      </c>
      <c r="H109" s="11" t="str">
        <f>IF(ISNA(VLOOKUP(B109,CEEMEA!$A:$A,1,0)),IF(ISNA(VLOOKUP(B109,Removes!$A:$A,1,0)),IF(ISNA(VLOOKUP(B109,TTM!$A:$A,1,0)),IF(ISNA(VLOOKUP(B109,FastTrack!$A:$A,1,0)),IF(ISNA(VLOOKUP(B109,Delayed!$B:$B,1,0)),"BAU","Delayed"),"FastTrack"),"TTM"),"Remove"),"CEEMEA")</f>
        <v>BAU</v>
      </c>
      <c r="I109" s="11" t="str">
        <f>IF(COUNTIF(schedule!FC$1:ZZ$100,B109)=0,"new","scheduled")</f>
        <v>scheduled</v>
      </c>
    </row>
    <row r="110" spans="1:9" hidden="1">
      <c r="A110" s="11" t="s">
        <v>3449</v>
      </c>
      <c r="B110" s="13">
        <v>121107104419</v>
      </c>
      <c r="C110" s="11" t="str">
        <f>IF(ISERROR(VLOOKUP(B110,'141112'!B:C,2,FALSE)),"new",VLOOKUP(B110,'141112'!B:C,2,FALSE))</f>
        <v>new</v>
      </c>
      <c r="D110" s="11" t="str">
        <f>IF(ISERROR(VLOOKUP(B110,'141112'!B:D,3,FALSE)),"new",IF(VLOOKUP(B110,'141112'!B:D,3,FALSE)="new","existing",VLOOKUP(B110,'141112'!B:D,3,FALSE)))</f>
        <v>existing</v>
      </c>
      <c r="E110" s="159">
        <f t="shared" si="1"/>
        <v>41220</v>
      </c>
      <c r="F110" s="11" t="str">
        <f>IF(ISERROR(VLOOKUP(B110,'151112'!B:B,1,FALSE)),"yes","no")</f>
        <v>no</v>
      </c>
      <c r="G110" s="2" t="s">
        <v>3862</v>
      </c>
      <c r="H110" s="11" t="str">
        <f>IF(ISNA(VLOOKUP(B110,CEEMEA!$A:$A,1,0)),IF(ISNA(VLOOKUP(B110,Removes!$A:$A,1,0)),IF(ISNA(VLOOKUP(B110,TTM!$A:$A,1,0)),IF(ISNA(VLOOKUP(B110,FastTrack!$A:$A,1,0)),IF(ISNA(VLOOKUP(B110,Delayed!$B:$B,1,0)),"BAU","Delayed"),"FastTrack"),"TTM"),"Remove"),"CEEMEA")</f>
        <v>BAU</v>
      </c>
      <c r="I110" s="11" t="str">
        <f>IF(COUNTIF(schedule!FC$1:ZZ$100,B110)=0,"new","scheduled")</f>
        <v>scheduled</v>
      </c>
    </row>
    <row r="111" spans="1:9" hidden="1">
      <c r="A111" s="11" t="s">
        <v>2494</v>
      </c>
      <c r="B111" s="13">
        <v>121108075732</v>
      </c>
      <c r="C111" s="11" t="str">
        <f>IF(ISERROR(VLOOKUP(B111,'141112'!B:C,2,FALSE)),"new",VLOOKUP(B111,'141112'!B:C,2,FALSE))</f>
        <v>new</v>
      </c>
      <c r="D111" s="11" t="str">
        <f>IF(ISERROR(VLOOKUP(B111,'141112'!B:D,3,FALSE)),"new",IF(VLOOKUP(B111,'141112'!B:D,3,FALSE)="new","existing",VLOOKUP(B111,'141112'!B:D,3,FALSE)))</f>
        <v>existing</v>
      </c>
      <c r="E111" s="159">
        <f t="shared" si="1"/>
        <v>41221</v>
      </c>
      <c r="F111" s="11" t="str">
        <f>IF(ISERROR(VLOOKUP(B111,'151112'!B:B,1,FALSE)),"yes","no")</f>
        <v>no</v>
      </c>
      <c r="G111" s="2" t="s">
        <v>3861</v>
      </c>
      <c r="H111" s="11" t="str">
        <f>IF(ISNA(VLOOKUP(B111,CEEMEA!$A:$A,1,0)),IF(ISNA(VLOOKUP(B111,Removes!$A:$A,1,0)),IF(ISNA(VLOOKUP(B111,TTM!$A:$A,1,0)),IF(ISNA(VLOOKUP(B111,FastTrack!$A:$A,1,0)),IF(ISNA(VLOOKUP(B111,Delayed!$B:$B,1,0)),"BAU","Delayed"),"FastTrack"),"TTM"),"Remove"),"CEEMEA")</f>
        <v>BAU</v>
      </c>
      <c r="I111" s="11" t="str">
        <f>IF(COUNTIF(schedule!FC$1:ZZ$100,B111)=0,"new","scheduled")</f>
        <v>scheduled</v>
      </c>
    </row>
    <row r="112" spans="1:9" hidden="1">
      <c r="A112" s="1" t="s">
        <v>2492</v>
      </c>
      <c r="B112" s="13">
        <v>121108075733</v>
      </c>
      <c r="C112" s="11" t="str">
        <f>IF(ISERROR(VLOOKUP(B112,'141112'!B:C,2,FALSE)),"new",VLOOKUP(B112,'141112'!B:C,2,FALSE))</f>
        <v>new</v>
      </c>
      <c r="D112" s="11" t="str">
        <f>IF(ISERROR(VLOOKUP(B112,'141112'!B:D,3,FALSE)),"new",IF(VLOOKUP(B112,'141112'!B:D,3,FALSE)="new","existing",VLOOKUP(B112,'141112'!B:D,3,FALSE)))</f>
        <v>existing</v>
      </c>
      <c r="E112" s="159">
        <f t="shared" si="1"/>
        <v>41226</v>
      </c>
      <c r="F112" s="11" t="str">
        <f>IF(ISERROR(VLOOKUP(B112,'151112'!B:B,1,FALSE)),"yes","no")</f>
        <v>no</v>
      </c>
      <c r="G112" s="2" t="s">
        <v>3841</v>
      </c>
      <c r="H112" s="11" t="str">
        <f>IF(ISNA(VLOOKUP(B112,CEEMEA!$A:$A,1,0)),IF(ISNA(VLOOKUP(B112,Removes!$A:$A,1,0)),IF(ISNA(VLOOKUP(B112,TTM!$A:$A,1,0)),IF(ISNA(VLOOKUP(B112,FastTrack!$A:$A,1,0)),IF(ISNA(VLOOKUP(B112,Delayed!$B:$B,1,0)),"BAU","Delayed"),"FastTrack"),"TTM"),"Remove"),"CEEMEA")</f>
        <v>BAU</v>
      </c>
      <c r="I112" s="11" t="str">
        <f>IF(COUNTIF(schedule!FC$1:ZZ$100,B112)=0,"new","scheduled")</f>
        <v>scheduled</v>
      </c>
    </row>
    <row r="113" spans="1:9" hidden="1">
      <c r="A113" s="11" t="s">
        <v>2488</v>
      </c>
      <c r="B113" s="13">
        <v>121108075734</v>
      </c>
      <c r="C113" s="11" t="str">
        <f>IF(ISERROR(VLOOKUP(B113,'141112'!B:C,2,FALSE)),"new",VLOOKUP(B113,'141112'!B:C,2,FALSE))</f>
        <v>new</v>
      </c>
      <c r="D113" s="11" t="str">
        <f>IF(ISERROR(VLOOKUP(B113,'141112'!B:D,3,FALSE)),"new",IF(VLOOKUP(B113,'141112'!B:D,3,FALSE)="new","existing",VLOOKUP(B113,'141112'!B:D,3,FALSE)))</f>
        <v>existing</v>
      </c>
      <c r="E113" s="159">
        <f t="shared" si="1"/>
        <v>41221</v>
      </c>
      <c r="F113" s="11" t="str">
        <f>IF(ISERROR(VLOOKUP(B113,'151112'!B:B,1,FALSE)),"yes","no")</f>
        <v>no</v>
      </c>
      <c r="G113" s="2" t="s">
        <v>3859</v>
      </c>
      <c r="H113" s="11" t="str">
        <f>IF(ISNA(VLOOKUP(B113,CEEMEA!$A:$A,1,0)),IF(ISNA(VLOOKUP(B113,Removes!$A:$A,1,0)),IF(ISNA(VLOOKUP(B113,TTM!$A:$A,1,0)),IF(ISNA(VLOOKUP(B113,FastTrack!$A:$A,1,0)),IF(ISNA(VLOOKUP(B113,Delayed!$B:$B,1,0)),"BAU","Delayed"),"FastTrack"),"TTM"),"Remove"),"CEEMEA")</f>
        <v>BAU</v>
      </c>
      <c r="I113" s="11" t="str">
        <f>IF(COUNTIF(schedule!FC$1:ZZ$100,B113)=0,"new","scheduled")</f>
        <v>scheduled</v>
      </c>
    </row>
    <row r="114" spans="1:9" hidden="1">
      <c r="A114" s="11" t="s">
        <v>2490</v>
      </c>
      <c r="B114" s="13">
        <v>121108075735</v>
      </c>
      <c r="C114" s="11" t="str">
        <f>IF(ISERROR(VLOOKUP(B114,'141112'!B:C,2,FALSE)),"new",VLOOKUP(B114,'141112'!B:C,2,FALSE))</f>
        <v>new</v>
      </c>
      <c r="D114" s="11" t="str">
        <f>IF(ISERROR(VLOOKUP(B114,'141112'!B:D,3,FALSE)),"new",IF(VLOOKUP(B114,'141112'!B:D,3,FALSE)="new","existing",VLOOKUP(B114,'141112'!B:D,3,FALSE)))</f>
        <v>existing</v>
      </c>
      <c r="E114" s="159">
        <f t="shared" si="1"/>
        <v>41221</v>
      </c>
      <c r="F114" s="11" t="str">
        <f>IF(ISERROR(VLOOKUP(B114,'151112'!B:B,1,FALSE)),"yes","no")</f>
        <v>no</v>
      </c>
      <c r="G114" s="2" t="s">
        <v>3860</v>
      </c>
      <c r="H114" s="11" t="str">
        <f>IF(ISNA(VLOOKUP(B114,CEEMEA!$A:$A,1,0)),IF(ISNA(VLOOKUP(B114,Removes!$A:$A,1,0)),IF(ISNA(VLOOKUP(B114,TTM!$A:$A,1,0)),IF(ISNA(VLOOKUP(B114,FastTrack!$A:$A,1,0)),IF(ISNA(VLOOKUP(B114,Delayed!$B:$B,1,0)),"BAU","Delayed"),"FastTrack"),"TTM"),"Remove"),"CEEMEA")</f>
        <v>BAU</v>
      </c>
      <c r="I114" s="11" t="str">
        <f>IF(COUNTIF(schedule!FC$1:ZZ$100,B114)=0,"new","scheduled")</f>
        <v>scheduled</v>
      </c>
    </row>
    <row r="115" spans="1:9" hidden="1">
      <c r="A115" s="1" t="s">
        <v>3663</v>
      </c>
      <c r="B115" s="13">
        <v>121108100917</v>
      </c>
      <c r="C115" s="11" t="str">
        <f>IF(ISERROR(VLOOKUP(B115,'141112'!B:C,2,FALSE)),"new",VLOOKUP(B115,'141112'!B:C,2,FALSE))</f>
        <v>new</v>
      </c>
      <c r="D115" s="11" t="str">
        <f>IF(ISERROR(VLOOKUP(B115,'141112'!B:D,3,FALSE)),"new",IF(VLOOKUP(B115,'141112'!B:D,3,FALSE)="new","existing",VLOOKUP(B115,'141112'!B:D,3,FALSE)))</f>
        <v>existing</v>
      </c>
      <c r="E115" s="159">
        <f t="shared" si="1"/>
        <v>41227</v>
      </c>
      <c r="F115" s="11" t="str">
        <f>IF(ISERROR(VLOOKUP(B115,'151112'!B:B,1,FALSE)),"yes","no")</f>
        <v>no</v>
      </c>
      <c r="G115" s="2" t="s">
        <v>3839</v>
      </c>
      <c r="H115" s="11" t="str">
        <f>IF(ISNA(VLOOKUP(B115,CEEMEA!$A:$A,1,0)),IF(ISNA(VLOOKUP(B115,Removes!$A:$A,1,0)),IF(ISNA(VLOOKUP(B115,TTM!$A:$A,1,0)),IF(ISNA(VLOOKUP(B115,FastTrack!$A:$A,1,0)),IF(ISNA(VLOOKUP(B115,Delayed!$B:$B,1,0)),"BAU","Delayed"),"FastTrack"),"TTM"),"Remove"),"CEEMEA")</f>
        <v>Remove</v>
      </c>
      <c r="I115" s="11" t="str">
        <f>IF(COUNTIF(schedule!FC$1:ZZ$100,B115)=0,"new","scheduled")</f>
        <v>new</v>
      </c>
    </row>
    <row r="116" spans="1:9" hidden="1">
      <c r="A116" s="11" t="s">
        <v>3440</v>
      </c>
      <c r="B116" s="13">
        <v>121109025700</v>
      </c>
      <c r="C116" s="11" t="str">
        <f>IF(ISERROR(VLOOKUP(B116,'141112'!B:C,2,FALSE)),"new",VLOOKUP(B116,'141112'!B:C,2,FALSE))</f>
        <v>new</v>
      </c>
      <c r="D116" s="11" t="str">
        <f>IF(ISERROR(VLOOKUP(B116,'141112'!B:D,3,FALSE)),"new",IF(VLOOKUP(B116,'141112'!B:D,3,FALSE)="new","existing",VLOOKUP(B116,'141112'!B:D,3,FALSE)))</f>
        <v>existing</v>
      </c>
      <c r="E116" s="159">
        <f t="shared" si="1"/>
        <v>41222</v>
      </c>
      <c r="F116" s="11" t="str">
        <f>IF(ISERROR(VLOOKUP(B116,'151112'!B:B,1,FALSE)),"yes","no")</f>
        <v>no</v>
      </c>
      <c r="G116" s="2" t="s">
        <v>3858</v>
      </c>
      <c r="H116" s="11" t="str">
        <f>IF(ISNA(VLOOKUP(B116,CEEMEA!$A:$A,1,0)),IF(ISNA(VLOOKUP(B116,Removes!$A:$A,1,0)),IF(ISNA(VLOOKUP(B116,TTM!$A:$A,1,0)),IF(ISNA(VLOOKUP(B116,FastTrack!$A:$A,1,0)),IF(ISNA(VLOOKUP(B116,Delayed!$B:$B,1,0)),"BAU","Delayed"),"FastTrack"),"TTM"),"Remove"),"CEEMEA")</f>
        <v>BAU</v>
      </c>
      <c r="I116" s="11" t="str">
        <f>IF(COUNTIF(schedule!FC$1:ZZ$100,B116)=0,"new","scheduled")</f>
        <v>scheduled</v>
      </c>
    </row>
    <row r="117" spans="1:9" hidden="1">
      <c r="A117" s="11" t="s">
        <v>3714</v>
      </c>
      <c r="B117" s="13">
        <v>121109101844</v>
      </c>
      <c r="C117" s="11" t="str">
        <f>IF(ISERROR(VLOOKUP(B117,'141112'!B:C,2,FALSE)),"new",VLOOKUP(B117,'141112'!B:C,2,FALSE))</f>
        <v>new</v>
      </c>
      <c r="D117" s="11" t="str">
        <f>IF(ISERROR(VLOOKUP(B117,'141112'!B:D,3,FALSE)),"new",IF(VLOOKUP(B117,'141112'!B:D,3,FALSE)="new","existing",VLOOKUP(B117,'141112'!B:D,3,FALSE)))</f>
        <v>existing</v>
      </c>
      <c r="E117" s="159">
        <f t="shared" si="1"/>
        <v>41222</v>
      </c>
      <c r="F117" s="11" t="str">
        <f>IF(ISERROR(VLOOKUP(B117,'151112'!B:B,1,FALSE)),"yes","no")</f>
        <v>no</v>
      </c>
      <c r="G117" s="2" t="s">
        <v>3857</v>
      </c>
      <c r="H117" s="11" t="str">
        <f>IF(ISNA(VLOOKUP(B117,CEEMEA!$A:$A,1,0)),IF(ISNA(VLOOKUP(B117,Removes!$A:$A,1,0)),IF(ISNA(VLOOKUP(B117,TTM!$A:$A,1,0)),IF(ISNA(VLOOKUP(B117,FastTrack!$A:$A,1,0)),IF(ISNA(VLOOKUP(B117,Delayed!$B:$B,1,0)),"BAU","Delayed"),"FastTrack"),"TTM"),"Remove"),"CEEMEA")</f>
        <v>BAU</v>
      </c>
      <c r="I117" s="11" t="str">
        <f>IF(COUNTIF(schedule!FC$1:ZZ$100,B117)=0,"new","scheduled")</f>
        <v>scheduled</v>
      </c>
    </row>
    <row r="118" spans="1:9" hidden="1">
      <c r="A118" s="11" t="s">
        <v>3707</v>
      </c>
      <c r="B118" s="13">
        <v>121110100247</v>
      </c>
      <c r="C118" s="11" t="str">
        <f>IF(ISERROR(VLOOKUP(B118,'141112'!B:C,2,FALSE)),"new",VLOOKUP(B118,'141112'!B:C,2,FALSE))</f>
        <v>new</v>
      </c>
      <c r="D118" s="11" t="str">
        <f>IF(ISERROR(VLOOKUP(B118,'141112'!B:D,3,FALSE)),"new",IF(VLOOKUP(B118,'141112'!B:D,3,FALSE)="new","existing",VLOOKUP(B118,'141112'!B:D,3,FALSE)))</f>
        <v>existing</v>
      </c>
      <c r="E118" s="159">
        <f t="shared" si="1"/>
        <v>41223</v>
      </c>
      <c r="F118" s="11" t="str">
        <f>IF(ISERROR(VLOOKUP(B118,'151112'!B:B,1,FALSE)),"yes","no")</f>
        <v>no</v>
      </c>
      <c r="G118" s="2" t="s">
        <v>3856</v>
      </c>
      <c r="H118" s="11" t="str">
        <f>IF(ISNA(VLOOKUP(B118,CEEMEA!$A:$A,1,0)),IF(ISNA(VLOOKUP(B118,Removes!$A:$A,1,0)),IF(ISNA(VLOOKUP(B118,TTM!$A:$A,1,0)),IF(ISNA(VLOOKUP(B118,FastTrack!$A:$A,1,0)),IF(ISNA(VLOOKUP(B118,Delayed!$B:$B,1,0)),"BAU","Delayed"),"FastTrack"),"TTM"),"Remove"),"CEEMEA")</f>
        <v>BAU</v>
      </c>
      <c r="I118" s="11" t="str">
        <f>IF(COUNTIF(schedule!FC$1:ZZ$100,B118)=0,"new","scheduled")</f>
        <v>scheduled</v>
      </c>
    </row>
    <row r="119" spans="1:9" hidden="1">
      <c r="A119" s="11" t="s">
        <v>3705</v>
      </c>
      <c r="B119" s="13">
        <v>121110100521</v>
      </c>
      <c r="C119" s="11" t="str">
        <f>IF(ISERROR(VLOOKUP(B119,'141112'!B:C,2,FALSE)),"new",VLOOKUP(B119,'141112'!B:C,2,FALSE))</f>
        <v>new</v>
      </c>
      <c r="D119" s="11" t="str">
        <f>IF(ISERROR(VLOOKUP(B119,'141112'!B:D,3,FALSE)),"new",IF(VLOOKUP(B119,'141112'!B:D,3,FALSE)="new","existing",VLOOKUP(B119,'141112'!B:D,3,FALSE)))</f>
        <v>existing</v>
      </c>
      <c r="E119" s="159">
        <f t="shared" si="1"/>
        <v>41223</v>
      </c>
      <c r="F119" s="11" t="str">
        <f>IF(ISERROR(VLOOKUP(B119,'151112'!B:B,1,FALSE)),"yes","no")</f>
        <v>no</v>
      </c>
      <c r="G119" s="2" t="s">
        <v>3855</v>
      </c>
      <c r="H119" s="11" t="str">
        <f>IF(ISNA(VLOOKUP(B119,CEEMEA!$A:$A,1,0)),IF(ISNA(VLOOKUP(B119,Removes!$A:$A,1,0)),IF(ISNA(VLOOKUP(B119,TTM!$A:$A,1,0)),IF(ISNA(VLOOKUP(B119,FastTrack!$A:$A,1,0)),IF(ISNA(VLOOKUP(B119,Delayed!$B:$B,1,0)),"BAU","Delayed"),"FastTrack"),"TTM"),"Remove"),"CEEMEA")</f>
        <v>BAU</v>
      </c>
      <c r="I119" s="11" t="str">
        <f>IF(COUNTIF(schedule!FC$1:ZZ$100,B119)=0,"new","scheduled")</f>
        <v>scheduled</v>
      </c>
    </row>
    <row r="120" spans="1:9" hidden="1">
      <c r="A120" s="11" t="s">
        <v>3703</v>
      </c>
      <c r="B120" s="13">
        <v>121110100731</v>
      </c>
      <c r="C120" s="11" t="str">
        <f>IF(ISERROR(VLOOKUP(B120,'141112'!B:C,2,FALSE)),"new",VLOOKUP(B120,'141112'!B:C,2,FALSE))</f>
        <v>new</v>
      </c>
      <c r="D120" s="11" t="str">
        <f>IF(ISERROR(VLOOKUP(B120,'141112'!B:D,3,FALSE)),"new",IF(VLOOKUP(B120,'141112'!B:D,3,FALSE)="new","existing",VLOOKUP(B120,'141112'!B:D,3,FALSE)))</f>
        <v>existing</v>
      </c>
      <c r="E120" s="159">
        <f t="shared" si="1"/>
        <v>41223</v>
      </c>
      <c r="F120" s="11" t="str">
        <f>IF(ISERROR(VLOOKUP(B120,'151112'!B:B,1,FALSE)),"yes","no")</f>
        <v>no</v>
      </c>
      <c r="G120" s="2" t="s">
        <v>3854</v>
      </c>
      <c r="H120" s="11" t="str">
        <f>IF(ISNA(VLOOKUP(B120,CEEMEA!$A:$A,1,0)),IF(ISNA(VLOOKUP(B120,Removes!$A:$A,1,0)),IF(ISNA(VLOOKUP(B120,TTM!$A:$A,1,0)),IF(ISNA(VLOOKUP(B120,FastTrack!$A:$A,1,0)),IF(ISNA(VLOOKUP(B120,Delayed!$B:$B,1,0)),"BAU","Delayed"),"FastTrack"),"TTM"),"Remove"),"CEEMEA")</f>
        <v>BAU</v>
      </c>
      <c r="I120" s="11" t="str">
        <f>IF(COUNTIF(schedule!FC$1:ZZ$100,B120)=0,"new","scheduled")</f>
        <v>scheduled</v>
      </c>
    </row>
    <row r="121" spans="1:9" hidden="1">
      <c r="A121" s="11" t="s">
        <v>3701</v>
      </c>
      <c r="B121" s="13">
        <v>121110100845</v>
      </c>
      <c r="C121" s="11" t="str">
        <f>IF(ISERROR(VLOOKUP(B121,'141112'!B:C,2,FALSE)),"new",VLOOKUP(B121,'141112'!B:C,2,FALSE))</f>
        <v>new</v>
      </c>
      <c r="D121" s="11" t="str">
        <f>IF(ISERROR(VLOOKUP(B121,'141112'!B:D,3,FALSE)),"new",IF(VLOOKUP(B121,'141112'!B:D,3,FALSE)="new","existing",VLOOKUP(B121,'141112'!B:D,3,FALSE)))</f>
        <v>existing</v>
      </c>
      <c r="E121" s="159">
        <f t="shared" si="1"/>
        <v>41223</v>
      </c>
      <c r="F121" s="11" t="str">
        <f>IF(ISERROR(VLOOKUP(B121,'151112'!B:B,1,FALSE)),"yes","no")</f>
        <v>no</v>
      </c>
      <c r="G121" s="2" t="s">
        <v>3853</v>
      </c>
      <c r="H121" s="11" t="str">
        <f>IF(ISNA(VLOOKUP(B121,CEEMEA!$A:$A,1,0)),IF(ISNA(VLOOKUP(B121,Removes!$A:$A,1,0)),IF(ISNA(VLOOKUP(B121,TTM!$A:$A,1,0)),IF(ISNA(VLOOKUP(B121,FastTrack!$A:$A,1,0)),IF(ISNA(VLOOKUP(B121,Delayed!$B:$B,1,0)),"BAU","Delayed"),"FastTrack"),"TTM"),"Remove"),"CEEMEA")</f>
        <v>BAU</v>
      </c>
      <c r="I121" s="11" t="str">
        <f>IF(COUNTIF(schedule!FC$1:ZZ$100,B121)=0,"new","scheduled")</f>
        <v>scheduled</v>
      </c>
    </row>
    <row r="122" spans="1:9" hidden="1">
      <c r="A122" s="1" t="s">
        <v>3668</v>
      </c>
      <c r="B122" s="13">
        <v>121112134838</v>
      </c>
      <c r="C122" s="11" t="str">
        <f>IF(ISERROR(VLOOKUP(B122,'141112'!B:C,2,FALSE)),"new",VLOOKUP(B122,'141112'!B:C,2,FALSE))</f>
        <v>new</v>
      </c>
      <c r="D122" s="11" t="str">
        <f>IF(ISERROR(VLOOKUP(B122,'141112'!B:D,3,FALSE)),"new",IF(VLOOKUP(B122,'141112'!B:D,3,FALSE)="new","existing",VLOOKUP(B122,'141112'!B:D,3,FALSE)))</f>
        <v>existing</v>
      </c>
      <c r="E122" s="159">
        <f t="shared" si="1"/>
        <v>41226</v>
      </c>
      <c r="F122" s="11" t="str">
        <f>IF(ISERROR(VLOOKUP(B122,'151112'!B:B,1,FALSE)),"yes","no")</f>
        <v>no</v>
      </c>
      <c r="G122" s="2" t="s">
        <v>3842</v>
      </c>
      <c r="H122" s="11" t="str">
        <f>IF(ISNA(VLOOKUP(B122,CEEMEA!$A:$A,1,0)),IF(ISNA(VLOOKUP(B122,Removes!$A:$A,1,0)),IF(ISNA(VLOOKUP(B122,TTM!$A:$A,1,0)),IF(ISNA(VLOOKUP(B122,FastTrack!$A:$A,1,0)),IF(ISNA(VLOOKUP(B122,Delayed!$B:$B,1,0)),"BAU","Delayed"),"FastTrack"),"TTM"),"Remove"),"CEEMEA")</f>
        <v>BAU</v>
      </c>
      <c r="I122" s="11" t="str">
        <f>IF(COUNTIF(schedule!FC$1:ZZ$100,B122)=0,"new","scheduled")</f>
        <v>scheduled</v>
      </c>
    </row>
    <row r="123" spans="1:9" hidden="1">
      <c r="A123" s="1" t="s">
        <v>2748</v>
      </c>
      <c r="B123" s="13">
        <v>121114004601</v>
      </c>
      <c r="C123" s="11" t="str">
        <f>IF(ISERROR(VLOOKUP(B123,'141112'!B:C,2,FALSE)),"new",VLOOKUP(B123,'141112'!B:C,2,FALSE))</f>
        <v>new</v>
      </c>
      <c r="D123" s="11" t="str">
        <f>IF(ISERROR(VLOOKUP(B123,'141112'!B:D,3,FALSE)),"new",IF(VLOOKUP(B123,'141112'!B:D,3,FALSE)="new","existing",VLOOKUP(B123,'141112'!B:D,3,FALSE)))</f>
        <v>existing</v>
      </c>
      <c r="E123" s="159">
        <f t="shared" si="1"/>
        <v>41227</v>
      </c>
      <c r="F123" s="11" t="str">
        <f>IF(ISERROR(VLOOKUP(B123,'151112'!B:B,1,FALSE)),"yes","no")</f>
        <v>no</v>
      </c>
      <c r="G123" s="2" t="s">
        <v>3840</v>
      </c>
      <c r="H123" s="11" t="str">
        <f>IF(ISNA(VLOOKUP(B123,CEEMEA!$A:$A,1,0)),IF(ISNA(VLOOKUP(B123,Removes!$A:$A,1,0)),IF(ISNA(VLOOKUP(B123,TTM!$A:$A,1,0)),IF(ISNA(VLOOKUP(B123,FastTrack!$A:$A,1,0)),IF(ISNA(VLOOKUP(B123,Delayed!$B:$B,1,0)),"BAU","Delayed"),"FastTrack"),"TTM"),"Remove"),"CEEMEA")</f>
        <v>BAU</v>
      </c>
      <c r="I123" s="11" t="str">
        <f>IF(COUNTIF(schedule!FC$1:ZZ$100,B123)=0,"new","scheduled")</f>
        <v>scheduled</v>
      </c>
    </row>
    <row r="124" spans="1:9">
      <c r="A124" s="1" t="s">
        <v>1933</v>
      </c>
      <c r="B124" s="13">
        <v>121114065740</v>
      </c>
      <c r="C124" s="11" t="str">
        <f>IF(ISERROR(VLOOKUP(B124,'141112'!B:C,2,FALSE)),"new",VLOOKUP(B124,'141112'!B:C,2,FALSE))</f>
        <v>new</v>
      </c>
      <c r="D124" s="11" t="str">
        <f>IF(ISERROR(VLOOKUP(B124,'141112'!B:D,3,FALSE)),"new",IF(VLOOKUP(B124,'141112'!B:D,3,FALSE)="new","existing",VLOOKUP(B124,'141112'!B:D,3,FALSE)))</f>
        <v>new</v>
      </c>
      <c r="E124" s="159">
        <f t="shared" si="1"/>
        <v>41227</v>
      </c>
      <c r="F124" s="11" t="str">
        <f>IF(ISERROR(VLOOKUP(B124,'151112'!B:B,1,FALSE)),"yes","no")</f>
        <v>no</v>
      </c>
      <c r="G124" s="2" t="s">
        <v>3838</v>
      </c>
      <c r="H124" s="11" t="str">
        <f>IF(ISNA(VLOOKUP(B124,CEEMEA!$A:$A,1,0)),IF(ISNA(VLOOKUP(B124,Removes!$A:$A,1,0)),IF(ISNA(VLOOKUP(B124,TTM!$A:$A,1,0)),IF(ISNA(VLOOKUP(B124,FastTrack!$A:$A,1,0)),IF(ISNA(VLOOKUP(B124,Delayed!$B:$B,1,0)),"BAU","Delayed"),"FastTrack"),"TTM"),"Remove"),"CEEMEA")</f>
        <v>BAU</v>
      </c>
      <c r="I124" s="11" t="str">
        <f>IF(COUNTIF(schedule!FC$1:ZZ$100,B124)=0,"new","scheduled")</f>
        <v>scheduled</v>
      </c>
    </row>
    <row r="125" spans="1:9">
      <c r="A125" s="1" t="s">
        <v>1937</v>
      </c>
      <c r="B125" s="13">
        <v>121114070213</v>
      </c>
      <c r="C125" s="11" t="str">
        <f>IF(ISERROR(VLOOKUP(B125,'141112'!B:C,2,FALSE)),"new",VLOOKUP(B125,'141112'!B:C,2,FALSE))</f>
        <v>new</v>
      </c>
      <c r="D125" s="11" t="str">
        <f>IF(ISERROR(VLOOKUP(B125,'141112'!B:D,3,FALSE)),"new",IF(VLOOKUP(B125,'141112'!B:D,3,FALSE)="new","existing",VLOOKUP(B125,'141112'!B:D,3,FALSE)))</f>
        <v>new</v>
      </c>
      <c r="E125" s="159">
        <f t="shared" si="1"/>
        <v>41227</v>
      </c>
      <c r="F125" s="11" t="str">
        <f>IF(ISERROR(VLOOKUP(B125,'151112'!B:B,1,FALSE)),"yes","no")</f>
        <v>no</v>
      </c>
      <c r="G125" s="2" t="s">
        <v>3837</v>
      </c>
      <c r="H125" s="11" t="str">
        <f>IF(ISNA(VLOOKUP(B125,CEEMEA!$A:$A,1,0)),IF(ISNA(VLOOKUP(B125,Removes!$A:$A,1,0)),IF(ISNA(VLOOKUP(B125,TTM!$A:$A,1,0)),IF(ISNA(VLOOKUP(B125,FastTrack!$A:$A,1,0)),IF(ISNA(VLOOKUP(B125,Delayed!$B:$B,1,0)),"BAU","Delayed"),"FastTrack"),"TTM"),"Remove"),"CEEMEA")</f>
        <v>BAU</v>
      </c>
      <c r="I125" s="11" t="str">
        <f>IF(COUNTIF(schedule!FC$1:ZZ$100,B125)=0,"new","scheduled")</f>
        <v>scheduled</v>
      </c>
    </row>
    <row r="126" spans="1:9">
      <c r="A126" s="1" t="s">
        <v>1939</v>
      </c>
      <c r="B126" s="13">
        <v>121114070405</v>
      </c>
      <c r="C126" s="11" t="str">
        <f>IF(ISERROR(VLOOKUP(B126,'141112'!B:C,2,FALSE)),"new",VLOOKUP(B126,'141112'!B:C,2,FALSE))</f>
        <v>new</v>
      </c>
      <c r="D126" s="11" t="str">
        <f>IF(ISERROR(VLOOKUP(B126,'141112'!B:D,3,FALSE)),"new",IF(VLOOKUP(B126,'141112'!B:D,3,FALSE)="new","existing",VLOOKUP(B126,'141112'!B:D,3,FALSE)))</f>
        <v>new</v>
      </c>
      <c r="E126" s="159">
        <f t="shared" si="1"/>
        <v>41227</v>
      </c>
      <c r="F126" s="11" t="str">
        <f>IF(ISERROR(VLOOKUP(B126,'151112'!B:B,1,FALSE)),"yes","no")</f>
        <v>no</v>
      </c>
      <c r="G126" s="2" t="s">
        <v>3836</v>
      </c>
      <c r="H126" s="11" t="str">
        <f>IF(ISNA(VLOOKUP(B126,CEEMEA!$A:$A,1,0)),IF(ISNA(VLOOKUP(B126,Removes!$A:$A,1,0)),IF(ISNA(VLOOKUP(B126,TTM!$A:$A,1,0)),IF(ISNA(VLOOKUP(B126,FastTrack!$A:$A,1,0)),IF(ISNA(VLOOKUP(B126,Delayed!$B:$B,1,0)),"BAU","Delayed"),"FastTrack"),"TTM"),"Remove"),"CEEMEA")</f>
        <v>BAU</v>
      </c>
      <c r="I126" s="11" t="str">
        <f>IF(COUNTIF(schedule!FC$1:ZZ$100,B126)=0,"new","scheduled")</f>
        <v>scheduled</v>
      </c>
    </row>
    <row r="127" spans="1:9">
      <c r="A127" s="1" t="s">
        <v>1935</v>
      </c>
      <c r="B127" s="13">
        <v>121114070729</v>
      </c>
      <c r="C127" s="11" t="str">
        <f>IF(ISERROR(VLOOKUP(B127,'141112'!B:C,2,FALSE)),"new",VLOOKUP(B127,'141112'!B:C,2,FALSE))</f>
        <v>new</v>
      </c>
      <c r="D127" s="11" t="str">
        <f>IF(ISERROR(VLOOKUP(B127,'141112'!B:D,3,FALSE)),"new",IF(VLOOKUP(B127,'141112'!B:D,3,FALSE)="new","existing",VLOOKUP(B127,'141112'!B:D,3,FALSE)))</f>
        <v>new</v>
      </c>
      <c r="E127" s="159">
        <f t="shared" si="1"/>
        <v>41227</v>
      </c>
      <c r="F127" s="11" t="str">
        <f>IF(ISERROR(VLOOKUP(B127,'151112'!B:B,1,FALSE)),"yes","no")</f>
        <v>no</v>
      </c>
      <c r="G127" s="2" t="s">
        <v>3835</v>
      </c>
      <c r="H127" s="11" t="str">
        <f>IF(ISNA(VLOOKUP(B127,CEEMEA!$A:$A,1,0)),IF(ISNA(VLOOKUP(B127,Removes!$A:$A,1,0)),IF(ISNA(VLOOKUP(B127,TTM!$A:$A,1,0)),IF(ISNA(VLOOKUP(B127,FastTrack!$A:$A,1,0)),IF(ISNA(VLOOKUP(B127,Delayed!$B:$B,1,0)),"BAU","Delayed"),"FastTrack"),"TTM"),"Remove"),"CEEMEA")</f>
        <v>BAU</v>
      </c>
      <c r="I127" s="11" t="str">
        <f>IF(COUNTIF(schedule!FC$1:ZZ$100,B127)=0,"new","scheduled")</f>
        <v>scheduled</v>
      </c>
    </row>
    <row r="128" spans="1:9" hidden="1">
      <c r="A128" s="11" t="s">
        <v>2343</v>
      </c>
      <c r="B128" s="13">
        <v>1205071015481</v>
      </c>
      <c r="C128" s="11" t="str">
        <f>IF(ISERROR(VLOOKUP(B128,'141112'!B:C,2,FALSE)),"new",VLOOKUP(B128,'141112'!B:C,2,FALSE))</f>
        <v>new</v>
      </c>
      <c r="D128" s="11" t="str">
        <f>IF(ISERROR(VLOOKUP(B128,'141112'!B:D,3,FALSE)),"new",IF(VLOOKUP(B128,'141112'!B:D,3,FALSE)="new","existing",VLOOKUP(B128,'141112'!B:D,3,FALSE)))</f>
        <v>existing</v>
      </c>
      <c r="E128" s="159">
        <f t="shared" si="1"/>
        <v>41037</v>
      </c>
      <c r="F128" s="11" t="str">
        <f>IF(ISERROR(VLOOKUP(B128,'151112'!B:B,1,FALSE)),"yes","no")</f>
        <v>no</v>
      </c>
      <c r="G128" s="2" t="s">
        <v>3997</v>
      </c>
      <c r="H128" s="11" t="str">
        <f>IF(ISNA(VLOOKUP(B128,CEEMEA!$A:$A,1,0)),IF(ISNA(VLOOKUP(B128,Removes!$A:$A,1,0)),IF(ISNA(VLOOKUP(B128,TTM!$A:$A,1,0)),IF(ISNA(VLOOKUP(B128,FastTrack!$A:$A,1,0)),IF(ISNA(VLOOKUP(B128,Delayed!$B:$B,1,0)),"BAU","Delayed"),"FastTrack"),"TTM"),"Remove"),"CEEMEA")</f>
        <v>CEEMEA</v>
      </c>
      <c r="I128" s="11" t="str">
        <f>IF(COUNTIF(schedule!FC$1:ZZ$100,B128)=0,"new","scheduled")</f>
        <v>scheduled</v>
      </c>
    </row>
    <row r="129" spans="1:9" hidden="1">
      <c r="A129" s="11" t="s">
        <v>2341</v>
      </c>
      <c r="B129" s="13">
        <v>1205071017043</v>
      </c>
      <c r="C129" s="11" t="str">
        <f>IF(ISERROR(VLOOKUP(B129,'141112'!B:C,2,FALSE)),"new",VLOOKUP(B129,'141112'!B:C,2,FALSE))</f>
        <v>new</v>
      </c>
      <c r="D129" s="11" t="str">
        <f>IF(ISERROR(VLOOKUP(B129,'141112'!B:D,3,FALSE)),"new",IF(VLOOKUP(B129,'141112'!B:D,3,FALSE)="new","existing",VLOOKUP(B129,'141112'!B:D,3,FALSE)))</f>
        <v>existing</v>
      </c>
      <c r="E129" s="159">
        <f t="shared" si="1"/>
        <v>41037</v>
      </c>
      <c r="F129" s="11" t="str">
        <f>IF(ISERROR(VLOOKUP(B129,'151112'!B:B,1,FALSE)),"yes","no")</f>
        <v>no</v>
      </c>
      <c r="G129" s="2" t="s">
        <v>3998</v>
      </c>
      <c r="H129" s="11" t="str">
        <f>IF(ISNA(VLOOKUP(B129,CEEMEA!$A:$A,1,0)),IF(ISNA(VLOOKUP(B129,Removes!$A:$A,1,0)),IF(ISNA(VLOOKUP(B129,TTM!$A:$A,1,0)),IF(ISNA(VLOOKUP(B129,FastTrack!$A:$A,1,0)),IF(ISNA(VLOOKUP(B129,Delayed!$B:$B,1,0)),"BAU","Delayed"),"FastTrack"),"TTM"),"Remove"),"CEEMEA")</f>
        <v>CEEMEA</v>
      </c>
      <c r="I129" s="11" t="str">
        <f>IF(COUNTIF(schedule!FC$1:ZZ$100,B129)=0,"new","scheduled")</f>
        <v>scheduled</v>
      </c>
    </row>
    <row r="130" spans="1:9" hidden="1">
      <c r="A130" s="11" t="s">
        <v>1958</v>
      </c>
      <c r="B130" s="13">
        <v>1207300416493</v>
      </c>
      <c r="C130" s="11" t="str">
        <f>IF(ISERROR(VLOOKUP(B130,'141112'!B:C,2,FALSE)),"new",VLOOKUP(B130,'141112'!B:C,2,FALSE))</f>
        <v>new</v>
      </c>
      <c r="D130" s="11" t="str">
        <f>IF(ISERROR(VLOOKUP(B130,'141112'!B:D,3,FALSE)),"new",IF(VLOOKUP(B130,'141112'!B:D,3,FALSE)="new","existing",VLOOKUP(B130,'141112'!B:D,3,FALSE)))</f>
        <v>existing</v>
      </c>
      <c r="E130" s="159">
        <f t="shared" si="1"/>
        <v>41122</v>
      </c>
      <c r="F130" s="11" t="str">
        <f>IF(ISERROR(VLOOKUP(B130,'151112'!B:B,1,FALSE)),"yes","no")</f>
        <v>no</v>
      </c>
      <c r="G130" s="2" t="s">
        <v>3996</v>
      </c>
      <c r="H130" s="11" t="str">
        <f>IF(ISNA(VLOOKUP(B130,CEEMEA!$A:$A,1,0)),IF(ISNA(VLOOKUP(B130,Removes!$A:$A,1,0)),IF(ISNA(VLOOKUP(B130,TTM!$A:$A,1,0)),IF(ISNA(VLOOKUP(B130,FastTrack!$A:$A,1,0)),IF(ISNA(VLOOKUP(B130,Delayed!$B:$B,1,0)),"BAU","Delayed"),"FastTrack"),"TTM"),"Remove"),"CEEMEA")</f>
        <v>CEEMEA</v>
      </c>
      <c r="I130" s="11" t="str">
        <f>IF(COUNTIF(schedule!FC$1:ZZ$100,B130)=0,"new","scheduled")</f>
        <v>scheduled</v>
      </c>
    </row>
    <row r="131" spans="1:9" hidden="1">
      <c r="A131" s="11" t="s">
        <v>1960</v>
      </c>
      <c r="B131" s="13">
        <v>1207300416523</v>
      </c>
      <c r="C131" s="11" t="str">
        <f>IF(ISERROR(VLOOKUP(B131,'141112'!B:C,2,FALSE)),"new",VLOOKUP(B131,'141112'!B:C,2,FALSE))</f>
        <v>new</v>
      </c>
      <c r="D131" s="11" t="str">
        <f>IF(ISERROR(VLOOKUP(B131,'141112'!B:D,3,FALSE)),"new",IF(VLOOKUP(B131,'141112'!B:D,3,FALSE)="new","existing",VLOOKUP(B131,'141112'!B:D,3,FALSE)))</f>
        <v>existing</v>
      </c>
      <c r="E131" s="159">
        <f t="shared" ref="E131:E169" si="2">DATEVALUE(MID(G131,SEARCH("/",G131,1)-2,10))</f>
        <v>41122</v>
      </c>
      <c r="F131" s="11" t="str">
        <f>IF(ISERROR(VLOOKUP(B131,'151112'!B:B,1,FALSE)),"yes","no")</f>
        <v>no</v>
      </c>
      <c r="G131" s="2" t="s">
        <v>3995</v>
      </c>
      <c r="H131" s="11" t="str">
        <f>IF(ISNA(VLOOKUP(B131,CEEMEA!$A:$A,1,0)),IF(ISNA(VLOOKUP(B131,Removes!$A:$A,1,0)),IF(ISNA(VLOOKUP(B131,TTM!$A:$A,1,0)),IF(ISNA(VLOOKUP(B131,FastTrack!$A:$A,1,0)),IF(ISNA(VLOOKUP(B131,Delayed!$B:$B,1,0)),"BAU","Delayed"),"FastTrack"),"TTM"),"Remove"),"CEEMEA")</f>
        <v>CEEMEA</v>
      </c>
      <c r="I131" s="11" t="str">
        <f>IF(COUNTIF(schedule!FC$1:ZZ$100,B131)=0,"new","scheduled")</f>
        <v>scheduled</v>
      </c>
    </row>
    <row r="132" spans="1:9" hidden="1">
      <c r="A132" s="11" t="s">
        <v>1962</v>
      </c>
      <c r="B132" s="13">
        <v>1208080420583</v>
      </c>
      <c r="C132" s="11" t="str">
        <f>IF(ISERROR(VLOOKUP(B132,'141112'!B:C,2,FALSE)),"new",VLOOKUP(B132,'141112'!B:C,2,FALSE))</f>
        <v>new</v>
      </c>
      <c r="D132" s="11" t="str">
        <f>IF(ISERROR(VLOOKUP(B132,'141112'!B:D,3,FALSE)),"new",IF(VLOOKUP(B132,'141112'!B:D,3,FALSE)="new","existing",VLOOKUP(B132,'141112'!B:D,3,FALSE)))</f>
        <v>existing</v>
      </c>
      <c r="E132" s="159">
        <f t="shared" si="2"/>
        <v>41144</v>
      </c>
      <c r="F132" s="11" t="str">
        <f>IF(ISERROR(VLOOKUP(B132,'151112'!B:B,1,FALSE)),"yes","no")</f>
        <v>no</v>
      </c>
      <c r="G132" s="2" t="s">
        <v>3992</v>
      </c>
      <c r="H132" s="11" t="str">
        <f>IF(ISNA(VLOOKUP(B132,CEEMEA!$A:$A,1,0)),IF(ISNA(VLOOKUP(B132,Removes!$A:$A,1,0)),IF(ISNA(VLOOKUP(B132,TTM!$A:$A,1,0)),IF(ISNA(VLOOKUP(B132,FastTrack!$A:$A,1,0)),IF(ISNA(VLOOKUP(B132,Delayed!$B:$B,1,0)),"BAU","Delayed"),"FastTrack"),"TTM"),"Remove"),"CEEMEA")</f>
        <v>CEEMEA</v>
      </c>
      <c r="I132" s="11" t="str">
        <f>IF(COUNTIF(schedule!FC$1:ZZ$100,B132)=0,"new","scheduled")</f>
        <v>scheduled</v>
      </c>
    </row>
    <row r="133" spans="1:9" hidden="1">
      <c r="A133" s="11" t="s">
        <v>2188</v>
      </c>
      <c r="B133" s="13">
        <v>1208080421003</v>
      </c>
      <c r="C133" s="11" t="str">
        <f>IF(ISERROR(VLOOKUP(B133,'141112'!B:C,2,FALSE)),"new",VLOOKUP(B133,'141112'!B:C,2,FALSE))</f>
        <v>new</v>
      </c>
      <c r="D133" s="11" t="str">
        <f>IF(ISERROR(VLOOKUP(B133,'141112'!B:D,3,FALSE)),"new",IF(VLOOKUP(B133,'141112'!B:D,3,FALSE)="new","existing",VLOOKUP(B133,'141112'!B:D,3,FALSE)))</f>
        <v>existing</v>
      </c>
      <c r="E133" s="159">
        <f t="shared" si="2"/>
        <v>41144</v>
      </c>
      <c r="F133" s="11" t="str">
        <f>IF(ISERROR(VLOOKUP(B133,'151112'!B:B,1,FALSE)),"yes","no")</f>
        <v>no</v>
      </c>
      <c r="G133" s="2" t="s">
        <v>3991</v>
      </c>
      <c r="H133" s="11" t="str">
        <f>IF(ISNA(VLOOKUP(B133,CEEMEA!$A:$A,1,0)),IF(ISNA(VLOOKUP(B133,Removes!$A:$A,1,0)),IF(ISNA(VLOOKUP(B133,TTM!$A:$A,1,0)),IF(ISNA(VLOOKUP(B133,FastTrack!$A:$A,1,0)),IF(ISNA(VLOOKUP(B133,Delayed!$B:$B,1,0)),"BAU","Delayed"),"FastTrack"),"TTM"),"Remove"),"CEEMEA")</f>
        <v>CEEMEA</v>
      </c>
      <c r="I133" s="11" t="str">
        <f>IF(COUNTIF(schedule!FC$1:ZZ$100,B133)=0,"new","scheduled")</f>
        <v>scheduled</v>
      </c>
    </row>
    <row r="134" spans="1:9" hidden="1">
      <c r="A134" s="11" t="s">
        <v>1966</v>
      </c>
      <c r="B134" s="13">
        <v>1208170548561</v>
      </c>
      <c r="C134" s="11" t="str">
        <f>IF(ISERROR(VLOOKUP(B134,'141112'!B:C,2,FALSE)),"new",VLOOKUP(B134,'141112'!B:C,2,FALSE))</f>
        <v>new</v>
      </c>
      <c r="D134" s="11" t="str">
        <f>IF(ISERROR(VLOOKUP(B134,'141112'!B:D,3,FALSE)),"new",IF(VLOOKUP(B134,'141112'!B:D,3,FALSE)="new","existing",VLOOKUP(B134,'141112'!B:D,3,FALSE)))</f>
        <v>existing</v>
      </c>
      <c r="E134" s="159">
        <f t="shared" si="2"/>
        <v>41144</v>
      </c>
      <c r="F134" s="11" t="str">
        <f>IF(ISERROR(VLOOKUP(B134,'151112'!B:B,1,FALSE)),"yes","no")</f>
        <v>no</v>
      </c>
      <c r="G134" s="2" t="s">
        <v>3993</v>
      </c>
      <c r="H134" s="11" t="str">
        <f>IF(ISNA(VLOOKUP(B134,CEEMEA!$A:$A,1,0)),IF(ISNA(VLOOKUP(B134,Removes!$A:$A,1,0)),IF(ISNA(VLOOKUP(B134,TTM!$A:$A,1,0)),IF(ISNA(VLOOKUP(B134,FastTrack!$A:$A,1,0)),IF(ISNA(VLOOKUP(B134,Delayed!$B:$B,1,0)),"BAU","Delayed"),"FastTrack"),"TTM"),"Remove"),"CEEMEA")</f>
        <v>CEEMEA</v>
      </c>
      <c r="I134" s="11" t="str">
        <f>IF(COUNTIF(schedule!FC$1:ZZ$100,B134)=0,"new","scheduled")</f>
        <v>scheduled</v>
      </c>
    </row>
    <row r="135" spans="1:9" hidden="1">
      <c r="A135" s="11" t="s">
        <v>1953</v>
      </c>
      <c r="B135" s="13">
        <v>1208170551071</v>
      </c>
      <c r="C135" s="11" t="str">
        <f>IF(ISERROR(VLOOKUP(B135,'141112'!B:C,2,FALSE)),"new",VLOOKUP(B135,'141112'!B:C,2,FALSE))</f>
        <v>new</v>
      </c>
      <c r="D135" s="11" t="str">
        <f>IF(ISERROR(VLOOKUP(B135,'141112'!B:D,3,FALSE)),"new",IF(VLOOKUP(B135,'141112'!B:D,3,FALSE)="new","existing",VLOOKUP(B135,'141112'!B:D,3,FALSE)))</f>
        <v>existing</v>
      </c>
      <c r="E135" s="159">
        <f t="shared" si="2"/>
        <v>41144</v>
      </c>
      <c r="F135" s="11" t="str">
        <f>IF(ISERROR(VLOOKUP(B135,'151112'!B:B,1,FALSE)),"yes","no")</f>
        <v>no</v>
      </c>
      <c r="G135" s="2" t="s">
        <v>3994</v>
      </c>
      <c r="H135" s="11" t="str">
        <f>IF(ISNA(VLOOKUP(B135,CEEMEA!$A:$A,1,0)),IF(ISNA(VLOOKUP(B135,Removes!$A:$A,1,0)),IF(ISNA(VLOOKUP(B135,TTM!$A:$A,1,0)),IF(ISNA(VLOOKUP(B135,FastTrack!$A:$A,1,0)),IF(ISNA(VLOOKUP(B135,Delayed!$B:$B,1,0)),"BAU","Delayed"),"FastTrack"),"TTM"),"Remove"),"CEEMEA")</f>
        <v>CEEMEA</v>
      </c>
      <c r="I135" s="11" t="str">
        <f>IF(COUNTIF(schedule!FC$1:ZZ$100,B135)=0,"new","scheduled")</f>
        <v>scheduled</v>
      </c>
    </row>
    <row r="136" spans="1:9" hidden="1">
      <c r="A136" s="11" t="s">
        <v>2177</v>
      </c>
      <c r="B136" s="13">
        <v>1209181329021</v>
      </c>
      <c r="C136" s="11" t="str">
        <f>IF(ISERROR(VLOOKUP(B136,'141112'!B:C,2,FALSE)),"new",VLOOKUP(B136,'141112'!B:C,2,FALSE))</f>
        <v>new</v>
      </c>
      <c r="D136" s="11" t="str">
        <f>IF(ISERROR(VLOOKUP(B136,'141112'!B:D,3,FALSE)),"new",IF(VLOOKUP(B136,'141112'!B:D,3,FALSE)="new","existing",VLOOKUP(B136,'141112'!B:D,3,FALSE)))</f>
        <v>existing</v>
      </c>
      <c r="E136" s="159">
        <f t="shared" si="2"/>
        <v>41172</v>
      </c>
      <c r="F136" s="11" t="str">
        <f>IF(ISERROR(VLOOKUP(B136,'151112'!B:B,1,FALSE)),"yes","no")</f>
        <v>no</v>
      </c>
      <c r="G136" s="2" t="s">
        <v>3988</v>
      </c>
      <c r="H136" s="11" t="str">
        <f>IF(ISNA(VLOOKUP(B136,CEEMEA!$A:$A,1,0)),IF(ISNA(VLOOKUP(B136,Removes!$A:$A,1,0)),IF(ISNA(VLOOKUP(B136,TTM!$A:$A,1,0)),IF(ISNA(VLOOKUP(B136,FastTrack!$A:$A,1,0)),IF(ISNA(VLOOKUP(B136,Delayed!$B:$B,1,0)),"BAU","Delayed"),"FastTrack"),"TTM"),"Remove"),"CEEMEA")</f>
        <v>BAU</v>
      </c>
      <c r="I136" s="11" t="str">
        <f>IF(COUNTIF(schedule!FC$1:ZZ$100,B136)=0,"new","scheduled")</f>
        <v>scheduled</v>
      </c>
    </row>
    <row r="137" spans="1:9" hidden="1">
      <c r="A137" s="11" t="s">
        <v>1817</v>
      </c>
      <c r="B137" s="13">
        <v>1209201007501</v>
      </c>
      <c r="C137" s="11" t="str">
        <f>IF(ISERROR(VLOOKUP(B137,'141112'!B:C,2,FALSE)),"new",VLOOKUP(B137,'141112'!B:C,2,FALSE))</f>
        <v>new</v>
      </c>
      <c r="D137" s="11" t="str">
        <f>IF(ISERROR(VLOOKUP(B137,'141112'!B:D,3,FALSE)),"new",IF(VLOOKUP(B137,'141112'!B:D,3,FALSE)="new","existing",VLOOKUP(B137,'141112'!B:D,3,FALSE)))</f>
        <v>existing</v>
      </c>
      <c r="E137" s="159">
        <f t="shared" si="2"/>
        <v>41172</v>
      </c>
      <c r="F137" s="11" t="str">
        <f>IF(ISERROR(VLOOKUP(B137,'151112'!B:B,1,FALSE)),"yes","no")</f>
        <v>no</v>
      </c>
      <c r="G137" s="2" t="s">
        <v>3983</v>
      </c>
      <c r="H137" s="11" t="str">
        <f>IF(ISNA(VLOOKUP(B137,CEEMEA!$A:$A,1,0)),IF(ISNA(VLOOKUP(B137,Removes!$A:$A,1,0)),IF(ISNA(VLOOKUP(B137,TTM!$A:$A,1,0)),IF(ISNA(VLOOKUP(B137,FastTrack!$A:$A,1,0)),IF(ISNA(VLOOKUP(B137,Delayed!$B:$B,1,0)),"BAU","Delayed"),"FastTrack"),"TTM"),"Remove"),"CEEMEA")</f>
        <v>BAU</v>
      </c>
      <c r="I137" s="11" t="str">
        <f>IF(COUNTIF(schedule!FC$1:ZZ$100,B137)=0,"new","scheduled")</f>
        <v>scheduled</v>
      </c>
    </row>
    <row r="138" spans="1:9" hidden="1">
      <c r="A138" s="11" t="s">
        <v>1807</v>
      </c>
      <c r="B138" s="13">
        <v>1209201020041</v>
      </c>
      <c r="C138" s="11" t="str">
        <f>IF(ISERROR(VLOOKUP(B138,'141112'!B:C,2,FALSE)),"new",VLOOKUP(B138,'141112'!B:C,2,FALSE))</f>
        <v>new</v>
      </c>
      <c r="D138" s="11" t="str">
        <f>IF(ISERROR(VLOOKUP(B138,'141112'!B:D,3,FALSE)),"new",IF(VLOOKUP(B138,'141112'!B:D,3,FALSE)="new","existing",VLOOKUP(B138,'141112'!B:D,3,FALSE)))</f>
        <v>existing</v>
      </c>
      <c r="E138" s="159">
        <f t="shared" si="2"/>
        <v>41172</v>
      </c>
      <c r="F138" s="11" t="str">
        <f>IF(ISERROR(VLOOKUP(B138,'151112'!B:B,1,FALSE)),"yes","no")</f>
        <v>no</v>
      </c>
      <c r="G138" s="2" t="s">
        <v>3978</v>
      </c>
      <c r="H138" s="11" t="str">
        <f>IF(ISNA(VLOOKUP(B138,CEEMEA!$A:$A,1,0)),IF(ISNA(VLOOKUP(B138,Removes!$A:$A,1,0)),IF(ISNA(VLOOKUP(B138,TTM!$A:$A,1,0)),IF(ISNA(VLOOKUP(B138,FastTrack!$A:$A,1,0)),IF(ISNA(VLOOKUP(B138,Delayed!$B:$B,1,0)),"BAU","Delayed"),"FastTrack"),"TTM"),"Remove"),"CEEMEA")</f>
        <v>BAU</v>
      </c>
      <c r="I138" s="11" t="str">
        <f>IF(COUNTIF(schedule!FC$1:ZZ$100,B138)=0,"new","scheduled")</f>
        <v>scheduled</v>
      </c>
    </row>
    <row r="139" spans="1:9" hidden="1">
      <c r="A139" s="11" t="s">
        <v>1805</v>
      </c>
      <c r="B139" s="13">
        <v>1209201020062</v>
      </c>
      <c r="C139" s="11" t="str">
        <f>IF(ISERROR(VLOOKUP(B139,'141112'!B:C,2,FALSE)),"new",VLOOKUP(B139,'141112'!B:C,2,FALSE))</f>
        <v>new</v>
      </c>
      <c r="D139" s="11" t="str">
        <f>IF(ISERROR(VLOOKUP(B139,'141112'!B:D,3,FALSE)),"new",IF(VLOOKUP(B139,'141112'!B:D,3,FALSE)="new","existing",VLOOKUP(B139,'141112'!B:D,3,FALSE)))</f>
        <v>existing</v>
      </c>
      <c r="E139" s="159">
        <f t="shared" si="2"/>
        <v>41172</v>
      </c>
      <c r="F139" s="11" t="str">
        <f>IF(ISERROR(VLOOKUP(B139,'151112'!B:B,1,FALSE)),"yes","no")</f>
        <v>no</v>
      </c>
      <c r="G139" s="2" t="s">
        <v>3977</v>
      </c>
      <c r="H139" s="11" t="str">
        <f>IF(ISNA(VLOOKUP(B139,CEEMEA!$A:$A,1,0)),IF(ISNA(VLOOKUP(B139,Removes!$A:$A,1,0)),IF(ISNA(VLOOKUP(B139,TTM!$A:$A,1,0)),IF(ISNA(VLOOKUP(B139,FastTrack!$A:$A,1,0)),IF(ISNA(VLOOKUP(B139,Delayed!$B:$B,1,0)),"BAU","Delayed"),"FastTrack"),"TTM"),"Remove"),"CEEMEA")</f>
        <v>BAU</v>
      </c>
      <c r="I139" s="11" t="str">
        <f>IF(COUNTIF(schedule!FC$1:ZZ$100,B139)=0,"new","scheduled")</f>
        <v>scheduled</v>
      </c>
    </row>
    <row r="140" spans="1:9" hidden="1">
      <c r="A140" s="11" t="s">
        <v>1876</v>
      </c>
      <c r="B140" s="13">
        <v>1209210600291</v>
      </c>
      <c r="C140" s="11" t="str">
        <f>IF(ISERROR(VLOOKUP(B140,'141112'!B:C,2,FALSE)),"new",VLOOKUP(B140,'141112'!B:C,2,FALSE))</f>
        <v>new</v>
      </c>
      <c r="D140" s="11" t="str">
        <f>IF(ISERROR(VLOOKUP(B140,'141112'!B:D,3,FALSE)),"new",IF(VLOOKUP(B140,'141112'!B:D,3,FALSE)="new","existing",VLOOKUP(B140,'141112'!B:D,3,FALSE)))</f>
        <v>existing</v>
      </c>
      <c r="E140" s="159">
        <f t="shared" si="2"/>
        <v>41173</v>
      </c>
      <c r="F140" s="11" t="str">
        <f>IF(ISERROR(VLOOKUP(B140,'151112'!B:B,1,FALSE)),"yes","no")</f>
        <v>no</v>
      </c>
      <c r="G140" s="2" t="s">
        <v>3975</v>
      </c>
      <c r="H140" s="11" t="str">
        <f>IF(ISNA(VLOOKUP(B140,CEEMEA!$A:$A,1,0)),IF(ISNA(VLOOKUP(B140,Removes!$A:$A,1,0)),IF(ISNA(VLOOKUP(B140,TTM!$A:$A,1,0)),IF(ISNA(VLOOKUP(B140,FastTrack!$A:$A,1,0)),IF(ISNA(VLOOKUP(B140,Delayed!$B:$B,1,0)),"BAU","Delayed"),"FastTrack"),"TTM"),"Remove"),"CEEMEA")</f>
        <v>Delayed</v>
      </c>
      <c r="I140" s="11" t="str">
        <f>IF(COUNTIF(schedule!FC$1:ZZ$100,B140)=0,"new","scheduled")</f>
        <v>new</v>
      </c>
    </row>
    <row r="141" spans="1:9" hidden="1">
      <c r="A141" s="11" t="s">
        <v>2311</v>
      </c>
      <c r="B141" s="13">
        <v>1210020926081</v>
      </c>
      <c r="C141" s="11" t="str">
        <f>IF(ISERROR(VLOOKUP(B141,'141112'!B:C,2,FALSE)),"new",VLOOKUP(B141,'141112'!B:C,2,FALSE))</f>
        <v>new</v>
      </c>
      <c r="D141" s="11" t="str">
        <f>IF(ISERROR(VLOOKUP(B141,'141112'!B:D,3,FALSE)),"new",IF(VLOOKUP(B141,'141112'!B:D,3,FALSE)="new","existing",VLOOKUP(B141,'141112'!B:D,3,FALSE)))</f>
        <v>existing</v>
      </c>
      <c r="E141" s="159">
        <f t="shared" si="2"/>
        <v>41184</v>
      </c>
      <c r="F141" s="11" t="str">
        <f>IF(ISERROR(VLOOKUP(B141,'151112'!B:B,1,FALSE)),"yes","no")</f>
        <v>no</v>
      </c>
      <c r="G141" s="2" t="s">
        <v>3958</v>
      </c>
      <c r="H141" s="11" t="str">
        <f>IF(ISNA(VLOOKUP(B141,CEEMEA!$A:$A,1,0)),IF(ISNA(VLOOKUP(B141,Removes!$A:$A,1,0)),IF(ISNA(VLOOKUP(B141,TTM!$A:$A,1,0)),IF(ISNA(VLOOKUP(B141,FastTrack!$A:$A,1,0)),IF(ISNA(VLOOKUP(B141,Delayed!$B:$B,1,0)),"BAU","Delayed"),"FastTrack"),"TTM"),"Remove"),"CEEMEA")</f>
        <v>CEEMEA</v>
      </c>
      <c r="I141" s="11" t="str">
        <f>IF(COUNTIF(schedule!FC$1:ZZ$100,B141)=0,"new","scheduled")</f>
        <v>scheduled</v>
      </c>
    </row>
    <row r="142" spans="1:9" hidden="1">
      <c r="A142" s="11" t="s">
        <v>2161</v>
      </c>
      <c r="B142" s="13">
        <v>1210021030251</v>
      </c>
      <c r="C142" s="11" t="str">
        <f>IF(ISERROR(VLOOKUP(B142,'141112'!B:C,2,FALSE)),"new",VLOOKUP(B142,'141112'!B:C,2,FALSE))</f>
        <v>new</v>
      </c>
      <c r="D142" s="11" t="str">
        <f>IF(ISERROR(VLOOKUP(B142,'141112'!B:D,3,FALSE)),"new",IF(VLOOKUP(B142,'141112'!B:D,3,FALSE)="new","existing",VLOOKUP(B142,'141112'!B:D,3,FALSE)))</f>
        <v>existing</v>
      </c>
      <c r="E142" s="159">
        <f t="shared" si="2"/>
        <v>41184</v>
      </c>
      <c r="F142" s="11" t="str">
        <f>IF(ISERROR(VLOOKUP(B142,'151112'!B:B,1,FALSE)),"yes","no")</f>
        <v>no</v>
      </c>
      <c r="G142" s="2" t="s">
        <v>3960</v>
      </c>
      <c r="H142" s="11" t="str">
        <f>IF(ISNA(VLOOKUP(B142,CEEMEA!$A:$A,1,0)),IF(ISNA(VLOOKUP(B142,Removes!$A:$A,1,0)),IF(ISNA(VLOOKUP(B142,TTM!$A:$A,1,0)),IF(ISNA(VLOOKUP(B142,FastTrack!$A:$A,1,0)),IF(ISNA(VLOOKUP(B142,Delayed!$B:$B,1,0)),"BAU","Delayed"),"FastTrack"),"TTM"),"Remove"),"CEEMEA")</f>
        <v>BAU</v>
      </c>
      <c r="I142" s="11" t="str">
        <f>IF(COUNTIF(schedule!FC$1:ZZ$100,B142)=0,"new","scheduled")</f>
        <v>scheduled</v>
      </c>
    </row>
    <row r="143" spans="1:9" hidden="1">
      <c r="A143" s="11" t="s">
        <v>2927</v>
      </c>
      <c r="B143" s="13">
        <v>1210041140271</v>
      </c>
      <c r="C143" s="11" t="str">
        <f>IF(ISERROR(VLOOKUP(B143,'141112'!B:C,2,FALSE)),"new",VLOOKUP(B143,'141112'!B:C,2,FALSE))</f>
        <v>new</v>
      </c>
      <c r="D143" s="11" t="str">
        <f>IF(ISERROR(VLOOKUP(B143,'141112'!B:D,3,FALSE)),"new",IF(VLOOKUP(B143,'141112'!B:D,3,FALSE)="new","existing",VLOOKUP(B143,'141112'!B:D,3,FALSE)))</f>
        <v>existing</v>
      </c>
      <c r="E143" s="159">
        <f t="shared" si="2"/>
        <v>41192</v>
      </c>
      <c r="F143" s="11" t="str">
        <f>IF(ISERROR(VLOOKUP(B143,'151112'!B:B,1,FALSE)),"yes","no")</f>
        <v>no</v>
      </c>
      <c r="G143" s="2" t="s">
        <v>3940</v>
      </c>
      <c r="H143" s="11" t="str">
        <f>IF(ISNA(VLOOKUP(B143,CEEMEA!$A:$A,1,0)),IF(ISNA(VLOOKUP(B143,Removes!$A:$A,1,0)),IF(ISNA(VLOOKUP(B143,TTM!$A:$A,1,0)),IF(ISNA(VLOOKUP(B143,FastTrack!$A:$A,1,0)),IF(ISNA(VLOOKUP(B143,Delayed!$B:$B,1,0)),"BAU","Delayed"),"FastTrack"),"TTM"),"Remove"),"CEEMEA")</f>
        <v>BAU</v>
      </c>
      <c r="I143" s="11" t="str">
        <f>IF(COUNTIF(schedule!FC$1:ZZ$100,B143)=0,"new","scheduled")</f>
        <v>scheduled</v>
      </c>
    </row>
    <row r="144" spans="1:9" hidden="1">
      <c r="A144" s="11" t="s">
        <v>2922</v>
      </c>
      <c r="B144" s="13">
        <v>1210041140401</v>
      </c>
      <c r="C144" s="11" t="str">
        <f>IF(ISERROR(VLOOKUP(B144,'141112'!B:C,2,FALSE)),"new",VLOOKUP(B144,'141112'!B:C,2,FALSE))</f>
        <v>new</v>
      </c>
      <c r="D144" s="11" t="str">
        <f>IF(ISERROR(VLOOKUP(B144,'141112'!B:D,3,FALSE)),"new",IF(VLOOKUP(B144,'141112'!B:D,3,FALSE)="new","existing",VLOOKUP(B144,'141112'!B:D,3,FALSE)))</f>
        <v>existing</v>
      </c>
      <c r="E144" s="159">
        <f t="shared" si="2"/>
        <v>41192</v>
      </c>
      <c r="F144" s="11" t="str">
        <f>IF(ISERROR(VLOOKUP(B144,'151112'!B:B,1,FALSE)),"yes","no")</f>
        <v>no</v>
      </c>
      <c r="G144" s="2" t="s">
        <v>3946</v>
      </c>
      <c r="H144" s="11" t="str">
        <f>IF(ISNA(VLOOKUP(B144,CEEMEA!$A:$A,1,0)),IF(ISNA(VLOOKUP(B144,Removes!$A:$A,1,0)),IF(ISNA(VLOOKUP(B144,TTM!$A:$A,1,0)),IF(ISNA(VLOOKUP(B144,FastTrack!$A:$A,1,0)),IF(ISNA(VLOOKUP(B144,Delayed!$B:$B,1,0)),"BAU","Delayed"),"FastTrack"),"TTM"),"Remove"),"CEEMEA")</f>
        <v>BAU</v>
      </c>
      <c r="I144" s="11" t="str">
        <f>IF(COUNTIF(schedule!FC$1:ZZ$100,B144)=0,"new","scheduled")</f>
        <v>scheduled</v>
      </c>
    </row>
    <row r="145" spans="1:9" hidden="1">
      <c r="A145" s="11" t="s">
        <v>3096</v>
      </c>
      <c r="B145" s="13">
        <v>1210050639322</v>
      </c>
      <c r="C145" s="11" t="str">
        <f>IF(ISERROR(VLOOKUP(B145,'141112'!B:C,2,FALSE)),"new",VLOOKUP(B145,'141112'!B:C,2,FALSE))</f>
        <v>new</v>
      </c>
      <c r="D145" s="11" t="str">
        <f>IF(ISERROR(VLOOKUP(B145,'141112'!B:D,3,FALSE)),"new",IF(VLOOKUP(B145,'141112'!B:D,3,FALSE)="new","existing",VLOOKUP(B145,'141112'!B:D,3,FALSE)))</f>
        <v>existing</v>
      </c>
      <c r="E145" s="159">
        <f t="shared" si="2"/>
        <v>41207</v>
      </c>
      <c r="F145" s="11" t="str">
        <f>IF(ISERROR(VLOOKUP(B145,'151112'!B:B,1,FALSE)),"yes","no")</f>
        <v>no</v>
      </c>
      <c r="G145" s="2" t="s">
        <v>3923</v>
      </c>
      <c r="H145" s="11" t="str">
        <f>IF(ISNA(VLOOKUP(B145,CEEMEA!$A:$A,1,0)),IF(ISNA(VLOOKUP(B145,Removes!$A:$A,1,0)),IF(ISNA(VLOOKUP(B145,TTM!$A:$A,1,0)),IF(ISNA(VLOOKUP(B145,FastTrack!$A:$A,1,0)),IF(ISNA(VLOOKUP(B145,Delayed!$B:$B,1,0)),"BAU","Delayed"),"FastTrack"),"TTM"),"Remove"),"CEEMEA")</f>
        <v>BAU</v>
      </c>
      <c r="I145" s="11" t="str">
        <f>IF(COUNTIF(schedule!FC$1:ZZ$100,B145)=0,"new","scheduled")</f>
        <v>scheduled</v>
      </c>
    </row>
    <row r="146" spans="1:9" hidden="1">
      <c r="A146" s="11" t="s">
        <v>2207</v>
      </c>
      <c r="B146" s="13">
        <v>1210090936491</v>
      </c>
      <c r="C146" s="11" t="str">
        <f>IF(ISERROR(VLOOKUP(B146,'141112'!B:C,2,FALSE)),"new",VLOOKUP(B146,'141112'!B:C,2,FALSE))</f>
        <v>new</v>
      </c>
      <c r="D146" s="11" t="str">
        <f>IF(ISERROR(VLOOKUP(B146,'141112'!B:D,3,FALSE)),"new",IF(VLOOKUP(B146,'141112'!B:D,3,FALSE)="new","existing",VLOOKUP(B146,'141112'!B:D,3,FALSE)))</f>
        <v>existing</v>
      </c>
      <c r="E146" s="159">
        <f t="shared" si="2"/>
        <v>41192</v>
      </c>
      <c r="F146" s="11" t="str">
        <f>IF(ISERROR(VLOOKUP(B146,'151112'!B:B,1,FALSE)),"yes","no")</f>
        <v>no</v>
      </c>
      <c r="G146" s="2" t="s">
        <v>3952</v>
      </c>
      <c r="H146" s="11" t="str">
        <f>IF(ISNA(VLOOKUP(B146,CEEMEA!$A:$A,1,0)),IF(ISNA(VLOOKUP(B146,Removes!$A:$A,1,0)),IF(ISNA(VLOOKUP(B146,TTM!$A:$A,1,0)),IF(ISNA(VLOOKUP(B146,FastTrack!$A:$A,1,0)),IF(ISNA(VLOOKUP(B146,Delayed!$B:$B,1,0)),"BAU","Delayed"),"FastTrack"),"TTM"),"Remove"),"CEEMEA")</f>
        <v>BAU</v>
      </c>
      <c r="I146" s="11" t="str">
        <f>IF(COUNTIF(schedule!FC$1:ZZ$100,B146)=0,"new","scheduled")</f>
        <v>scheduled</v>
      </c>
    </row>
    <row r="147" spans="1:9" hidden="1">
      <c r="A147" s="11" t="s">
        <v>3371</v>
      </c>
      <c r="B147" s="13">
        <v>1210091243331</v>
      </c>
      <c r="C147" s="11" t="str">
        <f>IF(ISERROR(VLOOKUP(B147,'141112'!B:C,2,FALSE)),"new",VLOOKUP(B147,'141112'!B:C,2,FALSE))</f>
        <v>new</v>
      </c>
      <c r="D147" s="11" t="str">
        <f>IF(ISERROR(VLOOKUP(B147,'141112'!B:D,3,FALSE)),"new",IF(VLOOKUP(B147,'141112'!B:D,3,FALSE)="new","existing",VLOOKUP(B147,'141112'!B:D,3,FALSE)))</f>
        <v>existing</v>
      </c>
      <c r="E147" s="159">
        <f t="shared" si="2"/>
        <v>41210</v>
      </c>
      <c r="F147" s="11" t="str">
        <f>IF(ISERROR(VLOOKUP(B147,'151112'!B:B,1,FALSE)),"yes","no")</f>
        <v>no</v>
      </c>
      <c r="G147" s="2" t="s">
        <v>3914</v>
      </c>
      <c r="H147" s="11" t="str">
        <f>IF(ISNA(VLOOKUP(B147,CEEMEA!$A:$A,1,0)),IF(ISNA(VLOOKUP(B147,Removes!$A:$A,1,0)),IF(ISNA(VLOOKUP(B147,TTM!$A:$A,1,0)),IF(ISNA(VLOOKUP(B147,FastTrack!$A:$A,1,0)),IF(ISNA(VLOOKUP(B147,Delayed!$B:$B,1,0)),"BAU","Delayed"),"FastTrack"),"TTM"),"Remove"),"CEEMEA")</f>
        <v>BAU</v>
      </c>
      <c r="I147" s="11" t="str">
        <f>IF(COUNTIF(schedule!FC$1:ZZ$100,B147)=0,"new","scheduled")</f>
        <v>scheduled</v>
      </c>
    </row>
    <row r="148" spans="1:9" hidden="1">
      <c r="A148" s="11" t="s">
        <v>3682</v>
      </c>
      <c r="B148" s="13">
        <v>1210160453281</v>
      </c>
      <c r="C148" s="11" t="str">
        <f>IF(ISERROR(VLOOKUP(B148,'141112'!B:C,2,FALSE)),"new",VLOOKUP(B148,'141112'!B:C,2,FALSE))</f>
        <v>new</v>
      </c>
      <c r="D148" s="11" t="str">
        <f>IF(ISERROR(VLOOKUP(B148,'141112'!B:D,3,FALSE)),"new",IF(VLOOKUP(B148,'141112'!B:D,3,FALSE)="new","existing",VLOOKUP(B148,'141112'!B:D,3,FALSE)))</f>
        <v>existing</v>
      </c>
      <c r="E148" s="159">
        <f t="shared" si="2"/>
        <v>41198</v>
      </c>
      <c r="F148" s="11" t="str">
        <f>IF(ISERROR(VLOOKUP(B148,'151112'!B:B,1,FALSE)),"yes","no")</f>
        <v>no</v>
      </c>
      <c r="G148" s="2" t="s">
        <v>3932</v>
      </c>
      <c r="H148" s="11" t="str">
        <f>IF(ISNA(VLOOKUP(B148,CEEMEA!$A:$A,1,0)),IF(ISNA(VLOOKUP(B148,Removes!$A:$A,1,0)),IF(ISNA(VLOOKUP(B148,TTM!$A:$A,1,0)),IF(ISNA(VLOOKUP(B148,FastTrack!$A:$A,1,0)),IF(ISNA(VLOOKUP(B148,Delayed!$B:$B,1,0)),"BAU","Delayed"),"FastTrack"),"TTM"),"Remove"),"CEEMEA")</f>
        <v>BAU</v>
      </c>
      <c r="I148" s="11" t="str">
        <f>IF(COUNTIF(schedule!FC$1:ZZ$100,B148)=0,"new","scheduled")</f>
        <v>scheduled</v>
      </c>
    </row>
    <row r="149" spans="1:9" hidden="1">
      <c r="A149" s="11" t="s">
        <v>3104</v>
      </c>
      <c r="B149" s="13">
        <v>1210170505041</v>
      </c>
      <c r="C149" s="11" t="str">
        <f>IF(ISERROR(VLOOKUP(B149,'141112'!B:C,2,FALSE)),"new",VLOOKUP(B149,'141112'!B:C,2,FALSE))</f>
        <v>new</v>
      </c>
      <c r="D149" s="11" t="str">
        <f>IF(ISERROR(VLOOKUP(B149,'141112'!B:D,3,FALSE)),"new",IF(VLOOKUP(B149,'141112'!B:D,3,FALSE)="new","existing",VLOOKUP(B149,'141112'!B:D,3,FALSE)))</f>
        <v>existing</v>
      </c>
      <c r="E149" s="159">
        <f t="shared" si="2"/>
        <v>41199</v>
      </c>
      <c r="F149" s="11" t="str">
        <f>IF(ISERROR(VLOOKUP(B149,'151112'!B:B,1,FALSE)),"yes","no")</f>
        <v>no</v>
      </c>
      <c r="G149" s="2" t="s">
        <v>3930</v>
      </c>
      <c r="H149" s="11" t="str">
        <f>IF(ISNA(VLOOKUP(B149,CEEMEA!$A:$A,1,0)),IF(ISNA(VLOOKUP(B149,Removes!$A:$A,1,0)),IF(ISNA(VLOOKUP(B149,TTM!$A:$A,1,0)),IF(ISNA(VLOOKUP(B149,FastTrack!$A:$A,1,0)),IF(ISNA(VLOOKUP(B149,Delayed!$B:$B,1,0)),"BAU","Delayed"),"FastTrack"),"TTM"),"Remove"),"CEEMEA")</f>
        <v>BAU</v>
      </c>
      <c r="I149" s="11" t="str">
        <f>IF(COUNTIF(schedule!FC$1:ZZ$100,B149)=0,"new","scheduled")</f>
        <v>scheduled</v>
      </c>
    </row>
    <row r="150" spans="1:9" hidden="1">
      <c r="A150" s="11" t="s">
        <v>3698</v>
      </c>
      <c r="B150" s="13">
        <v>1210231025522</v>
      </c>
      <c r="C150" s="11" t="str">
        <f>IF(ISERROR(VLOOKUP(B150,'141112'!B:C,2,FALSE)),"new",VLOOKUP(B150,'141112'!B:C,2,FALSE))</f>
        <v>new</v>
      </c>
      <c r="D150" s="11" t="str">
        <f>IF(ISERROR(VLOOKUP(B150,'141112'!B:D,3,FALSE)),"new",IF(VLOOKUP(B150,'141112'!B:D,3,FALSE)="new","existing",VLOOKUP(B150,'141112'!B:D,3,FALSE)))</f>
        <v>existing</v>
      </c>
      <c r="E150" s="159">
        <f t="shared" si="2"/>
        <v>41224</v>
      </c>
      <c r="F150" s="11" t="str">
        <f>IF(ISERROR(VLOOKUP(B150,'151112'!B:B,1,FALSE)),"yes","no")</f>
        <v>no</v>
      </c>
      <c r="G150" s="2" t="s">
        <v>3852</v>
      </c>
      <c r="H150" s="11" t="str">
        <f>IF(ISNA(VLOOKUP(B150,CEEMEA!$A:$A,1,0)),IF(ISNA(VLOOKUP(B150,Removes!$A:$A,1,0)),IF(ISNA(VLOOKUP(B150,TTM!$A:$A,1,0)),IF(ISNA(VLOOKUP(B150,FastTrack!$A:$A,1,0)),IF(ISNA(VLOOKUP(B150,Delayed!$B:$B,1,0)),"BAU","Delayed"),"FastTrack"),"TTM"),"Remove"),"CEEMEA")</f>
        <v>Remove</v>
      </c>
      <c r="I150" s="11" t="str">
        <f>IF(COUNTIF(schedule!FC$1:ZZ$100,B150)=0,"new","scheduled")</f>
        <v>new</v>
      </c>
    </row>
    <row r="151" spans="1:9" hidden="1">
      <c r="A151" s="11" t="s">
        <v>3692</v>
      </c>
      <c r="B151" s="13">
        <v>1210231029182</v>
      </c>
      <c r="C151" s="11" t="str">
        <f>IF(ISERROR(VLOOKUP(B151,'141112'!B:C,2,FALSE)),"new",VLOOKUP(B151,'141112'!B:C,2,FALSE))</f>
        <v>new</v>
      </c>
      <c r="D151" s="11" t="str">
        <f>IF(ISERROR(VLOOKUP(B151,'141112'!B:D,3,FALSE)),"new",IF(VLOOKUP(B151,'141112'!B:D,3,FALSE)="new","existing",VLOOKUP(B151,'141112'!B:D,3,FALSE)))</f>
        <v>existing</v>
      </c>
      <c r="E151" s="159">
        <f t="shared" si="2"/>
        <v>41224</v>
      </c>
      <c r="F151" s="11" t="str">
        <f>IF(ISERROR(VLOOKUP(B151,'151112'!B:B,1,FALSE)),"yes","no")</f>
        <v>no</v>
      </c>
      <c r="G151" s="2" t="s">
        <v>3849</v>
      </c>
      <c r="H151" s="11" t="str">
        <f>IF(ISNA(VLOOKUP(B151,CEEMEA!$A:$A,1,0)),IF(ISNA(VLOOKUP(B151,Removes!$A:$A,1,0)),IF(ISNA(VLOOKUP(B151,TTM!$A:$A,1,0)),IF(ISNA(VLOOKUP(B151,FastTrack!$A:$A,1,0)),IF(ISNA(VLOOKUP(B151,Delayed!$B:$B,1,0)),"BAU","Delayed"),"FastTrack"),"TTM"),"Remove"),"CEEMEA")</f>
        <v>Remove</v>
      </c>
      <c r="I151" s="11" t="str">
        <f>IF(COUNTIF(schedule!FC$1:ZZ$100,B151)=0,"new","scheduled")</f>
        <v>new</v>
      </c>
    </row>
    <row r="152" spans="1:9" hidden="1">
      <c r="A152" s="11" t="s">
        <v>3383</v>
      </c>
      <c r="B152" s="13">
        <v>1210251701391</v>
      </c>
      <c r="C152" s="11" t="str">
        <f>IF(ISERROR(VLOOKUP(B152,'141112'!B:C,2,FALSE)),"new",VLOOKUP(B152,'141112'!B:C,2,FALSE))</f>
        <v>new</v>
      </c>
      <c r="D152" s="11" t="str">
        <f>IF(ISERROR(VLOOKUP(B152,'141112'!B:D,3,FALSE)),"new",IF(VLOOKUP(B152,'141112'!B:D,3,FALSE)="new","existing",VLOOKUP(B152,'141112'!B:D,3,FALSE)))</f>
        <v>existing</v>
      </c>
      <c r="E152" s="159">
        <f t="shared" si="2"/>
        <v>41207</v>
      </c>
      <c r="F152" s="11" t="str">
        <f>IF(ISERROR(VLOOKUP(B152,'151112'!B:B,1,FALSE)),"yes","no")</f>
        <v>no</v>
      </c>
      <c r="G152" s="2" t="s">
        <v>3922</v>
      </c>
      <c r="H152" s="11" t="str">
        <f>IF(ISNA(VLOOKUP(B152,CEEMEA!$A:$A,1,0)),IF(ISNA(VLOOKUP(B152,Removes!$A:$A,1,0)),IF(ISNA(VLOOKUP(B152,TTM!$A:$A,1,0)),IF(ISNA(VLOOKUP(B152,FastTrack!$A:$A,1,0)),IF(ISNA(VLOOKUP(B152,Delayed!$B:$B,1,0)),"BAU","Delayed"),"FastTrack"),"TTM"),"Remove"),"CEEMEA")</f>
        <v>BAU</v>
      </c>
      <c r="I152" s="11" t="str">
        <f>IF(COUNTIF(schedule!FC$1:ZZ$100,B152)=0,"new","scheduled")</f>
        <v>scheduled</v>
      </c>
    </row>
    <row r="153" spans="1:9" hidden="1">
      <c r="A153" s="11" t="s">
        <v>3508</v>
      </c>
      <c r="B153" s="13">
        <v>1210261351161</v>
      </c>
      <c r="C153" s="11" t="str">
        <f>IF(ISERROR(VLOOKUP(B153,'141112'!B:C,2,FALSE)),"new",VLOOKUP(B153,'141112'!B:C,2,FALSE))</f>
        <v>new</v>
      </c>
      <c r="D153" s="11" t="str">
        <f>IF(ISERROR(VLOOKUP(B153,'141112'!B:D,3,FALSE)),"new",IF(VLOOKUP(B153,'141112'!B:D,3,FALSE)="new","existing",VLOOKUP(B153,'141112'!B:D,3,FALSE)))</f>
        <v>existing</v>
      </c>
      <c r="E153" s="159">
        <f t="shared" si="2"/>
        <v>41218</v>
      </c>
      <c r="F153" s="11" t="str">
        <f>IF(ISERROR(VLOOKUP(B153,'151112'!B:B,1,FALSE)),"yes","no")</f>
        <v>no</v>
      </c>
      <c r="G153" s="2" t="s">
        <v>3892</v>
      </c>
      <c r="H153" s="11" t="str">
        <f>IF(ISNA(VLOOKUP(B153,CEEMEA!$A:$A,1,0)),IF(ISNA(VLOOKUP(B153,Removes!$A:$A,1,0)),IF(ISNA(VLOOKUP(B153,TTM!$A:$A,1,0)),IF(ISNA(VLOOKUP(B153,FastTrack!$A:$A,1,0)),IF(ISNA(VLOOKUP(B153,Delayed!$B:$B,1,0)),"BAU","Delayed"),"FastTrack"),"TTM"),"Remove"),"CEEMEA")</f>
        <v>BAU</v>
      </c>
      <c r="I153" s="11" t="str">
        <f>IF(COUNTIF(schedule!FC$1:ZZ$100,B153)=0,"new","scheduled")</f>
        <v>scheduled</v>
      </c>
    </row>
    <row r="154" spans="1:9" hidden="1">
      <c r="A154" s="11" t="s">
        <v>3369</v>
      </c>
      <c r="B154" s="13">
        <v>1210282233581</v>
      </c>
      <c r="C154" s="11" t="str">
        <f>IF(ISERROR(VLOOKUP(B154,'141112'!B:C,2,FALSE)),"new",VLOOKUP(B154,'141112'!B:C,2,FALSE))</f>
        <v>new</v>
      </c>
      <c r="D154" s="11" t="str">
        <f>IF(ISERROR(VLOOKUP(B154,'141112'!B:D,3,FALSE)),"new",IF(VLOOKUP(B154,'141112'!B:D,3,FALSE)="new","existing",VLOOKUP(B154,'141112'!B:D,3,FALSE)))</f>
        <v>existing</v>
      </c>
      <c r="E154" s="159">
        <f t="shared" si="2"/>
        <v>41211</v>
      </c>
      <c r="F154" s="11" t="str">
        <f>IF(ISERROR(VLOOKUP(B154,'151112'!B:B,1,FALSE)),"yes","no")</f>
        <v>no</v>
      </c>
      <c r="G154" s="2" t="s">
        <v>3793</v>
      </c>
      <c r="H154" s="11" t="str">
        <f>IF(ISNA(VLOOKUP(B154,CEEMEA!$A:$A,1,0)),IF(ISNA(VLOOKUP(B154,Removes!$A:$A,1,0)),IF(ISNA(VLOOKUP(B154,TTM!$A:$A,1,0)),IF(ISNA(VLOOKUP(B154,FastTrack!$A:$A,1,0)),IF(ISNA(VLOOKUP(B154,Delayed!$B:$B,1,0)),"BAU","Delayed"),"FastTrack"),"TTM"),"Remove"),"CEEMEA")</f>
        <v>BAU</v>
      </c>
      <c r="I154" s="11" t="str">
        <f>IF(COUNTIF(schedule!FC$1:ZZ$100,B154)=0,"new","scheduled")</f>
        <v>scheduled</v>
      </c>
    </row>
    <row r="155" spans="1:9" hidden="1">
      <c r="A155" s="11" t="s">
        <v>3323</v>
      </c>
      <c r="B155" s="13">
        <v>1210300658221</v>
      </c>
      <c r="C155" s="11" t="str">
        <f>IF(ISERROR(VLOOKUP(B155,'141112'!B:C,2,FALSE)),"new",VLOOKUP(B155,'141112'!B:C,2,FALSE))</f>
        <v>new</v>
      </c>
      <c r="D155" s="11" t="str">
        <f>IF(ISERROR(VLOOKUP(B155,'141112'!B:D,3,FALSE)),"new",IF(VLOOKUP(B155,'141112'!B:D,3,FALSE)="new","existing",VLOOKUP(B155,'141112'!B:D,3,FALSE)))</f>
        <v>existing</v>
      </c>
      <c r="E155" s="159">
        <f t="shared" si="2"/>
        <v>41212</v>
      </c>
      <c r="F155" s="11" t="str">
        <f>IF(ISERROR(VLOOKUP(B155,'151112'!B:B,1,FALSE)),"yes","no")</f>
        <v>no</v>
      </c>
      <c r="G155" s="2" t="s">
        <v>3904</v>
      </c>
      <c r="H155" s="11" t="str">
        <f>IF(ISNA(VLOOKUP(B155,CEEMEA!$A:$A,1,0)),IF(ISNA(VLOOKUP(B155,Removes!$A:$A,1,0)),IF(ISNA(VLOOKUP(B155,TTM!$A:$A,1,0)),IF(ISNA(VLOOKUP(B155,FastTrack!$A:$A,1,0)),IF(ISNA(VLOOKUP(B155,Delayed!$B:$B,1,0)),"BAU","Delayed"),"FastTrack"),"TTM"),"Remove"),"CEEMEA")</f>
        <v>Remove</v>
      </c>
      <c r="I155" s="11" t="str">
        <f>IF(COUNTIF(schedule!FC$1:ZZ$100,B155)=0,"new","scheduled")</f>
        <v>new</v>
      </c>
    </row>
    <row r="156" spans="1:9" hidden="1">
      <c r="A156" s="11" t="s">
        <v>3325</v>
      </c>
      <c r="B156" s="13">
        <v>1210300708332</v>
      </c>
      <c r="C156" s="11" t="str">
        <f>IF(ISERROR(VLOOKUP(B156,'141112'!B:C,2,FALSE)),"new",VLOOKUP(B156,'141112'!B:C,2,FALSE))</f>
        <v>new</v>
      </c>
      <c r="D156" s="11" t="str">
        <f>IF(ISERROR(VLOOKUP(B156,'141112'!B:D,3,FALSE)),"new",IF(VLOOKUP(B156,'141112'!B:D,3,FALSE)="new","existing",VLOOKUP(B156,'141112'!B:D,3,FALSE)))</f>
        <v>existing</v>
      </c>
      <c r="E156" s="159">
        <f t="shared" si="2"/>
        <v>41212</v>
      </c>
      <c r="F156" s="11" t="str">
        <f>IF(ISERROR(VLOOKUP(B156,'151112'!B:B,1,FALSE)),"yes","no")</f>
        <v>no</v>
      </c>
      <c r="G156" s="2" t="s">
        <v>3905</v>
      </c>
      <c r="H156" s="11" t="str">
        <f>IF(ISNA(VLOOKUP(B156,CEEMEA!$A:$A,1,0)),IF(ISNA(VLOOKUP(B156,Removes!$A:$A,1,0)),IF(ISNA(VLOOKUP(B156,TTM!$A:$A,1,0)),IF(ISNA(VLOOKUP(B156,FastTrack!$A:$A,1,0)),IF(ISNA(VLOOKUP(B156,Delayed!$B:$B,1,0)),"BAU","Delayed"),"FastTrack"),"TTM"),"Remove"),"CEEMEA")</f>
        <v>Remove</v>
      </c>
      <c r="I156" s="11" t="str">
        <f>IF(COUNTIF(schedule!FC$1:ZZ$100,B156)=0,"new","scheduled")</f>
        <v>new</v>
      </c>
    </row>
    <row r="157" spans="1:9" hidden="1">
      <c r="A157" s="11" t="s">
        <v>3526</v>
      </c>
      <c r="B157" s="13">
        <v>1211011000561</v>
      </c>
      <c r="C157" s="11" t="str">
        <f>IF(ISERROR(VLOOKUP(B157,'141112'!B:C,2,FALSE)),"new",VLOOKUP(B157,'141112'!B:C,2,FALSE))</f>
        <v>new</v>
      </c>
      <c r="D157" s="11" t="str">
        <f>IF(ISERROR(VLOOKUP(B157,'141112'!B:D,3,FALSE)),"new",IF(VLOOKUP(B157,'141112'!B:D,3,FALSE)="new","existing",VLOOKUP(B157,'141112'!B:D,3,FALSE)))</f>
        <v>existing</v>
      </c>
      <c r="E157" s="159">
        <f t="shared" si="2"/>
        <v>41214</v>
      </c>
      <c r="F157" s="11" t="str">
        <f>IF(ISERROR(VLOOKUP(B157,'151112'!B:B,1,FALSE)),"yes","no")</f>
        <v>no</v>
      </c>
      <c r="G157" s="2" t="s">
        <v>3903</v>
      </c>
      <c r="H157" s="11" t="str">
        <f>IF(ISNA(VLOOKUP(B157,CEEMEA!$A:$A,1,0)),IF(ISNA(VLOOKUP(B157,Removes!$A:$A,1,0)),IF(ISNA(VLOOKUP(B157,TTM!$A:$A,1,0)),IF(ISNA(VLOOKUP(B157,FastTrack!$A:$A,1,0)),IF(ISNA(VLOOKUP(B157,Delayed!$B:$B,1,0)),"BAU","Delayed"),"FastTrack"),"TTM"),"Remove"),"CEEMEA")</f>
        <v>BAU</v>
      </c>
      <c r="I157" s="11" t="str">
        <f>IF(COUNTIF(schedule!FC$1:ZZ$100,B157)=0,"new","scheduled")</f>
        <v>scheduled</v>
      </c>
    </row>
    <row r="158" spans="1:9" hidden="1">
      <c r="A158" s="11" t="s">
        <v>3455</v>
      </c>
      <c r="B158" s="13">
        <v>1211011502532</v>
      </c>
      <c r="C158" s="11" t="str">
        <f>IF(ISERROR(VLOOKUP(B158,'141112'!B:C,2,FALSE)),"new",VLOOKUP(B158,'141112'!B:C,2,FALSE))</f>
        <v>new</v>
      </c>
      <c r="D158" s="11" t="str">
        <f>IF(ISERROR(VLOOKUP(B158,'141112'!B:D,3,FALSE)),"new",IF(VLOOKUP(B158,'141112'!B:D,3,FALSE)="new","existing",VLOOKUP(B158,'141112'!B:D,3,FALSE)))</f>
        <v>existing</v>
      </c>
      <c r="E158" s="159">
        <f t="shared" si="2"/>
        <v>41220</v>
      </c>
      <c r="F158" s="11" t="str">
        <f>IF(ISERROR(VLOOKUP(B158,'151112'!B:B,1,FALSE)),"yes","no")</f>
        <v>no</v>
      </c>
      <c r="G158" s="2" t="s">
        <v>3865</v>
      </c>
      <c r="H158" s="11" t="str">
        <f>IF(ISNA(VLOOKUP(B158,CEEMEA!$A:$A,1,0)),IF(ISNA(VLOOKUP(B158,Removes!$A:$A,1,0)),IF(ISNA(VLOOKUP(B158,TTM!$A:$A,1,0)),IF(ISNA(VLOOKUP(B158,FastTrack!$A:$A,1,0)),IF(ISNA(VLOOKUP(B158,Delayed!$B:$B,1,0)),"BAU","Delayed"),"FastTrack"),"TTM"),"Remove"),"CEEMEA")</f>
        <v>BAU</v>
      </c>
      <c r="I158" s="11" t="str">
        <f>IF(COUNTIF(schedule!FC$1:ZZ$100,B158)=0,"new","scheduled")</f>
        <v>scheduled</v>
      </c>
    </row>
    <row r="159" spans="1:9" hidden="1">
      <c r="A159" s="11" t="s">
        <v>3453</v>
      </c>
      <c r="B159" s="13">
        <v>1211011510381</v>
      </c>
      <c r="C159" s="11" t="str">
        <f>IF(ISERROR(VLOOKUP(B159,'141112'!B:C,2,FALSE)),"new",VLOOKUP(B159,'141112'!B:C,2,FALSE))</f>
        <v>new</v>
      </c>
      <c r="D159" s="11" t="str">
        <f>IF(ISERROR(VLOOKUP(B159,'141112'!B:D,3,FALSE)),"new",IF(VLOOKUP(B159,'141112'!B:D,3,FALSE)="new","existing",VLOOKUP(B159,'141112'!B:D,3,FALSE)))</f>
        <v>existing</v>
      </c>
      <c r="E159" s="159">
        <f t="shared" si="2"/>
        <v>41220</v>
      </c>
      <c r="F159" s="11" t="str">
        <f>IF(ISERROR(VLOOKUP(B159,'151112'!B:B,1,FALSE)),"yes","no")</f>
        <v>no</v>
      </c>
      <c r="G159" s="2" t="s">
        <v>3864</v>
      </c>
      <c r="H159" s="11" t="str">
        <f>IF(ISNA(VLOOKUP(B159,CEEMEA!$A:$A,1,0)),IF(ISNA(VLOOKUP(B159,Removes!$A:$A,1,0)),IF(ISNA(VLOOKUP(B159,TTM!$A:$A,1,0)),IF(ISNA(VLOOKUP(B159,FastTrack!$A:$A,1,0)),IF(ISNA(VLOOKUP(B159,Delayed!$B:$B,1,0)),"BAU","Delayed"),"FastTrack"),"TTM"),"Remove"),"CEEMEA")</f>
        <v>BAU</v>
      </c>
      <c r="I159" s="11" t="str">
        <f>IF(COUNTIF(schedule!FC$1:ZZ$100,B159)=0,"new","scheduled")</f>
        <v>scheduled</v>
      </c>
    </row>
    <row r="160" spans="1:9" hidden="1">
      <c r="A160" s="11" t="s">
        <v>4</v>
      </c>
      <c r="B160" s="13">
        <v>1211020941521</v>
      </c>
      <c r="C160" s="11" t="str">
        <f>IF(ISERROR(VLOOKUP(B160,'141112'!B:C,2,FALSE)),"new",VLOOKUP(B160,'141112'!B:C,2,FALSE))</f>
        <v>new</v>
      </c>
      <c r="D160" s="11" t="str">
        <f>IF(ISERROR(VLOOKUP(B160,'141112'!B:D,3,FALSE)),"new",IF(VLOOKUP(B160,'141112'!B:D,3,FALSE)="new","existing",VLOOKUP(B160,'141112'!B:D,3,FALSE)))</f>
        <v>existing</v>
      </c>
      <c r="E160" s="159">
        <f t="shared" si="2"/>
        <v>41217</v>
      </c>
      <c r="F160" s="11" t="str">
        <f>IF(ISERROR(VLOOKUP(B160,'151112'!B:B,1,FALSE)),"yes","no")</f>
        <v>no</v>
      </c>
      <c r="G160" s="2" t="s">
        <v>3901</v>
      </c>
      <c r="H160" s="11" t="str">
        <f>IF(ISNA(VLOOKUP(B160,CEEMEA!$A:$A,1,0)),IF(ISNA(VLOOKUP(B160,Removes!$A:$A,1,0)),IF(ISNA(VLOOKUP(B160,TTM!$A:$A,1,0)),IF(ISNA(VLOOKUP(B160,FastTrack!$A:$A,1,0)),IF(ISNA(VLOOKUP(B160,Delayed!$B:$B,1,0)),"BAU","Delayed"),"FastTrack"),"TTM"),"Remove"),"CEEMEA")</f>
        <v>BAU</v>
      </c>
      <c r="I160" s="11" t="str">
        <f>IF(COUNTIF(schedule!FC$1:ZZ$100,B160)=0,"new","scheduled")</f>
        <v>scheduled</v>
      </c>
    </row>
    <row r="161" spans="1:9" hidden="1">
      <c r="A161" s="11" t="s">
        <v>3500</v>
      </c>
      <c r="B161" s="13">
        <v>1211020943421</v>
      </c>
      <c r="C161" s="11" t="str">
        <f>IF(ISERROR(VLOOKUP(B161,'141112'!B:C,2,FALSE)),"new",VLOOKUP(B161,'141112'!B:C,2,FALSE))</f>
        <v>new</v>
      </c>
      <c r="D161" s="11" t="str">
        <f>IF(ISERROR(VLOOKUP(B161,'141112'!B:D,3,FALSE)),"new",IF(VLOOKUP(B161,'141112'!B:D,3,FALSE)="new","existing",VLOOKUP(B161,'141112'!B:D,3,FALSE)))</f>
        <v>existing</v>
      </c>
      <c r="E161" s="159">
        <f t="shared" si="2"/>
        <v>41218</v>
      </c>
      <c r="F161" s="11" t="str">
        <f>IF(ISERROR(VLOOKUP(B161,'151112'!B:B,1,FALSE)),"yes","no")</f>
        <v>no</v>
      </c>
      <c r="G161" s="2" t="s">
        <v>3888</v>
      </c>
      <c r="H161" s="11" t="str">
        <f>IF(ISNA(VLOOKUP(B161,CEEMEA!$A:$A,1,0)),IF(ISNA(VLOOKUP(B161,Removes!$A:$A,1,0)),IF(ISNA(VLOOKUP(B161,TTM!$A:$A,1,0)),IF(ISNA(VLOOKUP(B161,FastTrack!$A:$A,1,0)),IF(ISNA(VLOOKUP(B161,Delayed!$B:$B,1,0)),"BAU","Delayed"),"FastTrack"),"TTM"),"Remove"),"CEEMEA")</f>
        <v>BAU</v>
      </c>
      <c r="I161" s="11" t="str">
        <f>IF(COUNTIF(schedule!FC$1:ZZ$100,B161)=0,"new","scheduled")</f>
        <v>scheduled</v>
      </c>
    </row>
    <row r="162" spans="1:9" hidden="1">
      <c r="A162" s="11" t="s">
        <v>3688</v>
      </c>
      <c r="B162" s="13">
        <v>1211020943423</v>
      </c>
      <c r="C162" s="11" t="str">
        <f>IF(ISERROR(VLOOKUP(B162,'141112'!B:C,2,FALSE)),"new",VLOOKUP(B162,'141112'!B:C,2,FALSE))</f>
        <v>new</v>
      </c>
      <c r="D162" s="11" t="str">
        <f>IF(ISERROR(VLOOKUP(B162,'141112'!B:D,3,FALSE)),"new",IF(VLOOKUP(B162,'141112'!B:D,3,FALSE)="new","existing",VLOOKUP(B162,'141112'!B:D,3,FALSE)))</f>
        <v>existing</v>
      </c>
      <c r="E162" s="159">
        <f t="shared" si="2"/>
        <v>41225</v>
      </c>
      <c r="F162" s="11" t="str">
        <f>IF(ISERROR(VLOOKUP(B162,'151112'!B:B,1,FALSE)),"yes","no")</f>
        <v>no</v>
      </c>
      <c r="G162" s="2" t="s">
        <v>3847</v>
      </c>
      <c r="H162" s="11" t="str">
        <f>IF(ISNA(VLOOKUP(B162,CEEMEA!$A:$A,1,0)),IF(ISNA(VLOOKUP(B162,Removes!$A:$A,1,0)),IF(ISNA(VLOOKUP(B162,TTM!$A:$A,1,0)),IF(ISNA(VLOOKUP(B162,FastTrack!$A:$A,1,0)),IF(ISNA(VLOOKUP(B162,Delayed!$B:$B,1,0)),"BAU","Delayed"),"FastTrack"),"TTM"),"Remove"),"CEEMEA")</f>
        <v>Remove</v>
      </c>
      <c r="I162" s="11" t="str">
        <f>IF(COUNTIF(schedule!FC$1:ZZ$100,B162)=0,"new","scheduled")</f>
        <v>new</v>
      </c>
    </row>
    <row r="163" spans="1:9" hidden="1">
      <c r="A163" s="11" t="s">
        <v>1778</v>
      </c>
      <c r="B163" s="13">
        <v>1211050918541</v>
      </c>
      <c r="C163" s="11" t="str">
        <f>IF(ISERROR(VLOOKUP(B163,'141112'!B:C,2,FALSE)),"new",VLOOKUP(B163,'141112'!B:C,2,FALSE))</f>
        <v>new</v>
      </c>
      <c r="D163" s="11" t="str">
        <f>IF(ISERROR(VLOOKUP(B163,'141112'!B:D,3,FALSE)),"new",IF(VLOOKUP(B163,'141112'!B:D,3,FALSE)="new","existing",VLOOKUP(B163,'141112'!B:D,3,FALSE)))</f>
        <v>existing</v>
      </c>
      <c r="E163" s="159">
        <f t="shared" si="2"/>
        <v>41219</v>
      </c>
      <c r="F163" s="11" t="str">
        <f>IF(ISERROR(VLOOKUP(B163,'151112'!B:B,1,FALSE)),"yes","no")</f>
        <v>no</v>
      </c>
      <c r="G163" s="2" t="s">
        <v>3882</v>
      </c>
      <c r="H163" s="11" t="str">
        <f>IF(ISNA(VLOOKUP(B163,CEEMEA!$A:$A,1,0)),IF(ISNA(VLOOKUP(B163,Removes!$A:$A,1,0)),IF(ISNA(VLOOKUP(B163,TTM!$A:$A,1,0)),IF(ISNA(VLOOKUP(B163,FastTrack!$A:$A,1,0)),IF(ISNA(VLOOKUP(B163,Delayed!$B:$B,1,0)),"BAU","Delayed"),"FastTrack"),"TTM"),"Remove"),"CEEMEA")</f>
        <v>BAU</v>
      </c>
      <c r="I163" s="11" t="str">
        <f>IF(COUNTIF(schedule!FC$1:ZZ$100,B163)=0,"new","scheduled")</f>
        <v>scheduled</v>
      </c>
    </row>
    <row r="164" spans="1:9" hidden="1">
      <c r="A164" s="11" t="s">
        <v>3479</v>
      </c>
      <c r="B164" s="13">
        <v>1211070522511</v>
      </c>
      <c r="C164" s="11" t="str">
        <f>IF(ISERROR(VLOOKUP(B164,'141112'!B:C,2,FALSE)),"new",VLOOKUP(B164,'141112'!B:C,2,FALSE))</f>
        <v>new</v>
      </c>
      <c r="D164" s="11" t="str">
        <f>IF(ISERROR(VLOOKUP(B164,'141112'!B:D,3,FALSE)),"new",IF(VLOOKUP(B164,'141112'!B:D,3,FALSE)="new","existing",VLOOKUP(B164,'141112'!B:D,3,FALSE)))</f>
        <v>existing</v>
      </c>
      <c r="E164" s="159">
        <f t="shared" si="2"/>
        <v>41220</v>
      </c>
      <c r="F164" s="11" t="str">
        <f>IF(ISERROR(VLOOKUP(B164,'151112'!B:B,1,FALSE)),"yes","no")</f>
        <v>no</v>
      </c>
      <c r="G164" s="2" t="s">
        <v>3876</v>
      </c>
      <c r="H164" s="11" t="str">
        <f>IF(ISNA(VLOOKUP(B164,CEEMEA!$A:$A,1,0)),IF(ISNA(VLOOKUP(B164,Removes!$A:$A,1,0)),IF(ISNA(VLOOKUP(B164,TTM!$A:$A,1,0)),IF(ISNA(VLOOKUP(B164,FastTrack!$A:$A,1,0)),IF(ISNA(VLOOKUP(B164,Delayed!$B:$B,1,0)),"BAU","Delayed"),"FastTrack"),"TTM"),"Remove"),"CEEMEA")</f>
        <v>BAU</v>
      </c>
      <c r="I164" s="11" t="str">
        <f>IF(COUNTIF(schedule!FC$1:ZZ$100,B164)=0,"new","scheduled")</f>
        <v>scheduled</v>
      </c>
    </row>
    <row r="165" spans="1:9" hidden="1">
      <c r="A165" s="11" t="s">
        <v>3477</v>
      </c>
      <c r="B165" s="13">
        <v>1211070527481</v>
      </c>
      <c r="C165" s="11" t="str">
        <f>IF(ISERROR(VLOOKUP(B165,'141112'!B:C,2,FALSE)),"new",VLOOKUP(B165,'141112'!B:C,2,FALSE))</f>
        <v>new</v>
      </c>
      <c r="D165" s="11" t="str">
        <f>IF(ISERROR(VLOOKUP(B165,'141112'!B:D,3,FALSE)),"new",IF(VLOOKUP(B165,'141112'!B:D,3,FALSE)="new","existing",VLOOKUP(B165,'141112'!B:D,3,FALSE)))</f>
        <v>existing</v>
      </c>
      <c r="E165" s="159">
        <f t="shared" si="2"/>
        <v>41220</v>
      </c>
      <c r="F165" s="11" t="str">
        <f>IF(ISERROR(VLOOKUP(B165,'151112'!B:B,1,FALSE)),"yes","no")</f>
        <v>no</v>
      </c>
      <c r="G165" s="2" t="s">
        <v>3875</v>
      </c>
      <c r="H165" s="11" t="str">
        <f>IF(ISNA(VLOOKUP(B165,CEEMEA!$A:$A,1,0)),IF(ISNA(VLOOKUP(B165,Removes!$A:$A,1,0)),IF(ISNA(VLOOKUP(B165,TTM!$A:$A,1,0)),IF(ISNA(VLOOKUP(B165,FastTrack!$A:$A,1,0)),IF(ISNA(VLOOKUP(B165,Delayed!$B:$B,1,0)),"BAU","Delayed"),"FastTrack"),"TTM"),"Remove"),"CEEMEA")</f>
        <v>BAU</v>
      </c>
      <c r="I165" s="11" t="str">
        <f>IF(COUNTIF(schedule!FC$1:ZZ$100,B165)=0,"new","scheduled")</f>
        <v>scheduled</v>
      </c>
    </row>
    <row r="166" spans="1:9" hidden="1">
      <c r="A166" s="11" t="s">
        <v>3475</v>
      </c>
      <c r="B166" s="13">
        <v>1211070631351</v>
      </c>
      <c r="C166" s="11" t="str">
        <f>IF(ISERROR(VLOOKUP(B166,'141112'!B:C,2,FALSE)),"new",VLOOKUP(B166,'141112'!B:C,2,FALSE))</f>
        <v>new</v>
      </c>
      <c r="D166" s="11" t="str">
        <f>IF(ISERROR(VLOOKUP(B166,'141112'!B:D,3,FALSE)),"new",IF(VLOOKUP(B166,'141112'!B:D,3,FALSE)="new","existing",VLOOKUP(B166,'141112'!B:D,3,FALSE)))</f>
        <v>existing</v>
      </c>
      <c r="E166" s="159">
        <f t="shared" si="2"/>
        <v>41220</v>
      </c>
      <c r="F166" s="11" t="str">
        <f>IF(ISERROR(VLOOKUP(B166,'151112'!B:B,1,FALSE)),"yes","no")</f>
        <v>no</v>
      </c>
      <c r="G166" s="2" t="s">
        <v>3874</v>
      </c>
      <c r="H166" s="11" t="str">
        <f>IF(ISNA(VLOOKUP(B166,CEEMEA!$A:$A,1,0)),IF(ISNA(VLOOKUP(B166,Removes!$A:$A,1,0)),IF(ISNA(VLOOKUP(B166,TTM!$A:$A,1,0)),IF(ISNA(VLOOKUP(B166,FastTrack!$A:$A,1,0)),IF(ISNA(VLOOKUP(B166,Delayed!$B:$B,1,0)),"BAU","Delayed"),"FastTrack"),"TTM"),"Remove"),"CEEMEA")</f>
        <v>BAU</v>
      </c>
      <c r="I166" s="11" t="str">
        <f>IF(COUNTIF(schedule!FC$1:ZZ$100,B166)=0,"new","scheduled")</f>
        <v>scheduled</v>
      </c>
    </row>
    <row r="167" spans="1:9" hidden="1">
      <c r="A167" s="11" t="s">
        <v>3459</v>
      </c>
      <c r="B167" s="13">
        <v>1211070644121</v>
      </c>
      <c r="C167" s="11" t="str">
        <f>IF(ISERROR(VLOOKUP(B167,'141112'!B:C,2,FALSE)),"new",VLOOKUP(B167,'141112'!B:C,2,FALSE))</f>
        <v>new</v>
      </c>
      <c r="D167" s="11" t="str">
        <f>IF(ISERROR(VLOOKUP(B167,'141112'!B:D,3,FALSE)),"new",IF(VLOOKUP(B167,'141112'!B:D,3,FALSE)="new","existing",VLOOKUP(B167,'141112'!B:D,3,FALSE)))</f>
        <v>existing</v>
      </c>
      <c r="E167" s="159">
        <f t="shared" si="2"/>
        <v>41220</v>
      </c>
      <c r="F167" s="11" t="str">
        <f>IF(ISERROR(VLOOKUP(B167,'151112'!B:B,1,FALSE)),"yes","no")</f>
        <v>no</v>
      </c>
      <c r="G167" s="2" t="s">
        <v>3867</v>
      </c>
      <c r="H167" s="11" t="str">
        <f>IF(ISNA(VLOOKUP(B167,CEEMEA!$A:$A,1,0)),IF(ISNA(VLOOKUP(B167,Removes!$A:$A,1,0)),IF(ISNA(VLOOKUP(B167,TTM!$A:$A,1,0)),IF(ISNA(VLOOKUP(B167,FastTrack!$A:$A,1,0)),IF(ISNA(VLOOKUP(B167,Delayed!$B:$B,1,0)),"BAU","Delayed"),"FastTrack"),"TTM"),"Remove"),"CEEMEA")</f>
        <v>BAU</v>
      </c>
      <c r="I167" s="11" t="str">
        <f>IF(COUNTIF(schedule!FC$1:ZZ$100,B167)=0,"new","scheduled")</f>
        <v>scheduled</v>
      </c>
    </row>
    <row r="168" spans="1:9" hidden="1">
      <c r="A168" s="1" t="s">
        <v>3670</v>
      </c>
      <c r="B168" s="13">
        <v>1211121409191</v>
      </c>
      <c r="C168" s="11" t="str">
        <f>IF(ISERROR(VLOOKUP(B168,'141112'!B:C,2,FALSE)),"new",VLOOKUP(B168,'141112'!B:C,2,FALSE))</f>
        <v>new</v>
      </c>
      <c r="D168" s="11" t="str">
        <f>IF(ISERROR(VLOOKUP(B168,'141112'!B:D,3,FALSE)),"new",IF(VLOOKUP(B168,'141112'!B:D,3,FALSE)="new","existing",VLOOKUP(B168,'141112'!B:D,3,FALSE)))</f>
        <v>existing</v>
      </c>
      <c r="E168" s="159">
        <f t="shared" si="2"/>
        <v>41226</v>
      </c>
      <c r="F168" s="11" t="str">
        <f>IF(ISERROR(VLOOKUP(B168,'151112'!B:B,1,FALSE)),"yes","no")</f>
        <v>no</v>
      </c>
      <c r="G168" s="2" t="s">
        <v>3843</v>
      </c>
      <c r="H168" s="11" t="str">
        <f>IF(ISNA(VLOOKUP(B168,CEEMEA!$A:$A,1,0)),IF(ISNA(VLOOKUP(B168,Removes!$A:$A,1,0)),IF(ISNA(VLOOKUP(B168,TTM!$A:$A,1,0)),IF(ISNA(VLOOKUP(B168,FastTrack!$A:$A,1,0)),IF(ISNA(VLOOKUP(B168,Delayed!$B:$B,1,0)),"BAU","Delayed"),"FastTrack"),"TTM"),"Remove"),"CEEMEA")</f>
        <v>BAU</v>
      </c>
      <c r="I168" s="11" t="str">
        <f>IF(COUNTIF(schedule!FC$1:ZZ$100,B168)=0,"new","scheduled")</f>
        <v>scheduled</v>
      </c>
    </row>
    <row r="169" spans="1:9" hidden="1">
      <c r="A169" s="1" t="s">
        <v>3672</v>
      </c>
      <c r="B169" s="13">
        <v>1211121416443</v>
      </c>
      <c r="C169" s="11" t="str">
        <f>IF(ISERROR(VLOOKUP(B169,'141112'!B:C,2,FALSE)),"new",VLOOKUP(B169,'141112'!B:C,2,FALSE))</f>
        <v>new</v>
      </c>
      <c r="D169" s="11" t="str">
        <f>IF(ISERROR(VLOOKUP(B169,'141112'!B:D,3,FALSE)),"new",IF(VLOOKUP(B169,'141112'!B:D,3,FALSE)="new","existing",VLOOKUP(B169,'141112'!B:D,3,FALSE)))</f>
        <v>existing</v>
      </c>
      <c r="E169" s="159">
        <f t="shared" si="2"/>
        <v>41226</v>
      </c>
      <c r="F169" s="11" t="str">
        <f>IF(ISERROR(VLOOKUP(B169,'151112'!B:B,1,FALSE)),"yes","no")</f>
        <v>no</v>
      </c>
      <c r="G169" s="2" t="s">
        <v>3844</v>
      </c>
      <c r="H169" s="11" t="str">
        <f>IF(ISNA(VLOOKUP(B169,CEEMEA!$A:$A,1,0)),IF(ISNA(VLOOKUP(B169,Removes!$A:$A,1,0)),IF(ISNA(VLOOKUP(B169,TTM!$A:$A,1,0)),IF(ISNA(VLOOKUP(B169,FastTrack!$A:$A,1,0)),IF(ISNA(VLOOKUP(B169,Delayed!$B:$B,1,0)),"BAU","Delayed"),"FastTrack"),"TTM"),"Remove"),"CEEMEA")</f>
        <v>BAU</v>
      </c>
      <c r="I169" s="11" t="str">
        <f>IF(COUNTIF(schedule!FC$1:ZZ$100,B169)=0,"new","scheduled")</f>
        <v>scheduled</v>
      </c>
    </row>
    <row r="170" spans="1:9" hidden="1"/>
    <row r="171" spans="1:9" hidden="1"/>
    <row r="172" spans="1:9" hidden="1"/>
    <row r="173" spans="1:9" hidden="1"/>
    <row r="174" spans="1:9" hidden="1"/>
    <row r="175" spans="1:9" hidden="1"/>
    <row r="176" spans="1:9"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idden="1"/>
    <row r="412" hidden="1"/>
    <row r="413" hidden="1"/>
    <row r="414" hidden="1"/>
    <row r="415" hidden="1"/>
    <row r="416" hidden="1"/>
    <row r="417" hidden="1"/>
    <row r="418" hidden="1"/>
    <row r="419" hidden="1"/>
    <row r="420" hidden="1"/>
    <row r="421" hidden="1"/>
    <row r="422" hidden="1"/>
    <row r="423" hidden="1"/>
    <row r="424" hidden="1"/>
    <row r="425" hidden="1"/>
    <row r="426" hidden="1"/>
    <row r="427" hidden="1"/>
    <row r="428" hidden="1"/>
    <row r="429" hidden="1"/>
    <row r="430" hidden="1"/>
    <row r="431" hidden="1"/>
    <row r="432" hidden="1"/>
    <row r="433" hidden="1"/>
    <row r="434" hidden="1"/>
    <row r="435" hidden="1"/>
    <row r="436" hidden="1"/>
    <row r="437" hidden="1"/>
    <row r="438" hidden="1"/>
    <row r="439" hidden="1"/>
    <row r="440" hidden="1"/>
    <row r="441" hidden="1"/>
    <row r="442" hidden="1"/>
    <row r="443" hidden="1"/>
    <row r="444" hidden="1"/>
    <row r="445" hidden="1"/>
    <row r="446" hidden="1"/>
    <row r="447" hidden="1"/>
    <row r="448" hidden="1"/>
    <row r="449" hidden="1"/>
    <row r="450" hidden="1"/>
    <row r="451" hidden="1"/>
    <row r="452" hidden="1"/>
    <row r="453" hidden="1"/>
    <row r="454" hidden="1"/>
    <row r="455" hidden="1"/>
    <row r="456" hidden="1"/>
    <row r="457" hidden="1"/>
    <row r="458" hidden="1"/>
    <row r="459" hidden="1"/>
    <row r="460" hidden="1"/>
    <row r="461" hidden="1"/>
    <row r="462" hidden="1"/>
    <row r="463" hidden="1"/>
    <row r="464" hidden="1"/>
    <row r="465" hidden="1"/>
    <row r="466" hidden="1"/>
    <row r="467" hidden="1"/>
    <row r="468" hidden="1"/>
    <row r="469" hidden="1"/>
    <row r="470" hidden="1"/>
    <row r="471" hidden="1"/>
    <row r="472" hidden="1"/>
    <row r="473" hidden="1"/>
    <row r="474" hidden="1"/>
    <row r="475" hidden="1"/>
    <row r="476" hidden="1"/>
    <row r="477" hidden="1"/>
    <row r="478" hidden="1"/>
    <row r="479" hidden="1"/>
    <row r="480" hidden="1"/>
    <row r="481" hidden="1"/>
    <row r="482" hidden="1"/>
    <row r="483" hidden="1"/>
    <row r="484" hidden="1"/>
    <row r="485" hidden="1"/>
    <row r="486" hidden="1"/>
    <row r="487" hidden="1"/>
    <row r="488" hidden="1"/>
    <row r="489" hidden="1"/>
    <row r="490" hidden="1"/>
    <row r="491" hidden="1"/>
    <row r="492" hidden="1"/>
    <row r="493" hidden="1"/>
    <row r="494" hidden="1"/>
    <row r="495" hidden="1"/>
    <row r="496" hidden="1"/>
    <row r="497" hidden="1"/>
    <row r="498" hidden="1"/>
    <row r="499" hidden="1"/>
    <row r="500" hidden="1"/>
    <row r="501" hidden="1"/>
    <row r="502" hidden="1"/>
    <row r="503" hidden="1"/>
    <row r="504" hidden="1"/>
    <row r="505" hidden="1"/>
    <row r="506" hidden="1"/>
    <row r="507" hidden="1"/>
    <row r="508" hidden="1"/>
    <row r="509" hidden="1"/>
    <row r="510" hidden="1"/>
    <row r="511" hidden="1"/>
    <row r="512" hidden="1"/>
    <row r="513" hidden="1"/>
    <row r="514" hidden="1"/>
    <row r="515" hidden="1"/>
    <row r="516" hidden="1"/>
    <row r="517" hidden="1"/>
    <row r="518" hidden="1"/>
    <row r="519" hidden="1"/>
    <row r="520" hidden="1"/>
    <row r="521" hidden="1"/>
    <row r="522" hidden="1"/>
    <row r="523" hidden="1"/>
    <row r="524" hidden="1"/>
    <row r="525" hidden="1"/>
    <row r="526" hidden="1"/>
    <row r="527" hidden="1"/>
    <row r="528" hidden="1"/>
    <row r="529" hidden="1"/>
    <row r="530" hidden="1"/>
    <row r="531" hidden="1"/>
    <row r="532" hidden="1"/>
    <row r="533" hidden="1"/>
    <row r="534" hidden="1"/>
    <row r="535" hidden="1"/>
    <row r="536" hidden="1"/>
    <row r="537" hidden="1"/>
    <row r="538" hidden="1"/>
    <row r="539" hidden="1"/>
    <row r="540" hidden="1"/>
    <row r="541" hidden="1"/>
    <row r="542" hidden="1"/>
    <row r="543" hidden="1"/>
    <row r="544" hidden="1"/>
    <row r="545" hidden="1"/>
    <row r="546" hidden="1"/>
    <row r="547" hidden="1"/>
    <row r="548" hidden="1"/>
    <row r="549" hidden="1"/>
    <row r="550" hidden="1"/>
    <row r="551" hidden="1"/>
    <row r="552" hidden="1"/>
    <row r="553" hidden="1"/>
    <row r="554" hidden="1"/>
    <row r="555" hidden="1"/>
    <row r="556" hidden="1"/>
    <row r="557" hidden="1"/>
    <row r="558" hidden="1"/>
    <row r="559" hidden="1"/>
    <row r="560" hidden="1"/>
    <row r="561" hidden="1"/>
    <row r="562" hidden="1"/>
    <row r="563" hidden="1"/>
    <row r="564" hidden="1"/>
    <row r="565" hidden="1"/>
    <row r="566" hidden="1"/>
    <row r="567" hidden="1"/>
    <row r="568" hidden="1"/>
    <row r="569" hidden="1"/>
    <row r="570" hidden="1"/>
    <row r="571" hidden="1"/>
    <row r="572" hidden="1"/>
    <row r="573" hidden="1"/>
    <row r="574" hidden="1"/>
    <row r="575" hidden="1"/>
    <row r="576" hidden="1"/>
    <row r="577" hidden="1"/>
    <row r="578" hidden="1"/>
    <row r="579" hidden="1"/>
    <row r="580" hidden="1"/>
    <row r="581" hidden="1"/>
    <row r="582" hidden="1"/>
    <row r="583" hidden="1"/>
    <row r="584" hidden="1"/>
    <row r="585" hidden="1"/>
    <row r="586" hidden="1"/>
    <row r="587" hidden="1"/>
    <row r="588" hidden="1"/>
    <row r="589" hidden="1"/>
    <row r="590" hidden="1"/>
    <row r="591" hidden="1"/>
    <row r="592" hidden="1"/>
    <row r="593" hidden="1"/>
    <row r="594" hidden="1"/>
    <row r="595" hidden="1"/>
    <row r="596" hidden="1"/>
    <row r="597" hidden="1"/>
    <row r="598" hidden="1"/>
    <row r="599" hidden="1"/>
    <row r="600" hidden="1"/>
    <row r="601" hidden="1"/>
    <row r="602" hidden="1"/>
    <row r="603" hidden="1"/>
    <row r="604" hidden="1"/>
    <row r="605" hidden="1"/>
    <row r="606" hidden="1"/>
    <row r="607" hidden="1"/>
    <row r="608" hidden="1"/>
    <row r="609" hidden="1"/>
    <row r="610" hidden="1"/>
    <row r="611" hidden="1"/>
    <row r="612" hidden="1"/>
    <row r="613" hidden="1"/>
    <row r="614" hidden="1"/>
    <row r="615" hidden="1"/>
    <row r="616" hidden="1"/>
    <row r="617" hidden="1"/>
    <row r="618" hidden="1"/>
    <row r="619" hidden="1"/>
    <row r="620" hidden="1"/>
    <row r="621" hidden="1"/>
    <row r="622" hidden="1"/>
    <row r="623" hidden="1"/>
    <row r="624" hidden="1"/>
    <row r="625" hidden="1"/>
    <row r="626" hidden="1"/>
    <row r="627" hidden="1"/>
    <row r="628" hidden="1"/>
    <row r="629" hidden="1"/>
    <row r="630" hidden="1"/>
    <row r="631" hidden="1"/>
    <row r="632" hidden="1"/>
    <row r="633" hidden="1"/>
    <row r="634" hidden="1"/>
    <row r="635" hidden="1"/>
    <row r="636" hidden="1"/>
    <row r="637" hidden="1"/>
    <row r="638" hidden="1"/>
    <row r="639" hidden="1"/>
    <row r="640" hidden="1"/>
    <row r="641" hidden="1"/>
    <row r="642" hidden="1"/>
    <row r="643" hidden="1"/>
    <row r="644" hidden="1"/>
    <row r="645" hidden="1"/>
    <row r="646" hidden="1"/>
    <row r="647" hidden="1"/>
    <row r="648" hidden="1"/>
    <row r="649" hidden="1"/>
    <row r="650" hidden="1"/>
    <row r="651" hidden="1"/>
    <row r="652" hidden="1"/>
    <row r="653" hidden="1"/>
    <row r="654" hidden="1"/>
    <row r="655" hidden="1"/>
    <row r="656" hidden="1"/>
    <row r="657" hidden="1"/>
    <row r="658" hidden="1"/>
    <row r="659" hidden="1"/>
    <row r="660" hidden="1"/>
    <row r="661" hidden="1"/>
    <row r="662" hidden="1"/>
    <row r="663" hidden="1"/>
    <row r="664" hidden="1"/>
    <row r="665" hidden="1"/>
    <row r="666" hidden="1"/>
    <row r="667" hidden="1"/>
    <row r="668" hidden="1"/>
    <row r="669" hidden="1"/>
    <row r="670" hidden="1"/>
    <row r="671" hidden="1"/>
    <row r="672" hidden="1"/>
    <row r="673" hidden="1"/>
    <row r="674" hidden="1"/>
    <row r="675" hidden="1"/>
    <row r="676" hidden="1"/>
    <row r="677" hidden="1"/>
    <row r="678" hidden="1"/>
    <row r="679" hidden="1"/>
    <row r="680" hidden="1"/>
    <row r="681" hidden="1"/>
    <row r="682" hidden="1"/>
    <row r="683" hidden="1"/>
    <row r="684" hidden="1"/>
    <row r="685" hidden="1"/>
    <row r="686" hidden="1"/>
    <row r="687" hidden="1"/>
    <row r="688" hidden="1"/>
    <row r="689" hidden="1"/>
    <row r="690" hidden="1"/>
    <row r="691" hidden="1"/>
    <row r="692" hidden="1"/>
    <row r="693" hidden="1"/>
    <row r="694" hidden="1"/>
    <row r="695" hidden="1"/>
    <row r="696" hidden="1"/>
    <row r="697" hidden="1"/>
    <row r="698" hidden="1"/>
    <row r="699" hidden="1"/>
    <row r="700" hidden="1"/>
    <row r="701" hidden="1"/>
    <row r="702" hidden="1"/>
    <row r="703" hidden="1"/>
    <row r="704" hidden="1"/>
    <row r="705" hidden="1"/>
    <row r="706" hidden="1"/>
    <row r="707" hidden="1"/>
    <row r="708" hidden="1"/>
    <row r="709" hidden="1"/>
    <row r="710" hidden="1"/>
    <row r="711" hidden="1"/>
    <row r="712" hidden="1"/>
    <row r="713" hidden="1"/>
    <row r="714" hidden="1"/>
    <row r="715" hidden="1"/>
    <row r="716" hidden="1"/>
    <row r="717" hidden="1"/>
    <row r="718" hidden="1"/>
    <row r="719" hidden="1"/>
    <row r="720" hidden="1"/>
    <row r="721" hidden="1"/>
    <row r="722" hidden="1"/>
    <row r="723" hidden="1"/>
    <row r="724" hidden="1"/>
    <row r="725" hidden="1"/>
    <row r="726" hidden="1"/>
    <row r="727" hidden="1"/>
    <row r="728" hidden="1"/>
    <row r="729" hidden="1"/>
    <row r="730" hidden="1"/>
    <row r="731" hidden="1"/>
    <row r="732" hidden="1"/>
    <row r="733" hidden="1"/>
    <row r="734" hidden="1"/>
    <row r="735" hidden="1"/>
    <row r="736" hidden="1"/>
    <row r="737" hidden="1"/>
    <row r="738" hidden="1"/>
    <row r="739" hidden="1"/>
    <row r="740" hidden="1"/>
    <row r="741" hidden="1"/>
    <row r="742" hidden="1"/>
    <row r="743" hidden="1"/>
    <row r="744" hidden="1"/>
    <row r="745" hidden="1"/>
    <row r="746" hidden="1"/>
    <row r="747" hidden="1"/>
    <row r="748" hidden="1"/>
    <row r="749" hidden="1"/>
    <row r="750" hidden="1"/>
    <row r="751" hidden="1"/>
    <row r="752" hidden="1"/>
    <row r="753" hidden="1"/>
    <row r="754" hidden="1"/>
    <row r="755" hidden="1"/>
    <row r="756" hidden="1"/>
    <row r="757" hidden="1"/>
    <row r="758" hidden="1"/>
    <row r="759" hidden="1"/>
    <row r="760" hidden="1"/>
    <row r="761" hidden="1"/>
    <row r="762" hidden="1"/>
    <row r="763" hidden="1"/>
    <row r="764" hidden="1"/>
    <row r="765" hidden="1"/>
    <row r="766" hidden="1"/>
    <row r="767" hidden="1"/>
    <row r="768" hidden="1"/>
    <row r="769" hidden="1"/>
    <row r="770" hidden="1"/>
    <row r="771" hidden="1"/>
    <row r="772" hidden="1"/>
    <row r="773" hidden="1"/>
    <row r="774" hidden="1"/>
    <row r="775" hidden="1"/>
    <row r="776" hidden="1"/>
    <row r="777" hidden="1"/>
    <row r="778" hidden="1"/>
    <row r="779" hidden="1"/>
    <row r="780" hidden="1"/>
    <row r="781" hidden="1"/>
    <row r="782" hidden="1"/>
    <row r="783" hidden="1"/>
    <row r="784" hidden="1"/>
    <row r="785" hidden="1"/>
    <row r="786" hidden="1"/>
    <row r="787" hidden="1"/>
    <row r="788" hidden="1"/>
    <row r="789" hidden="1"/>
    <row r="790" hidden="1"/>
    <row r="791" hidden="1"/>
    <row r="792" hidden="1"/>
    <row r="793" hidden="1"/>
    <row r="794" hidden="1"/>
    <row r="795" hidden="1"/>
    <row r="796" hidden="1"/>
    <row r="797" hidden="1"/>
    <row r="798" hidden="1"/>
    <row r="799" hidden="1"/>
    <row r="800" hidden="1"/>
    <row r="801" hidden="1"/>
    <row r="802" hidden="1"/>
    <row r="803" hidden="1"/>
    <row r="804" hidden="1"/>
    <row r="805" hidden="1"/>
    <row r="806" hidden="1"/>
    <row r="807" hidden="1"/>
    <row r="808" hidden="1"/>
    <row r="809" hidden="1"/>
    <row r="810" hidden="1"/>
    <row r="811" hidden="1"/>
    <row r="812" hidden="1"/>
    <row r="813" hidden="1"/>
    <row r="814" hidden="1"/>
    <row r="815" hidden="1"/>
    <row r="816" hidden="1"/>
    <row r="817" hidden="1"/>
    <row r="818" hidden="1"/>
    <row r="819" hidden="1"/>
    <row r="820" hidden="1"/>
    <row r="821" hidden="1"/>
    <row r="822" hidden="1"/>
    <row r="823" hidden="1"/>
    <row r="824" hidden="1"/>
    <row r="825" hidden="1"/>
    <row r="826" hidden="1"/>
    <row r="827" hidden="1"/>
    <row r="828" hidden="1"/>
    <row r="829" hidden="1"/>
    <row r="830" hidden="1"/>
    <row r="831" hidden="1"/>
    <row r="832" hidden="1"/>
    <row r="833" hidden="1"/>
    <row r="834" hidden="1"/>
    <row r="835" hidden="1"/>
    <row r="836" hidden="1"/>
    <row r="837" hidden="1"/>
    <row r="838" hidden="1"/>
    <row r="839" hidden="1"/>
    <row r="840" hidden="1"/>
    <row r="841" hidden="1"/>
    <row r="842" hidden="1"/>
    <row r="843" hidden="1"/>
    <row r="844" hidden="1"/>
    <row r="845" hidden="1"/>
    <row r="846" hidden="1"/>
    <row r="847" hidden="1"/>
    <row r="848" hidden="1"/>
    <row r="849" hidden="1"/>
    <row r="850" hidden="1"/>
    <row r="851" hidden="1"/>
    <row r="852" hidden="1"/>
    <row r="853" hidden="1"/>
    <row r="854" hidden="1"/>
    <row r="855" hidden="1"/>
    <row r="856" hidden="1"/>
    <row r="857" hidden="1"/>
    <row r="858" hidden="1"/>
    <row r="859" hidden="1"/>
    <row r="860" hidden="1"/>
    <row r="861" hidden="1"/>
    <row r="862" hidden="1"/>
    <row r="863" hidden="1"/>
    <row r="864" hidden="1"/>
    <row r="865" hidden="1"/>
    <row r="866" hidden="1"/>
    <row r="867" hidden="1"/>
    <row r="868" hidden="1"/>
    <row r="869" hidden="1"/>
    <row r="870" hidden="1"/>
    <row r="871" hidden="1"/>
    <row r="872" hidden="1"/>
    <row r="873" hidden="1"/>
    <row r="874" hidden="1"/>
    <row r="875" hidden="1"/>
    <row r="876" hidden="1"/>
    <row r="877" hidden="1"/>
    <row r="878" hidden="1"/>
    <row r="879" hidden="1"/>
    <row r="880" hidden="1"/>
    <row r="881" hidden="1"/>
    <row r="882" hidden="1"/>
    <row r="883" hidden="1"/>
    <row r="884" hidden="1"/>
    <row r="885" hidden="1"/>
    <row r="886" hidden="1"/>
    <row r="887" hidden="1"/>
    <row r="888" hidden="1"/>
    <row r="889" hidden="1"/>
    <row r="890" hidden="1"/>
    <row r="891" hidden="1"/>
    <row r="892" hidden="1"/>
    <row r="893" hidden="1"/>
    <row r="894" hidden="1"/>
    <row r="895" hidden="1"/>
    <row r="896" hidden="1"/>
    <row r="897" hidden="1"/>
    <row r="898" hidden="1"/>
    <row r="899" hidden="1"/>
    <row r="900" hidden="1"/>
    <row r="901" hidden="1"/>
    <row r="902" hidden="1"/>
    <row r="903" hidden="1"/>
    <row r="904" hidden="1"/>
    <row r="905" hidden="1"/>
    <row r="906" hidden="1"/>
    <row r="907" hidden="1"/>
    <row r="908" hidden="1"/>
    <row r="909" hidden="1"/>
    <row r="910" hidden="1"/>
    <row r="911" hidden="1"/>
    <row r="912" hidden="1"/>
    <row r="913" hidden="1"/>
    <row r="914" hidden="1"/>
    <row r="915" hidden="1"/>
    <row r="916" hidden="1"/>
    <row r="917" hidden="1"/>
    <row r="918" hidden="1"/>
    <row r="919" hidden="1"/>
    <row r="920" hidden="1"/>
    <row r="921" hidden="1"/>
    <row r="922" hidden="1"/>
    <row r="923" hidden="1"/>
    <row r="924" hidden="1"/>
    <row r="925" hidden="1"/>
    <row r="926" hidden="1"/>
    <row r="927" hidden="1"/>
    <row r="928" hidden="1"/>
    <row r="929" hidden="1"/>
    <row r="930" hidden="1"/>
    <row r="931" hidden="1"/>
    <row r="932" hidden="1"/>
    <row r="933" hidden="1"/>
    <row r="934" hidden="1"/>
    <row r="935" hidden="1"/>
    <row r="936" hidden="1"/>
    <row r="937" hidden="1"/>
    <row r="938" hidden="1"/>
    <row r="939" hidden="1"/>
    <row r="940" hidden="1"/>
    <row r="941" hidden="1"/>
    <row r="942" hidden="1"/>
    <row r="943" hidden="1"/>
    <row r="944" hidden="1"/>
    <row r="945" hidden="1"/>
    <row r="946" hidden="1"/>
    <row r="947" hidden="1"/>
    <row r="948" hidden="1"/>
    <row r="949" hidden="1"/>
    <row r="950" hidden="1"/>
    <row r="951" hidden="1"/>
    <row r="952" hidden="1"/>
    <row r="953" hidden="1"/>
    <row r="954" hidden="1"/>
    <row r="955" hidden="1"/>
    <row r="956" hidden="1"/>
    <row r="957" hidden="1"/>
    <row r="958" hidden="1"/>
    <row r="959" hidden="1"/>
    <row r="960" hidden="1"/>
    <row r="961" hidden="1"/>
    <row r="962" hidden="1"/>
    <row r="963" hidden="1"/>
    <row r="964" hidden="1"/>
    <row r="965" hidden="1"/>
    <row r="966" hidden="1"/>
    <row r="967" hidden="1"/>
    <row r="968" hidden="1"/>
    <row r="969" hidden="1"/>
    <row r="970" hidden="1"/>
    <row r="971" hidden="1"/>
    <row r="972" hidden="1"/>
    <row r="973" hidden="1"/>
    <row r="974" hidden="1"/>
    <row r="975" hidden="1"/>
    <row r="976" hidden="1"/>
    <row r="977" hidden="1"/>
    <row r="978" hidden="1"/>
    <row r="979" hidden="1"/>
    <row r="980" hidden="1"/>
    <row r="981" hidden="1"/>
    <row r="982" hidden="1"/>
    <row r="983" hidden="1"/>
    <row r="984" hidden="1"/>
    <row r="985" hidden="1"/>
    <row r="986" hidden="1"/>
    <row r="987" hidden="1"/>
    <row r="988" hidden="1"/>
    <row r="989" hidden="1"/>
    <row r="990" hidden="1"/>
    <row r="991" hidden="1"/>
    <row r="992" hidden="1"/>
    <row r="993" hidden="1"/>
    <row r="994" hidden="1"/>
    <row r="995" hidden="1"/>
    <row r="996" hidden="1"/>
    <row r="997" hidden="1"/>
    <row r="998" hidden="1"/>
    <row r="999" hidden="1"/>
    <row r="1000" hidden="1"/>
    <row r="1001" hidden="1"/>
    <row r="1002" hidden="1"/>
    <row r="1003" hidden="1"/>
    <row r="1004" hidden="1"/>
    <row r="1005" hidden="1"/>
    <row r="1006" hidden="1"/>
    <row r="1007" hidden="1"/>
    <row r="1008" hidden="1"/>
    <row r="1009" hidden="1"/>
    <row r="1010" hidden="1"/>
    <row r="1011" hidden="1"/>
    <row r="1012" hidden="1"/>
    <row r="1013" hidden="1"/>
    <row r="1014" hidden="1"/>
    <row r="1015" hidden="1"/>
    <row r="1016" hidden="1"/>
    <row r="1017" hidden="1"/>
    <row r="1018" hidden="1"/>
    <row r="1019" hidden="1"/>
    <row r="1020" hidden="1"/>
    <row r="1021" hidden="1"/>
    <row r="1022" hidden="1"/>
    <row r="1023" hidden="1"/>
    <row r="1024" hidden="1"/>
    <row r="1025" hidden="1"/>
    <row r="1026" hidden="1"/>
    <row r="1027" hidden="1"/>
    <row r="1028" hidden="1"/>
    <row r="1029" hidden="1"/>
    <row r="1030" hidden="1"/>
    <row r="1031" hidden="1"/>
    <row r="1032" hidden="1"/>
    <row r="1033" hidden="1"/>
    <row r="1034" hidden="1"/>
    <row r="1035" hidden="1"/>
    <row r="1036" hidden="1"/>
    <row r="1037" hidden="1"/>
    <row r="1038" hidden="1"/>
    <row r="1039" hidden="1"/>
    <row r="1040" hidden="1"/>
    <row r="1041" hidden="1"/>
    <row r="1042" hidden="1"/>
    <row r="1043" hidden="1"/>
    <row r="1044" hidden="1"/>
    <row r="1045" hidden="1"/>
    <row r="1046" hidden="1"/>
    <row r="1047" hidden="1"/>
    <row r="1048" hidden="1"/>
    <row r="1049" hidden="1"/>
    <row r="1050" hidden="1"/>
    <row r="1051" hidden="1"/>
    <row r="1052" hidden="1"/>
    <row r="1053" hidden="1"/>
    <row r="1054" hidden="1"/>
    <row r="1055" hidden="1"/>
    <row r="1056" hidden="1"/>
    <row r="1057" hidden="1"/>
    <row r="1058" hidden="1"/>
    <row r="1059" hidden="1"/>
    <row r="1060" hidden="1"/>
    <row r="1061" hidden="1"/>
    <row r="1062" hidden="1"/>
    <row r="1063" hidden="1"/>
    <row r="1064" hidden="1"/>
    <row r="1065" hidden="1"/>
    <row r="1066" hidden="1"/>
    <row r="1067" hidden="1"/>
    <row r="1068" hidden="1"/>
    <row r="1069" hidden="1"/>
    <row r="1070" hidden="1"/>
    <row r="1071" hidden="1"/>
    <row r="1072" hidden="1"/>
    <row r="1073" hidden="1"/>
    <row r="1074" hidden="1"/>
    <row r="1075" hidden="1"/>
    <row r="1076" hidden="1"/>
    <row r="1077" hidden="1"/>
    <row r="1078" hidden="1"/>
    <row r="1079" hidden="1"/>
    <row r="1080" hidden="1"/>
    <row r="1081" hidden="1"/>
    <row r="1082" hidden="1"/>
    <row r="1083" hidden="1"/>
    <row r="1084" hidden="1"/>
    <row r="1085" hidden="1"/>
    <row r="1086" hidden="1"/>
    <row r="1087" hidden="1"/>
    <row r="1088" hidden="1"/>
    <row r="1089" hidden="1"/>
    <row r="1090" hidden="1"/>
    <row r="1091" hidden="1"/>
    <row r="1092" hidden="1"/>
    <row r="1093" hidden="1"/>
    <row r="1094" hidden="1"/>
    <row r="1095" hidden="1"/>
    <row r="1096" hidden="1"/>
    <row r="1097" hidden="1"/>
    <row r="1098" hidden="1"/>
    <row r="1099" hidden="1"/>
    <row r="1100" hidden="1"/>
    <row r="1101" hidden="1"/>
    <row r="1102" hidden="1"/>
    <row r="1103" hidden="1"/>
    <row r="1104" hidden="1"/>
    <row r="1105" hidden="1"/>
    <row r="1106" hidden="1"/>
    <row r="1107" hidden="1"/>
    <row r="1108" hidden="1"/>
    <row r="1109" hidden="1"/>
    <row r="1110" hidden="1"/>
    <row r="1111" hidden="1"/>
    <row r="1112" hidden="1"/>
    <row r="1113" hidden="1"/>
    <row r="1114" hidden="1"/>
    <row r="1115" hidden="1"/>
    <row r="1116" hidden="1"/>
    <row r="1117" hidden="1"/>
    <row r="1118" hidden="1"/>
    <row r="1119" hidden="1"/>
    <row r="1120" hidden="1"/>
    <row r="1121" hidden="1"/>
    <row r="1122" hidden="1"/>
    <row r="1123" hidden="1"/>
    <row r="1124" hidden="1"/>
    <row r="1125" hidden="1"/>
    <row r="1126" hidden="1"/>
    <row r="1127" hidden="1"/>
    <row r="1128" hidden="1"/>
    <row r="1129" hidden="1"/>
    <row r="1130" hidden="1"/>
    <row r="1131" hidden="1"/>
    <row r="1132" hidden="1"/>
    <row r="1133" hidden="1"/>
    <row r="1134" hidden="1"/>
    <row r="1135" hidden="1"/>
    <row r="1136" hidden="1"/>
    <row r="1137" hidden="1"/>
    <row r="1138" hidden="1"/>
    <row r="1139" hidden="1"/>
    <row r="1140" hidden="1"/>
    <row r="1141" hidden="1"/>
    <row r="1142" hidden="1"/>
    <row r="1143" hidden="1"/>
    <row r="1144" hidden="1"/>
    <row r="1145" hidden="1"/>
    <row r="1146" hidden="1"/>
    <row r="1147" hidden="1"/>
    <row r="1148" hidden="1"/>
    <row r="1149" hidden="1"/>
    <row r="1150" hidden="1"/>
    <row r="1151" hidden="1"/>
    <row r="1152" hidden="1"/>
    <row r="1153" hidden="1"/>
    <row r="1154" hidden="1"/>
    <row r="1155" hidden="1"/>
    <row r="1156" hidden="1"/>
    <row r="1157" hidden="1"/>
    <row r="1158" hidden="1"/>
    <row r="1159" hidden="1"/>
    <row r="1160" hidden="1"/>
    <row r="1161" hidden="1"/>
    <row r="1162" hidden="1"/>
    <row r="1163" hidden="1"/>
    <row r="1164" hidden="1"/>
    <row r="1165" hidden="1"/>
    <row r="1166" hidden="1"/>
    <row r="1167" hidden="1"/>
    <row r="1168" hidden="1"/>
    <row r="1169" hidden="1"/>
    <row r="1170" hidden="1"/>
    <row r="1171" hidden="1"/>
    <row r="1172" hidden="1"/>
    <row r="1173" hidden="1"/>
    <row r="1174" hidden="1"/>
    <row r="1175" hidden="1"/>
    <row r="1176" hidden="1"/>
    <row r="1177" hidden="1"/>
    <row r="1178" hidden="1"/>
    <row r="1179" hidden="1"/>
    <row r="1180" hidden="1"/>
    <row r="1181" hidden="1"/>
    <row r="1182" hidden="1"/>
    <row r="1183" hidden="1"/>
    <row r="1184" hidden="1"/>
    <row r="1185" hidden="1"/>
    <row r="1186" hidden="1"/>
    <row r="1187" hidden="1"/>
    <row r="1188" hidden="1"/>
    <row r="1189" hidden="1"/>
    <row r="1190" hidden="1"/>
    <row r="1191" hidden="1"/>
    <row r="1192" hidden="1"/>
    <row r="1193" hidden="1"/>
    <row r="1194" hidden="1"/>
    <row r="1195" hidden="1"/>
    <row r="1196" hidden="1"/>
    <row r="1197" hidden="1"/>
    <row r="1198" hidden="1"/>
    <row r="1199" hidden="1"/>
    <row r="1200" hidden="1"/>
    <row r="1201" hidden="1"/>
    <row r="1202" hidden="1"/>
    <row r="1203" hidden="1"/>
    <row r="1204" hidden="1"/>
    <row r="1205" hidden="1"/>
    <row r="1206" hidden="1"/>
    <row r="1207" hidden="1"/>
    <row r="1208" hidden="1"/>
    <row r="1209" hidden="1"/>
    <row r="1210" hidden="1"/>
    <row r="1211" hidden="1"/>
    <row r="1212" hidden="1"/>
    <row r="1213" hidden="1"/>
    <row r="1214" hidden="1"/>
    <row r="1215" hidden="1"/>
    <row r="1216" hidden="1"/>
    <row r="1217" hidden="1"/>
    <row r="1218" hidden="1"/>
    <row r="1219" hidden="1"/>
    <row r="1220" hidden="1"/>
    <row r="1221" hidden="1"/>
    <row r="1222" hidden="1"/>
    <row r="1223" hidden="1"/>
    <row r="1224" hidden="1"/>
    <row r="1225" hidden="1"/>
    <row r="1226" hidden="1"/>
    <row r="1227" hidden="1"/>
    <row r="1228" hidden="1"/>
    <row r="1229" hidden="1"/>
    <row r="1230" hidden="1"/>
    <row r="1231" hidden="1"/>
    <row r="1232" hidden="1"/>
    <row r="1233" hidden="1"/>
    <row r="1234" hidden="1"/>
    <row r="1235" hidden="1"/>
    <row r="1236" hidden="1"/>
    <row r="1237" hidden="1"/>
    <row r="1238" hidden="1"/>
    <row r="1239" hidden="1"/>
    <row r="1240" hidden="1"/>
    <row r="1241" hidden="1"/>
    <row r="1242" hidden="1"/>
    <row r="1243" hidden="1"/>
    <row r="1244" hidden="1"/>
    <row r="1245" hidden="1"/>
    <row r="1246" hidden="1"/>
    <row r="1247" hidden="1"/>
    <row r="1248" hidden="1"/>
    <row r="1249" hidden="1"/>
    <row r="1250" hidden="1"/>
    <row r="1251" hidden="1"/>
    <row r="1252" hidden="1"/>
    <row r="1253" hidden="1"/>
    <row r="1254" hidden="1"/>
    <row r="1255" hidden="1"/>
    <row r="1256" hidden="1"/>
    <row r="1257" hidden="1"/>
    <row r="1258" hidden="1"/>
    <row r="1259" hidden="1"/>
    <row r="1260" hidden="1"/>
    <row r="1261" hidden="1"/>
    <row r="1262" hidden="1"/>
    <row r="1263" hidden="1"/>
    <row r="1264" hidden="1"/>
    <row r="1265" hidden="1"/>
    <row r="1266" hidden="1"/>
    <row r="1267" hidden="1"/>
    <row r="1268" hidden="1"/>
    <row r="1269" hidden="1"/>
    <row r="1270" hidden="1"/>
    <row r="1271" hidden="1"/>
    <row r="1272" hidden="1"/>
    <row r="1273" hidden="1"/>
    <row r="1274" hidden="1"/>
    <row r="1275" hidden="1"/>
    <row r="1276" hidden="1"/>
    <row r="1277" hidden="1"/>
    <row r="1278" hidden="1"/>
    <row r="1279" hidden="1"/>
    <row r="1280" hidden="1"/>
    <row r="1281" hidden="1"/>
    <row r="1282" hidden="1"/>
    <row r="1283" hidden="1"/>
    <row r="1284" hidden="1"/>
    <row r="1285" hidden="1"/>
    <row r="1286" hidden="1"/>
    <row r="1287" hidden="1"/>
    <row r="1288" hidden="1"/>
    <row r="1289" hidden="1"/>
    <row r="1290" hidden="1"/>
    <row r="1291" hidden="1"/>
    <row r="1292" hidden="1"/>
    <row r="1293" hidden="1"/>
    <row r="1294" hidden="1"/>
    <row r="1295" hidden="1"/>
    <row r="1296" hidden="1"/>
    <row r="1297" hidden="1"/>
    <row r="1298" hidden="1"/>
    <row r="1299" hidden="1"/>
    <row r="1300" hidden="1"/>
    <row r="1301" hidden="1"/>
    <row r="1302" hidden="1"/>
    <row r="1303" hidden="1"/>
    <row r="1304" hidden="1"/>
    <row r="1305" hidden="1"/>
    <row r="1306" hidden="1"/>
    <row r="1307" hidden="1"/>
    <row r="1308" hidden="1"/>
    <row r="1309" hidden="1"/>
    <row r="1310" hidden="1"/>
    <row r="1311" hidden="1"/>
    <row r="1312" hidden="1"/>
    <row r="1313" hidden="1"/>
    <row r="1314" hidden="1"/>
    <row r="1315" hidden="1"/>
    <row r="1316" hidden="1"/>
    <row r="1317" hidden="1"/>
    <row r="1318" hidden="1"/>
    <row r="1319" hidden="1"/>
    <row r="1320" hidden="1"/>
    <row r="1321" hidden="1"/>
    <row r="1322" hidden="1"/>
    <row r="1323" hidden="1"/>
    <row r="1324" hidden="1"/>
    <row r="1325" hidden="1"/>
    <row r="1326" hidden="1"/>
    <row r="1327" hidden="1"/>
    <row r="1328" hidden="1"/>
    <row r="1329" hidden="1"/>
    <row r="1330" hidden="1"/>
    <row r="1331" hidden="1"/>
    <row r="1332" hidden="1"/>
    <row r="1333" hidden="1"/>
    <row r="1334" hidden="1"/>
    <row r="1335" hidden="1"/>
    <row r="1336" hidden="1"/>
    <row r="1337" hidden="1"/>
    <row r="1338" hidden="1"/>
    <row r="1339" hidden="1"/>
    <row r="1340" hidden="1"/>
    <row r="1341" hidden="1"/>
    <row r="1342" hidden="1"/>
    <row r="1343" hidden="1"/>
    <row r="1344" hidden="1"/>
    <row r="1345" hidden="1"/>
    <row r="1346" hidden="1"/>
    <row r="1347" hidden="1"/>
    <row r="1348" hidden="1"/>
    <row r="1349" hidden="1"/>
    <row r="1350" hidden="1"/>
    <row r="1351" hidden="1"/>
    <row r="1352" hidden="1"/>
    <row r="1353" hidden="1"/>
    <row r="1354" hidden="1"/>
    <row r="1355" hidden="1"/>
    <row r="1356" hidden="1"/>
    <row r="1357" hidden="1"/>
    <row r="1358" hidden="1"/>
    <row r="1359" hidden="1"/>
    <row r="1360" hidden="1"/>
    <row r="1361" hidden="1"/>
    <row r="1362" hidden="1"/>
    <row r="1363" hidden="1"/>
    <row r="1364" hidden="1"/>
    <row r="1365" hidden="1"/>
    <row r="1366" hidden="1"/>
    <row r="1367" hidden="1"/>
    <row r="1368" hidden="1"/>
    <row r="1369" hidden="1"/>
    <row r="1370" hidden="1"/>
    <row r="1371" hidden="1"/>
    <row r="1372" hidden="1"/>
    <row r="1373" hidden="1"/>
    <row r="1374" hidden="1"/>
    <row r="1375" hidden="1"/>
    <row r="1376" hidden="1"/>
    <row r="1377" hidden="1"/>
    <row r="1378" hidden="1"/>
    <row r="1379" hidden="1"/>
    <row r="1380" hidden="1"/>
    <row r="1381" hidden="1"/>
    <row r="1382" hidden="1"/>
    <row r="1383" hidden="1"/>
    <row r="1384" hidden="1"/>
    <row r="1385" hidden="1"/>
    <row r="1386" hidden="1"/>
    <row r="1387" hidden="1"/>
    <row r="1388" hidden="1"/>
    <row r="1389" hidden="1"/>
    <row r="1390" hidden="1"/>
    <row r="1391" hidden="1"/>
    <row r="1392" hidden="1"/>
    <row r="1393" hidden="1"/>
    <row r="1394" hidden="1"/>
    <row r="1395" hidden="1"/>
    <row r="1396" hidden="1"/>
    <row r="1397" hidden="1"/>
    <row r="1398" hidden="1"/>
    <row r="1399" hidden="1"/>
    <row r="1400" hidden="1"/>
    <row r="1401" hidden="1"/>
    <row r="1402" hidden="1"/>
    <row r="1403" hidden="1"/>
    <row r="1404" hidden="1"/>
    <row r="1405" hidden="1"/>
    <row r="1406" hidden="1"/>
    <row r="1407" hidden="1"/>
    <row r="1408" hidden="1"/>
    <row r="1409" hidden="1"/>
    <row r="1410" hidden="1"/>
    <row r="1411" hidden="1"/>
    <row r="1412" hidden="1"/>
    <row r="1413" hidden="1"/>
    <row r="1414" hidden="1"/>
    <row r="1415" hidden="1"/>
    <row r="1416" hidden="1"/>
    <row r="1417" hidden="1"/>
    <row r="1418" hidden="1"/>
    <row r="1419" hidden="1"/>
    <row r="1420" hidden="1"/>
    <row r="1421" hidden="1"/>
    <row r="1422" hidden="1"/>
    <row r="1423" hidden="1"/>
    <row r="1424" hidden="1"/>
    <row r="1425" hidden="1"/>
    <row r="1426" hidden="1"/>
    <row r="1427" hidden="1"/>
    <row r="1428" hidden="1"/>
    <row r="1429" hidden="1"/>
    <row r="1430" hidden="1"/>
    <row r="1431" hidden="1"/>
    <row r="1432" hidden="1"/>
    <row r="1433" hidden="1"/>
    <row r="1434" hidden="1"/>
    <row r="1435" hidden="1"/>
    <row r="1436" hidden="1"/>
    <row r="1437" hidden="1"/>
    <row r="1438" hidden="1"/>
    <row r="1439" hidden="1"/>
    <row r="1440" hidden="1"/>
    <row r="1441" hidden="1"/>
    <row r="1442" hidden="1"/>
    <row r="1443" hidden="1"/>
    <row r="1444" hidden="1"/>
    <row r="1445" hidden="1"/>
    <row r="1446" hidden="1"/>
    <row r="1447" hidden="1"/>
    <row r="1448" hidden="1"/>
    <row r="1449" hidden="1"/>
    <row r="1450" hidden="1"/>
    <row r="1451" hidden="1"/>
    <row r="1452" hidden="1"/>
    <row r="1453" hidden="1"/>
    <row r="1454" hidden="1"/>
    <row r="1455" hidden="1"/>
    <row r="1456" hidden="1"/>
    <row r="1457" hidden="1"/>
    <row r="1458" hidden="1"/>
    <row r="1459" hidden="1"/>
    <row r="1460" hidden="1"/>
    <row r="1461" hidden="1"/>
    <row r="1462" hidden="1"/>
    <row r="1463" hidden="1"/>
    <row r="1464" hidden="1"/>
    <row r="1465" hidden="1"/>
    <row r="1466" hidden="1"/>
    <row r="1467" hidden="1"/>
    <row r="1468" hidden="1"/>
    <row r="1469" hidden="1"/>
    <row r="1470" hidden="1"/>
    <row r="1471" hidden="1"/>
    <row r="1472" hidden="1"/>
    <row r="1473" hidden="1"/>
    <row r="1474" hidden="1"/>
    <row r="1475" hidden="1"/>
    <row r="1476" hidden="1"/>
    <row r="1477" hidden="1"/>
    <row r="1478" hidden="1"/>
    <row r="1479" hidden="1"/>
    <row r="1480" hidden="1"/>
    <row r="1481" hidden="1"/>
    <row r="1482" hidden="1"/>
    <row r="1483" hidden="1"/>
    <row r="1484" hidden="1"/>
    <row r="1485" hidden="1"/>
    <row r="1486" hidden="1"/>
    <row r="1487" hidden="1"/>
    <row r="1488" hidden="1"/>
    <row r="1489" hidden="1"/>
    <row r="1490" hidden="1"/>
    <row r="1491" hidden="1"/>
    <row r="1492" hidden="1"/>
    <row r="1493" hidden="1"/>
    <row r="1494" hidden="1"/>
    <row r="1495" hidden="1"/>
    <row r="1496" hidden="1"/>
    <row r="1497" hidden="1"/>
    <row r="1498" hidden="1"/>
    <row r="1499" hidden="1"/>
    <row r="1500" hidden="1"/>
    <row r="1501" hidden="1"/>
    <row r="1502" hidden="1"/>
    <row r="1503" hidden="1"/>
    <row r="1504" hidden="1"/>
    <row r="1505" hidden="1"/>
    <row r="1506" hidden="1"/>
    <row r="1507" hidden="1"/>
    <row r="1508" hidden="1"/>
    <row r="1509" hidden="1"/>
    <row r="1510" hidden="1"/>
    <row r="1511" hidden="1"/>
    <row r="1512" hidden="1"/>
    <row r="1513" hidden="1"/>
    <row r="1514" hidden="1"/>
    <row r="1515" hidden="1"/>
    <row r="1516" hidden="1"/>
    <row r="1517" hidden="1"/>
    <row r="1518" hidden="1"/>
    <row r="1519" hidden="1"/>
    <row r="1520" hidden="1"/>
    <row r="1521" hidden="1"/>
    <row r="1522" hidden="1"/>
    <row r="1523" hidden="1"/>
    <row r="1524" hidden="1"/>
    <row r="1525" hidden="1"/>
    <row r="1526" hidden="1"/>
    <row r="1527" hidden="1"/>
    <row r="1528" hidden="1"/>
    <row r="1529" hidden="1"/>
    <row r="1530" hidden="1"/>
    <row r="1531" hidden="1"/>
    <row r="1532" hidden="1"/>
    <row r="1533" hidden="1"/>
    <row r="1534" hidden="1"/>
    <row r="1535" hidden="1"/>
    <row r="1536" hidden="1"/>
    <row r="1537" hidden="1"/>
    <row r="1538" hidden="1"/>
    <row r="1539" hidden="1"/>
    <row r="1540" hidden="1"/>
    <row r="1541" hidden="1"/>
    <row r="1542" hidden="1"/>
    <row r="1543" hidden="1"/>
    <row r="1544" hidden="1"/>
    <row r="1545" hidden="1"/>
    <row r="1546" hidden="1"/>
    <row r="1547" hidden="1"/>
    <row r="1548" hidden="1"/>
    <row r="1549" hidden="1"/>
    <row r="1550" hidden="1"/>
    <row r="1551" hidden="1"/>
    <row r="1552" hidden="1"/>
    <row r="1553" hidden="1"/>
    <row r="1554" hidden="1"/>
    <row r="1555" hidden="1"/>
    <row r="1556" hidden="1"/>
    <row r="1557" hidden="1"/>
    <row r="1558" hidden="1"/>
    <row r="1559" hidden="1"/>
    <row r="1560" hidden="1"/>
    <row r="1561" hidden="1"/>
    <row r="1562" hidden="1"/>
    <row r="1563" hidden="1"/>
    <row r="1564" hidden="1"/>
    <row r="1565" hidden="1"/>
    <row r="1566" hidden="1"/>
    <row r="1567" hidden="1"/>
    <row r="1568" hidden="1"/>
    <row r="1569" hidden="1"/>
    <row r="1570" hidden="1"/>
    <row r="1571" hidden="1"/>
    <row r="1572" hidden="1"/>
    <row r="1573" hidden="1"/>
    <row r="1574" hidden="1"/>
    <row r="1575" hidden="1"/>
    <row r="1576" hidden="1"/>
    <row r="1577" hidden="1"/>
    <row r="1578" hidden="1"/>
    <row r="1579" hidden="1"/>
    <row r="1580" hidden="1"/>
    <row r="1581" hidden="1"/>
    <row r="1582" hidden="1"/>
    <row r="1583" hidden="1"/>
    <row r="1584" hidden="1"/>
    <row r="1585" hidden="1"/>
    <row r="1586" hidden="1"/>
    <row r="1587" hidden="1"/>
    <row r="1588" hidden="1"/>
    <row r="1589" hidden="1"/>
    <row r="1590" hidden="1"/>
    <row r="1591" hidden="1"/>
    <row r="1592" hidden="1"/>
    <row r="1593" hidden="1"/>
    <row r="1594" hidden="1"/>
    <row r="1595" hidden="1"/>
    <row r="1596" hidden="1"/>
    <row r="1597" hidden="1"/>
    <row r="1598" hidden="1"/>
    <row r="1599" hidden="1"/>
    <row r="1600" hidden="1"/>
    <row r="1601" hidden="1"/>
    <row r="1602" hidden="1"/>
    <row r="1603" hidden="1"/>
    <row r="1604" hidden="1"/>
    <row r="1605" hidden="1"/>
    <row r="1606" hidden="1"/>
    <row r="1607" hidden="1"/>
    <row r="1608" hidden="1"/>
    <row r="1609" hidden="1"/>
    <row r="1610" hidden="1"/>
    <row r="1611" hidden="1"/>
    <row r="1612" hidden="1"/>
    <row r="1613" hidden="1"/>
    <row r="1614" hidden="1"/>
    <row r="1615" hidden="1"/>
    <row r="1616" hidden="1"/>
    <row r="1617" hidden="1"/>
    <row r="1618" hidden="1"/>
    <row r="1619" hidden="1"/>
    <row r="1620" hidden="1"/>
    <row r="1621" hidden="1"/>
    <row r="1622" hidden="1"/>
    <row r="1623" hidden="1"/>
    <row r="1624" hidden="1"/>
    <row r="1625" hidden="1"/>
    <row r="1626" hidden="1"/>
    <row r="1627" hidden="1"/>
    <row r="1628" hidden="1"/>
    <row r="1629" hidden="1"/>
    <row r="1630" hidden="1"/>
    <row r="1631" hidden="1"/>
    <row r="1632" hidden="1"/>
    <row r="1633" hidden="1"/>
    <row r="1634" hidden="1"/>
    <row r="1635" hidden="1"/>
    <row r="1636" hidden="1"/>
    <row r="1637" hidden="1"/>
    <row r="1638" hidden="1"/>
    <row r="1639" hidden="1"/>
    <row r="1640" hidden="1"/>
    <row r="1641" hidden="1"/>
    <row r="1642" hidden="1"/>
    <row r="1643" hidden="1"/>
    <row r="1644" hidden="1"/>
    <row r="1645" hidden="1"/>
    <row r="1646" hidden="1"/>
    <row r="1647" hidden="1"/>
    <row r="1648" hidden="1"/>
    <row r="1649" hidden="1"/>
    <row r="1650" hidden="1"/>
    <row r="1651" hidden="1"/>
    <row r="1652" hidden="1"/>
    <row r="1653" hidden="1"/>
    <row r="1654" hidden="1"/>
    <row r="1655" hidden="1"/>
    <row r="1656" hidden="1"/>
    <row r="1657" hidden="1"/>
    <row r="1658" hidden="1"/>
    <row r="1659" hidden="1"/>
    <row r="1660" hidden="1"/>
    <row r="1661" hidden="1"/>
    <row r="1662" hidden="1"/>
    <row r="1663" hidden="1"/>
    <row r="1664" hidden="1"/>
    <row r="1665" hidden="1"/>
    <row r="1666" hidden="1"/>
    <row r="1667" hidden="1"/>
    <row r="1668" hidden="1"/>
    <row r="1669" hidden="1"/>
    <row r="1670" hidden="1"/>
    <row r="1671" hidden="1"/>
    <row r="1672" hidden="1"/>
    <row r="1673" hidden="1"/>
    <row r="1674" hidden="1"/>
    <row r="1675" hidden="1"/>
    <row r="1676" hidden="1"/>
    <row r="1677" hidden="1"/>
    <row r="1678" hidden="1"/>
    <row r="1679" hidden="1"/>
    <row r="1680" hidden="1"/>
    <row r="1681" hidden="1"/>
    <row r="1682" hidden="1"/>
    <row r="1683" hidden="1"/>
    <row r="1684" hidden="1"/>
    <row r="1685" hidden="1"/>
    <row r="1686" hidden="1"/>
    <row r="1687" hidden="1"/>
    <row r="1688" hidden="1"/>
    <row r="1689" hidden="1"/>
    <row r="1690" hidden="1"/>
    <row r="1691" hidden="1"/>
    <row r="1692" hidden="1"/>
    <row r="1693" hidden="1"/>
    <row r="1694" hidden="1"/>
    <row r="1695" hidden="1"/>
    <row r="1696" hidden="1"/>
    <row r="1697" hidden="1"/>
    <row r="1698" hidden="1"/>
    <row r="1699" hidden="1"/>
    <row r="1700" hidden="1"/>
    <row r="1701" hidden="1"/>
    <row r="1702" hidden="1"/>
    <row r="1703" hidden="1"/>
    <row r="1704" hidden="1"/>
    <row r="1705" hidden="1"/>
    <row r="1706" hidden="1"/>
    <row r="1707" hidden="1"/>
    <row r="1708" hidden="1"/>
    <row r="1709" hidden="1"/>
    <row r="1710" hidden="1"/>
    <row r="1711" hidden="1"/>
    <row r="1712" hidden="1"/>
    <row r="1713" hidden="1"/>
    <row r="1714" hidden="1"/>
    <row r="1715" hidden="1"/>
    <row r="1716" hidden="1"/>
    <row r="1717" hidden="1"/>
    <row r="1718" hidden="1"/>
    <row r="1719" hidden="1"/>
    <row r="1720" hidden="1"/>
    <row r="1721" hidden="1"/>
    <row r="1722" hidden="1"/>
    <row r="1723" hidden="1"/>
    <row r="1724" hidden="1"/>
    <row r="1725" hidden="1"/>
    <row r="1726" hidden="1"/>
    <row r="1727" hidden="1"/>
    <row r="1728" hidden="1"/>
    <row r="1729" hidden="1"/>
    <row r="1730" hidden="1"/>
    <row r="1731" hidden="1"/>
    <row r="1732" hidden="1"/>
    <row r="1733" hidden="1"/>
    <row r="1734" hidden="1"/>
    <row r="1735" hidden="1"/>
    <row r="1736" hidden="1"/>
    <row r="1737" hidden="1"/>
    <row r="1738" hidden="1"/>
    <row r="1739" hidden="1"/>
    <row r="1740" hidden="1"/>
    <row r="1741" hidden="1"/>
    <row r="1742" hidden="1"/>
    <row r="1743" hidden="1"/>
    <row r="1744" hidden="1"/>
    <row r="1745" hidden="1"/>
    <row r="1746" hidden="1"/>
    <row r="1747" hidden="1"/>
    <row r="1748" hidden="1"/>
    <row r="1749" hidden="1"/>
    <row r="1750" hidden="1"/>
    <row r="1751" hidden="1"/>
    <row r="1752" hidden="1"/>
    <row r="1753" hidden="1"/>
    <row r="1754" hidden="1"/>
    <row r="1755" hidden="1"/>
    <row r="1756" hidden="1"/>
    <row r="1757" hidden="1"/>
    <row r="1758" hidden="1"/>
    <row r="1759" hidden="1"/>
    <row r="1760" hidden="1"/>
    <row r="1761" hidden="1"/>
    <row r="1762" hidden="1"/>
    <row r="1763" hidden="1"/>
    <row r="1764" hidden="1"/>
    <row r="1765" hidden="1"/>
    <row r="1766" hidden="1"/>
    <row r="1767" hidden="1"/>
    <row r="1768" hidden="1"/>
    <row r="1769" hidden="1"/>
    <row r="1770" hidden="1"/>
    <row r="1771" hidden="1"/>
    <row r="1772" hidden="1"/>
    <row r="1773" hidden="1"/>
    <row r="1774" hidden="1"/>
    <row r="1775" hidden="1"/>
    <row r="1776" hidden="1"/>
    <row r="1777" hidden="1"/>
    <row r="1778" hidden="1"/>
    <row r="1779" hidden="1"/>
    <row r="1780" hidden="1"/>
    <row r="1781" hidden="1"/>
    <row r="1782" hidden="1"/>
    <row r="1783" hidden="1"/>
    <row r="1784" hidden="1"/>
    <row r="1785" hidden="1"/>
    <row r="1786" hidden="1"/>
    <row r="1787" hidden="1"/>
    <row r="1788" hidden="1"/>
    <row r="1789" hidden="1"/>
    <row r="1790" hidden="1"/>
    <row r="1791" hidden="1"/>
    <row r="1792" hidden="1"/>
    <row r="1793" hidden="1"/>
    <row r="1794" hidden="1"/>
    <row r="1795" hidden="1"/>
    <row r="1796" hidden="1"/>
    <row r="1797" hidden="1"/>
    <row r="1798" hidden="1"/>
    <row r="1799" hidden="1"/>
    <row r="1800" hidden="1"/>
    <row r="1801" hidden="1"/>
    <row r="1802" hidden="1"/>
    <row r="1803" hidden="1"/>
    <row r="1804" hidden="1"/>
    <row r="1805" hidden="1"/>
    <row r="1806" hidden="1"/>
    <row r="1807" hidden="1"/>
    <row r="1808" hidden="1"/>
    <row r="1809" hidden="1"/>
    <row r="1810" hidden="1"/>
    <row r="1811" hidden="1"/>
    <row r="1812" hidden="1"/>
    <row r="1813" hidden="1"/>
    <row r="1814" hidden="1"/>
    <row r="1815" hidden="1"/>
  </sheetData>
  <autoFilter ref="A1:I1815">
    <filterColumn colId="7">
      <filters>
        <filter val="BAU"/>
      </filters>
    </filterColumn>
    <filterColumn colId="8">
      <filters>
        <filter val="new"/>
      </filters>
    </filterColumn>
  </autoFilter>
  <sortState ref="A1:G1814">
    <sortCondition ref="B1:B1814"/>
  </sortState>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sheetPr codeName="Sheet1" filterMode="1"/>
  <dimension ref="A1:I1815"/>
  <sheetViews>
    <sheetView workbookViewId="0">
      <selection activeCell="F2" sqref="F2"/>
    </sheetView>
  </sheetViews>
  <sheetFormatPr defaultRowHeight="15"/>
  <cols>
    <col min="1" max="1" width="97.28515625" style="11" bestFit="1" customWidth="1"/>
    <col min="2" max="2" width="14.140625" style="13" customWidth="1"/>
    <col min="3" max="4" width="14.140625" style="11" customWidth="1"/>
    <col min="5" max="5" width="16.7109375" style="159" customWidth="1"/>
    <col min="6" max="6" width="9.140625" style="11"/>
    <col min="7" max="7" width="9.140625" style="3"/>
    <col min="8" max="16384" width="9.140625" style="11"/>
  </cols>
  <sheetData>
    <row r="1" spans="1:9">
      <c r="A1" s="11" t="s">
        <v>23</v>
      </c>
      <c r="B1" s="11"/>
      <c r="C1" s="11" t="s">
        <v>30</v>
      </c>
      <c r="D1" s="11" t="s">
        <v>0</v>
      </c>
      <c r="E1" s="11" t="s">
        <v>35</v>
      </c>
      <c r="F1" s="11" t="s">
        <v>78</v>
      </c>
      <c r="G1" s="3" t="s">
        <v>0</v>
      </c>
      <c r="H1" s="11" t="s">
        <v>190</v>
      </c>
      <c r="I1" s="11" t="s">
        <v>230</v>
      </c>
    </row>
    <row r="2" spans="1:9">
      <c r="A2" s="11" t="s">
        <v>3502</v>
      </c>
      <c r="B2" s="13">
        <v>120802114037</v>
      </c>
      <c r="C2" s="11" t="str">
        <f>IF(ISERROR(VLOOKUP(B2,'091112'!B:C,2,FALSE)),"new",VLOOKUP(B2,'091112'!B:C,2,FALSE))</f>
        <v>new</v>
      </c>
      <c r="D2" s="11" t="str">
        <f>IF(ISERROR(VLOOKUP(B2,'091112'!B:D,3,FALSE)),"new",IF(VLOOKUP(B2,'091112'!B:D,3,FALSE)="new","existing",VLOOKUP(B2,'091112'!B:D,3,FALSE)))</f>
        <v>existing</v>
      </c>
      <c r="E2" s="159">
        <f>DATEVALUE(MID(G2,SEARCH("/",G2,1)-2,10))</f>
        <v>41219</v>
      </c>
      <c r="G2" s="2" t="s">
        <v>3752</v>
      </c>
      <c r="H2" s="11" t="str">
        <f>IF(ISNA(VLOOKUP(B2,CEEMEA!$A:$A,1,0)),IF(ISNA(VLOOKUP(B2,Removes!$A:$A,1,0)),IF(ISNA(VLOOKUP(B2,TTM!$A:$A,1,0)),IF(ISNA(VLOOKUP(B2,FastTrack!$A:$A,1,0)),IF(ISNA(VLOOKUP(B2,Delayed!$B:$B,1,0)),"BAU","Delayed"),"FastTrack"),"TTM"),"Remove"),"CEEMEA")</f>
        <v>BAU</v>
      </c>
      <c r="I2" s="11" t="str">
        <f>IF(COUNTIF(schedule!FC$1:ZZ$100,B2)=0,"new","scheduled")</f>
        <v>scheduled</v>
      </c>
    </row>
    <row r="3" spans="1:9" hidden="1">
      <c r="A3" s="11" t="s">
        <v>2425</v>
      </c>
      <c r="B3" s="13">
        <v>120808042130</v>
      </c>
      <c r="C3" s="11" t="str">
        <f>IF(ISERROR(VLOOKUP(B3,'091112'!B:C,2,FALSE)),"new",VLOOKUP(B3,'091112'!B:C,2,FALSE))</f>
        <v>new</v>
      </c>
      <c r="D3" s="11" t="str">
        <f>IF(ISERROR(VLOOKUP(B3,'091112'!B:D,3,FALSE)),"new",IF(VLOOKUP(B3,'091112'!B:D,3,FALSE)="new","existing",VLOOKUP(B3,'091112'!B:D,3,FALSE)))</f>
        <v>existing</v>
      </c>
      <c r="E3" s="159">
        <f t="shared" ref="E3:E66" si="0">DATEVALUE(MID(G3,SEARCH("/",G3,1)-2,10))</f>
        <v>41197</v>
      </c>
      <c r="G3" s="2" t="s">
        <v>2754</v>
      </c>
      <c r="H3" s="11" t="str">
        <f>IF(ISNA(VLOOKUP(B3,CEEMEA!$A:$A,1,0)),IF(ISNA(VLOOKUP(B3,Removes!$A:$A,1,0)),IF(ISNA(VLOOKUP(B3,TTM!$A:$A,1,0)),IF(ISNA(VLOOKUP(B3,FastTrack!$A:$A,1,0)),IF(ISNA(VLOOKUP(B3,Delayed!$B:$B,1,0)),"BAU","Delayed"),"FastTrack"),"TTM"),"Remove"),"CEEMEA")</f>
        <v>CEEMEA</v>
      </c>
      <c r="I3" s="11" t="str">
        <f>IF(COUNTIF(schedule!FC$1:ZZ$100,B3)=0,"new","scheduled")</f>
        <v>scheduled</v>
      </c>
    </row>
    <row r="4" spans="1:9" hidden="1">
      <c r="A4" s="11" t="s">
        <v>3694</v>
      </c>
      <c r="B4" s="13">
        <v>120912093940</v>
      </c>
      <c r="C4" s="11" t="str">
        <f>IF(ISERROR(VLOOKUP(B4,'091112'!B:C,2,FALSE)),"new",VLOOKUP(B4,'091112'!B:C,2,FALSE))</f>
        <v>new</v>
      </c>
      <c r="D4" s="11" t="str">
        <f>IF(ISERROR(VLOOKUP(B4,'091112'!B:D,3,FALSE)),"new",IF(VLOOKUP(B4,'091112'!B:D,3,FALSE)="new","existing",VLOOKUP(B4,'091112'!B:D,3,FALSE)))</f>
        <v>new</v>
      </c>
      <c r="E4" s="159">
        <f t="shared" si="0"/>
        <v>41224</v>
      </c>
      <c r="G4" s="2" t="s">
        <v>3695</v>
      </c>
      <c r="H4" s="11" t="str">
        <f>IF(ISNA(VLOOKUP(B4,CEEMEA!$A:$A,1,0)),IF(ISNA(VLOOKUP(B4,Removes!$A:$A,1,0)),IF(ISNA(VLOOKUP(B4,TTM!$A:$A,1,0)),IF(ISNA(VLOOKUP(B4,FastTrack!$A:$A,1,0)),IF(ISNA(VLOOKUP(B4,Delayed!$B:$B,1,0)),"BAU","Delayed"),"FastTrack"),"TTM"),"Remove"),"CEEMEA")</f>
        <v>Remove</v>
      </c>
      <c r="I4" s="11" t="str">
        <f>IF(COUNTIF(schedule!FC$1:ZZ$100,B4)=0,"new","scheduled")</f>
        <v>new</v>
      </c>
    </row>
    <row r="5" spans="1:9" hidden="1">
      <c r="A5" s="11" t="s">
        <v>173</v>
      </c>
      <c r="B5" s="13">
        <v>120917045521</v>
      </c>
      <c r="C5" s="11" t="str">
        <f>IF(ISERROR(VLOOKUP(B5,'091112'!B:C,2,FALSE)),"new",VLOOKUP(B5,'091112'!B:C,2,FALSE))</f>
        <v>new</v>
      </c>
      <c r="D5" s="11" t="str">
        <f>IF(ISERROR(VLOOKUP(B5,'091112'!B:D,3,FALSE)),"new",IF(VLOOKUP(B5,'091112'!B:D,3,FALSE)="new","existing",VLOOKUP(B5,'091112'!B:D,3,FALSE)))</f>
        <v>existing</v>
      </c>
      <c r="E5" s="159">
        <f t="shared" si="0"/>
        <v>41221</v>
      </c>
      <c r="G5" s="2" t="s">
        <v>3727</v>
      </c>
      <c r="H5" s="11" t="str">
        <f>IF(ISNA(VLOOKUP(B5,CEEMEA!$A:$A,1,0)),IF(ISNA(VLOOKUP(B5,Removes!$A:$A,1,0)),IF(ISNA(VLOOKUP(B5,TTM!$A:$A,1,0)),IF(ISNA(VLOOKUP(B5,FastTrack!$A:$A,1,0)),IF(ISNA(VLOOKUP(B5,Delayed!$B:$B,1,0)),"BAU","Delayed"),"FastTrack"),"TTM"),"Remove"),"CEEMEA")</f>
        <v>Remove</v>
      </c>
      <c r="I5" s="11" t="str">
        <f>IF(COUNTIF(schedule!FC$1:ZZ$100,B5)=0,"new","scheduled")</f>
        <v>new</v>
      </c>
    </row>
    <row r="6" spans="1:9" hidden="1">
      <c r="A6" s="11" t="s">
        <v>172</v>
      </c>
      <c r="B6" s="13">
        <v>120917045758</v>
      </c>
      <c r="C6" s="11" t="str">
        <f>IF(ISERROR(VLOOKUP(B6,'091112'!B:C,2,FALSE)),"new",VLOOKUP(B6,'091112'!B:C,2,FALSE))</f>
        <v>new</v>
      </c>
      <c r="D6" s="11" t="str">
        <f>IF(ISERROR(VLOOKUP(B6,'091112'!B:D,3,FALSE)),"new",IF(VLOOKUP(B6,'091112'!B:D,3,FALSE)="new","existing",VLOOKUP(B6,'091112'!B:D,3,FALSE)))</f>
        <v>existing</v>
      </c>
      <c r="E6" s="159">
        <f t="shared" si="0"/>
        <v>41221</v>
      </c>
      <c r="G6" s="2" t="s">
        <v>3728</v>
      </c>
      <c r="H6" s="11" t="str">
        <f>IF(ISNA(VLOOKUP(B6,CEEMEA!$A:$A,1,0)),IF(ISNA(VLOOKUP(B6,Removes!$A:$A,1,0)),IF(ISNA(VLOOKUP(B6,TTM!$A:$A,1,0)),IF(ISNA(VLOOKUP(B6,FastTrack!$A:$A,1,0)),IF(ISNA(VLOOKUP(B6,Delayed!$B:$B,1,0)),"BAU","Delayed"),"FastTrack"),"TTM"),"Remove"),"CEEMEA")</f>
        <v>Remove</v>
      </c>
      <c r="I6" s="11" t="str">
        <f>IF(COUNTIF(schedule!FC$1:ZZ$100,B6)=0,"new","scheduled")</f>
        <v>new</v>
      </c>
    </row>
    <row r="7" spans="1:9" hidden="1">
      <c r="A7" s="11" t="s">
        <v>2222</v>
      </c>
      <c r="B7" s="13">
        <v>120918043442</v>
      </c>
      <c r="C7" s="11" t="str">
        <f>IF(ISERROR(VLOOKUP(B7,'091112'!B:C,2,FALSE)),"new",VLOOKUP(B7,'091112'!B:C,2,FALSE))</f>
        <v>new</v>
      </c>
      <c r="D7" s="11" t="str">
        <f>IF(ISERROR(VLOOKUP(B7,'091112'!B:D,3,FALSE)),"new",IF(VLOOKUP(B7,'091112'!B:D,3,FALSE)="new","existing",VLOOKUP(B7,'091112'!B:D,3,FALSE)))</f>
        <v>existing</v>
      </c>
      <c r="E7" s="159">
        <f t="shared" si="0"/>
        <v>41219</v>
      </c>
      <c r="G7" s="2" t="s">
        <v>3750</v>
      </c>
      <c r="H7" s="11" t="str">
        <f>IF(ISNA(VLOOKUP(B7,CEEMEA!$A:$A,1,0)),IF(ISNA(VLOOKUP(B7,Removes!$A:$A,1,0)),IF(ISNA(VLOOKUP(B7,TTM!$A:$A,1,0)),IF(ISNA(VLOOKUP(B7,FastTrack!$A:$A,1,0)),IF(ISNA(VLOOKUP(B7,Delayed!$B:$B,1,0)),"BAU","Delayed"),"FastTrack"),"TTM"),"Remove"),"CEEMEA")</f>
        <v>BAU</v>
      </c>
      <c r="I7" s="11" t="str">
        <f>IF(COUNTIF(schedule!FC$1:ZZ$100,B7)=0,"new","scheduled")</f>
        <v>scheduled</v>
      </c>
    </row>
    <row r="8" spans="1:9" hidden="1">
      <c r="A8" s="11" t="s">
        <v>2566</v>
      </c>
      <c r="B8" s="13">
        <v>120919073941</v>
      </c>
      <c r="C8" s="11" t="str">
        <f>IF(ISERROR(VLOOKUP(B8,'091112'!B:C,2,FALSE)),"new",VLOOKUP(B8,'091112'!B:C,2,FALSE))</f>
        <v>new</v>
      </c>
      <c r="D8" s="11" t="str">
        <f>IF(ISERROR(VLOOKUP(B8,'091112'!B:D,3,FALSE)),"new",IF(VLOOKUP(B8,'091112'!B:D,3,FALSE)="new","existing",VLOOKUP(B8,'091112'!B:D,3,FALSE)))</f>
        <v>existing</v>
      </c>
      <c r="E8" s="159">
        <f t="shared" si="0"/>
        <v>41219</v>
      </c>
      <c r="G8" s="2" t="s">
        <v>3751</v>
      </c>
      <c r="H8" s="11" t="str">
        <f>IF(ISNA(VLOOKUP(B8,CEEMEA!$A:$A,1,0)),IF(ISNA(VLOOKUP(B8,Removes!$A:$A,1,0)),IF(ISNA(VLOOKUP(B8,TTM!$A:$A,1,0)),IF(ISNA(VLOOKUP(B8,FastTrack!$A:$A,1,0)),IF(ISNA(VLOOKUP(B8,Delayed!$B:$B,1,0)),"BAU","Delayed"),"FastTrack"),"TTM"),"Remove"),"CEEMEA")</f>
        <v>BAU</v>
      </c>
      <c r="I8" s="11" t="str">
        <f>IF(COUNTIF(schedule!FC$1:ZZ$100,B8)=0,"new","scheduled")</f>
        <v>scheduled</v>
      </c>
    </row>
    <row r="9" spans="1:9" hidden="1">
      <c r="A9" s="11" t="s">
        <v>1825</v>
      </c>
      <c r="B9" s="13">
        <v>120920100741</v>
      </c>
      <c r="C9" s="11" t="str">
        <f>IF(ISERROR(VLOOKUP(B9,'091112'!B:C,2,FALSE)),"new",VLOOKUP(B9,'091112'!B:C,2,FALSE))</f>
        <v>new</v>
      </c>
      <c r="D9" s="11" t="str">
        <f>IF(ISERROR(VLOOKUP(B9,'091112'!B:D,3,FALSE)),"new",IF(VLOOKUP(B9,'091112'!B:D,3,FALSE)="new","existing",VLOOKUP(B9,'091112'!B:D,3,FALSE)))</f>
        <v>existing</v>
      </c>
      <c r="E9" s="159">
        <f t="shared" si="0"/>
        <v>41204</v>
      </c>
      <c r="G9" s="2" t="s">
        <v>3821</v>
      </c>
      <c r="H9" s="11" t="str">
        <f>IF(ISNA(VLOOKUP(B9,CEEMEA!$A:$A,1,0)),IF(ISNA(VLOOKUP(B9,Removes!$A:$A,1,0)),IF(ISNA(VLOOKUP(B9,TTM!$A:$A,1,0)),IF(ISNA(VLOOKUP(B9,FastTrack!$A:$A,1,0)),IF(ISNA(VLOOKUP(B9,Delayed!$B:$B,1,0)),"BAU","Delayed"),"FastTrack"),"TTM"),"Remove"),"CEEMEA")</f>
        <v>BAU</v>
      </c>
      <c r="I9" s="11" t="str">
        <f>IF(COUNTIF(schedule!FC$1:ZZ$100,B9)=0,"new","scheduled")</f>
        <v>scheduled</v>
      </c>
    </row>
    <row r="10" spans="1:9" hidden="1">
      <c r="A10" s="11" t="s">
        <v>1823</v>
      </c>
      <c r="B10" s="13">
        <v>120920100748</v>
      </c>
      <c r="C10" s="11" t="str">
        <f>IF(ISERROR(VLOOKUP(B10,'091112'!B:C,2,FALSE)),"new",VLOOKUP(B10,'091112'!B:C,2,FALSE))</f>
        <v>new</v>
      </c>
      <c r="D10" s="11" t="str">
        <f>IF(ISERROR(VLOOKUP(B10,'091112'!B:D,3,FALSE)),"new",IF(VLOOKUP(B10,'091112'!B:D,3,FALSE)="new","existing",VLOOKUP(B10,'091112'!B:D,3,FALSE)))</f>
        <v>existing</v>
      </c>
      <c r="E10" s="159">
        <f t="shared" si="0"/>
        <v>41204</v>
      </c>
      <c r="G10" s="2" t="s">
        <v>3820</v>
      </c>
      <c r="H10" s="11" t="str">
        <f>IF(ISNA(VLOOKUP(B10,CEEMEA!$A:$A,1,0)),IF(ISNA(VLOOKUP(B10,Removes!$A:$A,1,0)),IF(ISNA(VLOOKUP(B10,TTM!$A:$A,1,0)),IF(ISNA(VLOOKUP(B10,FastTrack!$A:$A,1,0)),IF(ISNA(VLOOKUP(B10,Delayed!$B:$B,1,0)),"BAU","Delayed"),"FastTrack"),"TTM"),"Remove"),"CEEMEA")</f>
        <v>BAU</v>
      </c>
      <c r="I10" s="11" t="str">
        <f>IF(COUNTIF(schedule!FC$1:ZZ$100,B10)=0,"new","scheduled")</f>
        <v>scheduled</v>
      </c>
    </row>
    <row r="11" spans="1:9" hidden="1">
      <c r="A11" s="11" t="s">
        <v>1821</v>
      </c>
      <c r="B11" s="13">
        <v>120920100749</v>
      </c>
      <c r="C11" s="11" t="str">
        <f>IF(ISERROR(VLOOKUP(B11,'091112'!B:C,2,FALSE)),"new",VLOOKUP(B11,'091112'!B:C,2,FALSE))</f>
        <v>new</v>
      </c>
      <c r="D11" s="11" t="str">
        <f>IF(ISERROR(VLOOKUP(B11,'091112'!B:D,3,FALSE)),"new",IF(VLOOKUP(B11,'091112'!B:D,3,FALSE)="new","existing",VLOOKUP(B11,'091112'!B:D,3,FALSE)))</f>
        <v>existing</v>
      </c>
      <c r="E11" s="159">
        <f t="shared" si="0"/>
        <v>41218</v>
      </c>
      <c r="G11" s="2" t="s">
        <v>3768</v>
      </c>
      <c r="H11" s="11" t="str">
        <f>IF(ISNA(VLOOKUP(B11,CEEMEA!$A:$A,1,0)),IF(ISNA(VLOOKUP(B11,Removes!$A:$A,1,0)),IF(ISNA(VLOOKUP(B11,TTM!$A:$A,1,0)),IF(ISNA(VLOOKUP(B11,FastTrack!$A:$A,1,0)),IF(ISNA(VLOOKUP(B11,Delayed!$B:$B,1,0)),"BAU","Delayed"),"FastTrack"),"TTM"),"Remove"),"CEEMEA")</f>
        <v>BAU</v>
      </c>
      <c r="I11" s="11" t="str">
        <f>IF(COUNTIF(schedule!FC$1:ZZ$100,B11)=0,"new","scheduled")</f>
        <v>scheduled</v>
      </c>
    </row>
    <row r="12" spans="1:9" hidden="1">
      <c r="A12" s="11" t="s">
        <v>1819</v>
      </c>
      <c r="B12" s="13">
        <v>120920100750</v>
      </c>
      <c r="C12" s="11" t="str">
        <f>IF(ISERROR(VLOOKUP(B12,'091112'!B:C,2,FALSE)),"new",VLOOKUP(B12,'091112'!B:C,2,FALSE))</f>
        <v>new</v>
      </c>
      <c r="D12" s="11" t="str">
        <f>IF(ISERROR(VLOOKUP(B12,'091112'!B:D,3,FALSE)),"new",IF(VLOOKUP(B12,'091112'!B:D,3,FALSE)="new","existing",VLOOKUP(B12,'091112'!B:D,3,FALSE)))</f>
        <v>existing</v>
      </c>
      <c r="E12" s="159">
        <f t="shared" si="0"/>
        <v>41204</v>
      </c>
      <c r="G12" s="2" t="s">
        <v>3819</v>
      </c>
      <c r="H12" s="11" t="str">
        <f>IF(ISNA(VLOOKUP(B12,CEEMEA!$A:$A,1,0)),IF(ISNA(VLOOKUP(B12,Removes!$A:$A,1,0)),IF(ISNA(VLOOKUP(B12,TTM!$A:$A,1,0)),IF(ISNA(VLOOKUP(B12,FastTrack!$A:$A,1,0)),IF(ISNA(VLOOKUP(B12,Delayed!$B:$B,1,0)),"BAU","Delayed"),"FastTrack"),"TTM"),"Remove"),"CEEMEA")</f>
        <v>BAU</v>
      </c>
      <c r="I12" s="11" t="str">
        <f>IF(COUNTIF(schedule!FC$1:ZZ$100,B12)=0,"new","scheduled")</f>
        <v>scheduled</v>
      </c>
    </row>
    <row r="13" spans="1:9" hidden="1">
      <c r="A13" s="11" t="s">
        <v>1815</v>
      </c>
      <c r="B13" s="13">
        <v>120920100751</v>
      </c>
      <c r="C13" s="11" t="str">
        <f>IF(ISERROR(VLOOKUP(B13,'091112'!B:C,2,FALSE)),"new",VLOOKUP(B13,'091112'!B:C,2,FALSE))</f>
        <v>new</v>
      </c>
      <c r="D13" s="11" t="str">
        <f>IF(ISERROR(VLOOKUP(B13,'091112'!B:D,3,FALSE)),"new",IF(VLOOKUP(B13,'091112'!B:D,3,FALSE)="new","existing",VLOOKUP(B13,'091112'!B:D,3,FALSE)))</f>
        <v>existing</v>
      </c>
      <c r="E13" s="159">
        <f t="shared" si="0"/>
        <v>41204</v>
      </c>
      <c r="G13" s="2" t="s">
        <v>3817</v>
      </c>
      <c r="H13" s="11" t="str">
        <f>IF(ISNA(VLOOKUP(B13,CEEMEA!$A:$A,1,0)),IF(ISNA(VLOOKUP(B13,Removes!$A:$A,1,0)),IF(ISNA(VLOOKUP(B13,TTM!$A:$A,1,0)),IF(ISNA(VLOOKUP(B13,FastTrack!$A:$A,1,0)),IF(ISNA(VLOOKUP(B13,Delayed!$B:$B,1,0)),"BAU","Delayed"),"FastTrack"),"TTM"),"Remove"),"CEEMEA")</f>
        <v>BAU</v>
      </c>
      <c r="I13" s="11" t="str">
        <f>IF(COUNTIF(schedule!FC$1:ZZ$100,B13)=0,"new","scheduled")</f>
        <v>scheduled</v>
      </c>
    </row>
    <row r="14" spans="1:9" hidden="1">
      <c r="A14" s="11" t="s">
        <v>1813</v>
      </c>
      <c r="B14" s="13">
        <v>120920102003</v>
      </c>
      <c r="C14" s="11" t="str">
        <f>IF(ISERROR(VLOOKUP(B14,'091112'!B:C,2,FALSE)),"new",VLOOKUP(B14,'091112'!B:C,2,FALSE))</f>
        <v>new</v>
      </c>
      <c r="D14" s="11" t="str">
        <f>IF(ISERROR(VLOOKUP(B14,'091112'!B:D,3,FALSE)),"new",IF(VLOOKUP(B14,'091112'!B:D,3,FALSE)="new","existing",VLOOKUP(B14,'091112'!B:D,3,FALSE)))</f>
        <v>existing</v>
      </c>
      <c r="E14" s="159">
        <f t="shared" si="0"/>
        <v>41204</v>
      </c>
      <c r="G14" s="2" t="s">
        <v>3816</v>
      </c>
      <c r="H14" s="11" t="str">
        <f>IF(ISNA(VLOOKUP(B14,CEEMEA!$A:$A,1,0)),IF(ISNA(VLOOKUP(B14,Removes!$A:$A,1,0)),IF(ISNA(VLOOKUP(B14,TTM!$A:$A,1,0)),IF(ISNA(VLOOKUP(B14,FastTrack!$A:$A,1,0)),IF(ISNA(VLOOKUP(B14,Delayed!$B:$B,1,0)),"BAU","Delayed"),"FastTrack"),"TTM"),"Remove"),"CEEMEA")</f>
        <v>BAU</v>
      </c>
      <c r="I14" s="11" t="str">
        <f>IF(COUNTIF(schedule!FC$1:ZZ$100,B14)=0,"new","scheduled")</f>
        <v>scheduled</v>
      </c>
    </row>
    <row r="15" spans="1:9" hidden="1">
      <c r="A15" s="11" t="s">
        <v>1809</v>
      </c>
      <c r="B15" s="13">
        <v>120920102004</v>
      </c>
      <c r="C15" s="11" t="str">
        <f>IF(ISERROR(VLOOKUP(B15,'091112'!B:C,2,FALSE)),"new",VLOOKUP(B15,'091112'!B:C,2,FALSE))</f>
        <v>new</v>
      </c>
      <c r="D15" s="11" t="str">
        <f>IF(ISERROR(VLOOKUP(B15,'091112'!B:D,3,FALSE)),"new",IF(VLOOKUP(B15,'091112'!B:D,3,FALSE)="new","existing",VLOOKUP(B15,'091112'!B:D,3,FALSE)))</f>
        <v>existing</v>
      </c>
      <c r="E15" s="159">
        <f t="shared" si="0"/>
        <v>41204</v>
      </c>
      <c r="G15" s="2" t="s">
        <v>3815</v>
      </c>
      <c r="H15" s="11" t="str">
        <f>IF(ISNA(VLOOKUP(B15,CEEMEA!$A:$A,1,0)),IF(ISNA(VLOOKUP(B15,Removes!$A:$A,1,0)),IF(ISNA(VLOOKUP(B15,TTM!$A:$A,1,0)),IF(ISNA(VLOOKUP(B15,FastTrack!$A:$A,1,0)),IF(ISNA(VLOOKUP(B15,Delayed!$B:$B,1,0)),"BAU","Delayed"),"FastTrack"),"TTM"),"Remove"),"CEEMEA")</f>
        <v>BAU</v>
      </c>
      <c r="I15" s="11" t="str">
        <f>IF(COUNTIF(schedule!FC$1:ZZ$100,B15)=0,"new","scheduled")</f>
        <v>scheduled</v>
      </c>
    </row>
    <row r="16" spans="1:9" hidden="1">
      <c r="A16" s="11" t="s">
        <v>1803</v>
      </c>
      <c r="B16" s="13">
        <v>120920102005</v>
      </c>
      <c r="C16" s="11" t="str">
        <f>IF(ISERROR(VLOOKUP(B16,'091112'!B:C,2,FALSE)),"new",VLOOKUP(B16,'091112'!B:C,2,FALSE))</f>
        <v>new</v>
      </c>
      <c r="D16" s="11" t="str">
        <f>IF(ISERROR(VLOOKUP(B16,'091112'!B:D,3,FALSE)),"new",IF(VLOOKUP(B16,'091112'!B:D,3,FALSE)="new","existing",VLOOKUP(B16,'091112'!B:D,3,FALSE)))</f>
        <v>existing</v>
      </c>
      <c r="E16" s="159">
        <f t="shared" si="0"/>
        <v>41221</v>
      </c>
      <c r="G16" s="2" t="s">
        <v>3722</v>
      </c>
      <c r="H16" s="11" t="str">
        <f>IF(ISNA(VLOOKUP(B16,CEEMEA!$A:$A,1,0)),IF(ISNA(VLOOKUP(B16,Removes!$A:$A,1,0)),IF(ISNA(VLOOKUP(B16,TTM!$A:$A,1,0)),IF(ISNA(VLOOKUP(B16,FastTrack!$A:$A,1,0)),IF(ISNA(VLOOKUP(B16,Delayed!$B:$B,1,0)),"BAU","Delayed"),"FastTrack"),"TTM"),"Remove"),"CEEMEA")</f>
        <v>BAU</v>
      </c>
      <c r="I16" s="11" t="str">
        <f>IF(COUNTIF(schedule!FC$1:ZZ$100,B16)=0,"new","scheduled")</f>
        <v>scheduled</v>
      </c>
    </row>
    <row r="17" spans="1:9" hidden="1">
      <c r="A17" s="11" t="s">
        <v>1811</v>
      </c>
      <c r="B17" s="13">
        <v>120920102006</v>
      </c>
      <c r="C17" s="11" t="str">
        <f>IF(ISERROR(VLOOKUP(B17,'091112'!B:C,2,FALSE)),"new",VLOOKUP(B17,'091112'!B:C,2,FALSE))</f>
        <v>new</v>
      </c>
      <c r="D17" s="11" t="str">
        <f>IF(ISERROR(VLOOKUP(B17,'091112'!B:D,3,FALSE)),"new",IF(VLOOKUP(B17,'091112'!B:D,3,FALSE)="new","existing",VLOOKUP(B17,'091112'!B:D,3,FALSE)))</f>
        <v>existing</v>
      </c>
      <c r="E17" s="159">
        <f t="shared" si="0"/>
        <v>41204</v>
      </c>
      <c r="G17" s="2" t="s">
        <v>3812</v>
      </c>
      <c r="H17" s="11" t="str">
        <f>IF(ISNA(VLOOKUP(B17,CEEMEA!$A:$A,1,0)),IF(ISNA(VLOOKUP(B17,Removes!$A:$A,1,0)),IF(ISNA(VLOOKUP(B17,TTM!$A:$A,1,0)),IF(ISNA(VLOOKUP(B17,FastTrack!$A:$A,1,0)),IF(ISNA(VLOOKUP(B17,Delayed!$B:$B,1,0)),"BAU","Delayed"),"FastTrack"),"TTM"),"Remove"),"CEEMEA")</f>
        <v>BAU</v>
      </c>
      <c r="I17" s="11" t="str">
        <f>IF(COUNTIF(schedule!FC$1:ZZ$100,B17)=0,"new","scheduled")</f>
        <v>scheduled</v>
      </c>
    </row>
    <row r="18" spans="1:9" hidden="1">
      <c r="A18" s="11" t="s">
        <v>1883</v>
      </c>
      <c r="B18" s="13">
        <v>120920123003</v>
      </c>
      <c r="C18" s="11" t="str">
        <f>IF(ISERROR(VLOOKUP(B18,'091112'!B:C,2,FALSE)),"new",VLOOKUP(B18,'091112'!B:C,2,FALSE))</f>
        <v>new</v>
      </c>
      <c r="D18" s="11" t="str">
        <f>IF(ISERROR(VLOOKUP(B18,'091112'!B:D,3,FALSE)),"new",IF(VLOOKUP(B18,'091112'!B:D,3,FALSE)="new","existing",VLOOKUP(B18,'091112'!B:D,3,FALSE)))</f>
        <v>existing</v>
      </c>
      <c r="E18" s="159">
        <f t="shared" si="0"/>
        <v>41226</v>
      </c>
      <c r="G18" s="2" t="s">
        <v>3681</v>
      </c>
      <c r="H18" s="11" t="str">
        <f>IF(ISNA(VLOOKUP(B18,CEEMEA!$A:$A,1,0)),IF(ISNA(VLOOKUP(B18,Removes!$A:$A,1,0)),IF(ISNA(VLOOKUP(B18,TTM!$A:$A,1,0)),IF(ISNA(VLOOKUP(B18,FastTrack!$A:$A,1,0)),IF(ISNA(VLOOKUP(B18,Delayed!$B:$B,1,0)),"BAU","Delayed"),"FastTrack"),"TTM"),"Remove"),"CEEMEA")</f>
        <v>BAU</v>
      </c>
      <c r="I18" s="11" t="str">
        <f>IF(COUNTIF(schedule!FC$1:ZZ$100,B18)=0,"new","scheduled")</f>
        <v>scheduled</v>
      </c>
    </row>
    <row r="19" spans="1:9" hidden="1">
      <c r="A19" s="11" t="s">
        <v>1874</v>
      </c>
      <c r="B19" s="13">
        <v>120921062337</v>
      </c>
      <c r="C19" s="11" t="str">
        <f>IF(ISERROR(VLOOKUP(B19,'091112'!B:C,2,FALSE)),"new",VLOOKUP(B19,'091112'!B:C,2,FALSE))</f>
        <v>new</v>
      </c>
      <c r="D19" s="11" t="str">
        <f>IF(ISERROR(VLOOKUP(B19,'091112'!B:D,3,FALSE)),"new",IF(VLOOKUP(B19,'091112'!B:D,3,FALSE)="new","existing",VLOOKUP(B19,'091112'!B:D,3,FALSE)))</f>
        <v>existing</v>
      </c>
      <c r="E19" s="159">
        <f t="shared" si="0"/>
        <v>41190</v>
      </c>
      <c r="G19" s="2" t="s">
        <v>2817</v>
      </c>
      <c r="H19" s="11" t="str">
        <f>IF(ISNA(VLOOKUP(B19,CEEMEA!$A:$A,1,0)),IF(ISNA(VLOOKUP(B19,Removes!$A:$A,1,0)),IF(ISNA(VLOOKUP(B19,TTM!$A:$A,1,0)),IF(ISNA(VLOOKUP(B19,FastTrack!$A:$A,1,0)),IF(ISNA(VLOOKUP(B19,Delayed!$B:$B,1,0)),"BAU","Delayed"),"FastTrack"),"TTM"),"Remove"),"CEEMEA")</f>
        <v>Delayed</v>
      </c>
      <c r="I19" s="11" t="str">
        <f>IF(COUNTIF(schedule!FC$1:ZZ$100,B19)=0,"new","scheduled")</f>
        <v>new</v>
      </c>
    </row>
    <row r="20" spans="1:9" hidden="1">
      <c r="A20" s="11" t="s">
        <v>1872</v>
      </c>
      <c r="B20" s="13">
        <v>120921062644</v>
      </c>
      <c r="C20" s="11" t="str">
        <f>IF(ISERROR(VLOOKUP(B20,'091112'!B:C,2,FALSE)),"new",VLOOKUP(B20,'091112'!B:C,2,FALSE))</f>
        <v>new</v>
      </c>
      <c r="D20" s="11" t="str">
        <f>IF(ISERROR(VLOOKUP(B20,'091112'!B:D,3,FALSE)),"new",IF(VLOOKUP(B20,'091112'!B:D,3,FALSE)="new","existing",VLOOKUP(B20,'091112'!B:D,3,FALSE)))</f>
        <v>existing</v>
      </c>
      <c r="E20" s="159">
        <f t="shared" si="0"/>
        <v>41190</v>
      </c>
      <c r="G20" s="2" t="s">
        <v>2816</v>
      </c>
      <c r="H20" s="11" t="str">
        <f>IF(ISNA(VLOOKUP(B20,CEEMEA!$A:$A,1,0)),IF(ISNA(VLOOKUP(B20,Removes!$A:$A,1,0)),IF(ISNA(VLOOKUP(B20,TTM!$A:$A,1,0)),IF(ISNA(VLOOKUP(B20,FastTrack!$A:$A,1,0)),IF(ISNA(VLOOKUP(B20,Delayed!$B:$B,1,0)),"BAU","Delayed"),"FastTrack"),"TTM"),"Remove"),"CEEMEA")</f>
        <v>Delayed</v>
      </c>
      <c r="I20" s="11" t="str">
        <f>IF(COUNTIF(schedule!FC$1:ZZ$100,B20)=0,"new","scheduled")</f>
        <v>new</v>
      </c>
    </row>
    <row r="21" spans="1:9" hidden="1">
      <c r="A21" s="11" t="s">
        <v>1870</v>
      </c>
      <c r="B21" s="13">
        <v>120921062835</v>
      </c>
      <c r="C21" s="11" t="str">
        <f>IF(ISERROR(VLOOKUP(B21,'091112'!B:C,2,FALSE)),"new",VLOOKUP(B21,'091112'!B:C,2,FALSE))</f>
        <v>new</v>
      </c>
      <c r="D21" s="11" t="str">
        <f>IF(ISERROR(VLOOKUP(B21,'091112'!B:D,3,FALSE)),"new",IF(VLOOKUP(B21,'091112'!B:D,3,FALSE)="new","existing",VLOOKUP(B21,'091112'!B:D,3,FALSE)))</f>
        <v>new</v>
      </c>
      <c r="E21" s="159">
        <f t="shared" si="0"/>
        <v>41222</v>
      </c>
      <c r="G21" s="2" t="s">
        <v>3709</v>
      </c>
      <c r="H21" s="11" t="str">
        <f>IF(ISNA(VLOOKUP(B21,CEEMEA!$A:$A,1,0)),IF(ISNA(VLOOKUP(B21,Removes!$A:$A,1,0)),IF(ISNA(VLOOKUP(B21,TTM!$A:$A,1,0)),IF(ISNA(VLOOKUP(B21,FastTrack!$A:$A,1,0)),IF(ISNA(VLOOKUP(B21,Delayed!$B:$B,1,0)),"BAU","Delayed"),"FastTrack"),"TTM"),"Remove"),"CEEMEA")</f>
        <v>Delayed</v>
      </c>
      <c r="I21" s="11" t="str">
        <f>IF(COUNTIF(schedule!FC$1:ZZ$100,B21)=0,"new","scheduled")</f>
        <v>new</v>
      </c>
    </row>
    <row r="22" spans="1:9" hidden="1">
      <c r="A22" s="11" t="s">
        <v>1868</v>
      </c>
      <c r="B22" s="13">
        <v>120921063034</v>
      </c>
      <c r="C22" s="11" t="str">
        <f>IF(ISERROR(VLOOKUP(B22,'091112'!B:C,2,FALSE)),"new",VLOOKUP(B22,'091112'!B:C,2,FALSE))</f>
        <v>new</v>
      </c>
      <c r="D22" s="11" t="str">
        <f>IF(ISERROR(VLOOKUP(B22,'091112'!B:D,3,FALSE)),"new",IF(VLOOKUP(B22,'091112'!B:D,3,FALSE)="new","existing",VLOOKUP(B22,'091112'!B:D,3,FALSE)))</f>
        <v>existing</v>
      </c>
      <c r="E22" s="159">
        <f t="shared" si="0"/>
        <v>41190</v>
      </c>
      <c r="G22" s="2" t="s">
        <v>2815</v>
      </c>
      <c r="H22" s="11" t="str">
        <f>IF(ISNA(VLOOKUP(B22,CEEMEA!$A:$A,1,0)),IF(ISNA(VLOOKUP(B22,Removes!$A:$A,1,0)),IF(ISNA(VLOOKUP(B22,TTM!$A:$A,1,0)),IF(ISNA(VLOOKUP(B22,FastTrack!$A:$A,1,0)),IF(ISNA(VLOOKUP(B22,Delayed!$B:$B,1,0)),"BAU","Delayed"),"FastTrack"),"TTM"),"Remove"),"CEEMEA")</f>
        <v>Delayed</v>
      </c>
      <c r="I22" s="11" t="str">
        <f>IF(COUNTIF(schedule!FC$1:ZZ$100,B22)=0,"new","scheduled")</f>
        <v>new</v>
      </c>
    </row>
    <row r="23" spans="1:9" hidden="1">
      <c r="A23" s="11" t="s">
        <v>1866</v>
      </c>
      <c r="B23" s="13">
        <v>120921063307</v>
      </c>
      <c r="C23" s="11" t="str">
        <f>IF(ISERROR(VLOOKUP(B23,'091112'!B:C,2,FALSE)),"new",VLOOKUP(B23,'091112'!B:C,2,FALSE))</f>
        <v>new</v>
      </c>
      <c r="D23" s="11" t="str">
        <f>IF(ISERROR(VLOOKUP(B23,'091112'!B:D,3,FALSE)),"new",IF(VLOOKUP(B23,'091112'!B:D,3,FALSE)="new","existing",VLOOKUP(B23,'091112'!B:D,3,FALSE)))</f>
        <v>existing</v>
      </c>
      <c r="E23" s="159">
        <f t="shared" si="0"/>
        <v>41190</v>
      </c>
      <c r="G23" s="2" t="s">
        <v>2814</v>
      </c>
      <c r="H23" s="11" t="str">
        <f>IF(ISNA(VLOOKUP(B23,CEEMEA!$A:$A,1,0)),IF(ISNA(VLOOKUP(B23,Removes!$A:$A,1,0)),IF(ISNA(VLOOKUP(B23,TTM!$A:$A,1,0)),IF(ISNA(VLOOKUP(B23,FastTrack!$A:$A,1,0)),IF(ISNA(VLOOKUP(B23,Delayed!$B:$B,1,0)),"BAU","Delayed"),"FastTrack"),"TTM"),"Remove"),"CEEMEA")</f>
        <v>Delayed</v>
      </c>
      <c r="I23" s="11" t="str">
        <f>IF(COUNTIF(schedule!FC$1:ZZ$100,B23)=0,"new","scheduled")</f>
        <v>new</v>
      </c>
    </row>
    <row r="24" spans="1:9" hidden="1">
      <c r="A24" s="11" t="s">
        <v>1864</v>
      </c>
      <c r="B24" s="13">
        <v>120921063606</v>
      </c>
      <c r="C24" s="11" t="str">
        <f>IF(ISERROR(VLOOKUP(B24,'091112'!B:C,2,FALSE)),"new",VLOOKUP(B24,'091112'!B:C,2,FALSE))</f>
        <v>new</v>
      </c>
      <c r="D24" s="11" t="str">
        <f>IF(ISERROR(VLOOKUP(B24,'091112'!B:D,3,FALSE)),"new",IF(VLOOKUP(B24,'091112'!B:D,3,FALSE)="new","existing",VLOOKUP(B24,'091112'!B:D,3,FALSE)))</f>
        <v>existing</v>
      </c>
      <c r="E24" s="159">
        <f t="shared" si="0"/>
        <v>41190</v>
      </c>
      <c r="G24" s="2" t="s">
        <v>2813</v>
      </c>
      <c r="H24" s="11" t="str">
        <f>IF(ISNA(VLOOKUP(B24,CEEMEA!$A:$A,1,0)),IF(ISNA(VLOOKUP(B24,Removes!$A:$A,1,0)),IF(ISNA(VLOOKUP(B24,TTM!$A:$A,1,0)),IF(ISNA(VLOOKUP(B24,FastTrack!$A:$A,1,0)),IF(ISNA(VLOOKUP(B24,Delayed!$B:$B,1,0)),"BAU","Delayed"),"FastTrack"),"TTM"),"Remove"),"CEEMEA")</f>
        <v>Delayed</v>
      </c>
      <c r="I24" s="11" t="str">
        <f>IF(COUNTIF(schedule!FC$1:ZZ$100,B24)=0,"new","scheduled")</f>
        <v>new</v>
      </c>
    </row>
    <row r="25" spans="1:9" hidden="1">
      <c r="A25" s="11" t="s">
        <v>1862</v>
      </c>
      <c r="B25" s="13">
        <v>120921063929</v>
      </c>
      <c r="C25" s="11" t="str">
        <f>IF(ISERROR(VLOOKUP(B25,'091112'!B:C,2,FALSE)),"new",VLOOKUP(B25,'091112'!B:C,2,FALSE))</f>
        <v>new</v>
      </c>
      <c r="D25" s="11" t="str">
        <f>IF(ISERROR(VLOOKUP(B25,'091112'!B:D,3,FALSE)),"new",IF(VLOOKUP(B25,'091112'!B:D,3,FALSE)="new","existing",VLOOKUP(B25,'091112'!B:D,3,FALSE)))</f>
        <v>existing</v>
      </c>
      <c r="E25" s="159">
        <f t="shared" si="0"/>
        <v>41190</v>
      </c>
      <c r="G25" s="2" t="s">
        <v>2812</v>
      </c>
      <c r="H25" s="11" t="str">
        <f>IF(ISNA(VLOOKUP(B25,CEEMEA!$A:$A,1,0)),IF(ISNA(VLOOKUP(B25,Removes!$A:$A,1,0)),IF(ISNA(VLOOKUP(B25,TTM!$A:$A,1,0)),IF(ISNA(VLOOKUP(B25,FastTrack!$A:$A,1,0)),IF(ISNA(VLOOKUP(B25,Delayed!$B:$B,1,0)),"BAU","Delayed"),"FastTrack"),"TTM"),"Remove"),"CEEMEA")</f>
        <v>Delayed</v>
      </c>
      <c r="I25" s="11" t="str">
        <f>IF(COUNTIF(schedule!FC$1:ZZ$100,B25)=0,"new","scheduled")</f>
        <v>new</v>
      </c>
    </row>
    <row r="26" spans="1:9" hidden="1">
      <c r="A26" s="1" t="s">
        <v>1839</v>
      </c>
      <c r="B26" s="13">
        <v>120921104210</v>
      </c>
      <c r="C26" s="11" t="str">
        <f>IF(ISERROR(VLOOKUP(B26,'091112'!B:C,2,FALSE)),"new",VLOOKUP(B26,'091112'!B:C,2,FALSE))</f>
        <v>new</v>
      </c>
      <c r="D26" s="11" t="str">
        <f>IF(ISERROR(VLOOKUP(B26,'091112'!B:D,3,FALSE)),"new",IF(VLOOKUP(B26,'091112'!B:D,3,FALSE)="new","existing",VLOOKUP(B26,'091112'!B:D,3,FALSE)))</f>
        <v>existing</v>
      </c>
      <c r="E26" s="159">
        <f t="shared" si="0"/>
        <v>41226</v>
      </c>
      <c r="G26" s="2" t="s">
        <v>3674</v>
      </c>
      <c r="H26" s="11" t="str">
        <f>IF(ISNA(VLOOKUP(B26,CEEMEA!$A:$A,1,0)),IF(ISNA(VLOOKUP(B26,Removes!$A:$A,1,0)),IF(ISNA(VLOOKUP(B26,TTM!$A:$A,1,0)),IF(ISNA(VLOOKUP(B26,FastTrack!$A:$A,1,0)),IF(ISNA(VLOOKUP(B26,Delayed!$B:$B,1,0)),"BAU","Delayed"),"FastTrack"),"TTM"),"Remove"),"CEEMEA")</f>
        <v>BAU</v>
      </c>
      <c r="I26" s="11" t="str">
        <f>IF(COUNTIF(schedule!FC$1:ZZ$100,B26)=0,"new","scheduled")</f>
        <v>scheduled</v>
      </c>
    </row>
    <row r="27" spans="1:9" hidden="1">
      <c r="A27" s="11" t="s">
        <v>1951</v>
      </c>
      <c r="B27" s="13">
        <v>120925065753</v>
      </c>
      <c r="C27" s="11" t="str">
        <f>IF(ISERROR(VLOOKUP(B27,'091112'!B:C,2,FALSE)),"new",VLOOKUP(B27,'091112'!B:C,2,FALSE))</f>
        <v>new</v>
      </c>
      <c r="D27" s="11" t="str">
        <f>IF(ISERROR(VLOOKUP(B27,'091112'!B:D,3,FALSE)),"new",IF(VLOOKUP(B27,'091112'!B:D,3,FALSE)="new","existing",VLOOKUP(B27,'091112'!B:D,3,FALSE)))</f>
        <v>existing</v>
      </c>
      <c r="E27" s="159">
        <f t="shared" si="0"/>
        <v>41226</v>
      </c>
      <c r="G27" s="2" t="s">
        <v>3677</v>
      </c>
      <c r="H27" s="11" t="str">
        <f>IF(ISNA(VLOOKUP(B27,CEEMEA!$A:$A,1,0)),IF(ISNA(VLOOKUP(B27,Removes!$A:$A,1,0)),IF(ISNA(VLOOKUP(B27,TTM!$A:$A,1,0)),IF(ISNA(VLOOKUP(B27,FastTrack!$A:$A,1,0)),IF(ISNA(VLOOKUP(B27,Delayed!$B:$B,1,0)),"BAU","Delayed"),"FastTrack"),"TTM"),"Remove"),"CEEMEA")</f>
        <v>BAU</v>
      </c>
      <c r="I27" s="11" t="str">
        <f>IF(COUNTIF(schedule!FC$1:ZZ$100,B27)=0,"new","scheduled")</f>
        <v>scheduled</v>
      </c>
    </row>
    <row r="28" spans="1:9" hidden="1">
      <c r="A28" s="1" t="s">
        <v>1949</v>
      </c>
      <c r="B28" s="13">
        <v>120925071712</v>
      </c>
      <c r="C28" s="11" t="str">
        <f>IF(ISERROR(VLOOKUP(B28,'091112'!B:C,2,FALSE)),"new",VLOOKUP(B28,'091112'!B:C,2,FALSE))</f>
        <v>new</v>
      </c>
      <c r="D28" s="11" t="str">
        <f>IF(ISERROR(VLOOKUP(B28,'091112'!B:D,3,FALSE)),"new",IF(VLOOKUP(B28,'091112'!B:D,3,FALSE)="new","existing",VLOOKUP(B28,'091112'!B:D,3,FALSE)))</f>
        <v>existing</v>
      </c>
      <c r="E28" s="159">
        <f t="shared" si="0"/>
        <v>41226</v>
      </c>
      <c r="G28" s="2" t="s">
        <v>3675</v>
      </c>
      <c r="H28" s="11" t="str">
        <f>IF(ISNA(VLOOKUP(B28,CEEMEA!$A:$A,1,0)),IF(ISNA(VLOOKUP(B28,Removes!$A:$A,1,0)),IF(ISNA(VLOOKUP(B28,TTM!$A:$A,1,0)),IF(ISNA(VLOOKUP(B28,FastTrack!$A:$A,1,0)),IF(ISNA(VLOOKUP(B28,Delayed!$B:$B,1,0)),"BAU","Delayed"),"FastTrack"),"TTM"),"Remove"),"CEEMEA")</f>
        <v>BAU</v>
      </c>
      <c r="I28" s="11" t="str">
        <f>IF(COUNTIF(schedule!FC$1:ZZ$100,B28)=0,"new","scheduled")</f>
        <v>scheduled</v>
      </c>
    </row>
    <row r="29" spans="1:9" hidden="1">
      <c r="A29" s="11" t="s">
        <v>1947</v>
      </c>
      <c r="B29" s="13">
        <v>120925072119</v>
      </c>
      <c r="C29" s="11" t="str">
        <f>IF(ISERROR(VLOOKUP(B29,'091112'!B:C,2,FALSE)),"new",VLOOKUP(B29,'091112'!B:C,2,FALSE))</f>
        <v>new</v>
      </c>
      <c r="D29" s="11" t="str">
        <f>IF(ISERROR(VLOOKUP(B29,'091112'!B:D,3,FALSE)),"new",IF(VLOOKUP(B29,'091112'!B:D,3,FALSE)="new","existing",VLOOKUP(B29,'091112'!B:D,3,FALSE)))</f>
        <v>existing</v>
      </c>
      <c r="E29" s="159">
        <f t="shared" si="0"/>
        <v>41226</v>
      </c>
      <c r="G29" s="2" t="s">
        <v>3676</v>
      </c>
      <c r="H29" s="11" t="str">
        <f>IF(ISNA(VLOOKUP(B29,CEEMEA!$A:$A,1,0)),IF(ISNA(VLOOKUP(B29,Removes!$A:$A,1,0)),IF(ISNA(VLOOKUP(B29,TTM!$A:$A,1,0)),IF(ISNA(VLOOKUP(B29,FastTrack!$A:$A,1,0)),IF(ISNA(VLOOKUP(B29,Delayed!$B:$B,1,0)),"BAU","Delayed"),"FastTrack"),"TTM"),"Remove"),"CEEMEA")</f>
        <v>BAU</v>
      </c>
      <c r="I29" s="11" t="str">
        <f>IF(COUNTIF(schedule!FC$1:ZZ$100,B29)=0,"new","scheduled")</f>
        <v>scheduled</v>
      </c>
    </row>
    <row r="30" spans="1:9" hidden="1">
      <c r="A30" s="11" t="s">
        <v>1945</v>
      </c>
      <c r="B30" s="13">
        <v>120925072358</v>
      </c>
      <c r="C30" s="11" t="str">
        <f>IF(ISERROR(VLOOKUP(B30,'091112'!B:C,2,FALSE)),"new",VLOOKUP(B30,'091112'!B:C,2,FALSE))</f>
        <v>new</v>
      </c>
      <c r="D30" s="11" t="str">
        <f>IF(ISERROR(VLOOKUP(B30,'091112'!B:D,3,FALSE)),"new",IF(VLOOKUP(B30,'091112'!B:D,3,FALSE)="new","existing",VLOOKUP(B30,'091112'!B:D,3,FALSE)))</f>
        <v>existing</v>
      </c>
      <c r="E30" s="159">
        <f t="shared" si="0"/>
        <v>41201</v>
      </c>
      <c r="G30" s="2" t="s">
        <v>3829</v>
      </c>
      <c r="H30" s="11" t="str">
        <f>IF(ISNA(VLOOKUP(B30,CEEMEA!$A:$A,1,0)),IF(ISNA(VLOOKUP(B30,Removes!$A:$A,1,0)),IF(ISNA(VLOOKUP(B30,TTM!$A:$A,1,0)),IF(ISNA(VLOOKUP(B30,FastTrack!$A:$A,1,0)),IF(ISNA(VLOOKUP(B30,Delayed!$B:$B,1,0)),"BAU","Delayed"),"FastTrack"),"TTM"),"Remove"),"CEEMEA")</f>
        <v>BAU</v>
      </c>
      <c r="I30" s="11" t="str">
        <f>IF(COUNTIF(schedule!FC$1:ZZ$100,B30)=0,"new","scheduled")</f>
        <v>scheduled</v>
      </c>
    </row>
    <row r="31" spans="1:9" hidden="1">
      <c r="A31" s="11" t="s">
        <v>1943</v>
      </c>
      <c r="B31" s="13">
        <v>120925072944</v>
      </c>
      <c r="C31" s="11" t="str">
        <f>IF(ISERROR(VLOOKUP(B31,'091112'!B:C,2,FALSE)),"new",VLOOKUP(B31,'091112'!B:C,2,FALSE))</f>
        <v>new</v>
      </c>
      <c r="D31" s="11" t="str">
        <f>IF(ISERROR(VLOOKUP(B31,'091112'!B:D,3,FALSE)),"new",IF(VLOOKUP(B31,'091112'!B:D,3,FALSE)="new","existing",VLOOKUP(B31,'091112'!B:D,3,FALSE)))</f>
        <v>existing</v>
      </c>
      <c r="E31" s="159">
        <f t="shared" si="0"/>
        <v>41201</v>
      </c>
      <c r="G31" s="2" t="s">
        <v>3828</v>
      </c>
      <c r="H31" s="11" t="str">
        <f>IF(ISNA(VLOOKUP(B31,CEEMEA!$A:$A,1,0)),IF(ISNA(VLOOKUP(B31,Removes!$A:$A,1,0)),IF(ISNA(VLOOKUP(B31,TTM!$A:$A,1,0)),IF(ISNA(VLOOKUP(B31,FastTrack!$A:$A,1,0)),IF(ISNA(VLOOKUP(B31,Delayed!$B:$B,1,0)),"BAU","Delayed"),"FastTrack"),"TTM"),"Remove"),"CEEMEA")</f>
        <v>BAU</v>
      </c>
      <c r="I31" s="11" t="str">
        <f>IF(COUNTIF(schedule!FC$1:ZZ$100,B31)=0,"new","scheduled")</f>
        <v>scheduled</v>
      </c>
    </row>
    <row r="32" spans="1:9" hidden="1">
      <c r="A32" s="11" t="s">
        <v>1941</v>
      </c>
      <c r="B32" s="13">
        <v>120925073254</v>
      </c>
      <c r="C32" s="11" t="str">
        <f>IF(ISERROR(VLOOKUP(B32,'091112'!B:C,2,FALSE)),"new",VLOOKUP(B32,'091112'!B:C,2,FALSE))</f>
        <v>new</v>
      </c>
      <c r="D32" s="11" t="str">
        <f>IF(ISERROR(VLOOKUP(B32,'091112'!B:D,3,FALSE)),"new",IF(VLOOKUP(B32,'091112'!B:D,3,FALSE)="new","existing",VLOOKUP(B32,'091112'!B:D,3,FALSE)))</f>
        <v>existing</v>
      </c>
      <c r="E32" s="159">
        <f t="shared" si="0"/>
        <v>41201</v>
      </c>
      <c r="G32" s="2" t="s">
        <v>3827</v>
      </c>
      <c r="H32" s="11" t="str">
        <f>IF(ISNA(VLOOKUP(B32,CEEMEA!$A:$A,1,0)),IF(ISNA(VLOOKUP(B32,Removes!$A:$A,1,0)),IF(ISNA(VLOOKUP(B32,TTM!$A:$A,1,0)),IF(ISNA(VLOOKUP(B32,FastTrack!$A:$A,1,0)),IF(ISNA(VLOOKUP(B32,Delayed!$B:$B,1,0)),"BAU","Delayed"),"FastTrack"),"TTM"),"Remove"),"CEEMEA")</f>
        <v>BAU</v>
      </c>
      <c r="I32" s="11" t="str">
        <f>IF(COUNTIF(schedule!FC$1:ZZ$100,B32)=0,"new","scheduled")</f>
        <v>scheduled</v>
      </c>
    </row>
    <row r="33" spans="1:9" hidden="1">
      <c r="A33" s="11" t="s">
        <v>2313</v>
      </c>
      <c r="B33" s="13">
        <v>121002092608</v>
      </c>
      <c r="C33" s="11" t="str">
        <f>IF(ISERROR(VLOOKUP(B33,'091112'!B:C,2,FALSE)),"new",VLOOKUP(B33,'091112'!B:C,2,FALSE))</f>
        <v>new</v>
      </c>
      <c r="D33" s="11" t="str">
        <f>IF(ISERROR(VLOOKUP(B33,'091112'!B:D,3,FALSE)),"new",IF(VLOOKUP(B33,'091112'!B:D,3,FALSE)="new","existing",VLOOKUP(B33,'091112'!B:D,3,FALSE)))</f>
        <v>existing</v>
      </c>
      <c r="E33" s="159">
        <f t="shared" si="0"/>
        <v>41184</v>
      </c>
      <c r="G33" s="2" t="s">
        <v>2837</v>
      </c>
      <c r="H33" s="11" t="str">
        <f>IF(ISNA(VLOOKUP(B33,CEEMEA!$A:$A,1,0)),IF(ISNA(VLOOKUP(B33,Removes!$A:$A,1,0)),IF(ISNA(VLOOKUP(B33,TTM!$A:$A,1,0)),IF(ISNA(VLOOKUP(B33,FastTrack!$A:$A,1,0)),IF(ISNA(VLOOKUP(B33,Delayed!$B:$B,1,0)),"BAU","Delayed"),"FastTrack"),"TTM"),"Remove"),"CEEMEA")</f>
        <v>CEEMEA</v>
      </c>
      <c r="I33" s="11" t="str">
        <f>IF(COUNTIF(schedule!FC$1:ZZ$100,B33)=0,"new","scheduled")</f>
        <v>scheduled</v>
      </c>
    </row>
    <row r="34" spans="1:9" hidden="1">
      <c r="A34" s="11" t="s">
        <v>2309</v>
      </c>
      <c r="B34" s="13">
        <v>121002092609</v>
      </c>
      <c r="C34" s="11" t="str">
        <f>IF(ISERROR(VLOOKUP(B34,'091112'!B:C,2,FALSE)),"new",VLOOKUP(B34,'091112'!B:C,2,FALSE))</f>
        <v>new</v>
      </c>
      <c r="D34" s="11" t="str">
        <f>IF(ISERROR(VLOOKUP(B34,'091112'!B:D,3,FALSE)),"new",IF(VLOOKUP(B34,'091112'!B:D,3,FALSE)="new","existing",VLOOKUP(B34,'091112'!B:D,3,FALSE)))</f>
        <v>existing</v>
      </c>
      <c r="E34" s="159">
        <f t="shared" si="0"/>
        <v>41184</v>
      </c>
      <c r="G34" s="2" t="s">
        <v>2835</v>
      </c>
      <c r="H34" s="11" t="str">
        <f>IF(ISNA(VLOOKUP(B34,CEEMEA!$A:$A,1,0)),IF(ISNA(VLOOKUP(B34,Removes!$A:$A,1,0)),IF(ISNA(VLOOKUP(B34,TTM!$A:$A,1,0)),IF(ISNA(VLOOKUP(B34,FastTrack!$A:$A,1,0)),IF(ISNA(VLOOKUP(B34,Delayed!$B:$B,1,0)),"BAU","Delayed"),"FastTrack"),"TTM"),"Remove"),"CEEMEA")</f>
        <v>CEEMEA</v>
      </c>
      <c r="I34" s="11" t="str">
        <f>IF(COUNTIF(schedule!FC$1:ZZ$100,B34)=0,"new","scheduled")</f>
        <v>scheduled</v>
      </c>
    </row>
    <row r="35" spans="1:9" hidden="1">
      <c r="A35" s="11" t="s">
        <v>2165</v>
      </c>
      <c r="B35" s="13">
        <v>121002103023</v>
      </c>
      <c r="C35" s="11" t="str">
        <f>IF(ISERROR(VLOOKUP(B35,'091112'!B:C,2,FALSE)),"new",VLOOKUP(B35,'091112'!B:C,2,FALSE))</f>
        <v>new</v>
      </c>
      <c r="D35" s="11" t="str">
        <f>IF(ISERROR(VLOOKUP(B35,'091112'!B:D,3,FALSE)),"new",IF(VLOOKUP(B35,'091112'!B:D,3,FALSE)="new","existing",VLOOKUP(B35,'091112'!B:D,3,FALSE)))</f>
        <v>existing</v>
      </c>
      <c r="E35" s="159">
        <f t="shared" si="0"/>
        <v>41199</v>
      </c>
      <c r="G35" s="2" t="s">
        <v>3831</v>
      </c>
      <c r="H35" s="11" t="str">
        <f>IF(ISNA(VLOOKUP(B35,CEEMEA!$A:$A,1,0)),IF(ISNA(VLOOKUP(B35,Removes!$A:$A,1,0)),IF(ISNA(VLOOKUP(B35,TTM!$A:$A,1,0)),IF(ISNA(VLOOKUP(B35,FastTrack!$A:$A,1,0)),IF(ISNA(VLOOKUP(B35,Delayed!$B:$B,1,0)),"BAU","Delayed"),"FastTrack"),"TTM"),"Remove"),"CEEMEA")</f>
        <v>BAU</v>
      </c>
      <c r="I35" s="11" t="str">
        <f>IF(COUNTIF(schedule!FC$1:ZZ$100,B35)=0,"new","scheduled")</f>
        <v>scheduled</v>
      </c>
    </row>
    <row r="36" spans="1:9" hidden="1">
      <c r="A36" s="11" t="s">
        <v>2163</v>
      </c>
      <c r="B36" s="13">
        <v>121002103025</v>
      </c>
      <c r="C36" s="11" t="str">
        <f>IF(ISERROR(VLOOKUP(B36,'091112'!B:C,2,FALSE)),"new",VLOOKUP(B36,'091112'!B:C,2,FALSE))</f>
        <v>new</v>
      </c>
      <c r="D36" s="11" t="str">
        <f>IF(ISERROR(VLOOKUP(B36,'091112'!B:D,3,FALSE)),"new",IF(VLOOKUP(B36,'091112'!B:D,3,FALSE)="new","existing",VLOOKUP(B36,'091112'!B:D,3,FALSE)))</f>
        <v>existing</v>
      </c>
      <c r="E36" s="159">
        <f t="shared" si="0"/>
        <v>41184</v>
      </c>
      <c r="G36" s="2" t="s">
        <v>2839</v>
      </c>
      <c r="H36" s="11" t="str">
        <f>IF(ISNA(VLOOKUP(B36,CEEMEA!$A:$A,1,0)),IF(ISNA(VLOOKUP(B36,Removes!$A:$A,1,0)),IF(ISNA(VLOOKUP(B36,TTM!$A:$A,1,0)),IF(ISNA(VLOOKUP(B36,FastTrack!$A:$A,1,0)),IF(ISNA(VLOOKUP(B36,Delayed!$B:$B,1,0)),"BAU","Delayed"),"FastTrack"),"TTM"),"Remove"),"CEEMEA")</f>
        <v>BAU</v>
      </c>
      <c r="I36" s="11" t="str">
        <f>IF(COUNTIF(schedule!FC$1:ZZ$100,B36)=0,"new","scheduled")</f>
        <v>scheduled</v>
      </c>
    </row>
    <row r="37" spans="1:9" hidden="1">
      <c r="A37" s="11" t="s">
        <v>2926</v>
      </c>
      <c r="B37" s="13">
        <v>121004114031</v>
      </c>
      <c r="C37" s="11" t="str">
        <f>IF(ISERROR(VLOOKUP(B37,'091112'!B:C,2,FALSE)),"new",VLOOKUP(B37,'091112'!B:C,2,FALSE))</f>
        <v>new</v>
      </c>
      <c r="D37" s="11" t="str">
        <f>IF(ISERROR(VLOOKUP(B37,'091112'!B:D,3,FALSE)),"new",IF(VLOOKUP(B37,'091112'!B:D,3,FALSE)="new","existing",VLOOKUP(B37,'091112'!B:D,3,FALSE)))</f>
        <v>existing</v>
      </c>
      <c r="E37" s="159">
        <f t="shared" si="0"/>
        <v>41204</v>
      </c>
      <c r="G37" s="2" t="s">
        <v>3809</v>
      </c>
      <c r="H37" s="11" t="str">
        <f>IF(ISNA(VLOOKUP(B37,CEEMEA!$A:$A,1,0)),IF(ISNA(VLOOKUP(B37,Removes!$A:$A,1,0)),IF(ISNA(VLOOKUP(B37,TTM!$A:$A,1,0)),IF(ISNA(VLOOKUP(B37,FastTrack!$A:$A,1,0)),IF(ISNA(VLOOKUP(B37,Delayed!$B:$B,1,0)),"BAU","Delayed"),"FastTrack"),"TTM"),"Remove"),"CEEMEA")</f>
        <v>BAU</v>
      </c>
      <c r="I37" s="11" t="str">
        <f>IF(COUNTIF(schedule!FC$1:ZZ$100,B37)=0,"new","scheduled")</f>
        <v>scheduled</v>
      </c>
    </row>
    <row r="38" spans="1:9" hidden="1">
      <c r="A38" s="11" t="s">
        <v>2925</v>
      </c>
      <c r="B38" s="13">
        <v>121004114035</v>
      </c>
      <c r="C38" s="11" t="str">
        <f>IF(ISERROR(VLOOKUP(B38,'091112'!B:C,2,FALSE)),"new",VLOOKUP(B38,'091112'!B:C,2,FALSE))</f>
        <v>new</v>
      </c>
      <c r="D38" s="11" t="str">
        <f>IF(ISERROR(VLOOKUP(B38,'091112'!B:D,3,FALSE)),"new",IF(VLOOKUP(B38,'091112'!B:D,3,FALSE)="new","existing",VLOOKUP(B38,'091112'!B:D,3,FALSE)))</f>
        <v>existing</v>
      </c>
      <c r="E38" s="159">
        <f t="shared" si="0"/>
        <v>41204</v>
      </c>
      <c r="G38" s="2" t="s">
        <v>3808</v>
      </c>
      <c r="H38" s="11" t="str">
        <f>IF(ISNA(VLOOKUP(B38,CEEMEA!$A:$A,1,0)),IF(ISNA(VLOOKUP(B38,Removes!$A:$A,1,0)),IF(ISNA(VLOOKUP(B38,TTM!$A:$A,1,0)),IF(ISNA(VLOOKUP(B38,FastTrack!$A:$A,1,0)),IF(ISNA(VLOOKUP(B38,Delayed!$B:$B,1,0)),"BAU","Delayed"),"FastTrack"),"TTM"),"Remove"),"CEEMEA")</f>
        <v>BAU</v>
      </c>
      <c r="I38" s="11" t="str">
        <f>IF(COUNTIF(schedule!FC$1:ZZ$100,B38)=0,"new","scheduled")</f>
        <v>scheduled</v>
      </c>
    </row>
    <row r="39" spans="1:9" hidden="1">
      <c r="A39" s="11" t="s">
        <v>2924</v>
      </c>
      <c r="B39" s="13">
        <v>121004114036</v>
      </c>
      <c r="C39" s="11" t="str">
        <f>IF(ISERROR(VLOOKUP(B39,'091112'!B:C,2,FALSE)),"new",VLOOKUP(B39,'091112'!B:C,2,FALSE))</f>
        <v>new</v>
      </c>
      <c r="D39" s="11" t="str">
        <f>IF(ISERROR(VLOOKUP(B39,'091112'!B:D,3,FALSE)),"new",IF(VLOOKUP(B39,'091112'!B:D,3,FALSE)="new","existing",VLOOKUP(B39,'091112'!B:D,3,FALSE)))</f>
        <v>existing</v>
      </c>
      <c r="E39" s="159">
        <f t="shared" si="0"/>
        <v>41204</v>
      </c>
      <c r="G39" s="2" t="s">
        <v>3807</v>
      </c>
      <c r="H39" s="11" t="str">
        <f>IF(ISNA(VLOOKUP(B39,CEEMEA!$A:$A,1,0)),IF(ISNA(VLOOKUP(B39,Removes!$A:$A,1,0)),IF(ISNA(VLOOKUP(B39,TTM!$A:$A,1,0)),IF(ISNA(VLOOKUP(B39,FastTrack!$A:$A,1,0)),IF(ISNA(VLOOKUP(B39,Delayed!$B:$B,1,0)),"BAU","Delayed"),"FastTrack"),"TTM"),"Remove"),"CEEMEA")</f>
        <v>BAU</v>
      </c>
      <c r="I39" s="11" t="str">
        <f>IF(COUNTIF(schedule!FC$1:ZZ$100,B39)=0,"new","scheduled")</f>
        <v>scheduled</v>
      </c>
    </row>
    <row r="40" spans="1:9" hidden="1">
      <c r="A40" s="11" t="s">
        <v>2920</v>
      </c>
      <c r="B40" s="13">
        <v>121004114037</v>
      </c>
      <c r="C40" s="11" t="str">
        <f>IF(ISERROR(VLOOKUP(B40,'091112'!B:C,2,FALSE)),"new",VLOOKUP(B40,'091112'!B:C,2,FALSE))</f>
        <v>new</v>
      </c>
      <c r="D40" s="11" t="str">
        <f>IF(ISERROR(VLOOKUP(B40,'091112'!B:D,3,FALSE)),"new",IF(VLOOKUP(B40,'091112'!B:D,3,FALSE)="new","existing",VLOOKUP(B40,'091112'!B:D,3,FALSE)))</f>
        <v>existing</v>
      </c>
      <c r="E40" s="159">
        <f t="shared" si="0"/>
        <v>41204</v>
      </c>
      <c r="G40" s="2" t="s">
        <v>3803</v>
      </c>
      <c r="H40" s="11" t="str">
        <f>IF(ISNA(VLOOKUP(B40,CEEMEA!$A:$A,1,0)),IF(ISNA(VLOOKUP(B40,Removes!$A:$A,1,0)),IF(ISNA(VLOOKUP(B40,TTM!$A:$A,1,0)),IF(ISNA(VLOOKUP(B40,FastTrack!$A:$A,1,0)),IF(ISNA(VLOOKUP(B40,Delayed!$B:$B,1,0)),"BAU","Delayed"),"FastTrack"),"TTM"),"Remove"),"CEEMEA")</f>
        <v>BAU</v>
      </c>
      <c r="I40" s="11" t="str">
        <f>IF(COUNTIF(schedule!FC$1:ZZ$100,B40)=0,"new","scheduled")</f>
        <v>scheduled</v>
      </c>
    </row>
    <row r="41" spans="1:9" hidden="1">
      <c r="A41" s="11" t="s">
        <v>2923</v>
      </c>
      <c r="B41" s="13">
        <v>121004114039</v>
      </c>
      <c r="C41" s="11" t="str">
        <f>IF(ISERROR(VLOOKUP(B41,'091112'!B:C,2,FALSE)),"new",VLOOKUP(B41,'091112'!B:C,2,FALSE))</f>
        <v>new</v>
      </c>
      <c r="D41" s="11" t="str">
        <f>IF(ISERROR(VLOOKUP(B41,'091112'!B:D,3,FALSE)),"new",IF(VLOOKUP(B41,'091112'!B:D,3,FALSE)="new","existing",VLOOKUP(B41,'091112'!B:D,3,FALSE)))</f>
        <v>existing</v>
      </c>
      <c r="E41" s="159">
        <f t="shared" si="0"/>
        <v>41204</v>
      </c>
      <c r="G41" s="2" t="s">
        <v>3806</v>
      </c>
      <c r="H41" s="11" t="str">
        <f>IF(ISNA(VLOOKUP(B41,CEEMEA!$A:$A,1,0)),IF(ISNA(VLOOKUP(B41,Removes!$A:$A,1,0)),IF(ISNA(VLOOKUP(B41,TTM!$A:$A,1,0)),IF(ISNA(VLOOKUP(B41,FastTrack!$A:$A,1,0)),IF(ISNA(VLOOKUP(B41,Delayed!$B:$B,1,0)),"BAU","Delayed"),"FastTrack"),"TTM"),"Remove"),"CEEMEA")</f>
        <v>BAU</v>
      </c>
      <c r="I41" s="11" t="str">
        <f>IF(COUNTIF(schedule!FC$1:ZZ$100,B41)=0,"new","scheduled")</f>
        <v>scheduled</v>
      </c>
    </row>
    <row r="42" spans="1:9" hidden="1">
      <c r="A42" s="11" t="s">
        <v>2919</v>
      </c>
      <c r="B42" s="13">
        <v>121004114041</v>
      </c>
      <c r="C42" s="11" t="str">
        <f>IF(ISERROR(VLOOKUP(B42,'091112'!B:C,2,FALSE)),"new",VLOOKUP(B42,'091112'!B:C,2,FALSE))</f>
        <v>new</v>
      </c>
      <c r="D42" s="11" t="str">
        <f>IF(ISERROR(VLOOKUP(B42,'091112'!B:D,3,FALSE)),"new",IF(VLOOKUP(B42,'091112'!B:D,3,FALSE)="new","existing",VLOOKUP(B42,'091112'!B:D,3,FALSE)))</f>
        <v>existing</v>
      </c>
      <c r="E42" s="159">
        <f t="shared" si="0"/>
        <v>41204</v>
      </c>
      <c r="G42" s="2" t="s">
        <v>3802</v>
      </c>
      <c r="H42" s="11" t="str">
        <f>IF(ISNA(VLOOKUP(B42,CEEMEA!$A:$A,1,0)),IF(ISNA(VLOOKUP(B42,Removes!$A:$A,1,0)),IF(ISNA(VLOOKUP(B42,TTM!$A:$A,1,0)),IF(ISNA(VLOOKUP(B42,FastTrack!$A:$A,1,0)),IF(ISNA(VLOOKUP(B42,Delayed!$B:$B,1,0)),"BAU","Delayed"),"FastTrack"),"TTM"),"Remove"),"CEEMEA")</f>
        <v>BAU</v>
      </c>
      <c r="I42" s="11" t="str">
        <f>IF(COUNTIF(schedule!FC$1:ZZ$100,B42)=0,"new","scheduled")</f>
        <v>scheduled</v>
      </c>
    </row>
    <row r="43" spans="1:9" hidden="1">
      <c r="A43" s="11" t="s">
        <v>2917</v>
      </c>
      <c r="B43" s="13">
        <v>121004114042</v>
      </c>
      <c r="C43" s="11" t="str">
        <f>IF(ISERROR(VLOOKUP(B43,'091112'!B:C,2,FALSE)),"new",VLOOKUP(B43,'091112'!B:C,2,FALSE))</f>
        <v>new</v>
      </c>
      <c r="D43" s="11" t="str">
        <f>IF(ISERROR(VLOOKUP(B43,'091112'!B:D,3,FALSE)),"new",IF(VLOOKUP(B43,'091112'!B:D,3,FALSE)="new","existing",VLOOKUP(B43,'091112'!B:D,3,FALSE)))</f>
        <v>existing</v>
      </c>
      <c r="E43" s="159">
        <f t="shared" si="0"/>
        <v>41204</v>
      </c>
      <c r="G43" s="2" t="s">
        <v>3800</v>
      </c>
      <c r="H43" s="11" t="str">
        <f>IF(ISNA(VLOOKUP(B43,CEEMEA!$A:$A,1,0)),IF(ISNA(VLOOKUP(B43,Removes!$A:$A,1,0)),IF(ISNA(VLOOKUP(B43,TTM!$A:$A,1,0)),IF(ISNA(VLOOKUP(B43,FastTrack!$A:$A,1,0)),IF(ISNA(VLOOKUP(B43,Delayed!$B:$B,1,0)),"BAU","Delayed"),"FastTrack"),"TTM"),"Remove"),"CEEMEA")</f>
        <v>BAU</v>
      </c>
      <c r="I43" s="11" t="str">
        <f>IF(COUNTIF(schedule!FC$1:ZZ$100,B43)=0,"new","scheduled")</f>
        <v>scheduled</v>
      </c>
    </row>
    <row r="44" spans="1:9" hidden="1">
      <c r="A44" s="11" t="s">
        <v>2918</v>
      </c>
      <c r="B44" s="13">
        <v>121004114043</v>
      </c>
      <c r="C44" s="11" t="str">
        <f>IF(ISERROR(VLOOKUP(B44,'091112'!B:C,2,FALSE)),"new",VLOOKUP(B44,'091112'!B:C,2,FALSE))</f>
        <v>new</v>
      </c>
      <c r="D44" s="11" t="str">
        <f>IF(ISERROR(VLOOKUP(B44,'091112'!B:D,3,FALSE)),"new",IF(VLOOKUP(B44,'091112'!B:D,3,FALSE)="new","existing",VLOOKUP(B44,'091112'!B:D,3,FALSE)))</f>
        <v>existing</v>
      </c>
      <c r="E44" s="159">
        <f t="shared" si="0"/>
        <v>41204</v>
      </c>
      <c r="G44" s="2" t="s">
        <v>3801</v>
      </c>
      <c r="H44" s="11" t="str">
        <f>IF(ISNA(VLOOKUP(B44,CEEMEA!$A:$A,1,0)),IF(ISNA(VLOOKUP(B44,Removes!$A:$A,1,0)),IF(ISNA(VLOOKUP(B44,TTM!$A:$A,1,0)),IF(ISNA(VLOOKUP(B44,FastTrack!$A:$A,1,0)),IF(ISNA(VLOOKUP(B44,Delayed!$B:$B,1,0)),"BAU","Delayed"),"FastTrack"),"TTM"),"Remove"),"CEEMEA")</f>
        <v>BAU</v>
      </c>
      <c r="I44" s="11" t="str">
        <f>IF(COUNTIF(schedule!FC$1:ZZ$100,B44)=0,"new","scheduled")</f>
        <v>scheduled</v>
      </c>
    </row>
    <row r="45" spans="1:9" hidden="1">
      <c r="A45" s="11" t="s">
        <v>2921</v>
      </c>
      <c r="B45" s="13">
        <v>121004114049</v>
      </c>
      <c r="C45" s="11" t="str">
        <f>IF(ISERROR(VLOOKUP(B45,'091112'!B:C,2,FALSE)),"new",VLOOKUP(B45,'091112'!B:C,2,FALSE))</f>
        <v>new</v>
      </c>
      <c r="D45" s="11" t="str">
        <f>IF(ISERROR(VLOOKUP(B45,'091112'!B:D,3,FALSE)),"new",IF(VLOOKUP(B45,'091112'!B:D,3,FALSE)="new","existing",VLOOKUP(B45,'091112'!B:D,3,FALSE)))</f>
        <v>existing</v>
      </c>
      <c r="E45" s="159">
        <f t="shared" si="0"/>
        <v>41204</v>
      </c>
      <c r="G45" s="2" t="s">
        <v>3804</v>
      </c>
      <c r="H45" s="11" t="str">
        <f>IF(ISNA(VLOOKUP(B45,CEEMEA!$A:$A,1,0)),IF(ISNA(VLOOKUP(B45,Removes!$A:$A,1,0)),IF(ISNA(VLOOKUP(B45,TTM!$A:$A,1,0)),IF(ISNA(VLOOKUP(B45,FastTrack!$A:$A,1,0)),IF(ISNA(VLOOKUP(B45,Delayed!$B:$B,1,0)),"BAU","Delayed"),"FastTrack"),"TTM"),"Remove"),"CEEMEA")</f>
        <v>BAU</v>
      </c>
      <c r="I45" s="11" t="str">
        <f>IF(COUNTIF(schedule!FC$1:ZZ$100,B45)=0,"new","scheduled")</f>
        <v>scheduled</v>
      </c>
    </row>
    <row r="46" spans="1:9">
      <c r="A46" s="11" t="s">
        <v>3678</v>
      </c>
      <c r="B46" s="13">
        <v>121005113707</v>
      </c>
      <c r="C46" s="11" t="str">
        <f>IF(ISERROR(VLOOKUP(B46,'091112'!B:C,2,FALSE)),"new",VLOOKUP(B46,'091112'!B:C,2,FALSE))</f>
        <v>new</v>
      </c>
      <c r="D46" s="11" t="str">
        <f>IF(ISERROR(VLOOKUP(B46,'091112'!B:D,3,FALSE)),"new",IF(VLOOKUP(B46,'091112'!B:D,3,FALSE)="new","existing",VLOOKUP(B46,'091112'!B:D,3,FALSE)))</f>
        <v>new</v>
      </c>
      <c r="E46" s="159">
        <f t="shared" si="0"/>
        <v>41226</v>
      </c>
      <c r="G46" s="2" t="s">
        <v>3679</v>
      </c>
      <c r="H46" s="11" t="str">
        <f>IF(ISNA(VLOOKUP(B46,CEEMEA!$A:$A,1,0)),IF(ISNA(VLOOKUP(B46,Removes!$A:$A,1,0)),IF(ISNA(VLOOKUP(B46,TTM!$A:$A,1,0)),IF(ISNA(VLOOKUP(B46,FastTrack!$A:$A,1,0)),IF(ISNA(VLOOKUP(B46,Delayed!$B:$B,1,0)),"BAU","Delayed"),"FastTrack"),"TTM"),"Remove"),"CEEMEA")</f>
        <v>BAU</v>
      </c>
      <c r="I46" s="11" t="str">
        <f>IF(COUNTIF(schedule!FC$1:ZZ$100,B46)=0,"new","scheduled")</f>
        <v>scheduled</v>
      </c>
    </row>
    <row r="47" spans="1:9" hidden="1">
      <c r="A47" s="11" t="s">
        <v>2219</v>
      </c>
      <c r="B47" s="13">
        <v>121009093646</v>
      </c>
      <c r="C47" s="11" t="str">
        <f>IF(ISERROR(VLOOKUP(B47,'091112'!B:C,2,FALSE)),"new",VLOOKUP(B47,'091112'!B:C,2,FALSE))</f>
        <v>new</v>
      </c>
      <c r="D47" s="11" t="str">
        <f>IF(ISERROR(VLOOKUP(B47,'091112'!B:D,3,FALSE)),"new",IF(VLOOKUP(B47,'091112'!B:D,3,FALSE)="new","existing",VLOOKUP(B47,'091112'!B:D,3,FALSE)))</f>
        <v>existing</v>
      </c>
      <c r="E47" s="159">
        <f t="shared" si="0"/>
        <v>41220</v>
      </c>
      <c r="G47" s="2" t="s">
        <v>3744</v>
      </c>
      <c r="H47" s="11" t="str">
        <f>IF(ISNA(VLOOKUP(B47,CEEMEA!$A:$A,1,0)),IF(ISNA(VLOOKUP(B47,Removes!$A:$A,1,0)),IF(ISNA(VLOOKUP(B47,TTM!$A:$A,1,0)),IF(ISNA(VLOOKUP(B47,FastTrack!$A:$A,1,0)),IF(ISNA(VLOOKUP(B47,Delayed!$B:$B,1,0)),"BAU","Delayed"),"FastTrack"),"TTM"),"Remove"),"CEEMEA")</f>
        <v>BAU</v>
      </c>
      <c r="I47" s="11" t="str">
        <f>IF(COUNTIF(schedule!FC$1:ZZ$100,B47)=0,"new","scheduled")</f>
        <v>scheduled</v>
      </c>
    </row>
    <row r="48" spans="1:9" hidden="1">
      <c r="A48" s="11" t="s">
        <v>2217</v>
      </c>
      <c r="B48" s="13">
        <v>121009093647</v>
      </c>
      <c r="C48" s="11" t="str">
        <f>IF(ISERROR(VLOOKUP(B48,'091112'!B:C,2,FALSE)),"new",VLOOKUP(B48,'091112'!B:C,2,FALSE))</f>
        <v>new</v>
      </c>
      <c r="D48" s="11" t="str">
        <f>IF(ISERROR(VLOOKUP(B48,'091112'!B:D,3,FALSE)),"new",IF(VLOOKUP(B48,'091112'!B:D,3,FALSE)="new","existing",VLOOKUP(B48,'091112'!B:D,3,FALSE)))</f>
        <v>existing</v>
      </c>
      <c r="E48" s="159">
        <f t="shared" si="0"/>
        <v>41220</v>
      </c>
      <c r="G48" s="2" t="s">
        <v>3743</v>
      </c>
      <c r="H48" s="11" t="str">
        <f>IF(ISNA(VLOOKUP(B48,CEEMEA!$A:$A,1,0)),IF(ISNA(VLOOKUP(B48,Removes!$A:$A,1,0)),IF(ISNA(VLOOKUP(B48,TTM!$A:$A,1,0)),IF(ISNA(VLOOKUP(B48,FastTrack!$A:$A,1,0)),IF(ISNA(VLOOKUP(B48,Delayed!$B:$B,1,0)),"BAU","Delayed"),"FastTrack"),"TTM"),"Remove"),"CEEMEA")</f>
        <v>BAU</v>
      </c>
      <c r="I48" s="11" t="str">
        <f>IF(COUNTIF(schedule!FC$1:ZZ$100,B48)=0,"new","scheduled")</f>
        <v>scheduled</v>
      </c>
    </row>
    <row r="49" spans="1:9" hidden="1">
      <c r="A49" s="11" t="s">
        <v>2211</v>
      </c>
      <c r="B49" s="13">
        <v>121009093648</v>
      </c>
      <c r="C49" s="11" t="str">
        <f>IF(ISERROR(VLOOKUP(B49,'091112'!B:C,2,FALSE)),"new",VLOOKUP(B49,'091112'!B:C,2,FALSE))</f>
        <v>new</v>
      </c>
      <c r="D49" s="11" t="str">
        <f>IF(ISERROR(VLOOKUP(B49,'091112'!B:D,3,FALSE)),"new",IF(VLOOKUP(B49,'091112'!B:D,3,FALSE)="new","existing",VLOOKUP(B49,'091112'!B:D,3,FALSE)))</f>
        <v>existing</v>
      </c>
      <c r="E49" s="159">
        <f t="shared" si="0"/>
        <v>41192</v>
      </c>
      <c r="G49" s="2" t="s">
        <v>2797</v>
      </c>
      <c r="H49" s="11" t="str">
        <f>IF(ISNA(VLOOKUP(B49,CEEMEA!$A:$A,1,0)),IF(ISNA(VLOOKUP(B49,Removes!$A:$A,1,0)),IF(ISNA(VLOOKUP(B49,TTM!$A:$A,1,0)),IF(ISNA(VLOOKUP(B49,FastTrack!$A:$A,1,0)),IF(ISNA(VLOOKUP(B49,Delayed!$B:$B,1,0)),"BAU","Delayed"),"FastTrack"),"TTM"),"Remove"),"CEEMEA")</f>
        <v>BAU</v>
      </c>
      <c r="I49" s="11" t="str">
        <f>IF(COUNTIF(schedule!FC$1:ZZ$100,B49)=0,"new","scheduled")</f>
        <v>scheduled</v>
      </c>
    </row>
    <row r="50" spans="1:9" hidden="1">
      <c r="A50" s="11" t="s">
        <v>2209</v>
      </c>
      <c r="B50" s="13">
        <v>121009093649</v>
      </c>
      <c r="C50" s="11" t="str">
        <f>IF(ISERROR(VLOOKUP(B50,'091112'!B:C,2,FALSE)),"new",VLOOKUP(B50,'091112'!B:C,2,FALSE))</f>
        <v>new</v>
      </c>
      <c r="D50" s="11" t="str">
        <f>IF(ISERROR(VLOOKUP(B50,'091112'!B:D,3,FALSE)),"new",IF(VLOOKUP(B50,'091112'!B:D,3,FALSE)="new","existing",VLOOKUP(B50,'091112'!B:D,3,FALSE)))</f>
        <v>existing</v>
      </c>
      <c r="E50" s="159">
        <f t="shared" si="0"/>
        <v>41192</v>
      </c>
      <c r="G50" s="2" t="s">
        <v>2796</v>
      </c>
      <c r="H50" s="11" t="str">
        <f>IF(ISNA(VLOOKUP(B50,CEEMEA!$A:$A,1,0)),IF(ISNA(VLOOKUP(B50,Removes!$A:$A,1,0)),IF(ISNA(VLOOKUP(B50,TTM!$A:$A,1,0)),IF(ISNA(VLOOKUP(B50,FastTrack!$A:$A,1,0)),IF(ISNA(VLOOKUP(B50,Delayed!$B:$B,1,0)),"BAU","Delayed"),"FastTrack"),"TTM"),"Remove"),"CEEMEA")</f>
        <v>BAU</v>
      </c>
      <c r="I50" s="11" t="str">
        <f>IF(COUNTIF(schedule!FC$1:ZZ$100,B50)=0,"new","scheduled")</f>
        <v>scheduled</v>
      </c>
    </row>
    <row r="51" spans="1:9" hidden="1">
      <c r="A51" s="11" t="s">
        <v>2205</v>
      </c>
      <c r="B51" s="13">
        <v>121009093650</v>
      </c>
      <c r="C51" s="11" t="str">
        <f>IF(ISERROR(VLOOKUP(B51,'091112'!B:C,2,FALSE)),"new",VLOOKUP(B51,'091112'!B:C,2,FALSE))</f>
        <v>new</v>
      </c>
      <c r="D51" s="11" t="str">
        <f>IF(ISERROR(VLOOKUP(B51,'091112'!B:D,3,FALSE)),"new",IF(VLOOKUP(B51,'091112'!B:D,3,FALSE)="new","existing",VLOOKUP(B51,'091112'!B:D,3,FALSE)))</f>
        <v>existing</v>
      </c>
      <c r="E51" s="159">
        <f t="shared" si="0"/>
        <v>41192</v>
      </c>
      <c r="G51" s="2" t="s">
        <v>2794</v>
      </c>
      <c r="H51" s="11" t="str">
        <f>IF(ISNA(VLOOKUP(B51,CEEMEA!$A:$A,1,0)),IF(ISNA(VLOOKUP(B51,Removes!$A:$A,1,0)),IF(ISNA(VLOOKUP(B51,TTM!$A:$A,1,0)),IF(ISNA(VLOOKUP(B51,FastTrack!$A:$A,1,0)),IF(ISNA(VLOOKUP(B51,Delayed!$B:$B,1,0)),"BAU","Delayed"),"FastTrack"),"TTM"),"Remove"),"CEEMEA")</f>
        <v>BAU</v>
      </c>
      <c r="I51" s="11" t="str">
        <f>IF(COUNTIF(schedule!FC$1:ZZ$100,B51)=0,"new","scheduled")</f>
        <v>scheduled</v>
      </c>
    </row>
    <row r="52" spans="1:9" hidden="1">
      <c r="A52" s="11" t="s">
        <v>2551</v>
      </c>
      <c r="B52" s="13">
        <v>121014234649</v>
      </c>
      <c r="C52" s="11" t="str">
        <f>IF(ISERROR(VLOOKUP(B52,'091112'!B:C,2,FALSE)),"new",VLOOKUP(B52,'091112'!B:C,2,FALSE))</f>
        <v>new</v>
      </c>
      <c r="D52" s="11" t="str">
        <f>IF(ISERROR(VLOOKUP(B52,'091112'!B:D,3,FALSE)),"new",IF(VLOOKUP(B52,'091112'!B:D,3,FALSE)="new","existing",VLOOKUP(B52,'091112'!B:D,3,FALSE)))</f>
        <v>existing</v>
      </c>
      <c r="E52" s="159">
        <f t="shared" si="0"/>
        <v>41214</v>
      </c>
      <c r="G52" s="2" t="s">
        <v>3776</v>
      </c>
      <c r="H52" s="11" t="str">
        <f>IF(ISNA(VLOOKUP(B52,CEEMEA!$A:$A,1,0)),IF(ISNA(VLOOKUP(B52,Removes!$A:$A,1,0)),IF(ISNA(VLOOKUP(B52,TTM!$A:$A,1,0)),IF(ISNA(VLOOKUP(B52,FastTrack!$A:$A,1,0)),IF(ISNA(VLOOKUP(B52,Delayed!$B:$B,1,0)),"BAU","Delayed"),"FastTrack"),"TTM"),"Remove"),"CEEMEA")</f>
        <v>BAU</v>
      </c>
      <c r="I52" s="11" t="str">
        <f>IF(COUNTIF(schedule!FC$1:ZZ$100,B52)=0,"new","scheduled")</f>
        <v>scheduled</v>
      </c>
    </row>
    <row r="53" spans="1:9" hidden="1">
      <c r="A53" s="11" t="s">
        <v>2549</v>
      </c>
      <c r="B53" s="13">
        <v>121014235219</v>
      </c>
      <c r="C53" s="11" t="str">
        <f>IF(ISERROR(VLOOKUP(B53,'091112'!B:C,2,FALSE)),"new",VLOOKUP(B53,'091112'!B:C,2,FALSE))</f>
        <v>new</v>
      </c>
      <c r="D53" s="11" t="str">
        <f>IF(ISERROR(VLOOKUP(B53,'091112'!B:D,3,FALSE)),"new",IF(VLOOKUP(B53,'091112'!B:D,3,FALSE)="new","existing",VLOOKUP(B53,'091112'!B:D,3,FALSE)))</f>
        <v>existing</v>
      </c>
      <c r="E53" s="159">
        <f t="shared" si="0"/>
        <v>41214</v>
      </c>
      <c r="G53" s="2" t="s">
        <v>3777</v>
      </c>
      <c r="H53" s="11" t="str">
        <f>IF(ISNA(VLOOKUP(B53,CEEMEA!$A:$A,1,0)),IF(ISNA(VLOOKUP(B53,Removes!$A:$A,1,0)),IF(ISNA(VLOOKUP(B53,TTM!$A:$A,1,0)),IF(ISNA(VLOOKUP(B53,FastTrack!$A:$A,1,0)),IF(ISNA(VLOOKUP(B53,Delayed!$B:$B,1,0)),"BAU","Delayed"),"FastTrack"),"TTM"),"Remove"),"CEEMEA")</f>
        <v>BAU</v>
      </c>
      <c r="I53" s="11" t="str">
        <f>IF(COUNTIF(schedule!FC$1:ZZ$100,B53)=0,"new","scheduled")</f>
        <v>scheduled</v>
      </c>
    </row>
    <row r="54" spans="1:9" hidden="1">
      <c r="A54" s="11" t="s">
        <v>2547</v>
      </c>
      <c r="B54" s="13">
        <v>121014235508</v>
      </c>
      <c r="C54" s="11" t="str">
        <f>IF(ISERROR(VLOOKUP(B54,'091112'!B:C,2,FALSE)),"new",VLOOKUP(B54,'091112'!B:C,2,FALSE))</f>
        <v>new</v>
      </c>
      <c r="D54" s="11" t="str">
        <f>IF(ISERROR(VLOOKUP(B54,'091112'!B:D,3,FALSE)),"new",IF(VLOOKUP(B54,'091112'!B:D,3,FALSE)="new","existing",VLOOKUP(B54,'091112'!B:D,3,FALSE)))</f>
        <v>existing</v>
      </c>
      <c r="E54" s="159">
        <f t="shared" si="0"/>
        <v>41198</v>
      </c>
      <c r="G54" s="2" t="s">
        <v>2733</v>
      </c>
      <c r="H54" s="11" t="str">
        <f>IF(ISNA(VLOOKUP(B54,CEEMEA!$A:$A,1,0)),IF(ISNA(VLOOKUP(B54,Removes!$A:$A,1,0)),IF(ISNA(VLOOKUP(B54,TTM!$A:$A,1,0)),IF(ISNA(VLOOKUP(B54,FastTrack!$A:$A,1,0)),IF(ISNA(VLOOKUP(B54,Delayed!$B:$B,1,0)),"BAU","Delayed"),"FastTrack"),"TTM"),"Remove"),"CEEMEA")</f>
        <v>BAU</v>
      </c>
      <c r="I54" s="11" t="str">
        <f>IF(COUNTIF(schedule!FC$1:ZZ$100,B54)=0,"new","scheduled")</f>
        <v>scheduled</v>
      </c>
    </row>
    <row r="55" spans="1:9" hidden="1">
      <c r="A55" s="11" t="s">
        <v>2545</v>
      </c>
      <c r="B55" s="13">
        <v>121014235824</v>
      </c>
      <c r="C55" s="11" t="str">
        <f>IF(ISERROR(VLOOKUP(B55,'091112'!B:C,2,FALSE)),"new",VLOOKUP(B55,'091112'!B:C,2,FALSE))</f>
        <v>new</v>
      </c>
      <c r="D55" s="11" t="str">
        <f>IF(ISERROR(VLOOKUP(B55,'091112'!B:D,3,FALSE)),"new",IF(VLOOKUP(B55,'091112'!B:D,3,FALSE)="new","existing",VLOOKUP(B55,'091112'!B:D,3,FALSE)))</f>
        <v>existing</v>
      </c>
      <c r="E55" s="159">
        <f t="shared" si="0"/>
        <v>41214</v>
      </c>
      <c r="G55" s="2" t="s">
        <v>3775</v>
      </c>
      <c r="H55" s="11" t="str">
        <f>IF(ISNA(VLOOKUP(B55,CEEMEA!$A:$A,1,0)),IF(ISNA(VLOOKUP(B55,Removes!$A:$A,1,0)),IF(ISNA(VLOOKUP(B55,TTM!$A:$A,1,0)),IF(ISNA(VLOOKUP(B55,FastTrack!$A:$A,1,0)),IF(ISNA(VLOOKUP(B55,Delayed!$B:$B,1,0)),"BAU","Delayed"),"FastTrack"),"TTM"),"Remove"),"CEEMEA")</f>
        <v>BAU</v>
      </c>
      <c r="I55" s="11" t="str">
        <f>IF(COUNTIF(schedule!FC$1:ZZ$100,B55)=0,"new","scheduled")</f>
        <v>scheduled</v>
      </c>
    </row>
    <row r="56" spans="1:9" hidden="1">
      <c r="A56" s="11" t="s">
        <v>2738</v>
      </c>
      <c r="B56" s="13">
        <v>121015095853</v>
      </c>
      <c r="C56" s="11" t="str">
        <f>IF(ISERROR(VLOOKUP(B56,'091112'!B:C,2,FALSE)),"new",VLOOKUP(B56,'091112'!B:C,2,FALSE))</f>
        <v>new</v>
      </c>
      <c r="D56" s="11" t="str">
        <f>IF(ISERROR(VLOOKUP(B56,'091112'!B:D,3,FALSE)),"new",IF(VLOOKUP(B56,'091112'!B:D,3,FALSE)="new","existing",VLOOKUP(B56,'091112'!B:D,3,FALSE)))</f>
        <v>existing</v>
      </c>
      <c r="E56" s="159">
        <f t="shared" si="0"/>
        <v>41214</v>
      </c>
      <c r="G56" s="2" t="s">
        <v>3782</v>
      </c>
      <c r="H56" s="11" t="str">
        <f>IF(ISNA(VLOOKUP(B56,CEEMEA!$A:$A,1,0)),IF(ISNA(VLOOKUP(B56,Removes!$A:$A,1,0)),IF(ISNA(VLOOKUP(B56,TTM!$A:$A,1,0)),IF(ISNA(VLOOKUP(B56,FastTrack!$A:$A,1,0)),IF(ISNA(VLOOKUP(B56,Delayed!$B:$B,1,0)),"BAU","Delayed"),"FastTrack"),"TTM"),"Remove"),"CEEMEA")</f>
        <v>BAU</v>
      </c>
      <c r="I56" s="11" t="str">
        <f>IF(COUNTIF(schedule!FC$1:ZZ$100,B56)=0,"new","scheduled")</f>
        <v>scheduled</v>
      </c>
    </row>
    <row r="57" spans="1:9" hidden="1">
      <c r="A57" s="11" t="s">
        <v>2736</v>
      </c>
      <c r="B57" s="13">
        <v>121015100154</v>
      </c>
      <c r="C57" s="11" t="str">
        <f>IF(ISERROR(VLOOKUP(B57,'091112'!B:C,2,FALSE)),"new",VLOOKUP(B57,'091112'!B:C,2,FALSE))</f>
        <v>new</v>
      </c>
      <c r="D57" s="11" t="str">
        <f>IF(ISERROR(VLOOKUP(B57,'091112'!B:D,3,FALSE)),"new",IF(VLOOKUP(B57,'091112'!B:D,3,FALSE)="new","existing",VLOOKUP(B57,'091112'!B:D,3,FALSE)))</f>
        <v>existing</v>
      </c>
      <c r="E57" s="159">
        <f t="shared" si="0"/>
        <v>41214</v>
      </c>
      <c r="G57" s="2" t="s">
        <v>3781</v>
      </c>
      <c r="H57" s="11" t="str">
        <f>IF(ISNA(VLOOKUP(B57,CEEMEA!$A:$A,1,0)),IF(ISNA(VLOOKUP(B57,Removes!$A:$A,1,0)),IF(ISNA(VLOOKUP(B57,TTM!$A:$A,1,0)),IF(ISNA(VLOOKUP(B57,FastTrack!$A:$A,1,0)),IF(ISNA(VLOOKUP(B57,Delayed!$B:$B,1,0)),"BAU","Delayed"),"FastTrack"),"TTM"),"Remove"),"CEEMEA")</f>
        <v>BAU</v>
      </c>
      <c r="I57" s="11" t="str">
        <f>IF(COUNTIF(schedule!FC$1:ZZ$100,B57)=0,"new","scheduled")</f>
        <v>scheduled</v>
      </c>
    </row>
    <row r="58" spans="1:9" hidden="1">
      <c r="A58" s="11" t="s">
        <v>2876</v>
      </c>
      <c r="B58" s="13">
        <v>121017035437</v>
      </c>
      <c r="C58" s="11" t="str">
        <f>IF(ISERROR(VLOOKUP(B58,'091112'!B:C,2,FALSE)),"new",VLOOKUP(B58,'091112'!B:C,2,FALSE))</f>
        <v>new</v>
      </c>
      <c r="D58" s="11" t="str">
        <f>IF(ISERROR(VLOOKUP(B58,'091112'!B:D,3,FALSE)),"new",IF(VLOOKUP(B58,'091112'!B:D,3,FALSE)="new","existing",VLOOKUP(B58,'091112'!B:D,3,FALSE)))</f>
        <v>existing</v>
      </c>
      <c r="E58" s="159">
        <f t="shared" si="0"/>
        <v>41199</v>
      </c>
      <c r="G58" s="2" t="s">
        <v>3832</v>
      </c>
      <c r="H58" s="11" t="str">
        <f>IF(ISNA(VLOOKUP(B58,CEEMEA!$A:$A,1,0)),IF(ISNA(VLOOKUP(B58,Removes!$A:$A,1,0)),IF(ISNA(VLOOKUP(B58,TTM!$A:$A,1,0)),IF(ISNA(VLOOKUP(B58,FastTrack!$A:$A,1,0)),IF(ISNA(VLOOKUP(B58,Delayed!$B:$B,1,0)),"BAU","Delayed"),"FastTrack"),"TTM"),"Remove"),"CEEMEA")</f>
        <v>BAU</v>
      </c>
      <c r="I58" s="11" t="str">
        <f>IF(COUNTIF(schedule!FC$1:ZZ$100,B58)=0,"new","scheduled")</f>
        <v>scheduled</v>
      </c>
    </row>
    <row r="59" spans="1:9" hidden="1">
      <c r="A59" s="11" t="s">
        <v>3367</v>
      </c>
      <c r="B59" s="13">
        <v>121017111953</v>
      </c>
      <c r="C59" s="11" t="str">
        <f>IF(ISERROR(VLOOKUP(B59,'091112'!B:C,2,FALSE)),"new",VLOOKUP(B59,'091112'!B:C,2,FALSE))</f>
        <v>new</v>
      </c>
      <c r="D59" s="11" t="str">
        <f>IF(ISERROR(VLOOKUP(B59,'091112'!B:D,3,FALSE)),"new",IF(VLOOKUP(B59,'091112'!B:D,3,FALSE)="new","existing",VLOOKUP(B59,'091112'!B:D,3,FALSE)))</f>
        <v>existing</v>
      </c>
      <c r="E59" s="159">
        <f t="shared" si="0"/>
        <v>41211</v>
      </c>
      <c r="G59" s="2" t="s">
        <v>3792</v>
      </c>
      <c r="H59" s="11" t="str">
        <f>IF(ISNA(VLOOKUP(B59,CEEMEA!$A:$A,1,0)),IF(ISNA(VLOOKUP(B59,Removes!$A:$A,1,0)),IF(ISNA(VLOOKUP(B59,TTM!$A:$A,1,0)),IF(ISNA(VLOOKUP(B59,FastTrack!$A:$A,1,0)),IF(ISNA(VLOOKUP(B59,Delayed!$B:$B,1,0)),"BAU","Delayed"),"FastTrack"),"TTM"),"Remove"),"CEEMEA")</f>
        <v>BAU</v>
      </c>
      <c r="I59" s="11" t="str">
        <f>IF(COUNTIF(schedule!FC$1:ZZ$100,B59)=0,"new","scheduled")</f>
        <v>scheduled</v>
      </c>
    </row>
    <row r="60" spans="1:9" hidden="1">
      <c r="A60" s="11" t="s">
        <v>3365</v>
      </c>
      <c r="B60" s="13">
        <v>121017111955</v>
      </c>
      <c r="C60" s="11" t="str">
        <f>IF(ISERROR(VLOOKUP(B60,'091112'!B:C,2,FALSE)),"new",VLOOKUP(B60,'091112'!B:C,2,FALSE))</f>
        <v>new</v>
      </c>
      <c r="D60" s="11" t="str">
        <f>IF(ISERROR(VLOOKUP(B60,'091112'!B:D,3,FALSE)),"new",IF(VLOOKUP(B60,'091112'!B:D,3,FALSE)="new","existing",VLOOKUP(B60,'091112'!B:D,3,FALSE)))</f>
        <v>existing</v>
      </c>
      <c r="E60" s="159">
        <f t="shared" si="0"/>
        <v>41211</v>
      </c>
      <c r="G60" s="2" t="s">
        <v>3791</v>
      </c>
      <c r="H60" s="11" t="str">
        <f>IF(ISNA(VLOOKUP(B60,CEEMEA!$A:$A,1,0)),IF(ISNA(VLOOKUP(B60,Removes!$A:$A,1,0)),IF(ISNA(VLOOKUP(B60,TTM!$A:$A,1,0)),IF(ISNA(VLOOKUP(B60,FastTrack!$A:$A,1,0)),IF(ISNA(VLOOKUP(B60,Delayed!$B:$B,1,0)),"BAU","Delayed"),"FastTrack"),"TTM"),"Remove"),"CEEMEA")</f>
        <v>BAU</v>
      </c>
      <c r="I60" s="11" t="str">
        <f>IF(COUNTIF(schedule!FC$1:ZZ$100,B60)=0,"new","scheduled")</f>
        <v>scheduled</v>
      </c>
    </row>
    <row r="61" spans="1:9" hidden="1">
      <c r="A61" s="11" t="s">
        <v>3344</v>
      </c>
      <c r="B61" s="13">
        <v>121017112319</v>
      </c>
      <c r="C61" s="11" t="str">
        <f>IF(ISERROR(VLOOKUP(B61,'091112'!B:C,2,FALSE)),"new",VLOOKUP(B61,'091112'!B:C,2,FALSE))</f>
        <v>new</v>
      </c>
      <c r="D61" s="11" t="str">
        <f>IF(ISERROR(VLOOKUP(B61,'091112'!B:D,3,FALSE)),"new",IF(VLOOKUP(B61,'091112'!B:D,3,FALSE)="new","existing",VLOOKUP(B61,'091112'!B:D,3,FALSE)))</f>
        <v>existing</v>
      </c>
      <c r="E61" s="159">
        <f t="shared" si="0"/>
        <v>41212</v>
      </c>
      <c r="G61" s="2" t="s">
        <v>3790</v>
      </c>
      <c r="H61" s="11" t="str">
        <f>IF(ISNA(VLOOKUP(B61,CEEMEA!$A:$A,1,0)),IF(ISNA(VLOOKUP(B61,Removes!$A:$A,1,0)),IF(ISNA(VLOOKUP(B61,TTM!$A:$A,1,0)),IF(ISNA(VLOOKUP(B61,FastTrack!$A:$A,1,0)),IF(ISNA(VLOOKUP(B61,Delayed!$B:$B,1,0)),"BAU","Delayed"),"FastTrack"),"TTM"),"Remove"),"CEEMEA")</f>
        <v>BAU</v>
      </c>
      <c r="I61" s="11" t="str">
        <f>IF(COUNTIF(schedule!FC$1:ZZ$100,B61)=0,"new","scheduled")</f>
        <v>scheduled</v>
      </c>
    </row>
    <row r="62" spans="1:9" hidden="1">
      <c r="A62" s="11" t="s">
        <v>3342</v>
      </c>
      <c r="B62" s="13">
        <v>121017112324</v>
      </c>
      <c r="C62" s="11" t="str">
        <f>IF(ISERROR(VLOOKUP(B62,'091112'!B:C,2,FALSE)),"new",VLOOKUP(B62,'091112'!B:C,2,FALSE))</f>
        <v>new</v>
      </c>
      <c r="D62" s="11" t="str">
        <f>IF(ISERROR(VLOOKUP(B62,'091112'!B:D,3,FALSE)),"new",IF(VLOOKUP(B62,'091112'!B:D,3,FALSE)="new","existing",VLOOKUP(B62,'091112'!B:D,3,FALSE)))</f>
        <v>existing</v>
      </c>
      <c r="E62" s="159">
        <f t="shared" si="0"/>
        <v>41212</v>
      </c>
      <c r="G62" s="2" t="s">
        <v>3789</v>
      </c>
      <c r="H62" s="11" t="str">
        <f>IF(ISNA(VLOOKUP(B62,CEEMEA!$A:$A,1,0)),IF(ISNA(VLOOKUP(B62,Removes!$A:$A,1,0)),IF(ISNA(VLOOKUP(B62,TTM!$A:$A,1,0)),IF(ISNA(VLOOKUP(B62,FastTrack!$A:$A,1,0)),IF(ISNA(VLOOKUP(B62,Delayed!$B:$B,1,0)),"BAU","Delayed"),"FastTrack"),"TTM"),"Remove"),"CEEMEA")</f>
        <v>BAU</v>
      </c>
      <c r="I62" s="11" t="str">
        <f>IF(COUNTIF(schedule!FC$1:ZZ$100,B62)=0,"new","scheduled")</f>
        <v>scheduled</v>
      </c>
    </row>
    <row r="63" spans="1:9" hidden="1">
      <c r="A63" s="11" t="s">
        <v>3340</v>
      </c>
      <c r="B63" s="13">
        <v>121017112326</v>
      </c>
      <c r="C63" s="11" t="str">
        <f>IF(ISERROR(VLOOKUP(B63,'091112'!B:C,2,FALSE)),"new",VLOOKUP(B63,'091112'!B:C,2,FALSE))</f>
        <v>new</v>
      </c>
      <c r="D63" s="11" t="str">
        <f>IF(ISERROR(VLOOKUP(B63,'091112'!B:D,3,FALSE)),"new",IF(VLOOKUP(B63,'091112'!B:D,3,FALSE)="new","existing",VLOOKUP(B63,'091112'!B:D,3,FALSE)))</f>
        <v>existing</v>
      </c>
      <c r="E63" s="159">
        <f t="shared" si="0"/>
        <v>41212</v>
      </c>
      <c r="G63" s="2" t="s">
        <v>3788</v>
      </c>
      <c r="H63" s="11" t="str">
        <f>IF(ISNA(VLOOKUP(B63,CEEMEA!$A:$A,1,0)),IF(ISNA(VLOOKUP(B63,Removes!$A:$A,1,0)),IF(ISNA(VLOOKUP(B63,TTM!$A:$A,1,0)),IF(ISNA(VLOOKUP(B63,FastTrack!$A:$A,1,0)),IF(ISNA(VLOOKUP(B63,Delayed!$B:$B,1,0)),"BAU","Delayed"),"FastTrack"),"TTM"),"Remove"),"CEEMEA")</f>
        <v>BAU</v>
      </c>
      <c r="I63" s="11" t="str">
        <f>IF(COUNTIF(schedule!FC$1:ZZ$100,B63)=0,"new","scheduled")</f>
        <v>scheduled</v>
      </c>
    </row>
    <row r="64" spans="1:9" hidden="1">
      <c r="A64" s="11" t="s">
        <v>3338</v>
      </c>
      <c r="B64" s="13">
        <v>121017112327</v>
      </c>
      <c r="C64" s="11" t="str">
        <f>IF(ISERROR(VLOOKUP(B64,'091112'!B:C,2,FALSE)),"new",VLOOKUP(B64,'091112'!B:C,2,FALSE))</f>
        <v>new</v>
      </c>
      <c r="D64" s="11" t="str">
        <f>IF(ISERROR(VLOOKUP(B64,'091112'!B:D,3,FALSE)),"new",IF(VLOOKUP(B64,'091112'!B:D,3,FALSE)="new","existing",VLOOKUP(B64,'091112'!B:D,3,FALSE)))</f>
        <v>existing</v>
      </c>
      <c r="E64" s="159">
        <f t="shared" si="0"/>
        <v>41212</v>
      </c>
      <c r="G64" s="2" t="s">
        <v>3787</v>
      </c>
      <c r="H64" s="11" t="str">
        <f>IF(ISNA(VLOOKUP(B64,CEEMEA!$A:$A,1,0)),IF(ISNA(VLOOKUP(B64,Removes!$A:$A,1,0)),IF(ISNA(VLOOKUP(B64,TTM!$A:$A,1,0)),IF(ISNA(VLOOKUP(B64,FastTrack!$A:$A,1,0)),IF(ISNA(VLOOKUP(B64,Delayed!$B:$B,1,0)),"BAU","Delayed"),"FastTrack"),"TTM"),"Remove"),"CEEMEA")</f>
        <v>BAU</v>
      </c>
      <c r="I64" s="11" t="str">
        <f>IF(COUNTIF(schedule!FC$1:ZZ$100,B64)=0,"new","scheduled")</f>
        <v>scheduled</v>
      </c>
    </row>
    <row r="65" spans="1:9" hidden="1">
      <c r="A65" s="11" t="s">
        <v>2915</v>
      </c>
      <c r="B65" s="13">
        <v>121019091907</v>
      </c>
      <c r="C65" s="11" t="str">
        <f>IF(ISERROR(VLOOKUP(B65,'091112'!B:C,2,FALSE)),"new",VLOOKUP(B65,'091112'!B:C,2,FALSE))</f>
        <v>new</v>
      </c>
      <c r="D65" s="11" t="str">
        <f>IF(ISERROR(VLOOKUP(B65,'091112'!B:D,3,FALSE)),"new",IF(VLOOKUP(B65,'091112'!B:D,3,FALSE)="new","existing",VLOOKUP(B65,'091112'!B:D,3,FALSE)))</f>
        <v>existing</v>
      </c>
      <c r="E65" s="159">
        <f t="shared" si="0"/>
        <v>41201</v>
      </c>
      <c r="G65" s="2" t="s">
        <v>3830</v>
      </c>
      <c r="H65" s="11" t="str">
        <f>IF(ISNA(VLOOKUP(B65,CEEMEA!$A:$A,1,0)),IF(ISNA(VLOOKUP(B65,Removes!$A:$A,1,0)),IF(ISNA(VLOOKUP(B65,TTM!$A:$A,1,0)),IF(ISNA(VLOOKUP(B65,FastTrack!$A:$A,1,0)),IF(ISNA(VLOOKUP(B65,Delayed!$B:$B,1,0)),"BAU","Delayed"),"FastTrack"),"TTM"),"Remove"),"CEEMEA")</f>
        <v>BAU</v>
      </c>
      <c r="I65" s="11" t="str">
        <f>IF(COUNTIF(schedule!FC$1:ZZ$100,B65)=0,"new","scheduled")</f>
        <v>scheduled</v>
      </c>
    </row>
    <row r="66" spans="1:9" hidden="1">
      <c r="A66" s="11" t="s">
        <v>2933</v>
      </c>
      <c r="B66" s="13">
        <v>121019204011</v>
      </c>
      <c r="C66" s="11" t="str">
        <f>IF(ISERROR(VLOOKUP(B66,'091112'!B:C,2,FALSE)),"new",VLOOKUP(B66,'091112'!B:C,2,FALSE))</f>
        <v>new</v>
      </c>
      <c r="D66" s="11" t="str">
        <f>IF(ISERROR(VLOOKUP(B66,'091112'!B:D,3,FALSE)),"new",IF(VLOOKUP(B66,'091112'!B:D,3,FALSE)="new","existing",VLOOKUP(B66,'091112'!B:D,3,FALSE)))</f>
        <v>existing</v>
      </c>
      <c r="E66" s="159">
        <f t="shared" si="0"/>
        <v>41201</v>
      </c>
      <c r="G66" s="2" t="s">
        <v>3826</v>
      </c>
      <c r="H66" s="11" t="str">
        <f>IF(ISNA(VLOOKUP(B66,CEEMEA!$A:$A,1,0)),IF(ISNA(VLOOKUP(B66,Removes!$A:$A,1,0)),IF(ISNA(VLOOKUP(B66,TTM!$A:$A,1,0)),IF(ISNA(VLOOKUP(B66,FastTrack!$A:$A,1,0)),IF(ISNA(VLOOKUP(B66,Delayed!$B:$B,1,0)),"BAU","Delayed"),"FastTrack"),"TTM"),"Remove"),"CEEMEA")</f>
        <v>BAU</v>
      </c>
      <c r="I66" s="11" t="str">
        <f>IF(COUNTIF(schedule!FC$1:ZZ$100,B66)=0,"new","scheduled")</f>
        <v>scheduled</v>
      </c>
    </row>
    <row r="67" spans="1:9" hidden="1">
      <c r="A67" s="11" t="s">
        <v>2932</v>
      </c>
      <c r="B67" s="13">
        <v>121019210444</v>
      </c>
      <c r="C67" s="11" t="str">
        <f>IF(ISERROR(VLOOKUP(B67,'091112'!B:C,2,FALSE)),"new",VLOOKUP(B67,'091112'!B:C,2,FALSE))</f>
        <v>new</v>
      </c>
      <c r="D67" s="11" t="str">
        <f>IF(ISERROR(VLOOKUP(B67,'091112'!B:D,3,FALSE)),"new",IF(VLOOKUP(B67,'091112'!B:D,3,FALSE)="new","existing",VLOOKUP(B67,'091112'!B:D,3,FALSE)))</f>
        <v>existing</v>
      </c>
      <c r="E67" s="159">
        <f t="shared" ref="E67:E130" si="1">DATEVALUE(MID(G67,SEARCH("/",G67,1)-2,10))</f>
        <v>41201</v>
      </c>
      <c r="G67" s="2" t="s">
        <v>3824</v>
      </c>
      <c r="H67" s="11" t="str">
        <f>IF(ISNA(VLOOKUP(B67,CEEMEA!$A:$A,1,0)),IF(ISNA(VLOOKUP(B67,Removes!$A:$A,1,0)),IF(ISNA(VLOOKUP(B67,TTM!$A:$A,1,0)),IF(ISNA(VLOOKUP(B67,FastTrack!$A:$A,1,0)),IF(ISNA(VLOOKUP(B67,Delayed!$B:$B,1,0)),"BAU","Delayed"),"FastTrack"),"TTM"),"Remove"),"CEEMEA")</f>
        <v>BAU</v>
      </c>
      <c r="I67" s="11" t="str">
        <f>IF(COUNTIF(schedule!FC$1:ZZ$100,B67)=0,"new","scheduled")</f>
        <v>scheduled</v>
      </c>
    </row>
    <row r="68" spans="1:9" hidden="1">
      <c r="A68" s="11" t="s">
        <v>673</v>
      </c>
      <c r="B68" s="13">
        <v>121019210716</v>
      </c>
      <c r="C68" s="11" t="str">
        <f>IF(ISERROR(VLOOKUP(B68,'091112'!B:C,2,FALSE)),"new",VLOOKUP(B68,'091112'!B:C,2,FALSE))</f>
        <v>new</v>
      </c>
      <c r="D68" s="11" t="str">
        <f>IF(ISERROR(VLOOKUP(B68,'091112'!B:D,3,FALSE)),"new",IF(VLOOKUP(B68,'091112'!B:D,3,FALSE)="new","existing",VLOOKUP(B68,'091112'!B:D,3,FALSE)))</f>
        <v>existing</v>
      </c>
      <c r="E68" s="159">
        <f t="shared" si="1"/>
        <v>41201</v>
      </c>
      <c r="G68" s="2" t="s">
        <v>3825</v>
      </c>
      <c r="H68" s="11" t="str">
        <f>IF(ISNA(VLOOKUP(B68,CEEMEA!$A:$A,1,0)),IF(ISNA(VLOOKUP(B68,Removes!$A:$A,1,0)),IF(ISNA(VLOOKUP(B68,TTM!$A:$A,1,0)),IF(ISNA(VLOOKUP(B68,FastTrack!$A:$A,1,0)),IF(ISNA(VLOOKUP(B68,Delayed!$B:$B,1,0)),"BAU","Delayed"),"FastTrack"),"TTM"),"Remove"),"CEEMEA")</f>
        <v>BAU</v>
      </c>
      <c r="I68" s="11" t="str">
        <f>IF(COUNTIF(schedule!FC$1:ZZ$100,B68)=0,"new","scheduled")</f>
        <v>scheduled</v>
      </c>
    </row>
    <row r="69" spans="1:9" hidden="1">
      <c r="A69" s="11" t="s">
        <v>2931</v>
      </c>
      <c r="B69" s="13">
        <v>121019212051</v>
      </c>
      <c r="C69" s="11" t="str">
        <f>IF(ISERROR(VLOOKUP(B69,'091112'!B:C,2,FALSE)),"new",VLOOKUP(B69,'091112'!B:C,2,FALSE))</f>
        <v>new</v>
      </c>
      <c r="D69" s="11" t="str">
        <f>IF(ISERROR(VLOOKUP(B69,'091112'!B:D,3,FALSE)),"new",IF(VLOOKUP(B69,'091112'!B:D,3,FALSE)="new","existing",VLOOKUP(B69,'091112'!B:D,3,FALSE)))</f>
        <v>existing</v>
      </c>
      <c r="E69" s="159">
        <f t="shared" si="1"/>
        <v>41201</v>
      </c>
      <c r="G69" s="2" t="s">
        <v>3823</v>
      </c>
      <c r="H69" s="11" t="str">
        <f>IF(ISNA(VLOOKUP(B69,CEEMEA!$A:$A,1,0)),IF(ISNA(VLOOKUP(B69,Removes!$A:$A,1,0)),IF(ISNA(VLOOKUP(B69,TTM!$A:$A,1,0)),IF(ISNA(VLOOKUP(B69,FastTrack!$A:$A,1,0)),IF(ISNA(VLOOKUP(B69,Delayed!$B:$B,1,0)),"BAU","Delayed"),"FastTrack"),"TTM"),"Remove"),"CEEMEA")</f>
        <v>BAU</v>
      </c>
      <c r="I69" s="11" t="str">
        <f>IF(COUNTIF(schedule!FC$1:ZZ$100,B69)=0,"new","scheduled")</f>
        <v>scheduled</v>
      </c>
    </row>
    <row r="70" spans="1:9" hidden="1">
      <c r="A70" s="11" t="s">
        <v>2930</v>
      </c>
      <c r="B70" s="13">
        <v>121022005904</v>
      </c>
      <c r="C70" s="11" t="str">
        <f>IF(ISERROR(VLOOKUP(B70,'091112'!B:C,2,FALSE)),"new",VLOOKUP(B70,'091112'!B:C,2,FALSE))</f>
        <v>new</v>
      </c>
      <c r="D70" s="11" t="str">
        <f>IF(ISERROR(VLOOKUP(B70,'091112'!B:D,3,FALSE)),"new",IF(VLOOKUP(B70,'091112'!B:D,3,FALSE)="new","existing",VLOOKUP(B70,'091112'!B:D,3,FALSE)))</f>
        <v>existing</v>
      </c>
      <c r="E70" s="159">
        <f t="shared" si="1"/>
        <v>41204</v>
      </c>
      <c r="G70" s="2" t="s">
        <v>3822</v>
      </c>
      <c r="H70" s="11" t="str">
        <f>IF(ISNA(VLOOKUP(B70,CEEMEA!$A:$A,1,0)),IF(ISNA(VLOOKUP(B70,Removes!$A:$A,1,0)),IF(ISNA(VLOOKUP(B70,TTM!$A:$A,1,0)),IF(ISNA(VLOOKUP(B70,FastTrack!$A:$A,1,0)),IF(ISNA(VLOOKUP(B70,Delayed!$B:$B,1,0)),"BAU","Delayed"),"FastTrack"),"TTM"),"Remove"),"CEEMEA")</f>
        <v>BAU</v>
      </c>
      <c r="I70" s="11" t="str">
        <f>IF(COUNTIF(schedule!FC$1:ZZ$100,B70)=0,"new","scheduled")</f>
        <v>scheduled</v>
      </c>
    </row>
    <row r="71" spans="1:9" hidden="1">
      <c r="A71" s="11" t="s">
        <v>3696</v>
      </c>
      <c r="B71" s="13">
        <v>121023102053</v>
      </c>
      <c r="C71" s="11" t="str">
        <f>IF(ISERROR(VLOOKUP(B71,'091112'!B:C,2,FALSE)),"new",VLOOKUP(B71,'091112'!B:C,2,FALSE))</f>
        <v>new</v>
      </c>
      <c r="D71" s="11" t="str">
        <f>IF(ISERROR(VLOOKUP(B71,'091112'!B:D,3,FALSE)),"new",IF(VLOOKUP(B71,'091112'!B:D,3,FALSE)="new","existing",VLOOKUP(B71,'091112'!B:D,3,FALSE)))</f>
        <v>new</v>
      </c>
      <c r="E71" s="159">
        <f t="shared" si="1"/>
        <v>41224</v>
      </c>
      <c r="G71" s="2" t="s">
        <v>3697</v>
      </c>
      <c r="H71" s="11" t="str">
        <f>IF(ISNA(VLOOKUP(B71,CEEMEA!$A:$A,1,0)),IF(ISNA(VLOOKUP(B71,Removes!$A:$A,1,0)),IF(ISNA(VLOOKUP(B71,TTM!$A:$A,1,0)),IF(ISNA(VLOOKUP(B71,FastTrack!$A:$A,1,0)),IF(ISNA(VLOOKUP(B71,Delayed!$B:$B,1,0)),"BAU","Delayed"),"FastTrack"),"TTM"),"Remove"),"CEEMEA")</f>
        <v>Remove</v>
      </c>
      <c r="I71" s="11" t="str">
        <f>IF(COUNTIF(schedule!FC$1:ZZ$100,B71)=0,"new","scheduled")</f>
        <v>new</v>
      </c>
    </row>
    <row r="72" spans="1:9" hidden="1">
      <c r="A72" s="11" t="s">
        <v>3099</v>
      </c>
      <c r="B72" s="13">
        <v>121024080055</v>
      </c>
      <c r="C72" s="11" t="str">
        <f>IF(ISERROR(VLOOKUP(B72,'091112'!B:C,2,FALSE)),"new",VLOOKUP(B72,'091112'!B:C,2,FALSE))</f>
        <v>new</v>
      </c>
      <c r="D72" s="11" t="str">
        <f>IF(ISERROR(VLOOKUP(B72,'091112'!B:D,3,FALSE)),"new",IF(VLOOKUP(B72,'091112'!B:D,3,FALSE)="new","existing",VLOOKUP(B72,'091112'!B:D,3,FALSE)))</f>
        <v>existing</v>
      </c>
      <c r="E72" s="159">
        <f t="shared" si="1"/>
        <v>41206</v>
      </c>
      <c r="G72" s="2" t="s">
        <v>3799</v>
      </c>
      <c r="H72" s="11" t="str">
        <f>IF(ISNA(VLOOKUP(B72,CEEMEA!$A:$A,1,0)),IF(ISNA(VLOOKUP(B72,Removes!$A:$A,1,0)),IF(ISNA(VLOOKUP(B72,TTM!$A:$A,1,0)),IF(ISNA(VLOOKUP(B72,FastTrack!$A:$A,1,0)),IF(ISNA(VLOOKUP(B72,Delayed!$B:$B,1,0)),"BAU","Delayed"),"FastTrack"),"TTM"),"Remove"),"CEEMEA")</f>
        <v>BAU</v>
      </c>
      <c r="I72" s="11" t="str">
        <f>IF(COUNTIF(schedule!FC$1:ZZ$100,B72)=0,"new","scheduled")</f>
        <v>scheduled</v>
      </c>
    </row>
    <row r="73" spans="1:9" hidden="1">
      <c r="A73" s="11" t="s">
        <v>3381</v>
      </c>
      <c r="B73" s="13">
        <v>121025170744</v>
      </c>
      <c r="C73" s="11" t="str">
        <f>IF(ISERROR(VLOOKUP(B73,'091112'!B:C,2,FALSE)),"new",VLOOKUP(B73,'091112'!B:C,2,FALSE))</f>
        <v>new</v>
      </c>
      <c r="D73" s="11" t="str">
        <f>IF(ISERROR(VLOOKUP(B73,'091112'!B:D,3,FALSE)),"new",IF(VLOOKUP(B73,'091112'!B:D,3,FALSE)="new","existing",VLOOKUP(B73,'091112'!B:D,3,FALSE)))</f>
        <v>existing</v>
      </c>
      <c r="E73" s="159">
        <f t="shared" si="1"/>
        <v>41207</v>
      </c>
      <c r="G73" s="2" t="s">
        <v>3796</v>
      </c>
      <c r="H73" s="11" t="str">
        <f>IF(ISNA(VLOOKUP(B73,CEEMEA!$A:$A,1,0)),IF(ISNA(VLOOKUP(B73,Removes!$A:$A,1,0)),IF(ISNA(VLOOKUP(B73,TTM!$A:$A,1,0)),IF(ISNA(VLOOKUP(B73,FastTrack!$A:$A,1,0)),IF(ISNA(VLOOKUP(B73,Delayed!$B:$B,1,0)),"BAU","Delayed"),"FastTrack"),"TTM"),"Remove"),"CEEMEA")</f>
        <v>BAU</v>
      </c>
      <c r="I73" s="11" t="str">
        <f>IF(COUNTIF(schedule!FC$1:ZZ$100,B73)=0,"new","scheduled")</f>
        <v>scheduled</v>
      </c>
    </row>
    <row r="74" spans="1:9">
      <c r="A74" s="11" t="s">
        <v>3686</v>
      </c>
      <c r="B74" s="13">
        <v>121026113051</v>
      </c>
      <c r="C74" s="11" t="str">
        <f>IF(ISERROR(VLOOKUP(B74,'091112'!B:C,2,FALSE)),"new",VLOOKUP(B74,'091112'!B:C,2,FALSE))</f>
        <v>new</v>
      </c>
      <c r="D74" s="11" t="str">
        <f>IF(ISERROR(VLOOKUP(B74,'091112'!B:D,3,FALSE)),"new",IF(VLOOKUP(B74,'091112'!B:D,3,FALSE)="new","existing",VLOOKUP(B74,'091112'!B:D,3,FALSE)))</f>
        <v>new</v>
      </c>
      <c r="E74" s="159">
        <f t="shared" si="1"/>
        <v>41225</v>
      </c>
      <c r="G74" s="2" t="s">
        <v>3687</v>
      </c>
      <c r="H74" s="11" t="str">
        <f>IF(ISNA(VLOOKUP(B74,CEEMEA!$A:$A,1,0)),IF(ISNA(VLOOKUP(B74,Removes!$A:$A,1,0)),IF(ISNA(VLOOKUP(B74,TTM!$A:$A,1,0)),IF(ISNA(VLOOKUP(B74,FastTrack!$A:$A,1,0)),IF(ISNA(VLOOKUP(B74,Delayed!$B:$B,1,0)),"BAU","Delayed"),"FastTrack"),"TTM"),"Remove"),"CEEMEA")</f>
        <v>BAU</v>
      </c>
      <c r="I74" s="11" t="str">
        <f>IF(COUNTIF(schedule!FC$1:ZZ$100,B74)=0,"new","scheduled")</f>
        <v>scheduled</v>
      </c>
    </row>
    <row r="75" spans="1:9">
      <c r="A75" s="11" t="s">
        <v>3684</v>
      </c>
      <c r="B75" s="13">
        <v>121026113053</v>
      </c>
      <c r="C75" s="11" t="str">
        <f>IF(ISERROR(VLOOKUP(B75,'091112'!B:C,2,FALSE)),"new",VLOOKUP(B75,'091112'!B:C,2,FALSE))</f>
        <v>new</v>
      </c>
      <c r="D75" s="11" t="str">
        <f>IF(ISERROR(VLOOKUP(B75,'091112'!B:D,3,FALSE)),"new",IF(VLOOKUP(B75,'091112'!B:D,3,FALSE)="new","existing",VLOOKUP(B75,'091112'!B:D,3,FALSE)))</f>
        <v>new</v>
      </c>
      <c r="E75" s="159">
        <f t="shared" si="1"/>
        <v>41225</v>
      </c>
      <c r="G75" s="2" t="s">
        <v>3685</v>
      </c>
      <c r="H75" s="11" t="str">
        <f>IF(ISNA(VLOOKUP(B75,CEEMEA!$A:$A,1,0)),IF(ISNA(VLOOKUP(B75,Removes!$A:$A,1,0)),IF(ISNA(VLOOKUP(B75,TTM!$A:$A,1,0)),IF(ISNA(VLOOKUP(B75,FastTrack!$A:$A,1,0)),IF(ISNA(VLOOKUP(B75,Delayed!$B:$B,1,0)),"BAU","Delayed"),"FastTrack"),"TTM"),"Remove"),"CEEMEA")</f>
        <v>BAU</v>
      </c>
      <c r="I75" s="11" t="str">
        <f>IF(COUNTIF(schedule!FC$1:ZZ$100,B75)=0,"new","scheduled")</f>
        <v>scheduled</v>
      </c>
    </row>
    <row r="76" spans="1:9" hidden="1">
      <c r="A76" s="11" t="s">
        <v>3375</v>
      </c>
      <c r="B76" s="13">
        <v>121026113639</v>
      </c>
      <c r="C76" s="11" t="str">
        <f>IF(ISERROR(VLOOKUP(B76,'091112'!B:C,2,FALSE)),"new",VLOOKUP(B76,'091112'!B:C,2,FALSE))</f>
        <v>new</v>
      </c>
      <c r="D76" s="11" t="str">
        <f>IF(ISERROR(VLOOKUP(B76,'091112'!B:D,3,FALSE)),"new",IF(VLOOKUP(B76,'091112'!B:D,3,FALSE)="new","existing",VLOOKUP(B76,'091112'!B:D,3,FALSE)))</f>
        <v>existing</v>
      </c>
      <c r="E76" s="159">
        <f t="shared" si="1"/>
        <v>41208</v>
      </c>
      <c r="G76" s="2" t="s">
        <v>3795</v>
      </c>
      <c r="H76" s="11" t="str">
        <f>IF(ISNA(VLOOKUP(B76,CEEMEA!$A:$A,1,0)),IF(ISNA(VLOOKUP(B76,Removes!$A:$A,1,0)),IF(ISNA(VLOOKUP(B76,TTM!$A:$A,1,0)),IF(ISNA(VLOOKUP(B76,FastTrack!$A:$A,1,0)),IF(ISNA(VLOOKUP(B76,Delayed!$B:$B,1,0)),"BAU","Delayed"),"FastTrack"),"TTM"),"Remove"),"CEEMEA")</f>
        <v>BAU</v>
      </c>
      <c r="I76" s="11" t="str">
        <f>IF(COUNTIF(schedule!FC$1:ZZ$100,B76)=0,"new","scheduled")</f>
        <v>scheduled</v>
      </c>
    </row>
    <row r="77" spans="1:9" hidden="1">
      <c r="A77" s="11" t="s">
        <v>3373</v>
      </c>
      <c r="B77" s="13">
        <v>121026114131</v>
      </c>
      <c r="C77" s="11" t="str">
        <f>IF(ISERROR(VLOOKUP(B77,'091112'!B:C,2,FALSE)),"new",VLOOKUP(B77,'091112'!B:C,2,FALSE))</f>
        <v>new</v>
      </c>
      <c r="D77" s="11" t="str">
        <f>IF(ISERROR(VLOOKUP(B77,'091112'!B:D,3,FALSE)),"new",IF(VLOOKUP(B77,'091112'!B:D,3,FALSE)="new","existing",VLOOKUP(B77,'091112'!B:D,3,FALSE)))</f>
        <v>existing</v>
      </c>
      <c r="E77" s="159">
        <f t="shared" si="1"/>
        <v>41208</v>
      </c>
      <c r="G77" s="2" t="s">
        <v>3794</v>
      </c>
      <c r="H77" s="11" t="str">
        <f>IF(ISNA(VLOOKUP(B77,CEEMEA!$A:$A,1,0)),IF(ISNA(VLOOKUP(B77,Removes!$A:$A,1,0)),IF(ISNA(VLOOKUP(B77,TTM!$A:$A,1,0)),IF(ISNA(VLOOKUP(B77,FastTrack!$A:$A,1,0)),IF(ISNA(VLOOKUP(B77,Delayed!$B:$B,1,0)),"BAU","Delayed"),"FastTrack"),"TTM"),"Remove"),"CEEMEA")</f>
        <v>BAU</v>
      </c>
      <c r="I77" s="11" t="str">
        <f>IF(COUNTIF(schedule!FC$1:ZZ$100,B77)=0,"new","scheduled")</f>
        <v>scheduled</v>
      </c>
    </row>
    <row r="78" spans="1:9">
      <c r="A78" s="11" t="s">
        <v>3516</v>
      </c>
      <c r="B78" s="13">
        <v>121026135114</v>
      </c>
      <c r="C78" s="11" t="str">
        <f>IF(ISERROR(VLOOKUP(B78,'091112'!B:C,2,FALSE)),"new",VLOOKUP(B78,'091112'!B:C,2,FALSE))</f>
        <v>new</v>
      </c>
      <c r="D78" s="11" t="str">
        <f>IF(ISERROR(VLOOKUP(B78,'091112'!B:D,3,FALSE)),"new",IF(VLOOKUP(B78,'091112'!B:D,3,FALSE)="new","existing",VLOOKUP(B78,'091112'!B:D,3,FALSE)))</f>
        <v>existing</v>
      </c>
      <c r="E78" s="159">
        <f t="shared" si="1"/>
        <v>41218</v>
      </c>
      <c r="G78" s="2" t="s">
        <v>3767</v>
      </c>
      <c r="H78" s="11" t="str">
        <f>IF(ISNA(VLOOKUP(B78,CEEMEA!$A:$A,1,0)),IF(ISNA(VLOOKUP(B78,Removes!$A:$A,1,0)),IF(ISNA(VLOOKUP(B78,TTM!$A:$A,1,0)),IF(ISNA(VLOOKUP(B78,FastTrack!$A:$A,1,0)),IF(ISNA(VLOOKUP(B78,Delayed!$B:$B,1,0)),"BAU","Delayed"),"FastTrack"),"TTM"),"Remove"),"CEEMEA")</f>
        <v>BAU</v>
      </c>
      <c r="I78" s="11" t="str">
        <f>IF(COUNTIF(schedule!FC$1:ZZ$100,B78)=0,"new","scheduled")</f>
        <v>scheduled</v>
      </c>
    </row>
    <row r="79" spans="1:9">
      <c r="A79" s="11" t="s">
        <v>3504</v>
      </c>
      <c r="B79" s="13">
        <v>121026135116</v>
      </c>
      <c r="C79" s="11" t="str">
        <f>IF(ISERROR(VLOOKUP(B79,'091112'!B:C,2,FALSE)),"new",VLOOKUP(B79,'091112'!B:C,2,FALSE))</f>
        <v>new</v>
      </c>
      <c r="D79" s="11" t="str">
        <f>IF(ISERROR(VLOOKUP(B79,'091112'!B:D,3,FALSE)),"new",IF(VLOOKUP(B79,'091112'!B:D,3,FALSE)="new","existing",VLOOKUP(B79,'091112'!B:D,3,FALSE)))</f>
        <v>existing</v>
      </c>
      <c r="E79" s="159">
        <f t="shared" si="1"/>
        <v>41218</v>
      </c>
      <c r="G79" s="2" t="s">
        <v>3761</v>
      </c>
      <c r="H79" s="11" t="str">
        <f>IF(ISNA(VLOOKUP(B79,CEEMEA!$A:$A,1,0)),IF(ISNA(VLOOKUP(B79,Removes!$A:$A,1,0)),IF(ISNA(VLOOKUP(B79,TTM!$A:$A,1,0)),IF(ISNA(VLOOKUP(B79,FastTrack!$A:$A,1,0)),IF(ISNA(VLOOKUP(B79,Delayed!$B:$B,1,0)),"BAU","Delayed"),"FastTrack"),"TTM"),"Remove"),"CEEMEA")</f>
        <v>BAU</v>
      </c>
      <c r="I79" s="11" t="str">
        <f>IF(COUNTIF(schedule!FC$1:ZZ$100,B79)=0,"new","scheduled")</f>
        <v>scheduled</v>
      </c>
    </row>
    <row r="80" spans="1:9">
      <c r="A80" s="11" t="s">
        <v>3506</v>
      </c>
      <c r="B80" s="13">
        <v>121026135117</v>
      </c>
      <c r="C80" s="11" t="str">
        <f>IF(ISERROR(VLOOKUP(B80,'091112'!B:C,2,FALSE)),"new",VLOOKUP(B80,'091112'!B:C,2,FALSE))</f>
        <v>new</v>
      </c>
      <c r="D80" s="11" t="str">
        <f>IF(ISERROR(VLOOKUP(B80,'091112'!B:D,3,FALSE)),"new",IF(VLOOKUP(B80,'091112'!B:D,3,FALSE)="new","existing",VLOOKUP(B80,'091112'!B:D,3,FALSE)))</f>
        <v>existing</v>
      </c>
      <c r="E80" s="159">
        <f t="shared" si="1"/>
        <v>41218</v>
      </c>
      <c r="G80" s="2" t="s">
        <v>3762</v>
      </c>
      <c r="H80" s="11" t="str">
        <f>IF(ISNA(VLOOKUP(B80,CEEMEA!$A:$A,1,0)),IF(ISNA(VLOOKUP(B80,Removes!$A:$A,1,0)),IF(ISNA(VLOOKUP(B80,TTM!$A:$A,1,0)),IF(ISNA(VLOOKUP(B80,FastTrack!$A:$A,1,0)),IF(ISNA(VLOOKUP(B80,Delayed!$B:$B,1,0)),"BAU","Delayed"),"FastTrack"),"TTM"),"Remove"),"CEEMEA")</f>
        <v>BAU</v>
      </c>
      <c r="I80" s="11" t="str">
        <f>IF(COUNTIF(schedule!FC$1:ZZ$100,B80)=0,"new","scheduled")</f>
        <v>scheduled</v>
      </c>
    </row>
    <row r="81" spans="1:9">
      <c r="A81" s="11" t="s">
        <v>3510</v>
      </c>
      <c r="B81" s="13">
        <v>121026135118</v>
      </c>
      <c r="C81" s="11" t="str">
        <f>IF(ISERROR(VLOOKUP(B81,'091112'!B:C,2,FALSE)),"new",VLOOKUP(B81,'091112'!B:C,2,FALSE))</f>
        <v>new</v>
      </c>
      <c r="D81" s="11" t="str">
        <f>IF(ISERROR(VLOOKUP(B81,'091112'!B:D,3,FALSE)),"new",IF(VLOOKUP(B81,'091112'!B:D,3,FALSE)="new","existing",VLOOKUP(B81,'091112'!B:D,3,FALSE)))</f>
        <v>existing</v>
      </c>
      <c r="E81" s="159">
        <f t="shared" si="1"/>
        <v>41218</v>
      </c>
      <c r="G81" s="2" t="s">
        <v>3764</v>
      </c>
      <c r="H81" s="11" t="str">
        <f>IF(ISNA(VLOOKUP(B81,CEEMEA!$A:$A,1,0)),IF(ISNA(VLOOKUP(B81,Removes!$A:$A,1,0)),IF(ISNA(VLOOKUP(B81,TTM!$A:$A,1,0)),IF(ISNA(VLOOKUP(B81,FastTrack!$A:$A,1,0)),IF(ISNA(VLOOKUP(B81,Delayed!$B:$B,1,0)),"BAU","Delayed"),"FastTrack"),"TTM"),"Remove"),"CEEMEA")</f>
        <v>BAU</v>
      </c>
      <c r="I81" s="11" t="str">
        <f>IF(COUNTIF(schedule!FC$1:ZZ$100,B81)=0,"new","scheduled")</f>
        <v>scheduled</v>
      </c>
    </row>
    <row r="82" spans="1:9">
      <c r="A82" s="11" t="s">
        <v>3512</v>
      </c>
      <c r="B82" s="13">
        <v>121026135119</v>
      </c>
      <c r="C82" s="11" t="str">
        <f>IF(ISERROR(VLOOKUP(B82,'091112'!B:C,2,FALSE)),"new",VLOOKUP(B82,'091112'!B:C,2,FALSE))</f>
        <v>new</v>
      </c>
      <c r="D82" s="11" t="str">
        <f>IF(ISERROR(VLOOKUP(B82,'091112'!B:D,3,FALSE)),"new",IF(VLOOKUP(B82,'091112'!B:D,3,FALSE)="new","existing",VLOOKUP(B82,'091112'!B:D,3,FALSE)))</f>
        <v>existing</v>
      </c>
      <c r="E82" s="159">
        <f t="shared" si="1"/>
        <v>41218</v>
      </c>
      <c r="G82" s="2" t="s">
        <v>3765</v>
      </c>
      <c r="H82" s="11" t="str">
        <f>IF(ISNA(VLOOKUP(B82,CEEMEA!$A:$A,1,0)),IF(ISNA(VLOOKUP(B82,Removes!$A:$A,1,0)),IF(ISNA(VLOOKUP(B82,TTM!$A:$A,1,0)),IF(ISNA(VLOOKUP(B82,FastTrack!$A:$A,1,0)),IF(ISNA(VLOOKUP(B82,Delayed!$B:$B,1,0)),"BAU","Delayed"),"FastTrack"),"TTM"),"Remove"),"CEEMEA")</f>
        <v>BAU</v>
      </c>
      <c r="I82" s="11" t="str">
        <f>IF(COUNTIF(schedule!FC$1:ZZ$100,B82)=0,"new","scheduled")</f>
        <v>scheduled</v>
      </c>
    </row>
    <row r="83" spans="1:9">
      <c r="A83" s="11" t="s">
        <v>3514</v>
      </c>
      <c r="B83" s="13">
        <v>121026135120</v>
      </c>
      <c r="C83" s="11" t="str">
        <f>IF(ISERROR(VLOOKUP(B83,'091112'!B:C,2,FALSE)),"new",VLOOKUP(B83,'091112'!B:C,2,FALSE))</f>
        <v>new</v>
      </c>
      <c r="D83" s="11" t="str">
        <f>IF(ISERROR(VLOOKUP(B83,'091112'!B:D,3,FALSE)),"new",IF(VLOOKUP(B83,'091112'!B:D,3,FALSE)="new","existing",VLOOKUP(B83,'091112'!B:D,3,FALSE)))</f>
        <v>existing</v>
      </c>
      <c r="E83" s="159">
        <f t="shared" si="1"/>
        <v>41218</v>
      </c>
      <c r="G83" s="2" t="s">
        <v>3766</v>
      </c>
      <c r="H83" s="11" t="str">
        <f>IF(ISNA(VLOOKUP(B83,CEEMEA!$A:$A,1,0)),IF(ISNA(VLOOKUP(B83,Removes!$A:$A,1,0)),IF(ISNA(VLOOKUP(B83,TTM!$A:$A,1,0)),IF(ISNA(VLOOKUP(B83,FastTrack!$A:$A,1,0)),IF(ISNA(VLOOKUP(B83,Delayed!$B:$B,1,0)),"BAU","Delayed"),"FastTrack"),"TTM"),"Remove"),"CEEMEA")</f>
        <v>BAU</v>
      </c>
      <c r="I83" s="11" t="str">
        <f>IF(COUNTIF(schedule!FC$1:ZZ$100,B83)=0,"new","scheduled")</f>
        <v>scheduled</v>
      </c>
    </row>
    <row r="84" spans="1:9" hidden="1">
      <c r="A84" s="11" t="s">
        <v>830</v>
      </c>
      <c r="B84" s="13">
        <v>121027031435</v>
      </c>
      <c r="C84" s="11" t="str">
        <f>IF(ISERROR(VLOOKUP(B84,'091112'!B:C,2,FALSE)),"new",VLOOKUP(B84,'091112'!B:C,2,FALSE))</f>
        <v>new</v>
      </c>
      <c r="D84" s="11" t="str">
        <f>IF(ISERROR(VLOOKUP(B84,'091112'!B:D,3,FALSE)),"new",IF(VLOOKUP(B84,'091112'!B:D,3,FALSE)="new","existing",VLOOKUP(B84,'091112'!B:D,3,FALSE)))</f>
        <v>existing</v>
      </c>
      <c r="E84" s="159">
        <f t="shared" si="1"/>
        <v>41212</v>
      </c>
      <c r="G84" s="2" t="s">
        <v>3783</v>
      </c>
      <c r="H84" s="11" t="str">
        <f>IF(ISNA(VLOOKUP(B84,CEEMEA!$A:$A,1,0)),IF(ISNA(VLOOKUP(B84,Removes!$A:$A,1,0)),IF(ISNA(VLOOKUP(B84,TTM!$A:$A,1,0)),IF(ISNA(VLOOKUP(B84,FastTrack!$A:$A,1,0)),IF(ISNA(VLOOKUP(B84,Delayed!$B:$B,1,0)),"BAU","Delayed"),"FastTrack"),"TTM"),"Remove"),"CEEMEA")</f>
        <v>BAU</v>
      </c>
      <c r="I84" s="11" t="str">
        <f>IF(COUNTIF(schedule!FC$1:ZZ$100,B84)=0,"new","scheduled")</f>
        <v>scheduled</v>
      </c>
    </row>
    <row r="85" spans="1:9" hidden="1">
      <c r="A85" s="11" t="s">
        <v>828</v>
      </c>
      <c r="B85" s="13">
        <v>121027032040</v>
      </c>
      <c r="C85" s="11" t="str">
        <f>IF(ISERROR(VLOOKUP(B85,'091112'!B:C,2,FALSE)),"new",VLOOKUP(B85,'091112'!B:C,2,FALSE))</f>
        <v>new</v>
      </c>
      <c r="D85" s="11" t="str">
        <f>IF(ISERROR(VLOOKUP(B85,'091112'!B:D,3,FALSE)),"new",IF(VLOOKUP(B85,'091112'!B:D,3,FALSE)="new","existing",VLOOKUP(B85,'091112'!B:D,3,FALSE)))</f>
        <v>existing</v>
      </c>
      <c r="E85" s="159">
        <f t="shared" si="1"/>
        <v>41212</v>
      </c>
      <c r="G85" s="2" t="s">
        <v>3784</v>
      </c>
      <c r="H85" s="11" t="str">
        <f>IF(ISNA(VLOOKUP(B85,CEEMEA!$A:$A,1,0)),IF(ISNA(VLOOKUP(B85,Removes!$A:$A,1,0)),IF(ISNA(VLOOKUP(B85,TTM!$A:$A,1,0)),IF(ISNA(VLOOKUP(B85,FastTrack!$A:$A,1,0)),IF(ISNA(VLOOKUP(B85,Delayed!$B:$B,1,0)),"BAU","Delayed"),"FastTrack"),"TTM"),"Remove"),"CEEMEA")</f>
        <v>BAU</v>
      </c>
      <c r="I85" s="11" t="str">
        <f>IF(COUNTIF(schedule!FC$1:ZZ$100,B85)=0,"new","scheduled")</f>
        <v>scheduled</v>
      </c>
    </row>
    <row r="86" spans="1:9" hidden="1">
      <c r="A86" s="11" t="s">
        <v>832</v>
      </c>
      <c r="B86" s="13">
        <v>121027032329</v>
      </c>
      <c r="C86" s="11" t="str">
        <f>IF(ISERROR(VLOOKUP(B86,'091112'!B:C,2,FALSE)),"new",VLOOKUP(B86,'091112'!B:C,2,FALSE))</f>
        <v>new</v>
      </c>
      <c r="D86" s="11" t="str">
        <f>IF(ISERROR(VLOOKUP(B86,'091112'!B:D,3,FALSE)),"new",IF(VLOOKUP(B86,'091112'!B:D,3,FALSE)="new","existing",VLOOKUP(B86,'091112'!B:D,3,FALSE)))</f>
        <v>existing</v>
      </c>
      <c r="E86" s="159">
        <f t="shared" si="1"/>
        <v>41212</v>
      </c>
      <c r="G86" s="2" t="s">
        <v>3785</v>
      </c>
      <c r="H86" s="11" t="str">
        <f>IF(ISNA(VLOOKUP(B86,CEEMEA!$A:$A,1,0)),IF(ISNA(VLOOKUP(B86,Removes!$A:$A,1,0)),IF(ISNA(VLOOKUP(B86,TTM!$A:$A,1,0)),IF(ISNA(VLOOKUP(B86,FastTrack!$A:$A,1,0)),IF(ISNA(VLOOKUP(B86,Delayed!$B:$B,1,0)),"BAU","Delayed"),"FastTrack"),"TTM"),"Remove"),"CEEMEA")</f>
        <v>BAU</v>
      </c>
      <c r="I86" s="11" t="str">
        <f>IF(COUNTIF(schedule!FC$1:ZZ$100,B86)=0,"new","scheduled")</f>
        <v>scheduled</v>
      </c>
    </row>
    <row r="87" spans="1:9" hidden="1">
      <c r="A87" s="11" t="s">
        <v>834</v>
      </c>
      <c r="B87" s="13">
        <v>121027032653</v>
      </c>
      <c r="C87" s="11" t="str">
        <f>IF(ISERROR(VLOOKUP(B87,'091112'!B:C,2,FALSE)),"new",VLOOKUP(B87,'091112'!B:C,2,FALSE))</f>
        <v>new</v>
      </c>
      <c r="D87" s="11" t="str">
        <f>IF(ISERROR(VLOOKUP(B87,'091112'!B:D,3,FALSE)),"new",IF(VLOOKUP(B87,'091112'!B:D,3,FALSE)="new","existing",VLOOKUP(B87,'091112'!B:D,3,FALSE)))</f>
        <v>existing</v>
      </c>
      <c r="E87" s="159">
        <f t="shared" si="1"/>
        <v>41212</v>
      </c>
      <c r="G87" s="2" t="s">
        <v>3786</v>
      </c>
      <c r="H87" s="11" t="str">
        <f>IF(ISNA(VLOOKUP(B87,CEEMEA!$A:$A,1,0)),IF(ISNA(VLOOKUP(B87,Removes!$A:$A,1,0)),IF(ISNA(VLOOKUP(B87,TTM!$A:$A,1,0)),IF(ISNA(VLOOKUP(B87,FastTrack!$A:$A,1,0)),IF(ISNA(VLOOKUP(B87,Delayed!$B:$B,1,0)),"BAU","Delayed"),"FastTrack"),"TTM"),"Remove"),"CEEMEA")</f>
        <v>BAU</v>
      </c>
      <c r="I87" s="11" t="str">
        <f>IF(COUNTIF(schedule!FC$1:ZZ$100,B87)=0,"new","scheduled")</f>
        <v>scheduled</v>
      </c>
    </row>
    <row r="88" spans="1:9" hidden="1">
      <c r="A88" s="11" t="s">
        <v>3355</v>
      </c>
      <c r="B88" s="13">
        <v>121030044113</v>
      </c>
      <c r="C88" s="11" t="str">
        <f>IF(ISERROR(VLOOKUP(B88,'091112'!B:C,2,FALSE)),"new",VLOOKUP(B88,'091112'!B:C,2,FALSE))</f>
        <v>new</v>
      </c>
      <c r="D88" s="11" t="str">
        <f>IF(ISERROR(VLOOKUP(B88,'091112'!B:D,3,FALSE)),"new",IF(VLOOKUP(B88,'091112'!B:D,3,FALSE)="new","existing",VLOOKUP(B88,'091112'!B:D,3,FALSE)))</f>
        <v>existing</v>
      </c>
      <c r="E88" s="159">
        <f t="shared" si="1"/>
        <v>41223</v>
      </c>
      <c r="G88" s="2" t="s">
        <v>3700</v>
      </c>
      <c r="H88" s="11" t="str">
        <f>IF(ISNA(VLOOKUP(B88,CEEMEA!$A:$A,1,0)),IF(ISNA(VLOOKUP(B88,Removes!$A:$A,1,0)),IF(ISNA(VLOOKUP(B88,TTM!$A:$A,1,0)),IF(ISNA(VLOOKUP(B88,FastTrack!$A:$A,1,0)),IF(ISNA(VLOOKUP(B88,Delayed!$B:$B,1,0)),"BAU","Delayed"),"FastTrack"),"TTM"),"Remove"),"CEEMEA")</f>
        <v>BAU</v>
      </c>
      <c r="I88" s="11" t="str">
        <f>IF(COUNTIF(schedule!FC$1:ZZ$100,B88)=0,"new","scheduled")</f>
        <v>scheduled</v>
      </c>
    </row>
    <row r="89" spans="1:9" hidden="1">
      <c r="A89" s="11" t="s">
        <v>2226</v>
      </c>
      <c r="B89" s="13">
        <v>121030050610</v>
      </c>
      <c r="C89" s="11" t="str">
        <f>IF(ISERROR(VLOOKUP(B89,'091112'!B:C,2,FALSE)),"new",VLOOKUP(B89,'091112'!B:C,2,FALSE))</f>
        <v>new</v>
      </c>
      <c r="D89" s="11" t="str">
        <f>IF(ISERROR(VLOOKUP(B89,'091112'!B:D,3,FALSE)),"new",IF(VLOOKUP(B89,'091112'!B:D,3,FALSE)="new","existing",VLOOKUP(B89,'091112'!B:D,3,FALSE)))</f>
        <v>existing</v>
      </c>
      <c r="E89" s="159">
        <f t="shared" si="1"/>
        <v>41214</v>
      </c>
      <c r="G89" s="2" t="s">
        <v>3780</v>
      </c>
      <c r="H89" s="11" t="str">
        <f>IF(ISNA(VLOOKUP(B89,CEEMEA!$A:$A,1,0)),IF(ISNA(VLOOKUP(B89,Removes!$A:$A,1,0)),IF(ISNA(VLOOKUP(B89,TTM!$A:$A,1,0)),IF(ISNA(VLOOKUP(B89,FastTrack!$A:$A,1,0)),IF(ISNA(VLOOKUP(B89,Delayed!$B:$B,1,0)),"BAU","Delayed"),"FastTrack"),"TTM"),"Remove"),"CEEMEA")</f>
        <v>BAU</v>
      </c>
      <c r="I89" s="11" t="str">
        <f>IF(COUNTIF(schedule!FC$1:ZZ$100,B89)=0,"new","scheduled")</f>
        <v>scheduled</v>
      </c>
    </row>
    <row r="90" spans="1:9">
      <c r="A90" s="11" t="s">
        <v>3518</v>
      </c>
      <c r="B90" s="13">
        <v>121031081108</v>
      </c>
      <c r="C90" s="11" t="str">
        <f>IF(ISERROR(VLOOKUP(B90,'091112'!B:C,2,FALSE)),"new",VLOOKUP(B90,'091112'!B:C,2,FALSE))</f>
        <v>new</v>
      </c>
      <c r="D90" s="11" t="str">
        <f>IF(ISERROR(VLOOKUP(B90,'091112'!B:D,3,FALSE)),"new",IF(VLOOKUP(B90,'091112'!B:D,3,FALSE)="new","existing",VLOOKUP(B90,'091112'!B:D,3,FALSE)))</f>
        <v>existing</v>
      </c>
      <c r="E90" s="159">
        <f t="shared" si="1"/>
        <v>41218</v>
      </c>
      <c r="G90" s="2" t="s">
        <v>3770</v>
      </c>
      <c r="H90" s="11" t="str">
        <f>IF(ISNA(VLOOKUP(B90,CEEMEA!$A:$A,1,0)),IF(ISNA(VLOOKUP(B90,Removes!$A:$A,1,0)),IF(ISNA(VLOOKUP(B90,TTM!$A:$A,1,0)),IF(ISNA(VLOOKUP(B90,FastTrack!$A:$A,1,0)),IF(ISNA(VLOOKUP(B90,Delayed!$B:$B,1,0)),"BAU","Delayed"),"FastTrack"),"TTM"),"Remove"),"CEEMEA")</f>
        <v>BAU</v>
      </c>
      <c r="I90" s="11" t="str">
        <f>IF(COUNTIF(schedule!FC$1:ZZ$100,B90)=0,"new","scheduled")</f>
        <v>scheduled</v>
      </c>
    </row>
    <row r="91" spans="1:9">
      <c r="A91" s="11" t="s">
        <v>3524</v>
      </c>
      <c r="B91" s="13">
        <v>121101100626</v>
      </c>
      <c r="C91" s="11" t="str">
        <f>IF(ISERROR(VLOOKUP(B91,'091112'!B:C,2,FALSE)),"new",VLOOKUP(B91,'091112'!B:C,2,FALSE))</f>
        <v>new</v>
      </c>
      <c r="D91" s="11" t="str">
        <f>IF(ISERROR(VLOOKUP(B91,'091112'!B:D,3,FALSE)),"new",IF(VLOOKUP(B91,'091112'!B:D,3,FALSE)="new","existing",VLOOKUP(B91,'091112'!B:D,3,FALSE)))</f>
        <v>existing</v>
      </c>
      <c r="E91" s="159">
        <f t="shared" si="1"/>
        <v>41214</v>
      </c>
      <c r="G91" s="2" t="s">
        <v>3778</v>
      </c>
      <c r="H91" s="11" t="str">
        <f>IF(ISNA(VLOOKUP(B91,CEEMEA!$A:$A,1,0)),IF(ISNA(VLOOKUP(B91,Removes!$A:$A,1,0)),IF(ISNA(VLOOKUP(B91,TTM!$A:$A,1,0)),IF(ISNA(VLOOKUP(B91,FastTrack!$A:$A,1,0)),IF(ISNA(VLOOKUP(B91,Delayed!$B:$B,1,0)),"BAU","Delayed"),"FastTrack"),"TTM"),"Remove"),"CEEMEA")</f>
        <v>BAU</v>
      </c>
      <c r="I91" s="11" t="str">
        <f>IF(COUNTIF(schedule!FC$1:ZZ$100,B91)=0,"new","scheduled")</f>
        <v>scheduled</v>
      </c>
    </row>
    <row r="92" spans="1:9" hidden="1">
      <c r="A92" s="11" t="s">
        <v>3690</v>
      </c>
      <c r="B92" s="13">
        <v>121102094015</v>
      </c>
      <c r="C92" s="11" t="str">
        <f>IF(ISERROR(VLOOKUP(B92,'091112'!B:C,2,FALSE)),"new",VLOOKUP(B92,'091112'!B:C,2,FALSE))</f>
        <v>new</v>
      </c>
      <c r="D92" s="11" t="str">
        <f>IF(ISERROR(VLOOKUP(B92,'091112'!B:D,3,FALSE)),"new",IF(VLOOKUP(B92,'091112'!B:D,3,FALSE)="new","existing",VLOOKUP(B92,'091112'!B:D,3,FALSE)))</f>
        <v>new</v>
      </c>
      <c r="E92" s="159">
        <f t="shared" si="1"/>
        <v>41225</v>
      </c>
      <c r="G92" s="2" t="s">
        <v>3691</v>
      </c>
      <c r="H92" s="11" t="str">
        <f>IF(ISNA(VLOOKUP(B92,CEEMEA!$A:$A,1,0)),IF(ISNA(VLOOKUP(B92,Removes!$A:$A,1,0)),IF(ISNA(VLOOKUP(B92,TTM!$A:$A,1,0)),IF(ISNA(VLOOKUP(B92,FastTrack!$A:$A,1,0)),IF(ISNA(VLOOKUP(B92,Delayed!$B:$B,1,0)),"BAU","Delayed"),"FastTrack"),"TTM"),"Remove"),"CEEMEA")</f>
        <v>Remove</v>
      </c>
      <c r="I92" s="11" t="str">
        <f>IF(COUNTIF(schedule!FC$1:ZZ$100,B92)=0,"new","scheduled")</f>
        <v>new</v>
      </c>
    </row>
    <row r="93" spans="1:9">
      <c r="A93" s="11" t="s">
        <v>146</v>
      </c>
      <c r="B93" s="13">
        <v>121102094154</v>
      </c>
      <c r="C93" s="11" t="str">
        <f>IF(ISERROR(VLOOKUP(B93,'091112'!B:C,2,FALSE)),"new",VLOOKUP(B93,'091112'!B:C,2,FALSE))</f>
        <v>new</v>
      </c>
      <c r="D93" s="11" t="str">
        <f>IF(ISERROR(VLOOKUP(B93,'091112'!B:D,3,FALSE)),"new",IF(VLOOKUP(B93,'091112'!B:D,3,FALSE)="new","existing",VLOOKUP(B93,'091112'!B:D,3,FALSE)))</f>
        <v>existing</v>
      </c>
      <c r="E93" s="159">
        <f t="shared" si="1"/>
        <v>41217</v>
      </c>
      <c r="G93" s="2" t="s">
        <v>3771</v>
      </c>
      <c r="H93" s="11" t="str">
        <f>IF(ISNA(VLOOKUP(B93,CEEMEA!$A:$A,1,0)),IF(ISNA(VLOOKUP(B93,Removes!$A:$A,1,0)),IF(ISNA(VLOOKUP(B93,TTM!$A:$A,1,0)),IF(ISNA(VLOOKUP(B93,FastTrack!$A:$A,1,0)),IF(ISNA(VLOOKUP(B93,Delayed!$B:$B,1,0)),"BAU","Delayed"),"FastTrack"),"TTM"),"Remove"),"CEEMEA")</f>
        <v>BAU</v>
      </c>
      <c r="I93" s="11" t="str">
        <f>IF(COUNTIF(schedule!FC$1:ZZ$100,B93)=0,"new","scheduled")</f>
        <v>scheduled</v>
      </c>
    </row>
    <row r="94" spans="1:9">
      <c r="A94" s="11" t="s">
        <v>3</v>
      </c>
      <c r="B94" s="13">
        <v>121102094200</v>
      </c>
      <c r="C94" s="11" t="str">
        <f>IF(ISERROR(VLOOKUP(B94,'091112'!B:C,2,FALSE)),"new",VLOOKUP(B94,'091112'!B:C,2,FALSE))</f>
        <v>new</v>
      </c>
      <c r="D94" s="11" t="str">
        <f>IF(ISERROR(VLOOKUP(B94,'091112'!B:D,3,FALSE)),"new",IF(VLOOKUP(B94,'091112'!B:D,3,FALSE)="new","existing",VLOOKUP(B94,'091112'!B:D,3,FALSE)))</f>
        <v>existing</v>
      </c>
      <c r="E94" s="159">
        <f t="shared" si="1"/>
        <v>41217</v>
      </c>
      <c r="G94" s="2" t="s">
        <v>3773</v>
      </c>
      <c r="H94" s="11" t="str">
        <f>IF(ISNA(VLOOKUP(B94,CEEMEA!$A:$A,1,0)),IF(ISNA(VLOOKUP(B94,Removes!$A:$A,1,0)),IF(ISNA(VLOOKUP(B94,TTM!$A:$A,1,0)),IF(ISNA(VLOOKUP(B94,FastTrack!$A:$A,1,0)),IF(ISNA(VLOOKUP(B94,Delayed!$B:$B,1,0)),"BAU","Delayed"),"FastTrack"),"TTM"),"Remove"),"CEEMEA")</f>
        <v>BAU</v>
      </c>
      <c r="I94" s="11" t="str">
        <f>IF(COUNTIF(schedule!FC$1:ZZ$100,B94)=0,"new","scheduled")</f>
        <v>scheduled</v>
      </c>
    </row>
    <row r="95" spans="1:9">
      <c r="A95" s="11" t="s">
        <v>967</v>
      </c>
      <c r="B95" s="13">
        <v>121102094201</v>
      </c>
      <c r="C95" s="11" t="str">
        <f>IF(ISERROR(VLOOKUP(B95,'091112'!B:C,2,FALSE)),"new",VLOOKUP(B95,'091112'!B:C,2,FALSE))</f>
        <v>new</v>
      </c>
      <c r="D95" s="11" t="str">
        <f>IF(ISERROR(VLOOKUP(B95,'091112'!B:D,3,FALSE)),"new",IF(VLOOKUP(B95,'091112'!B:D,3,FALSE)="new","existing",VLOOKUP(B95,'091112'!B:D,3,FALSE)))</f>
        <v>existing</v>
      </c>
      <c r="E95" s="159">
        <f t="shared" si="1"/>
        <v>41217</v>
      </c>
      <c r="G95" s="2" t="s">
        <v>3772</v>
      </c>
      <c r="H95" s="11" t="str">
        <f>IF(ISNA(VLOOKUP(B95,CEEMEA!$A:$A,1,0)),IF(ISNA(VLOOKUP(B95,Removes!$A:$A,1,0)),IF(ISNA(VLOOKUP(B95,TTM!$A:$A,1,0)),IF(ISNA(VLOOKUP(B95,FastTrack!$A:$A,1,0)),IF(ISNA(VLOOKUP(B95,Delayed!$B:$B,1,0)),"BAU","Delayed"),"FastTrack"),"TTM"),"Remove"),"CEEMEA")</f>
        <v>BAU</v>
      </c>
      <c r="I95" s="11" t="str">
        <f>IF(COUNTIF(schedule!FC$1:ZZ$100,B95)=0,"new","scheduled")</f>
        <v>scheduled</v>
      </c>
    </row>
    <row r="96" spans="1:9">
      <c r="A96" s="11" t="s">
        <v>3498</v>
      </c>
      <c r="B96" s="13">
        <v>121102094343</v>
      </c>
      <c r="C96" s="11" t="str">
        <f>IF(ISERROR(VLOOKUP(B96,'091112'!B:C,2,FALSE)),"new",VLOOKUP(B96,'091112'!B:C,2,FALSE))</f>
        <v>new</v>
      </c>
      <c r="D96" s="11" t="str">
        <f>IF(ISERROR(VLOOKUP(B96,'091112'!B:D,3,FALSE)),"new",IF(VLOOKUP(B96,'091112'!B:D,3,FALSE)="new","existing",VLOOKUP(B96,'091112'!B:D,3,FALSE)))</f>
        <v>existing</v>
      </c>
      <c r="E96" s="159">
        <f t="shared" si="1"/>
        <v>41218</v>
      </c>
      <c r="G96" s="2" t="s">
        <v>3759</v>
      </c>
      <c r="H96" s="11" t="str">
        <f>IF(ISNA(VLOOKUP(B96,CEEMEA!$A:$A,1,0)),IF(ISNA(VLOOKUP(B96,Removes!$A:$A,1,0)),IF(ISNA(VLOOKUP(B96,TTM!$A:$A,1,0)),IF(ISNA(VLOOKUP(B96,FastTrack!$A:$A,1,0)),IF(ISNA(VLOOKUP(B96,Delayed!$B:$B,1,0)),"BAU","Delayed"),"FastTrack"),"TTM"),"Remove"),"CEEMEA")</f>
        <v>BAU</v>
      </c>
      <c r="I96" s="11" t="str">
        <f>IF(COUNTIF(schedule!FC$1:ZZ$100,B96)=0,"new","scheduled")</f>
        <v>scheduled</v>
      </c>
    </row>
    <row r="97" spans="1:9">
      <c r="A97" s="11" t="s">
        <v>171</v>
      </c>
      <c r="B97" s="13">
        <v>121102094344</v>
      </c>
      <c r="C97" s="11" t="str">
        <f>IF(ISERROR(VLOOKUP(B97,'091112'!B:C,2,FALSE)),"new",VLOOKUP(B97,'091112'!B:C,2,FALSE))</f>
        <v>new</v>
      </c>
      <c r="D97" s="11" t="str">
        <f>IF(ISERROR(VLOOKUP(B97,'091112'!B:D,3,FALSE)),"new",IF(VLOOKUP(B97,'091112'!B:D,3,FALSE)="new","existing",VLOOKUP(B97,'091112'!B:D,3,FALSE)))</f>
        <v>existing</v>
      </c>
      <c r="E97" s="159">
        <f t="shared" si="1"/>
        <v>41218</v>
      </c>
      <c r="G97" s="2" t="s">
        <v>3758</v>
      </c>
      <c r="H97" s="11" t="str">
        <f>IF(ISNA(VLOOKUP(B97,CEEMEA!$A:$A,1,0)),IF(ISNA(VLOOKUP(B97,Removes!$A:$A,1,0)),IF(ISNA(VLOOKUP(B97,TTM!$A:$A,1,0)),IF(ISNA(VLOOKUP(B97,FastTrack!$A:$A,1,0)),IF(ISNA(VLOOKUP(B97,Delayed!$B:$B,1,0)),"BAU","Delayed"),"FastTrack"),"TTM"),"Remove"),"CEEMEA")</f>
        <v>BAU</v>
      </c>
      <c r="I97" s="11" t="str">
        <f>IF(COUNTIF(schedule!FC$1:ZZ$100,B97)=0,"new","scheduled")</f>
        <v>scheduled</v>
      </c>
    </row>
    <row r="98" spans="1:9">
      <c r="A98" s="11" t="s">
        <v>170</v>
      </c>
      <c r="B98" s="13">
        <v>121102094345</v>
      </c>
      <c r="C98" s="11" t="str">
        <f>IF(ISERROR(VLOOKUP(B98,'091112'!B:C,2,FALSE)),"new",VLOOKUP(B98,'091112'!B:C,2,FALSE))</f>
        <v>new</v>
      </c>
      <c r="D98" s="11" t="str">
        <f>IF(ISERROR(VLOOKUP(B98,'091112'!B:D,3,FALSE)),"new",IF(VLOOKUP(B98,'091112'!B:D,3,FALSE)="new","existing",VLOOKUP(B98,'091112'!B:D,3,FALSE)))</f>
        <v>existing</v>
      </c>
      <c r="E98" s="159">
        <f t="shared" si="1"/>
        <v>41218</v>
      </c>
      <c r="G98" s="2" t="s">
        <v>3757</v>
      </c>
      <c r="H98" s="11" t="str">
        <f>IF(ISNA(VLOOKUP(B98,CEEMEA!$A:$A,1,0)),IF(ISNA(VLOOKUP(B98,Removes!$A:$A,1,0)),IF(ISNA(VLOOKUP(B98,TTM!$A:$A,1,0)),IF(ISNA(VLOOKUP(B98,FastTrack!$A:$A,1,0)),IF(ISNA(VLOOKUP(B98,Delayed!$B:$B,1,0)),"BAU","Delayed"),"FastTrack"),"TTM"),"Remove"),"CEEMEA")</f>
        <v>BAU</v>
      </c>
      <c r="I98" s="11" t="str">
        <f>IF(COUNTIF(schedule!FC$1:ZZ$100,B98)=0,"new","scheduled")</f>
        <v>scheduled</v>
      </c>
    </row>
    <row r="99" spans="1:9">
      <c r="A99" s="11" t="s">
        <v>1792</v>
      </c>
      <c r="B99" s="13">
        <v>121105091900</v>
      </c>
      <c r="C99" s="11" t="str">
        <f>IF(ISERROR(VLOOKUP(B99,'091112'!B:C,2,FALSE)),"new",VLOOKUP(B99,'091112'!B:C,2,FALSE))</f>
        <v>new</v>
      </c>
      <c r="D99" s="11" t="str">
        <f>IF(ISERROR(VLOOKUP(B99,'091112'!B:D,3,FALSE)),"new",IF(VLOOKUP(B99,'091112'!B:D,3,FALSE)="new","existing",VLOOKUP(B99,'091112'!B:D,3,FALSE)))</f>
        <v>existing</v>
      </c>
      <c r="E99" s="159">
        <f t="shared" si="1"/>
        <v>41219</v>
      </c>
      <c r="G99" s="2" t="s">
        <v>3753</v>
      </c>
      <c r="H99" s="11" t="str">
        <f>IF(ISNA(VLOOKUP(B99,CEEMEA!$A:$A,1,0)),IF(ISNA(VLOOKUP(B99,Removes!$A:$A,1,0)),IF(ISNA(VLOOKUP(B99,TTM!$A:$A,1,0)),IF(ISNA(VLOOKUP(B99,FastTrack!$A:$A,1,0)),IF(ISNA(VLOOKUP(B99,Delayed!$B:$B,1,0)),"BAU","Delayed"),"FastTrack"),"TTM"),"Remove"),"CEEMEA")</f>
        <v>BAU</v>
      </c>
      <c r="I99" s="11" t="str">
        <f>IF(COUNTIF(schedule!FC$1:ZZ$100,B99)=0,"new","scheduled")</f>
        <v>scheduled</v>
      </c>
    </row>
    <row r="100" spans="1:9">
      <c r="A100" s="11" t="s">
        <v>3494</v>
      </c>
      <c r="B100" s="13">
        <v>121106035750</v>
      </c>
      <c r="C100" s="11" t="str">
        <f>IF(ISERROR(VLOOKUP(B100,'091112'!B:C,2,FALSE)),"new",VLOOKUP(B100,'091112'!B:C,2,FALSE))</f>
        <v>new</v>
      </c>
      <c r="D100" s="11" t="str">
        <f>IF(ISERROR(VLOOKUP(B100,'091112'!B:D,3,FALSE)),"new",IF(VLOOKUP(B100,'091112'!B:D,3,FALSE)="new","existing",VLOOKUP(B100,'091112'!B:D,3,FALSE)))</f>
        <v>existing</v>
      </c>
      <c r="E100" s="159">
        <f t="shared" si="1"/>
        <v>41219</v>
      </c>
      <c r="G100" s="2" t="s">
        <v>3756</v>
      </c>
      <c r="H100" s="11" t="str">
        <f>IF(ISNA(VLOOKUP(B100,CEEMEA!$A:$A,1,0)),IF(ISNA(VLOOKUP(B100,Removes!$A:$A,1,0)),IF(ISNA(VLOOKUP(B100,TTM!$A:$A,1,0)),IF(ISNA(VLOOKUP(B100,FastTrack!$A:$A,1,0)),IF(ISNA(VLOOKUP(B100,Delayed!$B:$B,1,0)),"BAU","Delayed"),"FastTrack"),"TTM"),"Remove"),"CEEMEA")</f>
        <v>BAU</v>
      </c>
      <c r="I100" s="11" t="str">
        <f>IF(COUNTIF(schedule!FC$1:ZZ$100,B100)=0,"new","scheduled")</f>
        <v>scheduled</v>
      </c>
    </row>
    <row r="101" spans="1:9">
      <c r="A101" s="11" t="s">
        <v>3492</v>
      </c>
      <c r="B101" s="13">
        <v>121106040214</v>
      </c>
      <c r="C101" s="11" t="str">
        <f>IF(ISERROR(VLOOKUP(B101,'091112'!B:C,2,FALSE)),"new",VLOOKUP(B101,'091112'!B:C,2,FALSE))</f>
        <v>new</v>
      </c>
      <c r="D101" s="11" t="str">
        <f>IF(ISERROR(VLOOKUP(B101,'091112'!B:D,3,FALSE)),"new",IF(VLOOKUP(B101,'091112'!B:D,3,FALSE)="new","existing",VLOOKUP(B101,'091112'!B:D,3,FALSE)))</f>
        <v>existing</v>
      </c>
      <c r="E101" s="159">
        <f t="shared" si="1"/>
        <v>41219</v>
      </c>
      <c r="G101" s="2" t="s">
        <v>3755</v>
      </c>
      <c r="H101" s="11" t="str">
        <f>IF(ISNA(VLOOKUP(B101,CEEMEA!$A:$A,1,0)),IF(ISNA(VLOOKUP(B101,Removes!$A:$A,1,0)),IF(ISNA(VLOOKUP(B101,TTM!$A:$A,1,0)),IF(ISNA(VLOOKUP(B101,FastTrack!$A:$A,1,0)),IF(ISNA(VLOOKUP(B101,Delayed!$B:$B,1,0)),"BAU","Delayed"),"FastTrack"),"TTM"),"Remove"),"CEEMEA")</f>
        <v>BAU</v>
      </c>
      <c r="I101" s="11" t="str">
        <f>IF(COUNTIF(schedule!FC$1:ZZ$100,B101)=0,"new","scheduled")</f>
        <v>scheduled</v>
      </c>
    </row>
    <row r="102" spans="1:9">
      <c r="A102" s="11" t="s">
        <v>3486</v>
      </c>
      <c r="B102" s="13">
        <v>121107002637</v>
      </c>
      <c r="C102" s="11" t="str">
        <f>IF(ISERROR(VLOOKUP(B102,'091112'!B:C,2,FALSE)),"new",VLOOKUP(B102,'091112'!B:C,2,FALSE))</f>
        <v>new</v>
      </c>
      <c r="D102" s="11" t="str">
        <f>IF(ISERROR(VLOOKUP(B102,'091112'!B:D,3,FALSE)),"new",IF(VLOOKUP(B102,'091112'!B:D,3,FALSE)="new","existing",VLOOKUP(B102,'091112'!B:D,3,FALSE)))</f>
        <v>existing</v>
      </c>
      <c r="E102" s="159">
        <f t="shared" si="1"/>
        <v>41220</v>
      </c>
      <c r="G102" s="2" t="s">
        <v>3749</v>
      </c>
      <c r="H102" s="11" t="str">
        <f>IF(ISNA(VLOOKUP(B102,CEEMEA!$A:$A,1,0)),IF(ISNA(VLOOKUP(B102,Removes!$A:$A,1,0)),IF(ISNA(VLOOKUP(B102,TTM!$A:$A,1,0)),IF(ISNA(VLOOKUP(B102,FastTrack!$A:$A,1,0)),IF(ISNA(VLOOKUP(B102,Delayed!$B:$B,1,0)),"BAU","Delayed"),"FastTrack"),"TTM"),"Remove"),"CEEMEA")</f>
        <v>BAU</v>
      </c>
      <c r="I102" s="11" t="str">
        <f>IF(COUNTIF(schedule!FC$1:ZZ$100,B102)=0,"new","scheduled")</f>
        <v>scheduled</v>
      </c>
    </row>
    <row r="103" spans="1:9">
      <c r="A103" s="11" t="s">
        <v>2182</v>
      </c>
      <c r="B103" s="13">
        <v>121107003225</v>
      </c>
      <c r="C103" s="11" t="str">
        <f>IF(ISERROR(VLOOKUP(B103,'091112'!B:C,2,FALSE)),"new",VLOOKUP(B103,'091112'!B:C,2,FALSE))</f>
        <v>new</v>
      </c>
      <c r="D103" s="11" t="str">
        <f>IF(ISERROR(VLOOKUP(B103,'091112'!B:D,3,FALSE)),"new",IF(VLOOKUP(B103,'091112'!B:D,3,FALSE)="new","existing",VLOOKUP(B103,'091112'!B:D,3,FALSE)))</f>
        <v>existing</v>
      </c>
      <c r="E103" s="159">
        <f t="shared" si="1"/>
        <v>41220</v>
      </c>
      <c r="G103" s="2" t="s">
        <v>3748</v>
      </c>
      <c r="H103" s="11" t="str">
        <f>IF(ISNA(VLOOKUP(B103,CEEMEA!$A:$A,1,0)),IF(ISNA(VLOOKUP(B103,Removes!$A:$A,1,0)),IF(ISNA(VLOOKUP(B103,TTM!$A:$A,1,0)),IF(ISNA(VLOOKUP(B103,FastTrack!$A:$A,1,0)),IF(ISNA(VLOOKUP(B103,Delayed!$B:$B,1,0)),"BAU","Delayed"),"FastTrack"),"TTM"),"Remove"),"CEEMEA")</f>
        <v>BAU</v>
      </c>
      <c r="I103" s="11" t="str">
        <f>IF(COUNTIF(schedule!FC$1:ZZ$100,B103)=0,"new","scheduled")</f>
        <v>scheduled</v>
      </c>
    </row>
    <row r="104" spans="1:9">
      <c r="A104" s="11" t="s">
        <v>3483</v>
      </c>
      <c r="B104" s="13">
        <v>121107015342</v>
      </c>
      <c r="C104" s="11" t="str">
        <f>IF(ISERROR(VLOOKUP(B104,'091112'!B:C,2,FALSE)),"new",VLOOKUP(B104,'091112'!B:C,2,FALSE))</f>
        <v>new</v>
      </c>
      <c r="D104" s="11" t="str">
        <f>IF(ISERROR(VLOOKUP(B104,'091112'!B:D,3,FALSE)),"new",IF(VLOOKUP(B104,'091112'!B:D,3,FALSE)="new","existing",VLOOKUP(B104,'091112'!B:D,3,FALSE)))</f>
        <v>existing</v>
      </c>
      <c r="E104" s="159">
        <f t="shared" si="1"/>
        <v>41222</v>
      </c>
      <c r="G104" s="2" t="s">
        <v>3716</v>
      </c>
      <c r="H104" s="11" t="str">
        <f>IF(ISNA(VLOOKUP(B104,CEEMEA!$A:$A,1,0)),IF(ISNA(VLOOKUP(B104,Removes!$A:$A,1,0)),IF(ISNA(VLOOKUP(B104,TTM!$A:$A,1,0)),IF(ISNA(VLOOKUP(B104,FastTrack!$A:$A,1,0)),IF(ISNA(VLOOKUP(B104,Delayed!$B:$B,1,0)),"BAU","Delayed"),"FastTrack"),"TTM"),"Remove"),"CEEMEA")</f>
        <v>BAU</v>
      </c>
      <c r="I104" s="11" t="str">
        <f>IF(COUNTIF(schedule!FC$1:ZZ$100,B104)=0,"new","scheduled")</f>
        <v>scheduled</v>
      </c>
    </row>
    <row r="105" spans="1:9">
      <c r="A105" s="11" t="s">
        <v>3465</v>
      </c>
      <c r="B105" s="13">
        <v>121107050722</v>
      </c>
      <c r="C105" s="11" t="str">
        <f>IF(ISERROR(VLOOKUP(B105,'091112'!B:C,2,FALSE)),"new",VLOOKUP(B105,'091112'!B:C,2,FALSE))</f>
        <v>new</v>
      </c>
      <c r="D105" s="11" t="str">
        <f>IF(ISERROR(VLOOKUP(B105,'091112'!B:D,3,FALSE)),"new",IF(VLOOKUP(B105,'091112'!B:D,3,FALSE)="new","existing",VLOOKUP(B105,'091112'!B:D,3,FALSE)))</f>
        <v>existing</v>
      </c>
      <c r="E105" s="159">
        <f t="shared" si="1"/>
        <v>41220</v>
      </c>
      <c r="G105" s="2" t="s">
        <v>3737</v>
      </c>
      <c r="H105" s="11" t="str">
        <f>IF(ISNA(VLOOKUP(B105,CEEMEA!$A:$A,1,0)),IF(ISNA(VLOOKUP(B105,Removes!$A:$A,1,0)),IF(ISNA(VLOOKUP(B105,TTM!$A:$A,1,0)),IF(ISNA(VLOOKUP(B105,FastTrack!$A:$A,1,0)),IF(ISNA(VLOOKUP(B105,Delayed!$B:$B,1,0)),"BAU","Delayed"),"FastTrack"),"TTM"),"Remove"),"CEEMEA")</f>
        <v>BAU</v>
      </c>
      <c r="I105" s="11" t="str">
        <f>IF(COUNTIF(schedule!FC$1:ZZ$100,B105)=0,"new","scheduled")</f>
        <v>scheduled</v>
      </c>
    </row>
    <row r="106" spans="1:9">
      <c r="A106" s="11" t="s">
        <v>3467</v>
      </c>
      <c r="B106" s="13">
        <v>121107050915</v>
      </c>
      <c r="C106" s="11" t="str">
        <f>IF(ISERROR(VLOOKUP(B106,'091112'!B:C,2,FALSE)),"new",VLOOKUP(B106,'091112'!B:C,2,FALSE))</f>
        <v>new</v>
      </c>
      <c r="D106" s="11" t="str">
        <f>IF(ISERROR(VLOOKUP(B106,'091112'!B:D,3,FALSE)),"new",IF(VLOOKUP(B106,'091112'!B:D,3,FALSE)="new","existing",VLOOKUP(B106,'091112'!B:D,3,FALSE)))</f>
        <v>existing</v>
      </c>
      <c r="E106" s="159">
        <f t="shared" si="1"/>
        <v>41220</v>
      </c>
      <c r="G106" s="2" t="s">
        <v>3738</v>
      </c>
      <c r="H106" s="11" t="str">
        <f>IF(ISNA(VLOOKUP(B106,CEEMEA!$A:$A,1,0)),IF(ISNA(VLOOKUP(B106,Removes!$A:$A,1,0)),IF(ISNA(VLOOKUP(B106,TTM!$A:$A,1,0)),IF(ISNA(VLOOKUP(B106,FastTrack!$A:$A,1,0)),IF(ISNA(VLOOKUP(B106,Delayed!$B:$B,1,0)),"BAU","Delayed"),"FastTrack"),"TTM"),"Remove"),"CEEMEA")</f>
        <v>BAU</v>
      </c>
      <c r="I106" s="11" t="str">
        <f>IF(COUNTIF(schedule!FC$1:ZZ$100,B106)=0,"new","scheduled")</f>
        <v>scheduled</v>
      </c>
    </row>
    <row r="107" spans="1:9">
      <c r="A107" s="11" t="s">
        <v>3481</v>
      </c>
      <c r="B107" s="13">
        <v>121107051252</v>
      </c>
      <c r="C107" s="11" t="str">
        <f>IF(ISERROR(VLOOKUP(B107,'091112'!B:C,2,FALSE)),"new",VLOOKUP(B107,'091112'!B:C,2,FALSE))</f>
        <v>new</v>
      </c>
      <c r="D107" s="11" t="str">
        <f>IF(ISERROR(VLOOKUP(B107,'091112'!B:D,3,FALSE)),"new",IF(VLOOKUP(B107,'091112'!B:D,3,FALSE)="new","existing",VLOOKUP(B107,'091112'!B:D,3,FALSE)))</f>
        <v>existing</v>
      </c>
      <c r="E107" s="159">
        <f t="shared" si="1"/>
        <v>41220</v>
      </c>
      <c r="G107" s="2" t="s">
        <v>3747</v>
      </c>
      <c r="H107" s="11" t="str">
        <f>IF(ISNA(VLOOKUP(B107,CEEMEA!$A:$A,1,0)),IF(ISNA(VLOOKUP(B107,Removes!$A:$A,1,0)),IF(ISNA(VLOOKUP(B107,TTM!$A:$A,1,0)),IF(ISNA(VLOOKUP(B107,FastTrack!$A:$A,1,0)),IF(ISNA(VLOOKUP(B107,Delayed!$B:$B,1,0)),"BAU","Delayed"),"FastTrack"),"TTM"),"Remove"),"CEEMEA")</f>
        <v>BAU</v>
      </c>
      <c r="I107" s="11" t="str">
        <f>IF(COUNTIF(schedule!FC$1:ZZ$100,B107)=0,"new","scheduled")</f>
        <v>scheduled</v>
      </c>
    </row>
    <row r="108" spans="1:9">
      <c r="A108" s="11" t="s">
        <v>3469</v>
      </c>
      <c r="B108" s="13">
        <v>121107052544</v>
      </c>
      <c r="C108" s="11" t="str">
        <f>IF(ISERROR(VLOOKUP(B108,'091112'!B:C,2,FALSE)),"new",VLOOKUP(B108,'091112'!B:C,2,FALSE))</f>
        <v>new</v>
      </c>
      <c r="D108" s="11" t="str">
        <f>IF(ISERROR(VLOOKUP(B108,'091112'!B:D,3,FALSE)),"new",IF(VLOOKUP(B108,'091112'!B:D,3,FALSE)="new","existing",VLOOKUP(B108,'091112'!B:D,3,FALSE)))</f>
        <v>existing</v>
      </c>
      <c r="E108" s="159">
        <f t="shared" si="1"/>
        <v>41220</v>
      </c>
      <c r="G108" s="2" t="s">
        <v>3739</v>
      </c>
      <c r="H108" s="11" t="str">
        <f>IF(ISNA(VLOOKUP(B108,CEEMEA!$A:$A,1,0)),IF(ISNA(VLOOKUP(B108,Removes!$A:$A,1,0)),IF(ISNA(VLOOKUP(B108,TTM!$A:$A,1,0)),IF(ISNA(VLOOKUP(B108,FastTrack!$A:$A,1,0)),IF(ISNA(VLOOKUP(B108,Delayed!$B:$B,1,0)),"BAU","Delayed"),"FastTrack"),"TTM"),"Remove"),"CEEMEA")</f>
        <v>BAU</v>
      </c>
      <c r="I108" s="11" t="str">
        <f>IF(COUNTIF(schedule!FC$1:ZZ$100,B108)=0,"new","scheduled")</f>
        <v>scheduled</v>
      </c>
    </row>
    <row r="109" spans="1:9">
      <c r="A109" s="11" t="s">
        <v>3471</v>
      </c>
      <c r="B109" s="13">
        <v>121107060934</v>
      </c>
      <c r="C109" s="11" t="str">
        <f>IF(ISERROR(VLOOKUP(B109,'091112'!B:C,2,FALSE)),"new",VLOOKUP(B109,'091112'!B:C,2,FALSE))</f>
        <v>new</v>
      </c>
      <c r="D109" s="11" t="str">
        <f>IF(ISERROR(VLOOKUP(B109,'091112'!B:D,3,FALSE)),"new",IF(VLOOKUP(B109,'091112'!B:D,3,FALSE)="new","existing",VLOOKUP(B109,'091112'!B:D,3,FALSE)))</f>
        <v>existing</v>
      </c>
      <c r="E109" s="159">
        <f t="shared" si="1"/>
        <v>41220</v>
      </c>
      <c r="G109" s="2" t="s">
        <v>3740</v>
      </c>
      <c r="H109" s="11" t="str">
        <f>IF(ISNA(VLOOKUP(B109,CEEMEA!$A:$A,1,0)),IF(ISNA(VLOOKUP(B109,Removes!$A:$A,1,0)),IF(ISNA(VLOOKUP(B109,TTM!$A:$A,1,0)),IF(ISNA(VLOOKUP(B109,FastTrack!$A:$A,1,0)),IF(ISNA(VLOOKUP(B109,Delayed!$B:$B,1,0)),"BAU","Delayed"),"FastTrack"),"TTM"),"Remove"),"CEEMEA")</f>
        <v>BAU</v>
      </c>
      <c r="I109" s="11" t="str">
        <f>IF(COUNTIF(schedule!FC$1:ZZ$100,B109)=0,"new","scheduled")</f>
        <v>scheduled</v>
      </c>
    </row>
    <row r="110" spans="1:9">
      <c r="A110" s="11" t="s">
        <v>3473</v>
      </c>
      <c r="B110" s="13">
        <v>121107061215</v>
      </c>
      <c r="C110" s="11" t="str">
        <f>IF(ISERROR(VLOOKUP(B110,'091112'!B:C,2,FALSE)),"new",VLOOKUP(B110,'091112'!B:C,2,FALSE))</f>
        <v>new</v>
      </c>
      <c r="D110" s="11" t="str">
        <f>IF(ISERROR(VLOOKUP(B110,'091112'!B:D,3,FALSE)),"new",IF(VLOOKUP(B110,'091112'!B:D,3,FALSE)="new","existing",VLOOKUP(B110,'091112'!B:D,3,FALSE)))</f>
        <v>existing</v>
      </c>
      <c r="E110" s="159">
        <f t="shared" si="1"/>
        <v>41220</v>
      </c>
      <c r="G110" s="2" t="s">
        <v>3741</v>
      </c>
      <c r="H110" s="11" t="str">
        <f>IF(ISNA(VLOOKUP(B110,CEEMEA!$A:$A,1,0)),IF(ISNA(VLOOKUP(B110,Removes!$A:$A,1,0)),IF(ISNA(VLOOKUP(B110,TTM!$A:$A,1,0)),IF(ISNA(VLOOKUP(B110,FastTrack!$A:$A,1,0)),IF(ISNA(VLOOKUP(B110,Delayed!$B:$B,1,0)),"BAU","Delayed"),"FastTrack"),"TTM"),"Remove"),"CEEMEA")</f>
        <v>BAU</v>
      </c>
      <c r="I110" s="11" t="str">
        <f>IF(COUNTIF(schedule!FC$1:ZZ$100,B110)=0,"new","scheduled")</f>
        <v>scheduled</v>
      </c>
    </row>
    <row r="111" spans="1:9">
      <c r="A111" s="11" t="s">
        <v>3461</v>
      </c>
      <c r="B111" s="13">
        <v>121107064025</v>
      </c>
      <c r="C111" s="11" t="str">
        <f>IF(ISERROR(VLOOKUP(B111,'091112'!B:C,2,FALSE)),"new",VLOOKUP(B111,'091112'!B:C,2,FALSE))</f>
        <v>new</v>
      </c>
      <c r="D111" s="11" t="str">
        <f>IF(ISERROR(VLOOKUP(B111,'091112'!B:D,3,FALSE)),"new",IF(VLOOKUP(B111,'091112'!B:D,3,FALSE)="new","existing",VLOOKUP(B111,'091112'!B:D,3,FALSE)))</f>
        <v>existing</v>
      </c>
      <c r="E111" s="159">
        <f t="shared" si="1"/>
        <v>41220</v>
      </c>
      <c r="G111" s="2" t="s">
        <v>3735</v>
      </c>
      <c r="H111" s="11" t="str">
        <f>IF(ISNA(VLOOKUP(B111,CEEMEA!$A:$A,1,0)),IF(ISNA(VLOOKUP(B111,Removes!$A:$A,1,0)),IF(ISNA(VLOOKUP(B111,TTM!$A:$A,1,0)),IF(ISNA(VLOOKUP(B111,FastTrack!$A:$A,1,0)),IF(ISNA(VLOOKUP(B111,Delayed!$B:$B,1,0)),"BAU","Delayed"),"FastTrack"),"TTM"),"Remove"),"CEEMEA")</f>
        <v>BAU</v>
      </c>
      <c r="I111" s="11" t="str">
        <f>IF(COUNTIF(schedule!FC$1:ZZ$100,B111)=0,"new","scheduled")</f>
        <v>scheduled</v>
      </c>
    </row>
    <row r="112" spans="1:9">
      <c r="A112" s="11" t="s">
        <v>3457</v>
      </c>
      <c r="B112" s="13">
        <v>121107064730</v>
      </c>
      <c r="C112" s="11" t="str">
        <f>IF(ISERROR(VLOOKUP(B112,'091112'!B:C,2,FALSE)),"new",VLOOKUP(B112,'091112'!B:C,2,FALSE))</f>
        <v>new</v>
      </c>
      <c r="D112" s="11" t="str">
        <f>IF(ISERROR(VLOOKUP(B112,'091112'!B:D,3,FALSE)),"new",IF(VLOOKUP(B112,'091112'!B:D,3,FALSE)="new","existing",VLOOKUP(B112,'091112'!B:D,3,FALSE)))</f>
        <v>existing</v>
      </c>
      <c r="E112" s="159">
        <f t="shared" si="1"/>
        <v>41220</v>
      </c>
      <c r="G112" s="2" t="s">
        <v>3733</v>
      </c>
      <c r="H112" s="11" t="str">
        <f>IF(ISNA(VLOOKUP(B112,CEEMEA!$A:$A,1,0)),IF(ISNA(VLOOKUP(B112,Removes!$A:$A,1,0)),IF(ISNA(VLOOKUP(B112,TTM!$A:$A,1,0)),IF(ISNA(VLOOKUP(B112,FastTrack!$A:$A,1,0)),IF(ISNA(VLOOKUP(B112,Delayed!$B:$B,1,0)),"BAU","Delayed"),"FastTrack"),"TTM"),"Remove"),"CEEMEA")</f>
        <v>BAU</v>
      </c>
      <c r="I112" s="11" t="str">
        <f>IF(COUNTIF(schedule!FC$1:ZZ$100,B112)=0,"new","scheduled")</f>
        <v>scheduled</v>
      </c>
    </row>
    <row r="113" spans="1:9">
      <c r="A113" s="11" t="s">
        <v>3463</v>
      </c>
      <c r="B113" s="13">
        <v>121107065015</v>
      </c>
      <c r="C113" s="11" t="str">
        <f>IF(ISERROR(VLOOKUP(B113,'091112'!B:C,2,FALSE)),"new",VLOOKUP(B113,'091112'!B:C,2,FALSE))</f>
        <v>new</v>
      </c>
      <c r="D113" s="11" t="str">
        <f>IF(ISERROR(VLOOKUP(B113,'091112'!B:D,3,FALSE)),"new",IF(VLOOKUP(B113,'091112'!B:D,3,FALSE)="new","existing",VLOOKUP(B113,'091112'!B:D,3,FALSE)))</f>
        <v>existing</v>
      </c>
      <c r="E113" s="159">
        <f t="shared" si="1"/>
        <v>41220</v>
      </c>
      <c r="G113" s="2" t="s">
        <v>3736</v>
      </c>
      <c r="H113" s="11" t="str">
        <f>IF(ISNA(VLOOKUP(B113,CEEMEA!$A:$A,1,0)),IF(ISNA(VLOOKUP(B113,Removes!$A:$A,1,0)),IF(ISNA(VLOOKUP(B113,TTM!$A:$A,1,0)),IF(ISNA(VLOOKUP(B113,FastTrack!$A:$A,1,0)),IF(ISNA(VLOOKUP(B113,Delayed!$B:$B,1,0)),"BAU","Delayed"),"FastTrack"),"TTM"),"Remove"),"CEEMEA")</f>
        <v>BAU</v>
      </c>
      <c r="I113" s="11" t="str">
        <f>IF(COUNTIF(schedule!FC$1:ZZ$100,B113)=0,"new","scheduled")</f>
        <v>scheduled</v>
      </c>
    </row>
    <row r="114" spans="1:9">
      <c r="A114" s="11" t="s">
        <v>3451</v>
      </c>
      <c r="B114" s="13">
        <v>121107103542</v>
      </c>
      <c r="C114" s="11" t="str">
        <f>IF(ISERROR(VLOOKUP(B114,'091112'!B:C,2,FALSE)),"new",VLOOKUP(B114,'091112'!B:C,2,FALSE))</f>
        <v>new</v>
      </c>
      <c r="D114" s="11" t="str">
        <f>IF(ISERROR(VLOOKUP(B114,'091112'!B:D,3,FALSE)),"new",IF(VLOOKUP(B114,'091112'!B:D,3,FALSE)="new","existing",VLOOKUP(B114,'091112'!B:D,3,FALSE)))</f>
        <v>existing</v>
      </c>
      <c r="E114" s="159">
        <f t="shared" si="1"/>
        <v>41220</v>
      </c>
      <c r="G114" s="2" t="s">
        <v>3730</v>
      </c>
      <c r="H114" s="11" t="str">
        <f>IF(ISNA(VLOOKUP(B114,CEEMEA!$A:$A,1,0)),IF(ISNA(VLOOKUP(B114,Removes!$A:$A,1,0)),IF(ISNA(VLOOKUP(B114,TTM!$A:$A,1,0)),IF(ISNA(VLOOKUP(B114,FastTrack!$A:$A,1,0)),IF(ISNA(VLOOKUP(B114,Delayed!$B:$B,1,0)),"BAU","Delayed"),"FastTrack"),"TTM"),"Remove"),"CEEMEA")</f>
        <v>BAU</v>
      </c>
      <c r="I114" s="11" t="str">
        <f>IF(COUNTIF(schedule!FC$1:ZZ$100,B114)=0,"new","scheduled")</f>
        <v>scheduled</v>
      </c>
    </row>
    <row r="115" spans="1:9">
      <c r="A115" s="11" t="s">
        <v>3449</v>
      </c>
      <c r="B115" s="13">
        <v>121107104419</v>
      </c>
      <c r="C115" s="11" t="str">
        <f>IF(ISERROR(VLOOKUP(B115,'091112'!B:C,2,FALSE)),"new",VLOOKUP(B115,'091112'!B:C,2,FALSE))</f>
        <v>new</v>
      </c>
      <c r="D115" s="11" t="str">
        <f>IF(ISERROR(VLOOKUP(B115,'091112'!B:D,3,FALSE)),"new",IF(VLOOKUP(B115,'091112'!B:D,3,FALSE)="new","existing",VLOOKUP(B115,'091112'!B:D,3,FALSE)))</f>
        <v>existing</v>
      </c>
      <c r="E115" s="159">
        <f t="shared" si="1"/>
        <v>41220</v>
      </c>
      <c r="G115" s="2" t="s">
        <v>3729</v>
      </c>
      <c r="H115" s="11" t="str">
        <f>IF(ISNA(VLOOKUP(B115,CEEMEA!$A:$A,1,0)),IF(ISNA(VLOOKUP(B115,Removes!$A:$A,1,0)),IF(ISNA(VLOOKUP(B115,TTM!$A:$A,1,0)),IF(ISNA(VLOOKUP(B115,FastTrack!$A:$A,1,0)),IF(ISNA(VLOOKUP(B115,Delayed!$B:$B,1,0)),"BAU","Delayed"),"FastTrack"),"TTM"),"Remove"),"CEEMEA")</f>
        <v>BAU</v>
      </c>
      <c r="I115" s="11" t="str">
        <f>IF(COUNTIF(schedule!FC$1:ZZ$100,B115)=0,"new","scheduled")</f>
        <v>scheduled</v>
      </c>
    </row>
    <row r="116" spans="1:9">
      <c r="A116" s="11" t="s">
        <v>2494</v>
      </c>
      <c r="B116" s="13">
        <v>121108075732</v>
      </c>
      <c r="C116" s="11" t="str">
        <f>IF(ISERROR(VLOOKUP(B116,'091112'!B:C,2,FALSE)),"new",VLOOKUP(B116,'091112'!B:C,2,FALSE))</f>
        <v>new</v>
      </c>
      <c r="D116" s="11" t="str">
        <f>IF(ISERROR(VLOOKUP(B116,'091112'!B:D,3,FALSE)),"new",IF(VLOOKUP(B116,'091112'!B:D,3,FALSE)="new","existing",VLOOKUP(B116,'091112'!B:D,3,FALSE)))</f>
        <v>existing</v>
      </c>
      <c r="E116" s="159">
        <f t="shared" si="1"/>
        <v>41221</v>
      </c>
      <c r="G116" s="2" t="s">
        <v>3721</v>
      </c>
      <c r="H116" s="11" t="str">
        <f>IF(ISNA(VLOOKUP(B116,CEEMEA!$A:$A,1,0)),IF(ISNA(VLOOKUP(B116,Removes!$A:$A,1,0)),IF(ISNA(VLOOKUP(B116,TTM!$A:$A,1,0)),IF(ISNA(VLOOKUP(B116,FastTrack!$A:$A,1,0)),IF(ISNA(VLOOKUP(B116,Delayed!$B:$B,1,0)),"BAU","Delayed"),"FastTrack"),"TTM"),"Remove"),"CEEMEA")</f>
        <v>BAU</v>
      </c>
      <c r="I116" s="11" t="str">
        <f>IF(COUNTIF(schedule!FC$1:ZZ$100,B116)=0,"new","scheduled")</f>
        <v>scheduled</v>
      </c>
    </row>
    <row r="117" spans="1:9">
      <c r="A117" s="1" t="s">
        <v>2492</v>
      </c>
      <c r="B117" s="13">
        <v>121108075733</v>
      </c>
      <c r="C117" s="11" t="str">
        <f>IF(ISERROR(VLOOKUP(B117,'091112'!B:C,2,FALSE)),"new",VLOOKUP(B117,'091112'!B:C,2,FALSE))</f>
        <v>new</v>
      </c>
      <c r="D117" s="11" t="str">
        <f>IF(ISERROR(VLOOKUP(B117,'091112'!B:D,3,FALSE)),"new",IF(VLOOKUP(B117,'091112'!B:D,3,FALSE)="new","existing",VLOOKUP(B117,'091112'!B:D,3,FALSE)))</f>
        <v>new</v>
      </c>
      <c r="E117" s="159">
        <f t="shared" si="1"/>
        <v>41226</v>
      </c>
      <c r="G117" s="2" t="s">
        <v>3667</v>
      </c>
      <c r="H117" s="11" t="str">
        <f>IF(ISNA(VLOOKUP(B117,CEEMEA!$A:$A,1,0)),IF(ISNA(VLOOKUP(B117,Removes!$A:$A,1,0)),IF(ISNA(VLOOKUP(B117,TTM!$A:$A,1,0)),IF(ISNA(VLOOKUP(B117,FastTrack!$A:$A,1,0)),IF(ISNA(VLOOKUP(B117,Delayed!$B:$B,1,0)),"BAU","Delayed"),"FastTrack"),"TTM"),"Remove"),"CEEMEA")</f>
        <v>BAU</v>
      </c>
      <c r="I117" s="11" t="str">
        <f>IF(COUNTIF(schedule!FC$1:ZZ$100,B117)=0,"new","scheduled")</f>
        <v>scheduled</v>
      </c>
    </row>
    <row r="118" spans="1:9">
      <c r="A118" s="11" t="s">
        <v>2488</v>
      </c>
      <c r="B118" s="13">
        <v>121108075734</v>
      </c>
      <c r="C118" s="11" t="str">
        <f>IF(ISERROR(VLOOKUP(B118,'091112'!B:C,2,FALSE)),"new",VLOOKUP(B118,'091112'!B:C,2,FALSE))</f>
        <v>new</v>
      </c>
      <c r="D118" s="11" t="str">
        <f>IF(ISERROR(VLOOKUP(B118,'091112'!B:D,3,FALSE)),"new",IF(VLOOKUP(B118,'091112'!B:D,3,FALSE)="new","existing",VLOOKUP(B118,'091112'!B:D,3,FALSE)))</f>
        <v>existing</v>
      </c>
      <c r="E118" s="159">
        <f t="shared" si="1"/>
        <v>41221</v>
      </c>
      <c r="G118" s="2" t="s">
        <v>3719</v>
      </c>
      <c r="H118" s="11" t="str">
        <f>IF(ISNA(VLOOKUP(B118,CEEMEA!$A:$A,1,0)),IF(ISNA(VLOOKUP(B118,Removes!$A:$A,1,0)),IF(ISNA(VLOOKUP(B118,TTM!$A:$A,1,0)),IF(ISNA(VLOOKUP(B118,FastTrack!$A:$A,1,0)),IF(ISNA(VLOOKUP(B118,Delayed!$B:$B,1,0)),"BAU","Delayed"),"FastTrack"),"TTM"),"Remove"),"CEEMEA")</f>
        <v>BAU</v>
      </c>
      <c r="I118" s="11" t="str">
        <f>IF(COUNTIF(schedule!FC$1:ZZ$100,B118)=0,"new","scheduled")</f>
        <v>scheduled</v>
      </c>
    </row>
    <row r="119" spans="1:9">
      <c r="A119" s="11" t="s">
        <v>2490</v>
      </c>
      <c r="B119" s="13">
        <v>121108075735</v>
      </c>
      <c r="C119" s="11" t="str">
        <f>IF(ISERROR(VLOOKUP(B119,'091112'!B:C,2,FALSE)),"new",VLOOKUP(B119,'091112'!B:C,2,FALSE))</f>
        <v>new</v>
      </c>
      <c r="D119" s="11" t="str">
        <f>IF(ISERROR(VLOOKUP(B119,'091112'!B:D,3,FALSE)),"new",IF(VLOOKUP(B119,'091112'!B:D,3,FALSE)="new","existing",VLOOKUP(B119,'091112'!B:D,3,FALSE)))</f>
        <v>existing</v>
      </c>
      <c r="E119" s="159">
        <f t="shared" si="1"/>
        <v>41221</v>
      </c>
      <c r="G119" s="2" t="s">
        <v>3720</v>
      </c>
      <c r="H119" s="11" t="str">
        <f>IF(ISNA(VLOOKUP(B119,CEEMEA!$A:$A,1,0)),IF(ISNA(VLOOKUP(B119,Removes!$A:$A,1,0)),IF(ISNA(VLOOKUP(B119,TTM!$A:$A,1,0)),IF(ISNA(VLOOKUP(B119,FastTrack!$A:$A,1,0)),IF(ISNA(VLOOKUP(B119,Delayed!$B:$B,1,0)),"BAU","Delayed"),"FastTrack"),"TTM"),"Remove"),"CEEMEA")</f>
        <v>BAU</v>
      </c>
      <c r="I119" s="11" t="str">
        <f>IF(COUNTIF(schedule!FC$1:ZZ$100,B119)=0,"new","scheduled")</f>
        <v>scheduled</v>
      </c>
    </row>
    <row r="120" spans="1:9">
      <c r="A120" s="11" t="s">
        <v>3710</v>
      </c>
      <c r="B120" s="13">
        <v>121108090543</v>
      </c>
      <c r="C120" s="11" t="str">
        <f>IF(ISERROR(VLOOKUP(B120,'091112'!B:C,2,FALSE)),"new",VLOOKUP(B120,'091112'!B:C,2,FALSE))</f>
        <v>new</v>
      </c>
      <c r="D120" s="11" t="str">
        <f>IF(ISERROR(VLOOKUP(B120,'091112'!B:D,3,FALSE)),"new",IF(VLOOKUP(B120,'091112'!B:D,3,FALSE)="new","existing",VLOOKUP(B120,'091112'!B:D,3,FALSE)))</f>
        <v>new</v>
      </c>
      <c r="E120" s="159">
        <f t="shared" si="1"/>
        <v>41222</v>
      </c>
      <c r="G120" s="2" t="s">
        <v>3711</v>
      </c>
      <c r="H120" s="11" t="str">
        <f>IF(ISNA(VLOOKUP(B120,CEEMEA!$A:$A,1,0)),IF(ISNA(VLOOKUP(B120,Removes!$A:$A,1,0)),IF(ISNA(VLOOKUP(B120,TTM!$A:$A,1,0)),IF(ISNA(VLOOKUP(B120,FastTrack!$A:$A,1,0)),IF(ISNA(VLOOKUP(B120,Delayed!$B:$B,1,0)),"BAU","Delayed"),"FastTrack"),"TTM"),"Remove"),"CEEMEA")</f>
        <v>BAU</v>
      </c>
      <c r="I120" s="11" t="str">
        <f>IF(COUNTIF(schedule!FC$1:ZZ$100,B120)=0,"new","scheduled")</f>
        <v>scheduled</v>
      </c>
    </row>
    <row r="121" spans="1:9">
      <c r="A121" s="11" t="s">
        <v>3712</v>
      </c>
      <c r="B121" s="13">
        <v>121108092025</v>
      </c>
      <c r="C121" s="11" t="str">
        <f>IF(ISERROR(VLOOKUP(B121,'091112'!B:C,2,FALSE)),"new",VLOOKUP(B121,'091112'!B:C,2,FALSE))</f>
        <v>new</v>
      </c>
      <c r="D121" s="11" t="str">
        <f>IF(ISERROR(VLOOKUP(B121,'091112'!B:D,3,FALSE)),"new",IF(VLOOKUP(B121,'091112'!B:D,3,FALSE)="new","existing",VLOOKUP(B121,'091112'!B:D,3,FALSE)))</f>
        <v>new</v>
      </c>
      <c r="E121" s="159">
        <f t="shared" si="1"/>
        <v>41222</v>
      </c>
      <c r="G121" s="2" t="s">
        <v>3713</v>
      </c>
      <c r="H121" s="11" t="str">
        <f>IF(ISNA(VLOOKUP(B121,CEEMEA!$A:$A,1,0)),IF(ISNA(VLOOKUP(B121,Removes!$A:$A,1,0)),IF(ISNA(VLOOKUP(B121,TTM!$A:$A,1,0)),IF(ISNA(VLOOKUP(B121,FastTrack!$A:$A,1,0)),IF(ISNA(VLOOKUP(B121,Delayed!$B:$B,1,0)),"BAU","Delayed"),"FastTrack"),"TTM"),"Remove"),"CEEMEA")</f>
        <v>BAU</v>
      </c>
      <c r="I121" s="11" t="str">
        <f>IF(COUNTIF(schedule!FC$1:ZZ$100,B121)=0,"new","scheduled")</f>
        <v>scheduled</v>
      </c>
    </row>
    <row r="122" spans="1:9" hidden="1">
      <c r="A122" s="1" t="s">
        <v>3663</v>
      </c>
      <c r="B122" s="13">
        <v>121108100917</v>
      </c>
      <c r="C122" s="11" t="str">
        <f>IF(ISERROR(VLOOKUP(B122,'091112'!B:C,2,FALSE)),"new",VLOOKUP(B122,'091112'!B:C,2,FALSE))</f>
        <v>new</v>
      </c>
      <c r="D122" s="11" t="str">
        <f>IF(ISERROR(VLOOKUP(B122,'091112'!B:D,3,FALSE)),"new",IF(VLOOKUP(B122,'091112'!B:D,3,FALSE)="new","existing",VLOOKUP(B122,'091112'!B:D,3,FALSE)))</f>
        <v>new</v>
      </c>
      <c r="E122" s="159">
        <f t="shared" si="1"/>
        <v>41227</v>
      </c>
      <c r="G122" s="2" t="s">
        <v>3664</v>
      </c>
      <c r="H122" s="11" t="str">
        <f>IF(ISNA(VLOOKUP(B122,CEEMEA!$A:$A,1,0)),IF(ISNA(VLOOKUP(B122,Removes!$A:$A,1,0)),IF(ISNA(VLOOKUP(B122,TTM!$A:$A,1,0)),IF(ISNA(VLOOKUP(B122,FastTrack!$A:$A,1,0)),IF(ISNA(VLOOKUP(B122,Delayed!$B:$B,1,0)),"BAU","Delayed"),"FastTrack"),"TTM"),"Remove"),"CEEMEA")</f>
        <v>Remove</v>
      </c>
      <c r="I122" s="11" t="str">
        <f>IF(COUNTIF(schedule!FC$1:ZZ$100,B122)=0,"new","scheduled")</f>
        <v>new</v>
      </c>
    </row>
    <row r="123" spans="1:9">
      <c r="A123" s="11" t="s">
        <v>3440</v>
      </c>
      <c r="B123" s="13">
        <v>121109025700</v>
      </c>
      <c r="C123" s="11" t="str">
        <f>IF(ISERROR(VLOOKUP(B123,'091112'!B:C,2,FALSE)),"new",VLOOKUP(B123,'091112'!B:C,2,FALSE))</f>
        <v>new</v>
      </c>
      <c r="D123" s="11" t="str">
        <f>IF(ISERROR(VLOOKUP(B123,'091112'!B:D,3,FALSE)),"new",IF(VLOOKUP(B123,'091112'!B:D,3,FALSE)="new","existing",VLOOKUP(B123,'091112'!B:D,3,FALSE)))</f>
        <v>existing</v>
      </c>
      <c r="E123" s="159">
        <f t="shared" si="1"/>
        <v>41222</v>
      </c>
      <c r="G123" s="2" t="s">
        <v>3717</v>
      </c>
      <c r="H123" s="11" t="str">
        <f>IF(ISNA(VLOOKUP(B123,CEEMEA!$A:$A,1,0)),IF(ISNA(VLOOKUP(B123,Removes!$A:$A,1,0)),IF(ISNA(VLOOKUP(B123,TTM!$A:$A,1,0)),IF(ISNA(VLOOKUP(B123,FastTrack!$A:$A,1,0)),IF(ISNA(VLOOKUP(B123,Delayed!$B:$B,1,0)),"BAU","Delayed"),"FastTrack"),"TTM"),"Remove"),"CEEMEA")</f>
        <v>BAU</v>
      </c>
      <c r="I123" s="11" t="str">
        <f>IF(COUNTIF(schedule!FC$1:ZZ$100,B123)=0,"new","scheduled")</f>
        <v>scheduled</v>
      </c>
    </row>
    <row r="124" spans="1:9">
      <c r="A124" s="11" t="s">
        <v>3714</v>
      </c>
      <c r="B124" s="13">
        <v>121109101844</v>
      </c>
      <c r="C124" s="11" t="str">
        <f>IF(ISERROR(VLOOKUP(B124,'091112'!B:C,2,FALSE)),"new",VLOOKUP(B124,'091112'!B:C,2,FALSE))</f>
        <v>new</v>
      </c>
      <c r="D124" s="11" t="str">
        <f>IF(ISERROR(VLOOKUP(B124,'091112'!B:D,3,FALSE)),"new",IF(VLOOKUP(B124,'091112'!B:D,3,FALSE)="new","existing",VLOOKUP(B124,'091112'!B:D,3,FALSE)))</f>
        <v>new</v>
      </c>
      <c r="E124" s="159">
        <f t="shared" si="1"/>
        <v>41222</v>
      </c>
      <c r="G124" s="2" t="s">
        <v>3715</v>
      </c>
      <c r="H124" s="11" t="str">
        <f>IF(ISNA(VLOOKUP(B124,CEEMEA!$A:$A,1,0)),IF(ISNA(VLOOKUP(B124,Removes!$A:$A,1,0)),IF(ISNA(VLOOKUP(B124,TTM!$A:$A,1,0)),IF(ISNA(VLOOKUP(B124,FastTrack!$A:$A,1,0)),IF(ISNA(VLOOKUP(B124,Delayed!$B:$B,1,0)),"BAU","Delayed"),"FastTrack"),"TTM"),"Remove"),"CEEMEA")</f>
        <v>BAU</v>
      </c>
      <c r="I124" s="11" t="str">
        <f>IF(COUNTIF(schedule!FC$1:ZZ$100,B124)=0,"new","scheduled")</f>
        <v>scheduled</v>
      </c>
    </row>
    <row r="125" spans="1:9">
      <c r="A125" s="11" t="s">
        <v>3707</v>
      </c>
      <c r="B125" s="13">
        <v>121110100247</v>
      </c>
      <c r="C125" s="11" t="str">
        <f>IF(ISERROR(VLOOKUP(B125,'091112'!B:C,2,FALSE)),"new",VLOOKUP(B125,'091112'!B:C,2,FALSE))</f>
        <v>new</v>
      </c>
      <c r="D125" s="11" t="str">
        <f>IF(ISERROR(VLOOKUP(B125,'091112'!B:D,3,FALSE)),"new",IF(VLOOKUP(B125,'091112'!B:D,3,FALSE)="new","existing",VLOOKUP(B125,'091112'!B:D,3,FALSE)))</f>
        <v>new</v>
      </c>
      <c r="E125" s="159">
        <f t="shared" si="1"/>
        <v>41223</v>
      </c>
      <c r="G125" s="2" t="s">
        <v>3708</v>
      </c>
      <c r="H125" s="11" t="str">
        <f>IF(ISNA(VLOOKUP(B125,CEEMEA!$A:$A,1,0)),IF(ISNA(VLOOKUP(B125,Removes!$A:$A,1,0)),IF(ISNA(VLOOKUP(B125,TTM!$A:$A,1,0)),IF(ISNA(VLOOKUP(B125,FastTrack!$A:$A,1,0)),IF(ISNA(VLOOKUP(B125,Delayed!$B:$B,1,0)),"BAU","Delayed"),"FastTrack"),"TTM"),"Remove"),"CEEMEA")</f>
        <v>BAU</v>
      </c>
      <c r="I125" s="11" t="str">
        <f>IF(COUNTIF(schedule!FC$1:ZZ$100,B125)=0,"new","scheduled")</f>
        <v>scheduled</v>
      </c>
    </row>
    <row r="126" spans="1:9">
      <c r="A126" s="11" t="s">
        <v>3705</v>
      </c>
      <c r="B126" s="13">
        <v>121110100521</v>
      </c>
      <c r="C126" s="11" t="str">
        <f>IF(ISERROR(VLOOKUP(B126,'091112'!B:C,2,FALSE)),"new",VLOOKUP(B126,'091112'!B:C,2,FALSE))</f>
        <v>new</v>
      </c>
      <c r="D126" s="11" t="str">
        <f>IF(ISERROR(VLOOKUP(B126,'091112'!B:D,3,FALSE)),"new",IF(VLOOKUP(B126,'091112'!B:D,3,FALSE)="new","existing",VLOOKUP(B126,'091112'!B:D,3,FALSE)))</f>
        <v>new</v>
      </c>
      <c r="E126" s="159">
        <f t="shared" si="1"/>
        <v>41223</v>
      </c>
      <c r="G126" s="2" t="s">
        <v>3706</v>
      </c>
      <c r="H126" s="11" t="str">
        <f>IF(ISNA(VLOOKUP(B126,CEEMEA!$A:$A,1,0)),IF(ISNA(VLOOKUP(B126,Removes!$A:$A,1,0)),IF(ISNA(VLOOKUP(B126,TTM!$A:$A,1,0)),IF(ISNA(VLOOKUP(B126,FastTrack!$A:$A,1,0)),IF(ISNA(VLOOKUP(B126,Delayed!$B:$B,1,0)),"BAU","Delayed"),"FastTrack"),"TTM"),"Remove"),"CEEMEA")</f>
        <v>BAU</v>
      </c>
      <c r="I126" s="11" t="str">
        <f>IF(COUNTIF(schedule!FC$1:ZZ$100,B126)=0,"new","scheduled")</f>
        <v>scheduled</v>
      </c>
    </row>
    <row r="127" spans="1:9">
      <c r="A127" s="11" t="s">
        <v>3703</v>
      </c>
      <c r="B127" s="13">
        <v>121110100731</v>
      </c>
      <c r="C127" s="11" t="str">
        <f>IF(ISERROR(VLOOKUP(B127,'091112'!B:C,2,FALSE)),"new",VLOOKUP(B127,'091112'!B:C,2,FALSE))</f>
        <v>new</v>
      </c>
      <c r="D127" s="11" t="str">
        <f>IF(ISERROR(VLOOKUP(B127,'091112'!B:D,3,FALSE)),"new",IF(VLOOKUP(B127,'091112'!B:D,3,FALSE)="new","existing",VLOOKUP(B127,'091112'!B:D,3,FALSE)))</f>
        <v>new</v>
      </c>
      <c r="E127" s="159">
        <f t="shared" si="1"/>
        <v>41223</v>
      </c>
      <c r="G127" s="2" t="s">
        <v>3704</v>
      </c>
      <c r="H127" s="11" t="str">
        <f>IF(ISNA(VLOOKUP(B127,CEEMEA!$A:$A,1,0)),IF(ISNA(VLOOKUP(B127,Removes!$A:$A,1,0)),IF(ISNA(VLOOKUP(B127,TTM!$A:$A,1,0)),IF(ISNA(VLOOKUP(B127,FastTrack!$A:$A,1,0)),IF(ISNA(VLOOKUP(B127,Delayed!$B:$B,1,0)),"BAU","Delayed"),"FastTrack"),"TTM"),"Remove"),"CEEMEA")</f>
        <v>BAU</v>
      </c>
      <c r="I127" s="11" t="str">
        <f>IF(COUNTIF(schedule!FC$1:ZZ$100,B127)=0,"new","scheduled")</f>
        <v>scheduled</v>
      </c>
    </row>
    <row r="128" spans="1:9">
      <c r="A128" s="11" t="s">
        <v>3701</v>
      </c>
      <c r="B128" s="13">
        <v>121110100845</v>
      </c>
      <c r="C128" s="11" t="str">
        <f>IF(ISERROR(VLOOKUP(B128,'091112'!B:C,2,FALSE)),"new",VLOOKUP(B128,'091112'!B:C,2,FALSE))</f>
        <v>new</v>
      </c>
      <c r="D128" s="11" t="str">
        <f>IF(ISERROR(VLOOKUP(B128,'091112'!B:D,3,FALSE)),"new",IF(VLOOKUP(B128,'091112'!B:D,3,FALSE)="new","existing",VLOOKUP(B128,'091112'!B:D,3,FALSE)))</f>
        <v>new</v>
      </c>
      <c r="E128" s="159">
        <f t="shared" si="1"/>
        <v>41223</v>
      </c>
      <c r="G128" s="2" t="s">
        <v>3702</v>
      </c>
      <c r="H128" s="11" t="str">
        <f>IF(ISNA(VLOOKUP(B128,CEEMEA!$A:$A,1,0)),IF(ISNA(VLOOKUP(B128,Removes!$A:$A,1,0)),IF(ISNA(VLOOKUP(B128,TTM!$A:$A,1,0)),IF(ISNA(VLOOKUP(B128,FastTrack!$A:$A,1,0)),IF(ISNA(VLOOKUP(B128,Delayed!$B:$B,1,0)),"BAU","Delayed"),"FastTrack"),"TTM"),"Remove"),"CEEMEA")</f>
        <v>BAU</v>
      </c>
      <c r="I128" s="11" t="str">
        <f>IF(COUNTIF(schedule!FC$1:ZZ$100,B128)=0,"new","scheduled")</f>
        <v>scheduled</v>
      </c>
    </row>
    <row r="129" spans="1:9">
      <c r="A129" s="1" t="s">
        <v>3668</v>
      </c>
      <c r="B129" s="13">
        <v>121112134838</v>
      </c>
      <c r="C129" s="11" t="str">
        <f>IF(ISERROR(VLOOKUP(B129,'091112'!B:C,2,FALSE)),"new",VLOOKUP(B129,'091112'!B:C,2,FALSE))</f>
        <v>new</v>
      </c>
      <c r="D129" s="11" t="str">
        <f>IF(ISERROR(VLOOKUP(B129,'091112'!B:D,3,FALSE)),"new",IF(VLOOKUP(B129,'091112'!B:D,3,FALSE)="new","existing",VLOOKUP(B129,'091112'!B:D,3,FALSE)))</f>
        <v>new</v>
      </c>
      <c r="E129" s="159">
        <f t="shared" si="1"/>
        <v>41226</v>
      </c>
      <c r="G129" s="2" t="s">
        <v>3669</v>
      </c>
      <c r="H129" s="11" t="str">
        <f>IF(ISNA(VLOOKUP(B129,CEEMEA!$A:$A,1,0)),IF(ISNA(VLOOKUP(B129,Removes!$A:$A,1,0)),IF(ISNA(VLOOKUP(B129,TTM!$A:$A,1,0)),IF(ISNA(VLOOKUP(B129,FastTrack!$A:$A,1,0)),IF(ISNA(VLOOKUP(B129,Delayed!$B:$B,1,0)),"BAU","Delayed"),"FastTrack"),"TTM"),"Remove"),"CEEMEA")</f>
        <v>BAU</v>
      </c>
      <c r="I129" s="11" t="str">
        <f>IF(COUNTIF(schedule!FC$1:ZZ$100,B129)=0,"new","scheduled")</f>
        <v>scheduled</v>
      </c>
    </row>
    <row r="130" spans="1:9">
      <c r="A130" s="1" t="s">
        <v>2748</v>
      </c>
      <c r="B130" s="13">
        <v>121114004601</v>
      </c>
      <c r="C130" s="11" t="str">
        <f>IF(ISERROR(VLOOKUP(B130,'091112'!B:C,2,FALSE)),"new",VLOOKUP(B130,'091112'!B:C,2,FALSE))</f>
        <v>new</v>
      </c>
      <c r="D130" s="11" t="str">
        <f>IF(ISERROR(VLOOKUP(B130,'091112'!B:D,3,FALSE)),"new",IF(VLOOKUP(B130,'091112'!B:D,3,FALSE)="new","existing",VLOOKUP(B130,'091112'!B:D,3,FALSE)))</f>
        <v>new</v>
      </c>
      <c r="E130" s="159">
        <f t="shared" si="1"/>
        <v>41227</v>
      </c>
      <c r="G130" s="2" t="s">
        <v>3666</v>
      </c>
      <c r="H130" s="11" t="str">
        <f>IF(ISNA(VLOOKUP(B130,CEEMEA!$A:$A,1,0)),IF(ISNA(VLOOKUP(B130,Removes!$A:$A,1,0)),IF(ISNA(VLOOKUP(B130,TTM!$A:$A,1,0)),IF(ISNA(VLOOKUP(B130,FastTrack!$A:$A,1,0)),IF(ISNA(VLOOKUP(B130,Delayed!$B:$B,1,0)),"BAU","Delayed"),"FastTrack"),"TTM"),"Remove"),"CEEMEA")</f>
        <v>BAU</v>
      </c>
      <c r="I130" s="11" t="str">
        <f>IF(COUNTIF(schedule!FC$1:ZZ$100,B130)=0,"new","scheduled")</f>
        <v>scheduled</v>
      </c>
    </row>
    <row r="131" spans="1:9" hidden="1">
      <c r="A131" s="1" t="s">
        <v>2343</v>
      </c>
      <c r="B131" s="13">
        <v>1205071015481</v>
      </c>
      <c r="C131" s="11" t="str">
        <f>IF(ISERROR(VLOOKUP(B131,'091112'!B:C,2,FALSE)),"new",VLOOKUP(B131,'091112'!B:C,2,FALSE))</f>
        <v>new</v>
      </c>
      <c r="D131" s="11" t="str">
        <f>IF(ISERROR(VLOOKUP(B131,'091112'!B:D,3,FALSE)),"new",IF(VLOOKUP(B131,'091112'!B:D,3,FALSE)="new","existing",VLOOKUP(B131,'091112'!B:D,3,FALSE)))</f>
        <v>existing</v>
      </c>
      <c r="E131" s="159">
        <f t="shared" ref="E131:E177" si="2">DATEVALUE(MID(G131,SEARCH("/",G131,1)-2,10))</f>
        <v>41227</v>
      </c>
      <c r="G131" s="2" t="s">
        <v>3665</v>
      </c>
      <c r="H131" s="11" t="str">
        <f>IF(ISNA(VLOOKUP(B131,CEEMEA!$A:$A,1,0)),IF(ISNA(VLOOKUP(B131,Removes!$A:$A,1,0)),IF(ISNA(VLOOKUP(B131,TTM!$A:$A,1,0)),IF(ISNA(VLOOKUP(B131,FastTrack!$A:$A,1,0)),IF(ISNA(VLOOKUP(B131,Delayed!$B:$B,1,0)),"BAU","Delayed"),"FastTrack"),"TTM"),"Remove"),"CEEMEA")</f>
        <v>CEEMEA</v>
      </c>
      <c r="I131" s="11" t="str">
        <f>IF(COUNTIF(schedule!FC$1:ZZ$100,B131)=0,"new","scheduled")</f>
        <v>scheduled</v>
      </c>
    </row>
    <row r="132" spans="1:9" hidden="1">
      <c r="A132" s="1" t="s">
        <v>2341</v>
      </c>
      <c r="B132" s="13">
        <v>1205071017043</v>
      </c>
      <c r="C132" s="11" t="str">
        <f>IF(ISERROR(VLOOKUP(B132,'091112'!B:C,2,FALSE)),"new",VLOOKUP(B132,'091112'!B:C,2,FALSE))</f>
        <v>new</v>
      </c>
      <c r="D132" s="11" t="str">
        <f>IF(ISERROR(VLOOKUP(B132,'091112'!B:D,3,FALSE)),"new",IF(VLOOKUP(B132,'091112'!B:D,3,FALSE)="new","existing",VLOOKUP(B132,'091112'!B:D,3,FALSE)))</f>
        <v>existing</v>
      </c>
      <c r="E132" s="159">
        <f t="shared" si="2"/>
        <v>41227</v>
      </c>
      <c r="G132" s="2" t="s">
        <v>3658</v>
      </c>
      <c r="H132" s="11" t="str">
        <f>IF(ISNA(VLOOKUP(B132,CEEMEA!$A:$A,1,0)),IF(ISNA(VLOOKUP(B132,Removes!$A:$A,1,0)),IF(ISNA(VLOOKUP(B132,TTM!$A:$A,1,0)),IF(ISNA(VLOOKUP(B132,FastTrack!$A:$A,1,0)),IF(ISNA(VLOOKUP(B132,Delayed!$B:$B,1,0)),"BAU","Delayed"),"FastTrack"),"TTM"),"Remove"),"CEEMEA")</f>
        <v>CEEMEA</v>
      </c>
      <c r="I132" s="11" t="str">
        <f>IF(COUNTIF(schedule!FC$1:ZZ$100,B132)=0,"new","scheduled")</f>
        <v>scheduled</v>
      </c>
    </row>
    <row r="133" spans="1:9" hidden="1">
      <c r="A133" s="11" t="s">
        <v>1958</v>
      </c>
      <c r="B133" s="13">
        <v>1207300416493</v>
      </c>
      <c r="C133" s="11" t="str">
        <f>IF(ISERROR(VLOOKUP(B133,'091112'!B:C,2,FALSE)),"new",VLOOKUP(B133,'091112'!B:C,2,FALSE))</f>
        <v>new</v>
      </c>
      <c r="D133" s="11" t="str">
        <f>IF(ISERROR(VLOOKUP(B133,'091112'!B:D,3,FALSE)),"new",IF(VLOOKUP(B133,'091112'!B:D,3,FALSE)="new","existing",VLOOKUP(B133,'091112'!B:D,3,FALSE)))</f>
        <v>existing</v>
      </c>
      <c r="E133" s="159">
        <f t="shared" si="2"/>
        <v>41192</v>
      </c>
      <c r="G133" s="2" t="s">
        <v>2778</v>
      </c>
      <c r="H133" s="11" t="str">
        <f>IF(ISNA(VLOOKUP(B133,CEEMEA!$A:$A,1,0)),IF(ISNA(VLOOKUP(B133,Removes!$A:$A,1,0)),IF(ISNA(VLOOKUP(B133,TTM!$A:$A,1,0)),IF(ISNA(VLOOKUP(B133,FastTrack!$A:$A,1,0)),IF(ISNA(VLOOKUP(B133,Delayed!$B:$B,1,0)),"BAU","Delayed"),"FastTrack"),"TTM"),"Remove"),"CEEMEA")</f>
        <v>CEEMEA</v>
      </c>
      <c r="I133" s="11" t="str">
        <f>IF(COUNTIF(schedule!FC$1:ZZ$100,B133)=0,"new","scheduled")</f>
        <v>scheduled</v>
      </c>
    </row>
    <row r="134" spans="1:9" hidden="1">
      <c r="A134" s="11" t="s">
        <v>1960</v>
      </c>
      <c r="B134" s="13">
        <v>1207300416523</v>
      </c>
      <c r="C134" s="11" t="str">
        <f>IF(ISERROR(VLOOKUP(B134,'091112'!B:C,2,FALSE)),"new",VLOOKUP(B134,'091112'!B:C,2,FALSE))</f>
        <v>new</v>
      </c>
      <c r="D134" s="11" t="str">
        <f>IF(ISERROR(VLOOKUP(B134,'091112'!B:D,3,FALSE)),"new",IF(VLOOKUP(B134,'091112'!B:D,3,FALSE)="new","existing",VLOOKUP(B134,'091112'!B:D,3,FALSE)))</f>
        <v>existing</v>
      </c>
      <c r="E134" s="159">
        <f t="shared" si="2"/>
        <v>41192</v>
      </c>
      <c r="G134" s="2" t="s">
        <v>2779</v>
      </c>
      <c r="H134" s="11" t="str">
        <f>IF(ISNA(VLOOKUP(B134,CEEMEA!$A:$A,1,0)),IF(ISNA(VLOOKUP(B134,Removes!$A:$A,1,0)),IF(ISNA(VLOOKUP(B134,TTM!$A:$A,1,0)),IF(ISNA(VLOOKUP(B134,FastTrack!$A:$A,1,0)),IF(ISNA(VLOOKUP(B134,Delayed!$B:$B,1,0)),"BAU","Delayed"),"FastTrack"),"TTM"),"Remove"),"CEEMEA")</f>
        <v>CEEMEA</v>
      </c>
      <c r="I134" s="11" t="str">
        <f>IF(COUNTIF(schedule!FC$1:ZZ$100,B134)=0,"new","scheduled")</f>
        <v>scheduled</v>
      </c>
    </row>
    <row r="135" spans="1:9" hidden="1">
      <c r="A135" s="1" t="s">
        <v>3301</v>
      </c>
      <c r="B135" s="13">
        <v>1207301048403</v>
      </c>
      <c r="C135" s="11" t="str">
        <f>IF(ISERROR(VLOOKUP(B135,'091112'!B:C,2,FALSE)),"new",VLOOKUP(B135,'091112'!B:C,2,FALSE))</f>
        <v>new</v>
      </c>
      <c r="D135" s="11" t="str">
        <f>IF(ISERROR(VLOOKUP(B135,'091112'!B:D,3,FALSE)),"new",IF(VLOOKUP(B135,'091112'!B:D,3,FALSE)="new","existing",VLOOKUP(B135,'091112'!B:D,3,FALSE)))</f>
        <v>new</v>
      </c>
      <c r="E135" s="159">
        <f t="shared" si="2"/>
        <v>41227</v>
      </c>
      <c r="G135" s="2" t="s">
        <v>3659</v>
      </c>
      <c r="H135" s="11" t="str">
        <f>IF(ISNA(VLOOKUP(B135,CEEMEA!$A:$A,1,0)),IF(ISNA(VLOOKUP(B135,Removes!$A:$A,1,0)),IF(ISNA(VLOOKUP(B135,TTM!$A:$A,1,0)),IF(ISNA(VLOOKUP(B135,FastTrack!$A:$A,1,0)),IF(ISNA(VLOOKUP(B135,Delayed!$B:$B,1,0)),"BAU","Delayed"),"FastTrack"),"TTM"),"Remove"),"CEEMEA")</f>
        <v>BAU</v>
      </c>
      <c r="I135" s="11" t="str">
        <f>IF(COUNTIF(schedule!FC$1:ZZ$100,B135)=0,"new","scheduled")</f>
        <v>scheduled</v>
      </c>
    </row>
    <row r="136" spans="1:9" hidden="1">
      <c r="A136" s="11" t="s">
        <v>1962</v>
      </c>
      <c r="B136" s="13">
        <v>1208080420583</v>
      </c>
      <c r="C136" s="11" t="str">
        <f>IF(ISERROR(VLOOKUP(B136,'091112'!B:C,2,FALSE)),"new",VLOOKUP(B136,'091112'!B:C,2,FALSE))</f>
        <v>new</v>
      </c>
      <c r="D136" s="11" t="str">
        <f>IF(ISERROR(VLOOKUP(B136,'091112'!B:D,3,FALSE)),"new",IF(VLOOKUP(B136,'091112'!B:D,3,FALSE)="new","existing",VLOOKUP(B136,'091112'!B:D,3,FALSE)))</f>
        <v>existing</v>
      </c>
      <c r="E136" s="159">
        <f t="shared" si="2"/>
        <v>41192</v>
      </c>
      <c r="G136" s="2" t="s">
        <v>2780</v>
      </c>
      <c r="H136" s="11" t="str">
        <f>IF(ISNA(VLOOKUP(B136,CEEMEA!$A:$A,1,0)),IF(ISNA(VLOOKUP(B136,Removes!$A:$A,1,0)),IF(ISNA(VLOOKUP(B136,TTM!$A:$A,1,0)),IF(ISNA(VLOOKUP(B136,FastTrack!$A:$A,1,0)),IF(ISNA(VLOOKUP(B136,Delayed!$B:$B,1,0)),"BAU","Delayed"),"FastTrack"),"TTM"),"Remove"),"CEEMEA")</f>
        <v>CEEMEA</v>
      </c>
      <c r="I136" s="11" t="str">
        <f>IF(COUNTIF(schedule!FC$1:ZZ$100,B136)=0,"new","scheduled")</f>
        <v>scheduled</v>
      </c>
    </row>
    <row r="137" spans="1:9" hidden="1">
      <c r="A137" s="11" t="s">
        <v>2188</v>
      </c>
      <c r="B137" s="13">
        <v>1208080421003</v>
      </c>
      <c r="C137" s="11" t="str">
        <f>IF(ISERROR(VLOOKUP(B137,'091112'!B:C,2,FALSE)),"new",VLOOKUP(B137,'091112'!B:C,2,FALSE))</f>
        <v>new</v>
      </c>
      <c r="D137" s="11" t="str">
        <f>IF(ISERROR(VLOOKUP(B137,'091112'!B:D,3,FALSE)),"new",IF(VLOOKUP(B137,'091112'!B:D,3,FALSE)="new","existing",VLOOKUP(B137,'091112'!B:D,3,FALSE)))</f>
        <v>existing</v>
      </c>
      <c r="E137" s="159">
        <f t="shared" si="2"/>
        <v>41221</v>
      </c>
      <c r="G137" s="2" t="s">
        <v>3726</v>
      </c>
      <c r="H137" s="11" t="str">
        <f>IF(ISNA(VLOOKUP(B137,CEEMEA!$A:$A,1,0)),IF(ISNA(VLOOKUP(B137,Removes!$A:$A,1,0)),IF(ISNA(VLOOKUP(B137,TTM!$A:$A,1,0)),IF(ISNA(VLOOKUP(B137,FastTrack!$A:$A,1,0)),IF(ISNA(VLOOKUP(B137,Delayed!$B:$B,1,0)),"BAU","Delayed"),"FastTrack"),"TTM"),"Remove"),"CEEMEA")</f>
        <v>CEEMEA</v>
      </c>
      <c r="I137" s="11" t="str">
        <f>IF(COUNTIF(schedule!FC$1:ZZ$100,B137)=0,"new","scheduled")</f>
        <v>scheduled</v>
      </c>
    </row>
    <row r="138" spans="1:9" hidden="1">
      <c r="A138" s="11" t="s">
        <v>2186</v>
      </c>
      <c r="B138" s="13">
        <v>1208080421041</v>
      </c>
      <c r="C138" s="11" t="str">
        <f>IF(ISERROR(VLOOKUP(B138,'091112'!B:C,2,FALSE)),"new",VLOOKUP(B138,'091112'!B:C,2,FALSE))</f>
        <v>new</v>
      </c>
      <c r="D138" s="11" t="str">
        <f>IF(ISERROR(VLOOKUP(B138,'091112'!B:D,3,FALSE)),"new",IF(VLOOKUP(B138,'091112'!B:D,3,FALSE)="new","existing",VLOOKUP(B138,'091112'!B:D,3,FALSE)))</f>
        <v>existing</v>
      </c>
      <c r="E138" s="159">
        <f t="shared" si="2"/>
        <v>41192</v>
      </c>
      <c r="G138" s="2" t="s">
        <v>2784</v>
      </c>
      <c r="H138" s="11" t="str">
        <f>IF(ISNA(VLOOKUP(B138,CEEMEA!$A:$A,1,0)),IF(ISNA(VLOOKUP(B138,Removes!$A:$A,1,0)),IF(ISNA(VLOOKUP(B138,TTM!$A:$A,1,0)),IF(ISNA(VLOOKUP(B138,FastTrack!$A:$A,1,0)),IF(ISNA(VLOOKUP(B138,Delayed!$B:$B,1,0)),"BAU","Delayed"),"FastTrack"),"TTM"),"Remove"),"CEEMEA")</f>
        <v>CEEMEA</v>
      </c>
      <c r="I138" s="11" t="str">
        <f>IF(COUNTIF(schedule!FC$1:ZZ$100,B138)=0,"new","scheduled")</f>
        <v>scheduled</v>
      </c>
    </row>
    <row r="139" spans="1:9">
      <c r="A139" s="1" t="s">
        <v>3640</v>
      </c>
      <c r="B139" s="13">
        <v>1208170546371</v>
      </c>
      <c r="C139" s="11" t="str">
        <f>IF(ISERROR(VLOOKUP(B139,'091112'!B:C,2,FALSE)),"new",VLOOKUP(B139,'091112'!B:C,2,FALSE))</f>
        <v>new</v>
      </c>
      <c r="D139" s="11" t="str">
        <f>IF(ISERROR(VLOOKUP(B139,'091112'!B:D,3,FALSE)),"new",IF(VLOOKUP(B139,'091112'!B:D,3,FALSE)="new","existing",VLOOKUP(B139,'091112'!B:D,3,FALSE)))</f>
        <v>existing</v>
      </c>
      <c r="E139" s="159">
        <f t="shared" si="2"/>
        <v>41227</v>
      </c>
      <c r="G139" s="2" t="s">
        <v>3660</v>
      </c>
      <c r="H139" s="11" t="str">
        <f>IF(ISNA(VLOOKUP(B139,CEEMEA!$A:$A,1,0)),IF(ISNA(VLOOKUP(B139,Removes!$A:$A,1,0)),IF(ISNA(VLOOKUP(B139,TTM!$A:$A,1,0)),IF(ISNA(VLOOKUP(B139,FastTrack!$A:$A,1,0)),IF(ISNA(VLOOKUP(B139,Delayed!$B:$B,1,0)),"BAU","Delayed"),"FastTrack"),"TTM"),"Remove"),"CEEMEA")</f>
        <v>BAU</v>
      </c>
      <c r="I139" s="11" t="str">
        <f>IF(COUNTIF(schedule!FC$1:ZZ$100,B139)=0,"new","scheduled")</f>
        <v>scheduled</v>
      </c>
    </row>
    <row r="140" spans="1:9" hidden="1">
      <c r="A140" s="11" t="s">
        <v>1966</v>
      </c>
      <c r="B140" s="13">
        <v>1208170548561</v>
      </c>
      <c r="C140" s="11" t="str">
        <f>IF(ISERROR(VLOOKUP(B140,'091112'!B:C,2,FALSE)),"new",VLOOKUP(B140,'091112'!B:C,2,FALSE))</f>
        <v>new</v>
      </c>
      <c r="D140" s="11" t="str">
        <f>IF(ISERROR(VLOOKUP(B140,'091112'!B:D,3,FALSE)),"new",IF(VLOOKUP(B140,'091112'!B:D,3,FALSE)="new","existing",VLOOKUP(B140,'091112'!B:D,3,FALSE)))</f>
        <v>existing</v>
      </c>
      <c r="E140" s="159">
        <f t="shared" si="2"/>
        <v>41204</v>
      </c>
      <c r="G140" s="2" t="s">
        <v>3814</v>
      </c>
      <c r="H140" s="11" t="str">
        <f>IF(ISNA(VLOOKUP(B140,CEEMEA!$A:$A,1,0)),IF(ISNA(VLOOKUP(B140,Removes!$A:$A,1,0)),IF(ISNA(VLOOKUP(B140,TTM!$A:$A,1,0)),IF(ISNA(VLOOKUP(B140,FastTrack!$A:$A,1,0)),IF(ISNA(VLOOKUP(B140,Delayed!$B:$B,1,0)),"BAU","Delayed"),"FastTrack"),"TTM"),"Remove"),"CEEMEA")</f>
        <v>CEEMEA</v>
      </c>
      <c r="I140" s="11" t="str">
        <f>IF(COUNTIF(schedule!FC$1:ZZ$100,B140)=0,"new","scheduled")</f>
        <v>scheduled</v>
      </c>
    </row>
    <row r="141" spans="1:9">
      <c r="A141" s="1" t="s">
        <v>3661</v>
      </c>
      <c r="B141" s="13">
        <v>1208170550321</v>
      </c>
      <c r="C141" s="11" t="str">
        <f>IF(ISERROR(VLOOKUP(B141,'091112'!B:C,2,FALSE)),"new",VLOOKUP(B141,'091112'!B:C,2,FALSE))</f>
        <v>new</v>
      </c>
      <c r="D141" s="11" t="str">
        <f>IF(ISERROR(VLOOKUP(B141,'091112'!B:D,3,FALSE)),"new",IF(VLOOKUP(B141,'091112'!B:D,3,FALSE)="new","existing",VLOOKUP(B141,'091112'!B:D,3,FALSE)))</f>
        <v>new</v>
      </c>
      <c r="E141" s="159">
        <f t="shared" si="2"/>
        <v>41227</v>
      </c>
      <c r="G141" s="2" t="s">
        <v>3662</v>
      </c>
      <c r="H141" s="11" t="str">
        <f>IF(ISNA(VLOOKUP(B141,CEEMEA!$A:$A,1,0)),IF(ISNA(VLOOKUP(B141,Removes!$A:$A,1,0)),IF(ISNA(VLOOKUP(B141,TTM!$A:$A,1,0)),IF(ISNA(VLOOKUP(B141,FastTrack!$A:$A,1,0)),IF(ISNA(VLOOKUP(B141,Delayed!$B:$B,1,0)),"BAU","Delayed"),"FastTrack"),"TTM"),"Remove"),"CEEMEA")</f>
        <v>BAU</v>
      </c>
      <c r="I141" s="11" t="str">
        <f>IF(COUNTIF(schedule!FC$1:ZZ$100,B141)=0,"new","scheduled")</f>
        <v>scheduled</v>
      </c>
    </row>
    <row r="142" spans="1:9" hidden="1">
      <c r="A142" s="11" t="s">
        <v>1953</v>
      </c>
      <c r="B142" s="13">
        <v>1208170551071</v>
      </c>
      <c r="C142" s="11" t="str">
        <f>IF(ISERROR(VLOOKUP(B142,'091112'!B:C,2,FALSE)),"new",VLOOKUP(B142,'091112'!B:C,2,FALSE))</f>
        <v>new</v>
      </c>
      <c r="D142" s="11" t="str">
        <f>IF(ISERROR(VLOOKUP(B142,'091112'!B:D,3,FALSE)),"new",IF(VLOOKUP(B142,'091112'!B:D,3,FALSE)="new","existing",VLOOKUP(B142,'091112'!B:D,3,FALSE)))</f>
        <v>existing</v>
      </c>
      <c r="E142" s="159">
        <f t="shared" si="2"/>
        <v>41192</v>
      </c>
      <c r="G142" s="2" t="s">
        <v>2782</v>
      </c>
      <c r="H142" s="11" t="str">
        <f>IF(ISNA(VLOOKUP(B142,CEEMEA!$A:$A,1,0)),IF(ISNA(VLOOKUP(B142,Removes!$A:$A,1,0)),IF(ISNA(VLOOKUP(B142,TTM!$A:$A,1,0)),IF(ISNA(VLOOKUP(B142,FastTrack!$A:$A,1,0)),IF(ISNA(VLOOKUP(B142,Delayed!$B:$B,1,0)),"BAU","Delayed"),"FastTrack"),"TTM"),"Remove"),"CEEMEA")</f>
        <v>CEEMEA</v>
      </c>
      <c r="I142" s="11" t="str">
        <f>IF(COUNTIF(schedule!FC$1:ZZ$100,B142)=0,"new","scheduled")</f>
        <v>scheduled</v>
      </c>
    </row>
    <row r="143" spans="1:9" hidden="1">
      <c r="A143" s="11" t="s">
        <v>2177</v>
      </c>
      <c r="B143" s="13">
        <v>1209181329021</v>
      </c>
      <c r="C143" s="11" t="str">
        <f>IF(ISERROR(VLOOKUP(B143,'091112'!B:C,2,FALSE)),"new",VLOOKUP(B143,'091112'!B:C,2,FALSE))</f>
        <v>new</v>
      </c>
      <c r="D143" s="11" t="str">
        <f>IF(ISERROR(VLOOKUP(B143,'091112'!B:D,3,FALSE)),"new",IF(VLOOKUP(B143,'091112'!B:D,3,FALSE)="new","existing",VLOOKUP(B143,'091112'!B:D,3,FALSE)))</f>
        <v>existing</v>
      </c>
      <c r="E143" s="159">
        <f t="shared" si="2"/>
        <v>41222</v>
      </c>
      <c r="G143" s="2" t="s">
        <v>3718</v>
      </c>
      <c r="H143" s="11" t="str">
        <f>IF(ISNA(VLOOKUP(B143,CEEMEA!$A:$A,1,0)),IF(ISNA(VLOOKUP(B143,Removes!$A:$A,1,0)),IF(ISNA(VLOOKUP(B143,TTM!$A:$A,1,0)),IF(ISNA(VLOOKUP(B143,FastTrack!$A:$A,1,0)),IF(ISNA(VLOOKUP(B143,Delayed!$B:$B,1,0)),"BAU","Delayed"),"FastTrack"),"TTM"),"Remove"),"CEEMEA")</f>
        <v>BAU</v>
      </c>
      <c r="I143" s="11" t="str">
        <f>IF(COUNTIF(schedule!FC$1:ZZ$100,B143)=0,"new","scheduled")</f>
        <v>scheduled</v>
      </c>
    </row>
    <row r="144" spans="1:9" hidden="1">
      <c r="A144" s="11" t="s">
        <v>1817</v>
      </c>
      <c r="B144" s="13">
        <v>1209201007501</v>
      </c>
      <c r="C144" s="11" t="str">
        <f>IF(ISERROR(VLOOKUP(B144,'091112'!B:C,2,FALSE)),"new",VLOOKUP(B144,'091112'!B:C,2,FALSE))</f>
        <v>new</v>
      </c>
      <c r="D144" s="11" t="str">
        <f>IF(ISERROR(VLOOKUP(B144,'091112'!B:D,3,FALSE)),"new",IF(VLOOKUP(B144,'091112'!B:D,3,FALSE)="new","existing",VLOOKUP(B144,'091112'!B:D,3,FALSE)))</f>
        <v>existing</v>
      </c>
      <c r="E144" s="159">
        <f t="shared" si="2"/>
        <v>41204</v>
      </c>
      <c r="G144" s="2" t="s">
        <v>3818</v>
      </c>
      <c r="H144" s="11" t="str">
        <f>IF(ISNA(VLOOKUP(B144,CEEMEA!$A:$A,1,0)),IF(ISNA(VLOOKUP(B144,Removes!$A:$A,1,0)),IF(ISNA(VLOOKUP(B144,TTM!$A:$A,1,0)),IF(ISNA(VLOOKUP(B144,FastTrack!$A:$A,1,0)),IF(ISNA(VLOOKUP(B144,Delayed!$B:$B,1,0)),"BAU","Delayed"),"FastTrack"),"TTM"),"Remove"),"CEEMEA")</f>
        <v>BAU</v>
      </c>
      <c r="I144" s="11" t="str">
        <f>IF(COUNTIF(schedule!FC$1:ZZ$100,B144)=0,"new","scheduled")</f>
        <v>scheduled</v>
      </c>
    </row>
    <row r="145" spans="1:9" hidden="1">
      <c r="A145" s="11" t="s">
        <v>1807</v>
      </c>
      <c r="B145" s="13">
        <v>1209201020041</v>
      </c>
      <c r="C145" s="11" t="str">
        <f>IF(ISERROR(VLOOKUP(B145,'091112'!B:C,2,FALSE)),"new",VLOOKUP(B145,'091112'!B:C,2,FALSE))</f>
        <v>new</v>
      </c>
      <c r="D145" s="11" t="str">
        <f>IF(ISERROR(VLOOKUP(B145,'091112'!B:D,3,FALSE)),"new",IF(VLOOKUP(B145,'091112'!B:D,3,FALSE)="new","existing",VLOOKUP(B145,'091112'!B:D,3,FALSE)))</f>
        <v>existing</v>
      </c>
      <c r="E145" s="159">
        <f t="shared" si="2"/>
        <v>41204</v>
      </c>
      <c r="G145" s="2" t="s">
        <v>3813</v>
      </c>
      <c r="H145" s="11" t="str">
        <f>IF(ISNA(VLOOKUP(B145,CEEMEA!$A:$A,1,0)),IF(ISNA(VLOOKUP(B145,Removes!$A:$A,1,0)),IF(ISNA(VLOOKUP(B145,TTM!$A:$A,1,0)),IF(ISNA(VLOOKUP(B145,FastTrack!$A:$A,1,0)),IF(ISNA(VLOOKUP(B145,Delayed!$B:$B,1,0)),"BAU","Delayed"),"FastTrack"),"TTM"),"Remove"),"CEEMEA")</f>
        <v>BAU</v>
      </c>
      <c r="I145" s="11" t="str">
        <f>IF(COUNTIF(schedule!FC$1:ZZ$100,B145)=0,"new","scheduled")</f>
        <v>scheduled</v>
      </c>
    </row>
    <row r="146" spans="1:9" hidden="1">
      <c r="A146" s="11" t="s">
        <v>1805</v>
      </c>
      <c r="B146" s="13">
        <v>1209201020062</v>
      </c>
      <c r="C146" s="11" t="str">
        <f>IF(ISERROR(VLOOKUP(B146,'091112'!B:C,2,FALSE)),"new",VLOOKUP(B146,'091112'!B:C,2,FALSE))</f>
        <v>new</v>
      </c>
      <c r="D146" s="11" t="str">
        <f>IF(ISERROR(VLOOKUP(B146,'091112'!B:D,3,FALSE)),"new",IF(VLOOKUP(B146,'091112'!B:D,3,FALSE)="new","existing",VLOOKUP(B146,'091112'!B:D,3,FALSE)))</f>
        <v>existing</v>
      </c>
      <c r="E146" s="159">
        <f t="shared" si="2"/>
        <v>41204</v>
      </c>
      <c r="G146" s="2" t="s">
        <v>3811</v>
      </c>
      <c r="H146" s="11" t="str">
        <f>IF(ISNA(VLOOKUP(B146,CEEMEA!$A:$A,1,0)),IF(ISNA(VLOOKUP(B146,Removes!$A:$A,1,0)),IF(ISNA(VLOOKUP(B146,TTM!$A:$A,1,0)),IF(ISNA(VLOOKUP(B146,FastTrack!$A:$A,1,0)),IF(ISNA(VLOOKUP(B146,Delayed!$B:$B,1,0)),"BAU","Delayed"),"FastTrack"),"TTM"),"Remove"),"CEEMEA")</f>
        <v>BAU</v>
      </c>
      <c r="I146" s="11" t="str">
        <f>IF(COUNTIF(schedule!FC$1:ZZ$100,B146)=0,"new","scheduled")</f>
        <v>scheduled</v>
      </c>
    </row>
    <row r="147" spans="1:9" hidden="1">
      <c r="A147" s="11" t="s">
        <v>1876</v>
      </c>
      <c r="B147" s="13">
        <v>1209210600291</v>
      </c>
      <c r="C147" s="11" t="str">
        <f>IF(ISERROR(VLOOKUP(B147,'091112'!B:C,2,FALSE)),"new",VLOOKUP(B147,'091112'!B:C,2,FALSE))</f>
        <v>new</v>
      </c>
      <c r="D147" s="11" t="str">
        <f>IF(ISERROR(VLOOKUP(B147,'091112'!B:D,3,FALSE)),"new",IF(VLOOKUP(B147,'091112'!B:D,3,FALSE)="new","existing",VLOOKUP(B147,'091112'!B:D,3,FALSE)))</f>
        <v>existing</v>
      </c>
      <c r="E147" s="159">
        <f t="shared" si="2"/>
        <v>41190</v>
      </c>
      <c r="G147" s="2" t="s">
        <v>2818</v>
      </c>
      <c r="H147" s="11" t="str">
        <f>IF(ISNA(VLOOKUP(B147,CEEMEA!$A:$A,1,0)),IF(ISNA(VLOOKUP(B147,Removes!$A:$A,1,0)),IF(ISNA(VLOOKUP(B147,TTM!$A:$A,1,0)),IF(ISNA(VLOOKUP(B147,FastTrack!$A:$A,1,0)),IF(ISNA(VLOOKUP(B147,Delayed!$B:$B,1,0)),"BAU","Delayed"),"FastTrack"),"TTM"),"Remove"),"CEEMEA")</f>
        <v>Delayed</v>
      </c>
      <c r="I147" s="11" t="str">
        <f>IF(COUNTIF(schedule!FC$1:ZZ$100,B147)=0,"new","scheduled")</f>
        <v>new</v>
      </c>
    </row>
    <row r="148" spans="1:9" hidden="1">
      <c r="A148" s="11" t="s">
        <v>2311</v>
      </c>
      <c r="B148" s="13">
        <v>1210020926081</v>
      </c>
      <c r="C148" s="11" t="str">
        <f>IF(ISERROR(VLOOKUP(B148,'091112'!B:C,2,FALSE)),"new",VLOOKUP(B148,'091112'!B:C,2,FALSE))</f>
        <v>new</v>
      </c>
      <c r="D148" s="11" t="str">
        <f>IF(ISERROR(VLOOKUP(B148,'091112'!B:D,3,FALSE)),"new",IF(VLOOKUP(B148,'091112'!B:D,3,FALSE)="new","existing",VLOOKUP(B148,'091112'!B:D,3,FALSE)))</f>
        <v>existing</v>
      </c>
      <c r="E148" s="159">
        <f t="shared" si="2"/>
        <v>41184</v>
      </c>
      <c r="G148" s="2" t="s">
        <v>2836</v>
      </c>
      <c r="H148" s="11" t="str">
        <f>IF(ISNA(VLOOKUP(B148,CEEMEA!$A:$A,1,0)),IF(ISNA(VLOOKUP(B148,Removes!$A:$A,1,0)),IF(ISNA(VLOOKUP(B148,TTM!$A:$A,1,0)),IF(ISNA(VLOOKUP(B148,FastTrack!$A:$A,1,0)),IF(ISNA(VLOOKUP(B148,Delayed!$B:$B,1,0)),"BAU","Delayed"),"FastTrack"),"TTM"),"Remove"),"CEEMEA")</f>
        <v>CEEMEA</v>
      </c>
      <c r="I148" s="11" t="str">
        <f>IF(COUNTIF(schedule!FC$1:ZZ$100,B148)=0,"new","scheduled")</f>
        <v>scheduled</v>
      </c>
    </row>
    <row r="149" spans="1:9" hidden="1">
      <c r="A149" s="11" t="s">
        <v>2161</v>
      </c>
      <c r="B149" s="13">
        <v>1210021030251</v>
      </c>
      <c r="C149" s="11" t="str">
        <f>IF(ISERROR(VLOOKUP(B149,'091112'!B:C,2,FALSE)),"new",VLOOKUP(B149,'091112'!B:C,2,FALSE))</f>
        <v>new</v>
      </c>
      <c r="D149" s="11" t="str">
        <f>IF(ISERROR(VLOOKUP(B149,'091112'!B:D,3,FALSE)),"new",IF(VLOOKUP(B149,'091112'!B:D,3,FALSE)="new","existing",VLOOKUP(B149,'091112'!B:D,3,FALSE)))</f>
        <v>existing</v>
      </c>
      <c r="E149" s="159">
        <f t="shared" si="2"/>
        <v>41184</v>
      </c>
      <c r="G149" s="2" t="s">
        <v>2838</v>
      </c>
      <c r="H149" s="11" t="str">
        <f>IF(ISNA(VLOOKUP(B149,CEEMEA!$A:$A,1,0)),IF(ISNA(VLOOKUP(B149,Removes!$A:$A,1,0)),IF(ISNA(VLOOKUP(B149,TTM!$A:$A,1,0)),IF(ISNA(VLOOKUP(B149,FastTrack!$A:$A,1,0)),IF(ISNA(VLOOKUP(B149,Delayed!$B:$B,1,0)),"BAU","Delayed"),"FastTrack"),"TTM"),"Remove"),"CEEMEA")</f>
        <v>BAU</v>
      </c>
      <c r="I149" s="11" t="str">
        <f>IF(COUNTIF(schedule!FC$1:ZZ$100,B149)=0,"new","scheduled")</f>
        <v>scheduled</v>
      </c>
    </row>
    <row r="150" spans="1:9" hidden="1">
      <c r="A150" s="11" t="s">
        <v>2927</v>
      </c>
      <c r="B150" s="13">
        <v>1210041140271</v>
      </c>
      <c r="C150" s="11" t="str">
        <f>IF(ISERROR(VLOOKUP(B150,'091112'!B:C,2,FALSE)),"new",VLOOKUP(B150,'091112'!B:C,2,FALSE))</f>
        <v>new</v>
      </c>
      <c r="D150" s="11" t="str">
        <f>IF(ISERROR(VLOOKUP(B150,'091112'!B:D,3,FALSE)),"new",IF(VLOOKUP(B150,'091112'!B:D,3,FALSE)="new","existing",VLOOKUP(B150,'091112'!B:D,3,FALSE)))</f>
        <v>existing</v>
      </c>
      <c r="E150" s="159">
        <f t="shared" si="2"/>
        <v>41204</v>
      </c>
      <c r="G150" s="2" t="s">
        <v>3810</v>
      </c>
      <c r="H150" s="11" t="str">
        <f>IF(ISNA(VLOOKUP(B150,CEEMEA!$A:$A,1,0)),IF(ISNA(VLOOKUP(B150,Removes!$A:$A,1,0)),IF(ISNA(VLOOKUP(B150,TTM!$A:$A,1,0)),IF(ISNA(VLOOKUP(B150,FastTrack!$A:$A,1,0)),IF(ISNA(VLOOKUP(B150,Delayed!$B:$B,1,0)),"BAU","Delayed"),"FastTrack"),"TTM"),"Remove"),"CEEMEA")</f>
        <v>BAU</v>
      </c>
      <c r="I150" s="11" t="str">
        <f>IF(COUNTIF(schedule!FC$1:ZZ$100,B150)=0,"new","scheduled")</f>
        <v>scheduled</v>
      </c>
    </row>
    <row r="151" spans="1:9" hidden="1">
      <c r="A151" s="11" t="s">
        <v>2922</v>
      </c>
      <c r="B151" s="13">
        <v>1210041140401</v>
      </c>
      <c r="C151" s="11" t="str">
        <f>IF(ISERROR(VLOOKUP(B151,'091112'!B:C,2,FALSE)),"new",VLOOKUP(B151,'091112'!B:C,2,FALSE))</f>
        <v>new</v>
      </c>
      <c r="D151" s="11" t="str">
        <f>IF(ISERROR(VLOOKUP(B151,'091112'!B:D,3,FALSE)),"new",IF(VLOOKUP(B151,'091112'!B:D,3,FALSE)="new","existing",VLOOKUP(B151,'091112'!B:D,3,FALSE)))</f>
        <v>existing</v>
      </c>
      <c r="E151" s="159">
        <f t="shared" si="2"/>
        <v>41204</v>
      </c>
      <c r="G151" s="2" t="s">
        <v>3805</v>
      </c>
      <c r="H151" s="11" t="str">
        <f>IF(ISNA(VLOOKUP(B151,CEEMEA!$A:$A,1,0)),IF(ISNA(VLOOKUP(B151,Removes!$A:$A,1,0)),IF(ISNA(VLOOKUP(B151,TTM!$A:$A,1,0)),IF(ISNA(VLOOKUP(B151,FastTrack!$A:$A,1,0)),IF(ISNA(VLOOKUP(B151,Delayed!$B:$B,1,0)),"BAU","Delayed"),"FastTrack"),"TTM"),"Remove"),"CEEMEA")</f>
        <v>BAU</v>
      </c>
      <c r="I151" s="11" t="str">
        <f>IF(COUNTIF(schedule!FC$1:ZZ$100,B151)=0,"new","scheduled")</f>
        <v>scheduled</v>
      </c>
    </row>
    <row r="152" spans="1:9" hidden="1">
      <c r="A152" s="11" t="s">
        <v>3096</v>
      </c>
      <c r="B152" s="13">
        <v>1210050639322</v>
      </c>
      <c r="C152" s="11" t="str">
        <f>IF(ISERROR(VLOOKUP(B152,'091112'!B:C,2,FALSE)),"new",VLOOKUP(B152,'091112'!B:C,2,FALSE))</f>
        <v>new</v>
      </c>
      <c r="D152" s="11" t="str">
        <f>IF(ISERROR(VLOOKUP(B152,'091112'!B:D,3,FALSE)),"new",IF(VLOOKUP(B152,'091112'!B:D,3,FALSE)="new","existing",VLOOKUP(B152,'091112'!B:D,3,FALSE)))</f>
        <v>existing</v>
      </c>
      <c r="E152" s="159">
        <f t="shared" si="2"/>
        <v>41218</v>
      </c>
      <c r="G152" s="2" t="s">
        <v>3769</v>
      </c>
      <c r="H152" s="11" t="str">
        <f>IF(ISNA(VLOOKUP(B152,CEEMEA!$A:$A,1,0)),IF(ISNA(VLOOKUP(B152,Removes!$A:$A,1,0)),IF(ISNA(VLOOKUP(B152,TTM!$A:$A,1,0)),IF(ISNA(VLOOKUP(B152,FastTrack!$A:$A,1,0)),IF(ISNA(VLOOKUP(B152,Delayed!$B:$B,1,0)),"BAU","Delayed"),"FastTrack"),"TTM"),"Remove"),"CEEMEA")</f>
        <v>BAU</v>
      </c>
      <c r="I152" s="11" t="str">
        <f>IF(COUNTIF(schedule!FC$1:ZZ$100,B152)=0,"new","scheduled")</f>
        <v>scheduled</v>
      </c>
    </row>
    <row r="153" spans="1:9" hidden="1">
      <c r="A153" s="11" t="s">
        <v>2207</v>
      </c>
      <c r="B153" s="13">
        <v>1210090936491</v>
      </c>
      <c r="C153" s="11" t="str">
        <f>IF(ISERROR(VLOOKUP(B153,'091112'!B:C,2,FALSE)),"new",VLOOKUP(B153,'091112'!B:C,2,FALSE))</f>
        <v>new</v>
      </c>
      <c r="D153" s="11" t="str">
        <f>IF(ISERROR(VLOOKUP(B153,'091112'!B:D,3,FALSE)),"new",IF(VLOOKUP(B153,'091112'!B:D,3,FALSE)="new","existing",VLOOKUP(B153,'091112'!B:D,3,FALSE)))</f>
        <v>existing</v>
      </c>
      <c r="E153" s="159">
        <f t="shared" si="2"/>
        <v>41192</v>
      </c>
      <c r="G153" s="2" t="s">
        <v>2795</v>
      </c>
      <c r="H153" s="11" t="str">
        <f>IF(ISNA(VLOOKUP(B153,CEEMEA!$A:$A,1,0)),IF(ISNA(VLOOKUP(B153,Removes!$A:$A,1,0)),IF(ISNA(VLOOKUP(B153,TTM!$A:$A,1,0)),IF(ISNA(VLOOKUP(B153,FastTrack!$A:$A,1,0)),IF(ISNA(VLOOKUP(B153,Delayed!$B:$B,1,0)),"BAU","Delayed"),"FastTrack"),"TTM"),"Remove"),"CEEMEA")</f>
        <v>BAU</v>
      </c>
      <c r="I153" s="11" t="str">
        <f>IF(COUNTIF(schedule!FC$1:ZZ$100,B153)=0,"new","scheduled")</f>
        <v>scheduled</v>
      </c>
    </row>
    <row r="154" spans="1:9" hidden="1">
      <c r="A154" s="11" t="s">
        <v>3371</v>
      </c>
      <c r="B154" s="13">
        <v>1210091243331</v>
      </c>
      <c r="C154" s="11" t="str">
        <f>IF(ISERROR(VLOOKUP(B154,'091112'!B:C,2,FALSE)),"new",VLOOKUP(B154,'091112'!B:C,2,FALSE))</f>
        <v>new</v>
      </c>
      <c r="D154" s="11" t="str">
        <f>IF(ISERROR(VLOOKUP(B154,'091112'!B:D,3,FALSE)),"new",IF(VLOOKUP(B154,'091112'!B:D,3,FALSE)="new","existing",VLOOKUP(B154,'091112'!B:D,3,FALSE)))</f>
        <v>existing</v>
      </c>
      <c r="E154" s="159">
        <f t="shared" si="2"/>
        <v>41221</v>
      </c>
      <c r="G154" s="2" t="s">
        <v>3723</v>
      </c>
      <c r="H154" s="11" t="str">
        <f>IF(ISNA(VLOOKUP(B154,CEEMEA!$A:$A,1,0)),IF(ISNA(VLOOKUP(B154,Removes!$A:$A,1,0)),IF(ISNA(VLOOKUP(B154,TTM!$A:$A,1,0)),IF(ISNA(VLOOKUP(B154,FastTrack!$A:$A,1,0)),IF(ISNA(VLOOKUP(B154,Delayed!$B:$B,1,0)),"BAU","Delayed"),"FastTrack"),"TTM"),"Remove"),"CEEMEA")</f>
        <v>BAU</v>
      </c>
      <c r="I154" s="11" t="str">
        <f>IF(COUNTIF(schedule!FC$1:ZZ$100,B154)=0,"new","scheduled")</f>
        <v>scheduled</v>
      </c>
    </row>
    <row r="155" spans="1:9" hidden="1">
      <c r="A155" s="11" t="s">
        <v>2569</v>
      </c>
      <c r="B155" s="13">
        <v>1210120912551</v>
      </c>
      <c r="C155" s="11" t="str">
        <f>IF(ISERROR(VLOOKUP(B155,'091112'!B:C,2,FALSE)),"new",VLOOKUP(B155,'091112'!B:C,2,FALSE))</f>
        <v>new</v>
      </c>
      <c r="D155" s="11" t="str">
        <f>IF(ISERROR(VLOOKUP(B155,'091112'!B:D,3,FALSE)),"new",IF(VLOOKUP(B155,'091112'!B:D,3,FALSE)="new","existing",VLOOKUP(B155,'091112'!B:D,3,FALSE)))</f>
        <v>existing</v>
      </c>
      <c r="E155" s="159">
        <f t="shared" si="2"/>
        <v>41226</v>
      </c>
      <c r="G155" s="2" t="s">
        <v>3680</v>
      </c>
      <c r="H155" s="11" t="str">
        <f>IF(ISNA(VLOOKUP(B155,CEEMEA!$A:$A,1,0)),IF(ISNA(VLOOKUP(B155,Removes!$A:$A,1,0)),IF(ISNA(VLOOKUP(B155,TTM!$A:$A,1,0)),IF(ISNA(VLOOKUP(B155,FastTrack!$A:$A,1,0)),IF(ISNA(VLOOKUP(B155,Delayed!$B:$B,1,0)),"BAU","Delayed"),"FastTrack"),"TTM"),"Remove"),"CEEMEA")</f>
        <v>BAU</v>
      </c>
      <c r="I155" s="11" t="str">
        <f>IF(COUNTIF(schedule!FC$1:ZZ$100,B155)=0,"new","scheduled")</f>
        <v>scheduled</v>
      </c>
    </row>
    <row r="156" spans="1:9">
      <c r="A156" s="11" t="s">
        <v>3682</v>
      </c>
      <c r="B156" s="13">
        <v>1210160453281</v>
      </c>
      <c r="C156" s="11" t="str">
        <f>IF(ISERROR(VLOOKUP(B156,'091112'!B:C,2,FALSE)),"new",VLOOKUP(B156,'091112'!B:C,2,FALSE))</f>
        <v>new</v>
      </c>
      <c r="D156" s="11" t="str">
        <f>IF(ISERROR(VLOOKUP(B156,'091112'!B:D,3,FALSE)),"new",IF(VLOOKUP(B156,'091112'!B:D,3,FALSE)="new","existing",VLOOKUP(B156,'091112'!B:D,3,FALSE)))</f>
        <v>new</v>
      </c>
      <c r="E156" s="159">
        <f t="shared" si="2"/>
        <v>41226</v>
      </c>
      <c r="G156" s="2" t="s">
        <v>3683</v>
      </c>
      <c r="H156" s="11" t="str">
        <f>IF(ISNA(VLOOKUP(B156,CEEMEA!$A:$A,1,0)),IF(ISNA(VLOOKUP(B156,Removes!$A:$A,1,0)),IF(ISNA(VLOOKUP(B156,TTM!$A:$A,1,0)),IF(ISNA(VLOOKUP(B156,FastTrack!$A:$A,1,0)),IF(ISNA(VLOOKUP(B156,Delayed!$B:$B,1,0)),"BAU","Delayed"),"FastTrack"),"TTM"),"Remove"),"CEEMEA")</f>
        <v>BAU</v>
      </c>
      <c r="I156" s="11" t="str">
        <f>IF(COUNTIF(schedule!FC$1:ZZ$100,B156)=0,"new","scheduled")</f>
        <v>scheduled</v>
      </c>
    </row>
    <row r="157" spans="1:9" hidden="1">
      <c r="A157" s="11" t="s">
        <v>3104</v>
      </c>
      <c r="B157" s="13">
        <v>1210170505041</v>
      </c>
      <c r="C157" s="11" t="str">
        <f>IF(ISERROR(VLOOKUP(B157,'091112'!B:C,2,FALSE)),"new",VLOOKUP(B157,'091112'!B:C,2,FALSE))</f>
        <v>new</v>
      </c>
      <c r="D157" s="11" t="str">
        <f>IF(ISERROR(VLOOKUP(B157,'091112'!B:D,3,FALSE)),"new",IF(VLOOKUP(B157,'091112'!B:D,3,FALSE)="new","existing",VLOOKUP(B157,'091112'!B:D,3,FALSE)))</f>
        <v>existing</v>
      </c>
      <c r="E157" s="159">
        <f t="shared" si="2"/>
        <v>41207</v>
      </c>
      <c r="G157" s="2" t="s">
        <v>3798</v>
      </c>
      <c r="H157" s="11" t="str">
        <f>IF(ISNA(VLOOKUP(B157,CEEMEA!$A:$A,1,0)),IF(ISNA(VLOOKUP(B157,Removes!$A:$A,1,0)),IF(ISNA(VLOOKUP(B157,TTM!$A:$A,1,0)),IF(ISNA(VLOOKUP(B157,FastTrack!$A:$A,1,0)),IF(ISNA(VLOOKUP(B157,Delayed!$B:$B,1,0)),"BAU","Delayed"),"FastTrack"),"TTM"),"Remove"),"CEEMEA")</f>
        <v>BAU</v>
      </c>
      <c r="I157" s="11" t="str">
        <f>IF(COUNTIF(schedule!FC$1:ZZ$100,B157)=0,"new","scheduled")</f>
        <v>scheduled</v>
      </c>
    </row>
    <row r="158" spans="1:9" hidden="1">
      <c r="A158" s="11" t="s">
        <v>3698</v>
      </c>
      <c r="B158" s="13">
        <v>1210231025522</v>
      </c>
      <c r="C158" s="11" t="str">
        <f>IF(ISERROR(VLOOKUP(B158,'091112'!B:C,2,FALSE)),"new",VLOOKUP(B158,'091112'!B:C,2,FALSE))</f>
        <v>new</v>
      </c>
      <c r="D158" s="11" t="str">
        <f>IF(ISERROR(VLOOKUP(B158,'091112'!B:D,3,FALSE)),"new",IF(VLOOKUP(B158,'091112'!B:D,3,FALSE)="new","existing",VLOOKUP(B158,'091112'!B:D,3,FALSE)))</f>
        <v>new</v>
      </c>
      <c r="E158" s="159">
        <f t="shared" si="2"/>
        <v>41224</v>
      </c>
      <c r="G158" s="2" t="s">
        <v>3699</v>
      </c>
      <c r="H158" s="11" t="str">
        <f>IF(ISNA(VLOOKUP(B158,CEEMEA!$A:$A,1,0)),IF(ISNA(VLOOKUP(B158,Removes!$A:$A,1,0)),IF(ISNA(VLOOKUP(B158,TTM!$A:$A,1,0)),IF(ISNA(VLOOKUP(B158,FastTrack!$A:$A,1,0)),IF(ISNA(VLOOKUP(B158,Delayed!$B:$B,1,0)),"BAU","Delayed"),"FastTrack"),"TTM"),"Remove"),"CEEMEA")</f>
        <v>Remove</v>
      </c>
      <c r="I158" s="11" t="str">
        <f>IF(COUNTIF(schedule!FC$1:ZZ$100,B158)=0,"new","scheduled")</f>
        <v>new</v>
      </c>
    </row>
    <row r="159" spans="1:9" hidden="1">
      <c r="A159" s="11" t="s">
        <v>3692</v>
      </c>
      <c r="B159" s="13">
        <v>1210231029182</v>
      </c>
      <c r="C159" s="11" t="str">
        <f>IF(ISERROR(VLOOKUP(B159,'091112'!B:C,2,FALSE)),"new",VLOOKUP(B159,'091112'!B:C,2,FALSE))</f>
        <v>new</v>
      </c>
      <c r="D159" s="11" t="str">
        <f>IF(ISERROR(VLOOKUP(B159,'091112'!B:D,3,FALSE)),"new",IF(VLOOKUP(B159,'091112'!B:D,3,FALSE)="new","existing",VLOOKUP(B159,'091112'!B:D,3,FALSE)))</f>
        <v>new</v>
      </c>
      <c r="E159" s="159">
        <f t="shared" si="2"/>
        <v>41224</v>
      </c>
      <c r="G159" s="2" t="s">
        <v>3693</v>
      </c>
      <c r="H159" s="11" t="str">
        <f>IF(ISNA(VLOOKUP(B159,CEEMEA!$A:$A,1,0)),IF(ISNA(VLOOKUP(B159,Removes!$A:$A,1,0)),IF(ISNA(VLOOKUP(B159,TTM!$A:$A,1,0)),IF(ISNA(VLOOKUP(B159,FastTrack!$A:$A,1,0)),IF(ISNA(VLOOKUP(B159,Delayed!$B:$B,1,0)),"BAU","Delayed"),"FastTrack"),"TTM"),"Remove"),"CEEMEA")</f>
        <v>Remove</v>
      </c>
      <c r="I159" s="11" t="str">
        <f>IF(COUNTIF(schedule!FC$1:ZZ$100,B159)=0,"new","scheduled")</f>
        <v>new</v>
      </c>
    </row>
    <row r="160" spans="1:9" hidden="1">
      <c r="A160" s="11" t="s">
        <v>3383</v>
      </c>
      <c r="B160" s="13">
        <v>1210251701391</v>
      </c>
      <c r="C160" s="11" t="str">
        <f>IF(ISERROR(VLOOKUP(B160,'091112'!B:C,2,FALSE)),"new",VLOOKUP(B160,'091112'!B:C,2,FALSE))</f>
        <v>new</v>
      </c>
      <c r="D160" s="11" t="str">
        <f>IF(ISERROR(VLOOKUP(B160,'091112'!B:D,3,FALSE)),"new",IF(VLOOKUP(B160,'091112'!B:D,3,FALSE)="new","existing",VLOOKUP(B160,'091112'!B:D,3,FALSE)))</f>
        <v>existing</v>
      </c>
      <c r="E160" s="159">
        <f t="shared" si="2"/>
        <v>41207</v>
      </c>
      <c r="G160" s="2" t="s">
        <v>3797</v>
      </c>
      <c r="H160" s="11" t="str">
        <f>IF(ISNA(VLOOKUP(B160,CEEMEA!$A:$A,1,0)),IF(ISNA(VLOOKUP(B160,Removes!$A:$A,1,0)),IF(ISNA(VLOOKUP(B160,TTM!$A:$A,1,0)),IF(ISNA(VLOOKUP(B160,FastTrack!$A:$A,1,0)),IF(ISNA(VLOOKUP(B160,Delayed!$B:$B,1,0)),"BAU","Delayed"),"FastTrack"),"TTM"),"Remove"),"CEEMEA")</f>
        <v>BAU</v>
      </c>
      <c r="I160" s="11" t="str">
        <f>IF(COUNTIF(schedule!FC$1:ZZ$100,B160)=0,"new","scheduled")</f>
        <v>scheduled</v>
      </c>
    </row>
    <row r="161" spans="1:9">
      <c r="A161" s="11" t="s">
        <v>3508</v>
      </c>
      <c r="B161" s="13">
        <v>1210261351161</v>
      </c>
      <c r="C161" s="11" t="str">
        <f>IF(ISERROR(VLOOKUP(B161,'091112'!B:C,2,FALSE)),"new",VLOOKUP(B161,'091112'!B:C,2,FALSE))</f>
        <v>new</v>
      </c>
      <c r="D161" s="11" t="str">
        <f>IF(ISERROR(VLOOKUP(B161,'091112'!B:D,3,FALSE)),"new",IF(VLOOKUP(B161,'091112'!B:D,3,FALSE)="new","existing",VLOOKUP(B161,'091112'!B:D,3,FALSE)))</f>
        <v>existing</v>
      </c>
      <c r="E161" s="159">
        <f t="shared" si="2"/>
        <v>41218</v>
      </c>
      <c r="G161" s="2" t="s">
        <v>3763</v>
      </c>
      <c r="H161" s="11" t="str">
        <f>IF(ISNA(VLOOKUP(B161,CEEMEA!$A:$A,1,0)),IF(ISNA(VLOOKUP(B161,Removes!$A:$A,1,0)),IF(ISNA(VLOOKUP(B161,TTM!$A:$A,1,0)),IF(ISNA(VLOOKUP(B161,FastTrack!$A:$A,1,0)),IF(ISNA(VLOOKUP(B161,Delayed!$B:$B,1,0)),"BAU","Delayed"),"FastTrack"),"TTM"),"Remove"),"CEEMEA")</f>
        <v>BAU</v>
      </c>
      <c r="I161" s="11" t="str">
        <f>IF(COUNTIF(schedule!FC$1:ZZ$100,B161)=0,"new","scheduled")</f>
        <v>scheduled</v>
      </c>
    </row>
    <row r="162" spans="1:9" hidden="1">
      <c r="A162" s="11" t="s">
        <v>3369</v>
      </c>
      <c r="B162" s="13">
        <v>1210282233581</v>
      </c>
      <c r="C162" s="11" t="str">
        <f>IF(ISERROR(VLOOKUP(B162,'091112'!B:C,2,FALSE)),"new",VLOOKUP(B162,'091112'!B:C,2,FALSE))</f>
        <v>new</v>
      </c>
      <c r="D162" s="11" t="str">
        <f>IF(ISERROR(VLOOKUP(B162,'091112'!B:D,3,FALSE)),"new",IF(VLOOKUP(B162,'091112'!B:D,3,FALSE)="new","existing",VLOOKUP(B162,'091112'!B:D,3,FALSE)))</f>
        <v>existing</v>
      </c>
      <c r="E162" s="159">
        <f t="shared" si="2"/>
        <v>41211</v>
      </c>
      <c r="G162" s="2" t="s">
        <v>3793</v>
      </c>
      <c r="H162" s="11" t="str">
        <f>IF(ISNA(VLOOKUP(B162,CEEMEA!$A:$A,1,0)),IF(ISNA(VLOOKUP(B162,Removes!$A:$A,1,0)),IF(ISNA(VLOOKUP(B162,TTM!$A:$A,1,0)),IF(ISNA(VLOOKUP(B162,FastTrack!$A:$A,1,0)),IF(ISNA(VLOOKUP(B162,Delayed!$B:$B,1,0)),"BAU","Delayed"),"FastTrack"),"TTM"),"Remove"),"CEEMEA")</f>
        <v>BAU</v>
      </c>
      <c r="I162" s="11" t="str">
        <f>IF(COUNTIF(schedule!FC$1:ZZ$100,B162)=0,"new","scheduled")</f>
        <v>scheduled</v>
      </c>
    </row>
    <row r="163" spans="1:9" hidden="1">
      <c r="A163" s="11" t="s">
        <v>3323</v>
      </c>
      <c r="B163" s="13">
        <v>1210300658221</v>
      </c>
      <c r="C163" s="11" t="str">
        <f>IF(ISERROR(VLOOKUP(B163,'091112'!B:C,2,FALSE)),"new",VLOOKUP(B163,'091112'!B:C,2,FALSE))</f>
        <v>new</v>
      </c>
      <c r="D163" s="11" t="str">
        <f>IF(ISERROR(VLOOKUP(B163,'091112'!B:D,3,FALSE)),"new",IF(VLOOKUP(B163,'091112'!B:D,3,FALSE)="new","existing",VLOOKUP(B163,'091112'!B:D,3,FALSE)))</f>
        <v>existing</v>
      </c>
      <c r="E163" s="159">
        <f t="shared" si="2"/>
        <v>41221</v>
      </c>
      <c r="G163" s="2" t="s">
        <v>3725</v>
      </c>
      <c r="H163" s="11" t="str">
        <f>IF(ISNA(VLOOKUP(B163,CEEMEA!$A:$A,1,0)),IF(ISNA(VLOOKUP(B163,Removes!$A:$A,1,0)),IF(ISNA(VLOOKUP(B163,TTM!$A:$A,1,0)),IF(ISNA(VLOOKUP(B163,FastTrack!$A:$A,1,0)),IF(ISNA(VLOOKUP(B163,Delayed!$B:$B,1,0)),"BAU","Delayed"),"FastTrack"),"TTM"),"Remove"),"CEEMEA")</f>
        <v>Remove</v>
      </c>
      <c r="I163" s="11" t="str">
        <f>IF(COUNTIF(schedule!FC$1:ZZ$100,B163)=0,"new","scheduled")</f>
        <v>new</v>
      </c>
    </row>
    <row r="164" spans="1:9" hidden="1">
      <c r="A164" s="11" t="s">
        <v>3325</v>
      </c>
      <c r="B164" s="13">
        <v>1210300708332</v>
      </c>
      <c r="C164" s="11" t="str">
        <f>IF(ISERROR(VLOOKUP(B164,'091112'!B:C,2,FALSE)),"new",VLOOKUP(B164,'091112'!B:C,2,FALSE))</f>
        <v>new</v>
      </c>
      <c r="D164" s="11" t="str">
        <f>IF(ISERROR(VLOOKUP(B164,'091112'!B:D,3,FALSE)),"new",IF(VLOOKUP(B164,'091112'!B:D,3,FALSE)="new","existing",VLOOKUP(B164,'091112'!B:D,3,FALSE)))</f>
        <v>existing</v>
      </c>
      <c r="E164" s="159">
        <f t="shared" si="2"/>
        <v>41221</v>
      </c>
      <c r="G164" s="2" t="s">
        <v>3724</v>
      </c>
      <c r="H164" s="11" t="str">
        <f>IF(ISNA(VLOOKUP(B164,CEEMEA!$A:$A,1,0)),IF(ISNA(VLOOKUP(B164,Removes!$A:$A,1,0)),IF(ISNA(VLOOKUP(B164,TTM!$A:$A,1,0)),IF(ISNA(VLOOKUP(B164,FastTrack!$A:$A,1,0)),IF(ISNA(VLOOKUP(B164,Delayed!$B:$B,1,0)),"BAU","Delayed"),"FastTrack"),"TTM"),"Remove"),"CEEMEA")</f>
        <v>Remove</v>
      </c>
      <c r="I164" s="11" t="str">
        <f>IF(COUNTIF(schedule!FC$1:ZZ$100,B164)=0,"new","scheduled")</f>
        <v>new</v>
      </c>
    </row>
    <row r="165" spans="1:9">
      <c r="A165" s="11" t="s">
        <v>3526</v>
      </c>
      <c r="B165" s="13">
        <v>1211011000561</v>
      </c>
      <c r="C165" s="11" t="str">
        <f>IF(ISERROR(VLOOKUP(B165,'091112'!B:C,2,FALSE)),"new",VLOOKUP(B165,'091112'!B:C,2,FALSE))</f>
        <v>new</v>
      </c>
      <c r="D165" s="11" t="str">
        <f>IF(ISERROR(VLOOKUP(B165,'091112'!B:D,3,FALSE)),"new",IF(VLOOKUP(B165,'091112'!B:D,3,FALSE)="new","existing",VLOOKUP(B165,'091112'!B:D,3,FALSE)))</f>
        <v>existing</v>
      </c>
      <c r="E165" s="159">
        <f t="shared" si="2"/>
        <v>41214</v>
      </c>
      <c r="G165" s="2" t="s">
        <v>3779</v>
      </c>
      <c r="H165" s="11" t="str">
        <f>IF(ISNA(VLOOKUP(B165,CEEMEA!$A:$A,1,0)),IF(ISNA(VLOOKUP(B165,Removes!$A:$A,1,0)),IF(ISNA(VLOOKUP(B165,TTM!$A:$A,1,0)),IF(ISNA(VLOOKUP(B165,FastTrack!$A:$A,1,0)),IF(ISNA(VLOOKUP(B165,Delayed!$B:$B,1,0)),"BAU","Delayed"),"FastTrack"),"TTM"),"Remove"),"CEEMEA")</f>
        <v>BAU</v>
      </c>
      <c r="I165" s="11" t="str">
        <f>IF(COUNTIF(schedule!FC$1:ZZ$100,B165)=0,"new","scheduled")</f>
        <v>scheduled</v>
      </c>
    </row>
    <row r="166" spans="1:9">
      <c r="A166" s="11" t="s">
        <v>3455</v>
      </c>
      <c r="B166" s="13">
        <v>1211011502532</v>
      </c>
      <c r="C166" s="11" t="str">
        <f>IF(ISERROR(VLOOKUP(B166,'091112'!B:C,2,FALSE)),"new",VLOOKUP(B166,'091112'!B:C,2,FALSE))</f>
        <v>new</v>
      </c>
      <c r="D166" s="11" t="str">
        <f>IF(ISERROR(VLOOKUP(B166,'091112'!B:D,3,FALSE)),"new",IF(VLOOKUP(B166,'091112'!B:D,3,FALSE)="new","existing",VLOOKUP(B166,'091112'!B:D,3,FALSE)))</f>
        <v>existing</v>
      </c>
      <c r="E166" s="159">
        <f t="shared" si="2"/>
        <v>41220</v>
      </c>
      <c r="G166" s="2" t="s">
        <v>3732</v>
      </c>
      <c r="H166" s="11" t="str">
        <f>IF(ISNA(VLOOKUP(B166,CEEMEA!$A:$A,1,0)),IF(ISNA(VLOOKUP(B166,Removes!$A:$A,1,0)),IF(ISNA(VLOOKUP(B166,TTM!$A:$A,1,0)),IF(ISNA(VLOOKUP(B166,FastTrack!$A:$A,1,0)),IF(ISNA(VLOOKUP(B166,Delayed!$B:$B,1,0)),"BAU","Delayed"),"FastTrack"),"TTM"),"Remove"),"CEEMEA")</f>
        <v>BAU</v>
      </c>
      <c r="I166" s="11" t="str">
        <f>IF(COUNTIF(schedule!FC$1:ZZ$100,B166)=0,"new","scheduled")</f>
        <v>scheduled</v>
      </c>
    </row>
    <row r="167" spans="1:9">
      <c r="A167" s="11" t="s">
        <v>3453</v>
      </c>
      <c r="B167" s="13">
        <v>1211011510381</v>
      </c>
      <c r="C167" s="11" t="str">
        <f>IF(ISERROR(VLOOKUP(B167,'091112'!B:C,2,FALSE)),"new",VLOOKUP(B167,'091112'!B:C,2,FALSE))</f>
        <v>new</v>
      </c>
      <c r="D167" s="11" t="str">
        <f>IF(ISERROR(VLOOKUP(B167,'091112'!B:D,3,FALSE)),"new",IF(VLOOKUP(B167,'091112'!B:D,3,FALSE)="new","existing",VLOOKUP(B167,'091112'!B:D,3,FALSE)))</f>
        <v>existing</v>
      </c>
      <c r="E167" s="159">
        <f t="shared" si="2"/>
        <v>41220</v>
      </c>
      <c r="G167" s="2" t="s">
        <v>3731</v>
      </c>
      <c r="H167" s="11" t="str">
        <f>IF(ISNA(VLOOKUP(B167,CEEMEA!$A:$A,1,0)),IF(ISNA(VLOOKUP(B167,Removes!$A:$A,1,0)),IF(ISNA(VLOOKUP(B167,TTM!$A:$A,1,0)),IF(ISNA(VLOOKUP(B167,FastTrack!$A:$A,1,0)),IF(ISNA(VLOOKUP(B167,Delayed!$B:$B,1,0)),"BAU","Delayed"),"FastTrack"),"TTM"),"Remove"),"CEEMEA")</f>
        <v>BAU</v>
      </c>
      <c r="I167" s="11" t="str">
        <f>IF(COUNTIF(schedule!FC$1:ZZ$100,B167)=0,"new","scheduled")</f>
        <v>scheduled</v>
      </c>
    </row>
    <row r="168" spans="1:9">
      <c r="A168" s="11" t="s">
        <v>4</v>
      </c>
      <c r="B168" s="13">
        <v>1211020941521</v>
      </c>
      <c r="C168" s="11" t="str">
        <f>IF(ISERROR(VLOOKUP(B168,'091112'!B:C,2,FALSE)),"new",VLOOKUP(B168,'091112'!B:C,2,FALSE))</f>
        <v>new</v>
      </c>
      <c r="D168" s="11" t="str">
        <f>IF(ISERROR(VLOOKUP(B168,'091112'!B:D,3,FALSE)),"new",IF(VLOOKUP(B168,'091112'!B:D,3,FALSE)="new","existing",VLOOKUP(B168,'091112'!B:D,3,FALSE)))</f>
        <v>existing</v>
      </c>
      <c r="E168" s="159">
        <f t="shared" si="2"/>
        <v>41217</v>
      </c>
      <c r="G168" s="2" t="s">
        <v>3774</v>
      </c>
      <c r="H168" s="11" t="str">
        <f>IF(ISNA(VLOOKUP(B168,CEEMEA!$A:$A,1,0)),IF(ISNA(VLOOKUP(B168,Removes!$A:$A,1,0)),IF(ISNA(VLOOKUP(B168,TTM!$A:$A,1,0)),IF(ISNA(VLOOKUP(B168,FastTrack!$A:$A,1,0)),IF(ISNA(VLOOKUP(B168,Delayed!$B:$B,1,0)),"BAU","Delayed"),"FastTrack"),"TTM"),"Remove"),"CEEMEA")</f>
        <v>BAU</v>
      </c>
      <c r="I168" s="11" t="str">
        <f>IF(COUNTIF(schedule!FC$1:ZZ$100,B168)=0,"new","scheduled")</f>
        <v>scheduled</v>
      </c>
    </row>
    <row r="169" spans="1:9">
      <c r="A169" s="11" t="s">
        <v>3500</v>
      </c>
      <c r="B169" s="13">
        <v>1211020943421</v>
      </c>
      <c r="C169" s="11" t="str">
        <f>IF(ISERROR(VLOOKUP(B169,'091112'!B:C,2,FALSE)),"new",VLOOKUP(B169,'091112'!B:C,2,FALSE))</f>
        <v>new</v>
      </c>
      <c r="D169" s="11" t="str">
        <f>IF(ISERROR(VLOOKUP(B169,'091112'!B:D,3,FALSE)),"new",IF(VLOOKUP(B169,'091112'!B:D,3,FALSE)="new","existing",VLOOKUP(B169,'091112'!B:D,3,FALSE)))</f>
        <v>existing</v>
      </c>
      <c r="E169" s="159">
        <f t="shared" si="2"/>
        <v>41218</v>
      </c>
      <c r="G169" s="2" t="s">
        <v>3760</v>
      </c>
      <c r="H169" s="11" t="str">
        <f>IF(ISNA(VLOOKUP(B169,CEEMEA!$A:$A,1,0)),IF(ISNA(VLOOKUP(B169,Removes!$A:$A,1,0)),IF(ISNA(VLOOKUP(B169,TTM!$A:$A,1,0)),IF(ISNA(VLOOKUP(B169,FastTrack!$A:$A,1,0)),IF(ISNA(VLOOKUP(B169,Delayed!$B:$B,1,0)),"BAU","Delayed"),"FastTrack"),"TTM"),"Remove"),"CEEMEA")</f>
        <v>BAU</v>
      </c>
      <c r="I169" s="11" t="str">
        <f>IF(COUNTIF(schedule!FC$1:ZZ$100,B169)=0,"new","scheduled")</f>
        <v>scheduled</v>
      </c>
    </row>
    <row r="170" spans="1:9" hidden="1">
      <c r="A170" s="11" t="s">
        <v>3688</v>
      </c>
      <c r="B170" s="13">
        <v>1211020943423</v>
      </c>
      <c r="C170" s="11" t="str">
        <f>IF(ISERROR(VLOOKUP(B170,'091112'!B:C,2,FALSE)),"new",VLOOKUP(B170,'091112'!B:C,2,FALSE))</f>
        <v>new</v>
      </c>
      <c r="D170" s="11" t="str">
        <f>IF(ISERROR(VLOOKUP(B170,'091112'!B:D,3,FALSE)),"new",IF(VLOOKUP(B170,'091112'!B:D,3,FALSE)="new","existing",VLOOKUP(B170,'091112'!B:D,3,FALSE)))</f>
        <v>new</v>
      </c>
      <c r="E170" s="159">
        <f t="shared" si="2"/>
        <v>41225</v>
      </c>
      <c r="G170" s="2" t="s">
        <v>3689</v>
      </c>
      <c r="H170" s="11" t="str">
        <f>IF(ISNA(VLOOKUP(B170,CEEMEA!$A:$A,1,0)),IF(ISNA(VLOOKUP(B170,Removes!$A:$A,1,0)),IF(ISNA(VLOOKUP(B170,TTM!$A:$A,1,0)),IF(ISNA(VLOOKUP(B170,FastTrack!$A:$A,1,0)),IF(ISNA(VLOOKUP(B170,Delayed!$B:$B,1,0)),"BAU","Delayed"),"FastTrack"),"TTM"),"Remove"),"CEEMEA")</f>
        <v>Remove</v>
      </c>
      <c r="I170" s="11" t="str">
        <f>IF(COUNTIF(schedule!FC$1:ZZ$100,B170)=0,"new","scheduled")</f>
        <v>new</v>
      </c>
    </row>
    <row r="171" spans="1:9">
      <c r="A171" s="11" t="s">
        <v>1778</v>
      </c>
      <c r="B171" s="13">
        <v>1211050918541</v>
      </c>
      <c r="C171" s="11" t="str">
        <f>IF(ISERROR(VLOOKUP(B171,'091112'!B:C,2,FALSE)),"new",VLOOKUP(B171,'091112'!B:C,2,FALSE))</f>
        <v>new</v>
      </c>
      <c r="D171" s="11" t="str">
        <f>IF(ISERROR(VLOOKUP(B171,'091112'!B:D,3,FALSE)),"new",IF(VLOOKUP(B171,'091112'!B:D,3,FALSE)="new","existing",VLOOKUP(B171,'091112'!B:D,3,FALSE)))</f>
        <v>existing</v>
      </c>
      <c r="E171" s="159">
        <f t="shared" si="2"/>
        <v>41219</v>
      </c>
      <c r="G171" s="2" t="s">
        <v>3754</v>
      </c>
      <c r="H171" s="11" t="str">
        <f>IF(ISNA(VLOOKUP(B171,CEEMEA!$A:$A,1,0)),IF(ISNA(VLOOKUP(B171,Removes!$A:$A,1,0)),IF(ISNA(VLOOKUP(B171,TTM!$A:$A,1,0)),IF(ISNA(VLOOKUP(B171,FastTrack!$A:$A,1,0)),IF(ISNA(VLOOKUP(B171,Delayed!$B:$B,1,0)),"BAU","Delayed"),"FastTrack"),"TTM"),"Remove"),"CEEMEA")</f>
        <v>BAU</v>
      </c>
      <c r="I171" s="11" t="str">
        <f>IF(COUNTIF(schedule!FC$1:ZZ$100,B171)=0,"new","scheduled")</f>
        <v>scheduled</v>
      </c>
    </row>
    <row r="172" spans="1:9">
      <c r="A172" s="11" t="s">
        <v>3479</v>
      </c>
      <c r="B172" s="13">
        <v>1211070522511</v>
      </c>
      <c r="C172" s="11" t="str">
        <f>IF(ISERROR(VLOOKUP(B172,'091112'!B:C,2,FALSE)),"new",VLOOKUP(B172,'091112'!B:C,2,FALSE))</f>
        <v>new</v>
      </c>
      <c r="D172" s="11" t="str">
        <f>IF(ISERROR(VLOOKUP(B172,'091112'!B:D,3,FALSE)),"new",IF(VLOOKUP(B172,'091112'!B:D,3,FALSE)="new","existing",VLOOKUP(B172,'091112'!B:D,3,FALSE)))</f>
        <v>existing</v>
      </c>
      <c r="E172" s="159">
        <f t="shared" si="2"/>
        <v>41220</v>
      </c>
      <c r="G172" s="2" t="s">
        <v>3746</v>
      </c>
      <c r="H172" s="11" t="str">
        <f>IF(ISNA(VLOOKUP(B172,CEEMEA!$A:$A,1,0)),IF(ISNA(VLOOKUP(B172,Removes!$A:$A,1,0)),IF(ISNA(VLOOKUP(B172,TTM!$A:$A,1,0)),IF(ISNA(VLOOKUP(B172,FastTrack!$A:$A,1,0)),IF(ISNA(VLOOKUP(B172,Delayed!$B:$B,1,0)),"BAU","Delayed"),"FastTrack"),"TTM"),"Remove"),"CEEMEA")</f>
        <v>BAU</v>
      </c>
      <c r="I172" s="11" t="str">
        <f>IF(COUNTIF(schedule!FC$1:ZZ$100,B172)=0,"new","scheduled")</f>
        <v>scheduled</v>
      </c>
    </row>
    <row r="173" spans="1:9">
      <c r="A173" s="11" t="s">
        <v>3477</v>
      </c>
      <c r="B173" s="13">
        <v>1211070527481</v>
      </c>
      <c r="C173" s="11" t="str">
        <f>IF(ISERROR(VLOOKUP(B173,'091112'!B:C,2,FALSE)),"new",VLOOKUP(B173,'091112'!B:C,2,FALSE))</f>
        <v>new</v>
      </c>
      <c r="D173" s="11" t="str">
        <f>IF(ISERROR(VLOOKUP(B173,'091112'!B:D,3,FALSE)),"new",IF(VLOOKUP(B173,'091112'!B:D,3,FALSE)="new","existing",VLOOKUP(B173,'091112'!B:D,3,FALSE)))</f>
        <v>existing</v>
      </c>
      <c r="E173" s="159">
        <f t="shared" si="2"/>
        <v>41220</v>
      </c>
      <c r="G173" s="2" t="s">
        <v>3745</v>
      </c>
      <c r="H173" s="11" t="str">
        <f>IF(ISNA(VLOOKUP(B173,CEEMEA!$A:$A,1,0)),IF(ISNA(VLOOKUP(B173,Removes!$A:$A,1,0)),IF(ISNA(VLOOKUP(B173,TTM!$A:$A,1,0)),IF(ISNA(VLOOKUP(B173,FastTrack!$A:$A,1,0)),IF(ISNA(VLOOKUP(B173,Delayed!$B:$B,1,0)),"BAU","Delayed"),"FastTrack"),"TTM"),"Remove"),"CEEMEA")</f>
        <v>BAU</v>
      </c>
      <c r="I173" s="11" t="str">
        <f>IF(COUNTIF(schedule!FC$1:ZZ$100,B173)=0,"new","scheduled")</f>
        <v>scheduled</v>
      </c>
    </row>
    <row r="174" spans="1:9">
      <c r="A174" s="11" t="s">
        <v>3475</v>
      </c>
      <c r="B174" s="13">
        <v>1211070631351</v>
      </c>
      <c r="C174" s="11" t="str">
        <f>IF(ISERROR(VLOOKUP(B174,'091112'!B:C,2,FALSE)),"new",VLOOKUP(B174,'091112'!B:C,2,FALSE))</f>
        <v>new</v>
      </c>
      <c r="D174" s="11" t="str">
        <f>IF(ISERROR(VLOOKUP(B174,'091112'!B:D,3,FALSE)),"new",IF(VLOOKUP(B174,'091112'!B:D,3,FALSE)="new","existing",VLOOKUP(B174,'091112'!B:D,3,FALSE)))</f>
        <v>existing</v>
      </c>
      <c r="E174" s="159">
        <f t="shared" si="2"/>
        <v>41220</v>
      </c>
      <c r="G174" s="2" t="s">
        <v>3742</v>
      </c>
      <c r="H174" s="11" t="str">
        <f>IF(ISNA(VLOOKUP(B174,CEEMEA!$A:$A,1,0)),IF(ISNA(VLOOKUP(B174,Removes!$A:$A,1,0)),IF(ISNA(VLOOKUP(B174,TTM!$A:$A,1,0)),IF(ISNA(VLOOKUP(B174,FastTrack!$A:$A,1,0)),IF(ISNA(VLOOKUP(B174,Delayed!$B:$B,1,0)),"BAU","Delayed"),"FastTrack"),"TTM"),"Remove"),"CEEMEA")</f>
        <v>BAU</v>
      </c>
      <c r="I174" s="11" t="str">
        <f>IF(COUNTIF(schedule!FC$1:ZZ$100,B174)=0,"new","scheduled")</f>
        <v>scheduled</v>
      </c>
    </row>
    <row r="175" spans="1:9">
      <c r="A175" s="11" t="s">
        <v>3459</v>
      </c>
      <c r="B175" s="13">
        <v>1211070644121</v>
      </c>
      <c r="C175" s="11" t="str">
        <f>IF(ISERROR(VLOOKUP(B175,'091112'!B:C,2,FALSE)),"new",VLOOKUP(B175,'091112'!B:C,2,FALSE))</f>
        <v>new</v>
      </c>
      <c r="D175" s="11" t="str">
        <f>IF(ISERROR(VLOOKUP(B175,'091112'!B:D,3,FALSE)),"new",IF(VLOOKUP(B175,'091112'!B:D,3,FALSE)="new","existing",VLOOKUP(B175,'091112'!B:D,3,FALSE)))</f>
        <v>existing</v>
      </c>
      <c r="E175" s="159">
        <f t="shared" si="2"/>
        <v>41220</v>
      </c>
      <c r="G175" s="2" t="s">
        <v>3734</v>
      </c>
      <c r="H175" s="11" t="str">
        <f>IF(ISNA(VLOOKUP(B175,CEEMEA!$A:$A,1,0)),IF(ISNA(VLOOKUP(B175,Removes!$A:$A,1,0)),IF(ISNA(VLOOKUP(B175,TTM!$A:$A,1,0)),IF(ISNA(VLOOKUP(B175,FastTrack!$A:$A,1,0)),IF(ISNA(VLOOKUP(B175,Delayed!$B:$B,1,0)),"BAU","Delayed"),"FastTrack"),"TTM"),"Remove"),"CEEMEA")</f>
        <v>BAU</v>
      </c>
      <c r="I175" s="11" t="str">
        <f>IF(COUNTIF(schedule!FC$1:ZZ$100,B175)=0,"new","scheduled")</f>
        <v>scheduled</v>
      </c>
    </row>
    <row r="176" spans="1:9">
      <c r="A176" s="1" t="s">
        <v>3670</v>
      </c>
      <c r="B176" s="13">
        <v>1211121409191</v>
      </c>
      <c r="C176" s="11" t="str">
        <f>IF(ISERROR(VLOOKUP(B176,'091112'!B:C,2,FALSE)),"new",VLOOKUP(B176,'091112'!B:C,2,FALSE))</f>
        <v>new</v>
      </c>
      <c r="D176" s="11" t="str">
        <f>IF(ISERROR(VLOOKUP(B176,'091112'!B:D,3,FALSE)),"new",IF(VLOOKUP(B176,'091112'!B:D,3,FALSE)="new","existing",VLOOKUP(B176,'091112'!B:D,3,FALSE)))</f>
        <v>new</v>
      </c>
      <c r="E176" s="159">
        <f t="shared" si="2"/>
        <v>41226</v>
      </c>
      <c r="G176" s="2" t="s">
        <v>3671</v>
      </c>
      <c r="H176" s="11" t="str">
        <f>IF(ISNA(VLOOKUP(B176,CEEMEA!$A:$A,1,0)),IF(ISNA(VLOOKUP(B176,Removes!$A:$A,1,0)),IF(ISNA(VLOOKUP(B176,TTM!$A:$A,1,0)),IF(ISNA(VLOOKUP(B176,FastTrack!$A:$A,1,0)),IF(ISNA(VLOOKUP(B176,Delayed!$B:$B,1,0)),"BAU","Delayed"),"FastTrack"),"TTM"),"Remove"),"CEEMEA")</f>
        <v>BAU</v>
      </c>
      <c r="I176" s="11" t="str">
        <f>IF(COUNTIF(schedule!FC$1:ZZ$100,B176)=0,"new","scheduled")</f>
        <v>scheduled</v>
      </c>
    </row>
    <row r="177" spans="1:9">
      <c r="A177" s="1" t="s">
        <v>3672</v>
      </c>
      <c r="B177" s="13">
        <v>1211121416443</v>
      </c>
      <c r="C177" s="11" t="str">
        <f>IF(ISERROR(VLOOKUP(B177,'091112'!B:C,2,FALSE)),"new",VLOOKUP(B177,'091112'!B:C,2,FALSE))</f>
        <v>new</v>
      </c>
      <c r="D177" s="11" t="str">
        <f>IF(ISERROR(VLOOKUP(B177,'091112'!B:D,3,FALSE)),"new",IF(VLOOKUP(B177,'091112'!B:D,3,FALSE)="new","existing",VLOOKUP(B177,'091112'!B:D,3,FALSE)))</f>
        <v>new</v>
      </c>
      <c r="E177" s="159">
        <f t="shared" si="2"/>
        <v>41226</v>
      </c>
      <c r="G177" s="2" t="s">
        <v>3673</v>
      </c>
      <c r="H177" s="11" t="str">
        <f>IF(ISNA(VLOOKUP(B177,CEEMEA!$A:$A,1,0)),IF(ISNA(VLOOKUP(B177,Removes!$A:$A,1,0)),IF(ISNA(VLOOKUP(B177,TTM!$A:$A,1,0)),IF(ISNA(VLOOKUP(B177,FastTrack!$A:$A,1,0)),IF(ISNA(VLOOKUP(B177,Delayed!$B:$B,1,0)),"BAU","Delayed"),"FastTrack"),"TTM"),"Remove"),"CEEMEA")</f>
        <v>BAU</v>
      </c>
      <c r="I177" s="11" t="str">
        <f>IF(COUNTIF(schedule!FC$1:ZZ$100,B177)=0,"new","scheduled")</f>
        <v>scheduled</v>
      </c>
    </row>
    <row r="178" spans="1:9" hidden="1"/>
    <row r="179" spans="1:9" hidden="1"/>
    <row r="180" spans="1:9" hidden="1"/>
    <row r="181" spans="1:9" hidden="1"/>
    <row r="182" spans="1:9" hidden="1"/>
    <row r="183" spans="1:9" hidden="1"/>
    <row r="184" spans="1:9" hidden="1"/>
    <row r="185" spans="1:9" hidden="1"/>
    <row r="186" spans="1:9" hidden="1"/>
    <row r="187" spans="1:9" hidden="1"/>
    <row r="188" spans="1:9" hidden="1"/>
    <row r="189" spans="1:9" hidden="1"/>
    <row r="190" spans="1:9" hidden="1"/>
    <row r="191" spans="1:9" hidden="1"/>
    <row r="192" spans="1:9"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idden="1"/>
    <row r="412" hidden="1"/>
    <row r="413" hidden="1"/>
    <row r="414" hidden="1"/>
    <row r="415" hidden="1"/>
    <row r="416" hidden="1"/>
    <row r="417" hidden="1"/>
    <row r="418" hidden="1"/>
    <row r="419" hidden="1"/>
    <row r="420" hidden="1"/>
    <row r="421" hidden="1"/>
    <row r="422" hidden="1"/>
    <row r="423" hidden="1"/>
    <row r="424" hidden="1"/>
    <row r="425" hidden="1"/>
    <row r="426" hidden="1"/>
    <row r="427" hidden="1"/>
    <row r="428" hidden="1"/>
    <row r="429" hidden="1"/>
    <row r="430" hidden="1"/>
    <row r="431" hidden="1"/>
    <row r="432" hidden="1"/>
    <row r="433" hidden="1"/>
    <row r="434" hidden="1"/>
    <row r="435" hidden="1"/>
    <row r="436" hidden="1"/>
    <row r="437" hidden="1"/>
    <row r="438" hidden="1"/>
    <row r="439" hidden="1"/>
    <row r="440" hidden="1"/>
    <row r="441" hidden="1"/>
    <row r="442" hidden="1"/>
    <row r="443" hidden="1"/>
    <row r="444" hidden="1"/>
    <row r="445" hidden="1"/>
    <row r="446" hidden="1"/>
    <row r="447" hidden="1"/>
    <row r="448" hidden="1"/>
    <row r="449" hidden="1"/>
    <row r="450" hidden="1"/>
    <row r="451" hidden="1"/>
    <row r="452" hidden="1"/>
    <row r="453" hidden="1"/>
    <row r="454" hidden="1"/>
    <row r="455" hidden="1"/>
    <row r="456" hidden="1"/>
    <row r="457" hidden="1"/>
    <row r="458" hidden="1"/>
    <row r="459" hidden="1"/>
    <row r="460" hidden="1"/>
    <row r="461" hidden="1"/>
    <row r="462" hidden="1"/>
    <row r="463" hidden="1"/>
    <row r="464" hidden="1"/>
    <row r="465" hidden="1"/>
    <row r="466" hidden="1"/>
    <row r="467" hidden="1"/>
    <row r="468" hidden="1"/>
    <row r="469" hidden="1"/>
    <row r="470" hidden="1"/>
    <row r="471" hidden="1"/>
    <row r="472" hidden="1"/>
    <row r="473" hidden="1"/>
    <row r="474" hidden="1"/>
    <row r="475" hidden="1"/>
    <row r="476" hidden="1"/>
    <row r="477" hidden="1"/>
    <row r="478" hidden="1"/>
    <row r="479" hidden="1"/>
    <row r="480" hidden="1"/>
    <row r="481" hidden="1"/>
    <row r="482" hidden="1"/>
    <row r="483" hidden="1"/>
    <row r="484" hidden="1"/>
    <row r="485" hidden="1"/>
    <row r="486" hidden="1"/>
    <row r="487" hidden="1"/>
    <row r="488" hidden="1"/>
    <row r="489" hidden="1"/>
    <row r="490" hidden="1"/>
    <row r="491" hidden="1"/>
    <row r="492" hidden="1"/>
    <row r="493" hidden="1"/>
    <row r="494" hidden="1"/>
    <row r="495" hidden="1"/>
    <row r="496" hidden="1"/>
    <row r="497" hidden="1"/>
    <row r="498" hidden="1"/>
    <row r="499" hidden="1"/>
    <row r="500" hidden="1"/>
    <row r="501" hidden="1"/>
    <row r="502" hidden="1"/>
    <row r="503" hidden="1"/>
    <row r="504" hidden="1"/>
    <row r="505" hidden="1"/>
    <row r="506" hidden="1"/>
    <row r="507" hidden="1"/>
    <row r="508" hidden="1"/>
    <row r="509" hidden="1"/>
    <row r="510" hidden="1"/>
    <row r="511" hidden="1"/>
    <row r="512" hidden="1"/>
    <row r="513" hidden="1"/>
    <row r="514" hidden="1"/>
    <row r="515" hidden="1"/>
    <row r="516" hidden="1"/>
    <row r="517" hidden="1"/>
    <row r="518" hidden="1"/>
    <row r="519" hidden="1"/>
    <row r="520" hidden="1"/>
    <row r="521" hidden="1"/>
    <row r="522" hidden="1"/>
    <row r="523" hidden="1"/>
    <row r="524" hidden="1"/>
    <row r="525" hidden="1"/>
    <row r="526" hidden="1"/>
    <row r="527" hidden="1"/>
    <row r="528" hidden="1"/>
    <row r="529" hidden="1"/>
    <row r="530" hidden="1"/>
    <row r="531" hidden="1"/>
    <row r="532" hidden="1"/>
    <row r="533" hidden="1"/>
    <row r="534" hidden="1"/>
    <row r="535" hidden="1"/>
    <row r="536" hidden="1"/>
    <row r="537" hidden="1"/>
    <row r="538" hidden="1"/>
    <row r="539" hidden="1"/>
    <row r="540" hidden="1"/>
    <row r="541" hidden="1"/>
    <row r="542" hidden="1"/>
    <row r="543" hidden="1"/>
    <row r="544" hidden="1"/>
    <row r="545" hidden="1"/>
    <row r="546" hidden="1"/>
    <row r="547" hidden="1"/>
    <row r="548" hidden="1"/>
    <row r="549" hidden="1"/>
    <row r="550" hidden="1"/>
    <row r="551" hidden="1"/>
    <row r="552" hidden="1"/>
    <row r="553" hidden="1"/>
    <row r="554" hidden="1"/>
    <row r="555" hidden="1"/>
    <row r="556" hidden="1"/>
    <row r="557" hidden="1"/>
    <row r="558" hidden="1"/>
    <row r="559" hidden="1"/>
    <row r="560" hidden="1"/>
    <row r="561" hidden="1"/>
    <row r="562" hidden="1"/>
    <row r="563" hidden="1"/>
    <row r="564" hidden="1"/>
    <row r="565" hidden="1"/>
    <row r="566" hidden="1"/>
    <row r="567" hidden="1"/>
    <row r="568" hidden="1"/>
    <row r="569" hidden="1"/>
    <row r="570" hidden="1"/>
    <row r="571" hidden="1"/>
    <row r="572" hidden="1"/>
    <row r="573" hidden="1"/>
    <row r="574" hidden="1"/>
    <row r="575" hidden="1"/>
    <row r="576" hidden="1"/>
    <row r="577" hidden="1"/>
    <row r="578" hidden="1"/>
    <row r="579" hidden="1"/>
    <row r="580" hidden="1"/>
    <row r="581" hidden="1"/>
    <row r="582" hidden="1"/>
    <row r="583" hidden="1"/>
    <row r="584" hidden="1"/>
    <row r="585" hidden="1"/>
    <row r="586" hidden="1"/>
    <row r="587" hidden="1"/>
    <row r="588" hidden="1"/>
    <row r="589" hidden="1"/>
    <row r="590" hidden="1"/>
    <row r="591" hidden="1"/>
    <row r="592" hidden="1"/>
    <row r="593" hidden="1"/>
    <row r="594" hidden="1"/>
    <row r="595" hidden="1"/>
    <row r="596" hidden="1"/>
    <row r="597" hidden="1"/>
    <row r="598" hidden="1"/>
    <row r="599" hidden="1"/>
    <row r="600" hidden="1"/>
    <row r="601" hidden="1"/>
    <row r="602" hidden="1"/>
    <row r="603" hidden="1"/>
    <row r="604" hidden="1"/>
    <row r="605" hidden="1"/>
    <row r="606" hidden="1"/>
    <row r="607" hidden="1"/>
    <row r="608" hidden="1"/>
    <row r="609" hidden="1"/>
    <row r="610" hidden="1"/>
    <row r="611" hidden="1"/>
    <row r="612" hidden="1"/>
    <row r="613" hidden="1"/>
    <row r="614" hidden="1"/>
    <row r="615" hidden="1"/>
    <row r="616" hidden="1"/>
    <row r="617" hidden="1"/>
    <row r="618" hidden="1"/>
    <row r="619" hidden="1"/>
    <row r="620" hidden="1"/>
    <row r="621" hidden="1"/>
    <row r="622" hidden="1"/>
    <row r="623" hidden="1"/>
    <row r="624" hidden="1"/>
    <row r="625" hidden="1"/>
    <row r="626" hidden="1"/>
    <row r="627" hidden="1"/>
    <row r="628" hidden="1"/>
    <row r="629" hidden="1"/>
    <row r="630" hidden="1"/>
    <row r="631" hidden="1"/>
    <row r="632" hidden="1"/>
    <row r="633" hidden="1"/>
    <row r="634" hidden="1"/>
    <row r="635" hidden="1"/>
    <row r="636" hidden="1"/>
    <row r="637" hidden="1"/>
    <row r="638" hidden="1"/>
    <row r="639" hidden="1"/>
    <row r="640" hidden="1"/>
    <row r="641" hidden="1"/>
    <row r="642" hidden="1"/>
    <row r="643" hidden="1"/>
    <row r="644" hidden="1"/>
    <row r="645" hidden="1"/>
    <row r="646" hidden="1"/>
    <row r="647" hidden="1"/>
    <row r="648" hidden="1"/>
    <row r="649" hidden="1"/>
    <row r="650" hidden="1"/>
    <row r="651" hidden="1"/>
    <row r="652" hidden="1"/>
    <row r="653" hidden="1"/>
    <row r="654" hidden="1"/>
    <row r="655" hidden="1"/>
    <row r="656" hidden="1"/>
    <row r="657" hidden="1"/>
    <row r="658" hidden="1"/>
    <row r="659" hidden="1"/>
    <row r="660" hidden="1"/>
    <row r="661" hidden="1"/>
    <row r="662" hidden="1"/>
    <row r="663" hidden="1"/>
    <row r="664" hidden="1"/>
    <row r="665" hidden="1"/>
    <row r="666" hidden="1"/>
    <row r="667" hidden="1"/>
    <row r="668" hidden="1"/>
    <row r="669" hidden="1"/>
    <row r="670" hidden="1"/>
    <row r="671" hidden="1"/>
    <row r="672" hidden="1"/>
    <row r="673" hidden="1"/>
    <row r="674" hidden="1"/>
    <row r="675" hidden="1"/>
    <row r="676" hidden="1"/>
    <row r="677" hidden="1"/>
    <row r="678" hidden="1"/>
    <row r="679" hidden="1"/>
    <row r="680" hidden="1"/>
    <row r="681" hidden="1"/>
    <row r="682" hidden="1"/>
    <row r="683" hidden="1"/>
    <row r="684" hidden="1"/>
    <row r="685" hidden="1"/>
    <row r="686" hidden="1"/>
    <row r="687" hidden="1"/>
    <row r="688" hidden="1"/>
    <row r="689" hidden="1"/>
    <row r="690" hidden="1"/>
    <row r="691" hidden="1"/>
    <row r="692" hidden="1"/>
    <row r="693" hidden="1"/>
    <row r="694" hidden="1"/>
    <row r="695" hidden="1"/>
    <row r="696" hidden="1"/>
    <row r="697" hidden="1"/>
    <row r="698" hidden="1"/>
    <row r="699" hidden="1"/>
    <row r="700" hidden="1"/>
    <row r="701" hidden="1"/>
    <row r="702" hidden="1"/>
    <row r="703" hidden="1"/>
    <row r="704" hidden="1"/>
    <row r="705" hidden="1"/>
    <row r="706" hidden="1"/>
    <row r="707" hidden="1"/>
    <row r="708" hidden="1"/>
    <row r="709" hidden="1"/>
    <row r="710" hidden="1"/>
    <row r="711" hidden="1"/>
    <row r="712" hidden="1"/>
    <row r="713" hidden="1"/>
    <row r="714" hidden="1"/>
    <row r="715" hidden="1"/>
    <row r="716" hidden="1"/>
    <row r="717" hidden="1"/>
    <row r="718" hidden="1"/>
    <row r="719" hidden="1"/>
    <row r="720" hidden="1"/>
    <row r="721" hidden="1"/>
    <row r="722" hidden="1"/>
    <row r="723" hidden="1"/>
    <row r="724" hidden="1"/>
    <row r="725" hidden="1"/>
    <row r="726" hidden="1"/>
    <row r="727" hidden="1"/>
    <row r="728" hidden="1"/>
    <row r="729" hidden="1"/>
    <row r="730" hidden="1"/>
    <row r="731" hidden="1"/>
    <row r="732" hidden="1"/>
    <row r="733" hidden="1"/>
    <row r="734" hidden="1"/>
    <row r="735" hidden="1"/>
    <row r="736" hidden="1"/>
    <row r="737" hidden="1"/>
    <row r="738" hidden="1"/>
    <row r="739" hidden="1"/>
    <row r="740" hidden="1"/>
    <row r="741" hidden="1"/>
    <row r="742" hidden="1"/>
    <row r="743" hidden="1"/>
    <row r="744" hidden="1"/>
    <row r="745" hidden="1"/>
    <row r="746" hidden="1"/>
    <row r="747" hidden="1"/>
    <row r="748" hidden="1"/>
    <row r="749" hidden="1"/>
    <row r="750" hidden="1"/>
    <row r="751" hidden="1"/>
    <row r="752" hidden="1"/>
    <row r="753" hidden="1"/>
    <row r="754" hidden="1"/>
    <row r="755" hidden="1"/>
    <row r="756" hidden="1"/>
    <row r="757" hidden="1"/>
    <row r="758" hidden="1"/>
    <row r="759" hidden="1"/>
    <row r="760" hidden="1"/>
    <row r="761" hidden="1"/>
    <row r="762" hidden="1"/>
    <row r="763" hidden="1"/>
    <row r="764" hidden="1"/>
    <row r="765" hidden="1"/>
    <row r="766" hidden="1"/>
    <row r="767" hidden="1"/>
    <row r="768" hidden="1"/>
    <row r="769" hidden="1"/>
    <row r="770" hidden="1"/>
    <row r="771" hidden="1"/>
    <row r="772" hidden="1"/>
    <row r="773" hidden="1"/>
    <row r="774" hidden="1"/>
    <row r="775" hidden="1"/>
    <row r="776" hidden="1"/>
    <row r="777" hidden="1"/>
    <row r="778" hidden="1"/>
    <row r="779" hidden="1"/>
    <row r="780" hidden="1"/>
    <row r="781" hidden="1"/>
    <row r="782" hidden="1"/>
    <row r="783" hidden="1"/>
    <row r="784" hidden="1"/>
    <row r="785" hidden="1"/>
    <row r="786" hidden="1"/>
    <row r="787" hidden="1"/>
    <row r="788" hidden="1"/>
    <row r="789" hidden="1"/>
    <row r="790" hidden="1"/>
    <row r="791" hidden="1"/>
    <row r="792" hidden="1"/>
    <row r="793" hidden="1"/>
    <row r="794" hidden="1"/>
    <row r="795" hidden="1"/>
    <row r="796" hidden="1"/>
    <row r="797" hidden="1"/>
    <row r="798" hidden="1"/>
    <row r="799" hidden="1"/>
    <row r="800" hidden="1"/>
    <row r="801" hidden="1"/>
    <row r="802" hidden="1"/>
    <row r="803" hidden="1"/>
    <row r="804" hidden="1"/>
    <row r="805" hidden="1"/>
    <row r="806" hidden="1"/>
    <row r="807" hidden="1"/>
    <row r="808" hidden="1"/>
    <row r="809" hidden="1"/>
    <row r="810" hidden="1"/>
    <row r="811" hidden="1"/>
    <row r="812" hidden="1"/>
    <row r="813" hidden="1"/>
    <row r="814" hidden="1"/>
    <row r="815" hidden="1"/>
    <row r="816" hidden="1"/>
    <row r="817" hidden="1"/>
    <row r="818" hidden="1"/>
    <row r="819" hidden="1"/>
    <row r="820" hidden="1"/>
    <row r="821" hidden="1"/>
    <row r="822" hidden="1"/>
    <row r="823" hidden="1"/>
    <row r="824" hidden="1"/>
    <row r="825" hidden="1"/>
    <row r="826" hidden="1"/>
    <row r="827" hidden="1"/>
    <row r="828" hidden="1"/>
    <row r="829" hidden="1"/>
    <row r="830" hidden="1"/>
    <row r="831" hidden="1"/>
    <row r="832" hidden="1"/>
    <row r="833" hidden="1"/>
    <row r="834" hidden="1"/>
    <row r="835" hidden="1"/>
    <row r="836" hidden="1"/>
    <row r="837" hidden="1"/>
    <row r="838" hidden="1"/>
    <row r="839" hidden="1"/>
    <row r="840" hidden="1"/>
    <row r="841" hidden="1"/>
    <row r="842" hidden="1"/>
    <row r="843" hidden="1"/>
    <row r="844" hidden="1"/>
    <row r="845" hidden="1"/>
    <row r="846" hidden="1"/>
    <row r="847" hidden="1"/>
    <row r="848" hidden="1"/>
    <row r="849" hidden="1"/>
    <row r="850" hidden="1"/>
    <row r="851" hidden="1"/>
    <row r="852" hidden="1"/>
    <row r="853" hidden="1"/>
    <row r="854" hidden="1"/>
    <row r="855" hidden="1"/>
    <row r="856" hidden="1"/>
    <row r="857" hidden="1"/>
    <row r="858" hidden="1"/>
    <row r="859" hidden="1"/>
    <row r="860" hidden="1"/>
    <row r="861" hidden="1"/>
    <row r="862" hidden="1"/>
    <row r="863" hidden="1"/>
    <row r="864" hidden="1"/>
    <row r="865" hidden="1"/>
    <row r="866" hidden="1"/>
    <row r="867" hidden="1"/>
    <row r="868" hidden="1"/>
    <row r="869" hidden="1"/>
    <row r="870" hidden="1"/>
    <row r="871" hidden="1"/>
    <row r="872" hidden="1"/>
    <row r="873" hidden="1"/>
    <row r="874" hidden="1"/>
    <row r="875" hidden="1"/>
    <row r="876" hidden="1"/>
    <row r="877" hidden="1"/>
    <row r="878" hidden="1"/>
    <row r="879" hidden="1"/>
    <row r="880" hidden="1"/>
    <row r="881" hidden="1"/>
    <row r="882" hidden="1"/>
    <row r="883" hidden="1"/>
    <row r="884" hidden="1"/>
    <row r="885" hidden="1"/>
    <row r="886" hidden="1"/>
    <row r="887" hidden="1"/>
    <row r="888" hidden="1"/>
    <row r="889" hidden="1"/>
    <row r="890" hidden="1"/>
    <row r="891" hidden="1"/>
    <row r="892" hidden="1"/>
    <row r="893" hidden="1"/>
    <row r="894" hidden="1"/>
    <row r="895" hidden="1"/>
    <row r="896" hidden="1"/>
    <row r="897" hidden="1"/>
    <row r="898" hidden="1"/>
    <row r="899" hidden="1"/>
    <row r="900" hidden="1"/>
    <row r="901" hidden="1"/>
    <row r="902" hidden="1"/>
    <row r="903" hidden="1"/>
    <row r="904" hidden="1"/>
    <row r="905" hidden="1"/>
    <row r="906" hidden="1"/>
    <row r="907" hidden="1"/>
    <row r="908" hidden="1"/>
    <row r="909" hidden="1"/>
    <row r="910" hidden="1"/>
    <row r="911" hidden="1"/>
    <row r="912" hidden="1"/>
    <row r="913" hidden="1"/>
    <row r="914" hidden="1"/>
    <row r="915" hidden="1"/>
    <row r="916" hidden="1"/>
    <row r="917" hidden="1"/>
    <row r="918" hidden="1"/>
    <row r="919" hidden="1"/>
    <row r="920" hidden="1"/>
    <row r="921" hidden="1"/>
    <row r="922" hidden="1"/>
    <row r="923" hidden="1"/>
    <row r="924" hidden="1"/>
    <row r="925" hidden="1"/>
    <row r="926" hidden="1"/>
    <row r="927" hidden="1"/>
    <row r="928" hidden="1"/>
    <row r="929" hidden="1"/>
    <row r="930" hidden="1"/>
    <row r="931" hidden="1"/>
    <row r="932" hidden="1"/>
    <row r="933" hidden="1"/>
    <row r="934" hidden="1"/>
    <row r="935" hidden="1"/>
    <row r="936" hidden="1"/>
    <row r="937" hidden="1"/>
    <row r="938" hidden="1"/>
    <row r="939" hidden="1"/>
    <row r="940" hidden="1"/>
    <row r="941" hidden="1"/>
    <row r="942" hidden="1"/>
    <row r="943" hidden="1"/>
    <row r="944" hidden="1"/>
    <row r="945" hidden="1"/>
    <row r="946" hidden="1"/>
    <row r="947" hidden="1"/>
    <row r="948" hidden="1"/>
    <row r="949" hidden="1"/>
    <row r="950" hidden="1"/>
    <row r="951" hidden="1"/>
    <row r="952" hidden="1"/>
    <row r="953" hidden="1"/>
    <row r="954" hidden="1"/>
    <row r="955" hidden="1"/>
    <row r="956" hidden="1"/>
    <row r="957" hidden="1"/>
    <row r="958" hidden="1"/>
    <row r="959" hidden="1"/>
    <row r="960" hidden="1"/>
    <row r="961" hidden="1"/>
    <row r="962" hidden="1"/>
    <row r="963" hidden="1"/>
    <row r="964" hidden="1"/>
    <row r="965" hidden="1"/>
    <row r="966" hidden="1"/>
    <row r="967" hidden="1"/>
    <row r="968" hidden="1"/>
    <row r="969" hidden="1"/>
    <row r="970" hidden="1"/>
    <row r="971" hidden="1"/>
    <row r="972" hidden="1"/>
    <row r="973" hidden="1"/>
    <row r="974" hidden="1"/>
    <row r="975" hidden="1"/>
    <row r="976" hidden="1"/>
    <row r="977" hidden="1"/>
    <row r="978" hidden="1"/>
    <row r="979" hidden="1"/>
    <row r="980" hidden="1"/>
    <row r="981" hidden="1"/>
    <row r="982" hidden="1"/>
    <row r="983" hidden="1"/>
    <row r="984" hidden="1"/>
    <row r="985" hidden="1"/>
    <row r="986" hidden="1"/>
    <row r="987" hidden="1"/>
    <row r="988" hidden="1"/>
    <row r="989" hidden="1"/>
    <row r="990" hidden="1"/>
    <row r="991" hidden="1"/>
    <row r="992" hidden="1"/>
    <row r="993" hidden="1"/>
    <row r="994" hidden="1"/>
    <row r="995" hidden="1"/>
    <row r="996" hidden="1"/>
    <row r="997" hidden="1"/>
    <row r="998" hidden="1"/>
    <row r="999" hidden="1"/>
    <row r="1000" hidden="1"/>
    <row r="1001" hidden="1"/>
    <row r="1002" hidden="1"/>
    <row r="1003" hidden="1"/>
    <row r="1004" hidden="1"/>
    <row r="1005" hidden="1"/>
    <row r="1006" hidden="1"/>
    <row r="1007" hidden="1"/>
    <row r="1008" hidden="1"/>
    <row r="1009" hidden="1"/>
    <row r="1010" hidden="1"/>
    <row r="1011" hidden="1"/>
    <row r="1012" hidden="1"/>
    <row r="1013" hidden="1"/>
    <row r="1014" hidden="1"/>
    <row r="1015" hidden="1"/>
    <row r="1016" hidden="1"/>
    <row r="1017" hidden="1"/>
    <row r="1018" hidden="1"/>
    <row r="1019" hidden="1"/>
    <row r="1020" hidden="1"/>
    <row r="1021" hidden="1"/>
    <row r="1022" hidden="1"/>
    <row r="1023" hidden="1"/>
    <row r="1024" hidden="1"/>
    <row r="1025" hidden="1"/>
    <row r="1026" hidden="1"/>
    <row r="1027" hidden="1"/>
    <row r="1028" hidden="1"/>
    <row r="1029" hidden="1"/>
    <row r="1030" hidden="1"/>
    <row r="1031" hidden="1"/>
    <row r="1032" hidden="1"/>
    <row r="1033" hidden="1"/>
    <row r="1034" hidden="1"/>
    <row r="1035" hidden="1"/>
    <row r="1036" hidden="1"/>
    <row r="1037" hidden="1"/>
    <row r="1038" hidden="1"/>
    <row r="1039" hidden="1"/>
    <row r="1040" hidden="1"/>
    <row r="1041" hidden="1"/>
    <row r="1042" hidden="1"/>
    <row r="1043" hidden="1"/>
    <row r="1044" hidden="1"/>
    <row r="1045" hidden="1"/>
    <row r="1046" hidden="1"/>
    <row r="1047" hidden="1"/>
    <row r="1048" hidden="1"/>
    <row r="1049" hidden="1"/>
    <row r="1050" hidden="1"/>
    <row r="1051" hidden="1"/>
    <row r="1052" hidden="1"/>
    <row r="1053" hidden="1"/>
    <row r="1054" hidden="1"/>
    <row r="1055" hidden="1"/>
    <row r="1056" hidden="1"/>
    <row r="1057" hidden="1"/>
    <row r="1058" hidden="1"/>
    <row r="1059" hidden="1"/>
    <row r="1060" hidden="1"/>
    <row r="1061" hidden="1"/>
    <row r="1062" hidden="1"/>
    <row r="1063" hidden="1"/>
    <row r="1064" hidden="1"/>
    <row r="1065" hidden="1"/>
    <row r="1066" hidden="1"/>
    <row r="1067" hidden="1"/>
    <row r="1068" hidden="1"/>
    <row r="1069" hidden="1"/>
    <row r="1070" hidden="1"/>
    <row r="1071" hidden="1"/>
    <row r="1072" hidden="1"/>
    <row r="1073" hidden="1"/>
    <row r="1074" hidden="1"/>
    <row r="1075" hidden="1"/>
    <row r="1076" hidden="1"/>
    <row r="1077" hidden="1"/>
    <row r="1078" hidden="1"/>
    <row r="1079" hidden="1"/>
    <row r="1080" hidden="1"/>
    <row r="1081" hidden="1"/>
    <row r="1082" hidden="1"/>
    <row r="1083" hidden="1"/>
    <row r="1084" hidden="1"/>
    <row r="1085" hidden="1"/>
    <row r="1086" hidden="1"/>
    <row r="1087" hidden="1"/>
    <row r="1088" hidden="1"/>
    <row r="1089" hidden="1"/>
    <row r="1090" hidden="1"/>
    <row r="1091" hidden="1"/>
    <row r="1092" hidden="1"/>
    <row r="1093" hidden="1"/>
    <row r="1094" hidden="1"/>
    <row r="1095" hidden="1"/>
    <row r="1096" hidden="1"/>
    <row r="1097" hidden="1"/>
    <row r="1098" hidden="1"/>
    <row r="1099" hidden="1"/>
    <row r="1100" hidden="1"/>
    <row r="1101" hidden="1"/>
    <row r="1102" hidden="1"/>
    <row r="1103" hidden="1"/>
    <row r="1104" hidden="1"/>
    <row r="1105" hidden="1"/>
    <row r="1106" hidden="1"/>
    <row r="1107" hidden="1"/>
    <row r="1108" hidden="1"/>
    <row r="1109" hidden="1"/>
    <row r="1110" hidden="1"/>
    <row r="1111" hidden="1"/>
    <row r="1112" hidden="1"/>
    <row r="1113" hidden="1"/>
    <row r="1114" hidden="1"/>
    <row r="1115" hidden="1"/>
    <row r="1116" hidden="1"/>
    <row r="1117" hidden="1"/>
    <row r="1118" hidden="1"/>
    <row r="1119" hidden="1"/>
    <row r="1120" hidden="1"/>
    <row r="1121" hidden="1"/>
    <row r="1122" hidden="1"/>
    <row r="1123" hidden="1"/>
    <row r="1124" hidden="1"/>
    <row r="1125" hidden="1"/>
    <row r="1126" hidden="1"/>
    <row r="1127" hidden="1"/>
    <row r="1128" hidden="1"/>
    <row r="1129" hidden="1"/>
    <row r="1130" hidden="1"/>
    <row r="1131" hidden="1"/>
    <row r="1132" hidden="1"/>
    <row r="1133" hidden="1"/>
    <row r="1134" hidden="1"/>
    <row r="1135" hidden="1"/>
    <row r="1136" hidden="1"/>
    <row r="1137" hidden="1"/>
    <row r="1138" hidden="1"/>
    <row r="1139" hidden="1"/>
    <row r="1140" hidden="1"/>
    <row r="1141" hidden="1"/>
    <row r="1142" hidden="1"/>
    <row r="1143" hidden="1"/>
    <row r="1144" hidden="1"/>
    <row r="1145" hidden="1"/>
    <row r="1146" hidden="1"/>
    <row r="1147" hidden="1"/>
    <row r="1148" hidden="1"/>
    <row r="1149" hidden="1"/>
    <row r="1150" hidden="1"/>
    <row r="1151" hidden="1"/>
    <row r="1152" hidden="1"/>
    <row r="1153" hidden="1"/>
    <row r="1154" hidden="1"/>
    <row r="1155" hidden="1"/>
    <row r="1156" hidden="1"/>
    <row r="1157" hidden="1"/>
    <row r="1158" hidden="1"/>
    <row r="1159" hidden="1"/>
    <row r="1160" hidden="1"/>
    <row r="1161" hidden="1"/>
    <row r="1162" hidden="1"/>
    <row r="1163" hidden="1"/>
    <row r="1164" hidden="1"/>
    <row r="1165" hidden="1"/>
    <row r="1166" hidden="1"/>
    <row r="1167" hidden="1"/>
    <row r="1168" hidden="1"/>
    <row r="1169" hidden="1"/>
    <row r="1170" hidden="1"/>
    <row r="1171" hidden="1"/>
    <row r="1172" hidden="1"/>
    <row r="1173" hidden="1"/>
    <row r="1174" hidden="1"/>
    <row r="1175" hidden="1"/>
    <row r="1176" hidden="1"/>
    <row r="1177" hidden="1"/>
    <row r="1178" hidden="1"/>
    <row r="1179" hidden="1"/>
    <row r="1180" hidden="1"/>
    <row r="1181" hidden="1"/>
    <row r="1182" hidden="1"/>
    <row r="1183" hidden="1"/>
    <row r="1184" hidden="1"/>
    <row r="1185" hidden="1"/>
    <row r="1186" hidden="1"/>
    <row r="1187" hidden="1"/>
    <row r="1188" hidden="1"/>
    <row r="1189" hidden="1"/>
    <row r="1190" hidden="1"/>
    <row r="1191" hidden="1"/>
    <row r="1192" hidden="1"/>
    <row r="1193" hidden="1"/>
    <row r="1194" hidden="1"/>
    <row r="1195" hidden="1"/>
    <row r="1196" hidden="1"/>
    <row r="1197" hidden="1"/>
    <row r="1198" hidden="1"/>
    <row r="1199" hidden="1"/>
    <row r="1200" hidden="1"/>
    <row r="1201" hidden="1"/>
    <row r="1202" hidden="1"/>
    <row r="1203" hidden="1"/>
    <row r="1204" hidden="1"/>
    <row r="1205" hidden="1"/>
    <row r="1206" hidden="1"/>
    <row r="1207" hidden="1"/>
    <row r="1208" hidden="1"/>
    <row r="1209" hidden="1"/>
    <row r="1210" hidden="1"/>
    <row r="1211" hidden="1"/>
    <row r="1212" hidden="1"/>
    <row r="1213" hidden="1"/>
    <row r="1214" hidden="1"/>
    <row r="1215" hidden="1"/>
    <row r="1216" hidden="1"/>
    <row r="1217" hidden="1"/>
    <row r="1218" hidden="1"/>
    <row r="1219" hidden="1"/>
    <row r="1220" hidden="1"/>
    <row r="1221" hidden="1"/>
    <row r="1222" hidden="1"/>
    <row r="1223" hidden="1"/>
    <row r="1224" hidden="1"/>
    <row r="1225" hidden="1"/>
    <row r="1226" hidden="1"/>
    <row r="1227" hidden="1"/>
    <row r="1228" hidden="1"/>
    <row r="1229" hidden="1"/>
    <row r="1230" hidden="1"/>
    <row r="1231" hidden="1"/>
    <row r="1232" hidden="1"/>
    <row r="1233" hidden="1"/>
    <row r="1234" hidden="1"/>
    <row r="1235" hidden="1"/>
    <row r="1236" hidden="1"/>
    <row r="1237" hidden="1"/>
    <row r="1238" hidden="1"/>
    <row r="1239" hidden="1"/>
    <row r="1240" hidden="1"/>
    <row r="1241" hidden="1"/>
    <row r="1242" hidden="1"/>
    <row r="1243" hidden="1"/>
    <row r="1244" hidden="1"/>
    <row r="1245" hidden="1"/>
    <row r="1246" hidden="1"/>
    <row r="1247" hidden="1"/>
    <row r="1248" hidden="1"/>
    <row r="1249" hidden="1"/>
    <row r="1250" hidden="1"/>
    <row r="1251" hidden="1"/>
    <row r="1252" hidden="1"/>
    <row r="1253" hidden="1"/>
    <row r="1254" hidden="1"/>
    <row r="1255" hidden="1"/>
    <row r="1256" hidden="1"/>
    <row r="1257" hidden="1"/>
    <row r="1258" hidden="1"/>
    <row r="1259" hidden="1"/>
    <row r="1260" hidden="1"/>
    <row r="1261" hidden="1"/>
    <row r="1262" hidden="1"/>
    <row r="1263" hidden="1"/>
    <row r="1264" hidden="1"/>
    <row r="1265" hidden="1"/>
    <row r="1266" hidden="1"/>
    <row r="1267" hidden="1"/>
    <row r="1268" hidden="1"/>
    <row r="1269" hidden="1"/>
    <row r="1270" hidden="1"/>
    <row r="1271" hidden="1"/>
    <row r="1272" hidden="1"/>
    <row r="1273" hidden="1"/>
    <row r="1274" hidden="1"/>
    <row r="1275" hidden="1"/>
    <row r="1276" hidden="1"/>
    <row r="1277" hidden="1"/>
    <row r="1278" hidden="1"/>
    <row r="1279" hidden="1"/>
    <row r="1280" hidden="1"/>
    <row r="1281" hidden="1"/>
    <row r="1282" hidden="1"/>
    <row r="1283" hidden="1"/>
    <row r="1284" hidden="1"/>
    <row r="1285" hidden="1"/>
    <row r="1286" hidden="1"/>
    <row r="1287" hidden="1"/>
    <row r="1288" hidden="1"/>
    <row r="1289" hidden="1"/>
    <row r="1290" hidden="1"/>
    <row r="1291" hidden="1"/>
    <row r="1292" hidden="1"/>
    <row r="1293" hidden="1"/>
    <row r="1294" hidden="1"/>
    <row r="1295" hidden="1"/>
    <row r="1296" hidden="1"/>
    <row r="1297" hidden="1"/>
    <row r="1298" hidden="1"/>
    <row r="1299" hidden="1"/>
    <row r="1300" hidden="1"/>
    <row r="1301" hidden="1"/>
    <row r="1302" hidden="1"/>
    <row r="1303" hidden="1"/>
    <row r="1304" hidden="1"/>
    <row r="1305" hidden="1"/>
    <row r="1306" hidden="1"/>
    <row r="1307" hidden="1"/>
    <row r="1308" hidden="1"/>
    <row r="1309" hidden="1"/>
    <row r="1310" hidden="1"/>
    <row r="1311" hidden="1"/>
    <row r="1312" hidden="1"/>
    <row r="1313" hidden="1"/>
    <row r="1314" hidden="1"/>
    <row r="1315" hidden="1"/>
    <row r="1316" hidden="1"/>
    <row r="1317" hidden="1"/>
    <row r="1318" hidden="1"/>
    <row r="1319" hidden="1"/>
    <row r="1320" hidden="1"/>
    <row r="1321" hidden="1"/>
    <row r="1322" hidden="1"/>
    <row r="1323" hidden="1"/>
    <row r="1324" hidden="1"/>
    <row r="1325" hidden="1"/>
    <row r="1326" hidden="1"/>
    <row r="1327" hidden="1"/>
    <row r="1328" hidden="1"/>
    <row r="1329" hidden="1"/>
    <row r="1330" hidden="1"/>
    <row r="1331" hidden="1"/>
    <row r="1332" hidden="1"/>
    <row r="1333" hidden="1"/>
    <row r="1334" hidden="1"/>
    <row r="1335" hidden="1"/>
    <row r="1336" hidden="1"/>
    <row r="1337" hidden="1"/>
    <row r="1338" hidden="1"/>
    <row r="1339" hidden="1"/>
    <row r="1340" hidden="1"/>
    <row r="1341" hidden="1"/>
    <row r="1342" hidden="1"/>
    <row r="1343" hidden="1"/>
    <row r="1344" hidden="1"/>
    <row r="1345" hidden="1"/>
    <row r="1346" hidden="1"/>
    <row r="1347" hidden="1"/>
    <row r="1348" hidden="1"/>
    <row r="1349" hidden="1"/>
    <row r="1350" hidden="1"/>
    <row r="1351" hidden="1"/>
    <row r="1352" hidden="1"/>
    <row r="1353" hidden="1"/>
    <row r="1354" hidden="1"/>
    <row r="1355" hidden="1"/>
    <row r="1356" hidden="1"/>
    <row r="1357" hidden="1"/>
    <row r="1358" hidden="1"/>
    <row r="1359" hidden="1"/>
    <row r="1360" hidden="1"/>
    <row r="1361" hidden="1"/>
    <row r="1362" hidden="1"/>
    <row r="1363" hidden="1"/>
    <row r="1364" hidden="1"/>
    <row r="1365" hidden="1"/>
    <row r="1366" hidden="1"/>
    <row r="1367" hidden="1"/>
    <row r="1368" hidden="1"/>
    <row r="1369" hidden="1"/>
    <row r="1370" hidden="1"/>
    <row r="1371" hidden="1"/>
    <row r="1372" hidden="1"/>
    <row r="1373" hidden="1"/>
    <row r="1374" hidden="1"/>
    <row r="1375" hidden="1"/>
    <row r="1376" hidden="1"/>
    <row r="1377" hidden="1"/>
    <row r="1378" hidden="1"/>
    <row r="1379" hidden="1"/>
    <row r="1380" hidden="1"/>
    <row r="1381" hidden="1"/>
    <row r="1382" hidden="1"/>
    <row r="1383" hidden="1"/>
    <row r="1384" hidden="1"/>
    <row r="1385" hidden="1"/>
    <row r="1386" hidden="1"/>
    <row r="1387" hidden="1"/>
    <row r="1388" hidden="1"/>
    <row r="1389" hidden="1"/>
    <row r="1390" hidden="1"/>
    <row r="1391" hidden="1"/>
    <row r="1392" hidden="1"/>
    <row r="1393" hidden="1"/>
    <row r="1394" hidden="1"/>
    <row r="1395" hidden="1"/>
    <row r="1396" hidden="1"/>
    <row r="1397" hidden="1"/>
    <row r="1398" hidden="1"/>
    <row r="1399" hidden="1"/>
    <row r="1400" hidden="1"/>
    <row r="1401" hidden="1"/>
    <row r="1402" hidden="1"/>
    <row r="1403" hidden="1"/>
    <row r="1404" hidden="1"/>
    <row r="1405" hidden="1"/>
    <row r="1406" hidden="1"/>
    <row r="1407" hidden="1"/>
    <row r="1408" hidden="1"/>
    <row r="1409" hidden="1"/>
    <row r="1410" hidden="1"/>
    <row r="1411" hidden="1"/>
    <row r="1412" hidden="1"/>
    <row r="1413" hidden="1"/>
    <row r="1414" hidden="1"/>
    <row r="1415" hidden="1"/>
    <row r="1416" hidden="1"/>
    <row r="1417" hidden="1"/>
    <row r="1418" hidden="1"/>
    <row r="1419" hidden="1"/>
    <row r="1420" hidden="1"/>
    <row r="1421" hidden="1"/>
    <row r="1422" hidden="1"/>
    <row r="1423" hidden="1"/>
    <row r="1424" hidden="1"/>
    <row r="1425" hidden="1"/>
    <row r="1426" hidden="1"/>
    <row r="1427" hidden="1"/>
    <row r="1428" hidden="1"/>
    <row r="1429" hidden="1"/>
    <row r="1430" hidden="1"/>
    <row r="1431" hidden="1"/>
    <row r="1432" hidden="1"/>
    <row r="1433" hidden="1"/>
    <row r="1434" hidden="1"/>
    <row r="1435" hidden="1"/>
    <row r="1436" hidden="1"/>
    <row r="1437" hidden="1"/>
    <row r="1438" hidden="1"/>
    <row r="1439" hidden="1"/>
    <row r="1440" hidden="1"/>
    <row r="1441" hidden="1"/>
    <row r="1442" hidden="1"/>
    <row r="1443" hidden="1"/>
    <row r="1444" hidden="1"/>
    <row r="1445" hidden="1"/>
    <row r="1446" hidden="1"/>
    <row r="1447" hidden="1"/>
    <row r="1448" hidden="1"/>
    <row r="1449" hidden="1"/>
    <row r="1450" hidden="1"/>
    <row r="1451" hidden="1"/>
    <row r="1452" hidden="1"/>
    <row r="1453" hidden="1"/>
    <row r="1454" hidden="1"/>
    <row r="1455" hidden="1"/>
    <row r="1456" hidden="1"/>
    <row r="1457" hidden="1"/>
    <row r="1458" hidden="1"/>
    <row r="1459" hidden="1"/>
    <row r="1460" hidden="1"/>
    <row r="1461" hidden="1"/>
    <row r="1462" hidden="1"/>
    <row r="1463" hidden="1"/>
    <row r="1464" hidden="1"/>
    <row r="1465" hidden="1"/>
    <row r="1466" hidden="1"/>
    <row r="1467" hidden="1"/>
    <row r="1468" hidden="1"/>
    <row r="1469" hidden="1"/>
    <row r="1470" hidden="1"/>
    <row r="1471" hidden="1"/>
    <row r="1472" hidden="1"/>
    <row r="1473" hidden="1"/>
    <row r="1474" hidden="1"/>
    <row r="1475" hidden="1"/>
    <row r="1476" hidden="1"/>
    <row r="1477" hidden="1"/>
    <row r="1478" hidden="1"/>
    <row r="1479" hidden="1"/>
    <row r="1480" hidden="1"/>
    <row r="1481" hidden="1"/>
    <row r="1482" hidden="1"/>
    <row r="1483" hidden="1"/>
    <row r="1484" hidden="1"/>
    <row r="1485" hidden="1"/>
    <row r="1486" hidden="1"/>
    <row r="1487" hidden="1"/>
    <row r="1488" hidden="1"/>
    <row r="1489" hidden="1"/>
    <row r="1490" hidden="1"/>
    <row r="1491" hidden="1"/>
    <row r="1492" hidden="1"/>
    <row r="1493" hidden="1"/>
    <row r="1494" hidden="1"/>
    <row r="1495" hidden="1"/>
    <row r="1496" hidden="1"/>
    <row r="1497" hidden="1"/>
    <row r="1498" hidden="1"/>
    <row r="1499" hidden="1"/>
    <row r="1500" hidden="1"/>
    <row r="1501" hidden="1"/>
    <row r="1502" hidden="1"/>
    <row r="1503" hidden="1"/>
    <row r="1504" hidden="1"/>
    <row r="1505" hidden="1"/>
    <row r="1506" hidden="1"/>
    <row r="1507" hidden="1"/>
    <row r="1508" hidden="1"/>
    <row r="1509" hidden="1"/>
    <row r="1510" hidden="1"/>
    <row r="1511" hidden="1"/>
    <row r="1512" hidden="1"/>
    <row r="1513" hidden="1"/>
    <row r="1514" hidden="1"/>
    <row r="1515" hidden="1"/>
    <row r="1516" hidden="1"/>
    <row r="1517" hidden="1"/>
    <row r="1518" hidden="1"/>
    <row r="1519" hidden="1"/>
    <row r="1520" hidden="1"/>
    <row r="1521" hidden="1"/>
    <row r="1522" hidden="1"/>
    <row r="1523" hidden="1"/>
    <row r="1524" hidden="1"/>
    <row r="1525" hidden="1"/>
    <row r="1526" hidden="1"/>
    <row r="1527" hidden="1"/>
    <row r="1528" hidden="1"/>
    <row r="1529" hidden="1"/>
    <row r="1530" hidden="1"/>
    <row r="1531" hidden="1"/>
    <row r="1532" hidden="1"/>
    <row r="1533" hidden="1"/>
    <row r="1534" hidden="1"/>
    <row r="1535" hidden="1"/>
    <row r="1536" hidden="1"/>
    <row r="1537" hidden="1"/>
    <row r="1538" hidden="1"/>
    <row r="1539" hidden="1"/>
    <row r="1540" hidden="1"/>
    <row r="1541" hidden="1"/>
    <row r="1542" hidden="1"/>
    <row r="1543" hidden="1"/>
    <row r="1544" hidden="1"/>
    <row r="1545" hidden="1"/>
    <row r="1546" hidden="1"/>
    <row r="1547" hidden="1"/>
    <row r="1548" hidden="1"/>
    <row r="1549" hidden="1"/>
    <row r="1550" hidden="1"/>
    <row r="1551" hidden="1"/>
    <row r="1552" hidden="1"/>
    <row r="1553" hidden="1"/>
    <row r="1554" hidden="1"/>
    <row r="1555" hidden="1"/>
    <row r="1556" hidden="1"/>
    <row r="1557" hidden="1"/>
    <row r="1558" hidden="1"/>
    <row r="1559" hidden="1"/>
    <row r="1560" hidden="1"/>
    <row r="1561" hidden="1"/>
    <row r="1562" hidden="1"/>
    <row r="1563" hidden="1"/>
    <row r="1564" hidden="1"/>
    <row r="1565" hidden="1"/>
    <row r="1566" hidden="1"/>
    <row r="1567" hidden="1"/>
    <row r="1568" hidden="1"/>
    <row r="1569" hidden="1"/>
    <row r="1570" hidden="1"/>
    <row r="1571" hidden="1"/>
    <row r="1572" hidden="1"/>
    <row r="1573" hidden="1"/>
    <row r="1574" hidden="1"/>
    <row r="1575" hidden="1"/>
    <row r="1576" hidden="1"/>
    <row r="1577" hidden="1"/>
    <row r="1578" hidden="1"/>
    <row r="1579" hidden="1"/>
    <row r="1580" hidden="1"/>
    <row r="1581" hidden="1"/>
    <row r="1582" hidden="1"/>
    <row r="1583" hidden="1"/>
    <row r="1584" hidden="1"/>
    <row r="1585" hidden="1"/>
    <row r="1586" hidden="1"/>
    <row r="1587" hidden="1"/>
    <row r="1588" hidden="1"/>
    <row r="1589" hidden="1"/>
    <row r="1590" hidden="1"/>
    <row r="1591" hidden="1"/>
    <row r="1592" hidden="1"/>
    <row r="1593" hidden="1"/>
    <row r="1594" hidden="1"/>
    <row r="1595" hidden="1"/>
    <row r="1596" hidden="1"/>
    <row r="1597" hidden="1"/>
    <row r="1598" hidden="1"/>
    <row r="1599" hidden="1"/>
    <row r="1600" hidden="1"/>
    <row r="1601" hidden="1"/>
    <row r="1602" hidden="1"/>
    <row r="1603" hidden="1"/>
    <row r="1604" hidden="1"/>
    <row r="1605" hidden="1"/>
    <row r="1606" hidden="1"/>
    <row r="1607" hidden="1"/>
    <row r="1608" hidden="1"/>
    <row r="1609" hidden="1"/>
    <row r="1610" hidden="1"/>
    <row r="1611" hidden="1"/>
    <row r="1612" hidden="1"/>
    <row r="1613" hidden="1"/>
    <row r="1614" hidden="1"/>
    <row r="1615" hidden="1"/>
    <row r="1616" hidden="1"/>
    <row r="1617" hidden="1"/>
    <row r="1618" hidden="1"/>
    <row r="1619" hidden="1"/>
    <row r="1620" hidden="1"/>
    <row r="1621" hidden="1"/>
    <row r="1622" hidden="1"/>
    <row r="1623" hidden="1"/>
    <row r="1624" hidden="1"/>
    <row r="1625" hidden="1"/>
    <row r="1626" hidden="1"/>
    <row r="1627" hidden="1"/>
    <row r="1628" hidden="1"/>
    <row r="1629" hidden="1"/>
    <row r="1630" hidden="1"/>
    <row r="1631" hidden="1"/>
    <row r="1632" hidden="1"/>
    <row r="1633" hidden="1"/>
    <row r="1634" hidden="1"/>
    <row r="1635" hidden="1"/>
    <row r="1636" hidden="1"/>
    <row r="1637" hidden="1"/>
    <row r="1638" hidden="1"/>
    <row r="1639" hidden="1"/>
    <row r="1640" hidden="1"/>
    <row r="1641" hidden="1"/>
    <row r="1642" hidden="1"/>
    <row r="1643" hidden="1"/>
    <row r="1644" hidden="1"/>
    <row r="1645" hidden="1"/>
    <row r="1646" hidden="1"/>
    <row r="1647" hidden="1"/>
    <row r="1648" hidden="1"/>
    <row r="1649" hidden="1"/>
    <row r="1650" hidden="1"/>
    <row r="1651" hidden="1"/>
    <row r="1652" hidden="1"/>
    <row r="1653" hidden="1"/>
    <row r="1654" hidden="1"/>
    <row r="1655" hidden="1"/>
    <row r="1656" hidden="1"/>
    <row r="1657" hidden="1"/>
    <row r="1658" hidden="1"/>
    <row r="1659" hidden="1"/>
    <row r="1660" hidden="1"/>
    <row r="1661" hidden="1"/>
    <row r="1662" hidden="1"/>
    <row r="1663" hidden="1"/>
    <row r="1664" hidden="1"/>
    <row r="1665" hidden="1"/>
    <row r="1666" hidden="1"/>
    <row r="1667" hidden="1"/>
    <row r="1668" hidden="1"/>
    <row r="1669" hidden="1"/>
    <row r="1670" hidden="1"/>
    <row r="1671" hidden="1"/>
    <row r="1672" hidden="1"/>
    <row r="1673" hidden="1"/>
    <row r="1674" hidden="1"/>
    <row r="1675" hidden="1"/>
    <row r="1676" hidden="1"/>
    <row r="1677" hidden="1"/>
    <row r="1678" hidden="1"/>
    <row r="1679" hidden="1"/>
    <row r="1680" hidden="1"/>
    <row r="1681" hidden="1"/>
    <row r="1682" hidden="1"/>
    <row r="1683" hidden="1"/>
    <row r="1684" hidden="1"/>
    <row r="1685" hidden="1"/>
    <row r="1686" hidden="1"/>
    <row r="1687" hidden="1"/>
    <row r="1688" hidden="1"/>
    <row r="1689" hidden="1"/>
    <row r="1690" hidden="1"/>
    <row r="1691" hidden="1"/>
    <row r="1692" hidden="1"/>
    <row r="1693" hidden="1"/>
    <row r="1694" hidden="1"/>
    <row r="1695" hidden="1"/>
    <row r="1696" hidden="1"/>
    <row r="1697" hidden="1"/>
    <row r="1698" hidden="1"/>
    <row r="1699" hidden="1"/>
    <row r="1700" hidden="1"/>
    <row r="1701" hidden="1"/>
    <row r="1702" hidden="1"/>
    <row r="1703" hidden="1"/>
    <row r="1704" hidden="1"/>
    <row r="1705" hidden="1"/>
    <row r="1706" hidden="1"/>
    <row r="1707" hidden="1"/>
    <row r="1708" hidden="1"/>
    <row r="1709" hidden="1"/>
    <row r="1710" hidden="1"/>
    <row r="1711" hidden="1"/>
    <row r="1712" hidden="1"/>
    <row r="1713" hidden="1"/>
    <row r="1714" hidden="1"/>
    <row r="1715" hidden="1"/>
    <row r="1716" hidden="1"/>
    <row r="1717" hidden="1"/>
    <row r="1718" hidden="1"/>
    <row r="1719" hidden="1"/>
    <row r="1720" hidden="1"/>
    <row r="1721" hidden="1"/>
    <row r="1722" hidden="1"/>
    <row r="1723" hidden="1"/>
    <row r="1724" hidden="1"/>
    <row r="1725" hidden="1"/>
    <row r="1726" hidden="1"/>
    <row r="1727" hidden="1"/>
    <row r="1728" hidden="1"/>
    <row r="1729" hidden="1"/>
    <row r="1730" hidden="1"/>
    <row r="1731" hidden="1"/>
    <row r="1732" hidden="1"/>
    <row r="1733" hidden="1"/>
    <row r="1734" hidden="1"/>
    <row r="1735" hidden="1"/>
    <row r="1736" hidden="1"/>
    <row r="1737" hidden="1"/>
    <row r="1738" hidden="1"/>
    <row r="1739" hidden="1"/>
    <row r="1740" hidden="1"/>
    <row r="1741" hidden="1"/>
    <row r="1742" hidden="1"/>
    <row r="1743" hidden="1"/>
    <row r="1744" hidden="1"/>
    <row r="1745" hidden="1"/>
    <row r="1746" hidden="1"/>
    <row r="1747" hidden="1"/>
    <row r="1748" hidden="1"/>
    <row r="1749" hidden="1"/>
    <row r="1750" hidden="1"/>
    <row r="1751" hidden="1"/>
    <row r="1752" hidden="1"/>
    <row r="1753" hidden="1"/>
    <row r="1754" hidden="1"/>
    <row r="1755" hidden="1"/>
    <row r="1756" hidden="1"/>
    <row r="1757" hidden="1"/>
    <row r="1758" hidden="1"/>
    <row r="1759" hidden="1"/>
    <row r="1760" hidden="1"/>
    <row r="1761" hidden="1"/>
    <row r="1762" hidden="1"/>
    <row r="1763" hidden="1"/>
    <row r="1764" hidden="1"/>
    <row r="1765" hidden="1"/>
    <row r="1766" hidden="1"/>
    <row r="1767" hidden="1"/>
    <row r="1768" hidden="1"/>
    <row r="1769" hidden="1"/>
    <row r="1770" hidden="1"/>
    <row r="1771" hidden="1"/>
    <row r="1772" hidden="1"/>
    <row r="1773" hidden="1"/>
    <row r="1774" hidden="1"/>
    <row r="1775" hidden="1"/>
    <row r="1776" hidden="1"/>
    <row r="1777" hidden="1"/>
    <row r="1778" hidden="1"/>
    <row r="1779" hidden="1"/>
    <row r="1780" hidden="1"/>
    <row r="1781" hidden="1"/>
    <row r="1782" hidden="1"/>
    <row r="1783" hidden="1"/>
    <row r="1784" hidden="1"/>
    <row r="1785" hidden="1"/>
    <row r="1786" hidden="1"/>
    <row r="1787" hidden="1"/>
    <row r="1788" hidden="1"/>
    <row r="1789" hidden="1"/>
    <row r="1790" hidden="1"/>
    <row r="1791" hidden="1"/>
    <row r="1792" hidden="1"/>
    <row r="1793" hidden="1"/>
    <row r="1794" hidden="1"/>
    <row r="1795" hidden="1"/>
    <row r="1796" hidden="1"/>
    <row r="1797" hidden="1"/>
    <row r="1798" hidden="1"/>
    <row r="1799" hidden="1"/>
    <row r="1800" hidden="1"/>
    <row r="1801" hidden="1"/>
    <row r="1802" hidden="1"/>
    <row r="1803" hidden="1"/>
    <row r="1804" hidden="1"/>
    <row r="1805" hidden="1"/>
    <row r="1806" hidden="1"/>
    <row r="1807" hidden="1"/>
    <row r="1808" hidden="1"/>
    <row r="1809" hidden="1"/>
    <row r="1810" hidden="1"/>
    <row r="1811" hidden="1"/>
    <row r="1812" hidden="1"/>
    <row r="1813" hidden="1"/>
    <row r="1814" hidden="1"/>
    <row r="1815" hidden="1"/>
  </sheetData>
  <autoFilter ref="A1:I1815">
    <filterColumn colId="7">
      <filters>
        <filter val="BAU"/>
      </filters>
    </filterColumn>
    <filterColumn colId="8">
      <filters>
        <filter val="new"/>
      </filters>
    </filterColumn>
  </autoFilter>
  <sortState ref="A1:G1814">
    <sortCondition ref="B1:B1814"/>
  </sortState>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dimension ref="A1:I177"/>
  <sheetViews>
    <sheetView workbookViewId="0">
      <selection activeCell="F9" sqref="F9"/>
    </sheetView>
  </sheetViews>
  <sheetFormatPr defaultRowHeight="15"/>
  <cols>
    <col min="1" max="1" width="93.85546875" style="11" customWidth="1"/>
    <col min="2" max="2" width="14.140625" style="13" customWidth="1"/>
    <col min="3" max="4" width="14.140625" style="11" customWidth="1"/>
    <col min="5" max="5" width="16.7109375" style="11" customWidth="1"/>
    <col min="6" max="6" width="9.140625" style="11"/>
    <col min="7" max="7" width="9.7109375" style="3" customWidth="1"/>
    <col min="8" max="8" width="9.140625" style="11"/>
    <col min="9" max="9" width="10.140625" style="11" bestFit="1" customWidth="1"/>
    <col min="10" max="16384" width="9.140625" style="11"/>
  </cols>
  <sheetData>
    <row r="1" spans="1:9">
      <c r="A1" s="11" t="s">
        <v>23</v>
      </c>
      <c r="B1" s="11"/>
      <c r="C1" s="11" t="s">
        <v>30</v>
      </c>
      <c r="D1" s="11" t="s">
        <v>0</v>
      </c>
      <c r="E1" s="11" t="s">
        <v>35</v>
      </c>
      <c r="F1" s="11" t="s">
        <v>78</v>
      </c>
      <c r="G1" s="3" t="s">
        <v>0</v>
      </c>
      <c r="H1" s="11" t="s">
        <v>190</v>
      </c>
      <c r="I1" s="11" t="s">
        <v>230</v>
      </c>
    </row>
    <row r="2" spans="1:9">
      <c r="A2" s="1" t="s">
        <v>3299</v>
      </c>
      <c r="B2" s="13">
        <v>121031074439</v>
      </c>
      <c r="C2" s="11" t="str">
        <f>IF(ISERROR(VLOOKUP(B2,'011112'!B:C,2,FALSE)),"new",VLOOKUP(B2,'011112'!B:C,2,FALSE))</f>
        <v>new</v>
      </c>
      <c r="D2" s="11" t="str">
        <f>IF(ISERROR(VLOOKUP(B2,'011112'!B:D,3,FALSE)),"new",IF(VLOOKUP(B2,'011112'!B:D,3,FALSE)="new","existing",VLOOKUP(B2,'011112'!B:D,3,FALSE)))</f>
        <v>existing</v>
      </c>
      <c r="E2" s="159">
        <f t="shared" ref="E2" si="0">DATEVALUE(MID(G2,SEARCH("/",G2,1)-2,10))</f>
        <v>40919</v>
      </c>
      <c r="F2" s="11" t="str">
        <f>IF(ISERROR(VLOOKUP(B2,'141112'!B:B,1,FALSE)),"yes","no")</f>
        <v>yes</v>
      </c>
      <c r="G2" s="2" t="s">
        <v>3300</v>
      </c>
      <c r="H2" s="11" t="str">
        <f>IF(ISNA(VLOOKUP(B2,CEEMEA!$A:$A,1,0)),IF(ISNA(VLOOKUP(B2,Removes!$A:$A,1,0)),IF(ISNA(VLOOKUP(B2,TTM!$A:$A,1,0)),IF(ISNA(VLOOKUP(B2,FastTrack!$A:$A,1,0)),IF(ISNA(VLOOKUP(B2,Delayed!$B:$B,1,0)),"BAU","Delayed"),"FastTrack"),"TTM"),"Remove"),"CEEMEA")</f>
        <v>BAU</v>
      </c>
      <c r="I2" s="11" t="str">
        <f>IF(COUNTIF(schedule!FC$1:ZZ$100,B2)=0,"new","scheduled")</f>
        <v>scheduled</v>
      </c>
    </row>
    <row r="3" spans="1:9">
      <c r="A3" s="1" t="s">
        <v>3440</v>
      </c>
      <c r="B3" s="13">
        <v>121109025700</v>
      </c>
      <c r="C3" s="11" t="str">
        <f>IF(ISERROR(VLOOKUP(B3,'011112'!B:C,2,FALSE)),"new",VLOOKUP(B3,'011112'!B:C,2,FALSE))</f>
        <v>new</v>
      </c>
      <c r="D3" s="11" t="str">
        <f>IF(ISERROR(VLOOKUP(B3,'011112'!B:D,3,FALSE)),"new",IF(VLOOKUP(B3,'011112'!B:D,3,FALSE)="new","existing",VLOOKUP(B3,'011112'!B:D,3,FALSE)))</f>
        <v>new</v>
      </c>
      <c r="E3" s="159">
        <f t="shared" ref="E3:E66" si="1">DATEVALUE(MID(G3,SEARCH("/",G3,1)-2,10))</f>
        <v>41163</v>
      </c>
      <c r="F3" s="11" t="str">
        <f>IF(ISERROR(VLOOKUP(B3,'141112'!B:B,1,FALSE)),"yes","no")</f>
        <v>no</v>
      </c>
      <c r="G3" s="2" t="s">
        <v>3441</v>
      </c>
      <c r="H3" s="11" t="str">
        <f>IF(ISNA(VLOOKUP(B3,CEEMEA!$A:$A,1,0)),IF(ISNA(VLOOKUP(B3,Removes!$A:$A,1,0)),IF(ISNA(VLOOKUP(B3,TTM!$A:$A,1,0)),IF(ISNA(VLOOKUP(B3,FastTrack!$A:$A,1,0)),IF(ISNA(VLOOKUP(B3,Delayed!$B:$B,1,0)),"BAU","Delayed"),"FastTrack"),"TTM"),"Remove"),"CEEMEA")</f>
        <v>BAU</v>
      </c>
      <c r="I3" s="11" t="str">
        <f>IF(COUNTIF(schedule!FC$1:ZZ$100,B3)=0,"new","scheduled")</f>
        <v>scheduled</v>
      </c>
    </row>
    <row r="4" spans="1:9">
      <c r="A4" s="1" t="s">
        <v>2488</v>
      </c>
      <c r="B4" s="13">
        <v>121108075734</v>
      </c>
      <c r="C4" s="11" t="str">
        <f>IF(ISERROR(VLOOKUP(B4,'011112'!B:C,2,FALSE)),"new",VLOOKUP(B4,'011112'!B:C,2,FALSE))</f>
        <v>new</v>
      </c>
      <c r="D4" s="11" t="str">
        <f>IF(ISERROR(VLOOKUP(B4,'011112'!B:D,3,FALSE)),"new",IF(VLOOKUP(B4,'011112'!B:D,3,FALSE)="new","existing",VLOOKUP(B4,'011112'!B:D,3,FALSE)))</f>
        <v>new</v>
      </c>
      <c r="E4" s="159">
        <f t="shared" si="1"/>
        <v>41132</v>
      </c>
      <c r="F4" s="11" t="str">
        <f>IF(ISERROR(VLOOKUP(B4,'141112'!B:B,1,FALSE)),"yes","no")</f>
        <v>no</v>
      </c>
      <c r="G4" s="2" t="s">
        <v>3442</v>
      </c>
      <c r="H4" s="11" t="str">
        <f>IF(ISNA(VLOOKUP(B4,CEEMEA!$A:$A,1,0)),IF(ISNA(VLOOKUP(B4,Removes!$A:$A,1,0)),IF(ISNA(VLOOKUP(B4,TTM!$A:$A,1,0)),IF(ISNA(VLOOKUP(B4,FastTrack!$A:$A,1,0)),IF(ISNA(VLOOKUP(B4,Delayed!$B:$B,1,0)),"BAU","Delayed"),"FastTrack"),"TTM"),"Remove"),"CEEMEA")</f>
        <v>BAU</v>
      </c>
      <c r="I4" s="11" t="str">
        <f>IF(COUNTIF(schedule!FC$1:ZZ$100,B4)=0,"new","scheduled")</f>
        <v>scheduled</v>
      </c>
    </row>
    <row r="5" spans="1:9">
      <c r="A5" s="1" t="s">
        <v>2490</v>
      </c>
      <c r="B5" s="13">
        <v>121108075735</v>
      </c>
      <c r="C5" s="11" t="str">
        <f>IF(ISERROR(VLOOKUP(B5,'011112'!B:C,2,FALSE)),"new",VLOOKUP(B5,'011112'!B:C,2,FALSE))</f>
        <v>new</v>
      </c>
      <c r="D5" s="11" t="str">
        <f>IF(ISERROR(VLOOKUP(B5,'011112'!B:D,3,FALSE)),"new",IF(VLOOKUP(B5,'011112'!B:D,3,FALSE)="new","existing",VLOOKUP(B5,'011112'!B:D,3,FALSE)))</f>
        <v>new</v>
      </c>
      <c r="E5" s="159">
        <f t="shared" si="1"/>
        <v>41132</v>
      </c>
      <c r="F5" s="11" t="str">
        <f>IF(ISERROR(VLOOKUP(B5,'141112'!B:B,1,FALSE)),"yes","no")</f>
        <v>no</v>
      </c>
      <c r="G5" s="2" t="s">
        <v>3443</v>
      </c>
      <c r="H5" s="11" t="str">
        <f>IF(ISNA(VLOOKUP(B5,CEEMEA!$A:$A,1,0)),IF(ISNA(VLOOKUP(B5,Removes!$A:$A,1,0)),IF(ISNA(VLOOKUP(B5,TTM!$A:$A,1,0)),IF(ISNA(VLOOKUP(B5,FastTrack!$A:$A,1,0)),IF(ISNA(VLOOKUP(B5,Delayed!$B:$B,1,0)),"BAU","Delayed"),"FastTrack"),"TTM"),"Remove"),"CEEMEA")</f>
        <v>BAU</v>
      </c>
      <c r="I5" s="11" t="str">
        <f>IF(COUNTIF(schedule!FC$1:ZZ$100,B5)=0,"new","scheduled")</f>
        <v>scheduled</v>
      </c>
    </row>
    <row r="6" spans="1:9">
      <c r="A6" s="1" t="s">
        <v>2494</v>
      </c>
      <c r="B6" s="13">
        <v>121108075732</v>
      </c>
      <c r="C6" s="11" t="str">
        <f>IF(ISERROR(VLOOKUP(B6,'011112'!B:C,2,FALSE)),"new",VLOOKUP(B6,'011112'!B:C,2,FALSE))</f>
        <v>new</v>
      </c>
      <c r="D6" s="11" t="str">
        <f>IF(ISERROR(VLOOKUP(B6,'011112'!B:D,3,FALSE)),"new",IF(VLOOKUP(B6,'011112'!B:D,3,FALSE)="new","existing",VLOOKUP(B6,'011112'!B:D,3,FALSE)))</f>
        <v>new</v>
      </c>
      <c r="E6" s="159">
        <f t="shared" si="1"/>
        <v>41132</v>
      </c>
      <c r="F6" s="11" t="str">
        <f>IF(ISERROR(VLOOKUP(B6,'141112'!B:B,1,FALSE)),"yes","no")</f>
        <v>no</v>
      </c>
      <c r="G6" s="2" t="s">
        <v>3444</v>
      </c>
      <c r="H6" s="11" t="str">
        <f>IF(ISNA(VLOOKUP(B6,CEEMEA!$A:$A,1,0)),IF(ISNA(VLOOKUP(B6,Removes!$A:$A,1,0)),IF(ISNA(VLOOKUP(B6,TTM!$A:$A,1,0)),IF(ISNA(VLOOKUP(B6,FastTrack!$A:$A,1,0)),IF(ISNA(VLOOKUP(B6,Delayed!$B:$B,1,0)),"BAU","Delayed"),"FastTrack"),"TTM"),"Remove"),"CEEMEA")</f>
        <v>BAU</v>
      </c>
      <c r="I6" s="11" t="str">
        <f>IF(COUNTIF(schedule!FC$1:ZZ$100,B6)=0,"new","scheduled")</f>
        <v>scheduled</v>
      </c>
    </row>
    <row r="7" spans="1:9">
      <c r="A7" s="1" t="s">
        <v>3445</v>
      </c>
      <c r="B7" s="13">
        <v>121107151012</v>
      </c>
      <c r="C7" s="11" t="str">
        <f>IF(ISERROR(VLOOKUP(B7,'011112'!B:C,2,FALSE)),"new",VLOOKUP(B7,'011112'!B:C,2,FALSE))</f>
        <v>new</v>
      </c>
      <c r="D7" s="11" t="str">
        <f>IF(ISERROR(VLOOKUP(B7,'011112'!B:D,3,FALSE)),"new",IF(VLOOKUP(B7,'011112'!B:D,3,FALSE)="new","existing",VLOOKUP(B7,'011112'!B:D,3,FALSE)))</f>
        <v>new</v>
      </c>
      <c r="E7" s="159">
        <f t="shared" si="1"/>
        <v>41132</v>
      </c>
      <c r="F7" s="11" t="str">
        <f>IF(ISERROR(VLOOKUP(B7,'141112'!B:B,1,FALSE)),"yes","no")</f>
        <v>yes</v>
      </c>
      <c r="G7" s="2" t="s">
        <v>3446</v>
      </c>
      <c r="H7" s="11" t="str">
        <f>IF(ISNA(VLOOKUP(B7,CEEMEA!$A:$A,1,0)),IF(ISNA(VLOOKUP(B7,Removes!$A:$A,1,0)),IF(ISNA(VLOOKUP(B7,TTM!$A:$A,1,0)),IF(ISNA(VLOOKUP(B7,FastTrack!$A:$A,1,0)),IF(ISNA(VLOOKUP(B7,Delayed!$B:$B,1,0)),"BAU","Delayed"),"FastTrack"),"TTM"),"Remove"),"CEEMEA")</f>
        <v>FastTrack</v>
      </c>
      <c r="I7" s="11" t="str">
        <f>IF(COUNTIF(schedule!FC$1:ZZ$100,B7)=0,"new","scheduled")</f>
        <v>scheduled</v>
      </c>
    </row>
    <row r="8" spans="1:9">
      <c r="A8" s="1" t="s">
        <v>3447</v>
      </c>
      <c r="B8" s="13">
        <v>121107151010</v>
      </c>
      <c r="C8" s="11" t="str">
        <f>IF(ISERROR(VLOOKUP(B8,'011112'!B:C,2,FALSE)),"new",VLOOKUP(B8,'011112'!B:C,2,FALSE))</f>
        <v>new</v>
      </c>
      <c r="D8" s="11" t="str">
        <f>IF(ISERROR(VLOOKUP(B8,'011112'!B:D,3,FALSE)),"new",IF(VLOOKUP(B8,'011112'!B:D,3,FALSE)="new","existing",VLOOKUP(B8,'011112'!B:D,3,FALSE)))</f>
        <v>new</v>
      </c>
      <c r="E8" s="159">
        <f t="shared" si="1"/>
        <v>41132</v>
      </c>
      <c r="F8" s="11" t="str">
        <f>IF(ISERROR(VLOOKUP(B8,'141112'!B:B,1,FALSE)),"yes","no")</f>
        <v>yes</v>
      </c>
      <c r="G8" s="2" t="s">
        <v>3448</v>
      </c>
      <c r="H8" s="11" t="str">
        <f>IF(ISNA(VLOOKUP(B8,CEEMEA!$A:$A,1,0)),IF(ISNA(VLOOKUP(B8,Removes!$A:$A,1,0)),IF(ISNA(VLOOKUP(B8,TTM!$A:$A,1,0)),IF(ISNA(VLOOKUP(B8,FastTrack!$A:$A,1,0)),IF(ISNA(VLOOKUP(B8,Delayed!$B:$B,1,0)),"BAU","Delayed"),"FastTrack"),"TTM"),"Remove"),"CEEMEA")</f>
        <v>FastTrack</v>
      </c>
      <c r="I8" s="11" t="str">
        <f>IF(COUNTIF(schedule!FC$1:ZZ$100,B8)=0,"new","scheduled")</f>
        <v>scheduled</v>
      </c>
    </row>
    <row r="9" spans="1:9">
      <c r="A9" s="1" t="s">
        <v>3449</v>
      </c>
      <c r="B9" s="13">
        <v>121107104419</v>
      </c>
      <c r="C9" s="11" t="str">
        <f>IF(ISERROR(VLOOKUP(B9,'011112'!B:C,2,FALSE)),"new",VLOOKUP(B9,'011112'!B:C,2,FALSE))</f>
        <v>new</v>
      </c>
      <c r="D9" s="11" t="str">
        <f>IF(ISERROR(VLOOKUP(B9,'011112'!B:D,3,FALSE)),"new",IF(VLOOKUP(B9,'011112'!B:D,3,FALSE)="new","existing",VLOOKUP(B9,'011112'!B:D,3,FALSE)))</f>
        <v>new</v>
      </c>
      <c r="E9" s="159">
        <f t="shared" si="1"/>
        <v>41101</v>
      </c>
      <c r="F9" s="11" t="str">
        <f>IF(ISERROR(VLOOKUP(B9,'141112'!B:B,1,FALSE)),"yes","no")</f>
        <v>no</v>
      </c>
      <c r="G9" s="2" t="s">
        <v>3450</v>
      </c>
      <c r="H9" s="11" t="str">
        <f>IF(ISNA(VLOOKUP(B9,CEEMEA!$A:$A,1,0)),IF(ISNA(VLOOKUP(B9,Removes!$A:$A,1,0)),IF(ISNA(VLOOKUP(B9,TTM!$A:$A,1,0)),IF(ISNA(VLOOKUP(B9,FastTrack!$A:$A,1,0)),IF(ISNA(VLOOKUP(B9,Delayed!$B:$B,1,0)),"BAU","Delayed"),"FastTrack"),"TTM"),"Remove"),"CEEMEA")</f>
        <v>BAU</v>
      </c>
      <c r="I9" s="11" t="str">
        <f>IF(COUNTIF(schedule!FC$1:ZZ$100,B9)=0,"new","scheduled")</f>
        <v>scheduled</v>
      </c>
    </row>
    <row r="10" spans="1:9">
      <c r="A10" s="1" t="s">
        <v>3451</v>
      </c>
      <c r="B10" s="13">
        <v>121107103542</v>
      </c>
      <c r="C10" s="11" t="str">
        <f>IF(ISERROR(VLOOKUP(B10,'011112'!B:C,2,FALSE)),"new",VLOOKUP(B10,'011112'!B:C,2,FALSE))</f>
        <v>new</v>
      </c>
      <c r="D10" s="11" t="str">
        <f>IF(ISERROR(VLOOKUP(B10,'011112'!B:D,3,FALSE)),"new",IF(VLOOKUP(B10,'011112'!B:D,3,FALSE)="new","existing",VLOOKUP(B10,'011112'!B:D,3,FALSE)))</f>
        <v>new</v>
      </c>
      <c r="E10" s="159">
        <f t="shared" si="1"/>
        <v>41101</v>
      </c>
      <c r="F10" s="11" t="str">
        <f>IF(ISERROR(VLOOKUP(B10,'141112'!B:B,1,FALSE)),"yes","no")</f>
        <v>no</v>
      </c>
      <c r="G10" s="2" t="s">
        <v>3452</v>
      </c>
      <c r="H10" s="11" t="str">
        <f>IF(ISNA(VLOOKUP(B10,CEEMEA!$A:$A,1,0)),IF(ISNA(VLOOKUP(B10,Removes!$A:$A,1,0)),IF(ISNA(VLOOKUP(B10,TTM!$A:$A,1,0)),IF(ISNA(VLOOKUP(B10,FastTrack!$A:$A,1,0)),IF(ISNA(VLOOKUP(B10,Delayed!$B:$B,1,0)),"BAU","Delayed"),"FastTrack"),"TTM"),"Remove"),"CEEMEA")</f>
        <v>BAU</v>
      </c>
      <c r="I10" s="11" t="str">
        <f>IF(COUNTIF(schedule!FC$1:ZZ$100,B10)=0,"new","scheduled")</f>
        <v>scheduled</v>
      </c>
    </row>
    <row r="11" spans="1:9">
      <c r="A11" s="1" t="s">
        <v>3453</v>
      </c>
      <c r="B11" s="13">
        <v>1211011510381</v>
      </c>
      <c r="C11" s="11" t="str">
        <f>IF(ISERROR(VLOOKUP(B11,'011112'!B:C,2,FALSE)),"new",VLOOKUP(B11,'011112'!B:C,2,FALSE))</f>
        <v>new</v>
      </c>
      <c r="D11" s="11" t="str">
        <f>IF(ISERROR(VLOOKUP(B11,'011112'!B:D,3,FALSE)),"new",IF(VLOOKUP(B11,'011112'!B:D,3,FALSE)="new","existing",VLOOKUP(B11,'011112'!B:D,3,FALSE)))</f>
        <v>new</v>
      </c>
      <c r="E11" s="159">
        <f t="shared" si="1"/>
        <v>41101</v>
      </c>
      <c r="F11" s="11" t="str">
        <f>IF(ISERROR(VLOOKUP(B11,'141112'!B:B,1,FALSE)),"yes","no")</f>
        <v>no</v>
      </c>
      <c r="G11" s="2" t="s">
        <v>3454</v>
      </c>
      <c r="H11" s="11" t="str">
        <f>IF(ISNA(VLOOKUP(B11,CEEMEA!$A:$A,1,0)),IF(ISNA(VLOOKUP(B11,Removes!$A:$A,1,0)),IF(ISNA(VLOOKUP(B11,TTM!$A:$A,1,0)),IF(ISNA(VLOOKUP(B11,FastTrack!$A:$A,1,0)),IF(ISNA(VLOOKUP(B11,Delayed!$B:$B,1,0)),"BAU","Delayed"),"FastTrack"),"TTM"),"Remove"),"CEEMEA")</f>
        <v>BAU</v>
      </c>
      <c r="I11" s="11" t="str">
        <f>IF(COUNTIF(schedule!FC$1:ZZ$100,B11)=0,"new","scheduled")</f>
        <v>scheduled</v>
      </c>
    </row>
    <row r="12" spans="1:9">
      <c r="A12" s="1" t="s">
        <v>3455</v>
      </c>
      <c r="B12" s="13">
        <v>1211011502532</v>
      </c>
      <c r="C12" s="11" t="str">
        <f>IF(ISERROR(VLOOKUP(B12,'011112'!B:C,2,FALSE)),"new",VLOOKUP(B12,'011112'!B:C,2,FALSE))</f>
        <v>new</v>
      </c>
      <c r="D12" s="11" t="str">
        <f>IF(ISERROR(VLOOKUP(B12,'011112'!B:D,3,FALSE)),"new",IF(VLOOKUP(B12,'011112'!B:D,3,FALSE)="new","existing",VLOOKUP(B12,'011112'!B:D,3,FALSE)))</f>
        <v>new</v>
      </c>
      <c r="E12" s="159">
        <f t="shared" si="1"/>
        <v>41101</v>
      </c>
      <c r="F12" s="11" t="str">
        <f>IF(ISERROR(VLOOKUP(B12,'141112'!B:B,1,FALSE)),"yes","no")</f>
        <v>no</v>
      </c>
      <c r="G12" s="2" t="s">
        <v>3456</v>
      </c>
      <c r="H12" s="11" t="str">
        <f>IF(ISNA(VLOOKUP(B12,CEEMEA!$A:$A,1,0)),IF(ISNA(VLOOKUP(B12,Removes!$A:$A,1,0)),IF(ISNA(VLOOKUP(B12,TTM!$A:$A,1,0)),IF(ISNA(VLOOKUP(B12,FastTrack!$A:$A,1,0)),IF(ISNA(VLOOKUP(B12,Delayed!$B:$B,1,0)),"BAU","Delayed"),"FastTrack"),"TTM"),"Remove"),"CEEMEA")</f>
        <v>BAU</v>
      </c>
      <c r="I12" s="11" t="str">
        <f>IF(COUNTIF(schedule!FC$1:ZZ$100,B12)=0,"new","scheduled")</f>
        <v>scheduled</v>
      </c>
    </row>
    <row r="13" spans="1:9">
      <c r="A13" s="1" t="s">
        <v>3457</v>
      </c>
      <c r="B13" s="13">
        <v>121107064730</v>
      </c>
      <c r="C13" s="11" t="str">
        <f>IF(ISERROR(VLOOKUP(B13,'011112'!B:C,2,FALSE)),"new",VLOOKUP(B13,'011112'!B:C,2,FALSE))</f>
        <v>new</v>
      </c>
      <c r="D13" s="11" t="str">
        <f>IF(ISERROR(VLOOKUP(B13,'011112'!B:D,3,FALSE)),"new",IF(VLOOKUP(B13,'011112'!B:D,3,FALSE)="new","existing",VLOOKUP(B13,'011112'!B:D,3,FALSE)))</f>
        <v>new</v>
      </c>
      <c r="E13" s="159">
        <f t="shared" si="1"/>
        <v>41101</v>
      </c>
      <c r="F13" s="11" t="str">
        <f>IF(ISERROR(VLOOKUP(B13,'141112'!B:B,1,FALSE)),"yes","no")</f>
        <v>no</v>
      </c>
      <c r="G13" s="2" t="s">
        <v>3458</v>
      </c>
      <c r="H13" s="11" t="str">
        <f>IF(ISNA(VLOOKUP(B13,CEEMEA!$A:$A,1,0)),IF(ISNA(VLOOKUP(B13,Removes!$A:$A,1,0)),IF(ISNA(VLOOKUP(B13,TTM!$A:$A,1,0)),IF(ISNA(VLOOKUP(B13,FastTrack!$A:$A,1,0)),IF(ISNA(VLOOKUP(B13,Delayed!$B:$B,1,0)),"BAU","Delayed"),"FastTrack"),"TTM"),"Remove"),"CEEMEA")</f>
        <v>BAU</v>
      </c>
      <c r="I13" s="11" t="str">
        <f>IF(COUNTIF(schedule!FC$1:ZZ$100,B13)=0,"new","scheduled")</f>
        <v>scheduled</v>
      </c>
    </row>
    <row r="14" spans="1:9">
      <c r="A14" s="1" t="s">
        <v>3459</v>
      </c>
      <c r="B14" s="13">
        <v>1211070644121</v>
      </c>
      <c r="C14" s="11" t="str">
        <f>IF(ISERROR(VLOOKUP(B14,'011112'!B:C,2,FALSE)),"new",VLOOKUP(B14,'011112'!B:C,2,FALSE))</f>
        <v>new</v>
      </c>
      <c r="D14" s="11" t="str">
        <f>IF(ISERROR(VLOOKUP(B14,'011112'!B:D,3,FALSE)),"new",IF(VLOOKUP(B14,'011112'!B:D,3,FALSE)="new","existing",VLOOKUP(B14,'011112'!B:D,3,FALSE)))</f>
        <v>new</v>
      </c>
      <c r="E14" s="159">
        <f t="shared" si="1"/>
        <v>41101</v>
      </c>
      <c r="F14" s="11" t="str">
        <f>IF(ISERROR(VLOOKUP(B14,'141112'!B:B,1,FALSE)),"yes","no")</f>
        <v>no</v>
      </c>
      <c r="G14" s="2" t="s">
        <v>3460</v>
      </c>
      <c r="H14" s="11" t="str">
        <f>IF(ISNA(VLOOKUP(B14,CEEMEA!$A:$A,1,0)),IF(ISNA(VLOOKUP(B14,Removes!$A:$A,1,0)),IF(ISNA(VLOOKUP(B14,TTM!$A:$A,1,0)),IF(ISNA(VLOOKUP(B14,FastTrack!$A:$A,1,0)),IF(ISNA(VLOOKUP(B14,Delayed!$B:$B,1,0)),"BAU","Delayed"),"FastTrack"),"TTM"),"Remove"),"CEEMEA")</f>
        <v>BAU</v>
      </c>
      <c r="I14" s="11" t="str">
        <f>IF(COUNTIF(schedule!FC$1:ZZ$100,B14)=0,"new","scheduled")</f>
        <v>scheduled</v>
      </c>
    </row>
    <row r="15" spans="1:9">
      <c r="A15" s="1" t="s">
        <v>3461</v>
      </c>
      <c r="B15" s="13">
        <v>121107064025</v>
      </c>
      <c r="C15" s="11" t="str">
        <f>IF(ISERROR(VLOOKUP(B15,'011112'!B:C,2,FALSE)),"new",VLOOKUP(B15,'011112'!B:C,2,FALSE))</f>
        <v>new</v>
      </c>
      <c r="D15" s="11" t="str">
        <f>IF(ISERROR(VLOOKUP(B15,'011112'!B:D,3,FALSE)),"new",IF(VLOOKUP(B15,'011112'!B:D,3,FALSE)="new","existing",VLOOKUP(B15,'011112'!B:D,3,FALSE)))</f>
        <v>new</v>
      </c>
      <c r="E15" s="159">
        <f t="shared" si="1"/>
        <v>41101</v>
      </c>
      <c r="F15" s="11" t="str">
        <f>IF(ISERROR(VLOOKUP(B15,'141112'!B:B,1,FALSE)),"yes","no")</f>
        <v>no</v>
      </c>
      <c r="G15" s="2" t="s">
        <v>3462</v>
      </c>
      <c r="H15" s="11" t="str">
        <f>IF(ISNA(VLOOKUP(B15,CEEMEA!$A:$A,1,0)),IF(ISNA(VLOOKUP(B15,Removes!$A:$A,1,0)),IF(ISNA(VLOOKUP(B15,TTM!$A:$A,1,0)),IF(ISNA(VLOOKUP(B15,FastTrack!$A:$A,1,0)),IF(ISNA(VLOOKUP(B15,Delayed!$B:$B,1,0)),"BAU","Delayed"),"FastTrack"),"TTM"),"Remove"),"CEEMEA")</f>
        <v>BAU</v>
      </c>
      <c r="I15" s="11" t="str">
        <f>IF(COUNTIF(schedule!FC$1:ZZ$100,B15)=0,"new","scheduled")</f>
        <v>scheduled</v>
      </c>
    </row>
    <row r="16" spans="1:9">
      <c r="A16" s="11" t="s">
        <v>3463</v>
      </c>
      <c r="B16" s="13">
        <v>121107065015</v>
      </c>
      <c r="C16" s="11" t="str">
        <f>IF(ISERROR(VLOOKUP(B16,'011112'!B:C,2,FALSE)),"new",VLOOKUP(B16,'011112'!B:C,2,FALSE))</f>
        <v>new</v>
      </c>
      <c r="D16" s="11" t="str">
        <f>IF(ISERROR(VLOOKUP(B16,'011112'!B:D,3,FALSE)),"new",IF(VLOOKUP(B16,'011112'!B:D,3,FALSE)="new","existing",VLOOKUP(B16,'011112'!B:D,3,FALSE)))</f>
        <v>new</v>
      </c>
      <c r="E16" s="159">
        <f t="shared" si="1"/>
        <v>41101</v>
      </c>
      <c r="F16" s="11" t="str">
        <f>IF(ISERROR(VLOOKUP(B16,'141112'!B:B,1,FALSE)),"yes","no")</f>
        <v>no</v>
      </c>
      <c r="G16" s="2" t="s">
        <v>3464</v>
      </c>
      <c r="H16" s="11" t="str">
        <f>IF(ISNA(VLOOKUP(B16,CEEMEA!$A:$A,1,0)),IF(ISNA(VLOOKUP(B16,Removes!$A:$A,1,0)),IF(ISNA(VLOOKUP(B16,TTM!$A:$A,1,0)),IF(ISNA(VLOOKUP(B16,FastTrack!$A:$A,1,0)),IF(ISNA(VLOOKUP(B16,Delayed!$B:$B,1,0)),"BAU","Delayed"),"FastTrack"),"TTM"),"Remove"),"CEEMEA")</f>
        <v>BAU</v>
      </c>
      <c r="I16" s="11" t="str">
        <f>IF(COUNTIF(schedule!FC$1:ZZ$100,B16)=0,"new","scheduled")</f>
        <v>scheduled</v>
      </c>
    </row>
    <row r="17" spans="1:9">
      <c r="A17" s="11" t="s">
        <v>3465</v>
      </c>
      <c r="B17" s="13">
        <v>121107050722</v>
      </c>
      <c r="C17" s="11" t="str">
        <f>IF(ISERROR(VLOOKUP(B17,'011112'!B:C,2,FALSE)),"new",VLOOKUP(B17,'011112'!B:C,2,FALSE))</f>
        <v>new</v>
      </c>
      <c r="D17" s="11" t="str">
        <f>IF(ISERROR(VLOOKUP(B17,'011112'!B:D,3,FALSE)),"new",IF(VLOOKUP(B17,'011112'!B:D,3,FALSE)="new","existing",VLOOKUP(B17,'011112'!B:D,3,FALSE)))</f>
        <v>new</v>
      </c>
      <c r="E17" s="159">
        <f t="shared" si="1"/>
        <v>41101</v>
      </c>
      <c r="F17" s="11" t="str">
        <f>IF(ISERROR(VLOOKUP(B17,'141112'!B:B,1,FALSE)),"yes","no")</f>
        <v>no</v>
      </c>
      <c r="G17" s="2" t="s">
        <v>3466</v>
      </c>
      <c r="H17" s="11" t="str">
        <f>IF(ISNA(VLOOKUP(B17,CEEMEA!$A:$A,1,0)),IF(ISNA(VLOOKUP(B17,Removes!$A:$A,1,0)),IF(ISNA(VLOOKUP(B17,TTM!$A:$A,1,0)),IF(ISNA(VLOOKUP(B17,FastTrack!$A:$A,1,0)),IF(ISNA(VLOOKUP(B17,Delayed!$B:$B,1,0)),"BAU","Delayed"),"FastTrack"),"TTM"),"Remove"),"CEEMEA")</f>
        <v>BAU</v>
      </c>
      <c r="I17" s="11" t="str">
        <f>IF(COUNTIF(schedule!FC$1:ZZ$100,B17)=0,"new","scheduled")</f>
        <v>scheduled</v>
      </c>
    </row>
    <row r="18" spans="1:9">
      <c r="A18" s="11" t="s">
        <v>3467</v>
      </c>
      <c r="B18" s="13">
        <v>121107050915</v>
      </c>
      <c r="C18" s="11" t="str">
        <f>IF(ISERROR(VLOOKUP(B18,'011112'!B:C,2,FALSE)),"new",VLOOKUP(B18,'011112'!B:C,2,FALSE))</f>
        <v>new</v>
      </c>
      <c r="D18" s="11" t="str">
        <f>IF(ISERROR(VLOOKUP(B18,'011112'!B:D,3,FALSE)),"new",IF(VLOOKUP(B18,'011112'!B:D,3,FALSE)="new","existing",VLOOKUP(B18,'011112'!B:D,3,FALSE)))</f>
        <v>new</v>
      </c>
      <c r="E18" s="159">
        <f t="shared" si="1"/>
        <v>41101</v>
      </c>
      <c r="F18" s="11" t="str">
        <f>IF(ISERROR(VLOOKUP(B18,'141112'!B:B,1,FALSE)),"yes","no")</f>
        <v>no</v>
      </c>
      <c r="G18" s="2" t="s">
        <v>3468</v>
      </c>
      <c r="H18" s="11" t="str">
        <f>IF(ISNA(VLOOKUP(B18,CEEMEA!$A:$A,1,0)),IF(ISNA(VLOOKUP(B18,Removes!$A:$A,1,0)),IF(ISNA(VLOOKUP(B18,TTM!$A:$A,1,0)),IF(ISNA(VLOOKUP(B18,FastTrack!$A:$A,1,0)),IF(ISNA(VLOOKUP(B18,Delayed!$B:$B,1,0)),"BAU","Delayed"),"FastTrack"),"TTM"),"Remove"),"CEEMEA")</f>
        <v>BAU</v>
      </c>
      <c r="I18" s="11" t="str">
        <f>IF(COUNTIF(schedule!FC$1:ZZ$100,B18)=0,"new","scheduled")</f>
        <v>scheduled</v>
      </c>
    </row>
    <row r="19" spans="1:9">
      <c r="A19" s="11" t="s">
        <v>3469</v>
      </c>
      <c r="B19" s="13">
        <v>121107052544</v>
      </c>
      <c r="C19" s="11" t="str">
        <f>IF(ISERROR(VLOOKUP(B19,'011112'!B:C,2,FALSE)),"new",VLOOKUP(B19,'011112'!B:C,2,FALSE))</f>
        <v>new</v>
      </c>
      <c r="D19" s="11" t="str">
        <f>IF(ISERROR(VLOOKUP(B19,'011112'!B:D,3,FALSE)),"new",IF(VLOOKUP(B19,'011112'!B:D,3,FALSE)="new","existing",VLOOKUP(B19,'011112'!B:D,3,FALSE)))</f>
        <v>new</v>
      </c>
      <c r="E19" s="159">
        <f t="shared" si="1"/>
        <v>41101</v>
      </c>
      <c r="F19" s="11" t="str">
        <f>IF(ISERROR(VLOOKUP(B19,'141112'!B:B,1,FALSE)),"yes","no")</f>
        <v>no</v>
      </c>
      <c r="G19" s="2" t="s">
        <v>3470</v>
      </c>
      <c r="H19" s="11" t="str">
        <f>IF(ISNA(VLOOKUP(B19,CEEMEA!$A:$A,1,0)),IF(ISNA(VLOOKUP(B19,Removes!$A:$A,1,0)),IF(ISNA(VLOOKUP(B19,TTM!$A:$A,1,0)),IF(ISNA(VLOOKUP(B19,FastTrack!$A:$A,1,0)),IF(ISNA(VLOOKUP(B19,Delayed!$B:$B,1,0)),"BAU","Delayed"),"FastTrack"),"TTM"),"Remove"),"CEEMEA")</f>
        <v>BAU</v>
      </c>
      <c r="I19" s="11" t="str">
        <f>IF(COUNTIF(schedule!FC$1:ZZ$100,B19)=0,"new","scheduled")</f>
        <v>scheduled</v>
      </c>
    </row>
    <row r="20" spans="1:9">
      <c r="A20" s="11" t="s">
        <v>3471</v>
      </c>
      <c r="B20" s="13">
        <v>121107060934</v>
      </c>
      <c r="C20" s="11" t="str">
        <f>IF(ISERROR(VLOOKUP(B20,'011112'!B:C,2,FALSE)),"new",VLOOKUP(B20,'011112'!B:C,2,FALSE))</f>
        <v>new</v>
      </c>
      <c r="D20" s="11" t="str">
        <f>IF(ISERROR(VLOOKUP(B20,'011112'!B:D,3,FALSE)),"new",IF(VLOOKUP(B20,'011112'!B:D,3,FALSE)="new","existing",VLOOKUP(B20,'011112'!B:D,3,FALSE)))</f>
        <v>new</v>
      </c>
      <c r="E20" s="159">
        <f t="shared" si="1"/>
        <v>41101</v>
      </c>
      <c r="F20" s="11" t="str">
        <f>IF(ISERROR(VLOOKUP(B20,'141112'!B:B,1,FALSE)),"yes","no")</f>
        <v>no</v>
      </c>
      <c r="G20" s="2" t="s">
        <v>3472</v>
      </c>
      <c r="H20" s="11" t="str">
        <f>IF(ISNA(VLOOKUP(B20,CEEMEA!$A:$A,1,0)),IF(ISNA(VLOOKUP(B20,Removes!$A:$A,1,0)),IF(ISNA(VLOOKUP(B20,TTM!$A:$A,1,0)),IF(ISNA(VLOOKUP(B20,FastTrack!$A:$A,1,0)),IF(ISNA(VLOOKUP(B20,Delayed!$B:$B,1,0)),"BAU","Delayed"),"FastTrack"),"TTM"),"Remove"),"CEEMEA")</f>
        <v>BAU</v>
      </c>
      <c r="I20" s="11" t="str">
        <f>IF(COUNTIF(schedule!FC$1:ZZ$100,B20)=0,"new","scheduled")</f>
        <v>scheduled</v>
      </c>
    </row>
    <row r="21" spans="1:9">
      <c r="A21" s="11" t="s">
        <v>3473</v>
      </c>
      <c r="B21" s="13">
        <v>121107061215</v>
      </c>
      <c r="C21" s="11" t="str">
        <f>IF(ISERROR(VLOOKUP(B21,'011112'!B:C,2,FALSE)),"new",VLOOKUP(B21,'011112'!B:C,2,FALSE))</f>
        <v>new</v>
      </c>
      <c r="D21" s="11" t="str">
        <f>IF(ISERROR(VLOOKUP(B21,'011112'!B:D,3,FALSE)),"new",IF(VLOOKUP(B21,'011112'!B:D,3,FALSE)="new","existing",VLOOKUP(B21,'011112'!B:D,3,FALSE)))</f>
        <v>new</v>
      </c>
      <c r="E21" s="159">
        <f t="shared" si="1"/>
        <v>41101</v>
      </c>
      <c r="F21" s="11" t="str">
        <f>IF(ISERROR(VLOOKUP(B21,'141112'!B:B,1,FALSE)),"yes","no")</f>
        <v>no</v>
      </c>
      <c r="G21" s="2" t="s">
        <v>3474</v>
      </c>
      <c r="H21" s="11" t="str">
        <f>IF(ISNA(VLOOKUP(B21,CEEMEA!$A:$A,1,0)),IF(ISNA(VLOOKUP(B21,Removes!$A:$A,1,0)),IF(ISNA(VLOOKUP(B21,TTM!$A:$A,1,0)),IF(ISNA(VLOOKUP(B21,FastTrack!$A:$A,1,0)),IF(ISNA(VLOOKUP(B21,Delayed!$B:$B,1,0)),"BAU","Delayed"),"FastTrack"),"TTM"),"Remove"),"CEEMEA")</f>
        <v>BAU</v>
      </c>
      <c r="I21" s="11" t="str">
        <f>IF(COUNTIF(schedule!FC$1:ZZ$100,B21)=0,"new","scheduled")</f>
        <v>scheduled</v>
      </c>
    </row>
    <row r="22" spans="1:9">
      <c r="A22" s="11" t="s">
        <v>3475</v>
      </c>
      <c r="B22" s="13">
        <v>1211070631351</v>
      </c>
      <c r="C22" s="11" t="str">
        <f>IF(ISERROR(VLOOKUP(B22,'011112'!B:C,2,FALSE)),"new",VLOOKUP(B22,'011112'!B:C,2,FALSE))</f>
        <v>new</v>
      </c>
      <c r="D22" s="11" t="str">
        <f>IF(ISERROR(VLOOKUP(B22,'011112'!B:D,3,FALSE)),"new",IF(VLOOKUP(B22,'011112'!B:D,3,FALSE)="new","existing",VLOOKUP(B22,'011112'!B:D,3,FALSE)))</f>
        <v>new</v>
      </c>
      <c r="E22" s="159">
        <f t="shared" si="1"/>
        <v>41101</v>
      </c>
      <c r="F22" s="11" t="str">
        <f>IF(ISERROR(VLOOKUP(B22,'141112'!B:B,1,FALSE)),"yes","no")</f>
        <v>no</v>
      </c>
      <c r="G22" s="2" t="s">
        <v>3476</v>
      </c>
      <c r="H22" s="11" t="str">
        <f>IF(ISNA(VLOOKUP(B22,CEEMEA!$A:$A,1,0)),IF(ISNA(VLOOKUP(B22,Removes!$A:$A,1,0)),IF(ISNA(VLOOKUP(B22,TTM!$A:$A,1,0)),IF(ISNA(VLOOKUP(B22,FastTrack!$A:$A,1,0)),IF(ISNA(VLOOKUP(B22,Delayed!$B:$B,1,0)),"BAU","Delayed"),"FastTrack"),"TTM"),"Remove"),"CEEMEA")</f>
        <v>BAU</v>
      </c>
      <c r="I22" s="11" t="str">
        <f>IF(COUNTIF(schedule!FC$1:ZZ$100,B22)=0,"new","scheduled")</f>
        <v>scheduled</v>
      </c>
    </row>
    <row r="23" spans="1:9">
      <c r="A23" s="11" t="s">
        <v>3477</v>
      </c>
      <c r="B23" s="13">
        <v>1211070527481</v>
      </c>
      <c r="C23" s="11" t="str">
        <f>IF(ISERROR(VLOOKUP(B23,'011112'!B:C,2,FALSE)),"new",VLOOKUP(B23,'011112'!B:C,2,FALSE))</f>
        <v>new</v>
      </c>
      <c r="D23" s="11" t="str">
        <f>IF(ISERROR(VLOOKUP(B23,'011112'!B:D,3,FALSE)),"new",IF(VLOOKUP(B23,'011112'!B:D,3,FALSE)="new","existing",VLOOKUP(B23,'011112'!B:D,3,FALSE)))</f>
        <v>new</v>
      </c>
      <c r="E23" s="159">
        <f t="shared" si="1"/>
        <v>41101</v>
      </c>
      <c r="F23" s="11" t="str">
        <f>IF(ISERROR(VLOOKUP(B23,'141112'!B:B,1,FALSE)),"yes","no")</f>
        <v>no</v>
      </c>
      <c r="G23" s="2" t="s">
        <v>3478</v>
      </c>
      <c r="H23" s="11" t="str">
        <f>IF(ISNA(VLOOKUP(B23,CEEMEA!$A:$A,1,0)),IF(ISNA(VLOOKUP(B23,Removes!$A:$A,1,0)),IF(ISNA(VLOOKUP(B23,TTM!$A:$A,1,0)),IF(ISNA(VLOOKUP(B23,FastTrack!$A:$A,1,0)),IF(ISNA(VLOOKUP(B23,Delayed!$B:$B,1,0)),"BAU","Delayed"),"FastTrack"),"TTM"),"Remove"),"CEEMEA")</f>
        <v>BAU</v>
      </c>
      <c r="I23" s="11" t="str">
        <f>IF(COUNTIF(schedule!FC$1:ZZ$100,B23)=0,"new","scheduled")</f>
        <v>scheduled</v>
      </c>
    </row>
    <row r="24" spans="1:9">
      <c r="A24" s="11" t="s">
        <v>3479</v>
      </c>
      <c r="B24" s="13">
        <v>1211070522511</v>
      </c>
      <c r="C24" s="11" t="str">
        <f>IF(ISERROR(VLOOKUP(B24,'011112'!B:C,2,FALSE)),"new",VLOOKUP(B24,'011112'!B:C,2,FALSE))</f>
        <v>new</v>
      </c>
      <c r="D24" s="11" t="str">
        <f>IF(ISERROR(VLOOKUP(B24,'011112'!B:D,3,FALSE)),"new",IF(VLOOKUP(B24,'011112'!B:D,3,FALSE)="new","existing",VLOOKUP(B24,'011112'!B:D,3,FALSE)))</f>
        <v>new</v>
      </c>
      <c r="E24" s="159">
        <f t="shared" si="1"/>
        <v>41101</v>
      </c>
      <c r="F24" s="11" t="str">
        <f>IF(ISERROR(VLOOKUP(B24,'141112'!B:B,1,FALSE)),"yes","no")</f>
        <v>no</v>
      </c>
      <c r="G24" s="2" t="s">
        <v>3480</v>
      </c>
      <c r="H24" s="11" t="str">
        <f>IF(ISNA(VLOOKUP(B24,CEEMEA!$A:$A,1,0)),IF(ISNA(VLOOKUP(B24,Removes!$A:$A,1,0)),IF(ISNA(VLOOKUP(B24,TTM!$A:$A,1,0)),IF(ISNA(VLOOKUP(B24,FastTrack!$A:$A,1,0)),IF(ISNA(VLOOKUP(B24,Delayed!$B:$B,1,0)),"BAU","Delayed"),"FastTrack"),"TTM"),"Remove"),"CEEMEA")</f>
        <v>BAU</v>
      </c>
      <c r="I24" s="11" t="str">
        <f>IF(COUNTIF(schedule!FC$1:ZZ$100,B24)=0,"new","scheduled")</f>
        <v>scheduled</v>
      </c>
    </row>
    <row r="25" spans="1:9">
      <c r="A25" s="11" t="s">
        <v>3481</v>
      </c>
      <c r="B25" s="13">
        <v>121107051252</v>
      </c>
      <c r="C25" s="11" t="str">
        <f>IF(ISERROR(VLOOKUP(B25,'011112'!B:C,2,FALSE)),"new",VLOOKUP(B25,'011112'!B:C,2,FALSE))</f>
        <v>new</v>
      </c>
      <c r="D25" s="11" t="str">
        <f>IF(ISERROR(VLOOKUP(B25,'011112'!B:D,3,FALSE)),"new",IF(VLOOKUP(B25,'011112'!B:D,3,FALSE)="new","existing",VLOOKUP(B25,'011112'!B:D,3,FALSE)))</f>
        <v>new</v>
      </c>
      <c r="E25" s="159">
        <f t="shared" si="1"/>
        <v>41101</v>
      </c>
      <c r="F25" s="11" t="str">
        <f>IF(ISERROR(VLOOKUP(B25,'141112'!B:B,1,FALSE)),"yes","no")</f>
        <v>no</v>
      </c>
      <c r="G25" s="2" t="s">
        <v>3482</v>
      </c>
      <c r="H25" s="11" t="str">
        <f>IF(ISNA(VLOOKUP(B25,CEEMEA!$A:$A,1,0)),IF(ISNA(VLOOKUP(B25,Removes!$A:$A,1,0)),IF(ISNA(VLOOKUP(B25,TTM!$A:$A,1,0)),IF(ISNA(VLOOKUP(B25,FastTrack!$A:$A,1,0)),IF(ISNA(VLOOKUP(B25,Delayed!$B:$B,1,0)),"BAU","Delayed"),"FastTrack"),"TTM"),"Remove"),"CEEMEA")</f>
        <v>BAU</v>
      </c>
      <c r="I25" s="11" t="str">
        <f>IF(COUNTIF(schedule!FC$1:ZZ$100,B25)=0,"new","scheduled")</f>
        <v>scheduled</v>
      </c>
    </row>
    <row r="26" spans="1:9">
      <c r="A26" s="11" t="s">
        <v>3483</v>
      </c>
      <c r="B26" s="13">
        <v>121107015342</v>
      </c>
      <c r="C26" s="11" t="str">
        <f>IF(ISERROR(VLOOKUP(B26,'011112'!B:C,2,FALSE)),"new",VLOOKUP(B26,'011112'!B:C,2,FALSE))</f>
        <v>new</v>
      </c>
      <c r="D26" s="11" t="str">
        <f>IF(ISERROR(VLOOKUP(B26,'011112'!B:D,3,FALSE)),"new",IF(VLOOKUP(B26,'011112'!B:D,3,FALSE)="new","existing",VLOOKUP(B26,'011112'!B:D,3,FALSE)))</f>
        <v>new</v>
      </c>
      <c r="E26" s="159">
        <f t="shared" si="1"/>
        <v>41101</v>
      </c>
      <c r="F26" s="11" t="str">
        <f>IF(ISERROR(VLOOKUP(B26,'141112'!B:B,1,FALSE)),"yes","no")</f>
        <v>no</v>
      </c>
      <c r="G26" s="2" t="s">
        <v>3484</v>
      </c>
      <c r="H26" s="11" t="str">
        <f>IF(ISNA(VLOOKUP(B26,CEEMEA!$A:$A,1,0)),IF(ISNA(VLOOKUP(B26,Removes!$A:$A,1,0)),IF(ISNA(VLOOKUP(B26,TTM!$A:$A,1,0)),IF(ISNA(VLOOKUP(B26,FastTrack!$A:$A,1,0)),IF(ISNA(VLOOKUP(B26,Delayed!$B:$B,1,0)),"BAU","Delayed"),"FastTrack"),"TTM"),"Remove"),"CEEMEA")</f>
        <v>BAU</v>
      </c>
      <c r="I26" s="11" t="str">
        <f>IF(COUNTIF(schedule!FC$1:ZZ$100,B26)=0,"new","scheduled")</f>
        <v>scheduled</v>
      </c>
    </row>
    <row r="27" spans="1:9">
      <c r="A27" s="11" t="s">
        <v>2182</v>
      </c>
      <c r="B27" s="13">
        <v>121107003225</v>
      </c>
      <c r="C27" s="11" t="str">
        <f>IF(ISERROR(VLOOKUP(B27,'011112'!B:C,2,FALSE)),"new",VLOOKUP(B27,'011112'!B:C,2,FALSE))</f>
        <v>new</v>
      </c>
      <c r="D27" s="11" t="str">
        <f>IF(ISERROR(VLOOKUP(B27,'011112'!B:D,3,FALSE)),"new",IF(VLOOKUP(B27,'011112'!B:D,3,FALSE)="new","existing",VLOOKUP(B27,'011112'!B:D,3,FALSE)))</f>
        <v>new</v>
      </c>
      <c r="E27" s="159">
        <f t="shared" si="1"/>
        <v>41101</v>
      </c>
      <c r="F27" s="11" t="str">
        <f>IF(ISERROR(VLOOKUP(B27,'141112'!B:B,1,FALSE)),"yes","no")</f>
        <v>no</v>
      </c>
      <c r="G27" s="2" t="s">
        <v>3485</v>
      </c>
      <c r="H27" s="11" t="str">
        <f>IF(ISNA(VLOOKUP(B27,CEEMEA!$A:$A,1,0)),IF(ISNA(VLOOKUP(B27,Removes!$A:$A,1,0)),IF(ISNA(VLOOKUP(B27,TTM!$A:$A,1,0)),IF(ISNA(VLOOKUP(B27,FastTrack!$A:$A,1,0)),IF(ISNA(VLOOKUP(B27,Delayed!$B:$B,1,0)),"BAU","Delayed"),"FastTrack"),"TTM"),"Remove"),"CEEMEA")</f>
        <v>BAU</v>
      </c>
      <c r="I27" s="11" t="str">
        <f>IF(COUNTIF(schedule!FC$1:ZZ$100,B27)=0,"new","scheduled")</f>
        <v>scheduled</v>
      </c>
    </row>
    <row r="28" spans="1:9">
      <c r="A28" s="11" t="s">
        <v>3486</v>
      </c>
      <c r="B28" s="13">
        <v>121107002637</v>
      </c>
      <c r="C28" s="11" t="str">
        <f>IF(ISERROR(VLOOKUP(B28,'011112'!B:C,2,FALSE)),"new",VLOOKUP(B28,'011112'!B:C,2,FALSE))</f>
        <v>new</v>
      </c>
      <c r="D28" s="11" t="str">
        <f>IF(ISERROR(VLOOKUP(B28,'011112'!B:D,3,FALSE)),"new",IF(VLOOKUP(B28,'011112'!B:D,3,FALSE)="new","existing",VLOOKUP(B28,'011112'!B:D,3,FALSE)))</f>
        <v>new</v>
      </c>
      <c r="E28" s="159">
        <f t="shared" si="1"/>
        <v>41101</v>
      </c>
      <c r="F28" s="11" t="str">
        <f>IF(ISERROR(VLOOKUP(B28,'141112'!B:B,1,FALSE)),"yes","no")</f>
        <v>no</v>
      </c>
      <c r="G28" s="2" t="s">
        <v>3487</v>
      </c>
      <c r="H28" s="11" t="str">
        <f>IF(ISNA(VLOOKUP(B28,CEEMEA!$A:$A,1,0)),IF(ISNA(VLOOKUP(B28,Removes!$A:$A,1,0)),IF(ISNA(VLOOKUP(B28,TTM!$A:$A,1,0)),IF(ISNA(VLOOKUP(B28,FastTrack!$A:$A,1,0)),IF(ISNA(VLOOKUP(B28,Delayed!$B:$B,1,0)),"BAU","Delayed"),"FastTrack"),"TTM"),"Remove"),"CEEMEA")</f>
        <v>BAU</v>
      </c>
      <c r="I28" s="11" t="str">
        <f>IF(COUNTIF(schedule!FC$1:ZZ$100,B28)=0,"new","scheduled")</f>
        <v>scheduled</v>
      </c>
    </row>
    <row r="29" spans="1:9">
      <c r="A29" s="11" t="s">
        <v>3488</v>
      </c>
      <c r="B29" s="13">
        <v>1210260940371</v>
      </c>
      <c r="C29" s="11" t="str">
        <f>IF(ISERROR(VLOOKUP(B29,'011112'!B:C,2,FALSE)),"new",VLOOKUP(B29,'011112'!B:C,2,FALSE))</f>
        <v>new</v>
      </c>
      <c r="D29" s="11" t="str">
        <f>IF(ISERROR(VLOOKUP(B29,'011112'!B:D,3,FALSE)),"new",IF(VLOOKUP(B29,'011112'!B:D,3,FALSE)="new","existing",VLOOKUP(B29,'011112'!B:D,3,FALSE)))</f>
        <v>new</v>
      </c>
      <c r="E29" s="159">
        <f t="shared" si="1"/>
        <v>41071</v>
      </c>
      <c r="F29" s="11" t="str">
        <f>IF(ISERROR(VLOOKUP(B29,'141112'!B:B,1,FALSE)),"yes","no")</f>
        <v>yes</v>
      </c>
      <c r="G29" s="2" t="s">
        <v>3489</v>
      </c>
      <c r="H29" s="11" t="str">
        <f>IF(ISNA(VLOOKUP(B29,CEEMEA!$A:$A,1,0)),IF(ISNA(VLOOKUP(B29,Removes!$A:$A,1,0)),IF(ISNA(VLOOKUP(B29,TTM!$A:$A,1,0)),IF(ISNA(VLOOKUP(B29,FastTrack!$A:$A,1,0)),IF(ISNA(VLOOKUP(B29,Delayed!$B:$B,1,0)),"BAU","Delayed"),"FastTrack"),"TTM"),"Remove"),"CEEMEA")</f>
        <v>BAU</v>
      </c>
      <c r="I29" s="11" t="str">
        <f>IF(COUNTIF(schedule!FC$1:ZZ$100,B29)=0,"new","scheduled")</f>
        <v>new</v>
      </c>
    </row>
    <row r="30" spans="1:9">
      <c r="A30" s="11" t="s">
        <v>1792</v>
      </c>
      <c r="B30" s="13">
        <v>121105091900</v>
      </c>
      <c r="C30" s="11" t="str">
        <f>IF(ISERROR(VLOOKUP(B30,'011112'!B:C,2,FALSE)),"new",VLOOKUP(B30,'011112'!B:C,2,FALSE))</f>
        <v>new</v>
      </c>
      <c r="D30" s="11" t="str">
        <f>IF(ISERROR(VLOOKUP(B30,'011112'!B:D,3,FALSE)),"new",IF(VLOOKUP(B30,'011112'!B:D,3,FALSE)="new","existing",VLOOKUP(B30,'011112'!B:D,3,FALSE)))</f>
        <v>new</v>
      </c>
      <c r="E30" s="159">
        <f t="shared" si="1"/>
        <v>41071</v>
      </c>
      <c r="F30" s="11" t="str">
        <f>IF(ISERROR(VLOOKUP(B30,'141112'!B:B,1,FALSE)),"yes","no")</f>
        <v>no</v>
      </c>
      <c r="G30" s="2" t="s">
        <v>3490</v>
      </c>
      <c r="H30" s="11" t="str">
        <f>IF(ISNA(VLOOKUP(B30,CEEMEA!$A:$A,1,0)),IF(ISNA(VLOOKUP(B30,Removes!$A:$A,1,0)),IF(ISNA(VLOOKUP(B30,TTM!$A:$A,1,0)),IF(ISNA(VLOOKUP(B30,FastTrack!$A:$A,1,0)),IF(ISNA(VLOOKUP(B30,Delayed!$B:$B,1,0)),"BAU","Delayed"),"FastTrack"),"TTM"),"Remove"),"CEEMEA")</f>
        <v>BAU</v>
      </c>
      <c r="I30" s="11" t="str">
        <f>IF(COUNTIF(schedule!FC$1:ZZ$100,B30)=0,"new","scheduled")</f>
        <v>scheduled</v>
      </c>
    </row>
    <row r="31" spans="1:9">
      <c r="A31" s="11" t="s">
        <v>1778</v>
      </c>
      <c r="B31" s="13">
        <v>1211050918541</v>
      </c>
      <c r="C31" s="11" t="str">
        <f>IF(ISERROR(VLOOKUP(B31,'011112'!B:C,2,FALSE)),"new",VLOOKUP(B31,'011112'!B:C,2,FALSE))</f>
        <v>new</v>
      </c>
      <c r="D31" s="11" t="str">
        <f>IF(ISERROR(VLOOKUP(B31,'011112'!B:D,3,FALSE)),"new",IF(VLOOKUP(B31,'011112'!B:D,3,FALSE)="new","existing",VLOOKUP(B31,'011112'!B:D,3,FALSE)))</f>
        <v>new</v>
      </c>
      <c r="E31" s="159">
        <f t="shared" si="1"/>
        <v>41071</v>
      </c>
      <c r="F31" s="11" t="str">
        <f>IF(ISERROR(VLOOKUP(B31,'141112'!B:B,1,FALSE)),"yes","no")</f>
        <v>no</v>
      </c>
      <c r="G31" s="2" t="s">
        <v>3491</v>
      </c>
      <c r="H31" s="11" t="str">
        <f>IF(ISNA(VLOOKUP(B31,CEEMEA!$A:$A,1,0)),IF(ISNA(VLOOKUP(B31,Removes!$A:$A,1,0)),IF(ISNA(VLOOKUP(B31,TTM!$A:$A,1,0)),IF(ISNA(VLOOKUP(B31,FastTrack!$A:$A,1,0)),IF(ISNA(VLOOKUP(B31,Delayed!$B:$B,1,0)),"BAU","Delayed"),"FastTrack"),"TTM"),"Remove"),"CEEMEA")</f>
        <v>BAU</v>
      </c>
      <c r="I31" s="11" t="str">
        <f>IF(COUNTIF(schedule!FC$1:ZZ$100,B31)=0,"new","scheduled")</f>
        <v>scheduled</v>
      </c>
    </row>
    <row r="32" spans="1:9">
      <c r="A32" s="11" t="s">
        <v>3492</v>
      </c>
      <c r="B32" s="13">
        <v>121106040214</v>
      </c>
      <c r="C32" s="11" t="str">
        <f>IF(ISERROR(VLOOKUP(B32,'011112'!B:C,2,FALSE)),"new",VLOOKUP(B32,'011112'!B:C,2,FALSE))</f>
        <v>new</v>
      </c>
      <c r="D32" s="11" t="str">
        <f>IF(ISERROR(VLOOKUP(B32,'011112'!B:D,3,FALSE)),"new",IF(VLOOKUP(B32,'011112'!B:D,3,FALSE)="new","existing",VLOOKUP(B32,'011112'!B:D,3,FALSE)))</f>
        <v>new</v>
      </c>
      <c r="E32" s="159">
        <f t="shared" si="1"/>
        <v>41071</v>
      </c>
      <c r="F32" s="11" t="str">
        <f>IF(ISERROR(VLOOKUP(B32,'141112'!B:B,1,FALSE)),"yes","no")</f>
        <v>no</v>
      </c>
      <c r="G32" s="2" t="s">
        <v>3493</v>
      </c>
      <c r="H32" s="11" t="str">
        <f>IF(ISNA(VLOOKUP(B32,CEEMEA!$A:$A,1,0)),IF(ISNA(VLOOKUP(B32,Removes!$A:$A,1,0)),IF(ISNA(VLOOKUP(B32,TTM!$A:$A,1,0)),IF(ISNA(VLOOKUP(B32,FastTrack!$A:$A,1,0)),IF(ISNA(VLOOKUP(B32,Delayed!$B:$B,1,0)),"BAU","Delayed"),"FastTrack"),"TTM"),"Remove"),"CEEMEA")</f>
        <v>BAU</v>
      </c>
      <c r="I32" s="11" t="str">
        <f>IF(COUNTIF(schedule!FC$1:ZZ$100,B32)=0,"new","scheduled")</f>
        <v>scheduled</v>
      </c>
    </row>
    <row r="33" spans="1:9">
      <c r="A33" s="11" t="s">
        <v>3494</v>
      </c>
      <c r="B33" s="13">
        <v>121106035750</v>
      </c>
      <c r="C33" s="11" t="str">
        <f>IF(ISERROR(VLOOKUP(B33,'011112'!B:C,2,FALSE)),"new",VLOOKUP(B33,'011112'!B:C,2,FALSE))</f>
        <v>new</v>
      </c>
      <c r="D33" s="11" t="str">
        <f>IF(ISERROR(VLOOKUP(B33,'011112'!B:D,3,FALSE)),"new",IF(VLOOKUP(B33,'011112'!B:D,3,FALSE)="new","existing",VLOOKUP(B33,'011112'!B:D,3,FALSE)))</f>
        <v>new</v>
      </c>
      <c r="E33" s="159">
        <f t="shared" si="1"/>
        <v>41071</v>
      </c>
      <c r="F33" s="11" t="str">
        <f>IF(ISERROR(VLOOKUP(B33,'141112'!B:B,1,FALSE)),"yes","no")</f>
        <v>no</v>
      </c>
      <c r="G33" s="2" t="s">
        <v>3495</v>
      </c>
      <c r="H33" s="11" t="str">
        <f>IF(ISNA(VLOOKUP(B33,CEEMEA!$A:$A,1,0)),IF(ISNA(VLOOKUP(B33,Removes!$A:$A,1,0)),IF(ISNA(VLOOKUP(B33,TTM!$A:$A,1,0)),IF(ISNA(VLOOKUP(B33,FastTrack!$A:$A,1,0)),IF(ISNA(VLOOKUP(B33,Delayed!$B:$B,1,0)),"BAU","Delayed"),"FastTrack"),"TTM"),"Remove"),"CEEMEA")</f>
        <v>BAU</v>
      </c>
      <c r="I33" s="11" t="str">
        <f>IF(COUNTIF(schedule!FC$1:ZZ$100,B33)=0,"new","scheduled")</f>
        <v>scheduled</v>
      </c>
    </row>
    <row r="34" spans="1:9">
      <c r="A34" s="11" t="s">
        <v>170</v>
      </c>
      <c r="B34" s="13">
        <v>121102094345</v>
      </c>
      <c r="C34" s="11" t="str">
        <f>IF(ISERROR(VLOOKUP(B34,'011112'!B:C,2,FALSE)),"new",VLOOKUP(B34,'011112'!B:C,2,FALSE))</f>
        <v>new</v>
      </c>
      <c r="D34" s="11" t="str">
        <f>IF(ISERROR(VLOOKUP(B34,'011112'!B:D,3,FALSE)),"new",IF(VLOOKUP(B34,'011112'!B:D,3,FALSE)="new","existing",VLOOKUP(B34,'011112'!B:D,3,FALSE)))</f>
        <v>new</v>
      </c>
      <c r="E34" s="159">
        <f t="shared" si="1"/>
        <v>41040</v>
      </c>
      <c r="F34" s="11" t="str">
        <f>IF(ISERROR(VLOOKUP(B34,'141112'!B:B,1,FALSE)),"yes","no")</f>
        <v>no</v>
      </c>
      <c r="G34" s="2" t="s">
        <v>3496</v>
      </c>
      <c r="H34" s="11" t="str">
        <f>IF(ISNA(VLOOKUP(B34,CEEMEA!$A:$A,1,0)),IF(ISNA(VLOOKUP(B34,Removes!$A:$A,1,0)),IF(ISNA(VLOOKUP(B34,TTM!$A:$A,1,0)),IF(ISNA(VLOOKUP(B34,FastTrack!$A:$A,1,0)),IF(ISNA(VLOOKUP(B34,Delayed!$B:$B,1,0)),"BAU","Delayed"),"FastTrack"),"TTM"),"Remove"),"CEEMEA")</f>
        <v>BAU</v>
      </c>
      <c r="I34" s="11" t="str">
        <f>IF(COUNTIF(schedule!FC$1:ZZ$100,B34)=0,"new","scheduled")</f>
        <v>scheduled</v>
      </c>
    </row>
    <row r="35" spans="1:9">
      <c r="A35" s="11" t="s">
        <v>171</v>
      </c>
      <c r="B35" s="13">
        <v>121102094344</v>
      </c>
      <c r="C35" s="11" t="str">
        <f>IF(ISERROR(VLOOKUP(B35,'011112'!B:C,2,FALSE)),"new",VLOOKUP(B35,'011112'!B:C,2,FALSE))</f>
        <v>new</v>
      </c>
      <c r="D35" s="11" t="str">
        <f>IF(ISERROR(VLOOKUP(B35,'011112'!B:D,3,FALSE)),"new",IF(VLOOKUP(B35,'011112'!B:D,3,FALSE)="new","existing",VLOOKUP(B35,'011112'!B:D,3,FALSE)))</f>
        <v>new</v>
      </c>
      <c r="E35" s="159">
        <f t="shared" si="1"/>
        <v>41040</v>
      </c>
      <c r="F35" s="11" t="str">
        <f>IF(ISERROR(VLOOKUP(B35,'141112'!B:B,1,FALSE)),"yes","no")</f>
        <v>no</v>
      </c>
      <c r="G35" s="2" t="s">
        <v>3497</v>
      </c>
      <c r="H35" s="11" t="str">
        <f>IF(ISNA(VLOOKUP(B35,CEEMEA!$A:$A,1,0)),IF(ISNA(VLOOKUP(B35,Removes!$A:$A,1,0)),IF(ISNA(VLOOKUP(B35,TTM!$A:$A,1,0)),IF(ISNA(VLOOKUP(B35,FastTrack!$A:$A,1,0)),IF(ISNA(VLOOKUP(B35,Delayed!$B:$B,1,0)),"BAU","Delayed"),"FastTrack"),"TTM"),"Remove"),"CEEMEA")</f>
        <v>BAU</v>
      </c>
      <c r="I35" s="11" t="str">
        <f>IF(COUNTIF(schedule!FC$1:ZZ$100,B35)=0,"new","scheduled")</f>
        <v>scheduled</v>
      </c>
    </row>
    <row r="36" spans="1:9">
      <c r="A36" s="11" t="s">
        <v>3498</v>
      </c>
      <c r="B36" s="13">
        <v>121102094343</v>
      </c>
      <c r="C36" s="11" t="str">
        <f>IF(ISERROR(VLOOKUP(B36,'011112'!B:C,2,FALSE)),"new",VLOOKUP(B36,'011112'!B:C,2,FALSE))</f>
        <v>new</v>
      </c>
      <c r="D36" s="11" t="str">
        <f>IF(ISERROR(VLOOKUP(B36,'011112'!B:D,3,FALSE)),"new",IF(VLOOKUP(B36,'011112'!B:D,3,FALSE)="new","existing",VLOOKUP(B36,'011112'!B:D,3,FALSE)))</f>
        <v>new</v>
      </c>
      <c r="E36" s="159">
        <f t="shared" si="1"/>
        <v>41040</v>
      </c>
      <c r="F36" s="11" t="str">
        <f>IF(ISERROR(VLOOKUP(B36,'141112'!B:B,1,FALSE)),"yes","no")</f>
        <v>no</v>
      </c>
      <c r="G36" s="2" t="s">
        <v>3499</v>
      </c>
      <c r="H36" s="11" t="str">
        <f>IF(ISNA(VLOOKUP(B36,CEEMEA!$A:$A,1,0)),IF(ISNA(VLOOKUP(B36,Removes!$A:$A,1,0)),IF(ISNA(VLOOKUP(B36,TTM!$A:$A,1,0)),IF(ISNA(VLOOKUP(B36,FastTrack!$A:$A,1,0)),IF(ISNA(VLOOKUP(B36,Delayed!$B:$B,1,0)),"BAU","Delayed"),"FastTrack"),"TTM"),"Remove"),"CEEMEA")</f>
        <v>BAU</v>
      </c>
      <c r="I36" s="11" t="str">
        <f>IF(COUNTIF(schedule!FC$1:ZZ$100,B36)=0,"new","scheduled")</f>
        <v>scheduled</v>
      </c>
    </row>
    <row r="37" spans="1:9">
      <c r="A37" s="11" t="s">
        <v>3500</v>
      </c>
      <c r="B37" s="13">
        <v>1211020943421</v>
      </c>
      <c r="C37" s="11" t="str">
        <f>IF(ISERROR(VLOOKUP(B37,'011112'!B:C,2,FALSE)),"new",VLOOKUP(B37,'011112'!B:C,2,FALSE))</f>
        <v>new</v>
      </c>
      <c r="D37" s="11" t="str">
        <f>IF(ISERROR(VLOOKUP(B37,'011112'!B:D,3,FALSE)),"new",IF(VLOOKUP(B37,'011112'!B:D,3,FALSE)="new","existing",VLOOKUP(B37,'011112'!B:D,3,FALSE)))</f>
        <v>new</v>
      </c>
      <c r="E37" s="159">
        <f t="shared" si="1"/>
        <v>41040</v>
      </c>
      <c r="F37" s="11" t="str">
        <f>IF(ISERROR(VLOOKUP(B37,'141112'!B:B,1,FALSE)),"yes","no")</f>
        <v>no</v>
      </c>
      <c r="G37" s="2" t="s">
        <v>3501</v>
      </c>
      <c r="H37" s="11" t="str">
        <f>IF(ISNA(VLOOKUP(B37,CEEMEA!$A:$A,1,0)),IF(ISNA(VLOOKUP(B37,Removes!$A:$A,1,0)),IF(ISNA(VLOOKUP(B37,TTM!$A:$A,1,0)),IF(ISNA(VLOOKUP(B37,FastTrack!$A:$A,1,0)),IF(ISNA(VLOOKUP(B37,Delayed!$B:$B,1,0)),"BAU","Delayed"),"FastTrack"),"TTM"),"Remove"),"CEEMEA")</f>
        <v>BAU</v>
      </c>
      <c r="I37" s="11" t="str">
        <f>IF(COUNTIF(schedule!FC$1:ZZ$100,B37)=0,"new","scheduled")</f>
        <v>scheduled</v>
      </c>
    </row>
    <row r="38" spans="1:9">
      <c r="A38" s="11" t="s">
        <v>3502</v>
      </c>
      <c r="B38" s="13">
        <v>120802114037</v>
      </c>
      <c r="C38" s="11" t="str">
        <f>IF(ISERROR(VLOOKUP(B38,'011112'!B:C,2,FALSE)),"new",VLOOKUP(B38,'011112'!B:C,2,FALSE))</f>
        <v>new</v>
      </c>
      <c r="D38" s="11" t="str">
        <f>IF(ISERROR(VLOOKUP(B38,'011112'!B:D,3,FALSE)),"new",IF(VLOOKUP(B38,'011112'!B:D,3,FALSE)="new","existing",VLOOKUP(B38,'011112'!B:D,3,FALSE)))</f>
        <v>new</v>
      </c>
      <c r="E38" s="159">
        <f t="shared" si="1"/>
        <v>41040</v>
      </c>
      <c r="F38" s="11" t="str">
        <f>IF(ISERROR(VLOOKUP(B38,'141112'!B:B,1,FALSE)),"yes","no")</f>
        <v>no</v>
      </c>
      <c r="G38" s="2" t="s">
        <v>3503</v>
      </c>
      <c r="H38" s="11" t="str">
        <f>IF(ISNA(VLOOKUP(B38,CEEMEA!$A:$A,1,0)),IF(ISNA(VLOOKUP(B38,Removes!$A:$A,1,0)),IF(ISNA(VLOOKUP(B38,TTM!$A:$A,1,0)),IF(ISNA(VLOOKUP(B38,FastTrack!$A:$A,1,0)),IF(ISNA(VLOOKUP(B38,Delayed!$B:$B,1,0)),"BAU","Delayed"),"FastTrack"),"TTM"),"Remove"),"CEEMEA")</f>
        <v>BAU</v>
      </c>
      <c r="I38" s="11" t="str">
        <f>IF(COUNTIF(schedule!FC$1:ZZ$100,B38)=0,"new","scheduled")</f>
        <v>scheduled</v>
      </c>
    </row>
    <row r="39" spans="1:9">
      <c r="A39" s="11" t="s">
        <v>3504</v>
      </c>
      <c r="B39" s="13">
        <v>121026135116</v>
      </c>
      <c r="C39" s="11" t="str">
        <f>IF(ISERROR(VLOOKUP(B39,'011112'!B:C,2,FALSE)),"new",VLOOKUP(B39,'011112'!B:C,2,FALSE))</f>
        <v>new</v>
      </c>
      <c r="D39" s="11" t="str">
        <f>IF(ISERROR(VLOOKUP(B39,'011112'!B:D,3,FALSE)),"new",IF(VLOOKUP(B39,'011112'!B:D,3,FALSE)="new","existing",VLOOKUP(B39,'011112'!B:D,3,FALSE)))</f>
        <v>new</v>
      </c>
      <c r="E39" s="159">
        <f t="shared" si="1"/>
        <v>41040</v>
      </c>
      <c r="F39" s="11" t="str">
        <f>IF(ISERROR(VLOOKUP(B39,'141112'!B:B,1,FALSE)),"yes","no")</f>
        <v>no</v>
      </c>
      <c r="G39" s="2" t="s">
        <v>3505</v>
      </c>
      <c r="H39" s="11" t="str">
        <f>IF(ISNA(VLOOKUP(B39,CEEMEA!$A:$A,1,0)),IF(ISNA(VLOOKUP(B39,Removes!$A:$A,1,0)),IF(ISNA(VLOOKUP(B39,TTM!$A:$A,1,0)),IF(ISNA(VLOOKUP(B39,FastTrack!$A:$A,1,0)),IF(ISNA(VLOOKUP(B39,Delayed!$B:$B,1,0)),"BAU","Delayed"),"FastTrack"),"TTM"),"Remove"),"CEEMEA")</f>
        <v>BAU</v>
      </c>
      <c r="I39" s="11" t="str">
        <f>IF(COUNTIF(schedule!FC$1:ZZ$100,B39)=0,"new","scheduled")</f>
        <v>scheduled</v>
      </c>
    </row>
    <row r="40" spans="1:9">
      <c r="A40" s="11" t="s">
        <v>3506</v>
      </c>
      <c r="B40" s="13">
        <v>121026135117</v>
      </c>
      <c r="C40" s="11" t="str">
        <f>IF(ISERROR(VLOOKUP(B40,'011112'!B:C,2,FALSE)),"new",VLOOKUP(B40,'011112'!B:C,2,FALSE))</f>
        <v>new</v>
      </c>
      <c r="D40" s="11" t="str">
        <f>IF(ISERROR(VLOOKUP(B40,'011112'!B:D,3,FALSE)),"new",IF(VLOOKUP(B40,'011112'!B:D,3,FALSE)="new","existing",VLOOKUP(B40,'011112'!B:D,3,FALSE)))</f>
        <v>new</v>
      </c>
      <c r="E40" s="159">
        <f t="shared" si="1"/>
        <v>41040</v>
      </c>
      <c r="F40" s="11" t="str">
        <f>IF(ISERROR(VLOOKUP(B40,'141112'!B:B,1,FALSE)),"yes","no")</f>
        <v>no</v>
      </c>
      <c r="G40" s="2" t="s">
        <v>3507</v>
      </c>
      <c r="H40" s="11" t="str">
        <f>IF(ISNA(VLOOKUP(B40,CEEMEA!$A:$A,1,0)),IF(ISNA(VLOOKUP(B40,Removes!$A:$A,1,0)),IF(ISNA(VLOOKUP(B40,TTM!$A:$A,1,0)),IF(ISNA(VLOOKUP(B40,FastTrack!$A:$A,1,0)),IF(ISNA(VLOOKUP(B40,Delayed!$B:$B,1,0)),"BAU","Delayed"),"FastTrack"),"TTM"),"Remove"),"CEEMEA")</f>
        <v>BAU</v>
      </c>
      <c r="I40" s="11" t="str">
        <f>IF(COUNTIF(schedule!FC$1:ZZ$100,B40)=0,"new","scheduled")</f>
        <v>scheduled</v>
      </c>
    </row>
    <row r="41" spans="1:9">
      <c r="A41" s="11" t="s">
        <v>3508</v>
      </c>
      <c r="B41" s="13">
        <v>1210261351161</v>
      </c>
      <c r="C41" s="11" t="str">
        <f>IF(ISERROR(VLOOKUP(B41,'011112'!B:C,2,FALSE)),"new",VLOOKUP(B41,'011112'!B:C,2,FALSE))</f>
        <v>new</v>
      </c>
      <c r="D41" s="11" t="str">
        <f>IF(ISERROR(VLOOKUP(B41,'011112'!B:D,3,FALSE)),"new",IF(VLOOKUP(B41,'011112'!B:D,3,FALSE)="new","existing",VLOOKUP(B41,'011112'!B:D,3,FALSE)))</f>
        <v>new</v>
      </c>
      <c r="E41" s="159">
        <f t="shared" si="1"/>
        <v>41040</v>
      </c>
      <c r="F41" s="11" t="str">
        <f>IF(ISERROR(VLOOKUP(B41,'141112'!B:B,1,FALSE)),"yes","no")</f>
        <v>no</v>
      </c>
      <c r="G41" s="2" t="s">
        <v>3509</v>
      </c>
      <c r="H41" s="11" t="str">
        <f>IF(ISNA(VLOOKUP(B41,CEEMEA!$A:$A,1,0)),IF(ISNA(VLOOKUP(B41,Removes!$A:$A,1,0)),IF(ISNA(VLOOKUP(B41,TTM!$A:$A,1,0)),IF(ISNA(VLOOKUP(B41,FastTrack!$A:$A,1,0)),IF(ISNA(VLOOKUP(B41,Delayed!$B:$B,1,0)),"BAU","Delayed"),"FastTrack"),"TTM"),"Remove"),"CEEMEA")</f>
        <v>BAU</v>
      </c>
      <c r="I41" s="11" t="str">
        <f>IF(COUNTIF(schedule!FC$1:ZZ$100,B41)=0,"new","scheduled")</f>
        <v>scheduled</v>
      </c>
    </row>
    <row r="42" spans="1:9">
      <c r="A42" s="11" t="s">
        <v>3510</v>
      </c>
      <c r="B42" s="13">
        <v>121026135118</v>
      </c>
      <c r="C42" s="11" t="str">
        <f>IF(ISERROR(VLOOKUP(B42,'011112'!B:C,2,FALSE)),"new",VLOOKUP(B42,'011112'!B:C,2,FALSE))</f>
        <v>new</v>
      </c>
      <c r="D42" s="11" t="str">
        <f>IF(ISERROR(VLOOKUP(B42,'011112'!B:D,3,FALSE)),"new",IF(VLOOKUP(B42,'011112'!B:D,3,FALSE)="new","existing",VLOOKUP(B42,'011112'!B:D,3,FALSE)))</f>
        <v>new</v>
      </c>
      <c r="E42" s="159">
        <f t="shared" si="1"/>
        <v>41040</v>
      </c>
      <c r="F42" s="11" t="str">
        <f>IF(ISERROR(VLOOKUP(B42,'141112'!B:B,1,FALSE)),"yes","no")</f>
        <v>no</v>
      </c>
      <c r="G42" s="2" t="s">
        <v>3511</v>
      </c>
      <c r="H42" s="11" t="str">
        <f>IF(ISNA(VLOOKUP(B42,CEEMEA!$A:$A,1,0)),IF(ISNA(VLOOKUP(B42,Removes!$A:$A,1,0)),IF(ISNA(VLOOKUP(B42,TTM!$A:$A,1,0)),IF(ISNA(VLOOKUP(B42,FastTrack!$A:$A,1,0)),IF(ISNA(VLOOKUP(B42,Delayed!$B:$B,1,0)),"BAU","Delayed"),"FastTrack"),"TTM"),"Remove"),"CEEMEA")</f>
        <v>BAU</v>
      </c>
      <c r="I42" s="11" t="str">
        <f>IF(COUNTIF(schedule!FC$1:ZZ$100,B42)=0,"new","scheduled")</f>
        <v>scheduled</v>
      </c>
    </row>
    <row r="43" spans="1:9">
      <c r="A43" s="11" t="s">
        <v>3512</v>
      </c>
      <c r="B43" s="13">
        <v>121026135119</v>
      </c>
      <c r="C43" s="11" t="str">
        <f>IF(ISERROR(VLOOKUP(B43,'011112'!B:C,2,FALSE)),"new",VLOOKUP(B43,'011112'!B:C,2,FALSE))</f>
        <v>new</v>
      </c>
      <c r="D43" s="11" t="str">
        <f>IF(ISERROR(VLOOKUP(B43,'011112'!B:D,3,FALSE)),"new",IF(VLOOKUP(B43,'011112'!B:D,3,FALSE)="new","existing",VLOOKUP(B43,'011112'!B:D,3,FALSE)))</f>
        <v>new</v>
      </c>
      <c r="E43" s="159">
        <f t="shared" si="1"/>
        <v>41040</v>
      </c>
      <c r="F43" s="11" t="str">
        <f>IF(ISERROR(VLOOKUP(B43,'141112'!B:B,1,FALSE)),"yes","no")</f>
        <v>no</v>
      </c>
      <c r="G43" s="2" t="s">
        <v>3513</v>
      </c>
      <c r="H43" s="11" t="str">
        <f>IF(ISNA(VLOOKUP(B43,CEEMEA!$A:$A,1,0)),IF(ISNA(VLOOKUP(B43,Removes!$A:$A,1,0)),IF(ISNA(VLOOKUP(B43,TTM!$A:$A,1,0)),IF(ISNA(VLOOKUP(B43,FastTrack!$A:$A,1,0)),IF(ISNA(VLOOKUP(B43,Delayed!$B:$B,1,0)),"BAU","Delayed"),"FastTrack"),"TTM"),"Remove"),"CEEMEA")</f>
        <v>BAU</v>
      </c>
      <c r="I43" s="11" t="str">
        <f>IF(COUNTIF(schedule!FC$1:ZZ$100,B43)=0,"new","scheduled")</f>
        <v>scheduled</v>
      </c>
    </row>
    <row r="44" spans="1:9">
      <c r="A44" s="11" t="s">
        <v>3514</v>
      </c>
      <c r="B44" s="13">
        <v>121026135120</v>
      </c>
      <c r="C44" s="11" t="str">
        <f>IF(ISERROR(VLOOKUP(B44,'011112'!B:C,2,FALSE)),"new",VLOOKUP(B44,'011112'!B:C,2,FALSE))</f>
        <v>new</v>
      </c>
      <c r="D44" s="11" t="str">
        <f>IF(ISERROR(VLOOKUP(B44,'011112'!B:D,3,FALSE)),"new",IF(VLOOKUP(B44,'011112'!B:D,3,FALSE)="new","existing",VLOOKUP(B44,'011112'!B:D,3,FALSE)))</f>
        <v>new</v>
      </c>
      <c r="E44" s="159">
        <f t="shared" si="1"/>
        <v>41040</v>
      </c>
      <c r="F44" s="11" t="str">
        <f>IF(ISERROR(VLOOKUP(B44,'141112'!B:B,1,FALSE)),"yes","no")</f>
        <v>no</v>
      </c>
      <c r="G44" s="2" t="s">
        <v>3515</v>
      </c>
      <c r="H44" s="11" t="str">
        <f>IF(ISNA(VLOOKUP(B44,CEEMEA!$A:$A,1,0)),IF(ISNA(VLOOKUP(B44,Removes!$A:$A,1,0)),IF(ISNA(VLOOKUP(B44,TTM!$A:$A,1,0)),IF(ISNA(VLOOKUP(B44,FastTrack!$A:$A,1,0)),IF(ISNA(VLOOKUP(B44,Delayed!$B:$B,1,0)),"BAU","Delayed"),"FastTrack"),"TTM"),"Remove"),"CEEMEA")</f>
        <v>BAU</v>
      </c>
      <c r="I44" s="11" t="str">
        <f>IF(COUNTIF(schedule!FC$1:ZZ$100,B44)=0,"new","scheduled")</f>
        <v>scheduled</v>
      </c>
    </row>
    <row r="45" spans="1:9">
      <c r="A45" s="11" t="s">
        <v>3516</v>
      </c>
      <c r="B45" s="13">
        <v>121026135114</v>
      </c>
      <c r="C45" s="11" t="str">
        <f>IF(ISERROR(VLOOKUP(B45,'011112'!B:C,2,FALSE)),"new",VLOOKUP(B45,'011112'!B:C,2,FALSE))</f>
        <v>new</v>
      </c>
      <c r="D45" s="11" t="str">
        <f>IF(ISERROR(VLOOKUP(B45,'011112'!B:D,3,FALSE)),"new",IF(VLOOKUP(B45,'011112'!B:D,3,FALSE)="new","existing",VLOOKUP(B45,'011112'!B:D,3,FALSE)))</f>
        <v>new</v>
      </c>
      <c r="E45" s="159">
        <f t="shared" si="1"/>
        <v>41040</v>
      </c>
      <c r="F45" s="11" t="str">
        <f>IF(ISERROR(VLOOKUP(B45,'141112'!B:B,1,FALSE)),"yes","no")</f>
        <v>no</v>
      </c>
      <c r="G45" s="2" t="s">
        <v>3517</v>
      </c>
      <c r="H45" s="11" t="str">
        <f>IF(ISNA(VLOOKUP(B45,CEEMEA!$A:$A,1,0)),IF(ISNA(VLOOKUP(B45,Removes!$A:$A,1,0)),IF(ISNA(VLOOKUP(B45,TTM!$A:$A,1,0)),IF(ISNA(VLOOKUP(B45,FastTrack!$A:$A,1,0)),IF(ISNA(VLOOKUP(B45,Delayed!$B:$B,1,0)),"BAU","Delayed"),"FastTrack"),"TTM"),"Remove"),"CEEMEA")</f>
        <v>BAU</v>
      </c>
      <c r="I45" s="11" t="str">
        <f>IF(COUNTIF(schedule!FC$1:ZZ$100,B45)=0,"new","scheduled")</f>
        <v>scheduled</v>
      </c>
    </row>
    <row r="46" spans="1:9">
      <c r="A46" s="11" t="s">
        <v>3518</v>
      </c>
      <c r="B46" s="13">
        <v>121031081108</v>
      </c>
      <c r="C46" s="11" t="str">
        <f>IF(ISERROR(VLOOKUP(B46,'011112'!B:C,2,FALSE)),"new",VLOOKUP(B46,'011112'!B:C,2,FALSE))</f>
        <v>new</v>
      </c>
      <c r="D46" s="11" t="str">
        <f>IF(ISERROR(VLOOKUP(B46,'011112'!B:D,3,FALSE)),"new",IF(VLOOKUP(B46,'011112'!B:D,3,FALSE)="new","existing",VLOOKUP(B46,'011112'!B:D,3,FALSE)))</f>
        <v>new</v>
      </c>
      <c r="E46" s="159">
        <f t="shared" si="1"/>
        <v>41040</v>
      </c>
      <c r="F46" s="11" t="str">
        <f>IF(ISERROR(VLOOKUP(B46,'141112'!B:B,1,FALSE)),"yes","no")</f>
        <v>no</v>
      </c>
      <c r="G46" s="2" t="s">
        <v>3519</v>
      </c>
      <c r="H46" s="11" t="str">
        <f>IF(ISNA(VLOOKUP(B46,CEEMEA!$A:$A,1,0)),IF(ISNA(VLOOKUP(B46,Removes!$A:$A,1,0)),IF(ISNA(VLOOKUP(B46,TTM!$A:$A,1,0)),IF(ISNA(VLOOKUP(B46,FastTrack!$A:$A,1,0)),IF(ISNA(VLOOKUP(B46,Delayed!$B:$B,1,0)),"BAU","Delayed"),"FastTrack"),"TTM"),"Remove"),"CEEMEA")</f>
        <v>BAU</v>
      </c>
      <c r="I46" s="11" t="str">
        <f>IF(COUNTIF(schedule!FC$1:ZZ$100,B46)=0,"new","scheduled")</f>
        <v>scheduled</v>
      </c>
    </row>
    <row r="47" spans="1:9">
      <c r="A47" s="11" t="s">
        <v>146</v>
      </c>
      <c r="B47" s="13">
        <v>121102094154</v>
      </c>
      <c r="C47" s="11" t="str">
        <f>IF(ISERROR(VLOOKUP(B47,'011112'!B:C,2,FALSE)),"new",VLOOKUP(B47,'011112'!B:C,2,FALSE))</f>
        <v>new</v>
      </c>
      <c r="D47" s="11" t="str">
        <f>IF(ISERROR(VLOOKUP(B47,'011112'!B:D,3,FALSE)),"new",IF(VLOOKUP(B47,'011112'!B:D,3,FALSE)="new","existing",VLOOKUP(B47,'011112'!B:D,3,FALSE)))</f>
        <v>new</v>
      </c>
      <c r="E47" s="159">
        <f t="shared" si="1"/>
        <v>41010</v>
      </c>
      <c r="F47" s="11" t="str">
        <f>IF(ISERROR(VLOOKUP(B47,'141112'!B:B,1,FALSE)),"yes","no")</f>
        <v>no</v>
      </c>
      <c r="G47" s="2" t="s">
        <v>3520</v>
      </c>
      <c r="H47" s="11" t="str">
        <f>IF(ISNA(VLOOKUP(B47,CEEMEA!$A:$A,1,0)),IF(ISNA(VLOOKUP(B47,Removes!$A:$A,1,0)),IF(ISNA(VLOOKUP(B47,TTM!$A:$A,1,0)),IF(ISNA(VLOOKUP(B47,FastTrack!$A:$A,1,0)),IF(ISNA(VLOOKUP(B47,Delayed!$B:$B,1,0)),"BAU","Delayed"),"FastTrack"),"TTM"),"Remove"),"CEEMEA")</f>
        <v>BAU</v>
      </c>
      <c r="I47" s="11" t="str">
        <f>IF(COUNTIF(schedule!FC$1:ZZ$100,B47)=0,"new","scheduled")</f>
        <v>scheduled</v>
      </c>
    </row>
    <row r="48" spans="1:9">
      <c r="A48" s="11" t="s">
        <v>967</v>
      </c>
      <c r="B48" s="13">
        <v>121102094201</v>
      </c>
      <c r="C48" s="11" t="str">
        <f>IF(ISERROR(VLOOKUP(B48,'011112'!B:C,2,FALSE)),"new",VLOOKUP(B48,'011112'!B:C,2,FALSE))</f>
        <v>new</v>
      </c>
      <c r="D48" s="11" t="str">
        <f>IF(ISERROR(VLOOKUP(B48,'011112'!B:D,3,FALSE)),"new",IF(VLOOKUP(B48,'011112'!B:D,3,FALSE)="new","existing",VLOOKUP(B48,'011112'!B:D,3,FALSE)))</f>
        <v>new</v>
      </c>
      <c r="E48" s="159">
        <f t="shared" si="1"/>
        <v>41010</v>
      </c>
      <c r="F48" s="11" t="str">
        <f>IF(ISERROR(VLOOKUP(B48,'141112'!B:B,1,FALSE)),"yes","no")</f>
        <v>no</v>
      </c>
      <c r="G48" s="2" t="s">
        <v>3521</v>
      </c>
      <c r="H48" s="11" t="str">
        <f>IF(ISNA(VLOOKUP(B48,CEEMEA!$A:$A,1,0)),IF(ISNA(VLOOKUP(B48,Removes!$A:$A,1,0)),IF(ISNA(VLOOKUP(B48,TTM!$A:$A,1,0)),IF(ISNA(VLOOKUP(B48,FastTrack!$A:$A,1,0)),IF(ISNA(VLOOKUP(B48,Delayed!$B:$B,1,0)),"BAU","Delayed"),"FastTrack"),"TTM"),"Remove"),"CEEMEA")</f>
        <v>BAU</v>
      </c>
      <c r="I48" s="11" t="str">
        <f>IF(COUNTIF(schedule!FC$1:ZZ$100,B48)=0,"new","scheduled")</f>
        <v>scheduled</v>
      </c>
    </row>
    <row r="49" spans="1:9">
      <c r="A49" s="11" t="s">
        <v>3</v>
      </c>
      <c r="B49" s="13">
        <v>121102094200</v>
      </c>
      <c r="C49" s="11" t="str">
        <f>IF(ISERROR(VLOOKUP(B49,'011112'!B:C,2,FALSE)),"new",VLOOKUP(B49,'011112'!B:C,2,FALSE))</f>
        <v>new</v>
      </c>
      <c r="D49" s="11" t="str">
        <f>IF(ISERROR(VLOOKUP(B49,'011112'!B:D,3,FALSE)),"new",IF(VLOOKUP(B49,'011112'!B:D,3,FALSE)="new","existing",VLOOKUP(B49,'011112'!B:D,3,FALSE)))</f>
        <v>new</v>
      </c>
      <c r="E49" s="159">
        <f t="shared" si="1"/>
        <v>41010</v>
      </c>
      <c r="F49" s="11" t="str">
        <f>IF(ISERROR(VLOOKUP(B49,'141112'!B:B,1,FALSE)),"yes","no")</f>
        <v>no</v>
      </c>
      <c r="G49" s="2" t="s">
        <v>3522</v>
      </c>
      <c r="H49" s="11" t="str">
        <f>IF(ISNA(VLOOKUP(B49,CEEMEA!$A:$A,1,0)),IF(ISNA(VLOOKUP(B49,Removes!$A:$A,1,0)),IF(ISNA(VLOOKUP(B49,TTM!$A:$A,1,0)),IF(ISNA(VLOOKUP(B49,FastTrack!$A:$A,1,0)),IF(ISNA(VLOOKUP(B49,Delayed!$B:$B,1,0)),"BAU","Delayed"),"FastTrack"),"TTM"),"Remove"),"CEEMEA")</f>
        <v>BAU</v>
      </c>
      <c r="I49" s="11" t="str">
        <f>IF(COUNTIF(schedule!FC$1:ZZ$100,B49)=0,"new","scheduled")</f>
        <v>scheduled</v>
      </c>
    </row>
    <row r="50" spans="1:9">
      <c r="A50" s="11" t="s">
        <v>4</v>
      </c>
      <c r="B50" s="13">
        <v>1211020941521</v>
      </c>
      <c r="C50" s="11" t="str">
        <f>IF(ISERROR(VLOOKUP(B50,'011112'!B:C,2,FALSE)),"new",VLOOKUP(B50,'011112'!B:C,2,FALSE))</f>
        <v>new</v>
      </c>
      <c r="D50" s="11" t="str">
        <f>IF(ISERROR(VLOOKUP(B50,'011112'!B:D,3,FALSE)),"new",IF(VLOOKUP(B50,'011112'!B:D,3,FALSE)="new","existing",VLOOKUP(B50,'011112'!B:D,3,FALSE)))</f>
        <v>new</v>
      </c>
      <c r="E50" s="159">
        <f t="shared" si="1"/>
        <v>41010</v>
      </c>
      <c r="F50" s="11" t="str">
        <f>IF(ISERROR(VLOOKUP(B50,'141112'!B:B,1,FALSE)),"yes","no")</f>
        <v>no</v>
      </c>
      <c r="G50" s="2" t="s">
        <v>3523</v>
      </c>
      <c r="H50" s="11" t="str">
        <f>IF(ISNA(VLOOKUP(B50,CEEMEA!$A:$A,1,0)),IF(ISNA(VLOOKUP(B50,Removes!$A:$A,1,0)),IF(ISNA(VLOOKUP(B50,TTM!$A:$A,1,0)),IF(ISNA(VLOOKUP(B50,FastTrack!$A:$A,1,0)),IF(ISNA(VLOOKUP(B50,Delayed!$B:$B,1,0)),"BAU","Delayed"),"FastTrack"),"TTM"),"Remove"),"CEEMEA")</f>
        <v>BAU</v>
      </c>
      <c r="I50" s="11" t="str">
        <f>IF(COUNTIF(schedule!FC$1:ZZ$100,B50)=0,"new","scheduled")</f>
        <v>scheduled</v>
      </c>
    </row>
    <row r="51" spans="1:9">
      <c r="A51" s="11" t="s">
        <v>3524</v>
      </c>
      <c r="B51" s="13">
        <v>121101100626</v>
      </c>
      <c r="C51" s="11" t="str">
        <f>IF(ISERROR(VLOOKUP(B51,'011112'!B:C,2,FALSE)),"new",VLOOKUP(B51,'011112'!B:C,2,FALSE))</f>
        <v>new</v>
      </c>
      <c r="D51" s="11" t="str">
        <f>IF(ISERROR(VLOOKUP(B51,'011112'!B:D,3,FALSE)),"new",IF(VLOOKUP(B51,'011112'!B:D,3,FALSE)="new","existing",VLOOKUP(B51,'011112'!B:D,3,FALSE)))</f>
        <v>new</v>
      </c>
      <c r="E51" s="159">
        <f t="shared" si="1"/>
        <v>40919</v>
      </c>
      <c r="F51" s="11" t="str">
        <f>IF(ISERROR(VLOOKUP(B51,'141112'!B:B,1,FALSE)),"yes","no")</f>
        <v>no</v>
      </c>
      <c r="G51" s="2" t="s">
        <v>3525</v>
      </c>
      <c r="H51" s="11" t="str">
        <f>IF(ISNA(VLOOKUP(B51,CEEMEA!$A:$A,1,0)),IF(ISNA(VLOOKUP(B51,Removes!$A:$A,1,0)),IF(ISNA(VLOOKUP(B51,TTM!$A:$A,1,0)),IF(ISNA(VLOOKUP(B51,FastTrack!$A:$A,1,0)),IF(ISNA(VLOOKUP(B51,Delayed!$B:$B,1,0)),"BAU","Delayed"),"FastTrack"),"TTM"),"Remove"),"CEEMEA")</f>
        <v>BAU</v>
      </c>
      <c r="I51" s="11" t="str">
        <f>IF(COUNTIF(schedule!FC$1:ZZ$100,B51)=0,"new","scheduled")</f>
        <v>scheduled</v>
      </c>
    </row>
    <row r="52" spans="1:9">
      <c r="A52" s="11" t="s">
        <v>3526</v>
      </c>
      <c r="B52" s="13">
        <v>1211011000561</v>
      </c>
      <c r="C52" s="11" t="str">
        <f>IF(ISERROR(VLOOKUP(B52,'011112'!B:C,2,FALSE)),"new",VLOOKUP(B52,'011112'!B:C,2,FALSE))</f>
        <v>new</v>
      </c>
      <c r="D52" s="11" t="str">
        <f>IF(ISERROR(VLOOKUP(B52,'011112'!B:D,3,FALSE)),"new",IF(VLOOKUP(B52,'011112'!B:D,3,FALSE)="new","existing",VLOOKUP(B52,'011112'!B:D,3,FALSE)))</f>
        <v>new</v>
      </c>
      <c r="E52" s="159">
        <f t="shared" si="1"/>
        <v>40919</v>
      </c>
      <c r="F52" s="11" t="str">
        <f>IF(ISERROR(VLOOKUP(B52,'141112'!B:B,1,FALSE)),"yes","no")</f>
        <v>no</v>
      </c>
      <c r="G52" s="2" t="s">
        <v>3527</v>
      </c>
      <c r="H52" s="11" t="str">
        <f>IF(ISNA(VLOOKUP(B52,CEEMEA!$A:$A,1,0)),IF(ISNA(VLOOKUP(B52,Removes!$A:$A,1,0)),IF(ISNA(VLOOKUP(B52,TTM!$A:$A,1,0)),IF(ISNA(VLOOKUP(B52,FastTrack!$A:$A,1,0)),IF(ISNA(VLOOKUP(B52,Delayed!$B:$B,1,0)),"BAU","Delayed"),"FastTrack"),"TTM"),"Remove"),"CEEMEA")</f>
        <v>BAU</v>
      </c>
      <c r="I52" s="11" t="str">
        <f>IF(COUNTIF(schedule!FC$1:ZZ$100,B52)=0,"new","scheduled")</f>
        <v>scheduled</v>
      </c>
    </row>
    <row r="53" spans="1:9">
      <c r="A53" s="11" t="s">
        <v>3318</v>
      </c>
      <c r="B53" s="13">
        <v>1210310932381</v>
      </c>
      <c r="C53" s="11" t="str">
        <f>IF(ISERROR(VLOOKUP(B53,'011112'!B:C,2,FALSE)),"new",VLOOKUP(B53,'011112'!B:C,2,FALSE))</f>
        <v>new</v>
      </c>
      <c r="D53" s="11" t="str">
        <f>IF(ISERROR(VLOOKUP(B53,'011112'!B:D,3,FALSE)),"new",IF(VLOOKUP(B53,'011112'!B:D,3,FALSE)="new","existing",VLOOKUP(B53,'011112'!B:D,3,FALSE)))</f>
        <v>existing</v>
      </c>
      <c r="E53" s="159" t="e">
        <f t="shared" si="1"/>
        <v>#VALUE!</v>
      </c>
      <c r="F53" s="11" t="str">
        <f>IF(ISERROR(VLOOKUP(B53,'141112'!B:B,1,FALSE)),"yes","no")</f>
        <v>yes</v>
      </c>
      <c r="G53" s="2" t="s">
        <v>3528</v>
      </c>
      <c r="H53" s="11" t="str">
        <f>IF(ISNA(VLOOKUP(B53,CEEMEA!$A:$A,1,0)),IF(ISNA(VLOOKUP(B53,Removes!$A:$A,1,0)),IF(ISNA(VLOOKUP(B53,TTM!$A:$A,1,0)),IF(ISNA(VLOOKUP(B53,FastTrack!$A:$A,1,0)),IF(ISNA(VLOOKUP(B53,Delayed!$B:$B,1,0)),"BAU","Delayed"),"FastTrack"),"TTM"),"Remove"),"CEEMEA")</f>
        <v>BAU</v>
      </c>
      <c r="I53" s="11" t="str">
        <f>IF(COUNTIF(schedule!FC$1:ZZ$100,B53)=0,"new","scheduled")</f>
        <v>scheduled</v>
      </c>
    </row>
    <row r="54" spans="1:9">
      <c r="A54" s="11" t="s">
        <v>3297</v>
      </c>
      <c r="B54" s="13">
        <v>121031080756</v>
      </c>
      <c r="C54" s="11" t="str">
        <f>IF(ISERROR(VLOOKUP(B54,'011112'!B:C,2,FALSE)),"new",VLOOKUP(B54,'011112'!B:C,2,FALSE))</f>
        <v>new</v>
      </c>
      <c r="D54" s="11" t="str">
        <f>IF(ISERROR(VLOOKUP(B54,'011112'!B:D,3,FALSE)),"new",IF(VLOOKUP(B54,'011112'!B:D,3,FALSE)="new","existing",VLOOKUP(B54,'011112'!B:D,3,FALSE)))</f>
        <v>existing</v>
      </c>
      <c r="E54" s="159" t="e">
        <f t="shared" si="1"/>
        <v>#VALUE!</v>
      </c>
      <c r="F54" s="11" t="str">
        <f>IF(ISERROR(VLOOKUP(B54,'141112'!B:B,1,FALSE)),"yes","no")</f>
        <v>yes</v>
      </c>
      <c r="G54" s="2" t="s">
        <v>3529</v>
      </c>
      <c r="H54" s="11" t="str">
        <f>IF(ISNA(VLOOKUP(B54,CEEMEA!$A:$A,1,0)),IF(ISNA(VLOOKUP(B54,Removes!$A:$A,1,0)),IF(ISNA(VLOOKUP(B54,TTM!$A:$A,1,0)),IF(ISNA(VLOOKUP(B54,FastTrack!$A:$A,1,0)),IF(ISNA(VLOOKUP(B54,Delayed!$B:$B,1,0)),"BAU","Delayed"),"FastTrack"),"TTM"),"Remove"),"CEEMEA")</f>
        <v>BAU</v>
      </c>
      <c r="I54" s="11" t="str">
        <f>IF(COUNTIF(schedule!FC$1:ZZ$100,B54)=0,"new","scheduled")</f>
        <v>scheduled</v>
      </c>
    </row>
    <row r="55" spans="1:9">
      <c r="A55" s="11" t="s">
        <v>3295</v>
      </c>
      <c r="B55" s="13">
        <v>121031080654</v>
      </c>
      <c r="C55" s="11" t="str">
        <f>IF(ISERROR(VLOOKUP(B55,'011112'!B:C,2,FALSE)),"new",VLOOKUP(B55,'011112'!B:C,2,FALSE))</f>
        <v>new</v>
      </c>
      <c r="D55" s="11" t="str">
        <f>IF(ISERROR(VLOOKUP(B55,'011112'!B:D,3,FALSE)),"new",IF(VLOOKUP(B55,'011112'!B:D,3,FALSE)="new","existing",VLOOKUP(B55,'011112'!B:D,3,FALSE)))</f>
        <v>existing</v>
      </c>
      <c r="E55" s="159" t="e">
        <f t="shared" si="1"/>
        <v>#VALUE!</v>
      </c>
      <c r="F55" s="11" t="str">
        <f>IF(ISERROR(VLOOKUP(B55,'141112'!B:B,1,FALSE)),"yes","no")</f>
        <v>yes</v>
      </c>
      <c r="G55" s="2" t="s">
        <v>3530</v>
      </c>
      <c r="H55" s="11" t="str">
        <f>IF(ISNA(VLOOKUP(B55,CEEMEA!$A:$A,1,0)),IF(ISNA(VLOOKUP(B55,Removes!$A:$A,1,0)),IF(ISNA(VLOOKUP(B55,TTM!$A:$A,1,0)),IF(ISNA(VLOOKUP(B55,FastTrack!$A:$A,1,0)),IF(ISNA(VLOOKUP(B55,Delayed!$B:$B,1,0)),"BAU","Delayed"),"FastTrack"),"TTM"),"Remove"),"CEEMEA")</f>
        <v>BAU</v>
      </c>
      <c r="I55" s="11" t="str">
        <f>IF(COUNTIF(schedule!FC$1:ZZ$100,B55)=0,"new","scheduled")</f>
        <v>scheduled</v>
      </c>
    </row>
    <row r="56" spans="1:9">
      <c r="A56" s="11" t="s">
        <v>3299</v>
      </c>
      <c r="B56" s="13">
        <v>121031074439</v>
      </c>
      <c r="C56" s="11" t="str">
        <f>IF(ISERROR(VLOOKUP(B56,'011112'!B:C,2,FALSE)),"new",VLOOKUP(B56,'011112'!B:C,2,FALSE))</f>
        <v>new</v>
      </c>
      <c r="D56" s="11" t="str">
        <f>IF(ISERROR(VLOOKUP(B56,'011112'!B:D,3,FALSE)),"new",IF(VLOOKUP(B56,'011112'!B:D,3,FALSE)="new","existing",VLOOKUP(B56,'011112'!B:D,3,FALSE)))</f>
        <v>existing</v>
      </c>
      <c r="E56" s="159" t="e">
        <f t="shared" si="1"/>
        <v>#VALUE!</v>
      </c>
      <c r="F56" s="11" t="str">
        <f>IF(ISERROR(VLOOKUP(B56,'141112'!B:B,1,FALSE)),"yes","no")</f>
        <v>yes</v>
      </c>
      <c r="G56" s="2" t="s">
        <v>3531</v>
      </c>
      <c r="H56" s="11" t="str">
        <f>IF(ISNA(VLOOKUP(B56,CEEMEA!$A:$A,1,0)),IF(ISNA(VLOOKUP(B56,Removes!$A:$A,1,0)),IF(ISNA(VLOOKUP(B56,TTM!$A:$A,1,0)),IF(ISNA(VLOOKUP(B56,FastTrack!$A:$A,1,0)),IF(ISNA(VLOOKUP(B56,Delayed!$B:$B,1,0)),"BAU","Delayed"),"FastTrack"),"TTM"),"Remove"),"CEEMEA")</f>
        <v>BAU</v>
      </c>
      <c r="I56" s="11" t="str">
        <f>IF(COUNTIF(schedule!FC$1:ZZ$100,B56)=0,"new","scheduled")</f>
        <v>scheduled</v>
      </c>
    </row>
    <row r="57" spans="1:9">
      <c r="A57" s="11" t="s">
        <v>3323</v>
      </c>
      <c r="B57" s="13">
        <v>1210300658221</v>
      </c>
      <c r="C57" s="11" t="str">
        <f>IF(ISERROR(VLOOKUP(B57,'011112'!B:C,2,FALSE)),"new",VLOOKUP(B57,'011112'!B:C,2,FALSE))</f>
        <v>new</v>
      </c>
      <c r="D57" s="11" t="str">
        <f>IF(ISERROR(VLOOKUP(B57,'011112'!B:D,3,FALSE)),"new",IF(VLOOKUP(B57,'011112'!B:D,3,FALSE)="new","existing",VLOOKUP(B57,'011112'!B:D,3,FALSE)))</f>
        <v>existing</v>
      </c>
      <c r="E57" s="159" t="e">
        <f t="shared" si="1"/>
        <v>#VALUE!</v>
      </c>
      <c r="F57" s="11" t="str">
        <f>IF(ISERROR(VLOOKUP(B57,'141112'!B:B,1,FALSE)),"yes","no")</f>
        <v>no</v>
      </c>
      <c r="G57" s="2" t="s">
        <v>3532</v>
      </c>
      <c r="H57" s="11" t="str">
        <f>IF(ISNA(VLOOKUP(B57,CEEMEA!$A:$A,1,0)),IF(ISNA(VLOOKUP(B57,Removes!$A:$A,1,0)),IF(ISNA(VLOOKUP(B57,TTM!$A:$A,1,0)),IF(ISNA(VLOOKUP(B57,FastTrack!$A:$A,1,0)),IF(ISNA(VLOOKUP(B57,Delayed!$B:$B,1,0)),"BAU","Delayed"),"FastTrack"),"TTM"),"Remove"),"CEEMEA")</f>
        <v>Remove</v>
      </c>
      <c r="I57" s="11" t="str">
        <f>IF(COUNTIF(schedule!FC$1:ZZ$100,B57)=0,"new","scheduled")</f>
        <v>new</v>
      </c>
    </row>
    <row r="58" spans="1:9">
      <c r="A58" s="11" t="s">
        <v>3325</v>
      </c>
      <c r="B58" s="13">
        <v>1210300708332</v>
      </c>
      <c r="C58" s="11" t="str">
        <f>IF(ISERROR(VLOOKUP(B58,'011112'!B:C,2,FALSE)),"new",VLOOKUP(B58,'011112'!B:C,2,FALSE))</f>
        <v>new</v>
      </c>
      <c r="D58" s="11" t="str">
        <f>IF(ISERROR(VLOOKUP(B58,'011112'!B:D,3,FALSE)),"new",IF(VLOOKUP(B58,'011112'!B:D,3,FALSE)="new","existing",VLOOKUP(B58,'011112'!B:D,3,FALSE)))</f>
        <v>existing</v>
      </c>
      <c r="E58" s="159" t="e">
        <f t="shared" si="1"/>
        <v>#VALUE!</v>
      </c>
      <c r="F58" s="11" t="str">
        <f>IF(ISERROR(VLOOKUP(B58,'141112'!B:B,1,FALSE)),"yes","no")</f>
        <v>no</v>
      </c>
      <c r="G58" s="2" t="s">
        <v>3533</v>
      </c>
      <c r="H58" s="11" t="str">
        <f>IF(ISNA(VLOOKUP(B58,CEEMEA!$A:$A,1,0)),IF(ISNA(VLOOKUP(B58,Removes!$A:$A,1,0)),IF(ISNA(VLOOKUP(B58,TTM!$A:$A,1,0)),IF(ISNA(VLOOKUP(B58,FastTrack!$A:$A,1,0)),IF(ISNA(VLOOKUP(B58,Delayed!$B:$B,1,0)),"BAU","Delayed"),"FastTrack"),"TTM"),"Remove"),"CEEMEA")</f>
        <v>Remove</v>
      </c>
      <c r="I58" s="11" t="str">
        <f>IF(COUNTIF(schedule!FC$1:ZZ$100,B58)=0,"new","scheduled")</f>
        <v>new</v>
      </c>
    </row>
    <row r="59" spans="1:9">
      <c r="A59" s="11" t="s">
        <v>3338</v>
      </c>
      <c r="B59" s="13">
        <v>121017112327</v>
      </c>
      <c r="C59" s="11" t="str">
        <f>IF(ISERROR(VLOOKUP(B59,'011112'!B:C,2,FALSE)),"new",VLOOKUP(B59,'011112'!B:C,2,FALSE))</f>
        <v>new</v>
      </c>
      <c r="D59" s="11" t="str">
        <f>IF(ISERROR(VLOOKUP(B59,'011112'!B:D,3,FALSE)),"new",IF(VLOOKUP(B59,'011112'!B:D,3,FALSE)="new","existing",VLOOKUP(B59,'011112'!B:D,3,FALSE)))</f>
        <v>existing</v>
      </c>
      <c r="E59" s="159" t="e">
        <f t="shared" si="1"/>
        <v>#VALUE!</v>
      </c>
      <c r="F59" s="11" t="str">
        <f>IF(ISERROR(VLOOKUP(B59,'141112'!B:B,1,FALSE)),"yes","no")</f>
        <v>no</v>
      </c>
      <c r="G59" s="2" t="s">
        <v>3534</v>
      </c>
      <c r="H59" s="11" t="str">
        <f>IF(ISNA(VLOOKUP(B59,CEEMEA!$A:$A,1,0)),IF(ISNA(VLOOKUP(B59,Removes!$A:$A,1,0)),IF(ISNA(VLOOKUP(B59,TTM!$A:$A,1,0)),IF(ISNA(VLOOKUP(B59,FastTrack!$A:$A,1,0)),IF(ISNA(VLOOKUP(B59,Delayed!$B:$B,1,0)),"BAU","Delayed"),"FastTrack"),"TTM"),"Remove"),"CEEMEA")</f>
        <v>BAU</v>
      </c>
      <c r="I59" s="11" t="str">
        <f>IF(COUNTIF(schedule!FC$1:ZZ$100,B59)=0,"new","scheduled")</f>
        <v>scheduled</v>
      </c>
    </row>
    <row r="60" spans="1:9">
      <c r="A60" s="11" t="s">
        <v>3340</v>
      </c>
      <c r="B60" s="13">
        <v>121017112326</v>
      </c>
      <c r="C60" s="11" t="str">
        <f>IF(ISERROR(VLOOKUP(B60,'011112'!B:C,2,FALSE)),"new",VLOOKUP(B60,'011112'!B:C,2,FALSE))</f>
        <v>new</v>
      </c>
      <c r="D60" s="11" t="str">
        <f>IF(ISERROR(VLOOKUP(B60,'011112'!B:D,3,FALSE)),"new",IF(VLOOKUP(B60,'011112'!B:D,3,FALSE)="new","existing",VLOOKUP(B60,'011112'!B:D,3,FALSE)))</f>
        <v>existing</v>
      </c>
      <c r="E60" s="159" t="e">
        <f t="shared" si="1"/>
        <v>#VALUE!</v>
      </c>
      <c r="F60" s="11" t="str">
        <f>IF(ISERROR(VLOOKUP(B60,'141112'!B:B,1,FALSE)),"yes","no")</f>
        <v>no</v>
      </c>
      <c r="G60" s="2" t="s">
        <v>3535</v>
      </c>
      <c r="H60" s="11" t="str">
        <f>IF(ISNA(VLOOKUP(B60,CEEMEA!$A:$A,1,0)),IF(ISNA(VLOOKUP(B60,Removes!$A:$A,1,0)),IF(ISNA(VLOOKUP(B60,TTM!$A:$A,1,0)),IF(ISNA(VLOOKUP(B60,FastTrack!$A:$A,1,0)),IF(ISNA(VLOOKUP(B60,Delayed!$B:$B,1,0)),"BAU","Delayed"),"FastTrack"),"TTM"),"Remove"),"CEEMEA")</f>
        <v>BAU</v>
      </c>
      <c r="I60" s="11" t="str">
        <f>IF(COUNTIF(schedule!FC$1:ZZ$100,B60)=0,"new","scheduled")</f>
        <v>scheduled</v>
      </c>
    </row>
    <row r="61" spans="1:9">
      <c r="A61" s="11" t="s">
        <v>3342</v>
      </c>
      <c r="B61" s="13">
        <v>121017112324</v>
      </c>
      <c r="C61" s="11" t="str">
        <f>IF(ISERROR(VLOOKUP(B61,'011112'!B:C,2,FALSE)),"new",VLOOKUP(B61,'011112'!B:C,2,FALSE))</f>
        <v>new</v>
      </c>
      <c r="D61" s="11" t="str">
        <f>IF(ISERROR(VLOOKUP(B61,'011112'!B:D,3,FALSE)),"new",IF(VLOOKUP(B61,'011112'!B:D,3,FALSE)="new","existing",VLOOKUP(B61,'011112'!B:D,3,FALSE)))</f>
        <v>existing</v>
      </c>
      <c r="E61" s="159" t="e">
        <f t="shared" si="1"/>
        <v>#VALUE!</v>
      </c>
      <c r="F61" s="11" t="str">
        <f>IF(ISERROR(VLOOKUP(B61,'141112'!B:B,1,FALSE)),"yes","no")</f>
        <v>no</v>
      </c>
      <c r="G61" s="2" t="s">
        <v>3536</v>
      </c>
      <c r="H61" s="11" t="str">
        <f>IF(ISNA(VLOOKUP(B61,CEEMEA!$A:$A,1,0)),IF(ISNA(VLOOKUP(B61,Removes!$A:$A,1,0)),IF(ISNA(VLOOKUP(B61,TTM!$A:$A,1,0)),IF(ISNA(VLOOKUP(B61,FastTrack!$A:$A,1,0)),IF(ISNA(VLOOKUP(B61,Delayed!$B:$B,1,0)),"BAU","Delayed"),"FastTrack"),"TTM"),"Remove"),"CEEMEA")</f>
        <v>BAU</v>
      </c>
      <c r="I61" s="11" t="str">
        <f>IF(COUNTIF(schedule!FC$1:ZZ$100,B61)=0,"new","scheduled")</f>
        <v>scheduled</v>
      </c>
    </row>
    <row r="62" spans="1:9">
      <c r="A62" s="11" t="s">
        <v>3344</v>
      </c>
      <c r="B62" s="13">
        <v>121017112319</v>
      </c>
      <c r="C62" s="11" t="str">
        <f>IF(ISERROR(VLOOKUP(B62,'011112'!B:C,2,FALSE)),"new",VLOOKUP(B62,'011112'!B:C,2,FALSE))</f>
        <v>new</v>
      </c>
      <c r="D62" s="11" t="str">
        <f>IF(ISERROR(VLOOKUP(B62,'011112'!B:D,3,FALSE)),"new",IF(VLOOKUP(B62,'011112'!B:D,3,FALSE)="new","existing",VLOOKUP(B62,'011112'!B:D,3,FALSE)))</f>
        <v>existing</v>
      </c>
      <c r="E62" s="159" t="e">
        <f t="shared" si="1"/>
        <v>#VALUE!</v>
      </c>
      <c r="F62" s="11" t="str">
        <f>IF(ISERROR(VLOOKUP(B62,'141112'!B:B,1,FALSE)),"yes","no")</f>
        <v>no</v>
      </c>
      <c r="G62" s="2" t="s">
        <v>3537</v>
      </c>
      <c r="H62" s="11" t="str">
        <f>IF(ISNA(VLOOKUP(B62,CEEMEA!$A:$A,1,0)),IF(ISNA(VLOOKUP(B62,Removes!$A:$A,1,0)),IF(ISNA(VLOOKUP(B62,TTM!$A:$A,1,0)),IF(ISNA(VLOOKUP(B62,FastTrack!$A:$A,1,0)),IF(ISNA(VLOOKUP(B62,Delayed!$B:$B,1,0)),"BAU","Delayed"),"FastTrack"),"TTM"),"Remove"),"CEEMEA")</f>
        <v>BAU</v>
      </c>
      <c r="I62" s="11" t="str">
        <f>IF(COUNTIF(schedule!FC$1:ZZ$100,B62)=0,"new","scheduled")</f>
        <v>scheduled</v>
      </c>
    </row>
    <row r="63" spans="1:9">
      <c r="A63" s="11" t="s">
        <v>2226</v>
      </c>
      <c r="B63" s="13">
        <v>121030050610</v>
      </c>
      <c r="C63" s="11" t="str">
        <f>IF(ISERROR(VLOOKUP(B63,'011112'!B:C,2,FALSE)),"new",VLOOKUP(B63,'011112'!B:C,2,FALSE))</f>
        <v>new</v>
      </c>
      <c r="D63" s="11" t="str">
        <f>IF(ISERROR(VLOOKUP(B63,'011112'!B:D,3,FALSE)),"new",IF(VLOOKUP(B63,'011112'!B:D,3,FALSE)="new","existing",VLOOKUP(B63,'011112'!B:D,3,FALSE)))</f>
        <v>existing</v>
      </c>
      <c r="E63" s="159" t="e">
        <f t="shared" si="1"/>
        <v>#VALUE!</v>
      </c>
      <c r="F63" s="11" t="str">
        <f>IF(ISERROR(VLOOKUP(B63,'141112'!B:B,1,FALSE)),"yes","no")</f>
        <v>no</v>
      </c>
      <c r="G63" s="2" t="s">
        <v>3538</v>
      </c>
      <c r="H63" s="11" t="str">
        <f>IF(ISNA(VLOOKUP(B63,CEEMEA!$A:$A,1,0)),IF(ISNA(VLOOKUP(B63,Removes!$A:$A,1,0)),IF(ISNA(VLOOKUP(B63,TTM!$A:$A,1,0)),IF(ISNA(VLOOKUP(B63,FastTrack!$A:$A,1,0)),IF(ISNA(VLOOKUP(B63,Delayed!$B:$B,1,0)),"BAU","Delayed"),"FastTrack"),"TTM"),"Remove"),"CEEMEA")</f>
        <v>BAU</v>
      </c>
      <c r="I63" s="11" t="str">
        <f>IF(COUNTIF(schedule!FC$1:ZZ$100,B63)=0,"new","scheduled")</f>
        <v>scheduled</v>
      </c>
    </row>
    <row r="64" spans="1:9">
      <c r="A64" s="11" t="s">
        <v>3357</v>
      </c>
      <c r="B64" s="13">
        <v>121029115550</v>
      </c>
      <c r="C64" s="11" t="str">
        <f>IF(ISERROR(VLOOKUP(B64,'011112'!B:C,2,FALSE)),"new",VLOOKUP(B64,'011112'!B:C,2,FALSE))</f>
        <v>new</v>
      </c>
      <c r="D64" s="11" t="str">
        <f>IF(ISERROR(VLOOKUP(B64,'011112'!B:D,3,FALSE)),"new",IF(VLOOKUP(B64,'011112'!B:D,3,FALSE)="new","existing",VLOOKUP(B64,'011112'!B:D,3,FALSE)))</f>
        <v>existing</v>
      </c>
      <c r="E64" s="159" t="e">
        <f t="shared" si="1"/>
        <v>#VALUE!</v>
      </c>
      <c r="F64" s="11" t="str">
        <f>IF(ISERROR(VLOOKUP(B64,'141112'!B:B,1,FALSE)),"yes","no")</f>
        <v>yes</v>
      </c>
      <c r="G64" s="2" t="s">
        <v>3539</v>
      </c>
      <c r="H64" s="11" t="str">
        <f>IF(ISNA(VLOOKUP(B64,CEEMEA!$A:$A,1,0)),IF(ISNA(VLOOKUP(B64,Removes!$A:$A,1,0)),IF(ISNA(VLOOKUP(B64,TTM!$A:$A,1,0)),IF(ISNA(VLOOKUP(B64,FastTrack!$A:$A,1,0)),IF(ISNA(VLOOKUP(B64,Delayed!$B:$B,1,0)),"BAU","Delayed"),"FastTrack"),"TTM"),"Remove"),"CEEMEA")</f>
        <v>BAU</v>
      </c>
      <c r="I64" s="11" t="str">
        <f>IF(COUNTIF(schedule!FC$1:ZZ$100,B64)=0,"new","scheduled")</f>
        <v>scheduled</v>
      </c>
    </row>
    <row r="65" spans="1:9">
      <c r="A65" s="11" t="s">
        <v>3359</v>
      </c>
      <c r="B65" s="13">
        <v>121029115555</v>
      </c>
      <c r="C65" s="11" t="str">
        <f>IF(ISERROR(VLOOKUP(B65,'011112'!B:C,2,FALSE)),"new",VLOOKUP(B65,'011112'!B:C,2,FALSE))</f>
        <v>new</v>
      </c>
      <c r="D65" s="11" t="str">
        <f>IF(ISERROR(VLOOKUP(B65,'011112'!B:D,3,FALSE)),"new",IF(VLOOKUP(B65,'011112'!B:D,3,FALSE)="new","existing",VLOOKUP(B65,'011112'!B:D,3,FALSE)))</f>
        <v>existing</v>
      </c>
      <c r="E65" s="159" t="e">
        <f t="shared" si="1"/>
        <v>#VALUE!</v>
      </c>
      <c r="F65" s="11" t="str">
        <f>IF(ISERROR(VLOOKUP(B65,'141112'!B:B,1,FALSE)),"yes","no")</f>
        <v>yes</v>
      </c>
      <c r="G65" s="2" t="s">
        <v>3540</v>
      </c>
      <c r="H65" s="11" t="str">
        <f>IF(ISNA(VLOOKUP(B65,CEEMEA!$A:$A,1,0)),IF(ISNA(VLOOKUP(B65,Removes!$A:$A,1,0)),IF(ISNA(VLOOKUP(B65,TTM!$A:$A,1,0)),IF(ISNA(VLOOKUP(B65,FastTrack!$A:$A,1,0)),IF(ISNA(VLOOKUP(B65,Delayed!$B:$B,1,0)),"BAU","Delayed"),"FastTrack"),"TTM"),"Remove"),"CEEMEA")</f>
        <v>BAU</v>
      </c>
      <c r="I65" s="11" t="str">
        <f>IF(COUNTIF(schedule!FC$1:ZZ$100,B65)=0,"new","scheduled")</f>
        <v>scheduled</v>
      </c>
    </row>
    <row r="66" spans="1:9">
      <c r="A66" s="11" t="s">
        <v>3355</v>
      </c>
      <c r="B66" s="13">
        <v>121030044113</v>
      </c>
      <c r="C66" s="11" t="str">
        <f>IF(ISERROR(VLOOKUP(B66,'011112'!B:C,2,FALSE)),"new",VLOOKUP(B66,'011112'!B:C,2,FALSE))</f>
        <v>new</v>
      </c>
      <c r="D66" s="11" t="str">
        <f>IF(ISERROR(VLOOKUP(B66,'011112'!B:D,3,FALSE)),"new",IF(VLOOKUP(B66,'011112'!B:D,3,FALSE)="new","existing",VLOOKUP(B66,'011112'!B:D,3,FALSE)))</f>
        <v>existing</v>
      </c>
      <c r="E66" s="159" t="e">
        <f t="shared" si="1"/>
        <v>#VALUE!</v>
      </c>
      <c r="F66" s="11" t="str">
        <f>IF(ISERROR(VLOOKUP(B66,'141112'!B:B,1,FALSE)),"yes","no")</f>
        <v>no</v>
      </c>
      <c r="G66" s="2" t="s">
        <v>3541</v>
      </c>
      <c r="H66" s="11" t="str">
        <f>IF(ISNA(VLOOKUP(B66,CEEMEA!$A:$A,1,0)),IF(ISNA(VLOOKUP(B66,Removes!$A:$A,1,0)),IF(ISNA(VLOOKUP(B66,TTM!$A:$A,1,0)),IF(ISNA(VLOOKUP(B66,FastTrack!$A:$A,1,0)),IF(ISNA(VLOOKUP(B66,Delayed!$B:$B,1,0)),"BAU","Delayed"),"FastTrack"),"TTM"),"Remove"),"CEEMEA")</f>
        <v>BAU</v>
      </c>
      <c r="I66" s="11" t="str">
        <f>IF(COUNTIF(schedule!FC$1:ZZ$100,B66)=0,"new","scheduled")</f>
        <v>scheduled</v>
      </c>
    </row>
    <row r="67" spans="1:9">
      <c r="A67" s="11" t="s">
        <v>3361</v>
      </c>
      <c r="B67" s="13">
        <v>121029115558</v>
      </c>
      <c r="C67" s="11" t="str">
        <f>IF(ISERROR(VLOOKUP(B67,'011112'!B:C,2,FALSE)),"new",VLOOKUP(B67,'011112'!B:C,2,FALSE))</f>
        <v>new</v>
      </c>
      <c r="D67" s="11" t="str">
        <f>IF(ISERROR(VLOOKUP(B67,'011112'!B:D,3,FALSE)),"new",IF(VLOOKUP(B67,'011112'!B:D,3,FALSE)="new","existing",VLOOKUP(B67,'011112'!B:D,3,FALSE)))</f>
        <v>existing</v>
      </c>
      <c r="E67" s="159" t="e">
        <f t="shared" ref="E67:E130" si="2">DATEVALUE(MID(G67,SEARCH("/",G67,1)-2,10))</f>
        <v>#VALUE!</v>
      </c>
      <c r="F67" s="11" t="str">
        <f>IF(ISERROR(VLOOKUP(B67,'141112'!B:B,1,FALSE)),"yes","no")</f>
        <v>yes</v>
      </c>
      <c r="G67" s="2" t="s">
        <v>3542</v>
      </c>
      <c r="H67" s="11" t="str">
        <f>IF(ISNA(VLOOKUP(B67,CEEMEA!$A:$A,1,0)),IF(ISNA(VLOOKUP(B67,Removes!$A:$A,1,0)),IF(ISNA(VLOOKUP(B67,TTM!$A:$A,1,0)),IF(ISNA(VLOOKUP(B67,FastTrack!$A:$A,1,0)),IF(ISNA(VLOOKUP(B67,Delayed!$B:$B,1,0)),"BAU","Delayed"),"FastTrack"),"TTM"),"Remove"),"CEEMEA")</f>
        <v>BAU</v>
      </c>
      <c r="I67" s="11" t="str">
        <f>IF(COUNTIF(schedule!FC$1:ZZ$100,B67)=0,"new","scheduled")</f>
        <v>scheduled</v>
      </c>
    </row>
    <row r="68" spans="1:9">
      <c r="A68" s="11" t="s">
        <v>3363</v>
      </c>
      <c r="B68" s="13">
        <v>121029115600</v>
      </c>
      <c r="C68" s="11" t="str">
        <f>IF(ISERROR(VLOOKUP(B68,'011112'!B:C,2,FALSE)),"new",VLOOKUP(B68,'011112'!B:C,2,FALSE))</f>
        <v>new</v>
      </c>
      <c r="D68" s="11" t="str">
        <f>IF(ISERROR(VLOOKUP(B68,'011112'!B:D,3,FALSE)),"new",IF(VLOOKUP(B68,'011112'!B:D,3,FALSE)="new","existing",VLOOKUP(B68,'011112'!B:D,3,FALSE)))</f>
        <v>existing</v>
      </c>
      <c r="E68" s="159" t="e">
        <f t="shared" si="2"/>
        <v>#VALUE!</v>
      </c>
      <c r="F68" s="11" t="str">
        <f>IF(ISERROR(VLOOKUP(B68,'141112'!B:B,1,FALSE)),"yes","no")</f>
        <v>yes</v>
      </c>
      <c r="G68" s="2" t="s">
        <v>3543</v>
      </c>
      <c r="H68" s="11" t="str">
        <f>IF(ISNA(VLOOKUP(B68,CEEMEA!$A:$A,1,0)),IF(ISNA(VLOOKUP(B68,Removes!$A:$A,1,0)),IF(ISNA(VLOOKUP(B68,TTM!$A:$A,1,0)),IF(ISNA(VLOOKUP(B68,FastTrack!$A:$A,1,0)),IF(ISNA(VLOOKUP(B68,Delayed!$B:$B,1,0)),"BAU","Delayed"),"FastTrack"),"TTM"),"Remove"),"CEEMEA")</f>
        <v>BAU</v>
      </c>
      <c r="I68" s="11" t="str">
        <f>IF(COUNTIF(schedule!FC$1:ZZ$100,B68)=0,"new","scheduled")</f>
        <v>scheduled</v>
      </c>
    </row>
    <row r="69" spans="1:9">
      <c r="A69" s="11" t="s">
        <v>3365</v>
      </c>
      <c r="B69" s="13">
        <v>121017111955</v>
      </c>
      <c r="C69" s="11" t="str">
        <f>IF(ISERROR(VLOOKUP(B69,'011112'!B:C,2,FALSE)),"new",VLOOKUP(B69,'011112'!B:C,2,FALSE))</f>
        <v>new</v>
      </c>
      <c r="D69" s="11" t="str">
        <f>IF(ISERROR(VLOOKUP(B69,'011112'!B:D,3,FALSE)),"new",IF(VLOOKUP(B69,'011112'!B:D,3,FALSE)="new","existing",VLOOKUP(B69,'011112'!B:D,3,FALSE)))</f>
        <v>existing</v>
      </c>
      <c r="E69" s="159" t="e">
        <f t="shared" si="2"/>
        <v>#VALUE!</v>
      </c>
      <c r="F69" s="11" t="str">
        <f>IF(ISERROR(VLOOKUP(B69,'141112'!B:B,1,FALSE)),"yes","no")</f>
        <v>no</v>
      </c>
      <c r="G69" s="2" t="s">
        <v>3544</v>
      </c>
      <c r="H69" s="11" t="str">
        <f>IF(ISNA(VLOOKUP(B69,CEEMEA!$A:$A,1,0)),IF(ISNA(VLOOKUP(B69,Removes!$A:$A,1,0)),IF(ISNA(VLOOKUP(B69,TTM!$A:$A,1,0)),IF(ISNA(VLOOKUP(B69,FastTrack!$A:$A,1,0)),IF(ISNA(VLOOKUP(B69,Delayed!$B:$B,1,0)),"BAU","Delayed"),"FastTrack"),"TTM"),"Remove"),"CEEMEA")</f>
        <v>BAU</v>
      </c>
      <c r="I69" s="11" t="str">
        <f>IF(COUNTIF(schedule!FC$1:ZZ$100,B69)=0,"new","scheduled")</f>
        <v>scheduled</v>
      </c>
    </row>
    <row r="70" spans="1:9">
      <c r="A70" s="11" t="s">
        <v>3367</v>
      </c>
      <c r="B70" s="13">
        <v>121017111953</v>
      </c>
      <c r="C70" s="11" t="str">
        <f>IF(ISERROR(VLOOKUP(B70,'011112'!B:C,2,FALSE)),"new",VLOOKUP(B70,'011112'!B:C,2,FALSE))</f>
        <v>new</v>
      </c>
      <c r="D70" s="11" t="str">
        <f>IF(ISERROR(VLOOKUP(B70,'011112'!B:D,3,FALSE)),"new",IF(VLOOKUP(B70,'011112'!B:D,3,FALSE)="new","existing",VLOOKUP(B70,'011112'!B:D,3,FALSE)))</f>
        <v>existing</v>
      </c>
      <c r="E70" s="159" t="e">
        <f t="shared" si="2"/>
        <v>#VALUE!</v>
      </c>
      <c r="F70" s="11" t="str">
        <f>IF(ISERROR(VLOOKUP(B70,'141112'!B:B,1,FALSE)),"yes","no")</f>
        <v>no</v>
      </c>
      <c r="G70" s="2" t="s">
        <v>3545</v>
      </c>
      <c r="H70" s="11" t="str">
        <f>IF(ISNA(VLOOKUP(B70,CEEMEA!$A:$A,1,0)),IF(ISNA(VLOOKUP(B70,Removes!$A:$A,1,0)),IF(ISNA(VLOOKUP(B70,TTM!$A:$A,1,0)),IF(ISNA(VLOOKUP(B70,FastTrack!$A:$A,1,0)),IF(ISNA(VLOOKUP(B70,Delayed!$B:$B,1,0)),"BAU","Delayed"),"FastTrack"),"TTM"),"Remove"),"CEEMEA")</f>
        <v>BAU</v>
      </c>
      <c r="I70" s="11" t="str">
        <f>IF(COUNTIF(schedule!FC$1:ZZ$100,B70)=0,"new","scheduled")</f>
        <v>scheduled</v>
      </c>
    </row>
    <row r="71" spans="1:9">
      <c r="A71" s="11" t="s">
        <v>3369</v>
      </c>
      <c r="B71" s="13">
        <v>1210282233581</v>
      </c>
      <c r="C71" s="11" t="str">
        <f>IF(ISERROR(VLOOKUP(B71,'011112'!B:C,2,FALSE)),"new",VLOOKUP(B71,'011112'!B:C,2,FALSE))</f>
        <v>new</v>
      </c>
      <c r="D71" s="11" t="str">
        <f>IF(ISERROR(VLOOKUP(B71,'011112'!B:D,3,FALSE)),"new",IF(VLOOKUP(B71,'011112'!B:D,3,FALSE)="new","existing",VLOOKUP(B71,'011112'!B:D,3,FALSE)))</f>
        <v>existing</v>
      </c>
      <c r="E71" s="159" t="e">
        <f t="shared" si="2"/>
        <v>#VALUE!</v>
      </c>
      <c r="F71" s="11" t="str">
        <f>IF(ISERROR(VLOOKUP(B71,'141112'!B:B,1,FALSE)),"yes","no")</f>
        <v>no</v>
      </c>
      <c r="G71" s="2" t="s">
        <v>3370</v>
      </c>
      <c r="H71" s="11" t="str">
        <f>IF(ISNA(VLOOKUP(B71,CEEMEA!$A:$A,1,0)),IF(ISNA(VLOOKUP(B71,Removes!$A:$A,1,0)),IF(ISNA(VLOOKUP(B71,TTM!$A:$A,1,0)),IF(ISNA(VLOOKUP(B71,FastTrack!$A:$A,1,0)),IF(ISNA(VLOOKUP(B71,Delayed!$B:$B,1,0)),"BAU","Delayed"),"FastTrack"),"TTM"),"Remove"),"CEEMEA")</f>
        <v>BAU</v>
      </c>
      <c r="I71" s="11" t="str">
        <f>IF(COUNTIF(schedule!FC$1:ZZ$100,B71)=0,"new","scheduled")</f>
        <v>scheduled</v>
      </c>
    </row>
    <row r="72" spans="1:9">
      <c r="A72" s="11" t="s">
        <v>3371</v>
      </c>
      <c r="B72" s="13">
        <v>1210091243331</v>
      </c>
      <c r="C72" s="11" t="str">
        <f>IF(ISERROR(VLOOKUP(B72,'011112'!B:C,2,FALSE)),"new",VLOOKUP(B72,'011112'!B:C,2,FALSE))</f>
        <v>new</v>
      </c>
      <c r="D72" s="11" t="str">
        <f>IF(ISERROR(VLOOKUP(B72,'011112'!B:D,3,FALSE)),"new",IF(VLOOKUP(B72,'011112'!B:D,3,FALSE)="new","existing",VLOOKUP(B72,'011112'!B:D,3,FALSE)))</f>
        <v>existing</v>
      </c>
      <c r="E72" s="159" t="e">
        <f t="shared" si="2"/>
        <v>#VALUE!</v>
      </c>
      <c r="F72" s="11" t="str">
        <f>IF(ISERROR(VLOOKUP(B72,'141112'!B:B,1,FALSE)),"yes","no")</f>
        <v>no</v>
      </c>
      <c r="G72" s="2" t="s">
        <v>3546</v>
      </c>
      <c r="H72" s="11" t="str">
        <f>IF(ISNA(VLOOKUP(B72,CEEMEA!$A:$A,1,0)),IF(ISNA(VLOOKUP(B72,Removes!$A:$A,1,0)),IF(ISNA(VLOOKUP(B72,TTM!$A:$A,1,0)),IF(ISNA(VLOOKUP(B72,FastTrack!$A:$A,1,0)),IF(ISNA(VLOOKUP(B72,Delayed!$B:$B,1,0)),"BAU","Delayed"),"FastTrack"),"TTM"),"Remove"),"CEEMEA")</f>
        <v>BAU</v>
      </c>
      <c r="I72" s="11" t="str">
        <f>IF(COUNTIF(schedule!FC$1:ZZ$100,B72)=0,"new","scheduled")</f>
        <v>scheduled</v>
      </c>
    </row>
    <row r="73" spans="1:9">
      <c r="A73" s="11" t="s">
        <v>834</v>
      </c>
      <c r="B73" s="13">
        <v>121027032653</v>
      </c>
      <c r="C73" s="11" t="str">
        <f>IF(ISERROR(VLOOKUP(B73,'011112'!B:C,2,FALSE)),"new",VLOOKUP(B73,'011112'!B:C,2,FALSE))</f>
        <v>new</v>
      </c>
      <c r="D73" s="11" t="str">
        <f>IF(ISERROR(VLOOKUP(B73,'011112'!B:D,3,FALSE)),"new",IF(VLOOKUP(B73,'011112'!B:D,3,FALSE)="new","existing",VLOOKUP(B73,'011112'!B:D,3,FALSE)))</f>
        <v>existing</v>
      </c>
      <c r="E73" s="159" t="e">
        <f t="shared" si="2"/>
        <v>#VALUE!</v>
      </c>
      <c r="F73" s="11" t="str">
        <f>IF(ISERROR(VLOOKUP(B73,'141112'!B:B,1,FALSE)),"yes","no")</f>
        <v>no</v>
      </c>
      <c r="G73" s="2" t="s">
        <v>3547</v>
      </c>
      <c r="H73" s="11" t="str">
        <f>IF(ISNA(VLOOKUP(B73,CEEMEA!$A:$A,1,0)),IF(ISNA(VLOOKUP(B73,Removes!$A:$A,1,0)),IF(ISNA(VLOOKUP(B73,TTM!$A:$A,1,0)),IF(ISNA(VLOOKUP(B73,FastTrack!$A:$A,1,0)),IF(ISNA(VLOOKUP(B73,Delayed!$B:$B,1,0)),"BAU","Delayed"),"FastTrack"),"TTM"),"Remove"),"CEEMEA")</f>
        <v>BAU</v>
      </c>
      <c r="I73" s="11" t="str">
        <f>IF(COUNTIF(schedule!FC$1:ZZ$100,B73)=0,"new","scheduled")</f>
        <v>scheduled</v>
      </c>
    </row>
    <row r="74" spans="1:9">
      <c r="A74" s="11" t="s">
        <v>832</v>
      </c>
      <c r="B74" s="13">
        <v>121027032329</v>
      </c>
      <c r="C74" s="11" t="str">
        <f>IF(ISERROR(VLOOKUP(B74,'011112'!B:C,2,FALSE)),"new",VLOOKUP(B74,'011112'!B:C,2,FALSE))</f>
        <v>new</v>
      </c>
      <c r="D74" s="11" t="str">
        <f>IF(ISERROR(VLOOKUP(B74,'011112'!B:D,3,FALSE)),"new",IF(VLOOKUP(B74,'011112'!B:D,3,FALSE)="new","existing",VLOOKUP(B74,'011112'!B:D,3,FALSE)))</f>
        <v>existing</v>
      </c>
      <c r="E74" s="159" t="e">
        <f t="shared" si="2"/>
        <v>#VALUE!</v>
      </c>
      <c r="F74" s="11" t="str">
        <f>IF(ISERROR(VLOOKUP(B74,'141112'!B:B,1,FALSE)),"yes","no")</f>
        <v>no</v>
      </c>
      <c r="G74" s="2" t="s">
        <v>3548</v>
      </c>
      <c r="H74" s="11" t="str">
        <f>IF(ISNA(VLOOKUP(B74,CEEMEA!$A:$A,1,0)),IF(ISNA(VLOOKUP(B74,Removes!$A:$A,1,0)),IF(ISNA(VLOOKUP(B74,TTM!$A:$A,1,0)),IF(ISNA(VLOOKUP(B74,FastTrack!$A:$A,1,0)),IF(ISNA(VLOOKUP(B74,Delayed!$B:$B,1,0)),"BAU","Delayed"),"FastTrack"),"TTM"),"Remove"),"CEEMEA")</f>
        <v>BAU</v>
      </c>
      <c r="I74" s="11" t="str">
        <f>IF(COUNTIF(schedule!FC$1:ZZ$100,B74)=0,"new","scheduled")</f>
        <v>scheduled</v>
      </c>
    </row>
    <row r="75" spans="1:9">
      <c r="A75" s="11" t="s">
        <v>828</v>
      </c>
      <c r="B75" s="13">
        <v>121027032040</v>
      </c>
      <c r="C75" s="11" t="str">
        <f>IF(ISERROR(VLOOKUP(B75,'011112'!B:C,2,FALSE)),"new",VLOOKUP(B75,'011112'!B:C,2,FALSE))</f>
        <v>new</v>
      </c>
      <c r="D75" s="11" t="str">
        <f>IF(ISERROR(VLOOKUP(B75,'011112'!B:D,3,FALSE)),"new",IF(VLOOKUP(B75,'011112'!B:D,3,FALSE)="new","existing",VLOOKUP(B75,'011112'!B:D,3,FALSE)))</f>
        <v>existing</v>
      </c>
      <c r="E75" s="159" t="e">
        <f t="shared" si="2"/>
        <v>#VALUE!</v>
      </c>
      <c r="F75" s="11" t="str">
        <f>IF(ISERROR(VLOOKUP(B75,'141112'!B:B,1,FALSE)),"yes","no")</f>
        <v>no</v>
      </c>
      <c r="G75" s="2" t="s">
        <v>3549</v>
      </c>
      <c r="H75" s="11" t="str">
        <f>IF(ISNA(VLOOKUP(B75,CEEMEA!$A:$A,1,0)),IF(ISNA(VLOOKUP(B75,Removes!$A:$A,1,0)),IF(ISNA(VLOOKUP(B75,TTM!$A:$A,1,0)),IF(ISNA(VLOOKUP(B75,FastTrack!$A:$A,1,0)),IF(ISNA(VLOOKUP(B75,Delayed!$B:$B,1,0)),"BAU","Delayed"),"FastTrack"),"TTM"),"Remove"),"CEEMEA")</f>
        <v>BAU</v>
      </c>
      <c r="I75" s="11" t="str">
        <f>IF(COUNTIF(schedule!FC$1:ZZ$100,B75)=0,"new","scheduled")</f>
        <v>scheduled</v>
      </c>
    </row>
    <row r="76" spans="1:9">
      <c r="A76" s="11" t="s">
        <v>830</v>
      </c>
      <c r="B76" s="13">
        <v>121027031435</v>
      </c>
      <c r="C76" s="11" t="str">
        <f>IF(ISERROR(VLOOKUP(B76,'011112'!B:C,2,FALSE)),"new",VLOOKUP(B76,'011112'!B:C,2,FALSE))</f>
        <v>new</v>
      </c>
      <c r="D76" s="11" t="str">
        <f>IF(ISERROR(VLOOKUP(B76,'011112'!B:D,3,FALSE)),"new",IF(VLOOKUP(B76,'011112'!B:D,3,FALSE)="new","existing",VLOOKUP(B76,'011112'!B:D,3,FALSE)))</f>
        <v>existing</v>
      </c>
      <c r="E76" s="159" t="e">
        <f t="shared" si="2"/>
        <v>#VALUE!</v>
      </c>
      <c r="F76" s="11" t="str">
        <f>IF(ISERROR(VLOOKUP(B76,'141112'!B:B,1,FALSE)),"yes","no")</f>
        <v>no</v>
      </c>
      <c r="G76" s="2" t="s">
        <v>3550</v>
      </c>
      <c r="H76" s="11" t="str">
        <f>IF(ISNA(VLOOKUP(B76,CEEMEA!$A:$A,1,0)),IF(ISNA(VLOOKUP(B76,Removes!$A:$A,1,0)),IF(ISNA(VLOOKUP(B76,TTM!$A:$A,1,0)),IF(ISNA(VLOOKUP(B76,FastTrack!$A:$A,1,0)),IF(ISNA(VLOOKUP(B76,Delayed!$B:$B,1,0)),"BAU","Delayed"),"FastTrack"),"TTM"),"Remove"),"CEEMEA")</f>
        <v>BAU</v>
      </c>
      <c r="I76" s="11" t="str">
        <f>IF(COUNTIF(schedule!FC$1:ZZ$100,B76)=0,"new","scheduled")</f>
        <v>scheduled</v>
      </c>
    </row>
    <row r="77" spans="1:9">
      <c r="A77" s="11" t="s">
        <v>3373</v>
      </c>
      <c r="B77" s="13">
        <v>121026114131</v>
      </c>
      <c r="C77" s="11" t="str">
        <f>IF(ISERROR(VLOOKUP(B77,'011112'!B:C,2,FALSE)),"new",VLOOKUP(B77,'011112'!B:C,2,FALSE))</f>
        <v>new</v>
      </c>
      <c r="D77" s="11" t="str">
        <f>IF(ISERROR(VLOOKUP(B77,'011112'!B:D,3,FALSE)),"new",IF(VLOOKUP(B77,'011112'!B:D,3,FALSE)="new","existing",VLOOKUP(B77,'011112'!B:D,3,FALSE)))</f>
        <v>existing</v>
      </c>
      <c r="E77" s="159" t="e">
        <f t="shared" si="2"/>
        <v>#VALUE!</v>
      </c>
      <c r="F77" s="11" t="str">
        <f>IF(ISERROR(VLOOKUP(B77,'141112'!B:B,1,FALSE)),"yes","no")</f>
        <v>no</v>
      </c>
      <c r="G77" s="2" t="s">
        <v>3551</v>
      </c>
      <c r="H77" s="11" t="str">
        <f>IF(ISNA(VLOOKUP(B77,CEEMEA!$A:$A,1,0)),IF(ISNA(VLOOKUP(B77,Removes!$A:$A,1,0)),IF(ISNA(VLOOKUP(B77,TTM!$A:$A,1,0)),IF(ISNA(VLOOKUP(B77,FastTrack!$A:$A,1,0)),IF(ISNA(VLOOKUP(B77,Delayed!$B:$B,1,0)),"BAU","Delayed"),"FastTrack"),"TTM"),"Remove"),"CEEMEA")</f>
        <v>BAU</v>
      </c>
      <c r="I77" s="11" t="str">
        <f>IF(COUNTIF(schedule!FC$1:ZZ$100,B77)=0,"new","scheduled")</f>
        <v>scheduled</v>
      </c>
    </row>
    <row r="78" spans="1:9">
      <c r="A78" s="11" t="s">
        <v>3375</v>
      </c>
      <c r="B78" s="13">
        <v>121026113639</v>
      </c>
      <c r="C78" s="11" t="str">
        <f>IF(ISERROR(VLOOKUP(B78,'011112'!B:C,2,FALSE)),"new",VLOOKUP(B78,'011112'!B:C,2,FALSE))</f>
        <v>new</v>
      </c>
      <c r="D78" s="11" t="str">
        <f>IF(ISERROR(VLOOKUP(B78,'011112'!B:D,3,FALSE)),"new",IF(VLOOKUP(B78,'011112'!B:D,3,FALSE)="new","existing",VLOOKUP(B78,'011112'!B:D,3,FALSE)))</f>
        <v>existing</v>
      </c>
      <c r="E78" s="159" t="e">
        <f t="shared" si="2"/>
        <v>#VALUE!</v>
      </c>
      <c r="F78" s="11" t="str">
        <f>IF(ISERROR(VLOOKUP(B78,'141112'!B:B,1,FALSE)),"yes","no")</f>
        <v>no</v>
      </c>
      <c r="G78" s="2" t="s">
        <v>3552</v>
      </c>
      <c r="H78" s="11" t="str">
        <f>IF(ISNA(VLOOKUP(B78,CEEMEA!$A:$A,1,0)),IF(ISNA(VLOOKUP(B78,Removes!$A:$A,1,0)),IF(ISNA(VLOOKUP(B78,TTM!$A:$A,1,0)),IF(ISNA(VLOOKUP(B78,FastTrack!$A:$A,1,0)),IF(ISNA(VLOOKUP(B78,Delayed!$B:$B,1,0)),"BAU","Delayed"),"FastTrack"),"TTM"),"Remove"),"CEEMEA")</f>
        <v>BAU</v>
      </c>
      <c r="I78" s="11" t="str">
        <f>IF(COUNTIF(schedule!FC$1:ZZ$100,B78)=0,"new","scheduled")</f>
        <v>scheduled</v>
      </c>
    </row>
    <row r="79" spans="1:9">
      <c r="A79" s="11" t="s">
        <v>3381</v>
      </c>
      <c r="B79" s="13">
        <v>121025170744</v>
      </c>
      <c r="C79" s="11" t="str">
        <f>IF(ISERROR(VLOOKUP(B79,'011112'!B:C,2,FALSE)),"new",VLOOKUP(B79,'011112'!B:C,2,FALSE))</f>
        <v>new</v>
      </c>
      <c r="D79" s="11" t="str">
        <f>IF(ISERROR(VLOOKUP(B79,'011112'!B:D,3,FALSE)),"new",IF(VLOOKUP(B79,'011112'!B:D,3,FALSE)="new","existing",VLOOKUP(B79,'011112'!B:D,3,FALSE)))</f>
        <v>existing</v>
      </c>
      <c r="E79" s="159" t="e">
        <f t="shared" si="2"/>
        <v>#VALUE!</v>
      </c>
      <c r="F79" s="11" t="str">
        <f>IF(ISERROR(VLOOKUP(B79,'141112'!B:B,1,FALSE)),"yes","no")</f>
        <v>no</v>
      </c>
      <c r="G79" s="2" t="s">
        <v>3553</v>
      </c>
      <c r="H79" s="11" t="str">
        <f>IF(ISNA(VLOOKUP(B79,CEEMEA!$A:$A,1,0)),IF(ISNA(VLOOKUP(B79,Removes!$A:$A,1,0)),IF(ISNA(VLOOKUP(B79,TTM!$A:$A,1,0)),IF(ISNA(VLOOKUP(B79,FastTrack!$A:$A,1,0)),IF(ISNA(VLOOKUP(B79,Delayed!$B:$B,1,0)),"BAU","Delayed"),"FastTrack"),"TTM"),"Remove"),"CEEMEA")</f>
        <v>BAU</v>
      </c>
      <c r="I79" s="11" t="str">
        <f>IF(COUNTIF(schedule!FC$1:ZZ$100,B79)=0,"new","scheduled")</f>
        <v>scheduled</v>
      </c>
    </row>
    <row r="80" spans="1:9">
      <c r="A80" s="11" t="s">
        <v>3383</v>
      </c>
      <c r="B80" s="13">
        <v>1210251701391</v>
      </c>
      <c r="C80" s="11" t="str">
        <f>IF(ISERROR(VLOOKUP(B80,'011112'!B:C,2,FALSE)),"new",VLOOKUP(B80,'011112'!B:C,2,FALSE))</f>
        <v>new</v>
      </c>
      <c r="D80" s="11" t="str">
        <f>IF(ISERROR(VLOOKUP(B80,'011112'!B:D,3,FALSE)),"new",IF(VLOOKUP(B80,'011112'!B:D,3,FALSE)="new","existing",VLOOKUP(B80,'011112'!B:D,3,FALSE)))</f>
        <v>existing</v>
      </c>
      <c r="E80" s="159" t="e">
        <f t="shared" si="2"/>
        <v>#VALUE!</v>
      </c>
      <c r="F80" s="11" t="str">
        <f>IF(ISERROR(VLOOKUP(B80,'141112'!B:B,1,FALSE)),"yes","no")</f>
        <v>no</v>
      </c>
      <c r="G80" s="2" t="s">
        <v>3554</v>
      </c>
      <c r="H80" s="11" t="str">
        <f>IF(ISNA(VLOOKUP(B80,CEEMEA!$A:$A,1,0)),IF(ISNA(VLOOKUP(B80,Removes!$A:$A,1,0)),IF(ISNA(VLOOKUP(B80,TTM!$A:$A,1,0)),IF(ISNA(VLOOKUP(B80,FastTrack!$A:$A,1,0)),IF(ISNA(VLOOKUP(B80,Delayed!$B:$B,1,0)),"BAU","Delayed"),"FastTrack"),"TTM"),"Remove"),"CEEMEA")</f>
        <v>BAU</v>
      </c>
      <c r="I80" s="11" t="str">
        <f>IF(COUNTIF(schedule!FC$1:ZZ$100,B80)=0,"new","scheduled")</f>
        <v>scheduled</v>
      </c>
    </row>
    <row r="81" spans="1:9">
      <c r="A81" s="11" t="s">
        <v>3096</v>
      </c>
      <c r="B81" s="13">
        <v>1210050639322</v>
      </c>
      <c r="C81" s="11" t="str">
        <f>IF(ISERROR(VLOOKUP(B81,'011112'!B:C,2,FALSE)),"new",VLOOKUP(B81,'011112'!B:C,2,FALSE))</f>
        <v>new</v>
      </c>
      <c r="D81" s="11" t="str">
        <f>IF(ISERROR(VLOOKUP(B81,'011112'!B:D,3,FALSE)),"new",IF(VLOOKUP(B81,'011112'!B:D,3,FALSE)="new","existing",VLOOKUP(B81,'011112'!B:D,3,FALSE)))</f>
        <v>existing</v>
      </c>
      <c r="E81" s="159" t="e">
        <f t="shared" si="2"/>
        <v>#VALUE!</v>
      </c>
      <c r="F81" s="11" t="str">
        <f>IF(ISERROR(VLOOKUP(B81,'141112'!B:B,1,FALSE)),"yes","no")</f>
        <v>no</v>
      </c>
      <c r="G81" s="2" t="s">
        <v>3555</v>
      </c>
      <c r="H81" s="11" t="str">
        <f>IF(ISNA(VLOOKUP(B81,CEEMEA!$A:$A,1,0)),IF(ISNA(VLOOKUP(B81,Removes!$A:$A,1,0)),IF(ISNA(VLOOKUP(B81,TTM!$A:$A,1,0)),IF(ISNA(VLOOKUP(B81,FastTrack!$A:$A,1,0)),IF(ISNA(VLOOKUP(B81,Delayed!$B:$B,1,0)),"BAU","Delayed"),"FastTrack"),"TTM"),"Remove"),"CEEMEA")</f>
        <v>BAU</v>
      </c>
      <c r="I81" s="11" t="str">
        <f>IF(COUNTIF(schedule!FC$1:ZZ$100,B81)=0,"new","scheduled")</f>
        <v>scheduled</v>
      </c>
    </row>
    <row r="82" spans="1:9">
      <c r="A82" s="11" t="s">
        <v>3099</v>
      </c>
      <c r="B82" s="13">
        <v>121024080055</v>
      </c>
      <c r="C82" s="11" t="str">
        <f>IF(ISERROR(VLOOKUP(B82,'011112'!B:C,2,FALSE)),"new",VLOOKUP(B82,'011112'!B:C,2,FALSE))</f>
        <v>new</v>
      </c>
      <c r="D82" s="11" t="str">
        <f>IF(ISERROR(VLOOKUP(B82,'011112'!B:D,3,FALSE)),"new",IF(VLOOKUP(B82,'011112'!B:D,3,FALSE)="new","existing",VLOOKUP(B82,'011112'!B:D,3,FALSE)))</f>
        <v>existing</v>
      </c>
      <c r="E82" s="159" t="e">
        <f t="shared" si="2"/>
        <v>#VALUE!</v>
      </c>
      <c r="F82" s="11" t="str">
        <f>IF(ISERROR(VLOOKUP(B82,'141112'!B:B,1,FALSE)),"yes","no")</f>
        <v>no</v>
      </c>
      <c r="G82" s="2" t="s">
        <v>3556</v>
      </c>
      <c r="H82" s="11" t="str">
        <f>IF(ISNA(VLOOKUP(B82,CEEMEA!$A:$A,1,0)),IF(ISNA(VLOOKUP(B82,Removes!$A:$A,1,0)),IF(ISNA(VLOOKUP(B82,TTM!$A:$A,1,0)),IF(ISNA(VLOOKUP(B82,FastTrack!$A:$A,1,0)),IF(ISNA(VLOOKUP(B82,Delayed!$B:$B,1,0)),"BAU","Delayed"),"FastTrack"),"TTM"),"Remove"),"CEEMEA")</f>
        <v>BAU</v>
      </c>
      <c r="I82" s="11" t="str">
        <f>IF(COUNTIF(schedule!FC$1:ZZ$100,B82)=0,"new","scheduled")</f>
        <v>scheduled</v>
      </c>
    </row>
    <row r="83" spans="1:9">
      <c r="A83" s="11" t="s">
        <v>2930</v>
      </c>
      <c r="B83" s="13">
        <v>121022005904</v>
      </c>
      <c r="C83" s="11" t="str">
        <f>IF(ISERROR(VLOOKUP(B83,'011112'!B:C,2,FALSE)),"new",VLOOKUP(B83,'011112'!B:C,2,FALSE))</f>
        <v>new</v>
      </c>
      <c r="D83" s="11" t="str">
        <f>IF(ISERROR(VLOOKUP(B83,'011112'!B:D,3,FALSE)),"new",IF(VLOOKUP(B83,'011112'!B:D,3,FALSE)="new","existing",VLOOKUP(B83,'011112'!B:D,3,FALSE)))</f>
        <v>existing</v>
      </c>
      <c r="E83" s="159" t="e">
        <f t="shared" si="2"/>
        <v>#VALUE!</v>
      </c>
      <c r="F83" s="11" t="str">
        <f>IF(ISERROR(VLOOKUP(B83,'141112'!B:B,1,FALSE)),"yes","no")</f>
        <v>no</v>
      </c>
      <c r="G83" s="2" t="s">
        <v>3557</v>
      </c>
      <c r="H83" s="11" t="str">
        <f>IF(ISNA(VLOOKUP(B83,CEEMEA!$A:$A,1,0)),IF(ISNA(VLOOKUP(B83,Removes!$A:$A,1,0)),IF(ISNA(VLOOKUP(B83,TTM!$A:$A,1,0)),IF(ISNA(VLOOKUP(B83,FastTrack!$A:$A,1,0)),IF(ISNA(VLOOKUP(B83,Delayed!$B:$B,1,0)),"BAU","Delayed"),"FastTrack"),"TTM"),"Remove"),"CEEMEA")</f>
        <v>BAU</v>
      </c>
      <c r="I83" s="11" t="str">
        <f>IF(COUNTIF(schedule!FC$1:ZZ$100,B83)=0,"new","scheduled")</f>
        <v>scheduled</v>
      </c>
    </row>
    <row r="84" spans="1:9">
      <c r="A84" s="11" t="s">
        <v>2931</v>
      </c>
      <c r="B84" s="13">
        <v>121019212051</v>
      </c>
      <c r="C84" s="11" t="str">
        <f>IF(ISERROR(VLOOKUP(B84,'011112'!B:C,2,FALSE)),"new",VLOOKUP(B84,'011112'!B:C,2,FALSE))</f>
        <v>new</v>
      </c>
      <c r="D84" s="11" t="str">
        <f>IF(ISERROR(VLOOKUP(B84,'011112'!B:D,3,FALSE)),"new",IF(VLOOKUP(B84,'011112'!B:D,3,FALSE)="new","existing",VLOOKUP(B84,'011112'!B:D,3,FALSE)))</f>
        <v>existing</v>
      </c>
      <c r="E84" s="159" t="e">
        <f t="shared" si="2"/>
        <v>#VALUE!</v>
      </c>
      <c r="F84" s="11" t="str">
        <f>IF(ISERROR(VLOOKUP(B84,'141112'!B:B,1,FALSE)),"yes","no")</f>
        <v>no</v>
      </c>
      <c r="G84" s="2" t="s">
        <v>3558</v>
      </c>
      <c r="H84" s="11" t="str">
        <f>IF(ISNA(VLOOKUP(B84,CEEMEA!$A:$A,1,0)),IF(ISNA(VLOOKUP(B84,Removes!$A:$A,1,0)),IF(ISNA(VLOOKUP(B84,TTM!$A:$A,1,0)),IF(ISNA(VLOOKUP(B84,FastTrack!$A:$A,1,0)),IF(ISNA(VLOOKUP(B84,Delayed!$B:$B,1,0)),"BAU","Delayed"),"FastTrack"),"TTM"),"Remove"),"CEEMEA")</f>
        <v>BAU</v>
      </c>
      <c r="I84" s="11" t="str">
        <f>IF(COUNTIF(schedule!FC$1:ZZ$100,B84)=0,"new","scheduled")</f>
        <v>scheduled</v>
      </c>
    </row>
    <row r="85" spans="1:9">
      <c r="A85" s="11" t="s">
        <v>2932</v>
      </c>
      <c r="B85" s="13">
        <v>121019210444</v>
      </c>
      <c r="C85" s="11" t="str">
        <f>IF(ISERROR(VLOOKUP(B85,'011112'!B:C,2,FALSE)),"new",VLOOKUP(B85,'011112'!B:C,2,FALSE))</f>
        <v>new</v>
      </c>
      <c r="D85" s="11" t="str">
        <f>IF(ISERROR(VLOOKUP(B85,'011112'!B:D,3,FALSE)),"new",IF(VLOOKUP(B85,'011112'!B:D,3,FALSE)="new","existing",VLOOKUP(B85,'011112'!B:D,3,FALSE)))</f>
        <v>existing</v>
      </c>
      <c r="E85" s="159" t="e">
        <f t="shared" si="2"/>
        <v>#VALUE!</v>
      </c>
      <c r="F85" s="11" t="str">
        <f>IF(ISERROR(VLOOKUP(B85,'141112'!B:B,1,FALSE)),"yes","no")</f>
        <v>no</v>
      </c>
      <c r="G85" s="2" t="s">
        <v>3559</v>
      </c>
      <c r="H85" s="11" t="str">
        <f>IF(ISNA(VLOOKUP(B85,CEEMEA!$A:$A,1,0)),IF(ISNA(VLOOKUP(B85,Removes!$A:$A,1,0)),IF(ISNA(VLOOKUP(B85,TTM!$A:$A,1,0)),IF(ISNA(VLOOKUP(B85,FastTrack!$A:$A,1,0)),IF(ISNA(VLOOKUP(B85,Delayed!$B:$B,1,0)),"BAU","Delayed"),"FastTrack"),"TTM"),"Remove"),"CEEMEA")</f>
        <v>BAU</v>
      </c>
      <c r="I85" s="11" t="str">
        <f>IF(COUNTIF(schedule!FC$1:ZZ$100,B85)=0,"new","scheduled")</f>
        <v>scheduled</v>
      </c>
    </row>
    <row r="86" spans="1:9">
      <c r="A86" s="11" t="s">
        <v>673</v>
      </c>
      <c r="B86" s="13">
        <v>121019210716</v>
      </c>
      <c r="C86" s="11" t="str">
        <f>IF(ISERROR(VLOOKUP(B86,'011112'!B:C,2,FALSE)),"new",VLOOKUP(B86,'011112'!B:C,2,FALSE))</f>
        <v>new</v>
      </c>
      <c r="D86" s="11" t="str">
        <f>IF(ISERROR(VLOOKUP(B86,'011112'!B:D,3,FALSE)),"new",IF(VLOOKUP(B86,'011112'!B:D,3,FALSE)="new","existing",VLOOKUP(B86,'011112'!B:D,3,FALSE)))</f>
        <v>existing</v>
      </c>
      <c r="E86" s="159" t="e">
        <f t="shared" si="2"/>
        <v>#VALUE!</v>
      </c>
      <c r="F86" s="11" t="str">
        <f>IF(ISERROR(VLOOKUP(B86,'141112'!B:B,1,FALSE)),"yes","no")</f>
        <v>no</v>
      </c>
      <c r="G86" s="2" t="s">
        <v>3560</v>
      </c>
      <c r="H86" s="11" t="str">
        <f>IF(ISNA(VLOOKUP(B86,CEEMEA!$A:$A,1,0)),IF(ISNA(VLOOKUP(B86,Removes!$A:$A,1,0)),IF(ISNA(VLOOKUP(B86,TTM!$A:$A,1,0)),IF(ISNA(VLOOKUP(B86,FastTrack!$A:$A,1,0)),IF(ISNA(VLOOKUP(B86,Delayed!$B:$B,1,0)),"BAU","Delayed"),"FastTrack"),"TTM"),"Remove"),"CEEMEA")</f>
        <v>BAU</v>
      </c>
      <c r="I86" s="11" t="str">
        <f>IF(COUNTIF(schedule!FC$1:ZZ$100,B86)=0,"new","scheduled")</f>
        <v>scheduled</v>
      </c>
    </row>
    <row r="87" spans="1:9">
      <c r="A87" s="11" t="s">
        <v>2933</v>
      </c>
      <c r="B87" s="13">
        <v>121019204011</v>
      </c>
      <c r="C87" s="11" t="str">
        <f>IF(ISERROR(VLOOKUP(B87,'011112'!B:C,2,FALSE)),"new",VLOOKUP(B87,'011112'!B:C,2,FALSE))</f>
        <v>new</v>
      </c>
      <c r="D87" s="11" t="str">
        <f>IF(ISERROR(VLOOKUP(B87,'011112'!B:D,3,FALSE)),"new",IF(VLOOKUP(B87,'011112'!B:D,3,FALSE)="new","existing",VLOOKUP(B87,'011112'!B:D,3,FALSE)))</f>
        <v>existing</v>
      </c>
      <c r="E87" s="159" t="e">
        <f t="shared" si="2"/>
        <v>#VALUE!</v>
      </c>
      <c r="F87" s="11" t="str">
        <f>IF(ISERROR(VLOOKUP(B87,'141112'!B:B,1,FALSE)),"yes","no")</f>
        <v>no</v>
      </c>
      <c r="G87" s="2" t="s">
        <v>3561</v>
      </c>
      <c r="H87" s="11" t="str">
        <f>IF(ISNA(VLOOKUP(B87,CEEMEA!$A:$A,1,0)),IF(ISNA(VLOOKUP(B87,Removes!$A:$A,1,0)),IF(ISNA(VLOOKUP(B87,TTM!$A:$A,1,0)),IF(ISNA(VLOOKUP(B87,FastTrack!$A:$A,1,0)),IF(ISNA(VLOOKUP(B87,Delayed!$B:$B,1,0)),"BAU","Delayed"),"FastTrack"),"TTM"),"Remove"),"CEEMEA")</f>
        <v>BAU</v>
      </c>
      <c r="I87" s="11" t="str">
        <f>IF(COUNTIF(schedule!FC$1:ZZ$100,B87)=0,"new","scheduled")</f>
        <v>scheduled</v>
      </c>
    </row>
    <row r="88" spans="1:9">
      <c r="A88" s="11" t="s">
        <v>2915</v>
      </c>
      <c r="B88" s="13">
        <v>121019091907</v>
      </c>
      <c r="C88" s="11" t="str">
        <f>IF(ISERROR(VLOOKUP(B88,'011112'!B:C,2,FALSE)),"new",VLOOKUP(B88,'011112'!B:C,2,FALSE))</f>
        <v>new</v>
      </c>
      <c r="D88" s="11" t="str">
        <f>IF(ISERROR(VLOOKUP(B88,'011112'!B:D,3,FALSE)),"new",IF(VLOOKUP(B88,'011112'!B:D,3,FALSE)="new","existing",VLOOKUP(B88,'011112'!B:D,3,FALSE)))</f>
        <v>existing</v>
      </c>
      <c r="E88" s="159" t="e">
        <f t="shared" si="2"/>
        <v>#VALUE!</v>
      </c>
      <c r="F88" s="11" t="str">
        <f>IF(ISERROR(VLOOKUP(B88,'141112'!B:B,1,FALSE)),"yes","no")</f>
        <v>no</v>
      </c>
      <c r="G88" s="2" t="s">
        <v>3562</v>
      </c>
      <c r="H88" s="11" t="str">
        <f>IF(ISNA(VLOOKUP(B88,CEEMEA!$A:$A,1,0)),IF(ISNA(VLOOKUP(B88,Removes!$A:$A,1,0)),IF(ISNA(VLOOKUP(B88,TTM!$A:$A,1,0)),IF(ISNA(VLOOKUP(B88,FastTrack!$A:$A,1,0)),IF(ISNA(VLOOKUP(B88,Delayed!$B:$B,1,0)),"BAU","Delayed"),"FastTrack"),"TTM"),"Remove"),"CEEMEA")</f>
        <v>BAU</v>
      </c>
      <c r="I88" s="11" t="str">
        <f>IF(COUNTIF(schedule!FC$1:ZZ$100,B88)=0,"new","scheduled")</f>
        <v>scheduled</v>
      </c>
    </row>
    <row r="89" spans="1:9">
      <c r="A89" s="11" t="s">
        <v>3104</v>
      </c>
      <c r="B89" s="13">
        <v>1210170505041</v>
      </c>
      <c r="C89" s="11" t="str">
        <f>IF(ISERROR(VLOOKUP(B89,'011112'!B:C,2,FALSE)),"new",VLOOKUP(B89,'011112'!B:C,2,FALSE))</f>
        <v>new</v>
      </c>
      <c r="D89" s="11" t="str">
        <f>IF(ISERROR(VLOOKUP(B89,'011112'!B:D,3,FALSE)),"new",IF(VLOOKUP(B89,'011112'!B:D,3,FALSE)="new","existing",VLOOKUP(B89,'011112'!B:D,3,FALSE)))</f>
        <v>existing</v>
      </c>
      <c r="E89" s="159" t="e">
        <f t="shared" si="2"/>
        <v>#VALUE!</v>
      </c>
      <c r="F89" s="11" t="str">
        <f>IF(ISERROR(VLOOKUP(B89,'141112'!B:B,1,FALSE)),"yes","no")</f>
        <v>no</v>
      </c>
      <c r="G89" s="2" t="s">
        <v>3563</v>
      </c>
      <c r="H89" s="11" t="str">
        <f>IF(ISNA(VLOOKUP(B89,CEEMEA!$A:$A,1,0)),IF(ISNA(VLOOKUP(B89,Removes!$A:$A,1,0)),IF(ISNA(VLOOKUP(B89,TTM!$A:$A,1,0)),IF(ISNA(VLOOKUP(B89,FastTrack!$A:$A,1,0)),IF(ISNA(VLOOKUP(B89,Delayed!$B:$B,1,0)),"BAU","Delayed"),"FastTrack"),"TTM"),"Remove"),"CEEMEA")</f>
        <v>BAU</v>
      </c>
      <c r="I89" s="11" t="str">
        <f>IF(COUNTIF(schedule!FC$1:ZZ$100,B89)=0,"new","scheduled")</f>
        <v>scheduled</v>
      </c>
    </row>
    <row r="90" spans="1:9">
      <c r="A90" s="11" t="s">
        <v>2876</v>
      </c>
      <c r="B90" s="13">
        <v>121017035437</v>
      </c>
      <c r="C90" s="11" t="str">
        <f>IF(ISERROR(VLOOKUP(B90,'011112'!B:C,2,FALSE)),"new",VLOOKUP(B90,'011112'!B:C,2,FALSE))</f>
        <v>new</v>
      </c>
      <c r="D90" s="11" t="str">
        <f>IF(ISERROR(VLOOKUP(B90,'011112'!B:D,3,FALSE)),"new",IF(VLOOKUP(B90,'011112'!B:D,3,FALSE)="new","existing",VLOOKUP(B90,'011112'!B:D,3,FALSE)))</f>
        <v>existing</v>
      </c>
      <c r="E90" s="159" t="e">
        <f t="shared" si="2"/>
        <v>#VALUE!</v>
      </c>
      <c r="F90" s="11" t="str">
        <f>IF(ISERROR(VLOOKUP(B90,'141112'!B:B,1,FALSE)),"yes","no")</f>
        <v>no</v>
      </c>
      <c r="G90" s="2" t="s">
        <v>3564</v>
      </c>
      <c r="H90" s="11" t="str">
        <f>IF(ISNA(VLOOKUP(B90,CEEMEA!$A:$A,1,0)),IF(ISNA(VLOOKUP(B90,Removes!$A:$A,1,0)),IF(ISNA(VLOOKUP(B90,TTM!$A:$A,1,0)),IF(ISNA(VLOOKUP(B90,FastTrack!$A:$A,1,0)),IF(ISNA(VLOOKUP(B90,Delayed!$B:$B,1,0)),"BAU","Delayed"),"FastTrack"),"TTM"),"Remove"),"CEEMEA")</f>
        <v>BAU</v>
      </c>
      <c r="I90" s="11" t="str">
        <f>IF(COUNTIF(schedule!FC$1:ZZ$100,B90)=0,"new","scheduled")</f>
        <v>scheduled</v>
      </c>
    </row>
    <row r="91" spans="1:9">
      <c r="A91" s="11" t="s">
        <v>2736</v>
      </c>
      <c r="B91" s="13">
        <v>121015100154</v>
      </c>
      <c r="C91" s="11" t="str">
        <f>IF(ISERROR(VLOOKUP(B91,'011112'!B:C,2,FALSE)),"new",VLOOKUP(B91,'011112'!B:C,2,FALSE))</f>
        <v>new</v>
      </c>
      <c r="D91" s="11" t="str">
        <f>IF(ISERROR(VLOOKUP(B91,'011112'!B:D,3,FALSE)),"new",IF(VLOOKUP(B91,'011112'!B:D,3,FALSE)="new","existing",VLOOKUP(B91,'011112'!B:D,3,FALSE)))</f>
        <v>existing</v>
      </c>
      <c r="E91" s="159" t="e">
        <f t="shared" si="2"/>
        <v>#VALUE!</v>
      </c>
      <c r="F91" s="11" t="str">
        <f>IF(ISERROR(VLOOKUP(B91,'141112'!B:B,1,FALSE)),"yes","no")</f>
        <v>no</v>
      </c>
      <c r="G91" s="2" t="s">
        <v>3565</v>
      </c>
      <c r="H91" s="11" t="str">
        <f>IF(ISNA(VLOOKUP(B91,CEEMEA!$A:$A,1,0)),IF(ISNA(VLOOKUP(B91,Removes!$A:$A,1,0)),IF(ISNA(VLOOKUP(B91,TTM!$A:$A,1,0)),IF(ISNA(VLOOKUP(B91,FastTrack!$A:$A,1,0)),IF(ISNA(VLOOKUP(B91,Delayed!$B:$B,1,0)),"BAU","Delayed"),"FastTrack"),"TTM"),"Remove"),"CEEMEA")</f>
        <v>BAU</v>
      </c>
      <c r="I91" s="11" t="str">
        <f>IF(COUNTIF(schedule!FC$1:ZZ$100,B91)=0,"new","scheduled")</f>
        <v>scheduled</v>
      </c>
    </row>
    <row r="92" spans="1:9">
      <c r="A92" s="11" t="s">
        <v>2738</v>
      </c>
      <c r="B92" s="13">
        <v>121015095853</v>
      </c>
      <c r="C92" s="11" t="str">
        <f>IF(ISERROR(VLOOKUP(B92,'011112'!B:C,2,FALSE)),"new",VLOOKUP(B92,'011112'!B:C,2,FALSE))</f>
        <v>new</v>
      </c>
      <c r="D92" s="11" t="str">
        <f>IF(ISERROR(VLOOKUP(B92,'011112'!B:D,3,FALSE)),"new",IF(VLOOKUP(B92,'011112'!B:D,3,FALSE)="new","existing",VLOOKUP(B92,'011112'!B:D,3,FALSE)))</f>
        <v>existing</v>
      </c>
      <c r="E92" s="159" t="e">
        <f t="shared" si="2"/>
        <v>#VALUE!</v>
      </c>
      <c r="F92" s="11" t="str">
        <f>IF(ISERROR(VLOOKUP(B92,'141112'!B:B,1,FALSE)),"yes","no")</f>
        <v>no</v>
      </c>
      <c r="G92" s="2" t="s">
        <v>3566</v>
      </c>
      <c r="H92" s="11" t="str">
        <f>IF(ISNA(VLOOKUP(B92,CEEMEA!$A:$A,1,0)),IF(ISNA(VLOOKUP(B92,Removes!$A:$A,1,0)),IF(ISNA(VLOOKUP(B92,TTM!$A:$A,1,0)),IF(ISNA(VLOOKUP(B92,FastTrack!$A:$A,1,0)),IF(ISNA(VLOOKUP(B92,Delayed!$B:$B,1,0)),"BAU","Delayed"),"FastTrack"),"TTM"),"Remove"),"CEEMEA")</f>
        <v>BAU</v>
      </c>
      <c r="I92" s="11" t="str">
        <f>IF(COUNTIF(schedule!FC$1:ZZ$100,B92)=0,"new","scheduled")</f>
        <v>scheduled</v>
      </c>
    </row>
    <row r="93" spans="1:9">
      <c r="A93" s="11" t="s">
        <v>2545</v>
      </c>
      <c r="B93" s="13">
        <v>121014235824</v>
      </c>
      <c r="C93" s="11" t="str">
        <f>IF(ISERROR(VLOOKUP(B93,'011112'!B:C,2,FALSE)),"new",VLOOKUP(B93,'011112'!B:C,2,FALSE))</f>
        <v>new</v>
      </c>
      <c r="D93" s="11" t="str">
        <f>IF(ISERROR(VLOOKUP(B93,'011112'!B:D,3,FALSE)),"new",IF(VLOOKUP(B93,'011112'!B:D,3,FALSE)="new","existing",VLOOKUP(B93,'011112'!B:D,3,FALSE)))</f>
        <v>existing</v>
      </c>
      <c r="E93" s="159" t="e">
        <f t="shared" si="2"/>
        <v>#VALUE!</v>
      </c>
      <c r="F93" s="11" t="str">
        <f>IF(ISERROR(VLOOKUP(B93,'141112'!B:B,1,FALSE)),"yes","no")</f>
        <v>no</v>
      </c>
      <c r="G93" s="2" t="s">
        <v>3567</v>
      </c>
      <c r="H93" s="11" t="str">
        <f>IF(ISNA(VLOOKUP(B93,CEEMEA!$A:$A,1,0)),IF(ISNA(VLOOKUP(B93,Removes!$A:$A,1,0)),IF(ISNA(VLOOKUP(B93,TTM!$A:$A,1,0)),IF(ISNA(VLOOKUP(B93,FastTrack!$A:$A,1,0)),IF(ISNA(VLOOKUP(B93,Delayed!$B:$B,1,0)),"BAU","Delayed"),"FastTrack"),"TTM"),"Remove"),"CEEMEA")</f>
        <v>BAU</v>
      </c>
      <c r="I93" s="11" t="str">
        <f>IF(COUNTIF(schedule!FC$1:ZZ$100,B93)=0,"new","scheduled")</f>
        <v>scheduled</v>
      </c>
    </row>
    <row r="94" spans="1:9">
      <c r="A94" s="11" t="s">
        <v>2547</v>
      </c>
      <c r="B94" s="13">
        <v>121014235508</v>
      </c>
      <c r="C94" s="11" t="str">
        <f>IF(ISERROR(VLOOKUP(B94,'011112'!B:C,2,FALSE)),"new",VLOOKUP(B94,'011112'!B:C,2,FALSE))</f>
        <v>new</v>
      </c>
      <c r="D94" s="11" t="str">
        <f>IF(ISERROR(VLOOKUP(B94,'011112'!B:D,3,FALSE)),"new",IF(VLOOKUP(B94,'011112'!B:D,3,FALSE)="new","existing",VLOOKUP(B94,'011112'!B:D,3,FALSE)))</f>
        <v>existing</v>
      </c>
      <c r="E94" s="159" t="e">
        <f t="shared" si="2"/>
        <v>#VALUE!</v>
      </c>
      <c r="F94" s="11" t="str">
        <f>IF(ISERROR(VLOOKUP(B94,'141112'!B:B,1,FALSE)),"yes","no")</f>
        <v>no</v>
      </c>
      <c r="G94" s="2" t="s">
        <v>3568</v>
      </c>
      <c r="H94" s="11" t="str">
        <f>IF(ISNA(VLOOKUP(B94,CEEMEA!$A:$A,1,0)),IF(ISNA(VLOOKUP(B94,Removes!$A:$A,1,0)),IF(ISNA(VLOOKUP(B94,TTM!$A:$A,1,0)),IF(ISNA(VLOOKUP(B94,FastTrack!$A:$A,1,0)),IF(ISNA(VLOOKUP(B94,Delayed!$B:$B,1,0)),"BAU","Delayed"),"FastTrack"),"TTM"),"Remove"),"CEEMEA")</f>
        <v>BAU</v>
      </c>
      <c r="I94" s="11" t="str">
        <f>IF(COUNTIF(schedule!FC$1:ZZ$100,B94)=0,"new","scheduled")</f>
        <v>scheduled</v>
      </c>
    </row>
    <row r="95" spans="1:9">
      <c r="A95" s="11" t="s">
        <v>2549</v>
      </c>
      <c r="B95" s="13">
        <v>121014235219</v>
      </c>
      <c r="C95" s="11" t="str">
        <f>IF(ISERROR(VLOOKUP(B95,'011112'!B:C,2,FALSE)),"new",VLOOKUP(B95,'011112'!B:C,2,FALSE))</f>
        <v>new</v>
      </c>
      <c r="D95" s="11" t="str">
        <f>IF(ISERROR(VLOOKUP(B95,'011112'!B:D,3,FALSE)),"new",IF(VLOOKUP(B95,'011112'!B:D,3,FALSE)="new","existing",VLOOKUP(B95,'011112'!B:D,3,FALSE)))</f>
        <v>existing</v>
      </c>
      <c r="E95" s="159" t="e">
        <f t="shared" si="2"/>
        <v>#VALUE!</v>
      </c>
      <c r="F95" s="11" t="str">
        <f>IF(ISERROR(VLOOKUP(B95,'141112'!B:B,1,FALSE)),"yes","no")</f>
        <v>no</v>
      </c>
      <c r="G95" s="2" t="s">
        <v>3569</v>
      </c>
      <c r="H95" s="11" t="str">
        <f>IF(ISNA(VLOOKUP(B95,CEEMEA!$A:$A,1,0)),IF(ISNA(VLOOKUP(B95,Removes!$A:$A,1,0)),IF(ISNA(VLOOKUP(B95,TTM!$A:$A,1,0)),IF(ISNA(VLOOKUP(B95,FastTrack!$A:$A,1,0)),IF(ISNA(VLOOKUP(B95,Delayed!$B:$B,1,0)),"BAU","Delayed"),"FastTrack"),"TTM"),"Remove"),"CEEMEA")</f>
        <v>BAU</v>
      </c>
      <c r="I95" s="11" t="str">
        <f>IF(COUNTIF(schedule!FC$1:ZZ$100,B95)=0,"new","scheduled")</f>
        <v>scheduled</v>
      </c>
    </row>
    <row r="96" spans="1:9">
      <c r="A96" s="11" t="s">
        <v>2551</v>
      </c>
      <c r="B96" s="13">
        <v>121014234649</v>
      </c>
      <c r="C96" s="11" t="str">
        <f>IF(ISERROR(VLOOKUP(B96,'011112'!B:C,2,FALSE)),"new",VLOOKUP(B96,'011112'!B:C,2,FALSE))</f>
        <v>new</v>
      </c>
      <c r="D96" s="11" t="str">
        <f>IF(ISERROR(VLOOKUP(B96,'011112'!B:D,3,FALSE)),"new",IF(VLOOKUP(B96,'011112'!B:D,3,FALSE)="new","existing",VLOOKUP(B96,'011112'!B:D,3,FALSE)))</f>
        <v>new</v>
      </c>
      <c r="E96" s="159" t="e">
        <f t="shared" si="2"/>
        <v>#VALUE!</v>
      </c>
      <c r="F96" s="11" t="str">
        <f>IF(ISERROR(VLOOKUP(B96,'141112'!B:B,1,FALSE)),"yes","no")</f>
        <v>no</v>
      </c>
      <c r="G96" s="2" t="s">
        <v>3570</v>
      </c>
      <c r="H96" s="11" t="str">
        <f>IF(ISNA(VLOOKUP(B96,CEEMEA!$A:$A,1,0)),IF(ISNA(VLOOKUP(B96,Removes!$A:$A,1,0)),IF(ISNA(VLOOKUP(B96,TTM!$A:$A,1,0)),IF(ISNA(VLOOKUP(B96,FastTrack!$A:$A,1,0)),IF(ISNA(VLOOKUP(B96,Delayed!$B:$B,1,0)),"BAU","Delayed"),"FastTrack"),"TTM"),"Remove"),"CEEMEA")</f>
        <v>BAU</v>
      </c>
      <c r="I96" s="11" t="str">
        <f>IF(COUNTIF(schedule!FC$1:ZZ$100,B96)=0,"new","scheduled")</f>
        <v>scheduled</v>
      </c>
    </row>
    <row r="97" spans="1:9">
      <c r="A97" s="11" t="s">
        <v>2553</v>
      </c>
      <c r="B97" s="13">
        <v>121014231615</v>
      </c>
      <c r="C97" s="11" t="str">
        <f>IF(ISERROR(VLOOKUP(B97,'011112'!B:C,2,FALSE)),"new",VLOOKUP(B97,'011112'!B:C,2,FALSE))</f>
        <v>new</v>
      </c>
      <c r="D97" s="11" t="str">
        <f>IF(ISERROR(VLOOKUP(B97,'011112'!B:D,3,FALSE)),"new",IF(VLOOKUP(B97,'011112'!B:D,3,FALSE)="new","existing",VLOOKUP(B97,'011112'!B:D,3,FALSE)))</f>
        <v>existing</v>
      </c>
      <c r="E97" s="159" t="e">
        <f t="shared" si="2"/>
        <v>#VALUE!</v>
      </c>
      <c r="F97" s="11" t="str">
        <f>IF(ISERROR(VLOOKUP(B97,'141112'!B:B,1,FALSE)),"yes","no")</f>
        <v>yes</v>
      </c>
      <c r="G97" s="2" t="s">
        <v>3571</v>
      </c>
      <c r="H97" s="11" t="str">
        <f>IF(ISNA(VLOOKUP(B97,CEEMEA!$A:$A,1,0)),IF(ISNA(VLOOKUP(B97,Removes!$A:$A,1,0)),IF(ISNA(VLOOKUP(B97,TTM!$A:$A,1,0)),IF(ISNA(VLOOKUP(B97,FastTrack!$A:$A,1,0)),IF(ISNA(VLOOKUP(B97,Delayed!$B:$B,1,0)),"BAU","Delayed"),"FastTrack"),"TTM"),"Remove"),"CEEMEA")</f>
        <v>BAU</v>
      </c>
      <c r="I97" s="11" t="str">
        <f>IF(COUNTIF(schedule!FC$1:ZZ$100,B97)=0,"new","scheduled")</f>
        <v>scheduled</v>
      </c>
    </row>
    <row r="98" spans="1:9">
      <c r="A98" s="11" t="s">
        <v>2569</v>
      </c>
      <c r="B98" s="13">
        <v>1210120912551</v>
      </c>
      <c r="C98" s="11" t="str">
        <f>IF(ISERROR(VLOOKUP(B98,'011112'!B:C,2,FALSE)),"new",VLOOKUP(B98,'011112'!B:C,2,FALSE))</f>
        <v>new</v>
      </c>
      <c r="D98" s="11" t="str">
        <f>IF(ISERROR(VLOOKUP(B98,'011112'!B:D,3,FALSE)),"new",IF(VLOOKUP(B98,'011112'!B:D,3,FALSE)="new","existing",VLOOKUP(B98,'011112'!B:D,3,FALSE)))</f>
        <v>existing</v>
      </c>
      <c r="E98" s="159">
        <f t="shared" si="2"/>
        <v>41253</v>
      </c>
      <c r="F98" s="11" t="str">
        <f>IF(ISERROR(VLOOKUP(B98,'141112'!B:B,1,FALSE)),"yes","no")</f>
        <v>no</v>
      </c>
      <c r="G98" s="2" t="s">
        <v>3572</v>
      </c>
      <c r="H98" s="11" t="str">
        <f>IF(ISNA(VLOOKUP(B98,CEEMEA!$A:$A,1,0)),IF(ISNA(VLOOKUP(B98,Removes!$A:$A,1,0)),IF(ISNA(VLOOKUP(B98,TTM!$A:$A,1,0)),IF(ISNA(VLOOKUP(B98,FastTrack!$A:$A,1,0)),IF(ISNA(VLOOKUP(B98,Delayed!$B:$B,1,0)),"BAU","Delayed"),"FastTrack"),"TTM"),"Remove"),"CEEMEA")</f>
        <v>BAU</v>
      </c>
      <c r="I98" s="11" t="str">
        <f>IF(COUNTIF(schedule!FC$1:ZZ$100,B98)=0,"new","scheduled")</f>
        <v>scheduled</v>
      </c>
    </row>
    <row r="99" spans="1:9">
      <c r="A99" s="11" t="s">
        <v>2222</v>
      </c>
      <c r="B99" s="13">
        <v>120918043442</v>
      </c>
      <c r="C99" s="11" t="str">
        <f>IF(ISERROR(VLOOKUP(B99,'011112'!B:C,2,FALSE)),"new",VLOOKUP(B99,'011112'!B:C,2,FALSE))</f>
        <v>new</v>
      </c>
      <c r="D99" s="11" t="str">
        <f>IF(ISERROR(VLOOKUP(B99,'011112'!B:D,3,FALSE)),"new",IF(VLOOKUP(B99,'011112'!B:D,3,FALSE)="new","existing",VLOOKUP(B99,'011112'!B:D,3,FALSE)))</f>
        <v>existing</v>
      </c>
      <c r="E99" s="159">
        <f t="shared" si="2"/>
        <v>41253</v>
      </c>
      <c r="F99" s="11" t="str">
        <f>IF(ISERROR(VLOOKUP(B99,'141112'!B:B,1,FALSE)),"yes","no")</f>
        <v>no</v>
      </c>
      <c r="G99" s="2" t="s">
        <v>3573</v>
      </c>
      <c r="H99" s="11" t="str">
        <f>IF(ISNA(VLOOKUP(B99,CEEMEA!$A:$A,1,0)),IF(ISNA(VLOOKUP(B99,Removes!$A:$A,1,0)),IF(ISNA(VLOOKUP(B99,TTM!$A:$A,1,0)),IF(ISNA(VLOOKUP(B99,FastTrack!$A:$A,1,0)),IF(ISNA(VLOOKUP(B99,Delayed!$B:$B,1,0)),"BAU","Delayed"),"FastTrack"),"TTM"),"Remove"),"CEEMEA")</f>
        <v>BAU</v>
      </c>
      <c r="I99" s="11" t="str">
        <f>IF(COUNTIF(schedule!FC$1:ZZ$100,B99)=0,"new","scheduled")</f>
        <v>scheduled</v>
      </c>
    </row>
    <row r="100" spans="1:9">
      <c r="A100" s="11" t="s">
        <v>2478</v>
      </c>
      <c r="B100" s="13">
        <v>121012045300</v>
      </c>
      <c r="C100" s="11" t="str">
        <f>IF(ISERROR(VLOOKUP(B100,'011112'!B:C,2,FALSE)),"new",VLOOKUP(B100,'011112'!B:C,2,FALSE))</f>
        <v>new</v>
      </c>
      <c r="D100" s="11" t="str">
        <f>IF(ISERROR(VLOOKUP(B100,'011112'!B:D,3,FALSE)),"new",IF(VLOOKUP(B100,'011112'!B:D,3,FALSE)="new","existing",VLOOKUP(B100,'011112'!B:D,3,FALSE)))</f>
        <v>existing</v>
      </c>
      <c r="E100" s="159">
        <f t="shared" si="2"/>
        <v>41253</v>
      </c>
      <c r="F100" s="11" t="str">
        <f>IF(ISERROR(VLOOKUP(B100,'141112'!B:B,1,FALSE)),"yes","no")</f>
        <v>yes</v>
      </c>
      <c r="G100" s="2" t="s">
        <v>3574</v>
      </c>
      <c r="H100" s="11" t="str">
        <f>IF(ISNA(VLOOKUP(B100,CEEMEA!$A:$A,1,0)),IF(ISNA(VLOOKUP(B100,Removes!$A:$A,1,0)),IF(ISNA(VLOOKUP(B100,TTM!$A:$A,1,0)),IF(ISNA(VLOOKUP(B100,FastTrack!$A:$A,1,0)),IF(ISNA(VLOOKUP(B100,Delayed!$B:$B,1,0)),"BAU","Delayed"),"FastTrack"),"TTM"),"Remove"),"CEEMEA")</f>
        <v>BAU</v>
      </c>
      <c r="I100" s="11" t="str">
        <f>IF(COUNTIF(schedule!FC$1:ZZ$100,B100)=0,"new","scheduled")</f>
        <v>scheduled</v>
      </c>
    </row>
    <row r="101" spans="1:9">
      <c r="A101" s="11" t="s">
        <v>2927</v>
      </c>
      <c r="B101" s="13">
        <v>1210041140271</v>
      </c>
      <c r="C101" s="11" t="str">
        <f>IF(ISERROR(VLOOKUP(B101,'011112'!B:C,2,FALSE)),"new",VLOOKUP(B101,'011112'!B:C,2,FALSE))</f>
        <v>new</v>
      </c>
      <c r="D101" s="11" t="str">
        <f>IF(ISERROR(VLOOKUP(B101,'011112'!B:D,3,FALSE)),"new",IF(VLOOKUP(B101,'011112'!B:D,3,FALSE)="new","existing",VLOOKUP(B101,'011112'!B:D,3,FALSE)))</f>
        <v>existing</v>
      </c>
      <c r="E101" s="159">
        <f t="shared" si="2"/>
        <v>41192</v>
      </c>
      <c r="F101" s="11" t="str">
        <f>IF(ISERROR(VLOOKUP(B101,'141112'!B:B,1,FALSE)),"yes","no")</f>
        <v>no</v>
      </c>
      <c r="G101" s="2" t="s">
        <v>3575</v>
      </c>
      <c r="H101" s="11" t="str">
        <f>IF(ISNA(VLOOKUP(B101,CEEMEA!$A:$A,1,0)),IF(ISNA(VLOOKUP(B101,Removes!$A:$A,1,0)),IF(ISNA(VLOOKUP(B101,TTM!$A:$A,1,0)),IF(ISNA(VLOOKUP(B101,FastTrack!$A:$A,1,0)),IF(ISNA(VLOOKUP(B101,Delayed!$B:$B,1,0)),"BAU","Delayed"),"FastTrack"),"TTM"),"Remove"),"CEEMEA")</f>
        <v>BAU</v>
      </c>
      <c r="I101" s="11" t="str">
        <f>IF(COUNTIF(schedule!FC$1:ZZ$100,B101)=0,"new","scheduled")</f>
        <v>scheduled</v>
      </c>
    </row>
    <row r="102" spans="1:9">
      <c r="A102" s="11" t="s">
        <v>2926</v>
      </c>
      <c r="B102" s="13">
        <v>121004114031</v>
      </c>
      <c r="C102" s="11" t="str">
        <f>IF(ISERROR(VLOOKUP(B102,'011112'!B:C,2,FALSE)),"new",VLOOKUP(B102,'011112'!B:C,2,FALSE))</f>
        <v>new</v>
      </c>
      <c r="D102" s="11" t="str">
        <f>IF(ISERROR(VLOOKUP(B102,'011112'!B:D,3,FALSE)),"new",IF(VLOOKUP(B102,'011112'!B:D,3,FALSE)="new","existing",VLOOKUP(B102,'011112'!B:D,3,FALSE)))</f>
        <v>existing</v>
      </c>
      <c r="E102" s="159">
        <f t="shared" si="2"/>
        <v>41192</v>
      </c>
      <c r="F102" s="11" t="str">
        <f>IF(ISERROR(VLOOKUP(B102,'141112'!B:B,1,FALSE)),"yes","no")</f>
        <v>no</v>
      </c>
      <c r="G102" s="2" t="s">
        <v>3576</v>
      </c>
      <c r="H102" s="11" t="str">
        <f>IF(ISNA(VLOOKUP(B102,CEEMEA!$A:$A,1,0)),IF(ISNA(VLOOKUP(B102,Removes!$A:$A,1,0)),IF(ISNA(VLOOKUP(B102,TTM!$A:$A,1,0)),IF(ISNA(VLOOKUP(B102,FastTrack!$A:$A,1,0)),IF(ISNA(VLOOKUP(B102,Delayed!$B:$B,1,0)),"BAU","Delayed"),"FastTrack"),"TTM"),"Remove"),"CEEMEA")</f>
        <v>BAU</v>
      </c>
      <c r="I102" s="11" t="str">
        <f>IF(COUNTIF(schedule!FC$1:ZZ$100,B102)=0,"new","scheduled")</f>
        <v>scheduled</v>
      </c>
    </row>
    <row r="103" spans="1:9">
      <c r="A103" s="11" t="s">
        <v>2925</v>
      </c>
      <c r="B103" s="13">
        <v>121004114035</v>
      </c>
      <c r="C103" s="11" t="str">
        <f>IF(ISERROR(VLOOKUP(B103,'011112'!B:C,2,FALSE)),"new",VLOOKUP(B103,'011112'!B:C,2,FALSE))</f>
        <v>new</v>
      </c>
      <c r="D103" s="11" t="str">
        <f>IF(ISERROR(VLOOKUP(B103,'011112'!B:D,3,FALSE)),"new",IF(VLOOKUP(B103,'011112'!B:D,3,FALSE)="new","existing",VLOOKUP(B103,'011112'!B:D,3,FALSE)))</f>
        <v>existing</v>
      </c>
      <c r="E103" s="159">
        <f t="shared" si="2"/>
        <v>41192</v>
      </c>
      <c r="F103" s="11" t="str">
        <f>IF(ISERROR(VLOOKUP(B103,'141112'!B:B,1,FALSE)),"yes","no")</f>
        <v>no</v>
      </c>
      <c r="G103" s="2" t="s">
        <v>3577</v>
      </c>
      <c r="H103" s="11" t="str">
        <f>IF(ISNA(VLOOKUP(B103,CEEMEA!$A:$A,1,0)),IF(ISNA(VLOOKUP(B103,Removes!$A:$A,1,0)),IF(ISNA(VLOOKUP(B103,TTM!$A:$A,1,0)),IF(ISNA(VLOOKUP(B103,FastTrack!$A:$A,1,0)),IF(ISNA(VLOOKUP(B103,Delayed!$B:$B,1,0)),"BAU","Delayed"),"FastTrack"),"TTM"),"Remove"),"CEEMEA")</f>
        <v>BAU</v>
      </c>
      <c r="I103" s="11" t="str">
        <f>IF(COUNTIF(schedule!FC$1:ZZ$100,B103)=0,"new","scheduled")</f>
        <v>scheduled</v>
      </c>
    </row>
    <row r="104" spans="1:9">
      <c r="A104" s="11" t="s">
        <v>2924</v>
      </c>
      <c r="B104" s="13">
        <v>121004114036</v>
      </c>
      <c r="C104" s="11" t="str">
        <f>IF(ISERROR(VLOOKUP(B104,'011112'!B:C,2,FALSE)),"new",VLOOKUP(B104,'011112'!B:C,2,FALSE))</f>
        <v>new</v>
      </c>
      <c r="D104" s="11" t="str">
        <f>IF(ISERROR(VLOOKUP(B104,'011112'!B:D,3,FALSE)),"new",IF(VLOOKUP(B104,'011112'!B:D,3,FALSE)="new","existing",VLOOKUP(B104,'011112'!B:D,3,FALSE)))</f>
        <v>existing</v>
      </c>
      <c r="E104" s="159">
        <f t="shared" si="2"/>
        <v>41192</v>
      </c>
      <c r="F104" s="11" t="str">
        <f>IF(ISERROR(VLOOKUP(B104,'141112'!B:B,1,FALSE)),"yes","no")</f>
        <v>no</v>
      </c>
      <c r="G104" s="2" t="s">
        <v>3578</v>
      </c>
      <c r="H104" s="11" t="str">
        <f>IF(ISNA(VLOOKUP(B104,CEEMEA!$A:$A,1,0)),IF(ISNA(VLOOKUP(B104,Removes!$A:$A,1,0)),IF(ISNA(VLOOKUP(B104,TTM!$A:$A,1,0)),IF(ISNA(VLOOKUP(B104,FastTrack!$A:$A,1,0)),IF(ISNA(VLOOKUP(B104,Delayed!$B:$B,1,0)),"BAU","Delayed"),"FastTrack"),"TTM"),"Remove"),"CEEMEA")</f>
        <v>BAU</v>
      </c>
      <c r="I104" s="11" t="str">
        <f>IF(COUNTIF(schedule!FC$1:ZZ$100,B104)=0,"new","scheduled")</f>
        <v>scheduled</v>
      </c>
    </row>
    <row r="105" spans="1:9">
      <c r="A105" s="11" t="s">
        <v>2920</v>
      </c>
      <c r="B105" s="13">
        <v>121004114037</v>
      </c>
      <c r="C105" s="11" t="str">
        <f>IF(ISERROR(VLOOKUP(B105,'011112'!B:C,2,FALSE)),"new",VLOOKUP(B105,'011112'!B:C,2,FALSE))</f>
        <v>new</v>
      </c>
      <c r="D105" s="11" t="str">
        <f>IF(ISERROR(VLOOKUP(B105,'011112'!B:D,3,FALSE)),"new",IF(VLOOKUP(B105,'011112'!B:D,3,FALSE)="new","existing",VLOOKUP(B105,'011112'!B:D,3,FALSE)))</f>
        <v>existing</v>
      </c>
      <c r="E105" s="159">
        <f t="shared" si="2"/>
        <v>41192</v>
      </c>
      <c r="F105" s="11" t="str">
        <f>IF(ISERROR(VLOOKUP(B105,'141112'!B:B,1,FALSE)),"yes","no")</f>
        <v>no</v>
      </c>
      <c r="G105" s="2" t="s">
        <v>3579</v>
      </c>
      <c r="H105" s="11" t="str">
        <f>IF(ISNA(VLOOKUP(B105,CEEMEA!$A:$A,1,0)),IF(ISNA(VLOOKUP(B105,Removes!$A:$A,1,0)),IF(ISNA(VLOOKUP(B105,TTM!$A:$A,1,0)),IF(ISNA(VLOOKUP(B105,FastTrack!$A:$A,1,0)),IF(ISNA(VLOOKUP(B105,Delayed!$B:$B,1,0)),"BAU","Delayed"),"FastTrack"),"TTM"),"Remove"),"CEEMEA")</f>
        <v>BAU</v>
      </c>
      <c r="I105" s="11" t="str">
        <f>IF(COUNTIF(schedule!FC$1:ZZ$100,B105)=0,"new","scheduled")</f>
        <v>scheduled</v>
      </c>
    </row>
    <row r="106" spans="1:9">
      <c r="A106" s="11" t="s">
        <v>2923</v>
      </c>
      <c r="B106" s="13">
        <v>121004114039</v>
      </c>
      <c r="C106" s="11" t="str">
        <f>IF(ISERROR(VLOOKUP(B106,'011112'!B:C,2,FALSE)),"new",VLOOKUP(B106,'011112'!B:C,2,FALSE))</f>
        <v>new</v>
      </c>
      <c r="D106" s="11" t="str">
        <f>IF(ISERROR(VLOOKUP(B106,'011112'!B:D,3,FALSE)),"new",IF(VLOOKUP(B106,'011112'!B:D,3,FALSE)="new","existing",VLOOKUP(B106,'011112'!B:D,3,FALSE)))</f>
        <v>existing</v>
      </c>
      <c r="E106" s="159">
        <f t="shared" si="2"/>
        <v>41192</v>
      </c>
      <c r="F106" s="11" t="str">
        <f>IF(ISERROR(VLOOKUP(B106,'141112'!B:B,1,FALSE)),"yes","no")</f>
        <v>no</v>
      </c>
      <c r="G106" s="2" t="s">
        <v>3580</v>
      </c>
      <c r="H106" s="11" t="str">
        <f>IF(ISNA(VLOOKUP(B106,CEEMEA!$A:$A,1,0)),IF(ISNA(VLOOKUP(B106,Removes!$A:$A,1,0)),IF(ISNA(VLOOKUP(B106,TTM!$A:$A,1,0)),IF(ISNA(VLOOKUP(B106,FastTrack!$A:$A,1,0)),IF(ISNA(VLOOKUP(B106,Delayed!$B:$B,1,0)),"BAU","Delayed"),"FastTrack"),"TTM"),"Remove"),"CEEMEA")</f>
        <v>BAU</v>
      </c>
      <c r="I106" s="11" t="str">
        <f>IF(COUNTIF(schedule!FC$1:ZZ$100,B106)=0,"new","scheduled")</f>
        <v>scheduled</v>
      </c>
    </row>
    <row r="107" spans="1:9">
      <c r="A107" s="11" t="s">
        <v>2922</v>
      </c>
      <c r="B107" s="13">
        <v>1210041140401</v>
      </c>
      <c r="C107" s="11" t="str">
        <f>IF(ISERROR(VLOOKUP(B107,'011112'!B:C,2,FALSE)),"new",VLOOKUP(B107,'011112'!B:C,2,FALSE))</f>
        <v>new</v>
      </c>
      <c r="D107" s="11" t="str">
        <f>IF(ISERROR(VLOOKUP(B107,'011112'!B:D,3,FALSE)),"new",IF(VLOOKUP(B107,'011112'!B:D,3,FALSE)="new","existing",VLOOKUP(B107,'011112'!B:D,3,FALSE)))</f>
        <v>existing</v>
      </c>
      <c r="E107" s="159">
        <f t="shared" si="2"/>
        <v>41192</v>
      </c>
      <c r="F107" s="11" t="str">
        <f>IF(ISERROR(VLOOKUP(B107,'141112'!B:B,1,FALSE)),"yes","no")</f>
        <v>no</v>
      </c>
      <c r="G107" s="2" t="s">
        <v>3581</v>
      </c>
      <c r="H107" s="11" t="str">
        <f>IF(ISNA(VLOOKUP(B107,CEEMEA!$A:$A,1,0)),IF(ISNA(VLOOKUP(B107,Removes!$A:$A,1,0)),IF(ISNA(VLOOKUP(B107,TTM!$A:$A,1,0)),IF(ISNA(VLOOKUP(B107,FastTrack!$A:$A,1,0)),IF(ISNA(VLOOKUP(B107,Delayed!$B:$B,1,0)),"BAU","Delayed"),"FastTrack"),"TTM"),"Remove"),"CEEMEA")</f>
        <v>BAU</v>
      </c>
      <c r="I107" s="11" t="str">
        <f>IF(COUNTIF(schedule!FC$1:ZZ$100,B107)=0,"new","scheduled")</f>
        <v>scheduled</v>
      </c>
    </row>
    <row r="108" spans="1:9">
      <c r="A108" s="11" t="s">
        <v>2919</v>
      </c>
      <c r="B108" s="13">
        <v>121004114041</v>
      </c>
      <c r="C108" s="11" t="str">
        <f>IF(ISERROR(VLOOKUP(B108,'011112'!B:C,2,FALSE)),"new",VLOOKUP(B108,'011112'!B:C,2,FALSE))</f>
        <v>new</v>
      </c>
      <c r="D108" s="11" t="str">
        <f>IF(ISERROR(VLOOKUP(B108,'011112'!B:D,3,FALSE)),"new",IF(VLOOKUP(B108,'011112'!B:D,3,FALSE)="new","existing",VLOOKUP(B108,'011112'!B:D,3,FALSE)))</f>
        <v>existing</v>
      </c>
      <c r="E108" s="159">
        <f t="shared" si="2"/>
        <v>41192</v>
      </c>
      <c r="F108" s="11" t="str">
        <f>IF(ISERROR(VLOOKUP(B108,'141112'!B:B,1,FALSE)),"yes","no")</f>
        <v>no</v>
      </c>
      <c r="G108" s="2" t="s">
        <v>3582</v>
      </c>
      <c r="H108" s="11" t="str">
        <f>IF(ISNA(VLOOKUP(B108,CEEMEA!$A:$A,1,0)),IF(ISNA(VLOOKUP(B108,Removes!$A:$A,1,0)),IF(ISNA(VLOOKUP(B108,TTM!$A:$A,1,0)),IF(ISNA(VLOOKUP(B108,FastTrack!$A:$A,1,0)),IF(ISNA(VLOOKUP(B108,Delayed!$B:$B,1,0)),"BAU","Delayed"),"FastTrack"),"TTM"),"Remove"),"CEEMEA")</f>
        <v>BAU</v>
      </c>
      <c r="I108" s="11" t="str">
        <f>IF(COUNTIF(schedule!FC$1:ZZ$100,B108)=0,"new","scheduled")</f>
        <v>scheduled</v>
      </c>
    </row>
    <row r="109" spans="1:9">
      <c r="A109" s="11" t="s">
        <v>2917</v>
      </c>
      <c r="B109" s="13">
        <v>121004114042</v>
      </c>
      <c r="C109" s="11" t="str">
        <f>IF(ISERROR(VLOOKUP(B109,'011112'!B:C,2,FALSE)),"new",VLOOKUP(B109,'011112'!B:C,2,FALSE))</f>
        <v>new</v>
      </c>
      <c r="D109" s="11" t="str">
        <f>IF(ISERROR(VLOOKUP(B109,'011112'!B:D,3,FALSE)),"new",IF(VLOOKUP(B109,'011112'!B:D,3,FALSE)="new","existing",VLOOKUP(B109,'011112'!B:D,3,FALSE)))</f>
        <v>existing</v>
      </c>
      <c r="E109" s="159">
        <f t="shared" si="2"/>
        <v>41192</v>
      </c>
      <c r="F109" s="11" t="str">
        <f>IF(ISERROR(VLOOKUP(B109,'141112'!B:B,1,FALSE)),"yes","no")</f>
        <v>no</v>
      </c>
      <c r="G109" s="2" t="s">
        <v>3583</v>
      </c>
      <c r="H109" s="11" t="str">
        <f>IF(ISNA(VLOOKUP(B109,CEEMEA!$A:$A,1,0)),IF(ISNA(VLOOKUP(B109,Removes!$A:$A,1,0)),IF(ISNA(VLOOKUP(B109,TTM!$A:$A,1,0)),IF(ISNA(VLOOKUP(B109,FastTrack!$A:$A,1,0)),IF(ISNA(VLOOKUP(B109,Delayed!$B:$B,1,0)),"BAU","Delayed"),"FastTrack"),"TTM"),"Remove"),"CEEMEA")</f>
        <v>BAU</v>
      </c>
      <c r="I109" s="11" t="str">
        <f>IF(COUNTIF(schedule!FC$1:ZZ$100,B109)=0,"new","scheduled")</f>
        <v>scheduled</v>
      </c>
    </row>
    <row r="110" spans="1:9">
      <c r="A110" s="11" t="s">
        <v>2918</v>
      </c>
      <c r="B110" s="13">
        <v>121004114043</v>
      </c>
      <c r="C110" s="11" t="str">
        <f>IF(ISERROR(VLOOKUP(B110,'011112'!B:C,2,FALSE)),"new",VLOOKUP(B110,'011112'!B:C,2,FALSE))</f>
        <v>new</v>
      </c>
      <c r="D110" s="11" t="str">
        <f>IF(ISERROR(VLOOKUP(B110,'011112'!B:D,3,FALSE)),"new",IF(VLOOKUP(B110,'011112'!B:D,3,FALSE)="new","existing",VLOOKUP(B110,'011112'!B:D,3,FALSE)))</f>
        <v>existing</v>
      </c>
      <c r="E110" s="159">
        <f t="shared" si="2"/>
        <v>41192</v>
      </c>
      <c r="F110" s="11" t="str">
        <f>IF(ISERROR(VLOOKUP(B110,'141112'!B:B,1,FALSE)),"yes","no")</f>
        <v>no</v>
      </c>
      <c r="G110" s="2" t="s">
        <v>3584</v>
      </c>
      <c r="H110" s="11" t="str">
        <f>IF(ISNA(VLOOKUP(B110,CEEMEA!$A:$A,1,0)),IF(ISNA(VLOOKUP(B110,Removes!$A:$A,1,0)),IF(ISNA(VLOOKUP(B110,TTM!$A:$A,1,0)),IF(ISNA(VLOOKUP(B110,FastTrack!$A:$A,1,0)),IF(ISNA(VLOOKUP(B110,Delayed!$B:$B,1,0)),"BAU","Delayed"),"FastTrack"),"TTM"),"Remove"),"CEEMEA")</f>
        <v>BAU</v>
      </c>
      <c r="I110" s="11" t="str">
        <f>IF(COUNTIF(schedule!FC$1:ZZ$100,B110)=0,"new","scheduled")</f>
        <v>scheduled</v>
      </c>
    </row>
    <row r="111" spans="1:9">
      <c r="A111" s="11" t="s">
        <v>2921</v>
      </c>
      <c r="B111" s="13">
        <v>121004114049</v>
      </c>
      <c r="C111" s="11" t="str">
        <f>IF(ISERROR(VLOOKUP(B111,'011112'!B:C,2,FALSE)),"new",VLOOKUP(B111,'011112'!B:C,2,FALSE))</f>
        <v>new</v>
      </c>
      <c r="D111" s="11" t="str">
        <f>IF(ISERROR(VLOOKUP(B111,'011112'!B:D,3,FALSE)),"new",IF(VLOOKUP(B111,'011112'!B:D,3,FALSE)="new","existing",VLOOKUP(B111,'011112'!B:D,3,FALSE)))</f>
        <v>existing</v>
      </c>
      <c r="E111" s="159">
        <f t="shared" si="2"/>
        <v>41192</v>
      </c>
      <c r="F111" s="11" t="str">
        <f>IF(ISERROR(VLOOKUP(B111,'141112'!B:B,1,FALSE)),"yes","no")</f>
        <v>no</v>
      </c>
      <c r="G111" s="2" t="s">
        <v>3585</v>
      </c>
      <c r="H111" s="11" t="str">
        <f>IF(ISNA(VLOOKUP(B111,CEEMEA!$A:$A,1,0)),IF(ISNA(VLOOKUP(B111,Removes!$A:$A,1,0)),IF(ISNA(VLOOKUP(B111,TTM!$A:$A,1,0)),IF(ISNA(VLOOKUP(B111,FastTrack!$A:$A,1,0)),IF(ISNA(VLOOKUP(B111,Delayed!$B:$B,1,0)),"BAU","Delayed"),"FastTrack"),"TTM"),"Remove"),"CEEMEA")</f>
        <v>BAU</v>
      </c>
      <c r="I111" s="11" t="str">
        <f>IF(COUNTIF(schedule!FC$1:ZZ$100,B111)=0,"new","scheduled")</f>
        <v>scheduled</v>
      </c>
    </row>
    <row r="112" spans="1:9">
      <c r="A112" s="11" t="s">
        <v>2205</v>
      </c>
      <c r="B112" s="13">
        <v>121009093650</v>
      </c>
      <c r="C112" s="11" t="str">
        <f>IF(ISERROR(VLOOKUP(B112,'011112'!B:C,2,FALSE)),"new",VLOOKUP(B112,'011112'!B:C,2,FALSE))</f>
        <v>new</v>
      </c>
      <c r="D112" s="11" t="str">
        <f>IF(ISERROR(VLOOKUP(B112,'011112'!B:D,3,FALSE)),"new",IF(VLOOKUP(B112,'011112'!B:D,3,FALSE)="new","existing",VLOOKUP(B112,'011112'!B:D,3,FALSE)))</f>
        <v>existing</v>
      </c>
      <c r="E112" s="159">
        <f t="shared" si="2"/>
        <v>41192</v>
      </c>
      <c r="F112" s="11" t="str">
        <f>IF(ISERROR(VLOOKUP(B112,'141112'!B:B,1,FALSE)),"yes","no")</f>
        <v>no</v>
      </c>
      <c r="G112" s="2" t="s">
        <v>3586</v>
      </c>
      <c r="H112" s="11" t="str">
        <f>IF(ISNA(VLOOKUP(B112,CEEMEA!$A:$A,1,0)),IF(ISNA(VLOOKUP(B112,Removes!$A:$A,1,0)),IF(ISNA(VLOOKUP(B112,TTM!$A:$A,1,0)),IF(ISNA(VLOOKUP(B112,FastTrack!$A:$A,1,0)),IF(ISNA(VLOOKUP(B112,Delayed!$B:$B,1,0)),"BAU","Delayed"),"FastTrack"),"TTM"),"Remove"),"CEEMEA")</f>
        <v>BAU</v>
      </c>
      <c r="I112" s="11" t="str">
        <f>IF(COUNTIF(schedule!FC$1:ZZ$100,B112)=0,"new","scheduled")</f>
        <v>scheduled</v>
      </c>
    </row>
    <row r="113" spans="1:9">
      <c r="A113" s="11" t="s">
        <v>2207</v>
      </c>
      <c r="B113" s="13">
        <v>1210090936491</v>
      </c>
      <c r="C113" s="11" t="str">
        <f>IF(ISERROR(VLOOKUP(B113,'011112'!B:C,2,FALSE)),"new",VLOOKUP(B113,'011112'!B:C,2,FALSE))</f>
        <v>new</v>
      </c>
      <c r="D113" s="11" t="str">
        <f>IF(ISERROR(VLOOKUP(B113,'011112'!B:D,3,FALSE)),"new",IF(VLOOKUP(B113,'011112'!B:D,3,FALSE)="new","existing",VLOOKUP(B113,'011112'!B:D,3,FALSE)))</f>
        <v>existing</v>
      </c>
      <c r="E113" s="159">
        <f t="shared" si="2"/>
        <v>41192</v>
      </c>
      <c r="F113" s="11" t="str">
        <f>IF(ISERROR(VLOOKUP(B113,'141112'!B:B,1,FALSE)),"yes","no")</f>
        <v>no</v>
      </c>
      <c r="G113" s="2" t="s">
        <v>3587</v>
      </c>
      <c r="H113" s="11" t="str">
        <f>IF(ISNA(VLOOKUP(B113,CEEMEA!$A:$A,1,0)),IF(ISNA(VLOOKUP(B113,Removes!$A:$A,1,0)),IF(ISNA(VLOOKUP(B113,TTM!$A:$A,1,0)),IF(ISNA(VLOOKUP(B113,FastTrack!$A:$A,1,0)),IF(ISNA(VLOOKUP(B113,Delayed!$B:$B,1,0)),"BAU","Delayed"),"FastTrack"),"TTM"),"Remove"),"CEEMEA")</f>
        <v>BAU</v>
      </c>
      <c r="I113" s="11" t="str">
        <f>IF(COUNTIF(schedule!FC$1:ZZ$100,B113)=0,"new","scheduled")</f>
        <v>scheduled</v>
      </c>
    </row>
    <row r="114" spans="1:9">
      <c r="A114" s="11" t="s">
        <v>2209</v>
      </c>
      <c r="B114" s="13">
        <v>121009093649</v>
      </c>
      <c r="C114" s="11" t="str">
        <f>IF(ISERROR(VLOOKUP(B114,'011112'!B:C,2,FALSE)),"new",VLOOKUP(B114,'011112'!B:C,2,FALSE))</f>
        <v>new</v>
      </c>
      <c r="D114" s="11" t="str">
        <f>IF(ISERROR(VLOOKUP(B114,'011112'!B:D,3,FALSE)),"new",IF(VLOOKUP(B114,'011112'!B:D,3,FALSE)="new","existing",VLOOKUP(B114,'011112'!B:D,3,FALSE)))</f>
        <v>existing</v>
      </c>
      <c r="E114" s="159">
        <f t="shared" si="2"/>
        <v>41192</v>
      </c>
      <c r="F114" s="11" t="str">
        <f>IF(ISERROR(VLOOKUP(B114,'141112'!B:B,1,FALSE)),"yes","no")</f>
        <v>no</v>
      </c>
      <c r="G114" s="2" t="s">
        <v>3588</v>
      </c>
      <c r="H114" s="11" t="str">
        <f>IF(ISNA(VLOOKUP(B114,CEEMEA!$A:$A,1,0)),IF(ISNA(VLOOKUP(B114,Removes!$A:$A,1,0)),IF(ISNA(VLOOKUP(B114,TTM!$A:$A,1,0)),IF(ISNA(VLOOKUP(B114,FastTrack!$A:$A,1,0)),IF(ISNA(VLOOKUP(B114,Delayed!$B:$B,1,0)),"BAU","Delayed"),"FastTrack"),"TTM"),"Remove"),"CEEMEA")</f>
        <v>BAU</v>
      </c>
      <c r="I114" s="11" t="str">
        <f>IF(COUNTIF(schedule!FC$1:ZZ$100,B114)=0,"new","scheduled")</f>
        <v>scheduled</v>
      </c>
    </row>
    <row r="115" spans="1:9">
      <c r="A115" s="11" t="s">
        <v>2211</v>
      </c>
      <c r="B115" s="13">
        <v>121009093648</v>
      </c>
      <c r="C115" s="11" t="str">
        <f>IF(ISERROR(VLOOKUP(B115,'011112'!B:C,2,FALSE)),"new",VLOOKUP(B115,'011112'!B:C,2,FALSE))</f>
        <v>new</v>
      </c>
      <c r="D115" s="11" t="str">
        <f>IF(ISERROR(VLOOKUP(B115,'011112'!B:D,3,FALSE)),"new",IF(VLOOKUP(B115,'011112'!B:D,3,FALSE)="new","existing",VLOOKUP(B115,'011112'!B:D,3,FALSE)))</f>
        <v>existing</v>
      </c>
      <c r="E115" s="159">
        <f t="shared" si="2"/>
        <v>41192</v>
      </c>
      <c r="F115" s="11" t="str">
        <f>IF(ISERROR(VLOOKUP(B115,'141112'!B:B,1,FALSE)),"yes","no")</f>
        <v>no</v>
      </c>
      <c r="G115" s="2" t="s">
        <v>3589</v>
      </c>
      <c r="H115" s="11" t="str">
        <f>IF(ISNA(VLOOKUP(B115,CEEMEA!$A:$A,1,0)),IF(ISNA(VLOOKUP(B115,Removes!$A:$A,1,0)),IF(ISNA(VLOOKUP(B115,TTM!$A:$A,1,0)),IF(ISNA(VLOOKUP(B115,FastTrack!$A:$A,1,0)),IF(ISNA(VLOOKUP(B115,Delayed!$B:$B,1,0)),"BAU","Delayed"),"FastTrack"),"TTM"),"Remove"),"CEEMEA")</f>
        <v>BAU</v>
      </c>
      <c r="I115" s="11" t="str">
        <f>IF(COUNTIF(schedule!FC$1:ZZ$100,B115)=0,"new","scheduled")</f>
        <v>scheduled</v>
      </c>
    </row>
    <row r="116" spans="1:9">
      <c r="A116" s="11" t="s">
        <v>2217</v>
      </c>
      <c r="B116" s="13">
        <v>121009093647</v>
      </c>
      <c r="C116" s="11" t="str">
        <f>IF(ISERROR(VLOOKUP(B116,'011112'!B:C,2,FALSE)),"new",VLOOKUP(B116,'011112'!B:C,2,FALSE))</f>
        <v>new</v>
      </c>
      <c r="D116" s="11" t="str">
        <f>IF(ISERROR(VLOOKUP(B116,'011112'!B:D,3,FALSE)),"new",IF(VLOOKUP(B116,'011112'!B:D,3,FALSE)="new","existing",VLOOKUP(B116,'011112'!B:D,3,FALSE)))</f>
        <v>existing</v>
      </c>
      <c r="E116" s="159">
        <f t="shared" si="2"/>
        <v>41192</v>
      </c>
      <c r="F116" s="11" t="str">
        <f>IF(ISERROR(VLOOKUP(B116,'141112'!B:B,1,FALSE)),"yes","no")</f>
        <v>no</v>
      </c>
      <c r="G116" s="2" t="s">
        <v>3590</v>
      </c>
      <c r="H116" s="11" t="str">
        <f>IF(ISNA(VLOOKUP(B116,CEEMEA!$A:$A,1,0)),IF(ISNA(VLOOKUP(B116,Removes!$A:$A,1,0)),IF(ISNA(VLOOKUP(B116,TTM!$A:$A,1,0)),IF(ISNA(VLOOKUP(B116,FastTrack!$A:$A,1,0)),IF(ISNA(VLOOKUP(B116,Delayed!$B:$B,1,0)),"BAU","Delayed"),"FastTrack"),"TTM"),"Remove"),"CEEMEA")</f>
        <v>BAU</v>
      </c>
      <c r="I116" s="11" t="str">
        <f>IF(COUNTIF(schedule!FC$1:ZZ$100,B116)=0,"new","scheduled")</f>
        <v>scheduled</v>
      </c>
    </row>
    <row r="117" spans="1:9">
      <c r="A117" s="11" t="s">
        <v>2219</v>
      </c>
      <c r="B117" s="13">
        <v>121009093646</v>
      </c>
      <c r="C117" s="11" t="str">
        <f>IF(ISERROR(VLOOKUP(B117,'011112'!B:C,2,FALSE)),"new",VLOOKUP(B117,'011112'!B:C,2,FALSE))</f>
        <v>new</v>
      </c>
      <c r="D117" s="11" t="str">
        <f>IF(ISERROR(VLOOKUP(B117,'011112'!B:D,3,FALSE)),"new",IF(VLOOKUP(B117,'011112'!B:D,3,FALSE)="new","existing",VLOOKUP(B117,'011112'!B:D,3,FALSE)))</f>
        <v>existing</v>
      </c>
      <c r="E117" s="159">
        <f t="shared" si="2"/>
        <v>41162</v>
      </c>
      <c r="F117" s="11" t="str">
        <f>IF(ISERROR(VLOOKUP(B117,'141112'!B:B,1,FALSE)),"yes","no")</f>
        <v>no</v>
      </c>
      <c r="G117" s="2" t="s">
        <v>3591</v>
      </c>
      <c r="H117" s="11" t="str">
        <f>IF(ISNA(VLOOKUP(B117,CEEMEA!$A:$A,1,0)),IF(ISNA(VLOOKUP(B117,Removes!$A:$A,1,0)),IF(ISNA(VLOOKUP(B117,TTM!$A:$A,1,0)),IF(ISNA(VLOOKUP(B117,FastTrack!$A:$A,1,0)),IF(ISNA(VLOOKUP(B117,Delayed!$B:$B,1,0)),"BAU","Delayed"),"FastTrack"),"TTM"),"Remove"),"CEEMEA")</f>
        <v>BAU</v>
      </c>
      <c r="I117" s="11" t="str">
        <f>IF(COUNTIF(schedule!FC$1:ZZ$100,B117)=0,"new","scheduled")</f>
        <v>scheduled</v>
      </c>
    </row>
    <row r="118" spans="1:9">
      <c r="A118" s="11" t="s">
        <v>2307</v>
      </c>
      <c r="B118" s="13">
        <v>121002092610</v>
      </c>
      <c r="C118" s="11" t="str">
        <f>IF(ISERROR(VLOOKUP(B118,'011112'!B:C,2,FALSE)),"new",VLOOKUP(B118,'011112'!B:C,2,FALSE))</f>
        <v>new</v>
      </c>
      <c r="D118" s="11" t="str">
        <f>IF(ISERROR(VLOOKUP(B118,'011112'!B:D,3,FALSE)),"new",IF(VLOOKUP(B118,'011112'!B:D,3,FALSE)="new","existing",VLOOKUP(B118,'011112'!B:D,3,FALSE)))</f>
        <v>existing</v>
      </c>
      <c r="E118" s="159">
        <f t="shared" si="2"/>
        <v>40949</v>
      </c>
      <c r="F118" s="11" t="str">
        <f>IF(ISERROR(VLOOKUP(B118,'141112'!B:B,1,FALSE)),"yes","no")</f>
        <v>yes</v>
      </c>
      <c r="G118" s="2" t="s">
        <v>3592</v>
      </c>
      <c r="H118" s="11" t="str">
        <f>IF(ISNA(VLOOKUP(B118,CEEMEA!$A:$A,1,0)),IF(ISNA(VLOOKUP(B118,Removes!$A:$A,1,0)),IF(ISNA(VLOOKUP(B118,TTM!$A:$A,1,0)),IF(ISNA(VLOOKUP(B118,FastTrack!$A:$A,1,0)),IF(ISNA(VLOOKUP(B118,Delayed!$B:$B,1,0)),"BAU","Delayed"),"FastTrack"),"TTM"),"Remove"),"CEEMEA")</f>
        <v>CEEMEA</v>
      </c>
      <c r="I118" s="11" t="str">
        <f>IF(COUNTIF(schedule!FC$1:ZZ$100,B118)=0,"new","scheduled")</f>
        <v>scheduled</v>
      </c>
    </row>
    <row r="119" spans="1:9">
      <c r="A119" s="11" t="s">
        <v>2309</v>
      </c>
      <c r="B119" s="13">
        <v>121002092609</v>
      </c>
      <c r="C119" s="11" t="str">
        <f>IF(ISERROR(VLOOKUP(B119,'011112'!B:C,2,FALSE)),"new",VLOOKUP(B119,'011112'!B:C,2,FALSE))</f>
        <v>new</v>
      </c>
      <c r="D119" s="11" t="str">
        <f>IF(ISERROR(VLOOKUP(B119,'011112'!B:D,3,FALSE)),"new",IF(VLOOKUP(B119,'011112'!B:D,3,FALSE)="new","existing",VLOOKUP(B119,'011112'!B:D,3,FALSE)))</f>
        <v>existing</v>
      </c>
      <c r="E119" s="159">
        <f t="shared" si="2"/>
        <v>40949</v>
      </c>
      <c r="F119" s="11" t="str">
        <f>IF(ISERROR(VLOOKUP(B119,'141112'!B:B,1,FALSE)),"yes","no")</f>
        <v>no</v>
      </c>
      <c r="G119" s="2" t="s">
        <v>3593</v>
      </c>
      <c r="H119" s="11" t="str">
        <f>IF(ISNA(VLOOKUP(B119,CEEMEA!$A:$A,1,0)),IF(ISNA(VLOOKUP(B119,Removes!$A:$A,1,0)),IF(ISNA(VLOOKUP(B119,TTM!$A:$A,1,0)),IF(ISNA(VLOOKUP(B119,FastTrack!$A:$A,1,0)),IF(ISNA(VLOOKUP(B119,Delayed!$B:$B,1,0)),"BAU","Delayed"),"FastTrack"),"TTM"),"Remove"),"CEEMEA")</f>
        <v>CEEMEA</v>
      </c>
      <c r="I119" s="11" t="str">
        <f>IF(COUNTIF(schedule!FC$1:ZZ$100,B119)=0,"new","scheduled")</f>
        <v>scheduled</v>
      </c>
    </row>
    <row r="120" spans="1:9">
      <c r="A120" s="11" t="s">
        <v>2311</v>
      </c>
      <c r="B120" s="13">
        <v>1210020926081</v>
      </c>
      <c r="C120" s="11" t="str">
        <f>IF(ISERROR(VLOOKUP(B120,'011112'!B:C,2,FALSE)),"new",VLOOKUP(B120,'011112'!B:C,2,FALSE))</f>
        <v>new</v>
      </c>
      <c r="D120" s="11" t="str">
        <f>IF(ISERROR(VLOOKUP(B120,'011112'!B:D,3,FALSE)),"new",IF(VLOOKUP(B120,'011112'!B:D,3,FALSE)="new","existing",VLOOKUP(B120,'011112'!B:D,3,FALSE)))</f>
        <v>existing</v>
      </c>
      <c r="E120" s="159">
        <f t="shared" si="2"/>
        <v>40949</v>
      </c>
      <c r="F120" s="11" t="str">
        <f>IF(ISERROR(VLOOKUP(B120,'141112'!B:B,1,FALSE)),"yes","no")</f>
        <v>no</v>
      </c>
      <c r="G120" s="2" t="s">
        <v>3594</v>
      </c>
      <c r="H120" s="11" t="str">
        <f>IF(ISNA(VLOOKUP(B120,CEEMEA!$A:$A,1,0)),IF(ISNA(VLOOKUP(B120,Removes!$A:$A,1,0)),IF(ISNA(VLOOKUP(B120,TTM!$A:$A,1,0)),IF(ISNA(VLOOKUP(B120,FastTrack!$A:$A,1,0)),IF(ISNA(VLOOKUP(B120,Delayed!$B:$B,1,0)),"BAU","Delayed"),"FastTrack"),"TTM"),"Remove"),"CEEMEA")</f>
        <v>CEEMEA</v>
      </c>
      <c r="I120" s="11" t="str">
        <f>IF(COUNTIF(schedule!FC$1:ZZ$100,B120)=0,"new","scheduled")</f>
        <v>scheduled</v>
      </c>
    </row>
    <row r="121" spans="1:9">
      <c r="A121" s="11" t="s">
        <v>2313</v>
      </c>
      <c r="B121" s="13">
        <v>121002092608</v>
      </c>
      <c r="C121" s="11" t="str">
        <f>IF(ISERROR(VLOOKUP(B121,'011112'!B:C,2,FALSE)),"new",VLOOKUP(B121,'011112'!B:C,2,FALSE))</f>
        <v>new</v>
      </c>
      <c r="D121" s="11" t="str">
        <f>IF(ISERROR(VLOOKUP(B121,'011112'!B:D,3,FALSE)),"new",IF(VLOOKUP(B121,'011112'!B:D,3,FALSE)="new","existing",VLOOKUP(B121,'011112'!B:D,3,FALSE)))</f>
        <v>existing</v>
      </c>
      <c r="E121" s="159">
        <f t="shared" si="2"/>
        <v>40949</v>
      </c>
      <c r="F121" s="11" t="str">
        <f>IF(ISERROR(VLOOKUP(B121,'141112'!B:B,1,FALSE)),"yes","no")</f>
        <v>no</v>
      </c>
      <c r="G121" s="2" t="s">
        <v>3595</v>
      </c>
      <c r="H121" s="11" t="str">
        <f>IF(ISNA(VLOOKUP(B121,CEEMEA!$A:$A,1,0)),IF(ISNA(VLOOKUP(B121,Removes!$A:$A,1,0)),IF(ISNA(VLOOKUP(B121,TTM!$A:$A,1,0)),IF(ISNA(VLOOKUP(B121,FastTrack!$A:$A,1,0)),IF(ISNA(VLOOKUP(B121,Delayed!$B:$B,1,0)),"BAU","Delayed"),"FastTrack"),"TTM"),"Remove"),"CEEMEA")</f>
        <v>CEEMEA</v>
      </c>
      <c r="I121" s="11" t="str">
        <f>IF(COUNTIF(schedule!FC$1:ZZ$100,B121)=0,"new","scheduled")</f>
        <v>scheduled</v>
      </c>
    </row>
    <row r="122" spans="1:9">
      <c r="A122" s="11" t="s">
        <v>2161</v>
      </c>
      <c r="B122" s="13">
        <v>1210021030251</v>
      </c>
      <c r="C122" s="11" t="str">
        <f>IF(ISERROR(VLOOKUP(B122,'011112'!B:C,2,FALSE)),"new",VLOOKUP(B122,'011112'!B:C,2,FALSE))</f>
        <v>new</v>
      </c>
      <c r="D122" s="11" t="str">
        <f>IF(ISERROR(VLOOKUP(B122,'011112'!B:D,3,FALSE)),"new",IF(VLOOKUP(B122,'011112'!B:D,3,FALSE)="new","existing",VLOOKUP(B122,'011112'!B:D,3,FALSE)))</f>
        <v>existing</v>
      </c>
      <c r="E122" s="159">
        <f t="shared" si="2"/>
        <v>40949</v>
      </c>
      <c r="F122" s="11" t="str">
        <f>IF(ISERROR(VLOOKUP(B122,'141112'!B:B,1,FALSE)),"yes","no")</f>
        <v>no</v>
      </c>
      <c r="G122" s="2" t="s">
        <v>3596</v>
      </c>
      <c r="H122" s="11" t="str">
        <f>IF(ISNA(VLOOKUP(B122,CEEMEA!$A:$A,1,0)),IF(ISNA(VLOOKUP(B122,Removes!$A:$A,1,0)),IF(ISNA(VLOOKUP(B122,TTM!$A:$A,1,0)),IF(ISNA(VLOOKUP(B122,FastTrack!$A:$A,1,0)),IF(ISNA(VLOOKUP(B122,Delayed!$B:$B,1,0)),"BAU","Delayed"),"FastTrack"),"TTM"),"Remove"),"CEEMEA")</f>
        <v>BAU</v>
      </c>
      <c r="I122" s="11" t="str">
        <f>IF(COUNTIF(schedule!FC$1:ZZ$100,B122)=0,"new","scheduled")</f>
        <v>scheduled</v>
      </c>
    </row>
    <row r="123" spans="1:9">
      <c r="A123" s="11" t="s">
        <v>2163</v>
      </c>
      <c r="B123" s="13">
        <v>121002103025</v>
      </c>
      <c r="C123" s="11" t="str">
        <f>IF(ISERROR(VLOOKUP(B123,'011112'!B:C,2,FALSE)),"new",VLOOKUP(B123,'011112'!B:C,2,FALSE))</f>
        <v>new</v>
      </c>
      <c r="D123" s="11" t="str">
        <f>IF(ISERROR(VLOOKUP(B123,'011112'!B:D,3,FALSE)),"new",IF(VLOOKUP(B123,'011112'!B:D,3,FALSE)="new","existing",VLOOKUP(B123,'011112'!B:D,3,FALSE)))</f>
        <v>existing</v>
      </c>
      <c r="E123" s="159">
        <f t="shared" si="2"/>
        <v>40949</v>
      </c>
      <c r="F123" s="11" t="str">
        <f>IF(ISERROR(VLOOKUP(B123,'141112'!B:B,1,FALSE)),"yes","no")</f>
        <v>no</v>
      </c>
      <c r="G123" s="2" t="s">
        <v>3597</v>
      </c>
      <c r="H123" s="11" t="str">
        <f>IF(ISNA(VLOOKUP(B123,CEEMEA!$A:$A,1,0)),IF(ISNA(VLOOKUP(B123,Removes!$A:$A,1,0)),IF(ISNA(VLOOKUP(B123,TTM!$A:$A,1,0)),IF(ISNA(VLOOKUP(B123,FastTrack!$A:$A,1,0)),IF(ISNA(VLOOKUP(B123,Delayed!$B:$B,1,0)),"BAU","Delayed"),"FastTrack"),"TTM"),"Remove"),"CEEMEA")</f>
        <v>BAU</v>
      </c>
      <c r="I123" s="11" t="str">
        <f>IF(COUNTIF(schedule!FC$1:ZZ$100,B123)=0,"new","scheduled")</f>
        <v>scheduled</v>
      </c>
    </row>
    <row r="124" spans="1:9">
      <c r="A124" s="11" t="s">
        <v>2165</v>
      </c>
      <c r="B124" s="13">
        <v>121002103023</v>
      </c>
      <c r="C124" s="11" t="str">
        <f>IF(ISERROR(VLOOKUP(B124,'011112'!B:C,2,FALSE)),"new",VLOOKUP(B124,'011112'!B:C,2,FALSE))</f>
        <v>new</v>
      </c>
      <c r="D124" s="11" t="str">
        <f>IF(ISERROR(VLOOKUP(B124,'011112'!B:D,3,FALSE)),"new",IF(VLOOKUP(B124,'011112'!B:D,3,FALSE)="new","existing",VLOOKUP(B124,'011112'!B:D,3,FALSE)))</f>
        <v>existing</v>
      </c>
      <c r="E124" s="159">
        <f t="shared" si="2"/>
        <v>40949</v>
      </c>
      <c r="F124" s="11" t="str">
        <f>IF(ISERROR(VLOOKUP(B124,'141112'!B:B,1,FALSE)),"yes","no")</f>
        <v>no</v>
      </c>
      <c r="G124" s="2" t="s">
        <v>3598</v>
      </c>
      <c r="H124" s="11" t="str">
        <f>IF(ISNA(VLOOKUP(B124,CEEMEA!$A:$A,1,0)),IF(ISNA(VLOOKUP(B124,Removes!$A:$A,1,0)),IF(ISNA(VLOOKUP(B124,TTM!$A:$A,1,0)),IF(ISNA(VLOOKUP(B124,FastTrack!$A:$A,1,0)),IF(ISNA(VLOOKUP(B124,Delayed!$B:$B,1,0)),"BAU","Delayed"),"FastTrack"),"TTM"),"Remove"),"CEEMEA")</f>
        <v>BAU</v>
      </c>
      <c r="I124" s="11" t="str">
        <f>IF(COUNTIF(schedule!FC$1:ZZ$100,B124)=0,"new","scheduled")</f>
        <v>scheduled</v>
      </c>
    </row>
    <row r="125" spans="1:9">
      <c r="A125" s="11" t="s">
        <v>2173</v>
      </c>
      <c r="B125" s="13">
        <v>121002103028</v>
      </c>
      <c r="C125" s="11" t="str">
        <f>IF(ISERROR(VLOOKUP(B125,'011112'!B:C,2,FALSE)),"new",VLOOKUP(B125,'011112'!B:C,2,FALSE))</f>
        <v>new</v>
      </c>
      <c r="D125" s="11" t="str">
        <f>IF(ISERROR(VLOOKUP(B125,'011112'!B:D,3,FALSE)),"new",IF(VLOOKUP(B125,'011112'!B:D,3,FALSE)="new","existing",VLOOKUP(B125,'011112'!B:D,3,FALSE)))</f>
        <v>existing</v>
      </c>
      <c r="E125" s="159">
        <f t="shared" si="2"/>
        <v>40949</v>
      </c>
      <c r="F125" s="11" t="str">
        <f>IF(ISERROR(VLOOKUP(B125,'141112'!B:B,1,FALSE)),"yes","no")</f>
        <v>yes</v>
      </c>
      <c r="G125" s="2" t="s">
        <v>3599</v>
      </c>
      <c r="H125" s="11" t="str">
        <f>IF(ISNA(VLOOKUP(B125,CEEMEA!$A:$A,1,0)),IF(ISNA(VLOOKUP(B125,Removes!$A:$A,1,0)),IF(ISNA(VLOOKUP(B125,TTM!$A:$A,1,0)),IF(ISNA(VLOOKUP(B125,FastTrack!$A:$A,1,0)),IF(ISNA(VLOOKUP(B125,Delayed!$B:$B,1,0)),"BAU","Delayed"),"FastTrack"),"TTM"),"Remove"),"CEEMEA")</f>
        <v>BAU</v>
      </c>
      <c r="I125" s="11" t="str">
        <f>IF(COUNTIF(schedule!FC$1:ZZ$100,B125)=0,"new","scheduled")</f>
        <v>scheduled</v>
      </c>
    </row>
    <row r="126" spans="1:9">
      <c r="A126" s="11" t="s">
        <v>2425</v>
      </c>
      <c r="B126" s="13">
        <v>120808042130</v>
      </c>
      <c r="C126" s="11" t="str">
        <f>IF(ISERROR(VLOOKUP(B126,'011112'!B:C,2,FALSE)),"new",VLOOKUP(B126,'011112'!B:C,2,FALSE))</f>
        <v>new</v>
      </c>
      <c r="D126" s="11" t="str">
        <f>IF(ISERROR(VLOOKUP(B126,'011112'!B:D,3,FALSE)),"new",IF(VLOOKUP(B126,'011112'!B:D,3,FALSE)="new","existing",VLOOKUP(B126,'011112'!B:D,3,FALSE)))</f>
        <v>existing</v>
      </c>
      <c r="E126" s="159" t="e">
        <f t="shared" si="2"/>
        <v>#VALUE!</v>
      </c>
      <c r="F126" s="11" t="str">
        <f>IF(ISERROR(VLOOKUP(B126,'141112'!B:B,1,FALSE)),"yes","no")</f>
        <v>no</v>
      </c>
      <c r="G126" s="2" t="s">
        <v>3600</v>
      </c>
      <c r="H126" s="11" t="str">
        <f>IF(ISNA(VLOOKUP(B126,CEEMEA!$A:$A,1,0)),IF(ISNA(VLOOKUP(B126,Removes!$A:$A,1,0)),IF(ISNA(VLOOKUP(B126,TTM!$A:$A,1,0)),IF(ISNA(VLOOKUP(B126,FastTrack!$A:$A,1,0)),IF(ISNA(VLOOKUP(B126,Delayed!$B:$B,1,0)),"BAU","Delayed"),"FastTrack"),"TTM"),"Remove"),"CEEMEA")</f>
        <v>CEEMEA</v>
      </c>
      <c r="I126" s="11" t="str">
        <f>IF(COUNTIF(schedule!FC$1:ZZ$100,B126)=0,"new","scheduled")</f>
        <v>scheduled</v>
      </c>
    </row>
    <row r="127" spans="1:9">
      <c r="A127" s="11" t="s">
        <v>1933</v>
      </c>
      <c r="B127" s="13">
        <v>120925081434</v>
      </c>
      <c r="C127" s="11" t="str">
        <f>IF(ISERROR(VLOOKUP(B127,'011112'!B:C,2,FALSE)),"new",VLOOKUP(B127,'011112'!B:C,2,FALSE))</f>
        <v>new</v>
      </c>
      <c r="D127" s="11" t="str">
        <f>IF(ISERROR(VLOOKUP(B127,'011112'!B:D,3,FALSE)),"new",IF(VLOOKUP(B127,'011112'!B:D,3,FALSE)="new","existing",VLOOKUP(B127,'011112'!B:D,3,FALSE)))</f>
        <v>existing</v>
      </c>
      <c r="E127" s="159" t="e">
        <f t="shared" si="2"/>
        <v>#VALUE!</v>
      </c>
      <c r="F127" s="11" t="str">
        <f>IF(ISERROR(VLOOKUP(B127,'141112'!B:B,1,FALSE)),"yes","no")</f>
        <v>yes</v>
      </c>
      <c r="G127" s="2" t="s">
        <v>3601</v>
      </c>
      <c r="H127" s="11" t="str">
        <f>IF(ISNA(VLOOKUP(B127,CEEMEA!$A:$A,1,0)),IF(ISNA(VLOOKUP(B127,Removes!$A:$A,1,0)),IF(ISNA(VLOOKUP(B127,TTM!$A:$A,1,0)),IF(ISNA(VLOOKUP(B127,FastTrack!$A:$A,1,0)),IF(ISNA(VLOOKUP(B127,Delayed!$B:$B,1,0)),"BAU","Delayed"),"FastTrack"),"TTM"),"Remove"),"CEEMEA")</f>
        <v>BAU</v>
      </c>
      <c r="I127" s="11" t="str">
        <f>IF(COUNTIF(schedule!FC$1:ZZ$100,B127)=0,"new","scheduled")</f>
        <v>scheduled</v>
      </c>
    </row>
    <row r="128" spans="1:9">
      <c r="A128" s="11" t="s">
        <v>1935</v>
      </c>
      <c r="B128" s="13">
        <v>120925081432</v>
      </c>
      <c r="C128" s="11" t="str">
        <f>IF(ISERROR(VLOOKUP(B128,'011112'!B:C,2,FALSE)),"new",VLOOKUP(B128,'011112'!B:C,2,FALSE))</f>
        <v>new</v>
      </c>
      <c r="D128" s="11" t="str">
        <f>IF(ISERROR(VLOOKUP(B128,'011112'!B:D,3,FALSE)),"new",IF(VLOOKUP(B128,'011112'!B:D,3,FALSE)="new","existing",VLOOKUP(B128,'011112'!B:D,3,FALSE)))</f>
        <v>existing</v>
      </c>
      <c r="E128" s="159" t="e">
        <f t="shared" si="2"/>
        <v>#VALUE!</v>
      </c>
      <c r="F128" s="11" t="str">
        <f>IF(ISERROR(VLOOKUP(B128,'141112'!B:B,1,FALSE)),"yes","no")</f>
        <v>yes</v>
      </c>
      <c r="G128" s="2" t="s">
        <v>3602</v>
      </c>
      <c r="H128" s="11" t="str">
        <f>IF(ISNA(VLOOKUP(B128,CEEMEA!$A:$A,1,0)),IF(ISNA(VLOOKUP(B128,Removes!$A:$A,1,0)),IF(ISNA(VLOOKUP(B128,TTM!$A:$A,1,0)),IF(ISNA(VLOOKUP(B128,FastTrack!$A:$A,1,0)),IF(ISNA(VLOOKUP(B128,Delayed!$B:$B,1,0)),"BAU","Delayed"),"FastTrack"),"TTM"),"Remove"),"CEEMEA")</f>
        <v>BAU</v>
      </c>
      <c r="I128" s="11" t="str">
        <f>IF(COUNTIF(schedule!FC$1:ZZ$100,B128)=0,"new","scheduled")</f>
        <v>scheduled</v>
      </c>
    </row>
    <row r="129" spans="1:9">
      <c r="A129" s="11" t="s">
        <v>1937</v>
      </c>
      <c r="B129" s="13">
        <v>120925092714</v>
      </c>
      <c r="C129" s="11" t="str">
        <f>IF(ISERROR(VLOOKUP(B129,'011112'!B:C,2,FALSE)),"new",VLOOKUP(B129,'011112'!B:C,2,FALSE))</f>
        <v>new</v>
      </c>
      <c r="D129" s="11" t="str">
        <f>IF(ISERROR(VLOOKUP(B129,'011112'!B:D,3,FALSE)),"new",IF(VLOOKUP(B129,'011112'!B:D,3,FALSE)="new","existing",VLOOKUP(B129,'011112'!B:D,3,FALSE)))</f>
        <v>existing</v>
      </c>
      <c r="E129" s="159" t="e">
        <f t="shared" si="2"/>
        <v>#VALUE!</v>
      </c>
      <c r="F129" s="11" t="str">
        <f>IF(ISERROR(VLOOKUP(B129,'141112'!B:B,1,FALSE)),"yes","no")</f>
        <v>yes</v>
      </c>
      <c r="G129" s="2" t="s">
        <v>3603</v>
      </c>
      <c r="H129" s="11" t="str">
        <f>IF(ISNA(VLOOKUP(B129,CEEMEA!$A:$A,1,0)),IF(ISNA(VLOOKUP(B129,Removes!$A:$A,1,0)),IF(ISNA(VLOOKUP(B129,TTM!$A:$A,1,0)),IF(ISNA(VLOOKUP(B129,FastTrack!$A:$A,1,0)),IF(ISNA(VLOOKUP(B129,Delayed!$B:$B,1,0)),"BAU","Delayed"),"FastTrack"),"TTM"),"Remove"),"CEEMEA")</f>
        <v>BAU</v>
      </c>
      <c r="I129" s="11" t="str">
        <f>IF(COUNTIF(schedule!FC$1:ZZ$100,B129)=0,"new","scheduled")</f>
        <v>scheduled</v>
      </c>
    </row>
    <row r="130" spans="1:9">
      <c r="A130" s="11" t="s">
        <v>1939</v>
      </c>
      <c r="B130" s="13">
        <v>120925092049</v>
      </c>
      <c r="C130" s="11" t="str">
        <f>IF(ISERROR(VLOOKUP(B130,'011112'!B:C,2,FALSE)),"new",VLOOKUP(B130,'011112'!B:C,2,FALSE))</f>
        <v>new</v>
      </c>
      <c r="D130" s="11" t="str">
        <f>IF(ISERROR(VLOOKUP(B130,'011112'!B:D,3,FALSE)),"new",IF(VLOOKUP(B130,'011112'!B:D,3,FALSE)="new","existing",VLOOKUP(B130,'011112'!B:D,3,FALSE)))</f>
        <v>existing</v>
      </c>
      <c r="E130" s="159" t="e">
        <f t="shared" si="2"/>
        <v>#VALUE!</v>
      </c>
      <c r="F130" s="11" t="str">
        <f>IF(ISERROR(VLOOKUP(B130,'141112'!B:B,1,FALSE)),"yes","no")</f>
        <v>yes</v>
      </c>
      <c r="G130" s="2" t="s">
        <v>3604</v>
      </c>
      <c r="H130" s="11" t="str">
        <f>IF(ISNA(VLOOKUP(B130,CEEMEA!$A:$A,1,0)),IF(ISNA(VLOOKUP(B130,Removes!$A:$A,1,0)),IF(ISNA(VLOOKUP(B130,TTM!$A:$A,1,0)),IF(ISNA(VLOOKUP(B130,FastTrack!$A:$A,1,0)),IF(ISNA(VLOOKUP(B130,Delayed!$B:$B,1,0)),"BAU","Delayed"),"FastTrack"),"TTM"),"Remove"),"CEEMEA")</f>
        <v>BAU</v>
      </c>
      <c r="I130" s="11" t="str">
        <f>IF(COUNTIF(schedule!FC$1:ZZ$100,B130)=0,"new","scheduled")</f>
        <v>scheduled</v>
      </c>
    </row>
    <row r="131" spans="1:9">
      <c r="A131" s="11" t="s">
        <v>1941</v>
      </c>
      <c r="B131" s="13">
        <v>120925073254</v>
      </c>
      <c r="C131" s="11" t="str">
        <f>IF(ISERROR(VLOOKUP(B131,'011112'!B:C,2,FALSE)),"new",VLOOKUP(B131,'011112'!B:C,2,FALSE))</f>
        <v>new</v>
      </c>
      <c r="D131" s="11" t="str">
        <f>IF(ISERROR(VLOOKUP(B131,'011112'!B:D,3,FALSE)),"new",IF(VLOOKUP(B131,'011112'!B:D,3,FALSE)="new","existing",VLOOKUP(B131,'011112'!B:D,3,FALSE)))</f>
        <v>existing</v>
      </c>
      <c r="E131" s="159" t="e">
        <f t="shared" ref="E131:E177" si="3">DATEVALUE(MID(G131,SEARCH("/",G131,1)-2,10))</f>
        <v>#VALUE!</v>
      </c>
      <c r="F131" s="11" t="str">
        <f>IF(ISERROR(VLOOKUP(B131,'141112'!B:B,1,FALSE)),"yes","no")</f>
        <v>no</v>
      </c>
      <c r="G131" s="2" t="s">
        <v>3605</v>
      </c>
      <c r="H131" s="11" t="str">
        <f>IF(ISNA(VLOOKUP(B131,CEEMEA!$A:$A,1,0)),IF(ISNA(VLOOKUP(B131,Removes!$A:$A,1,0)),IF(ISNA(VLOOKUP(B131,TTM!$A:$A,1,0)),IF(ISNA(VLOOKUP(B131,FastTrack!$A:$A,1,0)),IF(ISNA(VLOOKUP(B131,Delayed!$B:$B,1,0)),"BAU","Delayed"),"FastTrack"),"TTM"),"Remove"),"CEEMEA")</f>
        <v>BAU</v>
      </c>
      <c r="I131" s="11" t="str">
        <f>IF(COUNTIF(schedule!FC$1:ZZ$100,B131)=0,"new","scheduled")</f>
        <v>scheduled</v>
      </c>
    </row>
    <row r="132" spans="1:9">
      <c r="A132" s="11" t="s">
        <v>1943</v>
      </c>
      <c r="B132" s="13">
        <v>120925072944</v>
      </c>
      <c r="C132" s="11" t="str">
        <f>IF(ISERROR(VLOOKUP(B132,'011112'!B:C,2,FALSE)),"new",VLOOKUP(B132,'011112'!B:C,2,FALSE))</f>
        <v>new</v>
      </c>
      <c r="D132" s="11" t="str">
        <f>IF(ISERROR(VLOOKUP(B132,'011112'!B:D,3,FALSE)),"new",IF(VLOOKUP(B132,'011112'!B:D,3,FALSE)="new","existing",VLOOKUP(B132,'011112'!B:D,3,FALSE)))</f>
        <v>existing</v>
      </c>
      <c r="E132" s="159" t="e">
        <f t="shared" si="3"/>
        <v>#VALUE!</v>
      </c>
      <c r="F132" s="11" t="str">
        <f>IF(ISERROR(VLOOKUP(B132,'141112'!B:B,1,FALSE)),"yes","no")</f>
        <v>no</v>
      </c>
      <c r="G132" s="2" t="s">
        <v>3606</v>
      </c>
      <c r="H132" s="11" t="str">
        <f>IF(ISNA(VLOOKUP(B132,CEEMEA!$A:$A,1,0)),IF(ISNA(VLOOKUP(B132,Removes!$A:$A,1,0)),IF(ISNA(VLOOKUP(B132,TTM!$A:$A,1,0)),IF(ISNA(VLOOKUP(B132,FastTrack!$A:$A,1,0)),IF(ISNA(VLOOKUP(B132,Delayed!$B:$B,1,0)),"BAU","Delayed"),"FastTrack"),"TTM"),"Remove"),"CEEMEA")</f>
        <v>BAU</v>
      </c>
      <c r="I132" s="11" t="str">
        <f>IF(COUNTIF(schedule!FC$1:ZZ$100,B132)=0,"new","scheduled")</f>
        <v>scheduled</v>
      </c>
    </row>
    <row r="133" spans="1:9">
      <c r="A133" s="11" t="s">
        <v>1945</v>
      </c>
      <c r="B133" s="13">
        <v>120925072358</v>
      </c>
      <c r="C133" s="11" t="str">
        <f>IF(ISERROR(VLOOKUP(B133,'011112'!B:C,2,FALSE)),"new",VLOOKUP(B133,'011112'!B:C,2,FALSE))</f>
        <v>new</v>
      </c>
      <c r="D133" s="11" t="str">
        <f>IF(ISERROR(VLOOKUP(B133,'011112'!B:D,3,FALSE)),"new",IF(VLOOKUP(B133,'011112'!B:D,3,FALSE)="new","existing",VLOOKUP(B133,'011112'!B:D,3,FALSE)))</f>
        <v>existing</v>
      </c>
      <c r="E133" s="159" t="e">
        <f t="shared" si="3"/>
        <v>#VALUE!</v>
      </c>
      <c r="F133" s="11" t="str">
        <f>IF(ISERROR(VLOOKUP(B133,'141112'!B:B,1,FALSE)),"yes","no")</f>
        <v>no</v>
      </c>
      <c r="G133" s="2" t="s">
        <v>3607</v>
      </c>
      <c r="H133" s="11" t="str">
        <f>IF(ISNA(VLOOKUP(B133,CEEMEA!$A:$A,1,0)),IF(ISNA(VLOOKUP(B133,Removes!$A:$A,1,0)),IF(ISNA(VLOOKUP(B133,TTM!$A:$A,1,0)),IF(ISNA(VLOOKUP(B133,FastTrack!$A:$A,1,0)),IF(ISNA(VLOOKUP(B133,Delayed!$B:$B,1,0)),"BAU","Delayed"),"FastTrack"),"TTM"),"Remove"),"CEEMEA")</f>
        <v>BAU</v>
      </c>
      <c r="I133" s="11" t="str">
        <f>IF(COUNTIF(schedule!FC$1:ZZ$100,B133)=0,"new","scheduled")</f>
        <v>scheduled</v>
      </c>
    </row>
    <row r="134" spans="1:9">
      <c r="A134" s="11" t="s">
        <v>1947</v>
      </c>
      <c r="B134" s="13">
        <v>120925072119</v>
      </c>
      <c r="C134" s="11" t="str">
        <f>IF(ISERROR(VLOOKUP(B134,'011112'!B:C,2,FALSE)),"new",VLOOKUP(B134,'011112'!B:C,2,FALSE))</f>
        <v>new</v>
      </c>
      <c r="D134" s="11" t="str">
        <f>IF(ISERROR(VLOOKUP(B134,'011112'!B:D,3,FALSE)),"new",IF(VLOOKUP(B134,'011112'!B:D,3,FALSE)="new","existing",VLOOKUP(B134,'011112'!B:D,3,FALSE)))</f>
        <v>existing</v>
      </c>
      <c r="E134" s="159" t="e">
        <f t="shared" si="3"/>
        <v>#VALUE!</v>
      </c>
      <c r="F134" s="11" t="str">
        <f>IF(ISERROR(VLOOKUP(B134,'141112'!B:B,1,FALSE)),"yes","no")</f>
        <v>no</v>
      </c>
      <c r="G134" s="2" t="s">
        <v>3608</v>
      </c>
      <c r="H134" s="11" t="str">
        <f>IF(ISNA(VLOOKUP(B134,CEEMEA!$A:$A,1,0)),IF(ISNA(VLOOKUP(B134,Removes!$A:$A,1,0)),IF(ISNA(VLOOKUP(B134,TTM!$A:$A,1,0)),IF(ISNA(VLOOKUP(B134,FastTrack!$A:$A,1,0)),IF(ISNA(VLOOKUP(B134,Delayed!$B:$B,1,0)),"BAU","Delayed"),"FastTrack"),"TTM"),"Remove"),"CEEMEA")</f>
        <v>BAU</v>
      </c>
      <c r="I134" s="11" t="str">
        <f>IF(COUNTIF(schedule!FC$1:ZZ$100,B134)=0,"new","scheduled")</f>
        <v>scheduled</v>
      </c>
    </row>
    <row r="135" spans="1:9">
      <c r="A135" s="11" t="s">
        <v>1949</v>
      </c>
      <c r="B135" s="13">
        <v>120925071712</v>
      </c>
      <c r="C135" s="11" t="str">
        <f>IF(ISERROR(VLOOKUP(B135,'011112'!B:C,2,FALSE)),"new",VLOOKUP(B135,'011112'!B:C,2,FALSE))</f>
        <v>new</v>
      </c>
      <c r="D135" s="11" t="str">
        <f>IF(ISERROR(VLOOKUP(B135,'011112'!B:D,3,FALSE)),"new",IF(VLOOKUP(B135,'011112'!B:D,3,FALSE)="new","existing",VLOOKUP(B135,'011112'!B:D,3,FALSE)))</f>
        <v>existing</v>
      </c>
      <c r="E135" s="159" t="e">
        <f t="shared" si="3"/>
        <v>#VALUE!</v>
      </c>
      <c r="F135" s="11" t="str">
        <f>IF(ISERROR(VLOOKUP(B135,'141112'!B:B,1,FALSE)),"yes","no")</f>
        <v>no</v>
      </c>
      <c r="G135" s="2" t="s">
        <v>3609</v>
      </c>
      <c r="H135" s="11" t="str">
        <f>IF(ISNA(VLOOKUP(B135,CEEMEA!$A:$A,1,0)),IF(ISNA(VLOOKUP(B135,Removes!$A:$A,1,0)),IF(ISNA(VLOOKUP(B135,TTM!$A:$A,1,0)),IF(ISNA(VLOOKUP(B135,FastTrack!$A:$A,1,0)),IF(ISNA(VLOOKUP(B135,Delayed!$B:$B,1,0)),"BAU","Delayed"),"FastTrack"),"TTM"),"Remove"),"CEEMEA")</f>
        <v>BAU</v>
      </c>
      <c r="I135" s="11" t="str">
        <f>IF(COUNTIF(schedule!FC$1:ZZ$100,B135)=0,"new","scheduled")</f>
        <v>scheduled</v>
      </c>
    </row>
    <row r="136" spans="1:9">
      <c r="A136" s="11" t="s">
        <v>1951</v>
      </c>
      <c r="B136" s="13">
        <v>120925065753</v>
      </c>
      <c r="C136" s="11" t="str">
        <f>IF(ISERROR(VLOOKUP(B136,'011112'!B:C,2,FALSE)),"new",VLOOKUP(B136,'011112'!B:C,2,FALSE))</f>
        <v>new</v>
      </c>
      <c r="D136" s="11" t="str">
        <f>IF(ISERROR(VLOOKUP(B136,'011112'!B:D,3,FALSE)),"new",IF(VLOOKUP(B136,'011112'!B:D,3,FALSE)="new","existing",VLOOKUP(B136,'011112'!B:D,3,FALSE)))</f>
        <v>existing</v>
      </c>
      <c r="E136" s="159" t="e">
        <f t="shared" si="3"/>
        <v>#VALUE!</v>
      </c>
      <c r="F136" s="11" t="str">
        <f>IF(ISERROR(VLOOKUP(B136,'141112'!B:B,1,FALSE)),"yes","no")</f>
        <v>no</v>
      </c>
      <c r="G136" s="2" t="s">
        <v>3610</v>
      </c>
      <c r="H136" s="11" t="str">
        <f>IF(ISNA(VLOOKUP(B136,CEEMEA!$A:$A,1,0)),IF(ISNA(VLOOKUP(B136,Removes!$A:$A,1,0)),IF(ISNA(VLOOKUP(B136,TTM!$A:$A,1,0)),IF(ISNA(VLOOKUP(B136,FastTrack!$A:$A,1,0)),IF(ISNA(VLOOKUP(B136,Delayed!$B:$B,1,0)),"BAU","Delayed"),"FastTrack"),"TTM"),"Remove"),"CEEMEA")</f>
        <v>BAU</v>
      </c>
      <c r="I136" s="11" t="str">
        <f>IF(COUNTIF(schedule!FC$1:ZZ$100,B136)=0,"new","scheduled")</f>
        <v>scheduled</v>
      </c>
    </row>
    <row r="137" spans="1:9">
      <c r="A137" s="11" t="s">
        <v>1883</v>
      </c>
      <c r="B137" s="13">
        <v>120920123003</v>
      </c>
      <c r="C137" s="11" t="str">
        <f>IF(ISERROR(VLOOKUP(B137,'011112'!B:C,2,FALSE)),"new",VLOOKUP(B137,'011112'!B:C,2,FALSE))</f>
        <v>new</v>
      </c>
      <c r="D137" s="11" t="str">
        <f>IF(ISERROR(VLOOKUP(B137,'011112'!B:D,3,FALSE)),"new",IF(VLOOKUP(B137,'011112'!B:D,3,FALSE)="new","existing",VLOOKUP(B137,'011112'!B:D,3,FALSE)))</f>
        <v>existing</v>
      </c>
      <c r="E137" s="159" t="e">
        <f t="shared" si="3"/>
        <v>#VALUE!</v>
      </c>
      <c r="F137" s="11" t="str">
        <f>IF(ISERROR(VLOOKUP(B137,'141112'!B:B,1,FALSE)),"yes","no")</f>
        <v>no</v>
      </c>
      <c r="G137" s="2" t="s">
        <v>3611</v>
      </c>
      <c r="H137" s="11" t="str">
        <f>IF(ISNA(VLOOKUP(B137,CEEMEA!$A:$A,1,0)),IF(ISNA(VLOOKUP(B137,Removes!$A:$A,1,0)),IF(ISNA(VLOOKUP(B137,TTM!$A:$A,1,0)),IF(ISNA(VLOOKUP(B137,FastTrack!$A:$A,1,0)),IF(ISNA(VLOOKUP(B137,Delayed!$B:$B,1,0)),"BAU","Delayed"),"FastTrack"),"TTM"),"Remove"),"CEEMEA")</f>
        <v>BAU</v>
      </c>
      <c r="I137" s="11" t="str">
        <f>IF(COUNTIF(schedule!FC$1:ZZ$100,B137)=0,"new","scheduled")</f>
        <v>scheduled</v>
      </c>
    </row>
    <row r="138" spans="1:9">
      <c r="A138" s="11" t="s">
        <v>1839</v>
      </c>
      <c r="B138" s="13">
        <v>120921104210</v>
      </c>
      <c r="C138" s="11" t="str">
        <f>IF(ISERROR(VLOOKUP(B138,'011112'!B:C,2,FALSE)),"new",VLOOKUP(B138,'011112'!B:C,2,FALSE))</f>
        <v>new</v>
      </c>
      <c r="D138" s="11" t="str">
        <f>IF(ISERROR(VLOOKUP(B138,'011112'!B:D,3,FALSE)),"new",IF(VLOOKUP(B138,'011112'!B:D,3,FALSE)="new","existing",VLOOKUP(B138,'011112'!B:D,3,FALSE)))</f>
        <v>existing</v>
      </c>
      <c r="E138" s="159" t="e">
        <f t="shared" si="3"/>
        <v>#VALUE!</v>
      </c>
      <c r="F138" s="11" t="str">
        <f>IF(ISERROR(VLOOKUP(B138,'141112'!B:B,1,FALSE)),"yes","no")</f>
        <v>no</v>
      </c>
      <c r="G138" s="2" t="s">
        <v>3612</v>
      </c>
      <c r="H138" s="11" t="str">
        <f>IF(ISNA(VLOOKUP(B138,CEEMEA!$A:$A,1,0)),IF(ISNA(VLOOKUP(B138,Removes!$A:$A,1,0)),IF(ISNA(VLOOKUP(B138,TTM!$A:$A,1,0)),IF(ISNA(VLOOKUP(B138,FastTrack!$A:$A,1,0)),IF(ISNA(VLOOKUP(B138,Delayed!$B:$B,1,0)),"BAU","Delayed"),"FastTrack"),"TTM"),"Remove"),"CEEMEA")</f>
        <v>BAU</v>
      </c>
      <c r="I138" s="11" t="str">
        <f>IF(COUNTIF(schedule!FC$1:ZZ$100,B138)=0,"new","scheduled")</f>
        <v>scheduled</v>
      </c>
    </row>
    <row r="139" spans="1:9">
      <c r="A139" s="11" t="s">
        <v>1862</v>
      </c>
      <c r="B139" s="13">
        <v>120921063929</v>
      </c>
      <c r="C139" s="11" t="str">
        <f>IF(ISERROR(VLOOKUP(B139,'011112'!B:C,2,FALSE)),"new",VLOOKUP(B139,'011112'!B:C,2,FALSE))</f>
        <v>new</v>
      </c>
      <c r="D139" s="11" t="str">
        <f>IF(ISERROR(VLOOKUP(B139,'011112'!B:D,3,FALSE)),"new",IF(VLOOKUP(B139,'011112'!B:D,3,FALSE)="new","existing",VLOOKUP(B139,'011112'!B:D,3,FALSE)))</f>
        <v>existing</v>
      </c>
      <c r="E139" s="159" t="e">
        <f t="shared" si="3"/>
        <v>#VALUE!</v>
      </c>
      <c r="F139" s="11" t="str">
        <f>IF(ISERROR(VLOOKUP(B139,'141112'!B:B,1,FALSE)),"yes","no")</f>
        <v>no</v>
      </c>
      <c r="G139" s="2" t="s">
        <v>3613</v>
      </c>
      <c r="H139" s="11" t="str">
        <f>IF(ISNA(VLOOKUP(B139,CEEMEA!$A:$A,1,0)),IF(ISNA(VLOOKUP(B139,Removes!$A:$A,1,0)),IF(ISNA(VLOOKUP(B139,TTM!$A:$A,1,0)),IF(ISNA(VLOOKUP(B139,FastTrack!$A:$A,1,0)),IF(ISNA(VLOOKUP(B139,Delayed!$B:$B,1,0)),"BAU","Delayed"),"FastTrack"),"TTM"),"Remove"),"CEEMEA")</f>
        <v>Delayed</v>
      </c>
      <c r="I139" s="11" t="str">
        <f>IF(COUNTIF(schedule!FC$1:ZZ$100,B139)=0,"new","scheduled")</f>
        <v>new</v>
      </c>
    </row>
    <row r="140" spans="1:9">
      <c r="A140" s="11" t="s">
        <v>1864</v>
      </c>
      <c r="B140" s="13">
        <v>120921063606</v>
      </c>
      <c r="C140" s="11" t="str">
        <f>IF(ISERROR(VLOOKUP(B140,'011112'!B:C,2,FALSE)),"new",VLOOKUP(B140,'011112'!B:C,2,FALSE))</f>
        <v>new</v>
      </c>
      <c r="D140" s="11" t="str">
        <f>IF(ISERROR(VLOOKUP(B140,'011112'!B:D,3,FALSE)),"new",IF(VLOOKUP(B140,'011112'!B:D,3,FALSE)="new","existing",VLOOKUP(B140,'011112'!B:D,3,FALSE)))</f>
        <v>existing</v>
      </c>
      <c r="E140" s="159" t="e">
        <f t="shared" si="3"/>
        <v>#VALUE!</v>
      </c>
      <c r="F140" s="11" t="str">
        <f>IF(ISERROR(VLOOKUP(B140,'141112'!B:B,1,FALSE)),"yes","no")</f>
        <v>no</v>
      </c>
      <c r="G140" s="2" t="s">
        <v>3614</v>
      </c>
      <c r="H140" s="11" t="str">
        <f>IF(ISNA(VLOOKUP(B140,CEEMEA!$A:$A,1,0)),IF(ISNA(VLOOKUP(B140,Removes!$A:$A,1,0)),IF(ISNA(VLOOKUP(B140,TTM!$A:$A,1,0)),IF(ISNA(VLOOKUP(B140,FastTrack!$A:$A,1,0)),IF(ISNA(VLOOKUP(B140,Delayed!$B:$B,1,0)),"BAU","Delayed"),"FastTrack"),"TTM"),"Remove"),"CEEMEA")</f>
        <v>Delayed</v>
      </c>
      <c r="I140" s="11" t="str">
        <f>IF(COUNTIF(schedule!FC$1:ZZ$100,B140)=0,"new","scheduled")</f>
        <v>new</v>
      </c>
    </row>
    <row r="141" spans="1:9">
      <c r="A141" s="11" t="s">
        <v>1866</v>
      </c>
      <c r="B141" s="13">
        <v>120921063307</v>
      </c>
      <c r="C141" s="11" t="str">
        <f>IF(ISERROR(VLOOKUP(B141,'011112'!B:C,2,FALSE)),"new",VLOOKUP(B141,'011112'!B:C,2,FALSE))</f>
        <v>new</v>
      </c>
      <c r="D141" s="11" t="str">
        <f>IF(ISERROR(VLOOKUP(B141,'011112'!B:D,3,FALSE)),"new",IF(VLOOKUP(B141,'011112'!B:D,3,FALSE)="new","existing",VLOOKUP(B141,'011112'!B:D,3,FALSE)))</f>
        <v>existing</v>
      </c>
      <c r="E141" s="159" t="e">
        <f t="shared" si="3"/>
        <v>#VALUE!</v>
      </c>
      <c r="F141" s="11" t="str">
        <f>IF(ISERROR(VLOOKUP(B141,'141112'!B:B,1,FALSE)),"yes","no")</f>
        <v>no</v>
      </c>
      <c r="G141" s="2" t="s">
        <v>3615</v>
      </c>
      <c r="H141" s="11" t="str">
        <f>IF(ISNA(VLOOKUP(B141,CEEMEA!$A:$A,1,0)),IF(ISNA(VLOOKUP(B141,Removes!$A:$A,1,0)),IF(ISNA(VLOOKUP(B141,TTM!$A:$A,1,0)),IF(ISNA(VLOOKUP(B141,FastTrack!$A:$A,1,0)),IF(ISNA(VLOOKUP(B141,Delayed!$B:$B,1,0)),"BAU","Delayed"),"FastTrack"),"TTM"),"Remove"),"CEEMEA")</f>
        <v>Delayed</v>
      </c>
      <c r="I141" s="11" t="str">
        <f>IF(COUNTIF(schedule!FC$1:ZZ$100,B141)=0,"new","scheduled")</f>
        <v>new</v>
      </c>
    </row>
    <row r="142" spans="1:9">
      <c r="A142" s="11" t="s">
        <v>1868</v>
      </c>
      <c r="B142" s="13">
        <v>120921063034</v>
      </c>
      <c r="C142" s="11" t="str">
        <f>IF(ISERROR(VLOOKUP(B142,'011112'!B:C,2,FALSE)),"new",VLOOKUP(B142,'011112'!B:C,2,FALSE))</f>
        <v>new</v>
      </c>
      <c r="D142" s="11" t="str">
        <f>IF(ISERROR(VLOOKUP(B142,'011112'!B:D,3,FALSE)),"new",IF(VLOOKUP(B142,'011112'!B:D,3,FALSE)="new","existing",VLOOKUP(B142,'011112'!B:D,3,FALSE)))</f>
        <v>existing</v>
      </c>
      <c r="E142" s="159" t="e">
        <f t="shared" si="3"/>
        <v>#VALUE!</v>
      </c>
      <c r="F142" s="11" t="str">
        <f>IF(ISERROR(VLOOKUP(B142,'141112'!B:B,1,FALSE)),"yes","no")</f>
        <v>no</v>
      </c>
      <c r="G142" s="2" t="s">
        <v>3616</v>
      </c>
      <c r="H142" s="11" t="str">
        <f>IF(ISNA(VLOOKUP(B142,CEEMEA!$A:$A,1,0)),IF(ISNA(VLOOKUP(B142,Removes!$A:$A,1,0)),IF(ISNA(VLOOKUP(B142,TTM!$A:$A,1,0)),IF(ISNA(VLOOKUP(B142,FastTrack!$A:$A,1,0)),IF(ISNA(VLOOKUP(B142,Delayed!$B:$B,1,0)),"BAU","Delayed"),"FastTrack"),"TTM"),"Remove"),"CEEMEA")</f>
        <v>Delayed</v>
      </c>
      <c r="I142" s="11" t="str">
        <f>IF(COUNTIF(schedule!FC$1:ZZ$100,B142)=0,"new","scheduled")</f>
        <v>new</v>
      </c>
    </row>
    <row r="143" spans="1:9">
      <c r="A143" s="11" t="s">
        <v>1872</v>
      </c>
      <c r="B143" s="13">
        <v>120921062644</v>
      </c>
      <c r="C143" s="11" t="str">
        <f>IF(ISERROR(VLOOKUP(B143,'011112'!B:C,2,FALSE)),"new",VLOOKUP(B143,'011112'!B:C,2,FALSE))</f>
        <v>new</v>
      </c>
      <c r="D143" s="11" t="str">
        <f>IF(ISERROR(VLOOKUP(B143,'011112'!B:D,3,FALSE)),"new",IF(VLOOKUP(B143,'011112'!B:D,3,FALSE)="new","existing",VLOOKUP(B143,'011112'!B:D,3,FALSE)))</f>
        <v>existing</v>
      </c>
      <c r="E143" s="159" t="e">
        <f t="shared" si="3"/>
        <v>#VALUE!</v>
      </c>
      <c r="F143" s="11" t="str">
        <f>IF(ISERROR(VLOOKUP(B143,'141112'!B:B,1,FALSE)),"yes","no")</f>
        <v>no</v>
      </c>
      <c r="G143" s="2" t="s">
        <v>3617</v>
      </c>
      <c r="H143" s="11" t="str">
        <f>IF(ISNA(VLOOKUP(B143,CEEMEA!$A:$A,1,0)),IF(ISNA(VLOOKUP(B143,Removes!$A:$A,1,0)),IF(ISNA(VLOOKUP(B143,TTM!$A:$A,1,0)),IF(ISNA(VLOOKUP(B143,FastTrack!$A:$A,1,0)),IF(ISNA(VLOOKUP(B143,Delayed!$B:$B,1,0)),"BAU","Delayed"),"FastTrack"),"TTM"),"Remove"),"CEEMEA")</f>
        <v>Delayed</v>
      </c>
      <c r="I143" s="11" t="str">
        <f>IF(COUNTIF(schedule!FC$1:ZZ$100,B143)=0,"new","scheduled")</f>
        <v>new</v>
      </c>
    </row>
    <row r="144" spans="1:9">
      <c r="A144" s="11" t="s">
        <v>1874</v>
      </c>
      <c r="B144" s="13">
        <v>120921062337</v>
      </c>
      <c r="C144" s="11" t="str">
        <f>IF(ISERROR(VLOOKUP(B144,'011112'!B:C,2,FALSE)),"new",VLOOKUP(B144,'011112'!B:C,2,FALSE))</f>
        <v>new</v>
      </c>
      <c r="D144" s="11" t="str">
        <f>IF(ISERROR(VLOOKUP(B144,'011112'!B:D,3,FALSE)),"new",IF(VLOOKUP(B144,'011112'!B:D,3,FALSE)="new","existing",VLOOKUP(B144,'011112'!B:D,3,FALSE)))</f>
        <v>existing</v>
      </c>
      <c r="E144" s="159" t="e">
        <f t="shared" si="3"/>
        <v>#VALUE!</v>
      </c>
      <c r="F144" s="11" t="str">
        <f>IF(ISERROR(VLOOKUP(B144,'141112'!B:B,1,FALSE)),"yes","no")</f>
        <v>no</v>
      </c>
      <c r="G144" s="2" t="s">
        <v>3618</v>
      </c>
      <c r="H144" s="11" t="str">
        <f>IF(ISNA(VLOOKUP(B144,CEEMEA!$A:$A,1,0)),IF(ISNA(VLOOKUP(B144,Removes!$A:$A,1,0)),IF(ISNA(VLOOKUP(B144,TTM!$A:$A,1,0)),IF(ISNA(VLOOKUP(B144,FastTrack!$A:$A,1,0)),IF(ISNA(VLOOKUP(B144,Delayed!$B:$B,1,0)),"BAU","Delayed"),"FastTrack"),"TTM"),"Remove"),"CEEMEA")</f>
        <v>Delayed</v>
      </c>
      <c r="I144" s="11" t="str">
        <f>IF(COUNTIF(schedule!FC$1:ZZ$100,B144)=0,"new","scheduled")</f>
        <v>new</v>
      </c>
    </row>
    <row r="145" spans="1:9">
      <c r="A145" s="11" t="s">
        <v>1876</v>
      </c>
      <c r="B145" s="13">
        <v>1209210600291</v>
      </c>
      <c r="C145" s="11" t="str">
        <f>IF(ISERROR(VLOOKUP(B145,'011112'!B:C,2,FALSE)),"new",VLOOKUP(B145,'011112'!B:C,2,FALSE))</f>
        <v>new</v>
      </c>
      <c r="D145" s="11" t="str">
        <f>IF(ISERROR(VLOOKUP(B145,'011112'!B:D,3,FALSE)),"new",IF(VLOOKUP(B145,'011112'!B:D,3,FALSE)="new","existing",VLOOKUP(B145,'011112'!B:D,3,FALSE)))</f>
        <v>existing</v>
      </c>
      <c r="E145" s="159" t="e">
        <f t="shared" si="3"/>
        <v>#VALUE!</v>
      </c>
      <c r="F145" s="11" t="str">
        <f>IF(ISERROR(VLOOKUP(B145,'141112'!B:B,1,FALSE)),"yes","no")</f>
        <v>no</v>
      </c>
      <c r="G145" s="2" t="s">
        <v>3619</v>
      </c>
      <c r="H145" s="11" t="str">
        <f>IF(ISNA(VLOOKUP(B145,CEEMEA!$A:$A,1,0)),IF(ISNA(VLOOKUP(B145,Removes!$A:$A,1,0)),IF(ISNA(VLOOKUP(B145,TTM!$A:$A,1,0)),IF(ISNA(VLOOKUP(B145,FastTrack!$A:$A,1,0)),IF(ISNA(VLOOKUP(B145,Delayed!$B:$B,1,0)),"BAU","Delayed"),"FastTrack"),"TTM"),"Remove"),"CEEMEA")</f>
        <v>Delayed</v>
      </c>
      <c r="I145" s="11" t="str">
        <f>IF(COUNTIF(schedule!FC$1:ZZ$100,B145)=0,"new","scheduled")</f>
        <v>new</v>
      </c>
    </row>
    <row r="146" spans="1:9">
      <c r="A146" s="11" t="s">
        <v>1803</v>
      </c>
      <c r="B146" s="13">
        <v>120920102005</v>
      </c>
      <c r="C146" s="11" t="str">
        <f>IF(ISERROR(VLOOKUP(B146,'011112'!B:C,2,FALSE)),"new",VLOOKUP(B146,'011112'!B:C,2,FALSE))</f>
        <v>new</v>
      </c>
      <c r="D146" s="11" t="str">
        <f>IF(ISERROR(VLOOKUP(B146,'011112'!B:D,3,FALSE)),"new",IF(VLOOKUP(B146,'011112'!B:D,3,FALSE)="new","existing",VLOOKUP(B146,'011112'!B:D,3,FALSE)))</f>
        <v>existing</v>
      </c>
      <c r="E146" s="159" t="e">
        <f t="shared" si="3"/>
        <v>#VALUE!</v>
      </c>
      <c r="F146" s="11" t="str">
        <f>IF(ISERROR(VLOOKUP(B146,'141112'!B:B,1,FALSE)),"yes","no")</f>
        <v>no</v>
      </c>
      <c r="G146" s="2" t="s">
        <v>3620</v>
      </c>
      <c r="H146" s="11" t="str">
        <f>IF(ISNA(VLOOKUP(B146,CEEMEA!$A:$A,1,0)),IF(ISNA(VLOOKUP(B146,Removes!$A:$A,1,0)),IF(ISNA(VLOOKUP(B146,TTM!$A:$A,1,0)),IF(ISNA(VLOOKUP(B146,FastTrack!$A:$A,1,0)),IF(ISNA(VLOOKUP(B146,Delayed!$B:$B,1,0)),"BAU","Delayed"),"FastTrack"),"TTM"),"Remove"),"CEEMEA")</f>
        <v>BAU</v>
      </c>
      <c r="I146" s="11" t="str">
        <f>IF(COUNTIF(schedule!FC$1:ZZ$100,B146)=0,"new","scheduled")</f>
        <v>scheduled</v>
      </c>
    </row>
    <row r="147" spans="1:9">
      <c r="A147" s="11" t="s">
        <v>1805</v>
      </c>
      <c r="B147" s="13">
        <v>1209201020062</v>
      </c>
      <c r="C147" s="11" t="str">
        <f>IF(ISERROR(VLOOKUP(B147,'011112'!B:C,2,FALSE)),"new",VLOOKUP(B147,'011112'!B:C,2,FALSE))</f>
        <v>new</v>
      </c>
      <c r="D147" s="11" t="str">
        <f>IF(ISERROR(VLOOKUP(B147,'011112'!B:D,3,FALSE)),"new",IF(VLOOKUP(B147,'011112'!B:D,3,FALSE)="new","existing",VLOOKUP(B147,'011112'!B:D,3,FALSE)))</f>
        <v>existing</v>
      </c>
      <c r="E147" s="159" t="e">
        <f t="shared" si="3"/>
        <v>#VALUE!</v>
      </c>
      <c r="F147" s="11" t="str">
        <f>IF(ISERROR(VLOOKUP(B147,'141112'!B:B,1,FALSE)),"yes","no")</f>
        <v>no</v>
      </c>
      <c r="G147" s="2" t="s">
        <v>3621</v>
      </c>
      <c r="H147" s="11" t="str">
        <f>IF(ISNA(VLOOKUP(B147,CEEMEA!$A:$A,1,0)),IF(ISNA(VLOOKUP(B147,Removes!$A:$A,1,0)),IF(ISNA(VLOOKUP(B147,TTM!$A:$A,1,0)),IF(ISNA(VLOOKUP(B147,FastTrack!$A:$A,1,0)),IF(ISNA(VLOOKUP(B147,Delayed!$B:$B,1,0)),"BAU","Delayed"),"FastTrack"),"TTM"),"Remove"),"CEEMEA")</f>
        <v>BAU</v>
      </c>
      <c r="I147" s="11" t="str">
        <f>IF(COUNTIF(schedule!FC$1:ZZ$100,B147)=0,"new","scheduled")</f>
        <v>scheduled</v>
      </c>
    </row>
    <row r="148" spans="1:9">
      <c r="A148" s="11" t="s">
        <v>1807</v>
      </c>
      <c r="B148" s="13">
        <v>1209201020041</v>
      </c>
      <c r="C148" s="11" t="str">
        <f>IF(ISERROR(VLOOKUP(B148,'011112'!B:C,2,FALSE)),"new",VLOOKUP(B148,'011112'!B:C,2,FALSE))</f>
        <v>new</v>
      </c>
      <c r="D148" s="11" t="str">
        <f>IF(ISERROR(VLOOKUP(B148,'011112'!B:D,3,FALSE)),"new",IF(VLOOKUP(B148,'011112'!B:D,3,FALSE)="new","existing",VLOOKUP(B148,'011112'!B:D,3,FALSE)))</f>
        <v>existing</v>
      </c>
      <c r="E148" s="159" t="e">
        <f t="shared" si="3"/>
        <v>#VALUE!</v>
      </c>
      <c r="F148" s="11" t="str">
        <f>IF(ISERROR(VLOOKUP(B148,'141112'!B:B,1,FALSE)),"yes","no")</f>
        <v>no</v>
      </c>
      <c r="G148" s="2" t="s">
        <v>3622</v>
      </c>
      <c r="H148" s="11" t="str">
        <f>IF(ISNA(VLOOKUP(B148,CEEMEA!$A:$A,1,0)),IF(ISNA(VLOOKUP(B148,Removes!$A:$A,1,0)),IF(ISNA(VLOOKUP(B148,TTM!$A:$A,1,0)),IF(ISNA(VLOOKUP(B148,FastTrack!$A:$A,1,0)),IF(ISNA(VLOOKUP(B148,Delayed!$B:$B,1,0)),"BAU","Delayed"),"FastTrack"),"TTM"),"Remove"),"CEEMEA")</f>
        <v>BAU</v>
      </c>
      <c r="I148" s="11" t="str">
        <f>IF(COUNTIF(schedule!FC$1:ZZ$100,B148)=0,"new","scheduled")</f>
        <v>scheduled</v>
      </c>
    </row>
    <row r="149" spans="1:9">
      <c r="A149" s="11" t="s">
        <v>1809</v>
      </c>
      <c r="B149" s="13">
        <v>120920102004</v>
      </c>
      <c r="C149" s="11" t="str">
        <f>IF(ISERROR(VLOOKUP(B149,'011112'!B:C,2,FALSE)),"new",VLOOKUP(B149,'011112'!B:C,2,FALSE))</f>
        <v>new</v>
      </c>
      <c r="D149" s="11" t="str">
        <f>IF(ISERROR(VLOOKUP(B149,'011112'!B:D,3,FALSE)),"new",IF(VLOOKUP(B149,'011112'!B:D,3,FALSE)="new","existing",VLOOKUP(B149,'011112'!B:D,3,FALSE)))</f>
        <v>existing</v>
      </c>
      <c r="E149" s="159" t="e">
        <f t="shared" si="3"/>
        <v>#VALUE!</v>
      </c>
      <c r="F149" s="11" t="str">
        <f>IF(ISERROR(VLOOKUP(B149,'141112'!B:B,1,FALSE)),"yes","no")</f>
        <v>no</v>
      </c>
      <c r="G149" s="2" t="s">
        <v>3623</v>
      </c>
      <c r="H149" s="11" t="str">
        <f>IF(ISNA(VLOOKUP(B149,CEEMEA!$A:$A,1,0)),IF(ISNA(VLOOKUP(B149,Removes!$A:$A,1,0)),IF(ISNA(VLOOKUP(B149,TTM!$A:$A,1,0)),IF(ISNA(VLOOKUP(B149,FastTrack!$A:$A,1,0)),IF(ISNA(VLOOKUP(B149,Delayed!$B:$B,1,0)),"BAU","Delayed"),"FastTrack"),"TTM"),"Remove"),"CEEMEA")</f>
        <v>BAU</v>
      </c>
      <c r="I149" s="11" t="str">
        <f>IF(COUNTIF(schedule!FC$1:ZZ$100,B149)=0,"new","scheduled")</f>
        <v>scheduled</v>
      </c>
    </row>
    <row r="150" spans="1:9">
      <c r="A150" s="11" t="s">
        <v>1811</v>
      </c>
      <c r="B150" s="13">
        <v>120920102006</v>
      </c>
      <c r="C150" s="11" t="str">
        <f>IF(ISERROR(VLOOKUP(B150,'011112'!B:C,2,FALSE)),"new",VLOOKUP(B150,'011112'!B:C,2,FALSE))</f>
        <v>new</v>
      </c>
      <c r="D150" s="11" t="str">
        <f>IF(ISERROR(VLOOKUP(B150,'011112'!B:D,3,FALSE)),"new",IF(VLOOKUP(B150,'011112'!B:D,3,FALSE)="new","existing",VLOOKUP(B150,'011112'!B:D,3,FALSE)))</f>
        <v>existing</v>
      </c>
      <c r="E150" s="159" t="e">
        <f t="shared" si="3"/>
        <v>#VALUE!</v>
      </c>
      <c r="F150" s="11" t="str">
        <f>IF(ISERROR(VLOOKUP(B150,'141112'!B:B,1,FALSE)),"yes","no")</f>
        <v>no</v>
      </c>
      <c r="G150" s="2" t="s">
        <v>3624</v>
      </c>
      <c r="H150" s="11" t="str">
        <f>IF(ISNA(VLOOKUP(B150,CEEMEA!$A:$A,1,0)),IF(ISNA(VLOOKUP(B150,Removes!$A:$A,1,0)),IF(ISNA(VLOOKUP(B150,TTM!$A:$A,1,0)),IF(ISNA(VLOOKUP(B150,FastTrack!$A:$A,1,0)),IF(ISNA(VLOOKUP(B150,Delayed!$B:$B,1,0)),"BAU","Delayed"),"FastTrack"),"TTM"),"Remove"),"CEEMEA")</f>
        <v>BAU</v>
      </c>
      <c r="I150" s="11" t="str">
        <f>IF(COUNTIF(schedule!FC$1:ZZ$100,B150)=0,"new","scheduled")</f>
        <v>scheduled</v>
      </c>
    </row>
    <row r="151" spans="1:9">
      <c r="A151" s="11" t="s">
        <v>1813</v>
      </c>
      <c r="B151" s="13">
        <v>120920102003</v>
      </c>
      <c r="C151" s="11" t="str">
        <f>IF(ISERROR(VLOOKUP(B151,'011112'!B:C,2,FALSE)),"new",VLOOKUP(B151,'011112'!B:C,2,FALSE))</f>
        <v>new</v>
      </c>
      <c r="D151" s="11" t="str">
        <f>IF(ISERROR(VLOOKUP(B151,'011112'!B:D,3,FALSE)),"new",IF(VLOOKUP(B151,'011112'!B:D,3,FALSE)="new","existing",VLOOKUP(B151,'011112'!B:D,3,FALSE)))</f>
        <v>existing</v>
      </c>
      <c r="E151" s="159" t="e">
        <f t="shared" si="3"/>
        <v>#VALUE!</v>
      </c>
      <c r="F151" s="11" t="str">
        <f>IF(ISERROR(VLOOKUP(B151,'141112'!B:B,1,FALSE)),"yes","no")</f>
        <v>no</v>
      </c>
      <c r="G151" s="2" t="s">
        <v>3625</v>
      </c>
      <c r="H151" s="11" t="str">
        <f>IF(ISNA(VLOOKUP(B151,CEEMEA!$A:$A,1,0)),IF(ISNA(VLOOKUP(B151,Removes!$A:$A,1,0)),IF(ISNA(VLOOKUP(B151,TTM!$A:$A,1,0)),IF(ISNA(VLOOKUP(B151,FastTrack!$A:$A,1,0)),IF(ISNA(VLOOKUP(B151,Delayed!$B:$B,1,0)),"BAU","Delayed"),"FastTrack"),"TTM"),"Remove"),"CEEMEA")</f>
        <v>BAU</v>
      </c>
      <c r="I151" s="11" t="str">
        <f>IF(COUNTIF(schedule!FC$1:ZZ$100,B151)=0,"new","scheduled")</f>
        <v>scheduled</v>
      </c>
    </row>
    <row r="152" spans="1:9">
      <c r="A152" s="11" t="s">
        <v>1815</v>
      </c>
      <c r="B152" s="13">
        <v>120920100751</v>
      </c>
      <c r="C152" s="11" t="str">
        <f>IF(ISERROR(VLOOKUP(B152,'011112'!B:C,2,FALSE)),"new",VLOOKUP(B152,'011112'!B:C,2,FALSE))</f>
        <v>new</v>
      </c>
      <c r="D152" s="11" t="str">
        <f>IF(ISERROR(VLOOKUP(B152,'011112'!B:D,3,FALSE)),"new",IF(VLOOKUP(B152,'011112'!B:D,3,FALSE)="new","existing",VLOOKUP(B152,'011112'!B:D,3,FALSE)))</f>
        <v>existing</v>
      </c>
      <c r="E152" s="159" t="e">
        <f t="shared" si="3"/>
        <v>#VALUE!</v>
      </c>
      <c r="F152" s="11" t="str">
        <f>IF(ISERROR(VLOOKUP(B152,'141112'!B:B,1,FALSE)),"yes","no")</f>
        <v>no</v>
      </c>
      <c r="G152" s="2" t="s">
        <v>3626</v>
      </c>
      <c r="H152" s="11" t="str">
        <f>IF(ISNA(VLOOKUP(B152,CEEMEA!$A:$A,1,0)),IF(ISNA(VLOOKUP(B152,Removes!$A:$A,1,0)),IF(ISNA(VLOOKUP(B152,TTM!$A:$A,1,0)),IF(ISNA(VLOOKUP(B152,FastTrack!$A:$A,1,0)),IF(ISNA(VLOOKUP(B152,Delayed!$B:$B,1,0)),"BAU","Delayed"),"FastTrack"),"TTM"),"Remove"),"CEEMEA")</f>
        <v>BAU</v>
      </c>
      <c r="I152" s="11" t="str">
        <f>IF(COUNTIF(schedule!FC$1:ZZ$100,B152)=0,"new","scheduled")</f>
        <v>scheduled</v>
      </c>
    </row>
    <row r="153" spans="1:9">
      <c r="A153" s="11" t="s">
        <v>1817</v>
      </c>
      <c r="B153" s="13">
        <v>1209201007501</v>
      </c>
      <c r="C153" s="11" t="str">
        <f>IF(ISERROR(VLOOKUP(B153,'011112'!B:C,2,FALSE)),"new",VLOOKUP(B153,'011112'!B:C,2,FALSE))</f>
        <v>new</v>
      </c>
      <c r="D153" s="11" t="str">
        <f>IF(ISERROR(VLOOKUP(B153,'011112'!B:D,3,FALSE)),"new",IF(VLOOKUP(B153,'011112'!B:D,3,FALSE)="new","existing",VLOOKUP(B153,'011112'!B:D,3,FALSE)))</f>
        <v>existing</v>
      </c>
      <c r="E153" s="159" t="e">
        <f t="shared" si="3"/>
        <v>#VALUE!</v>
      </c>
      <c r="F153" s="11" t="str">
        <f>IF(ISERROR(VLOOKUP(B153,'141112'!B:B,1,FALSE)),"yes","no")</f>
        <v>no</v>
      </c>
      <c r="G153" s="2" t="s">
        <v>3627</v>
      </c>
      <c r="H153" s="11" t="str">
        <f>IF(ISNA(VLOOKUP(B153,CEEMEA!$A:$A,1,0)),IF(ISNA(VLOOKUP(B153,Removes!$A:$A,1,0)),IF(ISNA(VLOOKUP(B153,TTM!$A:$A,1,0)),IF(ISNA(VLOOKUP(B153,FastTrack!$A:$A,1,0)),IF(ISNA(VLOOKUP(B153,Delayed!$B:$B,1,0)),"BAU","Delayed"),"FastTrack"),"TTM"),"Remove"),"CEEMEA")</f>
        <v>BAU</v>
      </c>
      <c r="I153" s="11" t="str">
        <f>IF(COUNTIF(schedule!FC$1:ZZ$100,B153)=0,"new","scheduled")</f>
        <v>scheduled</v>
      </c>
    </row>
    <row r="154" spans="1:9">
      <c r="A154" s="11" t="s">
        <v>1819</v>
      </c>
      <c r="B154" s="13">
        <v>120920100750</v>
      </c>
      <c r="C154" s="11" t="str">
        <f>IF(ISERROR(VLOOKUP(B154,'011112'!B:C,2,FALSE)),"new",VLOOKUP(B154,'011112'!B:C,2,FALSE))</f>
        <v>new</v>
      </c>
      <c r="D154" s="11" t="str">
        <f>IF(ISERROR(VLOOKUP(B154,'011112'!B:D,3,FALSE)),"new",IF(VLOOKUP(B154,'011112'!B:D,3,FALSE)="new","existing",VLOOKUP(B154,'011112'!B:D,3,FALSE)))</f>
        <v>existing</v>
      </c>
      <c r="E154" s="159" t="e">
        <f t="shared" si="3"/>
        <v>#VALUE!</v>
      </c>
      <c r="F154" s="11" t="str">
        <f>IF(ISERROR(VLOOKUP(B154,'141112'!B:B,1,FALSE)),"yes","no")</f>
        <v>no</v>
      </c>
      <c r="G154" s="2" t="s">
        <v>3628</v>
      </c>
      <c r="H154" s="11" t="str">
        <f>IF(ISNA(VLOOKUP(B154,CEEMEA!$A:$A,1,0)),IF(ISNA(VLOOKUP(B154,Removes!$A:$A,1,0)),IF(ISNA(VLOOKUP(B154,TTM!$A:$A,1,0)),IF(ISNA(VLOOKUP(B154,FastTrack!$A:$A,1,0)),IF(ISNA(VLOOKUP(B154,Delayed!$B:$B,1,0)),"BAU","Delayed"),"FastTrack"),"TTM"),"Remove"),"CEEMEA")</f>
        <v>BAU</v>
      </c>
      <c r="I154" s="11" t="str">
        <f>IF(COUNTIF(schedule!FC$1:ZZ$100,B154)=0,"new","scheduled")</f>
        <v>scheduled</v>
      </c>
    </row>
    <row r="155" spans="1:9">
      <c r="A155" s="11" t="s">
        <v>1821</v>
      </c>
      <c r="B155" s="13">
        <v>120920100749</v>
      </c>
      <c r="C155" s="11" t="str">
        <f>IF(ISERROR(VLOOKUP(B155,'011112'!B:C,2,FALSE)),"new",VLOOKUP(B155,'011112'!B:C,2,FALSE))</f>
        <v>new</v>
      </c>
      <c r="D155" s="11" t="str">
        <f>IF(ISERROR(VLOOKUP(B155,'011112'!B:D,3,FALSE)),"new",IF(VLOOKUP(B155,'011112'!B:D,3,FALSE)="new","existing",VLOOKUP(B155,'011112'!B:D,3,FALSE)))</f>
        <v>existing</v>
      </c>
      <c r="E155" s="159" t="e">
        <f t="shared" si="3"/>
        <v>#VALUE!</v>
      </c>
      <c r="F155" s="11" t="str">
        <f>IF(ISERROR(VLOOKUP(B155,'141112'!B:B,1,FALSE)),"yes","no")</f>
        <v>no</v>
      </c>
      <c r="G155" s="2" t="s">
        <v>3629</v>
      </c>
      <c r="H155" s="11" t="str">
        <f>IF(ISNA(VLOOKUP(B155,CEEMEA!$A:$A,1,0)),IF(ISNA(VLOOKUP(B155,Removes!$A:$A,1,0)),IF(ISNA(VLOOKUP(B155,TTM!$A:$A,1,0)),IF(ISNA(VLOOKUP(B155,FastTrack!$A:$A,1,0)),IF(ISNA(VLOOKUP(B155,Delayed!$B:$B,1,0)),"BAU","Delayed"),"FastTrack"),"TTM"),"Remove"),"CEEMEA")</f>
        <v>BAU</v>
      </c>
      <c r="I155" s="11" t="str">
        <f>IF(COUNTIF(schedule!FC$1:ZZ$100,B155)=0,"new","scheduled")</f>
        <v>scheduled</v>
      </c>
    </row>
    <row r="156" spans="1:9">
      <c r="A156" s="11" t="s">
        <v>1823</v>
      </c>
      <c r="B156" s="13">
        <v>120920100748</v>
      </c>
      <c r="C156" s="11" t="str">
        <f>IF(ISERROR(VLOOKUP(B156,'011112'!B:C,2,FALSE)),"new",VLOOKUP(B156,'011112'!B:C,2,FALSE))</f>
        <v>new</v>
      </c>
      <c r="D156" s="11" t="str">
        <f>IF(ISERROR(VLOOKUP(B156,'011112'!B:D,3,FALSE)),"new",IF(VLOOKUP(B156,'011112'!B:D,3,FALSE)="new","existing",VLOOKUP(B156,'011112'!B:D,3,FALSE)))</f>
        <v>existing</v>
      </c>
      <c r="E156" s="159" t="e">
        <f t="shared" si="3"/>
        <v>#VALUE!</v>
      </c>
      <c r="F156" s="11" t="str">
        <f>IF(ISERROR(VLOOKUP(B156,'141112'!B:B,1,FALSE)),"yes","no")</f>
        <v>no</v>
      </c>
      <c r="G156" s="2" t="s">
        <v>3630</v>
      </c>
      <c r="H156" s="11" t="str">
        <f>IF(ISNA(VLOOKUP(B156,CEEMEA!$A:$A,1,0)),IF(ISNA(VLOOKUP(B156,Removes!$A:$A,1,0)),IF(ISNA(VLOOKUP(B156,TTM!$A:$A,1,0)),IF(ISNA(VLOOKUP(B156,FastTrack!$A:$A,1,0)),IF(ISNA(VLOOKUP(B156,Delayed!$B:$B,1,0)),"BAU","Delayed"),"FastTrack"),"TTM"),"Remove"),"CEEMEA")</f>
        <v>BAU</v>
      </c>
      <c r="I156" s="11" t="str">
        <f>IF(COUNTIF(schedule!FC$1:ZZ$100,B156)=0,"new","scheduled")</f>
        <v>scheduled</v>
      </c>
    </row>
    <row r="157" spans="1:9">
      <c r="A157" s="11" t="s">
        <v>1825</v>
      </c>
      <c r="B157" s="13">
        <v>120920100741</v>
      </c>
      <c r="C157" s="11" t="str">
        <f>IF(ISERROR(VLOOKUP(B157,'011112'!B:C,2,FALSE)),"new",VLOOKUP(B157,'011112'!B:C,2,FALSE))</f>
        <v>new</v>
      </c>
      <c r="D157" s="11" t="str">
        <f>IF(ISERROR(VLOOKUP(B157,'011112'!B:D,3,FALSE)),"new",IF(VLOOKUP(B157,'011112'!B:D,3,FALSE)="new","existing",VLOOKUP(B157,'011112'!B:D,3,FALSE)))</f>
        <v>existing</v>
      </c>
      <c r="E157" s="159" t="e">
        <f t="shared" si="3"/>
        <v>#VALUE!</v>
      </c>
      <c r="F157" s="11" t="str">
        <f>IF(ISERROR(VLOOKUP(B157,'141112'!B:B,1,FALSE)),"yes","no")</f>
        <v>no</v>
      </c>
      <c r="G157" s="2" t="s">
        <v>3631</v>
      </c>
      <c r="H157" s="11" t="str">
        <f>IF(ISNA(VLOOKUP(B157,CEEMEA!$A:$A,1,0)),IF(ISNA(VLOOKUP(B157,Removes!$A:$A,1,0)),IF(ISNA(VLOOKUP(B157,TTM!$A:$A,1,0)),IF(ISNA(VLOOKUP(B157,FastTrack!$A:$A,1,0)),IF(ISNA(VLOOKUP(B157,Delayed!$B:$B,1,0)),"BAU","Delayed"),"FastTrack"),"TTM"),"Remove"),"CEEMEA")</f>
        <v>BAU</v>
      </c>
      <c r="I157" s="11" t="str">
        <f>IF(COUNTIF(schedule!FC$1:ZZ$100,B157)=0,"new","scheduled")</f>
        <v>scheduled</v>
      </c>
    </row>
    <row r="158" spans="1:9">
      <c r="A158" s="11" t="s">
        <v>2177</v>
      </c>
      <c r="B158" s="13">
        <v>1209181329021</v>
      </c>
      <c r="C158" s="11" t="str">
        <f>IF(ISERROR(VLOOKUP(B158,'011112'!B:C,2,FALSE)),"new",VLOOKUP(B158,'011112'!B:C,2,FALSE))</f>
        <v>new</v>
      </c>
      <c r="D158" s="11" t="str">
        <f>IF(ISERROR(VLOOKUP(B158,'011112'!B:D,3,FALSE)),"new",IF(VLOOKUP(B158,'011112'!B:D,3,FALSE)="new","existing",VLOOKUP(B158,'011112'!B:D,3,FALSE)))</f>
        <v>existing</v>
      </c>
      <c r="E158" s="159" t="e">
        <f t="shared" si="3"/>
        <v>#VALUE!</v>
      </c>
      <c r="F158" s="11" t="str">
        <f>IF(ISERROR(VLOOKUP(B158,'141112'!B:B,1,FALSE)),"yes","no")</f>
        <v>no</v>
      </c>
      <c r="G158" s="2" t="s">
        <v>3632</v>
      </c>
      <c r="H158" s="11" t="str">
        <f>IF(ISNA(VLOOKUP(B158,CEEMEA!$A:$A,1,0)),IF(ISNA(VLOOKUP(B158,Removes!$A:$A,1,0)),IF(ISNA(VLOOKUP(B158,TTM!$A:$A,1,0)),IF(ISNA(VLOOKUP(B158,FastTrack!$A:$A,1,0)),IF(ISNA(VLOOKUP(B158,Delayed!$B:$B,1,0)),"BAU","Delayed"),"FastTrack"),"TTM"),"Remove"),"CEEMEA")</f>
        <v>BAU</v>
      </c>
      <c r="I158" s="11" t="str">
        <f>IF(COUNTIF(schedule!FC$1:ZZ$100,B158)=0,"new","scheduled")</f>
        <v>scheduled</v>
      </c>
    </row>
    <row r="159" spans="1:9">
      <c r="A159" s="11" t="s">
        <v>2566</v>
      </c>
      <c r="B159" s="13">
        <v>120919073941</v>
      </c>
      <c r="C159" s="11" t="str">
        <f>IF(ISERROR(VLOOKUP(B159,'011112'!B:C,2,FALSE)),"new",VLOOKUP(B159,'011112'!B:C,2,FALSE))</f>
        <v>new</v>
      </c>
      <c r="D159" s="11" t="str">
        <f>IF(ISERROR(VLOOKUP(B159,'011112'!B:D,3,FALSE)),"new",IF(VLOOKUP(B159,'011112'!B:D,3,FALSE)="new","existing",VLOOKUP(B159,'011112'!B:D,3,FALSE)))</f>
        <v>existing</v>
      </c>
      <c r="E159" s="159" t="e">
        <f t="shared" si="3"/>
        <v>#VALUE!</v>
      </c>
      <c r="F159" s="11" t="str">
        <f>IF(ISERROR(VLOOKUP(B159,'141112'!B:B,1,FALSE)),"yes","no")</f>
        <v>no</v>
      </c>
      <c r="G159" s="2" t="s">
        <v>3633</v>
      </c>
      <c r="H159" s="11" t="str">
        <f>IF(ISNA(VLOOKUP(B159,CEEMEA!$A:$A,1,0)),IF(ISNA(VLOOKUP(B159,Removes!$A:$A,1,0)),IF(ISNA(VLOOKUP(B159,TTM!$A:$A,1,0)),IF(ISNA(VLOOKUP(B159,FastTrack!$A:$A,1,0)),IF(ISNA(VLOOKUP(B159,Delayed!$B:$B,1,0)),"BAU","Delayed"),"FastTrack"),"TTM"),"Remove"),"CEEMEA")</f>
        <v>BAU</v>
      </c>
      <c r="I159" s="11" t="str">
        <f>IF(COUNTIF(schedule!FC$1:ZZ$100,B159)=0,"new","scheduled")</f>
        <v>scheduled</v>
      </c>
    </row>
    <row r="160" spans="1:9">
      <c r="A160" s="11" t="s">
        <v>172</v>
      </c>
      <c r="B160" s="13">
        <v>120917045758</v>
      </c>
      <c r="C160" s="11" t="str">
        <f>IF(ISERROR(VLOOKUP(B160,'011112'!B:C,2,FALSE)),"new",VLOOKUP(B160,'011112'!B:C,2,FALSE))</f>
        <v>new</v>
      </c>
      <c r="D160" s="11" t="str">
        <f>IF(ISERROR(VLOOKUP(B160,'011112'!B:D,3,FALSE)),"new",IF(VLOOKUP(B160,'011112'!B:D,3,FALSE)="new","existing",VLOOKUP(B160,'011112'!B:D,3,FALSE)))</f>
        <v>existing</v>
      </c>
      <c r="E160" s="159" t="e">
        <f t="shared" si="3"/>
        <v>#VALUE!</v>
      </c>
      <c r="F160" s="11" t="str">
        <f>IF(ISERROR(VLOOKUP(B160,'141112'!B:B,1,FALSE)),"yes","no")</f>
        <v>no</v>
      </c>
      <c r="G160" s="2" t="s">
        <v>3634</v>
      </c>
      <c r="H160" s="11" t="str">
        <f>IF(ISNA(VLOOKUP(B160,CEEMEA!$A:$A,1,0)),IF(ISNA(VLOOKUP(B160,Removes!$A:$A,1,0)),IF(ISNA(VLOOKUP(B160,TTM!$A:$A,1,0)),IF(ISNA(VLOOKUP(B160,FastTrack!$A:$A,1,0)),IF(ISNA(VLOOKUP(B160,Delayed!$B:$B,1,0)),"BAU","Delayed"),"FastTrack"),"TTM"),"Remove"),"CEEMEA")</f>
        <v>Remove</v>
      </c>
      <c r="I160" s="11" t="str">
        <f>IF(COUNTIF(schedule!FC$1:ZZ$100,B160)=0,"new","scheduled")</f>
        <v>new</v>
      </c>
    </row>
    <row r="161" spans="1:9">
      <c r="A161" s="11" t="s">
        <v>173</v>
      </c>
      <c r="B161" s="13">
        <v>120917045521</v>
      </c>
      <c r="C161" s="11" t="str">
        <f>IF(ISERROR(VLOOKUP(B161,'011112'!B:C,2,FALSE)),"new",VLOOKUP(B161,'011112'!B:C,2,FALSE))</f>
        <v>new</v>
      </c>
      <c r="D161" s="11" t="str">
        <f>IF(ISERROR(VLOOKUP(B161,'011112'!B:D,3,FALSE)),"new",IF(VLOOKUP(B161,'011112'!B:D,3,FALSE)="new","existing",VLOOKUP(B161,'011112'!B:D,3,FALSE)))</f>
        <v>existing</v>
      </c>
      <c r="E161" s="159" t="e">
        <f t="shared" si="3"/>
        <v>#VALUE!</v>
      </c>
      <c r="F161" s="11" t="str">
        <f>IF(ISERROR(VLOOKUP(B161,'141112'!B:B,1,FALSE)),"yes","no")</f>
        <v>no</v>
      </c>
      <c r="G161" s="2" t="s">
        <v>3635</v>
      </c>
      <c r="H161" s="11" t="str">
        <f>IF(ISNA(VLOOKUP(B161,CEEMEA!$A:$A,1,0)),IF(ISNA(VLOOKUP(B161,Removes!$A:$A,1,0)),IF(ISNA(VLOOKUP(B161,TTM!$A:$A,1,0)),IF(ISNA(VLOOKUP(B161,FastTrack!$A:$A,1,0)),IF(ISNA(VLOOKUP(B161,Delayed!$B:$B,1,0)),"BAU","Delayed"),"FastTrack"),"TTM"),"Remove"),"CEEMEA")</f>
        <v>Remove</v>
      </c>
      <c r="I161" s="11" t="str">
        <f>IF(COUNTIF(schedule!FC$1:ZZ$100,B161)=0,"new","scheduled")</f>
        <v>new</v>
      </c>
    </row>
    <row r="162" spans="1:9">
      <c r="A162" s="11" t="s">
        <v>3636</v>
      </c>
      <c r="B162" s="13">
        <v>120817052217</v>
      </c>
      <c r="C162" s="11" t="str">
        <f>IF(ISERROR(VLOOKUP(B162,'011112'!B:C,2,FALSE)),"new",VLOOKUP(B162,'011112'!B:C,2,FALSE))</f>
        <v>new</v>
      </c>
      <c r="D162" s="11" t="str">
        <f>IF(ISERROR(VLOOKUP(B162,'011112'!B:D,3,FALSE)),"new",IF(VLOOKUP(B162,'011112'!B:D,3,FALSE)="new","existing",VLOOKUP(B162,'011112'!B:D,3,FALSE)))</f>
        <v>new</v>
      </c>
      <c r="E162" s="159" t="e">
        <f t="shared" si="3"/>
        <v>#VALUE!</v>
      </c>
      <c r="F162" s="11" t="str">
        <f>IF(ISERROR(VLOOKUP(B162,'141112'!B:B,1,FALSE)),"yes","no")</f>
        <v>yes</v>
      </c>
      <c r="G162" s="2" t="s">
        <v>3637</v>
      </c>
      <c r="H162" s="11" t="str">
        <f>IF(ISNA(VLOOKUP(B162,CEEMEA!$A:$A,1,0)),IF(ISNA(VLOOKUP(B162,Removes!$A:$A,1,0)),IF(ISNA(VLOOKUP(B162,TTM!$A:$A,1,0)),IF(ISNA(VLOOKUP(B162,FastTrack!$A:$A,1,0)),IF(ISNA(VLOOKUP(B162,Delayed!$B:$B,1,0)),"BAU","Delayed"),"FastTrack"),"TTM"),"Remove"),"CEEMEA")</f>
        <v>BAU</v>
      </c>
      <c r="I162" s="11" t="str">
        <f>IF(COUNTIF(schedule!FC$1:ZZ$100,B162)=0,"new","scheduled")</f>
        <v>new</v>
      </c>
    </row>
    <row r="163" spans="1:9">
      <c r="A163" s="11" t="s">
        <v>3638</v>
      </c>
      <c r="B163" s="13">
        <v>1208170520051</v>
      </c>
      <c r="C163" s="11" t="str">
        <f>IF(ISERROR(VLOOKUP(B163,'011112'!B:C,2,FALSE)),"new",VLOOKUP(B163,'011112'!B:C,2,FALSE))</f>
        <v>new</v>
      </c>
      <c r="D163" s="11" t="str">
        <f>IF(ISERROR(VLOOKUP(B163,'011112'!B:D,3,FALSE)),"new",IF(VLOOKUP(B163,'011112'!B:D,3,FALSE)="new","existing",VLOOKUP(B163,'011112'!B:D,3,FALSE)))</f>
        <v>new</v>
      </c>
      <c r="E163" s="159" t="e">
        <f t="shared" si="3"/>
        <v>#VALUE!</v>
      </c>
      <c r="F163" s="11" t="str">
        <f>IF(ISERROR(VLOOKUP(B163,'141112'!B:B,1,FALSE)),"yes","no")</f>
        <v>yes</v>
      </c>
      <c r="G163" s="2" t="s">
        <v>3639</v>
      </c>
      <c r="H163" s="11" t="str">
        <f>IF(ISNA(VLOOKUP(B163,CEEMEA!$A:$A,1,0)),IF(ISNA(VLOOKUP(B163,Removes!$A:$A,1,0)),IF(ISNA(VLOOKUP(B163,TTM!$A:$A,1,0)),IF(ISNA(VLOOKUP(B163,FastTrack!$A:$A,1,0)),IF(ISNA(VLOOKUP(B163,Delayed!$B:$B,1,0)),"BAU","Delayed"),"FastTrack"),"TTM"),"Remove"),"CEEMEA")</f>
        <v>BAU</v>
      </c>
      <c r="I163" s="11" t="str">
        <f>IF(COUNTIF(schedule!FC$1:ZZ$100,B163)=0,"new","scheduled")</f>
        <v>new</v>
      </c>
    </row>
    <row r="164" spans="1:9">
      <c r="A164" s="11" t="s">
        <v>3640</v>
      </c>
      <c r="B164" s="13">
        <v>1208170546371</v>
      </c>
      <c r="C164" s="11" t="str">
        <f>IF(ISERROR(VLOOKUP(B164,'011112'!B:C,2,FALSE)),"new",VLOOKUP(B164,'011112'!B:C,2,FALSE))</f>
        <v>new</v>
      </c>
      <c r="D164" s="11" t="str">
        <f>IF(ISERROR(VLOOKUP(B164,'011112'!B:D,3,FALSE)),"new",IF(VLOOKUP(B164,'011112'!B:D,3,FALSE)="new","existing",VLOOKUP(B164,'011112'!B:D,3,FALSE)))</f>
        <v>new</v>
      </c>
      <c r="E164" s="159" t="e">
        <f t="shared" si="3"/>
        <v>#VALUE!</v>
      </c>
      <c r="F164" s="11" t="str">
        <f>IF(ISERROR(VLOOKUP(B164,'141112'!B:B,1,FALSE)),"yes","no")</f>
        <v>no</v>
      </c>
      <c r="G164" s="2" t="s">
        <v>3641</v>
      </c>
      <c r="H164" s="11" t="str">
        <f>IF(ISNA(VLOOKUP(B164,CEEMEA!$A:$A,1,0)),IF(ISNA(VLOOKUP(B164,Removes!$A:$A,1,0)),IF(ISNA(VLOOKUP(B164,TTM!$A:$A,1,0)),IF(ISNA(VLOOKUP(B164,FastTrack!$A:$A,1,0)),IF(ISNA(VLOOKUP(B164,Delayed!$B:$B,1,0)),"BAU","Delayed"),"FastTrack"),"TTM"),"Remove"),"CEEMEA")</f>
        <v>BAU</v>
      </c>
      <c r="I164" s="11" t="str">
        <f>IF(COUNTIF(schedule!FC$1:ZZ$100,B164)=0,"new","scheduled")</f>
        <v>scheduled</v>
      </c>
    </row>
    <row r="165" spans="1:9">
      <c r="A165" s="11" t="s">
        <v>2186</v>
      </c>
      <c r="B165" s="13">
        <v>1208080421041</v>
      </c>
      <c r="C165" s="11" t="str">
        <f>IF(ISERROR(VLOOKUP(B165,'011112'!B:C,2,FALSE)),"new",VLOOKUP(B165,'011112'!B:C,2,FALSE))</f>
        <v>new</v>
      </c>
      <c r="D165" s="11" t="str">
        <f>IF(ISERROR(VLOOKUP(B165,'011112'!B:D,3,FALSE)),"new",IF(VLOOKUP(B165,'011112'!B:D,3,FALSE)="new","existing",VLOOKUP(B165,'011112'!B:D,3,FALSE)))</f>
        <v>existing</v>
      </c>
      <c r="E165" s="159" t="e">
        <f t="shared" si="3"/>
        <v>#VALUE!</v>
      </c>
      <c r="F165" s="11" t="str">
        <f>IF(ISERROR(VLOOKUP(B165,'141112'!B:B,1,FALSE)),"yes","no")</f>
        <v>no</v>
      </c>
      <c r="G165" s="2" t="s">
        <v>3642</v>
      </c>
      <c r="H165" s="11" t="str">
        <f>IF(ISNA(VLOOKUP(B165,CEEMEA!$A:$A,1,0)),IF(ISNA(VLOOKUP(B165,Removes!$A:$A,1,0)),IF(ISNA(VLOOKUP(B165,TTM!$A:$A,1,0)),IF(ISNA(VLOOKUP(B165,FastTrack!$A:$A,1,0)),IF(ISNA(VLOOKUP(B165,Delayed!$B:$B,1,0)),"BAU","Delayed"),"FastTrack"),"TTM"),"Remove"),"CEEMEA")</f>
        <v>CEEMEA</v>
      </c>
      <c r="I165" s="11" t="str">
        <f>IF(COUNTIF(schedule!FC$1:ZZ$100,B165)=0,"new","scheduled")</f>
        <v>scheduled</v>
      </c>
    </row>
    <row r="166" spans="1:9">
      <c r="A166" s="11" t="s">
        <v>2188</v>
      </c>
      <c r="B166" s="13">
        <v>1208080421003</v>
      </c>
      <c r="C166" s="11" t="str">
        <f>IF(ISERROR(VLOOKUP(B166,'011112'!B:C,2,FALSE)),"new",VLOOKUP(B166,'011112'!B:C,2,FALSE))</f>
        <v>new</v>
      </c>
      <c r="D166" s="11" t="str">
        <f>IF(ISERROR(VLOOKUP(B166,'011112'!B:D,3,FALSE)),"new",IF(VLOOKUP(B166,'011112'!B:D,3,FALSE)="new","existing",VLOOKUP(B166,'011112'!B:D,3,FALSE)))</f>
        <v>existing</v>
      </c>
      <c r="E166" s="159" t="e">
        <f t="shared" si="3"/>
        <v>#VALUE!</v>
      </c>
      <c r="F166" s="11" t="str">
        <f>IF(ISERROR(VLOOKUP(B166,'141112'!B:B,1,FALSE)),"yes","no")</f>
        <v>no</v>
      </c>
      <c r="G166" s="2" t="s">
        <v>3643</v>
      </c>
      <c r="H166" s="11" t="str">
        <f>IF(ISNA(VLOOKUP(B166,CEEMEA!$A:$A,1,0)),IF(ISNA(VLOOKUP(B166,Removes!$A:$A,1,0)),IF(ISNA(VLOOKUP(B166,TTM!$A:$A,1,0)),IF(ISNA(VLOOKUP(B166,FastTrack!$A:$A,1,0)),IF(ISNA(VLOOKUP(B166,Delayed!$B:$B,1,0)),"BAU","Delayed"),"FastTrack"),"TTM"),"Remove"),"CEEMEA")</f>
        <v>CEEMEA</v>
      </c>
      <c r="I166" s="11" t="str">
        <f>IF(COUNTIF(schedule!FC$1:ZZ$100,B166)=0,"new","scheduled")</f>
        <v>scheduled</v>
      </c>
    </row>
    <row r="167" spans="1:9">
      <c r="A167" s="11" t="s">
        <v>3644</v>
      </c>
      <c r="B167" s="13">
        <v>1208170545481</v>
      </c>
      <c r="C167" s="11" t="str">
        <f>IF(ISERROR(VLOOKUP(B167,'011112'!B:C,2,FALSE)),"new",VLOOKUP(B167,'011112'!B:C,2,FALSE))</f>
        <v>new</v>
      </c>
      <c r="D167" s="11" t="str">
        <f>IF(ISERROR(VLOOKUP(B167,'011112'!B:D,3,FALSE)),"new",IF(VLOOKUP(B167,'011112'!B:D,3,FALSE)="new","existing",VLOOKUP(B167,'011112'!B:D,3,FALSE)))</f>
        <v>new</v>
      </c>
      <c r="E167" s="159" t="e">
        <f t="shared" si="3"/>
        <v>#VALUE!</v>
      </c>
      <c r="F167" s="11" t="str">
        <f>IF(ISERROR(VLOOKUP(B167,'141112'!B:B,1,FALSE)),"yes","no")</f>
        <v>yes</v>
      </c>
      <c r="G167" s="2" t="s">
        <v>3645</v>
      </c>
      <c r="H167" s="11" t="str">
        <f>IF(ISNA(VLOOKUP(B167,CEEMEA!$A:$A,1,0)),IF(ISNA(VLOOKUP(B167,Removes!$A:$A,1,0)),IF(ISNA(VLOOKUP(B167,TTM!$A:$A,1,0)),IF(ISNA(VLOOKUP(B167,FastTrack!$A:$A,1,0)),IF(ISNA(VLOOKUP(B167,Delayed!$B:$B,1,0)),"BAU","Delayed"),"FastTrack"),"TTM"),"Remove"),"CEEMEA")</f>
        <v>BAU</v>
      </c>
      <c r="I167" s="11" t="str">
        <f>IF(COUNTIF(schedule!FC$1:ZZ$100,B167)=0,"new","scheduled")</f>
        <v>new</v>
      </c>
    </row>
    <row r="168" spans="1:9">
      <c r="A168" s="11" t="s">
        <v>3646</v>
      </c>
      <c r="B168" s="13">
        <v>1208170545033</v>
      </c>
      <c r="C168" s="11" t="str">
        <f>IF(ISERROR(VLOOKUP(B168,'011112'!B:C,2,FALSE)),"new",VLOOKUP(B168,'011112'!B:C,2,FALSE))</f>
        <v>new</v>
      </c>
      <c r="D168" s="11" t="str">
        <f>IF(ISERROR(VLOOKUP(B168,'011112'!B:D,3,FALSE)),"new",IF(VLOOKUP(B168,'011112'!B:D,3,FALSE)="new","existing",VLOOKUP(B168,'011112'!B:D,3,FALSE)))</f>
        <v>new</v>
      </c>
      <c r="E168" s="159" t="e">
        <f t="shared" si="3"/>
        <v>#VALUE!</v>
      </c>
      <c r="F168" s="11" t="str">
        <f>IF(ISERROR(VLOOKUP(B168,'141112'!B:B,1,FALSE)),"yes","no")</f>
        <v>yes</v>
      </c>
      <c r="G168" s="2" t="s">
        <v>3647</v>
      </c>
      <c r="H168" s="11" t="str">
        <f>IF(ISNA(VLOOKUP(B168,CEEMEA!$A:$A,1,0)),IF(ISNA(VLOOKUP(B168,Removes!$A:$A,1,0)),IF(ISNA(VLOOKUP(B168,TTM!$A:$A,1,0)),IF(ISNA(VLOOKUP(B168,FastTrack!$A:$A,1,0)),IF(ISNA(VLOOKUP(B168,Delayed!$B:$B,1,0)),"BAU","Delayed"),"FastTrack"),"TTM"),"Remove"),"CEEMEA")</f>
        <v>BAU</v>
      </c>
      <c r="I168" s="11" t="str">
        <f>IF(COUNTIF(schedule!FC$1:ZZ$100,B168)=0,"new","scheduled")</f>
        <v>new</v>
      </c>
    </row>
    <row r="169" spans="1:9">
      <c r="A169" s="11" t="s">
        <v>1962</v>
      </c>
      <c r="B169" s="13">
        <v>1208080420583</v>
      </c>
      <c r="C169" s="11" t="str">
        <f>IF(ISERROR(VLOOKUP(B169,'011112'!B:C,2,FALSE)),"new",VLOOKUP(B169,'011112'!B:C,2,FALSE))</f>
        <v>new</v>
      </c>
      <c r="D169" s="11" t="str">
        <f>IF(ISERROR(VLOOKUP(B169,'011112'!B:D,3,FALSE)),"new",IF(VLOOKUP(B169,'011112'!B:D,3,FALSE)="new","existing",VLOOKUP(B169,'011112'!B:D,3,FALSE)))</f>
        <v>existing</v>
      </c>
      <c r="E169" s="159" t="e">
        <f t="shared" si="3"/>
        <v>#VALUE!</v>
      </c>
      <c r="F169" s="11" t="str">
        <f>IF(ISERROR(VLOOKUP(B169,'141112'!B:B,1,FALSE)),"yes","no")</f>
        <v>no</v>
      </c>
      <c r="G169" s="2" t="s">
        <v>3648</v>
      </c>
      <c r="H169" s="11" t="str">
        <f>IF(ISNA(VLOOKUP(B169,CEEMEA!$A:$A,1,0)),IF(ISNA(VLOOKUP(B169,Removes!$A:$A,1,0)),IF(ISNA(VLOOKUP(B169,TTM!$A:$A,1,0)),IF(ISNA(VLOOKUP(B169,FastTrack!$A:$A,1,0)),IF(ISNA(VLOOKUP(B169,Delayed!$B:$B,1,0)),"BAU","Delayed"),"FastTrack"),"TTM"),"Remove"),"CEEMEA")</f>
        <v>CEEMEA</v>
      </c>
      <c r="I169" s="11" t="str">
        <f>IF(COUNTIF(schedule!FC$1:ZZ$100,B169)=0,"new","scheduled")</f>
        <v>scheduled</v>
      </c>
    </row>
    <row r="170" spans="1:9">
      <c r="A170" s="11" t="s">
        <v>1966</v>
      </c>
      <c r="B170" s="13">
        <v>1208170548561</v>
      </c>
      <c r="C170" s="11" t="str">
        <f>IF(ISERROR(VLOOKUP(B170,'011112'!B:C,2,FALSE)),"new",VLOOKUP(B170,'011112'!B:C,2,FALSE))</f>
        <v>new</v>
      </c>
      <c r="D170" s="11" t="str">
        <f>IF(ISERROR(VLOOKUP(B170,'011112'!B:D,3,FALSE)),"new",IF(VLOOKUP(B170,'011112'!B:D,3,FALSE)="new","existing",VLOOKUP(B170,'011112'!B:D,3,FALSE)))</f>
        <v>existing</v>
      </c>
      <c r="E170" s="159" t="e">
        <f t="shared" si="3"/>
        <v>#VALUE!</v>
      </c>
      <c r="F170" s="11" t="str">
        <f>IF(ISERROR(VLOOKUP(B170,'141112'!B:B,1,FALSE)),"yes","no")</f>
        <v>no</v>
      </c>
      <c r="G170" s="2" t="s">
        <v>3649</v>
      </c>
      <c r="H170" s="11" t="str">
        <f>IF(ISNA(VLOOKUP(B170,CEEMEA!$A:$A,1,0)),IF(ISNA(VLOOKUP(B170,Removes!$A:$A,1,0)),IF(ISNA(VLOOKUP(B170,TTM!$A:$A,1,0)),IF(ISNA(VLOOKUP(B170,FastTrack!$A:$A,1,0)),IF(ISNA(VLOOKUP(B170,Delayed!$B:$B,1,0)),"BAU","Delayed"),"FastTrack"),"TTM"),"Remove"),"CEEMEA")</f>
        <v>CEEMEA</v>
      </c>
      <c r="I170" s="11" t="str">
        <f>IF(COUNTIF(schedule!FC$1:ZZ$100,B170)=0,"new","scheduled")</f>
        <v>scheduled</v>
      </c>
    </row>
    <row r="171" spans="1:9">
      <c r="A171" s="11" t="s">
        <v>1953</v>
      </c>
      <c r="B171" s="13">
        <v>1208170551071</v>
      </c>
      <c r="C171" s="11" t="str">
        <f>IF(ISERROR(VLOOKUP(B171,'011112'!B:C,2,FALSE)),"new",VLOOKUP(B171,'011112'!B:C,2,FALSE))</f>
        <v>new</v>
      </c>
      <c r="D171" s="11" t="str">
        <f>IF(ISERROR(VLOOKUP(B171,'011112'!B:D,3,FALSE)),"new",IF(VLOOKUP(B171,'011112'!B:D,3,FALSE)="new","existing",VLOOKUP(B171,'011112'!B:D,3,FALSE)))</f>
        <v>existing</v>
      </c>
      <c r="E171" s="159" t="e">
        <f t="shared" si="3"/>
        <v>#VALUE!</v>
      </c>
      <c r="F171" s="11" t="str">
        <f>IF(ISERROR(VLOOKUP(B171,'141112'!B:B,1,FALSE)),"yes","no")</f>
        <v>no</v>
      </c>
      <c r="G171" s="2" t="s">
        <v>3650</v>
      </c>
      <c r="H171" s="11" t="str">
        <f>IF(ISNA(VLOOKUP(B171,CEEMEA!$A:$A,1,0)),IF(ISNA(VLOOKUP(B171,Removes!$A:$A,1,0)),IF(ISNA(VLOOKUP(B171,TTM!$A:$A,1,0)),IF(ISNA(VLOOKUP(B171,FastTrack!$A:$A,1,0)),IF(ISNA(VLOOKUP(B171,Delayed!$B:$B,1,0)),"BAU","Delayed"),"FastTrack"),"TTM"),"Remove"),"CEEMEA")</f>
        <v>CEEMEA</v>
      </c>
      <c r="I171" s="11" t="str">
        <f>IF(COUNTIF(schedule!FC$1:ZZ$100,B171)=0,"new","scheduled")</f>
        <v>scheduled</v>
      </c>
    </row>
    <row r="172" spans="1:9">
      <c r="A172" s="11" t="s">
        <v>129</v>
      </c>
      <c r="B172" s="13">
        <v>120817055750</v>
      </c>
      <c r="C172" s="11" t="str">
        <f>IF(ISERROR(VLOOKUP(B172,'011112'!B:C,2,FALSE)),"new",VLOOKUP(B172,'011112'!B:C,2,FALSE))</f>
        <v>new</v>
      </c>
      <c r="D172" s="11" t="str">
        <f>IF(ISERROR(VLOOKUP(B172,'011112'!B:D,3,FALSE)),"new",IF(VLOOKUP(B172,'011112'!B:D,3,FALSE)="new","existing",VLOOKUP(B172,'011112'!B:D,3,FALSE)))</f>
        <v>existing</v>
      </c>
      <c r="E172" s="159" t="e">
        <f t="shared" si="3"/>
        <v>#VALUE!</v>
      </c>
      <c r="F172" s="11" t="str">
        <f>IF(ISERROR(VLOOKUP(B172,'141112'!B:B,1,FALSE)),"yes","no")</f>
        <v>yes</v>
      </c>
      <c r="G172" s="2" t="s">
        <v>3651</v>
      </c>
      <c r="H172" s="11" t="str">
        <f>IF(ISNA(VLOOKUP(B172,CEEMEA!$A:$A,1,0)),IF(ISNA(VLOOKUP(B172,Removes!$A:$A,1,0)),IF(ISNA(VLOOKUP(B172,TTM!$A:$A,1,0)),IF(ISNA(VLOOKUP(B172,FastTrack!$A:$A,1,0)),IF(ISNA(VLOOKUP(B172,Delayed!$B:$B,1,0)),"BAU","Delayed"),"FastTrack"),"TTM"),"Remove"),"CEEMEA")</f>
        <v>BAU</v>
      </c>
      <c r="I172" s="11" t="str">
        <f>IF(COUNTIF(schedule!FC$1:ZZ$100,B172)=0,"new","scheduled")</f>
        <v>scheduled</v>
      </c>
    </row>
    <row r="173" spans="1:9">
      <c r="A173" s="11" t="s">
        <v>3652</v>
      </c>
      <c r="B173" s="13">
        <v>1207301048433</v>
      </c>
      <c r="C173" s="11" t="str">
        <f>IF(ISERROR(VLOOKUP(B173,'011112'!B:C,2,FALSE)),"new",VLOOKUP(B173,'011112'!B:C,2,FALSE))</f>
        <v>new</v>
      </c>
      <c r="D173" s="11" t="str">
        <f>IF(ISERROR(VLOOKUP(B173,'011112'!B:D,3,FALSE)),"new",IF(VLOOKUP(B173,'011112'!B:D,3,FALSE)="new","existing",VLOOKUP(B173,'011112'!B:D,3,FALSE)))</f>
        <v>new</v>
      </c>
      <c r="E173" s="159">
        <f t="shared" si="3"/>
        <v>40916</v>
      </c>
      <c r="F173" s="11" t="str">
        <f>IF(ISERROR(VLOOKUP(B173,'141112'!B:B,1,FALSE)),"yes","no")</f>
        <v>yes</v>
      </c>
      <c r="G173" s="2" t="s">
        <v>3653</v>
      </c>
      <c r="H173" s="11" t="str">
        <f>IF(ISNA(VLOOKUP(B173,CEEMEA!$A:$A,1,0)),IF(ISNA(VLOOKUP(B173,Removes!$A:$A,1,0)),IF(ISNA(VLOOKUP(B173,TTM!$A:$A,1,0)),IF(ISNA(VLOOKUP(B173,FastTrack!$A:$A,1,0)),IF(ISNA(VLOOKUP(B173,Delayed!$B:$B,1,0)),"BAU","Delayed"),"FastTrack"),"TTM"),"Remove"),"CEEMEA")</f>
        <v>BAU</v>
      </c>
      <c r="I173" s="11" t="str">
        <f>IF(COUNTIF(schedule!FC$1:ZZ$100,B173)=0,"new","scheduled")</f>
        <v>new</v>
      </c>
    </row>
    <row r="174" spans="1:9">
      <c r="A174" s="11" t="s">
        <v>1960</v>
      </c>
      <c r="B174" s="13">
        <v>1207300416523</v>
      </c>
      <c r="C174" s="11" t="str">
        <f>IF(ISERROR(VLOOKUP(B174,'011112'!B:C,2,FALSE)),"new",VLOOKUP(B174,'011112'!B:C,2,FALSE))</f>
        <v>new</v>
      </c>
      <c r="D174" s="11" t="str">
        <f>IF(ISERROR(VLOOKUP(B174,'011112'!B:D,3,FALSE)),"new",IF(VLOOKUP(B174,'011112'!B:D,3,FALSE)="new","existing",VLOOKUP(B174,'011112'!B:D,3,FALSE)))</f>
        <v>existing</v>
      </c>
      <c r="E174" s="159">
        <f t="shared" si="3"/>
        <v>40916</v>
      </c>
      <c r="F174" s="11" t="str">
        <f>IF(ISERROR(VLOOKUP(B174,'141112'!B:B,1,FALSE)),"yes","no")</f>
        <v>no</v>
      </c>
      <c r="G174" s="2" t="s">
        <v>3654</v>
      </c>
      <c r="H174" s="11" t="str">
        <f>IF(ISNA(VLOOKUP(B174,CEEMEA!$A:$A,1,0)),IF(ISNA(VLOOKUP(B174,Removes!$A:$A,1,0)),IF(ISNA(VLOOKUP(B174,TTM!$A:$A,1,0)),IF(ISNA(VLOOKUP(B174,FastTrack!$A:$A,1,0)),IF(ISNA(VLOOKUP(B174,Delayed!$B:$B,1,0)),"BAU","Delayed"),"FastTrack"),"TTM"),"Remove"),"CEEMEA")</f>
        <v>CEEMEA</v>
      </c>
      <c r="I174" s="11" t="str">
        <f>IF(COUNTIF(schedule!FC$1:ZZ$100,B174)=0,"new","scheduled")</f>
        <v>scheduled</v>
      </c>
    </row>
    <row r="175" spans="1:9">
      <c r="A175" s="11" t="s">
        <v>1958</v>
      </c>
      <c r="B175" s="13">
        <v>1207300416493</v>
      </c>
      <c r="C175" s="11" t="str">
        <f>IF(ISERROR(VLOOKUP(B175,'011112'!B:C,2,FALSE)),"new",VLOOKUP(B175,'011112'!B:C,2,FALSE))</f>
        <v>new</v>
      </c>
      <c r="D175" s="11" t="str">
        <f>IF(ISERROR(VLOOKUP(B175,'011112'!B:D,3,FALSE)),"new",IF(VLOOKUP(B175,'011112'!B:D,3,FALSE)="new","existing",VLOOKUP(B175,'011112'!B:D,3,FALSE)))</f>
        <v>existing</v>
      </c>
      <c r="E175" s="159">
        <f t="shared" si="3"/>
        <v>40916</v>
      </c>
      <c r="F175" s="11" t="str">
        <f>IF(ISERROR(VLOOKUP(B175,'141112'!B:B,1,FALSE)),"yes","no")</f>
        <v>no</v>
      </c>
      <c r="G175" s="2" t="s">
        <v>3655</v>
      </c>
      <c r="H175" s="11" t="str">
        <f>IF(ISNA(VLOOKUP(B175,CEEMEA!$A:$A,1,0)),IF(ISNA(VLOOKUP(B175,Removes!$A:$A,1,0)),IF(ISNA(VLOOKUP(B175,TTM!$A:$A,1,0)),IF(ISNA(VLOOKUP(B175,FastTrack!$A:$A,1,0)),IF(ISNA(VLOOKUP(B175,Delayed!$B:$B,1,0)),"BAU","Delayed"),"FastTrack"),"TTM"),"Remove"),"CEEMEA")</f>
        <v>CEEMEA</v>
      </c>
      <c r="I175" s="11" t="str">
        <f>IF(COUNTIF(schedule!FC$1:ZZ$100,B175)=0,"new","scheduled")</f>
        <v>scheduled</v>
      </c>
    </row>
    <row r="176" spans="1:9">
      <c r="A176" s="11" t="s">
        <v>2343</v>
      </c>
      <c r="B176" s="13">
        <v>1205071015481</v>
      </c>
      <c r="C176" s="11" t="str">
        <f>IF(ISERROR(VLOOKUP(B176,'011112'!B:C,2,FALSE)),"new",VLOOKUP(B176,'011112'!B:C,2,FALSE))</f>
        <v>new</v>
      </c>
      <c r="D176" s="11" t="str">
        <f>IF(ISERROR(VLOOKUP(B176,'011112'!B:D,3,FALSE)),"new",IF(VLOOKUP(B176,'011112'!B:D,3,FALSE)="new","existing",VLOOKUP(B176,'011112'!B:D,3,FALSE)))</f>
        <v>existing</v>
      </c>
      <c r="E176" s="159">
        <f t="shared" si="3"/>
        <v>41126</v>
      </c>
      <c r="F176" s="11" t="str">
        <f>IF(ISERROR(VLOOKUP(B176,'141112'!B:B,1,FALSE)),"yes","no")</f>
        <v>no</v>
      </c>
      <c r="G176" s="2" t="s">
        <v>3656</v>
      </c>
      <c r="H176" s="11" t="str">
        <f>IF(ISNA(VLOOKUP(B176,CEEMEA!$A:$A,1,0)),IF(ISNA(VLOOKUP(B176,Removes!$A:$A,1,0)),IF(ISNA(VLOOKUP(B176,TTM!$A:$A,1,0)),IF(ISNA(VLOOKUP(B176,FastTrack!$A:$A,1,0)),IF(ISNA(VLOOKUP(B176,Delayed!$B:$B,1,0)),"BAU","Delayed"),"FastTrack"),"TTM"),"Remove"),"CEEMEA")</f>
        <v>CEEMEA</v>
      </c>
      <c r="I176" s="11" t="str">
        <f>IF(COUNTIF(schedule!FC$1:ZZ$100,B176)=0,"new","scheduled")</f>
        <v>scheduled</v>
      </c>
    </row>
    <row r="177" spans="1:9">
      <c r="A177" s="11" t="s">
        <v>2341</v>
      </c>
      <c r="B177" s="13">
        <v>1205071017043</v>
      </c>
      <c r="C177" s="11" t="str">
        <f>IF(ISERROR(VLOOKUP(B177,'011112'!B:C,2,FALSE)),"new",VLOOKUP(B177,'011112'!B:C,2,FALSE))</f>
        <v>new</v>
      </c>
      <c r="D177" s="11" t="str">
        <f>IF(ISERROR(VLOOKUP(B177,'011112'!B:D,3,FALSE)),"new",IF(VLOOKUP(B177,'011112'!B:D,3,FALSE)="new","existing",VLOOKUP(B177,'011112'!B:D,3,FALSE)))</f>
        <v>existing</v>
      </c>
      <c r="E177" s="159">
        <f t="shared" si="3"/>
        <v>41126</v>
      </c>
      <c r="F177" s="11" t="str">
        <f>IF(ISERROR(VLOOKUP(B177,'141112'!B:B,1,FALSE)),"yes","no")</f>
        <v>no</v>
      </c>
      <c r="G177" s="2" t="s">
        <v>3657</v>
      </c>
      <c r="H177" s="11" t="str">
        <f>IF(ISNA(VLOOKUP(B177,CEEMEA!$A:$A,1,0)),IF(ISNA(VLOOKUP(B177,Removes!$A:$A,1,0)),IF(ISNA(VLOOKUP(B177,TTM!$A:$A,1,0)),IF(ISNA(VLOOKUP(B177,FastTrack!$A:$A,1,0)),IF(ISNA(VLOOKUP(B177,Delayed!$B:$B,1,0)),"BAU","Delayed"),"FastTrack"),"TTM"),"Remove"),"CEEMEA")</f>
        <v>CEEMEA</v>
      </c>
      <c r="I177" s="11" t="str">
        <f>IF(COUNTIF(schedule!FC$1:ZZ$100,B177)=0,"new","scheduled")</f>
        <v>scheduled</v>
      </c>
    </row>
  </sheetData>
  <autoFilter ref="A1:I177"/>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dimension ref="A1:I175"/>
  <sheetViews>
    <sheetView zoomScale="90" zoomScaleNormal="90" workbookViewId="0">
      <selection activeCell="F5" sqref="F5"/>
    </sheetView>
  </sheetViews>
  <sheetFormatPr defaultRowHeight="15"/>
  <cols>
    <col min="1" max="1" width="91.42578125" style="11" customWidth="1"/>
    <col min="2" max="2" width="14.140625" style="13" customWidth="1"/>
    <col min="3" max="3" width="6" style="11" customWidth="1"/>
    <col min="4" max="4" width="9.28515625" style="11" customWidth="1"/>
    <col min="5" max="5" width="11.28515625" style="159" customWidth="1"/>
    <col min="6" max="6" width="6" style="11" customWidth="1"/>
    <col min="7" max="7" width="80.7109375" style="3" customWidth="1"/>
    <col min="8" max="16384" width="9.140625" style="11"/>
  </cols>
  <sheetData>
    <row r="1" spans="1:9">
      <c r="A1" s="11" t="s">
        <v>23</v>
      </c>
      <c r="B1" s="11"/>
      <c r="C1" s="11" t="s">
        <v>30</v>
      </c>
      <c r="D1" s="11" t="s">
        <v>0</v>
      </c>
      <c r="E1" s="159" t="s">
        <v>35</v>
      </c>
      <c r="F1" s="11" t="s">
        <v>78</v>
      </c>
      <c r="G1" s="3" t="s">
        <v>0</v>
      </c>
      <c r="H1" s="11" t="s">
        <v>190</v>
      </c>
      <c r="I1" s="11" t="s">
        <v>230</v>
      </c>
    </row>
    <row r="2" spans="1:9">
      <c r="A2" s="11" t="s">
        <v>2912</v>
      </c>
      <c r="B2" s="13">
        <v>110112124608</v>
      </c>
      <c r="C2" s="11" t="str">
        <f>IF(ISERROR(VLOOKUP(B2,'251012'!B:C,2,FALSE)),"new",VLOOKUP(B2,'231012'!B:C,2,FALSE))</f>
        <v>new</v>
      </c>
      <c r="D2" s="11" t="str">
        <f>IF(ISERROR(VLOOKUP(B2,'251012'!B:D,3,FALSE)),"new",IF(VLOOKUP(B2,'251012'!B:D,3,FALSE)="new","existing",VLOOKUP(B2,'231012'!B:D,3,FALSE)))</f>
        <v>existing</v>
      </c>
      <c r="E2" s="159" t="e">
        <f t="shared" ref="E2:E65" si="0">DATEVALUE(MID(G2,SEARCH("/",G2,1)-2,10))</f>
        <v>#VALUE!</v>
      </c>
      <c r="F2" s="11" t="str">
        <f>IF(ISERROR(VLOOKUP(B2,'251012'!B:B,1,FALSE)),"yes","no")</f>
        <v>no</v>
      </c>
      <c r="G2" s="2" t="s">
        <v>3398</v>
      </c>
      <c r="H2" s="11" t="str">
        <f>IF(ISNA(VLOOKUP(B2,CEEMEA!$A:$A,1,0)),IF(ISNA(VLOOKUP(B2,Removes!$A:$A,1,0)),IF(ISNA(VLOOKUP(B2,TTM!$A:$A,1,0)),IF(ISNA(VLOOKUP(B2,FastTrack!$A:$A,1,0)),IF(ISNA(VLOOKUP(B2,Delayed!$B:$B,1,0)),"BAU","Delayed"),"FastTrack"),"TTM"),"Remove"),"CEEMEA")</f>
        <v>BAU</v>
      </c>
      <c r="I2" s="11" t="str">
        <f>IF(COUNTIF(schedule!FC$1:ZZ$100,B2)=0,"new","scheduled")</f>
        <v>scheduled</v>
      </c>
    </row>
    <row r="3" spans="1:9">
      <c r="A3" s="11" t="s">
        <v>2425</v>
      </c>
      <c r="B3" s="13">
        <v>120808042130</v>
      </c>
      <c r="C3" s="11" t="str">
        <f>IF(ISERROR(VLOOKUP(B3,'251012'!B:C,2,FALSE)),"new",VLOOKUP(B3,'231012'!B:C,2,FALSE))</f>
        <v>new</v>
      </c>
      <c r="D3" s="11" t="str">
        <f>IF(ISERROR(VLOOKUP(B3,'251012'!B:D,3,FALSE)),"new",IF(VLOOKUP(B3,'251012'!B:D,3,FALSE)="new","existing",VLOOKUP(B3,'231012'!B:D,3,FALSE)))</f>
        <v>existing</v>
      </c>
      <c r="E3" s="159" t="e">
        <f t="shared" si="0"/>
        <v>#VALUE!</v>
      </c>
      <c r="F3" s="11" t="str">
        <f>IF(ISERROR(VLOOKUP(B3,'251012'!B:B,1,FALSE)),"yes","no")</f>
        <v>no</v>
      </c>
      <c r="G3" s="2" t="s">
        <v>2900</v>
      </c>
      <c r="H3" s="11" t="str">
        <f>IF(ISNA(VLOOKUP(B3,CEEMEA!$A:$A,1,0)),IF(ISNA(VLOOKUP(B3,Removes!$A:$A,1,0)),IF(ISNA(VLOOKUP(B3,TTM!$A:$A,1,0)),IF(ISNA(VLOOKUP(B3,FastTrack!$A:$A,1,0)),IF(ISNA(VLOOKUP(B3,Delayed!$B:$B,1,0)),"BAU","Delayed"),"FastTrack"),"TTM"),"Remove"),"CEEMEA")</f>
        <v>CEEMEA</v>
      </c>
      <c r="I3" s="11" t="str">
        <f>IF(COUNTIF(schedule!FC$1:ZZ$100,B3)=0,"new","scheduled")</f>
        <v>scheduled</v>
      </c>
    </row>
    <row r="4" spans="1:9">
      <c r="A4" s="11" t="s">
        <v>129</v>
      </c>
      <c r="B4" s="13">
        <v>120817055750</v>
      </c>
      <c r="C4" s="11" t="str">
        <f>IF(ISERROR(VLOOKUP(B4,'251012'!B:C,2,FALSE)),"new",VLOOKUP(B4,'231012'!B:C,2,FALSE))</f>
        <v>new</v>
      </c>
      <c r="D4" s="11" t="str">
        <f>IF(ISERROR(VLOOKUP(B4,'251012'!B:D,3,FALSE)),"new",IF(VLOOKUP(B4,'251012'!B:D,3,FALSE)="new","existing",VLOOKUP(B4,'231012'!B:D,3,FALSE)))</f>
        <v>existing</v>
      </c>
      <c r="E4" s="159">
        <f t="shared" si="0"/>
        <v>40918</v>
      </c>
      <c r="F4" s="11" t="str">
        <f>IF(ISERROR(VLOOKUP(B4,'251012'!B:B,1,FALSE)),"yes","no")</f>
        <v>no</v>
      </c>
      <c r="G4" s="2" t="s">
        <v>2690</v>
      </c>
      <c r="H4" s="11" t="str">
        <f>IF(ISNA(VLOOKUP(B4,CEEMEA!$A:$A,1,0)),IF(ISNA(VLOOKUP(B4,Removes!$A:$A,1,0)),IF(ISNA(VLOOKUP(B4,TTM!$A:$A,1,0)),IF(ISNA(VLOOKUP(B4,FastTrack!$A:$A,1,0)),IF(ISNA(VLOOKUP(B4,Delayed!$B:$B,1,0)),"BAU","Delayed"),"FastTrack"),"TTM"),"Remove"),"CEEMEA")</f>
        <v>BAU</v>
      </c>
      <c r="I4" s="11" t="str">
        <f>IF(COUNTIF(schedule!FC$1:ZZ$100,B4)=0,"new","scheduled")</f>
        <v>scheduled</v>
      </c>
    </row>
    <row r="5" spans="1:9">
      <c r="A5" s="11" t="s">
        <v>3350</v>
      </c>
      <c r="B5" s="13">
        <v>120827081210</v>
      </c>
      <c r="C5" s="11" t="str">
        <f>IF(ISERROR(VLOOKUP(B5,'251012'!B:C,2,FALSE)),"new",VLOOKUP(B5,'231012'!B:C,2,FALSE))</f>
        <v>new</v>
      </c>
      <c r="D5" s="11" t="str">
        <f>IF(ISERROR(VLOOKUP(B5,'251012'!B:D,3,FALSE)),"new",IF(VLOOKUP(B5,'251012'!B:D,3,FALSE)="new","existing",VLOOKUP(B5,'231012'!B:D,3,FALSE)))</f>
        <v>new</v>
      </c>
      <c r="E5" s="159" t="e">
        <f t="shared" si="0"/>
        <v>#VALUE!</v>
      </c>
      <c r="F5" s="11" t="str">
        <f>IF(ISERROR(VLOOKUP(B5,'251012'!B:B,1,FALSE)),"yes","no")</f>
        <v>yes</v>
      </c>
      <c r="G5" s="2" t="s">
        <v>3351</v>
      </c>
      <c r="H5" s="11" t="str">
        <f>IF(ISNA(VLOOKUP(B5,CEEMEA!$A:$A,1,0)),IF(ISNA(VLOOKUP(B5,Removes!$A:$A,1,0)),IF(ISNA(VLOOKUP(B5,TTM!$A:$A,1,0)),IF(ISNA(VLOOKUP(B5,FastTrack!$A:$A,1,0)),IF(ISNA(VLOOKUP(B5,Delayed!$B:$B,1,0)),"BAU","Delayed"),"FastTrack"),"TTM"),"Remove"),"CEEMEA")</f>
        <v>BAU</v>
      </c>
      <c r="I5" s="11" t="str">
        <f>IF(COUNTIF(schedule!FC$1:ZZ$100,B5)=0,"new","scheduled")</f>
        <v>new</v>
      </c>
    </row>
    <row r="6" spans="1:9">
      <c r="A6" s="11" t="s">
        <v>173</v>
      </c>
      <c r="B6" s="13">
        <v>120917045521</v>
      </c>
      <c r="C6" s="11" t="str">
        <f>IF(ISERROR(VLOOKUP(B6,'251012'!B:C,2,FALSE)),"new",VLOOKUP(B6,'231012'!B:C,2,FALSE))</f>
        <v>new</v>
      </c>
      <c r="D6" s="11" t="str">
        <f>IF(ISERROR(VLOOKUP(B6,'251012'!B:D,3,FALSE)),"new",IF(VLOOKUP(B6,'251012'!B:D,3,FALSE)="new","existing",VLOOKUP(B6,'231012'!B:D,3,FALSE)))</f>
        <v>existing</v>
      </c>
      <c r="E6" s="159" t="e">
        <f t="shared" si="0"/>
        <v>#VALUE!</v>
      </c>
      <c r="F6" s="11" t="str">
        <f>IF(ISERROR(VLOOKUP(B6,'251012'!B:B,1,FALSE)),"yes","no")</f>
        <v>no</v>
      </c>
      <c r="G6" s="2" t="s">
        <v>2727</v>
      </c>
      <c r="H6" s="11" t="str">
        <f>IF(ISNA(VLOOKUP(B6,CEEMEA!$A:$A,1,0)),IF(ISNA(VLOOKUP(B6,Removes!$A:$A,1,0)),IF(ISNA(VLOOKUP(B6,TTM!$A:$A,1,0)),IF(ISNA(VLOOKUP(B6,FastTrack!$A:$A,1,0)),IF(ISNA(VLOOKUP(B6,Delayed!$B:$B,1,0)),"BAU","Delayed"),"FastTrack"),"TTM"),"Remove"),"CEEMEA")</f>
        <v>Remove</v>
      </c>
      <c r="I6" s="11" t="str">
        <f>IF(COUNTIF(schedule!FC$1:ZZ$100,B6)=0,"new","scheduled")</f>
        <v>new</v>
      </c>
    </row>
    <row r="7" spans="1:9">
      <c r="A7" s="11" t="s">
        <v>172</v>
      </c>
      <c r="B7" s="13">
        <v>120917045758</v>
      </c>
      <c r="C7" s="11" t="str">
        <f>IF(ISERROR(VLOOKUP(B7,'251012'!B:C,2,FALSE)),"new",VLOOKUP(B7,'231012'!B:C,2,FALSE))</f>
        <v>new</v>
      </c>
      <c r="D7" s="11" t="str">
        <f>IF(ISERROR(VLOOKUP(B7,'251012'!B:D,3,FALSE)),"new",IF(VLOOKUP(B7,'251012'!B:D,3,FALSE)="new","existing",VLOOKUP(B7,'231012'!B:D,3,FALSE)))</f>
        <v>existing</v>
      </c>
      <c r="E7" s="159" t="e">
        <f t="shared" si="0"/>
        <v>#VALUE!</v>
      </c>
      <c r="F7" s="11" t="str">
        <f>IF(ISERROR(VLOOKUP(B7,'251012'!B:B,1,FALSE)),"yes","no")</f>
        <v>no</v>
      </c>
      <c r="G7" s="2" t="s">
        <v>2726</v>
      </c>
      <c r="H7" s="11" t="str">
        <f>IF(ISNA(VLOOKUP(B7,CEEMEA!$A:$A,1,0)),IF(ISNA(VLOOKUP(B7,Removes!$A:$A,1,0)),IF(ISNA(VLOOKUP(B7,TTM!$A:$A,1,0)),IF(ISNA(VLOOKUP(B7,FastTrack!$A:$A,1,0)),IF(ISNA(VLOOKUP(B7,Delayed!$B:$B,1,0)),"BAU","Delayed"),"FastTrack"),"TTM"),"Remove"),"CEEMEA")</f>
        <v>Remove</v>
      </c>
      <c r="I7" s="11" t="str">
        <f>IF(COUNTIF(schedule!FC$1:ZZ$100,B7)=0,"new","scheduled")</f>
        <v>new</v>
      </c>
    </row>
    <row r="8" spans="1:9">
      <c r="A8" s="11" t="s">
        <v>2222</v>
      </c>
      <c r="B8" s="13">
        <v>120918043442</v>
      </c>
      <c r="C8" s="11" t="str">
        <f>IF(ISERROR(VLOOKUP(B8,'251012'!B:C,2,FALSE)),"new",VLOOKUP(B8,'231012'!B:C,2,FALSE))</f>
        <v>new</v>
      </c>
      <c r="D8" s="11" t="str">
        <f>IF(ISERROR(VLOOKUP(B8,'251012'!B:D,3,FALSE)),"new",IF(VLOOKUP(B8,'251012'!B:D,3,FALSE)="new","existing",VLOOKUP(B8,'231012'!B:D,3,FALSE)))</f>
        <v>new</v>
      </c>
      <c r="E8" s="159" t="e">
        <f t="shared" si="0"/>
        <v>#VALUE!</v>
      </c>
      <c r="F8" s="11" t="str">
        <f>IF(ISERROR(VLOOKUP(B8,'251012'!B:B,1,FALSE)),"yes","no")</f>
        <v>no</v>
      </c>
      <c r="G8" s="2" t="s">
        <v>3390</v>
      </c>
      <c r="H8" s="11" t="str">
        <f>IF(ISNA(VLOOKUP(B8,CEEMEA!$A:$A,1,0)),IF(ISNA(VLOOKUP(B8,Removes!$A:$A,1,0)),IF(ISNA(VLOOKUP(B8,TTM!$A:$A,1,0)),IF(ISNA(VLOOKUP(B8,FastTrack!$A:$A,1,0)),IF(ISNA(VLOOKUP(B8,Delayed!$B:$B,1,0)),"BAU","Delayed"),"FastTrack"),"TTM"),"Remove"),"CEEMEA")</f>
        <v>BAU</v>
      </c>
      <c r="I8" s="11" t="str">
        <f>IF(COUNTIF(schedule!FC$1:ZZ$100,B8)=0,"new","scheduled")</f>
        <v>scheduled</v>
      </c>
    </row>
    <row r="9" spans="1:9">
      <c r="A9" s="11" t="s">
        <v>2031</v>
      </c>
      <c r="B9" s="13">
        <v>120918132852</v>
      </c>
      <c r="C9" s="11" t="str">
        <f>IF(ISERROR(VLOOKUP(B9,'251012'!B:C,2,FALSE)),"new",VLOOKUP(B9,'231012'!B:C,2,FALSE))</f>
        <v>new</v>
      </c>
      <c r="D9" s="11" t="str">
        <f>IF(ISERROR(VLOOKUP(B9,'251012'!B:D,3,FALSE)),"new",IF(VLOOKUP(B9,'251012'!B:D,3,FALSE)="new","existing",VLOOKUP(B9,'231012'!B:D,3,FALSE)))</f>
        <v>existing</v>
      </c>
      <c r="E9" s="159">
        <f t="shared" si="0"/>
        <v>41131</v>
      </c>
      <c r="F9" s="11" t="str">
        <f>IF(ISERROR(VLOOKUP(B9,'251012'!B:B,1,FALSE)),"yes","no")</f>
        <v>no</v>
      </c>
      <c r="G9" s="2" t="s">
        <v>2639</v>
      </c>
      <c r="H9" s="11" t="str">
        <f>IF(ISNA(VLOOKUP(B9,CEEMEA!$A:$A,1,0)),IF(ISNA(VLOOKUP(B9,Removes!$A:$A,1,0)),IF(ISNA(VLOOKUP(B9,TTM!$A:$A,1,0)),IF(ISNA(VLOOKUP(B9,FastTrack!$A:$A,1,0)),IF(ISNA(VLOOKUP(B9,Delayed!$B:$B,1,0)),"BAU","Delayed"),"FastTrack"),"TTM"),"Remove"),"CEEMEA")</f>
        <v>BAU</v>
      </c>
      <c r="I9" s="11" t="str">
        <f>IF(COUNTIF(schedule!FC$1:ZZ$100,B9)=0,"new","scheduled")</f>
        <v>scheduled</v>
      </c>
    </row>
    <row r="10" spans="1:9">
      <c r="A10" s="11" t="s">
        <v>2566</v>
      </c>
      <c r="B10" s="13">
        <v>120919073941</v>
      </c>
      <c r="C10" s="11" t="str">
        <f>IF(ISERROR(VLOOKUP(B10,'251012'!B:C,2,FALSE)),"new",VLOOKUP(B10,'231012'!B:C,2,FALSE))</f>
        <v>new</v>
      </c>
      <c r="D10" s="11" t="str">
        <f>IF(ISERROR(VLOOKUP(B10,'251012'!B:D,3,FALSE)),"new",IF(VLOOKUP(B10,'251012'!B:D,3,FALSE)="new","existing",VLOOKUP(B10,'231012'!B:D,3,FALSE)))</f>
        <v>new</v>
      </c>
      <c r="E10" s="159">
        <f t="shared" si="0"/>
        <v>41253</v>
      </c>
      <c r="F10" s="11" t="str">
        <f>IF(ISERROR(VLOOKUP(B10,'251012'!B:B,1,FALSE)),"yes","no")</f>
        <v>no</v>
      </c>
      <c r="G10" s="2" t="s">
        <v>2567</v>
      </c>
      <c r="H10" s="11" t="str">
        <f>IF(ISNA(VLOOKUP(B10,CEEMEA!$A:$A,1,0)),IF(ISNA(VLOOKUP(B10,Removes!$A:$A,1,0)),IF(ISNA(VLOOKUP(B10,TTM!$A:$A,1,0)),IF(ISNA(VLOOKUP(B10,FastTrack!$A:$A,1,0)),IF(ISNA(VLOOKUP(B10,Delayed!$B:$B,1,0)),"BAU","Delayed"),"FastTrack"),"TTM"),"Remove"),"CEEMEA")</f>
        <v>BAU</v>
      </c>
      <c r="I10" s="11" t="str">
        <f>IF(COUNTIF(schedule!FC$1:ZZ$100,B10)=0,"new","scheduled")</f>
        <v>scheduled</v>
      </c>
    </row>
    <row r="11" spans="1:9">
      <c r="A11" s="11" t="s">
        <v>1771</v>
      </c>
      <c r="B11" s="13">
        <v>120919080500</v>
      </c>
      <c r="C11" s="11" t="str">
        <f>IF(ISERROR(VLOOKUP(B11,'251012'!B:C,2,FALSE)),"new",VLOOKUP(B11,'231012'!B:C,2,FALSE))</f>
        <v>new</v>
      </c>
      <c r="D11" s="11" t="str">
        <f>IF(ISERROR(VLOOKUP(B11,'251012'!B:D,3,FALSE)),"new",IF(VLOOKUP(B11,'251012'!B:D,3,FALSE)="new","existing",VLOOKUP(B11,'231012'!B:D,3,FALSE)))</f>
        <v>existing</v>
      </c>
      <c r="E11" s="159" t="e">
        <f t="shared" si="0"/>
        <v>#VALUE!</v>
      </c>
      <c r="F11" s="11" t="str">
        <f>IF(ISERROR(VLOOKUP(B11,'251012'!B:B,1,FALSE)),"yes","no")</f>
        <v>no</v>
      </c>
      <c r="G11" s="2" t="s">
        <v>2725</v>
      </c>
      <c r="H11" s="11" t="str">
        <f>IF(ISNA(VLOOKUP(B11,CEEMEA!$A:$A,1,0)),IF(ISNA(VLOOKUP(B11,Removes!$A:$A,1,0)),IF(ISNA(VLOOKUP(B11,TTM!$A:$A,1,0)),IF(ISNA(VLOOKUP(B11,FastTrack!$A:$A,1,0)),IF(ISNA(VLOOKUP(B11,Delayed!$B:$B,1,0)),"BAU","Delayed"),"FastTrack"),"TTM"),"Remove"),"CEEMEA")</f>
        <v>BAU</v>
      </c>
      <c r="I11" s="11" t="str">
        <f>IF(COUNTIF(schedule!FC$1:ZZ$100,B11)=0,"new","scheduled")</f>
        <v>scheduled</v>
      </c>
    </row>
    <row r="12" spans="1:9">
      <c r="A12" s="11" t="s">
        <v>1825</v>
      </c>
      <c r="B12" s="13">
        <v>120920100741</v>
      </c>
      <c r="C12" s="11" t="str">
        <f>IF(ISERROR(VLOOKUP(B12,'251012'!B:C,2,FALSE)),"new",VLOOKUP(B12,'231012'!B:C,2,FALSE))</f>
        <v>new</v>
      </c>
      <c r="D12" s="11" t="str">
        <f>IF(ISERROR(VLOOKUP(B12,'251012'!B:D,3,FALSE)),"new",IF(VLOOKUP(B12,'251012'!B:D,3,FALSE)="new","existing",VLOOKUP(B12,'231012'!B:D,3,FALSE)))</f>
        <v>existing</v>
      </c>
      <c r="E12" s="159" t="e">
        <f t="shared" si="0"/>
        <v>#VALUE!</v>
      </c>
      <c r="F12" s="11" t="str">
        <f>IF(ISERROR(VLOOKUP(B12,'251012'!B:B,1,FALSE)),"yes","no")</f>
        <v>no</v>
      </c>
      <c r="G12" s="2" t="s">
        <v>3423</v>
      </c>
      <c r="H12" s="11" t="str">
        <f>IF(ISNA(VLOOKUP(B12,CEEMEA!$A:$A,1,0)),IF(ISNA(VLOOKUP(B12,Removes!$A:$A,1,0)),IF(ISNA(VLOOKUP(B12,TTM!$A:$A,1,0)),IF(ISNA(VLOOKUP(B12,FastTrack!$A:$A,1,0)),IF(ISNA(VLOOKUP(B12,Delayed!$B:$B,1,0)),"BAU","Delayed"),"FastTrack"),"TTM"),"Remove"),"CEEMEA")</f>
        <v>BAU</v>
      </c>
      <c r="I12" s="11" t="str">
        <f>IF(COUNTIF(schedule!FC$1:ZZ$100,B12)=0,"new","scheduled")</f>
        <v>scheduled</v>
      </c>
    </row>
    <row r="13" spans="1:9">
      <c r="A13" s="11" t="s">
        <v>1823</v>
      </c>
      <c r="B13" s="13">
        <v>120920100748</v>
      </c>
      <c r="C13" s="11" t="str">
        <f>IF(ISERROR(VLOOKUP(B13,'251012'!B:C,2,FALSE)),"new",VLOOKUP(B13,'231012'!B:C,2,FALSE))</f>
        <v>new</v>
      </c>
      <c r="D13" s="11" t="str">
        <f>IF(ISERROR(VLOOKUP(B13,'251012'!B:D,3,FALSE)),"new",IF(VLOOKUP(B13,'251012'!B:D,3,FALSE)="new","existing",VLOOKUP(B13,'231012'!B:D,3,FALSE)))</f>
        <v>existing</v>
      </c>
      <c r="E13" s="159" t="e">
        <f t="shared" si="0"/>
        <v>#VALUE!</v>
      </c>
      <c r="F13" s="11" t="str">
        <f>IF(ISERROR(VLOOKUP(B13,'251012'!B:B,1,FALSE)),"yes","no")</f>
        <v>no</v>
      </c>
      <c r="G13" s="2" t="s">
        <v>3422</v>
      </c>
      <c r="H13" s="11" t="str">
        <f>IF(ISNA(VLOOKUP(B13,CEEMEA!$A:$A,1,0)),IF(ISNA(VLOOKUP(B13,Removes!$A:$A,1,0)),IF(ISNA(VLOOKUP(B13,TTM!$A:$A,1,0)),IF(ISNA(VLOOKUP(B13,FastTrack!$A:$A,1,0)),IF(ISNA(VLOOKUP(B13,Delayed!$B:$B,1,0)),"BAU","Delayed"),"FastTrack"),"TTM"),"Remove"),"CEEMEA")</f>
        <v>BAU</v>
      </c>
      <c r="I13" s="11" t="str">
        <f>IF(COUNTIF(schedule!FC$1:ZZ$100,B13)=0,"new","scheduled")</f>
        <v>scheduled</v>
      </c>
    </row>
    <row r="14" spans="1:9">
      <c r="A14" s="11" t="s">
        <v>1821</v>
      </c>
      <c r="B14" s="13">
        <v>120920100749</v>
      </c>
      <c r="C14" s="11" t="str">
        <f>IF(ISERROR(VLOOKUP(B14,'251012'!B:C,2,FALSE)),"new",VLOOKUP(B14,'231012'!B:C,2,FALSE))</f>
        <v>new</v>
      </c>
      <c r="D14" s="11" t="str">
        <f>IF(ISERROR(VLOOKUP(B14,'251012'!B:D,3,FALSE)),"new",IF(VLOOKUP(B14,'251012'!B:D,3,FALSE)="new","existing",VLOOKUP(B14,'231012'!B:D,3,FALSE)))</f>
        <v>existing</v>
      </c>
      <c r="E14" s="159" t="e">
        <f t="shared" si="0"/>
        <v>#VALUE!</v>
      </c>
      <c r="F14" s="11" t="str">
        <f>IF(ISERROR(VLOOKUP(B14,'251012'!B:B,1,FALSE)),"yes","no")</f>
        <v>no</v>
      </c>
      <c r="G14" s="2" t="s">
        <v>3421</v>
      </c>
      <c r="H14" s="11" t="str">
        <f>IF(ISNA(VLOOKUP(B14,CEEMEA!$A:$A,1,0)),IF(ISNA(VLOOKUP(B14,Removes!$A:$A,1,0)),IF(ISNA(VLOOKUP(B14,TTM!$A:$A,1,0)),IF(ISNA(VLOOKUP(B14,FastTrack!$A:$A,1,0)),IF(ISNA(VLOOKUP(B14,Delayed!$B:$B,1,0)),"BAU","Delayed"),"FastTrack"),"TTM"),"Remove"),"CEEMEA")</f>
        <v>BAU</v>
      </c>
      <c r="I14" s="11" t="str">
        <f>IF(COUNTIF(schedule!FC$1:ZZ$100,B14)=0,"new","scheduled")</f>
        <v>scheduled</v>
      </c>
    </row>
    <row r="15" spans="1:9">
      <c r="A15" s="11" t="s">
        <v>1819</v>
      </c>
      <c r="B15" s="13">
        <v>120920100750</v>
      </c>
      <c r="C15" s="11" t="str">
        <f>IF(ISERROR(VLOOKUP(B15,'251012'!B:C,2,FALSE)),"new",VLOOKUP(B15,'231012'!B:C,2,FALSE))</f>
        <v>new</v>
      </c>
      <c r="D15" s="11" t="str">
        <f>IF(ISERROR(VLOOKUP(B15,'251012'!B:D,3,FALSE)),"new",IF(VLOOKUP(B15,'251012'!B:D,3,FALSE)="new","existing",VLOOKUP(B15,'231012'!B:D,3,FALSE)))</f>
        <v>existing</v>
      </c>
      <c r="E15" s="159" t="e">
        <f t="shared" si="0"/>
        <v>#VALUE!</v>
      </c>
      <c r="F15" s="11" t="str">
        <f>IF(ISERROR(VLOOKUP(B15,'251012'!B:B,1,FALSE)),"yes","no")</f>
        <v>no</v>
      </c>
      <c r="G15" s="2" t="s">
        <v>3420</v>
      </c>
      <c r="H15" s="11" t="str">
        <f>IF(ISNA(VLOOKUP(B15,CEEMEA!$A:$A,1,0)),IF(ISNA(VLOOKUP(B15,Removes!$A:$A,1,0)),IF(ISNA(VLOOKUP(B15,TTM!$A:$A,1,0)),IF(ISNA(VLOOKUP(B15,FastTrack!$A:$A,1,0)),IF(ISNA(VLOOKUP(B15,Delayed!$B:$B,1,0)),"BAU","Delayed"),"FastTrack"),"TTM"),"Remove"),"CEEMEA")</f>
        <v>BAU</v>
      </c>
      <c r="I15" s="11" t="str">
        <f>IF(COUNTIF(schedule!FC$1:ZZ$100,B15)=0,"new","scheduled")</f>
        <v>scheduled</v>
      </c>
    </row>
    <row r="16" spans="1:9">
      <c r="A16" s="11" t="s">
        <v>1815</v>
      </c>
      <c r="B16" s="13">
        <v>120920100751</v>
      </c>
      <c r="C16" s="11" t="str">
        <f>IF(ISERROR(VLOOKUP(B16,'251012'!B:C,2,FALSE)),"new",VLOOKUP(B16,'231012'!B:C,2,FALSE))</f>
        <v>new</v>
      </c>
      <c r="D16" s="11" t="str">
        <f>IF(ISERROR(VLOOKUP(B16,'251012'!B:D,3,FALSE)),"new",IF(VLOOKUP(B16,'251012'!B:D,3,FALSE)="new","existing",VLOOKUP(B16,'231012'!B:D,3,FALSE)))</f>
        <v>existing</v>
      </c>
      <c r="E16" s="159" t="e">
        <f t="shared" si="0"/>
        <v>#VALUE!</v>
      </c>
      <c r="F16" s="11" t="str">
        <f>IF(ISERROR(VLOOKUP(B16,'251012'!B:B,1,FALSE)),"yes","no")</f>
        <v>no</v>
      </c>
      <c r="G16" s="2" t="s">
        <v>3418</v>
      </c>
      <c r="H16" s="11" t="str">
        <f>IF(ISNA(VLOOKUP(B16,CEEMEA!$A:$A,1,0)),IF(ISNA(VLOOKUP(B16,Removes!$A:$A,1,0)),IF(ISNA(VLOOKUP(B16,TTM!$A:$A,1,0)),IF(ISNA(VLOOKUP(B16,FastTrack!$A:$A,1,0)),IF(ISNA(VLOOKUP(B16,Delayed!$B:$B,1,0)),"BAU","Delayed"),"FastTrack"),"TTM"),"Remove"),"CEEMEA")</f>
        <v>BAU</v>
      </c>
      <c r="I16" s="11" t="str">
        <f>IF(COUNTIF(schedule!FC$1:ZZ$100,B16)=0,"new","scheduled")</f>
        <v>scheduled</v>
      </c>
    </row>
    <row r="17" spans="1:9">
      <c r="A17" s="11" t="s">
        <v>1813</v>
      </c>
      <c r="B17" s="13">
        <v>120920102003</v>
      </c>
      <c r="C17" s="11" t="str">
        <f>IF(ISERROR(VLOOKUP(B17,'251012'!B:C,2,FALSE)),"new",VLOOKUP(B17,'231012'!B:C,2,FALSE))</f>
        <v>new</v>
      </c>
      <c r="D17" s="11" t="str">
        <f>IF(ISERROR(VLOOKUP(B17,'251012'!B:D,3,FALSE)),"new",IF(VLOOKUP(B17,'251012'!B:D,3,FALSE)="new","existing",VLOOKUP(B17,'231012'!B:D,3,FALSE)))</f>
        <v>existing</v>
      </c>
      <c r="E17" s="159" t="e">
        <f t="shared" si="0"/>
        <v>#VALUE!</v>
      </c>
      <c r="F17" s="11" t="str">
        <f>IF(ISERROR(VLOOKUP(B17,'251012'!B:B,1,FALSE)),"yes","no")</f>
        <v>no</v>
      </c>
      <c r="G17" s="2" t="s">
        <v>3417</v>
      </c>
      <c r="H17" s="11" t="str">
        <f>IF(ISNA(VLOOKUP(B17,CEEMEA!$A:$A,1,0)),IF(ISNA(VLOOKUP(B17,Removes!$A:$A,1,0)),IF(ISNA(VLOOKUP(B17,TTM!$A:$A,1,0)),IF(ISNA(VLOOKUP(B17,FastTrack!$A:$A,1,0)),IF(ISNA(VLOOKUP(B17,Delayed!$B:$B,1,0)),"BAU","Delayed"),"FastTrack"),"TTM"),"Remove"),"CEEMEA")</f>
        <v>BAU</v>
      </c>
      <c r="I17" s="11" t="str">
        <f>IF(COUNTIF(schedule!FC$1:ZZ$100,B17)=0,"new","scheduled")</f>
        <v>scheduled</v>
      </c>
    </row>
    <row r="18" spans="1:9">
      <c r="A18" s="11" t="s">
        <v>1809</v>
      </c>
      <c r="B18" s="13">
        <v>120920102004</v>
      </c>
      <c r="C18" s="11" t="str">
        <f>IF(ISERROR(VLOOKUP(B18,'251012'!B:C,2,FALSE)),"new",VLOOKUP(B18,'231012'!B:C,2,FALSE))</f>
        <v>new</v>
      </c>
      <c r="D18" s="11" t="str">
        <f>IF(ISERROR(VLOOKUP(B18,'251012'!B:D,3,FALSE)),"new",IF(VLOOKUP(B18,'251012'!B:D,3,FALSE)="new","existing",VLOOKUP(B18,'231012'!B:D,3,FALSE)))</f>
        <v>existing</v>
      </c>
      <c r="E18" s="159" t="e">
        <f t="shared" si="0"/>
        <v>#VALUE!</v>
      </c>
      <c r="F18" s="11" t="str">
        <f>IF(ISERROR(VLOOKUP(B18,'251012'!B:B,1,FALSE)),"yes","no")</f>
        <v>no</v>
      </c>
      <c r="G18" s="2" t="s">
        <v>3416</v>
      </c>
      <c r="H18" s="11" t="str">
        <f>IF(ISNA(VLOOKUP(B18,CEEMEA!$A:$A,1,0)),IF(ISNA(VLOOKUP(B18,Removes!$A:$A,1,0)),IF(ISNA(VLOOKUP(B18,TTM!$A:$A,1,0)),IF(ISNA(VLOOKUP(B18,FastTrack!$A:$A,1,0)),IF(ISNA(VLOOKUP(B18,Delayed!$B:$B,1,0)),"BAU","Delayed"),"FastTrack"),"TTM"),"Remove"),"CEEMEA")</f>
        <v>BAU</v>
      </c>
      <c r="I18" s="11" t="str">
        <f>IF(COUNTIF(schedule!FC$1:ZZ$100,B18)=0,"new","scheduled")</f>
        <v>scheduled</v>
      </c>
    </row>
    <row r="19" spans="1:9">
      <c r="A19" s="11" t="s">
        <v>1803</v>
      </c>
      <c r="B19" s="13">
        <v>120920102005</v>
      </c>
      <c r="C19" s="11" t="str">
        <f>IF(ISERROR(VLOOKUP(B19,'251012'!B:C,2,FALSE)),"new",VLOOKUP(B19,'231012'!B:C,2,FALSE))</f>
        <v>new</v>
      </c>
      <c r="D19" s="11" t="str">
        <f>IF(ISERROR(VLOOKUP(B19,'251012'!B:D,3,FALSE)),"new",IF(VLOOKUP(B19,'251012'!B:D,3,FALSE)="new","existing",VLOOKUP(B19,'231012'!B:D,3,FALSE)))</f>
        <v>existing</v>
      </c>
      <c r="E19" s="159" t="e">
        <f t="shared" si="0"/>
        <v>#VALUE!</v>
      </c>
      <c r="F19" s="11" t="str">
        <f>IF(ISERROR(VLOOKUP(B19,'251012'!B:B,1,FALSE)),"yes","no")</f>
        <v>no</v>
      </c>
      <c r="G19" s="2" t="s">
        <v>3412</v>
      </c>
      <c r="H19" s="11" t="str">
        <f>IF(ISNA(VLOOKUP(B19,CEEMEA!$A:$A,1,0)),IF(ISNA(VLOOKUP(B19,Removes!$A:$A,1,0)),IF(ISNA(VLOOKUP(B19,TTM!$A:$A,1,0)),IF(ISNA(VLOOKUP(B19,FastTrack!$A:$A,1,0)),IF(ISNA(VLOOKUP(B19,Delayed!$B:$B,1,0)),"BAU","Delayed"),"FastTrack"),"TTM"),"Remove"),"CEEMEA")</f>
        <v>BAU</v>
      </c>
      <c r="I19" s="11" t="str">
        <f>IF(COUNTIF(schedule!FC$1:ZZ$100,B19)=0,"new","scheduled")</f>
        <v>scheduled</v>
      </c>
    </row>
    <row r="20" spans="1:9">
      <c r="A20" s="11" t="s">
        <v>1811</v>
      </c>
      <c r="B20" s="13">
        <v>120920102006</v>
      </c>
      <c r="C20" s="11" t="str">
        <f>IF(ISERROR(VLOOKUP(B20,'251012'!B:C,2,FALSE)),"new",VLOOKUP(B20,'231012'!B:C,2,FALSE))</f>
        <v>new</v>
      </c>
      <c r="D20" s="11" t="str">
        <f>IF(ISERROR(VLOOKUP(B20,'251012'!B:D,3,FALSE)),"new",IF(VLOOKUP(B20,'251012'!B:D,3,FALSE)="new","existing",VLOOKUP(B20,'231012'!B:D,3,FALSE)))</f>
        <v>existing</v>
      </c>
      <c r="E20" s="159" t="e">
        <f t="shared" si="0"/>
        <v>#VALUE!</v>
      </c>
      <c r="F20" s="11" t="str">
        <f>IF(ISERROR(VLOOKUP(B20,'251012'!B:B,1,FALSE)),"yes","no")</f>
        <v>no</v>
      </c>
      <c r="G20" s="2" t="s">
        <v>3411</v>
      </c>
      <c r="H20" s="11" t="str">
        <f>IF(ISNA(VLOOKUP(B20,CEEMEA!$A:$A,1,0)),IF(ISNA(VLOOKUP(B20,Removes!$A:$A,1,0)),IF(ISNA(VLOOKUP(B20,TTM!$A:$A,1,0)),IF(ISNA(VLOOKUP(B20,FastTrack!$A:$A,1,0)),IF(ISNA(VLOOKUP(B20,Delayed!$B:$B,1,0)),"BAU","Delayed"),"FastTrack"),"TTM"),"Remove"),"CEEMEA")</f>
        <v>BAU</v>
      </c>
      <c r="I20" s="11" t="str">
        <f>IF(COUNTIF(schedule!FC$1:ZZ$100,B20)=0,"new","scheduled")</f>
        <v>scheduled</v>
      </c>
    </row>
    <row r="21" spans="1:9">
      <c r="A21" s="11" t="s">
        <v>1883</v>
      </c>
      <c r="B21" s="13">
        <v>120920123003</v>
      </c>
      <c r="C21" s="11" t="str">
        <f>IF(ISERROR(VLOOKUP(B21,'251012'!B:C,2,FALSE)),"new",VLOOKUP(B21,'231012'!B:C,2,FALSE))</f>
        <v>new</v>
      </c>
      <c r="D21" s="11" t="str">
        <f>IF(ISERROR(VLOOKUP(B21,'251012'!B:D,3,FALSE)),"new",IF(VLOOKUP(B21,'251012'!B:D,3,FALSE)="new","existing",VLOOKUP(B21,'231012'!B:D,3,FALSE)))</f>
        <v>existing</v>
      </c>
      <c r="E21" s="159" t="e">
        <f t="shared" si="0"/>
        <v>#VALUE!</v>
      </c>
      <c r="F21" s="11" t="str">
        <f>IF(ISERROR(VLOOKUP(B21,'251012'!B:B,1,FALSE)),"yes","no")</f>
        <v>no</v>
      </c>
      <c r="G21" s="2" t="s">
        <v>2873</v>
      </c>
      <c r="H21" s="11" t="str">
        <f>IF(ISNA(VLOOKUP(B21,CEEMEA!$A:$A,1,0)),IF(ISNA(VLOOKUP(B21,Removes!$A:$A,1,0)),IF(ISNA(VLOOKUP(B21,TTM!$A:$A,1,0)),IF(ISNA(VLOOKUP(B21,FastTrack!$A:$A,1,0)),IF(ISNA(VLOOKUP(B21,Delayed!$B:$B,1,0)),"BAU","Delayed"),"FastTrack"),"TTM"),"Remove"),"CEEMEA")</f>
        <v>BAU</v>
      </c>
      <c r="I21" s="11" t="str">
        <f>IF(COUNTIF(schedule!FC$1:ZZ$100,B21)=0,"new","scheduled")</f>
        <v>scheduled</v>
      </c>
    </row>
    <row r="22" spans="1:9">
      <c r="A22" s="11" t="s">
        <v>1874</v>
      </c>
      <c r="B22" s="13">
        <v>120921062337</v>
      </c>
      <c r="C22" s="11" t="str">
        <f>IF(ISERROR(VLOOKUP(B22,'251012'!B:C,2,FALSE)),"new",VLOOKUP(B22,'231012'!B:C,2,FALSE))</f>
        <v>new</v>
      </c>
      <c r="D22" s="11" t="str">
        <f>IF(ISERROR(VLOOKUP(B22,'251012'!B:D,3,FALSE)),"new",IF(VLOOKUP(B22,'251012'!B:D,3,FALSE)="new","existing",VLOOKUP(B22,'231012'!B:D,3,FALSE)))</f>
        <v>existing</v>
      </c>
      <c r="E22" s="159">
        <f t="shared" si="0"/>
        <v>41131</v>
      </c>
      <c r="F22" s="11" t="str">
        <f>IF(ISERROR(VLOOKUP(B22,'251012'!B:B,1,FALSE)),"yes","no")</f>
        <v>no</v>
      </c>
      <c r="G22" s="2" t="s">
        <v>2648</v>
      </c>
      <c r="H22" s="11" t="str">
        <f>IF(ISNA(VLOOKUP(B22,CEEMEA!$A:$A,1,0)),IF(ISNA(VLOOKUP(B22,Removes!$A:$A,1,0)),IF(ISNA(VLOOKUP(B22,TTM!$A:$A,1,0)),IF(ISNA(VLOOKUP(B22,FastTrack!$A:$A,1,0)),IF(ISNA(VLOOKUP(B22,Delayed!$B:$B,1,0)),"BAU","Delayed"),"FastTrack"),"TTM"),"Remove"),"CEEMEA")</f>
        <v>Delayed</v>
      </c>
      <c r="I22" s="11" t="str">
        <f>IF(COUNTIF(schedule!FC$1:ZZ$100,B22)=0,"new","scheduled")</f>
        <v>new</v>
      </c>
    </row>
    <row r="23" spans="1:9">
      <c r="A23" s="11" t="s">
        <v>1872</v>
      </c>
      <c r="B23" s="13">
        <v>120921062644</v>
      </c>
      <c r="C23" s="11" t="str">
        <f>IF(ISERROR(VLOOKUP(B23,'251012'!B:C,2,FALSE)),"new",VLOOKUP(B23,'231012'!B:C,2,FALSE))</f>
        <v>new</v>
      </c>
      <c r="D23" s="11" t="str">
        <f>IF(ISERROR(VLOOKUP(B23,'251012'!B:D,3,FALSE)),"new",IF(VLOOKUP(B23,'251012'!B:D,3,FALSE)="new","existing",VLOOKUP(B23,'231012'!B:D,3,FALSE)))</f>
        <v>existing</v>
      </c>
      <c r="E23" s="159">
        <f t="shared" si="0"/>
        <v>41131</v>
      </c>
      <c r="F23" s="11" t="str">
        <f>IF(ISERROR(VLOOKUP(B23,'251012'!B:B,1,FALSE)),"yes","no")</f>
        <v>no</v>
      </c>
      <c r="G23" s="2" t="s">
        <v>2647</v>
      </c>
      <c r="H23" s="11" t="str">
        <f>IF(ISNA(VLOOKUP(B23,CEEMEA!$A:$A,1,0)),IF(ISNA(VLOOKUP(B23,Removes!$A:$A,1,0)),IF(ISNA(VLOOKUP(B23,TTM!$A:$A,1,0)),IF(ISNA(VLOOKUP(B23,FastTrack!$A:$A,1,0)),IF(ISNA(VLOOKUP(B23,Delayed!$B:$B,1,0)),"BAU","Delayed"),"FastTrack"),"TTM"),"Remove"),"CEEMEA")</f>
        <v>Delayed</v>
      </c>
      <c r="I23" s="11" t="str">
        <f>IF(COUNTIF(schedule!FC$1:ZZ$100,B23)=0,"new","scheduled")</f>
        <v>new</v>
      </c>
    </row>
    <row r="24" spans="1:9">
      <c r="A24" s="11" t="s">
        <v>1870</v>
      </c>
      <c r="B24" s="13">
        <v>120921062835</v>
      </c>
      <c r="C24" s="11" t="str">
        <f>IF(ISERROR(VLOOKUP(B24,'251012'!B:C,2,FALSE)),"new",VLOOKUP(B24,'231012'!B:C,2,FALSE))</f>
        <v>new</v>
      </c>
      <c r="D24" s="11" t="str">
        <f>IF(ISERROR(VLOOKUP(B24,'251012'!B:D,3,FALSE)),"new",IF(VLOOKUP(B24,'251012'!B:D,3,FALSE)="new","existing",VLOOKUP(B24,'231012'!B:D,3,FALSE)))</f>
        <v>existing</v>
      </c>
      <c r="E24" s="159" t="e">
        <f t="shared" si="0"/>
        <v>#VALUE!</v>
      </c>
      <c r="F24" s="11" t="str">
        <f>IF(ISERROR(VLOOKUP(B24,'251012'!B:B,1,FALSE)),"yes","no")</f>
        <v>no</v>
      </c>
      <c r="G24" s="2" t="s">
        <v>2713</v>
      </c>
      <c r="H24" s="11" t="str">
        <f>IF(ISNA(VLOOKUP(B24,CEEMEA!$A:$A,1,0)),IF(ISNA(VLOOKUP(B24,Removes!$A:$A,1,0)),IF(ISNA(VLOOKUP(B24,TTM!$A:$A,1,0)),IF(ISNA(VLOOKUP(B24,FastTrack!$A:$A,1,0)),IF(ISNA(VLOOKUP(B24,Delayed!$B:$B,1,0)),"BAU","Delayed"),"FastTrack"),"TTM"),"Remove"),"CEEMEA")</f>
        <v>Delayed</v>
      </c>
      <c r="I24" s="11" t="str">
        <f>IF(COUNTIF(schedule!FC$1:ZZ$100,B24)=0,"new","scheduled")</f>
        <v>new</v>
      </c>
    </row>
    <row r="25" spans="1:9">
      <c r="A25" s="11" t="s">
        <v>1868</v>
      </c>
      <c r="B25" s="13">
        <v>120921063034</v>
      </c>
      <c r="C25" s="11" t="str">
        <f>IF(ISERROR(VLOOKUP(B25,'251012'!B:C,2,FALSE)),"new",VLOOKUP(B25,'231012'!B:C,2,FALSE))</f>
        <v>new</v>
      </c>
      <c r="D25" s="11" t="str">
        <f>IF(ISERROR(VLOOKUP(B25,'251012'!B:D,3,FALSE)),"new",IF(VLOOKUP(B25,'251012'!B:D,3,FALSE)="new","existing",VLOOKUP(B25,'231012'!B:D,3,FALSE)))</f>
        <v>existing</v>
      </c>
      <c r="E25" s="159">
        <f t="shared" si="0"/>
        <v>41131</v>
      </c>
      <c r="F25" s="11" t="str">
        <f>IF(ISERROR(VLOOKUP(B25,'251012'!B:B,1,FALSE)),"yes","no")</f>
        <v>no</v>
      </c>
      <c r="G25" s="2" t="s">
        <v>2646</v>
      </c>
      <c r="H25" s="11" t="str">
        <f>IF(ISNA(VLOOKUP(B25,CEEMEA!$A:$A,1,0)),IF(ISNA(VLOOKUP(B25,Removes!$A:$A,1,0)),IF(ISNA(VLOOKUP(B25,TTM!$A:$A,1,0)),IF(ISNA(VLOOKUP(B25,FastTrack!$A:$A,1,0)),IF(ISNA(VLOOKUP(B25,Delayed!$B:$B,1,0)),"BAU","Delayed"),"FastTrack"),"TTM"),"Remove"),"CEEMEA")</f>
        <v>Delayed</v>
      </c>
      <c r="I25" s="11" t="str">
        <f>IF(COUNTIF(schedule!FC$1:ZZ$100,B25)=0,"new","scheduled")</f>
        <v>new</v>
      </c>
    </row>
    <row r="26" spans="1:9">
      <c r="A26" s="11" t="s">
        <v>1866</v>
      </c>
      <c r="B26" s="13">
        <v>120921063307</v>
      </c>
      <c r="C26" s="11" t="str">
        <f>IF(ISERROR(VLOOKUP(B26,'251012'!B:C,2,FALSE)),"new",VLOOKUP(B26,'231012'!B:C,2,FALSE))</f>
        <v>new</v>
      </c>
      <c r="D26" s="11" t="str">
        <f>IF(ISERROR(VLOOKUP(B26,'251012'!B:D,3,FALSE)),"new",IF(VLOOKUP(B26,'251012'!B:D,3,FALSE)="new","existing",VLOOKUP(B26,'231012'!B:D,3,FALSE)))</f>
        <v>existing</v>
      </c>
      <c r="E26" s="159">
        <f t="shared" si="0"/>
        <v>41131</v>
      </c>
      <c r="F26" s="11" t="str">
        <f>IF(ISERROR(VLOOKUP(B26,'251012'!B:B,1,FALSE)),"yes","no")</f>
        <v>no</v>
      </c>
      <c r="G26" s="2" t="s">
        <v>2645</v>
      </c>
      <c r="H26" s="11" t="str">
        <f>IF(ISNA(VLOOKUP(B26,CEEMEA!$A:$A,1,0)),IF(ISNA(VLOOKUP(B26,Removes!$A:$A,1,0)),IF(ISNA(VLOOKUP(B26,TTM!$A:$A,1,0)),IF(ISNA(VLOOKUP(B26,FastTrack!$A:$A,1,0)),IF(ISNA(VLOOKUP(B26,Delayed!$B:$B,1,0)),"BAU","Delayed"),"FastTrack"),"TTM"),"Remove"),"CEEMEA")</f>
        <v>Delayed</v>
      </c>
      <c r="I26" s="11" t="str">
        <f>IF(COUNTIF(schedule!FC$1:ZZ$100,B26)=0,"new","scheduled")</f>
        <v>new</v>
      </c>
    </row>
    <row r="27" spans="1:9">
      <c r="A27" s="11" t="s">
        <v>1864</v>
      </c>
      <c r="B27" s="13">
        <v>120921063606</v>
      </c>
      <c r="C27" s="11" t="str">
        <f>IF(ISERROR(VLOOKUP(B27,'251012'!B:C,2,FALSE)),"new",VLOOKUP(B27,'231012'!B:C,2,FALSE))</f>
        <v>new</v>
      </c>
      <c r="D27" s="11" t="str">
        <f>IF(ISERROR(VLOOKUP(B27,'251012'!B:D,3,FALSE)),"new",IF(VLOOKUP(B27,'251012'!B:D,3,FALSE)="new","existing",VLOOKUP(B27,'231012'!B:D,3,FALSE)))</f>
        <v>existing</v>
      </c>
      <c r="E27" s="159">
        <f t="shared" si="0"/>
        <v>41131</v>
      </c>
      <c r="F27" s="11" t="str">
        <f>IF(ISERROR(VLOOKUP(B27,'251012'!B:B,1,FALSE)),"yes","no")</f>
        <v>no</v>
      </c>
      <c r="G27" s="2" t="s">
        <v>2644</v>
      </c>
      <c r="H27" s="11" t="str">
        <f>IF(ISNA(VLOOKUP(B27,CEEMEA!$A:$A,1,0)),IF(ISNA(VLOOKUP(B27,Removes!$A:$A,1,0)),IF(ISNA(VLOOKUP(B27,TTM!$A:$A,1,0)),IF(ISNA(VLOOKUP(B27,FastTrack!$A:$A,1,0)),IF(ISNA(VLOOKUP(B27,Delayed!$B:$B,1,0)),"BAU","Delayed"),"FastTrack"),"TTM"),"Remove"),"CEEMEA")</f>
        <v>Delayed</v>
      </c>
      <c r="I27" s="11" t="str">
        <f>IF(COUNTIF(schedule!FC$1:ZZ$100,B27)=0,"new","scheduled")</f>
        <v>new</v>
      </c>
    </row>
    <row r="28" spans="1:9">
      <c r="A28" s="11" t="s">
        <v>1862</v>
      </c>
      <c r="B28" s="13">
        <v>120921063929</v>
      </c>
      <c r="C28" s="11" t="str">
        <f>IF(ISERROR(VLOOKUP(B28,'251012'!B:C,2,FALSE)),"new",VLOOKUP(B28,'231012'!B:C,2,FALSE))</f>
        <v>new</v>
      </c>
      <c r="D28" s="11" t="str">
        <f>IF(ISERROR(VLOOKUP(B28,'251012'!B:D,3,FALSE)),"new",IF(VLOOKUP(B28,'251012'!B:D,3,FALSE)="new","existing",VLOOKUP(B28,'231012'!B:D,3,FALSE)))</f>
        <v>existing</v>
      </c>
      <c r="E28" s="159">
        <f t="shared" si="0"/>
        <v>41131</v>
      </c>
      <c r="F28" s="11" t="str">
        <f>IF(ISERROR(VLOOKUP(B28,'251012'!B:B,1,FALSE)),"yes","no")</f>
        <v>no</v>
      </c>
      <c r="G28" s="2" t="s">
        <v>2643</v>
      </c>
      <c r="H28" s="11" t="str">
        <f>IF(ISNA(VLOOKUP(B28,CEEMEA!$A:$A,1,0)),IF(ISNA(VLOOKUP(B28,Removes!$A:$A,1,0)),IF(ISNA(VLOOKUP(B28,TTM!$A:$A,1,0)),IF(ISNA(VLOOKUP(B28,FastTrack!$A:$A,1,0)),IF(ISNA(VLOOKUP(B28,Delayed!$B:$B,1,0)),"BAU","Delayed"),"FastTrack"),"TTM"),"Remove"),"CEEMEA")</f>
        <v>Delayed</v>
      </c>
      <c r="I28" s="11" t="str">
        <f>IF(COUNTIF(schedule!FC$1:ZZ$100,B28)=0,"new","scheduled")</f>
        <v>new</v>
      </c>
    </row>
    <row r="29" spans="1:9">
      <c r="A29" s="11" t="s">
        <v>1839</v>
      </c>
      <c r="B29" s="13">
        <v>120921104210</v>
      </c>
      <c r="C29" s="11" t="str">
        <f>IF(ISERROR(VLOOKUP(B29,'251012'!B:C,2,FALSE)),"new",VLOOKUP(B29,'231012'!B:C,2,FALSE))</f>
        <v>new</v>
      </c>
      <c r="D29" s="11" t="str">
        <f>IF(ISERROR(VLOOKUP(B29,'251012'!B:D,3,FALSE)),"new",IF(VLOOKUP(B29,'251012'!B:D,3,FALSE)="new","existing",VLOOKUP(B29,'231012'!B:D,3,FALSE)))</f>
        <v>existing</v>
      </c>
      <c r="E29" s="159" t="e">
        <f t="shared" si="0"/>
        <v>#VALUE!</v>
      </c>
      <c r="F29" s="11" t="str">
        <f>IF(ISERROR(VLOOKUP(B29,'251012'!B:B,1,FALSE)),"yes","no")</f>
        <v>no</v>
      </c>
      <c r="G29" s="2" t="s">
        <v>3414</v>
      </c>
      <c r="H29" s="11" t="str">
        <f>IF(ISNA(VLOOKUP(B29,CEEMEA!$A:$A,1,0)),IF(ISNA(VLOOKUP(B29,Removes!$A:$A,1,0)),IF(ISNA(VLOOKUP(B29,TTM!$A:$A,1,0)),IF(ISNA(VLOOKUP(B29,FastTrack!$A:$A,1,0)),IF(ISNA(VLOOKUP(B29,Delayed!$B:$B,1,0)),"BAU","Delayed"),"FastTrack"),"TTM"),"Remove"),"CEEMEA")</f>
        <v>BAU</v>
      </c>
      <c r="I29" s="11" t="str">
        <f>IF(COUNTIF(schedule!FC$1:ZZ$100,B29)=0,"new","scheduled")</f>
        <v>scheduled</v>
      </c>
    </row>
    <row r="30" spans="1:9">
      <c r="A30" s="11" t="s">
        <v>1951</v>
      </c>
      <c r="B30" s="13">
        <v>120925065753</v>
      </c>
      <c r="C30" s="11" t="str">
        <f>IF(ISERROR(VLOOKUP(B30,'251012'!B:C,2,FALSE)),"new",VLOOKUP(B30,'231012'!B:C,2,FALSE))</f>
        <v>new</v>
      </c>
      <c r="D30" s="11" t="str">
        <f>IF(ISERROR(VLOOKUP(B30,'251012'!B:D,3,FALSE)),"new",IF(VLOOKUP(B30,'251012'!B:D,3,FALSE)="new","existing",VLOOKUP(B30,'231012'!B:D,3,FALSE)))</f>
        <v>existing</v>
      </c>
      <c r="E30" s="159" t="e">
        <f t="shared" si="0"/>
        <v>#VALUE!</v>
      </c>
      <c r="F30" s="11" t="str">
        <f>IF(ISERROR(VLOOKUP(B30,'251012'!B:B,1,FALSE)),"yes","no")</f>
        <v>no</v>
      </c>
      <c r="G30" s="2" t="s">
        <v>3435</v>
      </c>
      <c r="H30" s="11" t="str">
        <f>IF(ISNA(VLOOKUP(B30,CEEMEA!$A:$A,1,0)),IF(ISNA(VLOOKUP(B30,Removes!$A:$A,1,0)),IF(ISNA(VLOOKUP(B30,TTM!$A:$A,1,0)),IF(ISNA(VLOOKUP(B30,FastTrack!$A:$A,1,0)),IF(ISNA(VLOOKUP(B30,Delayed!$B:$B,1,0)),"BAU","Delayed"),"FastTrack"),"TTM"),"Remove"),"CEEMEA")</f>
        <v>BAU</v>
      </c>
      <c r="I30" s="11" t="str">
        <f>IF(COUNTIF(schedule!FC$1:ZZ$100,B30)=0,"new","scheduled")</f>
        <v>scheduled</v>
      </c>
    </row>
    <row r="31" spans="1:9">
      <c r="A31" s="11" t="s">
        <v>1949</v>
      </c>
      <c r="B31" s="13">
        <v>120925071712</v>
      </c>
      <c r="C31" s="11" t="str">
        <f>IF(ISERROR(VLOOKUP(B31,'251012'!B:C,2,FALSE)),"new",VLOOKUP(B31,'231012'!B:C,2,FALSE))</f>
        <v>new</v>
      </c>
      <c r="D31" s="11" t="str">
        <f>IF(ISERROR(VLOOKUP(B31,'251012'!B:D,3,FALSE)),"new",IF(VLOOKUP(B31,'251012'!B:D,3,FALSE)="new","existing",VLOOKUP(B31,'231012'!B:D,3,FALSE)))</f>
        <v>existing</v>
      </c>
      <c r="E31" s="159" t="e">
        <f t="shared" si="0"/>
        <v>#VALUE!</v>
      </c>
      <c r="F31" s="11" t="str">
        <f>IF(ISERROR(VLOOKUP(B31,'251012'!B:B,1,FALSE)),"yes","no")</f>
        <v>no</v>
      </c>
      <c r="G31" s="2" t="s">
        <v>3434</v>
      </c>
      <c r="H31" s="11" t="str">
        <f>IF(ISNA(VLOOKUP(B31,CEEMEA!$A:$A,1,0)),IF(ISNA(VLOOKUP(B31,Removes!$A:$A,1,0)),IF(ISNA(VLOOKUP(B31,TTM!$A:$A,1,0)),IF(ISNA(VLOOKUP(B31,FastTrack!$A:$A,1,0)),IF(ISNA(VLOOKUP(B31,Delayed!$B:$B,1,0)),"BAU","Delayed"),"FastTrack"),"TTM"),"Remove"),"CEEMEA")</f>
        <v>BAU</v>
      </c>
      <c r="I31" s="11" t="str">
        <f>IF(COUNTIF(schedule!FC$1:ZZ$100,B31)=0,"new","scheduled")</f>
        <v>scheduled</v>
      </c>
    </row>
    <row r="32" spans="1:9">
      <c r="A32" s="11" t="s">
        <v>1947</v>
      </c>
      <c r="B32" s="13">
        <v>120925072119</v>
      </c>
      <c r="C32" s="11" t="str">
        <f>IF(ISERROR(VLOOKUP(B32,'251012'!B:C,2,FALSE)),"new",VLOOKUP(B32,'231012'!B:C,2,FALSE))</f>
        <v>new</v>
      </c>
      <c r="D32" s="11" t="str">
        <f>IF(ISERROR(VLOOKUP(B32,'251012'!B:D,3,FALSE)),"new",IF(VLOOKUP(B32,'251012'!B:D,3,FALSE)="new","existing",VLOOKUP(B32,'231012'!B:D,3,FALSE)))</f>
        <v>existing</v>
      </c>
      <c r="E32" s="159" t="e">
        <f t="shared" si="0"/>
        <v>#VALUE!</v>
      </c>
      <c r="F32" s="11" t="str">
        <f>IF(ISERROR(VLOOKUP(B32,'251012'!B:B,1,FALSE)),"yes","no")</f>
        <v>no</v>
      </c>
      <c r="G32" s="2" t="s">
        <v>3433</v>
      </c>
      <c r="H32" s="11" t="str">
        <f>IF(ISNA(VLOOKUP(B32,CEEMEA!$A:$A,1,0)),IF(ISNA(VLOOKUP(B32,Removes!$A:$A,1,0)),IF(ISNA(VLOOKUP(B32,TTM!$A:$A,1,0)),IF(ISNA(VLOOKUP(B32,FastTrack!$A:$A,1,0)),IF(ISNA(VLOOKUP(B32,Delayed!$B:$B,1,0)),"BAU","Delayed"),"FastTrack"),"TTM"),"Remove"),"CEEMEA")</f>
        <v>BAU</v>
      </c>
      <c r="I32" s="11" t="str">
        <f>IF(COUNTIF(schedule!FC$1:ZZ$100,B32)=0,"new","scheduled")</f>
        <v>scheduled</v>
      </c>
    </row>
    <row r="33" spans="1:9">
      <c r="A33" s="11" t="s">
        <v>1945</v>
      </c>
      <c r="B33" s="13">
        <v>120925072358</v>
      </c>
      <c r="C33" s="11" t="str">
        <f>IF(ISERROR(VLOOKUP(B33,'251012'!B:C,2,FALSE)),"new",VLOOKUP(B33,'231012'!B:C,2,FALSE))</f>
        <v>new</v>
      </c>
      <c r="D33" s="11" t="str">
        <f>IF(ISERROR(VLOOKUP(B33,'251012'!B:D,3,FALSE)),"new",IF(VLOOKUP(B33,'251012'!B:D,3,FALSE)="new","existing",VLOOKUP(B33,'231012'!B:D,3,FALSE)))</f>
        <v>existing</v>
      </c>
      <c r="E33" s="159" t="e">
        <f t="shared" si="0"/>
        <v>#VALUE!</v>
      </c>
      <c r="F33" s="11" t="str">
        <f>IF(ISERROR(VLOOKUP(B33,'251012'!B:B,1,FALSE)),"yes","no")</f>
        <v>no</v>
      </c>
      <c r="G33" s="2" t="s">
        <v>3432</v>
      </c>
      <c r="H33" s="11" t="str">
        <f>IF(ISNA(VLOOKUP(B33,CEEMEA!$A:$A,1,0)),IF(ISNA(VLOOKUP(B33,Removes!$A:$A,1,0)),IF(ISNA(VLOOKUP(B33,TTM!$A:$A,1,0)),IF(ISNA(VLOOKUP(B33,FastTrack!$A:$A,1,0)),IF(ISNA(VLOOKUP(B33,Delayed!$B:$B,1,0)),"BAU","Delayed"),"FastTrack"),"TTM"),"Remove"),"CEEMEA")</f>
        <v>BAU</v>
      </c>
      <c r="I33" s="11" t="str">
        <f>IF(COUNTIF(schedule!FC$1:ZZ$100,B33)=0,"new","scheduled")</f>
        <v>scheduled</v>
      </c>
    </row>
    <row r="34" spans="1:9">
      <c r="A34" s="11" t="s">
        <v>1943</v>
      </c>
      <c r="B34" s="13">
        <v>120925072944</v>
      </c>
      <c r="C34" s="11" t="str">
        <f>IF(ISERROR(VLOOKUP(B34,'251012'!B:C,2,FALSE)),"new",VLOOKUP(B34,'231012'!B:C,2,FALSE))</f>
        <v>new</v>
      </c>
      <c r="D34" s="11" t="str">
        <f>IF(ISERROR(VLOOKUP(B34,'251012'!B:D,3,FALSE)),"new",IF(VLOOKUP(B34,'251012'!B:D,3,FALSE)="new","existing",VLOOKUP(B34,'231012'!B:D,3,FALSE)))</f>
        <v>existing</v>
      </c>
      <c r="E34" s="159" t="e">
        <f t="shared" si="0"/>
        <v>#VALUE!</v>
      </c>
      <c r="F34" s="11" t="str">
        <f>IF(ISERROR(VLOOKUP(B34,'251012'!B:B,1,FALSE)),"yes","no")</f>
        <v>no</v>
      </c>
      <c r="G34" s="2" t="s">
        <v>3431</v>
      </c>
      <c r="H34" s="11" t="str">
        <f>IF(ISNA(VLOOKUP(B34,CEEMEA!$A:$A,1,0)),IF(ISNA(VLOOKUP(B34,Removes!$A:$A,1,0)),IF(ISNA(VLOOKUP(B34,TTM!$A:$A,1,0)),IF(ISNA(VLOOKUP(B34,FastTrack!$A:$A,1,0)),IF(ISNA(VLOOKUP(B34,Delayed!$B:$B,1,0)),"BAU","Delayed"),"FastTrack"),"TTM"),"Remove"),"CEEMEA")</f>
        <v>BAU</v>
      </c>
      <c r="I34" s="11" t="str">
        <f>IF(COUNTIF(schedule!FC$1:ZZ$100,B34)=0,"new","scheduled")</f>
        <v>scheduled</v>
      </c>
    </row>
    <row r="35" spans="1:9">
      <c r="A35" s="11" t="s">
        <v>1941</v>
      </c>
      <c r="B35" s="13">
        <v>120925073254</v>
      </c>
      <c r="C35" s="11" t="str">
        <f>IF(ISERROR(VLOOKUP(B35,'251012'!B:C,2,FALSE)),"new",VLOOKUP(B35,'231012'!B:C,2,FALSE))</f>
        <v>new</v>
      </c>
      <c r="D35" s="11" t="str">
        <f>IF(ISERROR(VLOOKUP(B35,'251012'!B:D,3,FALSE)),"new",IF(VLOOKUP(B35,'251012'!B:D,3,FALSE)="new","existing",VLOOKUP(B35,'231012'!B:D,3,FALSE)))</f>
        <v>existing</v>
      </c>
      <c r="E35" s="159" t="e">
        <f t="shared" si="0"/>
        <v>#VALUE!</v>
      </c>
      <c r="F35" s="11" t="str">
        <f>IF(ISERROR(VLOOKUP(B35,'251012'!B:B,1,FALSE)),"yes","no")</f>
        <v>no</v>
      </c>
      <c r="G35" s="2" t="s">
        <v>3430</v>
      </c>
      <c r="H35" s="11" t="str">
        <f>IF(ISNA(VLOOKUP(B35,CEEMEA!$A:$A,1,0)),IF(ISNA(VLOOKUP(B35,Removes!$A:$A,1,0)),IF(ISNA(VLOOKUP(B35,TTM!$A:$A,1,0)),IF(ISNA(VLOOKUP(B35,FastTrack!$A:$A,1,0)),IF(ISNA(VLOOKUP(B35,Delayed!$B:$B,1,0)),"BAU","Delayed"),"FastTrack"),"TTM"),"Remove"),"CEEMEA")</f>
        <v>BAU</v>
      </c>
      <c r="I35" s="11" t="str">
        <f>IF(COUNTIF(schedule!FC$1:ZZ$100,B35)=0,"new","scheduled")</f>
        <v>scheduled</v>
      </c>
    </row>
    <row r="36" spans="1:9">
      <c r="A36" s="11" t="s">
        <v>1935</v>
      </c>
      <c r="B36" s="13">
        <v>120925081432</v>
      </c>
      <c r="C36" s="11" t="str">
        <f>IF(ISERROR(VLOOKUP(B36,'251012'!B:C,2,FALSE)),"new",VLOOKUP(B36,'231012'!B:C,2,FALSE))</f>
        <v>new</v>
      </c>
      <c r="D36" s="11" t="str">
        <f>IF(ISERROR(VLOOKUP(B36,'251012'!B:D,3,FALSE)),"new",IF(VLOOKUP(B36,'251012'!B:D,3,FALSE)="new","existing",VLOOKUP(B36,'231012'!B:D,3,FALSE)))</f>
        <v>existing</v>
      </c>
      <c r="E36" s="159" t="e">
        <f t="shared" si="0"/>
        <v>#VALUE!</v>
      </c>
      <c r="F36" s="11" t="str">
        <f>IF(ISERROR(VLOOKUP(B36,'251012'!B:B,1,FALSE)),"yes","no")</f>
        <v>no</v>
      </c>
      <c r="G36" s="2" t="s">
        <v>3394</v>
      </c>
      <c r="H36" s="11" t="str">
        <f>IF(ISNA(VLOOKUP(B36,CEEMEA!$A:$A,1,0)),IF(ISNA(VLOOKUP(B36,Removes!$A:$A,1,0)),IF(ISNA(VLOOKUP(B36,TTM!$A:$A,1,0)),IF(ISNA(VLOOKUP(B36,FastTrack!$A:$A,1,0)),IF(ISNA(VLOOKUP(B36,Delayed!$B:$B,1,0)),"BAU","Delayed"),"FastTrack"),"TTM"),"Remove"),"CEEMEA")</f>
        <v>BAU</v>
      </c>
      <c r="I36" s="11" t="str">
        <f>IF(COUNTIF(schedule!FC$1:ZZ$100,B36)=0,"new","scheduled")</f>
        <v>scheduled</v>
      </c>
    </row>
    <row r="37" spans="1:9">
      <c r="A37" s="11" t="s">
        <v>1933</v>
      </c>
      <c r="B37" s="13">
        <v>120925081434</v>
      </c>
      <c r="C37" s="11" t="str">
        <f>IF(ISERROR(VLOOKUP(B37,'251012'!B:C,2,FALSE)),"new",VLOOKUP(B37,'231012'!B:C,2,FALSE))</f>
        <v>new</v>
      </c>
      <c r="D37" s="11" t="str">
        <f>IF(ISERROR(VLOOKUP(B37,'251012'!B:D,3,FALSE)),"new",IF(VLOOKUP(B37,'251012'!B:D,3,FALSE)="new","existing",VLOOKUP(B37,'231012'!B:D,3,FALSE)))</f>
        <v>existing</v>
      </c>
      <c r="E37" s="159" t="e">
        <f t="shared" si="0"/>
        <v>#VALUE!</v>
      </c>
      <c r="F37" s="11" t="str">
        <f>IF(ISERROR(VLOOKUP(B37,'251012'!B:B,1,FALSE)),"yes","no")</f>
        <v>no</v>
      </c>
      <c r="G37" s="2" t="s">
        <v>3395</v>
      </c>
      <c r="H37" s="11" t="str">
        <f>IF(ISNA(VLOOKUP(B37,CEEMEA!$A:$A,1,0)),IF(ISNA(VLOOKUP(B37,Removes!$A:$A,1,0)),IF(ISNA(VLOOKUP(B37,TTM!$A:$A,1,0)),IF(ISNA(VLOOKUP(B37,FastTrack!$A:$A,1,0)),IF(ISNA(VLOOKUP(B37,Delayed!$B:$B,1,0)),"BAU","Delayed"),"FastTrack"),"TTM"),"Remove"),"CEEMEA")</f>
        <v>BAU</v>
      </c>
      <c r="I37" s="11" t="str">
        <f>IF(COUNTIF(schedule!FC$1:ZZ$100,B37)=0,"new","scheduled")</f>
        <v>scheduled</v>
      </c>
    </row>
    <row r="38" spans="1:9">
      <c r="A38" s="11" t="s">
        <v>1939</v>
      </c>
      <c r="B38" s="13">
        <v>120925092049</v>
      </c>
      <c r="C38" s="11" t="str">
        <f>IF(ISERROR(VLOOKUP(B38,'251012'!B:C,2,FALSE)),"new",VLOOKUP(B38,'231012'!B:C,2,FALSE))</f>
        <v>new</v>
      </c>
      <c r="D38" s="11" t="str">
        <f>IF(ISERROR(VLOOKUP(B38,'251012'!B:D,3,FALSE)),"new",IF(VLOOKUP(B38,'251012'!B:D,3,FALSE)="new","existing",VLOOKUP(B38,'231012'!B:D,3,FALSE)))</f>
        <v>existing</v>
      </c>
      <c r="E38" s="159" t="e">
        <f t="shared" si="0"/>
        <v>#VALUE!</v>
      </c>
      <c r="F38" s="11" t="str">
        <f>IF(ISERROR(VLOOKUP(B38,'251012'!B:B,1,FALSE)),"yes","no")</f>
        <v>no</v>
      </c>
      <c r="G38" s="2" t="s">
        <v>3393</v>
      </c>
      <c r="H38" s="11" t="str">
        <f>IF(ISNA(VLOOKUP(B38,CEEMEA!$A:$A,1,0)),IF(ISNA(VLOOKUP(B38,Removes!$A:$A,1,0)),IF(ISNA(VLOOKUP(B38,TTM!$A:$A,1,0)),IF(ISNA(VLOOKUP(B38,FastTrack!$A:$A,1,0)),IF(ISNA(VLOOKUP(B38,Delayed!$B:$B,1,0)),"BAU","Delayed"),"FastTrack"),"TTM"),"Remove"),"CEEMEA")</f>
        <v>BAU</v>
      </c>
      <c r="I38" s="11" t="str">
        <f>IF(COUNTIF(schedule!FC$1:ZZ$100,B38)=0,"new","scheduled")</f>
        <v>scheduled</v>
      </c>
    </row>
    <row r="39" spans="1:9">
      <c r="A39" s="11" t="s">
        <v>1937</v>
      </c>
      <c r="B39" s="13">
        <v>120925092714</v>
      </c>
      <c r="C39" s="11" t="str">
        <f>IF(ISERROR(VLOOKUP(B39,'251012'!B:C,2,FALSE)),"new",VLOOKUP(B39,'231012'!B:C,2,FALSE))</f>
        <v>new</v>
      </c>
      <c r="D39" s="11" t="str">
        <f>IF(ISERROR(VLOOKUP(B39,'251012'!B:D,3,FALSE)),"new",IF(VLOOKUP(B39,'251012'!B:D,3,FALSE)="new","existing",VLOOKUP(B39,'231012'!B:D,3,FALSE)))</f>
        <v>existing</v>
      </c>
      <c r="E39" s="159" t="e">
        <f t="shared" si="0"/>
        <v>#VALUE!</v>
      </c>
      <c r="F39" s="11" t="str">
        <f>IF(ISERROR(VLOOKUP(B39,'251012'!B:B,1,FALSE)),"yes","no")</f>
        <v>no</v>
      </c>
      <c r="G39" s="2" t="s">
        <v>3396</v>
      </c>
      <c r="H39" s="11" t="str">
        <f>IF(ISNA(VLOOKUP(B39,CEEMEA!$A:$A,1,0)),IF(ISNA(VLOOKUP(B39,Removes!$A:$A,1,0)),IF(ISNA(VLOOKUP(B39,TTM!$A:$A,1,0)),IF(ISNA(VLOOKUP(B39,FastTrack!$A:$A,1,0)),IF(ISNA(VLOOKUP(B39,Delayed!$B:$B,1,0)),"BAU","Delayed"),"FastTrack"),"TTM"),"Remove"),"CEEMEA")</f>
        <v>BAU</v>
      </c>
      <c r="I39" s="11" t="str">
        <f>IF(COUNTIF(schedule!FC$1:ZZ$100,B39)=0,"new","scheduled")</f>
        <v>scheduled</v>
      </c>
    </row>
    <row r="40" spans="1:9">
      <c r="A40" s="11" t="s">
        <v>49</v>
      </c>
      <c r="B40" s="13">
        <v>120925102028</v>
      </c>
      <c r="C40" s="11" t="str">
        <f>IF(ISERROR(VLOOKUP(B40,'251012'!B:C,2,FALSE)),"new",VLOOKUP(B40,'231012'!B:C,2,FALSE))</f>
        <v>new</v>
      </c>
      <c r="D40" s="11" t="str">
        <f>IF(ISERROR(VLOOKUP(B40,'251012'!B:D,3,FALSE)),"new",IF(VLOOKUP(B40,'251012'!B:D,3,FALSE)="new","existing",VLOOKUP(B40,'231012'!B:D,3,FALSE)))</f>
        <v>existing</v>
      </c>
      <c r="E40" s="159" t="e">
        <f t="shared" si="0"/>
        <v>#VALUE!</v>
      </c>
      <c r="F40" s="11" t="str">
        <f>IF(ISERROR(VLOOKUP(B40,'251012'!B:B,1,FALSE)),"yes","no")</f>
        <v>no</v>
      </c>
      <c r="G40" s="2" t="s">
        <v>2699</v>
      </c>
      <c r="H40" s="11" t="str">
        <f>IF(ISNA(VLOOKUP(B40,CEEMEA!$A:$A,1,0)),IF(ISNA(VLOOKUP(B40,Removes!$A:$A,1,0)),IF(ISNA(VLOOKUP(B40,TTM!$A:$A,1,0)),IF(ISNA(VLOOKUP(B40,FastTrack!$A:$A,1,0)),IF(ISNA(VLOOKUP(B40,Delayed!$B:$B,1,0)),"BAU","Delayed"),"FastTrack"),"TTM"),"Remove"),"CEEMEA")</f>
        <v>BAU</v>
      </c>
      <c r="I40" s="11" t="str">
        <f>IF(COUNTIF(schedule!FC$1:ZZ$100,B40)=0,"new","scheduled")</f>
        <v>scheduled</v>
      </c>
    </row>
    <row r="41" spans="1:9">
      <c r="A41" s="1" t="s">
        <v>171</v>
      </c>
      <c r="B41" s="13">
        <v>120928083924</v>
      </c>
      <c r="C41" s="11" t="str">
        <f>IF(ISERROR(VLOOKUP(B41,'251012'!B:C,2,FALSE)),"new",VLOOKUP(B41,'231012'!B:C,2,FALSE))</f>
        <v>new</v>
      </c>
      <c r="D41" s="11" t="str">
        <f>IF(ISERROR(VLOOKUP(B41,'251012'!B:D,3,FALSE)),"new",IF(VLOOKUP(B41,'251012'!B:D,3,FALSE)="new","existing",VLOOKUP(B41,'231012'!B:D,3,FALSE)))</f>
        <v>existing</v>
      </c>
      <c r="E41" s="159" t="e">
        <f t="shared" si="0"/>
        <v>#VALUE!</v>
      </c>
      <c r="F41" s="11" t="str">
        <f>IF(ISERROR(VLOOKUP(B41,'251012'!B:B,1,FALSE)),"yes","no")</f>
        <v>no</v>
      </c>
      <c r="G41" s="2" t="s">
        <v>3311</v>
      </c>
      <c r="H41" s="11" t="str">
        <f>IF(ISNA(VLOOKUP(B41,CEEMEA!$A:$A,1,0)),IF(ISNA(VLOOKUP(B41,Removes!$A:$A,1,0)),IF(ISNA(VLOOKUP(B41,TTM!$A:$A,1,0)),IF(ISNA(VLOOKUP(B41,FastTrack!$A:$A,1,0)),IF(ISNA(VLOOKUP(B41,Delayed!$B:$B,1,0)),"BAU","Delayed"),"FastTrack"),"TTM"),"Remove"),"CEEMEA")</f>
        <v>BAU</v>
      </c>
      <c r="I41" s="11" t="str">
        <f>IF(COUNTIF(schedule!FC$1:ZZ$100,B41)=0,"new","scheduled")</f>
        <v>scheduled</v>
      </c>
    </row>
    <row r="42" spans="1:9">
      <c r="A42" s="11" t="s">
        <v>170</v>
      </c>
      <c r="B42" s="13">
        <v>120928083925</v>
      </c>
      <c r="C42" s="11" t="str">
        <f>IF(ISERROR(VLOOKUP(B42,'251012'!B:C,2,FALSE)),"new",VLOOKUP(B42,'231012'!B:C,2,FALSE))</f>
        <v>new</v>
      </c>
      <c r="D42" s="11" t="str">
        <f>IF(ISERROR(VLOOKUP(B42,'251012'!B:D,3,FALSE)),"new",IF(VLOOKUP(B42,'251012'!B:D,3,FALSE)="new","existing",VLOOKUP(B42,'231012'!B:D,3,FALSE)))</f>
        <v>existing</v>
      </c>
      <c r="E42" s="159" t="e">
        <f t="shared" si="0"/>
        <v>#VALUE!</v>
      </c>
      <c r="F42" s="11" t="str">
        <f>IF(ISERROR(VLOOKUP(B42,'251012'!B:B,1,FALSE)),"yes","no")</f>
        <v>no</v>
      </c>
      <c r="G42" s="2" t="s">
        <v>3312</v>
      </c>
      <c r="H42" s="11" t="str">
        <f>IF(ISNA(VLOOKUP(B42,CEEMEA!$A:$A,1,0)),IF(ISNA(VLOOKUP(B42,Removes!$A:$A,1,0)),IF(ISNA(VLOOKUP(B42,TTM!$A:$A,1,0)),IF(ISNA(VLOOKUP(B42,FastTrack!$A:$A,1,0)),IF(ISNA(VLOOKUP(B42,Delayed!$B:$B,1,0)),"BAU","Delayed"),"FastTrack"),"TTM"),"Remove"),"CEEMEA")</f>
        <v>BAU</v>
      </c>
      <c r="I42" s="11" t="str">
        <f>IF(COUNTIF(schedule!FC$1:ZZ$100,B42)=0,"new","scheduled")</f>
        <v>scheduled</v>
      </c>
    </row>
    <row r="43" spans="1:9">
      <c r="A43" s="11" t="s">
        <v>2200</v>
      </c>
      <c r="B43" s="13">
        <v>121001103915</v>
      </c>
      <c r="C43" s="11" t="str">
        <f>IF(ISERROR(VLOOKUP(B43,'251012'!B:C,2,FALSE)),"new",VLOOKUP(B43,'231012'!B:C,2,FALSE))</f>
        <v>new</v>
      </c>
      <c r="D43" s="11" t="str">
        <f>IF(ISERROR(VLOOKUP(B43,'251012'!B:D,3,FALSE)),"new",IF(VLOOKUP(B43,'251012'!B:D,3,FALSE)="new","existing",VLOOKUP(B43,'231012'!B:D,3,FALSE)))</f>
        <v>existing</v>
      </c>
      <c r="E43" s="159">
        <f t="shared" si="0"/>
        <v>40918</v>
      </c>
      <c r="F43" s="11" t="str">
        <f>IF(ISERROR(VLOOKUP(B43,'251012'!B:B,1,FALSE)),"yes","no")</f>
        <v>no</v>
      </c>
      <c r="G43" s="2" t="s">
        <v>2689</v>
      </c>
      <c r="H43" s="11" t="str">
        <f>IF(ISNA(VLOOKUP(B43,CEEMEA!$A:$A,1,0)),IF(ISNA(VLOOKUP(B43,Removes!$A:$A,1,0)),IF(ISNA(VLOOKUP(B43,TTM!$A:$A,1,0)),IF(ISNA(VLOOKUP(B43,FastTrack!$A:$A,1,0)),IF(ISNA(VLOOKUP(B43,Delayed!$B:$B,1,0)),"BAU","Delayed"),"FastTrack"),"TTM"),"Remove"),"CEEMEA")</f>
        <v>BAU</v>
      </c>
      <c r="I43" s="11" t="str">
        <f>IF(COUNTIF(schedule!FC$1:ZZ$100,B43)=0,"new","scheduled")</f>
        <v>scheduled</v>
      </c>
    </row>
    <row r="44" spans="1:9">
      <c r="A44" s="11" t="s">
        <v>2198</v>
      </c>
      <c r="B44" s="13">
        <v>121001103916</v>
      </c>
      <c r="C44" s="11" t="str">
        <f>IF(ISERROR(VLOOKUP(B44,'251012'!B:C,2,FALSE)),"new",VLOOKUP(B44,'231012'!B:C,2,FALSE))</f>
        <v>new</v>
      </c>
      <c r="D44" s="11" t="str">
        <f>IF(ISERROR(VLOOKUP(B44,'251012'!B:D,3,FALSE)),"new",IF(VLOOKUP(B44,'251012'!B:D,3,FALSE)="new","existing",VLOOKUP(B44,'231012'!B:D,3,FALSE)))</f>
        <v>existing</v>
      </c>
      <c r="E44" s="159">
        <f t="shared" si="0"/>
        <v>40918</v>
      </c>
      <c r="F44" s="11" t="str">
        <f>IF(ISERROR(VLOOKUP(B44,'251012'!B:B,1,FALSE)),"yes","no")</f>
        <v>no</v>
      </c>
      <c r="G44" s="2" t="s">
        <v>2688</v>
      </c>
      <c r="H44" s="11" t="str">
        <f>IF(ISNA(VLOOKUP(B44,CEEMEA!$A:$A,1,0)),IF(ISNA(VLOOKUP(B44,Removes!$A:$A,1,0)),IF(ISNA(VLOOKUP(B44,TTM!$A:$A,1,0)),IF(ISNA(VLOOKUP(B44,FastTrack!$A:$A,1,0)),IF(ISNA(VLOOKUP(B44,Delayed!$B:$B,1,0)),"BAU","Delayed"),"FastTrack"),"TTM"),"Remove"),"CEEMEA")</f>
        <v>BAU</v>
      </c>
      <c r="I44" s="11" t="str">
        <f>IF(COUNTIF(schedule!FC$1:ZZ$100,B44)=0,"new","scheduled")</f>
        <v>scheduled</v>
      </c>
    </row>
    <row r="45" spans="1:9">
      <c r="A45" s="11" t="s">
        <v>2196</v>
      </c>
      <c r="B45" s="13">
        <v>121001103917</v>
      </c>
      <c r="C45" s="11" t="str">
        <f>IF(ISERROR(VLOOKUP(B45,'251012'!B:C,2,FALSE)),"new",VLOOKUP(B45,'231012'!B:C,2,FALSE))</f>
        <v>new</v>
      </c>
      <c r="D45" s="11" t="str">
        <f>IF(ISERROR(VLOOKUP(B45,'251012'!B:D,3,FALSE)),"new",IF(VLOOKUP(B45,'251012'!B:D,3,FALSE)="new","existing",VLOOKUP(B45,'231012'!B:D,3,FALSE)))</f>
        <v>existing</v>
      </c>
      <c r="E45" s="159" t="e">
        <f t="shared" si="0"/>
        <v>#VALUE!</v>
      </c>
      <c r="F45" s="11" t="str">
        <f>IF(ISERROR(VLOOKUP(B45,'251012'!B:B,1,FALSE)),"yes","no")</f>
        <v>no</v>
      </c>
      <c r="G45" s="2" t="s">
        <v>3392</v>
      </c>
      <c r="H45" s="11" t="str">
        <f>IF(ISNA(VLOOKUP(B45,CEEMEA!$A:$A,1,0)),IF(ISNA(VLOOKUP(B45,Removes!$A:$A,1,0)),IF(ISNA(VLOOKUP(B45,TTM!$A:$A,1,0)),IF(ISNA(VLOOKUP(B45,FastTrack!$A:$A,1,0)),IF(ISNA(VLOOKUP(B45,Delayed!$B:$B,1,0)),"BAU","Delayed"),"FastTrack"),"TTM"),"Remove"),"CEEMEA")</f>
        <v>BAU</v>
      </c>
      <c r="I45" s="11" t="str">
        <f>IF(COUNTIF(schedule!FC$1:ZZ$100,B45)=0,"new","scheduled")</f>
        <v>scheduled</v>
      </c>
    </row>
    <row r="46" spans="1:9">
      <c r="A46" s="11" t="s">
        <v>2190</v>
      </c>
      <c r="B46" s="13">
        <v>121001103918</v>
      </c>
      <c r="C46" s="11" t="str">
        <f>IF(ISERROR(VLOOKUP(B46,'251012'!B:C,2,FALSE)),"new",VLOOKUP(B46,'231012'!B:C,2,FALSE))</f>
        <v>new</v>
      </c>
      <c r="D46" s="11" t="str">
        <f>IF(ISERROR(VLOOKUP(B46,'251012'!B:D,3,FALSE)),"new",IF(VLOOKUP(B46,'251012'!B:D,3,FALSE)="new","existing",VLOOKUP(B46,'231012'!B:D,3,FALSE)))</f>
        <v>existing</v>
      </c>
      <c r="E46" s="159">
        <f t="shared" si="0"/>
        <v>40918</v>
      </c>
      <c r="F46" s="11" t="str">
        <f>IF(ISERROR(VLOOKUP(B46,'251012'!B:B,1,FALSE)),"yes","no")</f>
        <v>no</v>
      </c>
      <c r="G46" s="2" t="s">
        <v>2684</v>
      </c>
      <c r="H46" s="11" t="str">
        <f>IF(ISNA(VLOOKUP(B46,CEEMEA!$A:$A,1,0)),IF(ISNA(VLOOKUP(B46,Removes!$A:$A,1,0)),IF(ISNA(VLOOKUP(B46,TTM!$A:$A,1,0)),IF(ISNA(VLOOKUP(B46,FastTrack!$A:$A,1,0)),IF(ISNA(VLOOKUP(B46,Delayed!$B:$B,1,0)),"BAU","Delayed"),"FastTrack"),"TTM"),"Remove"),"CEEMEA")</f>
        <v>BAU</v>
      </c>
      <c r="I46" s="11" t="str">
        <f>IF(COUNTIF(schedule!FC$1:ZZ$100,B46)=0,"new","scheduled")</f>
        <v>scheduled</v>
      </c>
    </row>
    <row r="47" spans="1:9">
      <c r="A47" s="11" t="s">
        <v>2192</v>
      </c>
      <c r="B47" s="13">
        <v>121001103919</v>
      </c>
      <c r="C47" s="11" t="str">
        <f>IF(ISERROR(VLOOKUP(B47,'251012'!B:C,2,FALSE)),"new",VLOOKUP(B47,'231012'!B:C,2,FALSE))</f>
        <v>new</v>
      </c>
      <c r="D47" s="11" t="str">
        <f>IF(ISERROR(VLOOKUP(B47,'251012'!B:D,3,FALSE)),"new",IF(VLOOKUP(B47,'251012'!B:D,3,FALSE)="new","existing",VLOOKUP(B47,'231012'!B:D,3,FALSE)))</f>
        <v>existing</v>
      </c>
      <c r="E47" s="159">
        <f t="shared" si="0"/>
        <v>40918</v>
      </c>
      <c r="F47" s="11" t="str">
        <f>IF(ISERROR(VLOOKUP(B47,'251012'!B:B,1,FALSE)),"yes","no")</f>
        <v>no</v>
      </c>
      <c r="G47" s="2" t="s">
        <v>2685</v>
      </c>
      <c r="H47" s="11" t="str">
        <f>IF(ISNA(VLOOKUP(B47,CEEMEA!$A:$A,1,0)),IF(ISNA(VLOOKUP(B47,Removes!$A:$A,1,0)),IF(ISNA(VLOOKUP(B47,TTM!$A:$A,1,0)),IF(ISNA(VLOOKUP(B47,FastTrack!$A:$A,1,0)),IF(ISNA(VLOOKUP(B47,Delayed!$B:$B,1,0)),"BAU","Delayed"),"FastTrack"),"TTM"),"Remove"),"CEEMEA")</f>
        <v>BAU</v>
      </c>
      <c r="I47" s="11" t="str">
        <f>IF(COUNTIF(schedule!FC$1:ZZ$100,B47)=0,"new","scheduled")</f>
        <v>scheduled</v>
      </c>
    </row>
    <row r="48" spans="1:9">
      <c r="A48" s="11" t="s">
        <v>2313</v>
      </c>
      <c r="B48" s="13">
        <v>121002092608</v>
      </c>
      <c r="C48" s="11" t="str">
        <f>IF(ISERROR(VLOOKUP(B48,'251012'!B:C,2,FALSE)),"new",VLOOKUP(B48,'231012'!B:C,2,FALSE))</f>
        <v>new</v>
      </c>
      <c r="D48" s="11" t="str">
        <f>IF(ISERROR(VLOOKUP(B48,'251012'!B:D,3,FALSE)),"new",IF(VLOOKUP(B48,'251012'!B:D,3,FALSE)="new","existing",VLOOKUP(B48,'231012'!B:D,3,FALSE)))</f>
        <v>existing</v>
      </c>
      <c r="E48" s="159">
        <f t="shared" si="0"/>
        <v>40949</v>
      </c>
      <c r="F48" s="11" t="str">
        <f>IF(ISERROR(VLOOKUP(B48,'251012'!B:B,1,FALSE)),"yes","no")</f>
        <v>no</v>
      </c>
      <c r="G48" s="2" t="s">
        <v>2676</v>
      </c>
      <c r="H48" s="11" t="str">
        <f>IF(ISNA(VLOOKUP(B48,CEEMEA!$A:$A,1,0)),IF(ISNA(VLOOKUP(B48,Removes!$A:$A,1,0)),IF(ISNA(VLOOKUP(B48,TTM!$A:$A,1,0)),IF(ISNA(VLOOKUP(B48,FastTrack!$A:$A,1,0)),IF(ISNA(VLOOKUP(B48,Delayed!$B:$B,1,0)),"BAU","Delayed"),"FastTrack"),"TTM"),"Remove"),"CEEMEA")</f>
        <v>CEEMEA</v>
      </c>
      <c r="I48" s="11" t="str">
        <f>IF(COUNTIF(schedule!FC$1:ZZ$100,B48)=0,"new","scheduled")</f>
        <v>scheduled</v>
      </c>
    </row>
    <row r="49" spans="1:9">
      <c r="A49" s="11" t="s">
        <v>2309</v>
      </c>
      <c r="B49" s="13">
        <v>121002092609</v>
      </c>
      <c r="C49" s="11" t="str">
        <f>IF(ISERROR(VLOOKUP(B49,'251012'!B:C,2,FALSE)),"new",VLOOKUP(B49,'231012'!B:C,2,FALSE))</f>
        <v>new</v>
      </c>
      <c r="D49" s="11" t="str">
        <f>IF(ISERROR(VLOOKUP(B49,'251012'!B:D,3,FALSE)),"new",IF(VLOOKUP(B49,'251012'!B:D,3,FALSE)="new","existing",VLOOKUP(B49,'231012'!B:D,3,FALSE)))</f>
        <v>existing</v>
      </c>
      <c r="E49" s="159">
        <f t="shared" si="0"/>
        <v>40949</v>
      </c>
      <c r="F49" s="11" t="str">
        <f>IF(ISERROR(VLOOKUP(B49,'251012'!B:B,1,FALSE)),"yes","no")</f>
        <v>no</v>
      </c>
      <c r="G49" s="2" t="s">
        <v>2674</v>
      </c>
      <c r="H49" s="11" t="str">
        <f>IF(ISNA(VLOOKUP(B49,CEEMEA!$A:$A,1,0)),IF(ISNA(VLOOKUP(B49,Removes!$A:$A,1,0)),IF(ISNA(VLOOKUP(B49,TTM!$A:$A,1,0)),IF(ISNA(VLOOKUP(B49,FastTrack!$A:$A,1,0)),IF(ISNA(VLOOKUP(B49,Delayed!$B:$B,1,0)),"BAU","Delayed"),"FastTrack"),"TTM"),"Remove"),"CEEMEA")</f>
        <v>CEEMEA</v>
      </c>
      <c r="I49" s="11" t="str">
        <f>IF(COUNTIF(schedule!FC$1:ZZ$100,B49)=0,"new","scheduled")</f>
        <v>scheduled</v>
      </c>
    </row>
    <row r="50" spans="1:9">
      <c r="A50" s="11" t="s">
        <v>2307</v>
      </c>
      <c r="B50" s="13">
        <v>121002092610</v>
      </c>
      <c r="C50" s="11" t="str">
        <f>IF(ISERROR(VLOOKUP(B50,'251012'!B:C,2,FALSE)),"new",VLOOKUP(B50,'231012'!B:C,2,FALSE))</f>
        <v>new</v>
      </c>
      <c r="D50" s="11" t="str">
        <f>IF(ISERROR(VLOOKUP(B50,'251012'!B:D,3,FALSE)),"new",IF(VLOOKUP(B50,'251012'!B:D,3,FALSE)="new","existing",VLOOKUP(B50,'231012'!B:D,3,FALSE)))</f>
        <v>existing</v>
      </c>
      <c r="E50" s="159">
        <f t="shared" si="0"/>
        <v>40949</v>
      </c>
      <c r="F50" s="11" t="str">
        <f>IF(ISERROR(VLOOKUP(B50,'251012'!B:B,1,FALSE)),"yes","no")</f>
        <v>no</v>
      </c>
      <c r="G50" s="2" t="s">
        <v>2673</v>
      </c>
      <c r="H50" s="11" t="str">
        <f>IF(ISNA(VLOOKUP(B50,CEEMEA!$A:$A,1,0)),IF(ISNA(VLOOKUP(B50,Removes!$A:$A,1,0)),IF(ISNA(VLOOKUP(B50,TTM!$A:$A,1,0)),IF(ISNA(VLOOKUP(B50,FastTrack!$A:$A,1,0)),IF(ISNA(VLOOKUP(B50,Delayed!$B:$B,1,0)),"BAU","Delayed"),"FastTrack"),"TTM"),"Remove"),"CEEMEA")</f>
        <v>CEEMEA</v>
      </c>
      <c r="I50" s="11" t="str">
        <f>IF(COUNTIF(schedule!FC$1:ZZ$100,B50)=0,"new","scheduled")</f>
        <v>scheduled</v>
      </c>
    </row>
    <row r="51" spans="1:9">
      <c r="A51" s="11" t="s">
        <v>2303</v>
      </c>
      <c r="B51" s="13">
        <v>121002092611</v>
      </c>
      <c r="C51" s="11" t="str">
        <f>IF(ISERROR(VLOOKUP(B51,'251012'!B:C,2,FALSE)),"new",VLOOKUP(B51,'231012'!B:C,2,FALSE))</f>
        <v>new</v>
      </c>
      <c r="D51" s="11" t="str">
        <f>IF(ISERROR(VLOOKUP(B51,'251012'!B:D,3,FALSE)),"new",IF(VLOOKUP(B51,'251012'!B:D,3,FALSE)="new","existing",VLOOKUP(B51,'231012'!B:D,3,FALSE)))</f>
        <v>existing</v>
      </c>
      <c r="E51" s="159">
        <f t="shared" si="0"/>
        <v>40949</v>
      </c>
      <c r="F51" s="11" t="str">
        <f>IF(ISERROR(VLOOKUP(B51,'251012'!B:B,1,FALSE)),"yes","no")</f>
        <v>no</v>
      </c>
      <c r="G51" s="2" t="s">
        <v>2671</v>
      </c>
      <c r="H51" s="11" t="str">
        <f>IF(ISNA(VLOOKUP(B51,CEEMEA!$A:$A,1,0)),IF(ISNA(VLOOKUP(B51,Removes!$A:$A,1,0)),IF(ISNA(VLOOKUP(B51,TTM!$A:$A,1,0)),IF(ISNA(VLOOKUP(B51,FastTrack!$A:$A,1,0)),IF(ISNA(VLOOKUP(B51,Delayed!$B:$B,1,0)),"BAU","Delayed"),"FastTrack"),"TTM"),"Remove"),"CEEMEA")</f>
        <v>CEEMEA</v>
      </c>
      <c r="I51" s="11" t="str">
        <f>IF(COUNTIF(schedule!FC$1:ZZ$100,B51)=0,"new","scheduled")</f>
        <v>scheduled</v>
      </c>
    </row>
    <row r="52" spans="1:9">
      <c r="A52" s="11" t="s">
        <v>2301</v>
      </c>
      <c r="B52" s="13">
        <v>121002092612</v>
      </c>
      <c r="C52" s="11" t="str">
        <f>IF(ISERROR(VLOOKUP(B52,'251012'!B:C,2,FALSE)),"new",VLOOKUP(B52,'231012'!B:C,2,FALSE))</f>
        <v>new</v>
      </c>
      <c r="D52" s="11" t="str">
        <f>IF(ISERROR(VLOOKUP(B52,'251012'!B:D,3,FALSE)),"new",IF(VLOOKUP(B52,'251012'!B:D,3,FALSE)="new","existing",VLOOKUP(B52,'231012'!B:D,3,FALSE)))</f>
        <v>existing</v>
      </c>
      <c r="E52" s="159">
        <f t="shared" si="0"/>
        <v>40949</v>
      </c>
      <c r="F52" s="11" t="str">
        <f>IF(ISERROR(VLOOKUP(B52,'251012'!B:B,1,FALSE)),"yes","no")</f>
        <v>no</v>
      </c>
      <c r="G52" s="2" t="s">
        <v>2670</v>
      </c>
      <c r="H52" s="11" t="str">
        <f>IF(ISNA(VLOOKUP(B52,CEEMEA!$A:$A,1,0)),IF(ISNA(VLOOKUP(B52,Removes!$A:$A,1,0)),IF(ISNA(VLOOKUP(B52,TTM!$A:$A,1,0)),IF(ISNA(VLOOKUP(B52,FastTrack!$A:$A,1,0)),IF(ISNA(VLOOKUP(B52,Delayed!$B:$B,1,0)),"BAU","Delayed"),"FastTrack"),"TTM"),"Remove"),"CEEMEA")</f>
        <v>CEEMEA</v>
      </c>
      <c r="I52" s="11" t="str">
        <f>IF(COUNTIF(schedule!FC$1:ZZ$100,B52)=0,"new","scheduled")</f>
        <v>scheduled</v>
      </c>
    </row>
    <row r="53" spans="1:9">
      <c r="A53" s="11" t="s">
        <v>2299</v>
      </c>
      <c r="B53" s="13">
        <v>121002092613</v>
      </c>
      <c r="C53" s="11" t="str">
        <f>IF(ISERROR(VLOOKUP(B53,'251012'!B:C,2,FALSE)),"new",VLOOKUP(B53,'231012'!B:C,2,FALSE))</f>
        <v>new</v>
      </c>
      <c r="D53" s="11" t="str">
        <f>IF(ISERROR(VLOOKUP(B53,'251012'!B:D,3,FALSE)),"new",IF(VLOOKUP(B53,'251012'!B:D,3,FALSE)="new","existing",VLOOKUP(B53,'231012'!B:D,3,FALSE)))</f>
        <v>existing</v>
      </c>
      <c r="E53" s="159">
        <f t="shared" si="0"/>
        <v>40949</v>
      </c>
      <c r="F53" s="11" t="str">
        <f>IF(ISERROR(VLOOKUP(B53,'251012'!B:B,1,FALSE)),"yes","no")</f>
        <v>no</v>
      </c>
      <c r="G53" s="2" t="s">
        <v>2669</v>
      </c>
      <c r="H53" s="11" t="str">
        <f>IF(ISNA(VLOOKUP(B53,CEEMEA!$A:$A,1,0)),IF(ISNA(VLOOKUP(B53,Removes!$A:$A,1,0)),IF(ISNA(VLOOKUP(B53,TTM!$A:$A,1,0)),IF(ISNA(VLOOKUP(B53,FastTrack!$A:$A,1,0)),IF(ISNA(VLOOKUP(B53,Delayed!$B:$B,1,0)),"BAU","Delayed"),"FastTrack"),"TTM"),"Remove"),"CEEMEA")</f>
        <v>CEEMEA</v>
      </c>
      <c r="I53" s="11" t="str">
        <f>IF(COUNTIF(schedule!FC$1:ZZ$100,B53)=0,"new","scheduled")</f>
        <v>scheduled</v>
      </c>
    </row>
    <row r="54" spans="1:9">
      <c r="A54" s="11" t="s">
        <v>2294</v>
      </c>
      <c r="B54" s="13">
        <v>121002092614</v>
      </c>
      <c r="C54" s="11" t="str">
        <f>IF(ISERROR(VLOOKUP(B54,'251012'!B:C,2,FALSE)),"new",VLOOKUP(B54,'231012'!B:C,2,FALSE))</f>
        <v>new</v>
      </c>
      <c r="D54" s="11" t="str">
        <f>IF(ISERROR(VLOOKUP(B54,'251012'!B:D,3,FALSE)),"new",IF(VLOOKUP(B54,'251012'!B:D,3,FALSE)="new","existing",VLOOKUP(B54,'231012'!B:D,3,FALSE)))</f>
        <v>existing</v>
      </c>
      <c r="E54" s="159">
        <f t="shared" si="0"/>
        <v>40949</v>
      </c>
      <c r="F54" s="11" t="str">
        <f>IF(ISERROR(VLOOKUP(B54,'251012'!B:B,1,FALSE)),"yes","no")</f>
        <v>no</v>
      </c>
      <c r="G54" s="2" t="s">
        <v>2667</v>
      </c>
      <c r="H54" s="11" t="str">
        <f>IF(ISNA(VLOOKUP(B54,CEEMEA!$A:$A,1,0)),IF(ISNA(VLOOKUP(B54,Removes!$A:$A,1,0)),IF(ISNA(VLOOKUP(B54,TTM!$A:$A,1,0)),IF(ISNA(VLOOKUP(B54,FastTrack!$A:$A,1,0)),IF(ISNA(VLOOKUP(B54,Delayed!$B:$B,1,0)),"BAU","Delayed"),"FastTrack"),"TTM"),"Remove"),"CEEMEA")</f>
        <v>CEEMEA</v>
      </c>
      <c r="I54" s="11" t="str">
        <f>IF(COUNTIF(schedule!FC$1:ZZ$100,B54)=0,"new","scheduled")</f>
        <v>scheduled</v>
      </c>
    </row>
    <row r="55" spans="1:9">
      <c r="A55" s="11" t="s">
        <v>2290</v>
      </c>
      <c r="B55" s="13">
        <v>121002092615</v>
      </c>
      <c r="C55" s="11" t="str">
        <f>IF(ISERROR(VLOOKUP(B55,'251012'!B:C,2,FALSE)),"new",VLOOKUP(B55,'231012'!B:C,2,FALSE))</f>
        <v>new</v>
      </c>
      <c r="D55" s="11" t="str">
        <f>IF(ISERROR(VLOOKUP(B55,'251012'!B:D,3,FALSE)),"new",IF(VLOOKUP(B55,'251012'!B:D,3,FALSE)="new","existing",VLOOKUP(B55,'231012'!B:D,3,FALSE)))</f>
        <v>existing</v>
      </c>
      <c r="E55" s="159">
        <f t="shared" si="0"/>
        <v>40949</v>
      </c>
      <c r="F55" s="11" t="str">
        <f>IF(ISERROR(VLOOKUP(B55,'251012'!B:B,1,FALSE)),"yes","no")</f>
        <v>no</v>
      </c>
      <c r="G55" s="2" t="s">
        <v>2665</v>
      </c>
      <c r="H55" s="11" t="str">
        <f>IF(ISNA(VLOOKUP(B55,CEEMEA!$A:$A,1,0)),IF(ISNA(VLOOKUP(B55,Removes!$A:$A,1,0)),IF(ISNA(VLOOKUP(B55,TTM!$A:$A,1,0)),IF(ISNA(VLOOKUP(B55,FastTrack!$A:$A,1,0)),IF(ISNA(VLOOKUP(B55,Delayed!$B:$B,1,0)),"BAU","Delayed"),"FastTrack"),"TTM"),"Remove"),"CEEMEA")</f>
        <v>CEEMEA</v>
      </c>
      <c r="I55" s="11" t="str">
        <f>IF(COUNTIF(schedule!FC$1:ZZ$100,B55)=0,"new","scheduled")</f>
        <v>scheduled</v>
      </c>
    </row>
    <row r="56" spans="1:9">
      <c r="A56" s="11" t="s">
        <v>2165</v>
      </c>
      <c r="B56" s="13">
        <v>121002103023</v>
      </c>
      <c r="C56" s="11" t="str">
        <f>IF(ISERROR(VLOOKUP(B56,'251012'!B:C,2,FALSE)),"new",VLOOKUP(B56,'231012'!B:C,2,FALSE))</f>
        <v>new</v>
      </c>
      <c r="D56" s="11" t="str">
        <f>IF(ISERROR(VLOOKUP(B56,'251012'!B:D,3,FALSE)),"new",IF(VLOOKUP(B56,'251012'!B:D,3,FALSE)="new","existing",VLOOKUP(B56,'231012'!B:D,3,FALSE)))</f>
        <v>existing</v>
      </c>
      <c r="E56" s="159" t="e">
        <f t="shared" si="0"/>
        <v>#VALUE!</v>
      </c>
      <c r="F56" s="11" t="str">
        <f>IF(ISERROR(VLOOKUP(B56,'251012'!B:B,1,FALSE)),"yes","no")</f>
        <v>no</v>
      </c>
      <c r="G56" s="2" t="s">
        <v>2875</v>
      </c>
      <c r="H56" s="11" t="str">
        <f>IF(ISNA(VLOOKUP(B56,CEEMEA!$A:$A,1,0)),IF(ISNA(VLOOKUP(B56,Removes!$A:$A,1,0)),IF(ISNA(VLOOKUP(B56,TTM!$A:$A,1,0)),IF(ISNA(VLOOKUP(B56,FastTrack!$A:$A,1,0)),IF(ISNA(VLOOKUP(B56,Delayed!$B:$B,1,0)),"BAU","Delayed"),"FastTrack"),"TTM"),"Remove"),"CEEMEA")</f>
        <v>BAU</v>
      </c>
      <c r="I56" s="11" t="str">
        <f>IF(COUNTIF(schedule!FC$1:ZZ$100,B56)=0,"new","scheduled")</f>
        <v>scheduled</v>
      </c>
    </row>
    <row r="57" spans="1:9">
      <c r="A57" s="11" t="s">
        <v>2163</v>
      </c>
      <c r="B57" s="13">
        <v>121002103025</v>
      </c>
      <c r="C57" s="11" t="str">
        <f>IF(ISERROR(VLOOKUP(B57,'251012'!B:C,2,FALSE)),"new",VLOOKUP(B57,'231012'!B:C,2,FALSE))</f>
        <v>new</v>
      </c>
      <c r="D57" s="11" t="str">
        <f>IF(ISERROR(VLOOKUP(B57,'251012'!B:D,3,FALSE)),"new",IF(VLOOKUP(B57,'251012'!B:D,3,FALSE)="new","existing",VLOOKUP(B57,'231012'!B:D,3,FALSE)))</f>
        <v>existing</v>
      </c>
      <c r="E57" s="159">
        <f t="shared" si="0"/>
        <v>40949</v>
      </c>
      <c r="F57" s="11" t="str">
        <f>IF(ISERROR(VLOOKUP(B57,'251012'!B:B,1,FALSE)),"yes","no")</f>
        <v>no</v>
      </c>
      <c r="G57" s="2" t="s">
        <v>2678</v>
      </c>
      <c r="H57" s="11" t="str">
        <f>IF(ISNA(VLOOKUP(B57,CEEMEA!$A:$A,1,0)),IF(ISNA(VLOOKUP(B57,Removes!$A:$A,1,0)),IF(ISNA(VLOOKUP(B57,TTM!$A:$A,1,0)),IF(ISNA(VLOOKUP(B57,FastTrack!$A:$A,1,0)),IF(ISNA(VLOOKUP(B57,Delayed!$B:$B,1,0)),"BAU","Delayed"),"FastTrack"),"TTM"),"Remove"),"CEEMEA")</f>
        <v>BAU</v>
      </c>
      <c r="I57" s="11" t="str">
        <f>IF(COUNTIF(schedule!FC$1:ZZ$100,B57)=0,"new","scheduled")</f>
        <v>scheduled</v>
      </c>
    </row>
    <row r="58" spans="1:9">
      <c r="A58" s="11" t="s">
        <v>2173</v>
      </c>
      <c r="B58" s="13">
        <v>121002103028</v>
      </c>
      <c r="C58" s="11" t="str">
        <f>IF(ISERROR(VLOOKUP(B58,'251012'!B:C,2,FALSE)),"new",VLOOKUP(B58,'231012'!B:C,2,FALSE))</f>
        <v>new</v>
      </c>
      <c r="D58" s="11" t="str">
        <f>IF(ISERROR(VLOOKUP(B58,'251012'!B:D,3,FALSE)),"new",IF(VLOOKUP(B58,'251012'!B:D,3,FALSE)="new","existing",VLOOKUP(B58,'231012'!B:D,3,FALSE)))</f>
        <v>existing</v>
      </c>
      <c r="E58" s="159" t="e">
        <f t="shared" si="0"/>
        <v>#VALUE!</v>
      </c>
      <c r="F58" s="11" t="str">
        <f>IF(ISERROR(VLOOKUP(B58,'251012'!B:B,1,FALSE)),"yes","no")</f>
        <v>no</v>
      </c>
      <c r="G58" s="2" t="s">
        <v>2872</v>
      </c>
      <c r="H58" s="11" t="str">
        <f>IF(ISNA(VLOOKUP(B58,CEEMEA!$A:$A,1,0)),IF(ISNA(VLOOKUP(B58,Removes!$A:$A,1,0)),IF(ISNA(VLOOKUP(B58,TTM!$A:$A,1,0)),IF(ISNA(VLOOKUP(B58,FastTrack!$A:$A,1,0)),IF(ISNA(VLOOKUP(B58,Delayed!$B:$B,1,0)),"BAU","Delayed"),"FastTrack"),"TTM"),"Remove"),"CEEMEA")</f>
        <v>BAU</v>
      </c>
      <c r="I58" s="11" t="str">
        <f>IF(COUNTIF(schedule!FC$1:ZZ$100,B58)=0,"new","scheduled")</f>
        <v>scheduled</v>
      </c>
    </row>
    <row r="59" spans="1:9">
      <c r="A59" s="11" t="s">
        <v>2926</v>
      </c>
      <c r="B59" s="13">
        <v>121004114031</v>
      </c>
      <c r="C59" s="11" t="str">
        <f>IF(ISERROR(VLOOKUP(B59,'251012'!B:C,2,FALSE)),"new",VLOOKUP(B59,'231012'!B:C,2,FALSE))</f>
        <v>new</v>
      </c>
      <c r="D59" s="11" t="str">
        <f>IF(ISERROR(VLOOKUP(B59,'251012'!B:D,3,FALSE)),"new",IF(VLOOKUP(B59,'251012'!B:D,3,FALSE)="new","existing",VLOOKUP(B59,'231012'!B:D,3,FALSE)))</f>
        <v>existing</v>
      </c>
      <c r="E59" s="159" t="e">
        <f t="shared" si="0"/>
        <v>#VALUE!</v>
      </c>
      <c r="F59" s="11" t="str">
        <f>IF(ISERROR(VLOOKUP(B59,'251012'!B:B,1,FALSE)),"yes","no")</f>
        <v>no</v>
      </c>
      <c r="G59" s="2" t="s">
        <v>3408</v>
      </c>
      <c r="H59" s="11" t="str">
        <f>IF(ISNA(VLOOKUP(B59,CEEMEA!$A:$A,1,0)),IF(ISNA(VLOOKUP(B59,Removes!$A:$A,1,0)),IF(ISNA(VLOOKUP(B59,TTM!$A:$A,1,0)),IF(ISNA(VLOOKUP(B59,FastTrack!$A:$A,1,0)),IF(ISNA(VLOOKUP(B59,Delayed!$B:$B,1,0)),"BAU","Delayed"),"FastTrack"),"TTM"),"Remove"),"CEEMEA")</f>
        <v>BAU</v>
      </c>
      <c r="I59" s="11" t="str">
        <f>IF(COUNTIF(schedule!FC$1:ZZ$100,B59)=0,"new","scheduled")</f>
        <v>scheduled</v>
      </c>
    </row>
    <row r="60" spans="1:9">
      <c r="A60" s="11" t="s">
        <v>2925</v>
      </c>
      <c r="B60" s="13">
        <v>121004114035</v>
      </c>
      <c r="C60" s="11" t="str">
        <f>IF(ISERROR(VLOOKUP(B60,'251012'!B:C,2,FALSE)),"new",VLOOKUP(B60,'231012'!B:C,2,FALSE))</f>
        <v>new</v>
      </c>
      <c r="D60" s="11" t="str">
        <f>IF(ISERROR(VLOOKUP(B60,'251012'!B:D,3,FALSE)),"new",IF(VLOOKUP(B60,'251012'!B:D,3,FALSE)="new","existing",VLOOKUP(B60,'231012'!B:D,3,FALSE)))</f>
        <v>existing</v>
      </c>
      <c r="E60" s="159" t="e">
        <f t="shared" si="0"/>
        <v>#VALUE!</v>
      </c>
      <c r="F60" s="11" t="str">
        <f>IF(ISERROR(VLOOKUP(B60,'251012'!B:B,1,FALSE)),"yes","no")</f>
        <v>no</v>
      </c>
      <c r="G60" s="2" t="s">
        <v>3407</v>
      </c>
      <c r="H60" s="11" t="str">
        <f>IF(ISNA(VLOOKUP(B60,CEEMEA!$A:$A,1,0)),IF(ISNA(VLOOKUP(B60,Removes!$A:$A,1,0)),IF(ISNA(VLOOKUP(B60,TTM!$A:$A,1,0)),IF(ISNA(VLOOKUP(B60,FastTrack!$A:$A,1,0)),IF(ISNA(VLOOKUP(B60,Delayed!$B:$B,1,0)),"BAU","Delayed"),"FastTrack"),"TTM"),"Remove"),"CEEMEA")</f>
        <v>BAU</v>
      </c>
      <c r="I60" s="11" t="str">
        <f>IF(COUNTIF(schedule!FC$1:ZZ$100,B60)=0,"new","scheduled")</f>
        <v>scheduled</v>
      </c>
    </row>
    <row r="61" spans="1:9">
      <c r="A61" s="11" t="s">
        <v>2924</v>
      </c>
      <c r="B61" s="13">
        <v>121004114036</v>
      </c>
      <c r="C61" s="11" t="str">
        <f>IF(ISERROR(VLOOKUP(B61,'251012'!B:C,2,FALSE)),"new",VLOOKUP(B61,'231012'!B:C,2,FALSE))</f>
        <v>new</v>
      </c>
      <c r="D61" s="11" t="str">
        <f>IF(ISERROR(VLOOKUP(B61,'251012'!B:D,3,FALSE)),"new",IF(VLOOKUP(B61,'251012'!B:D,3,FALSE)="new","existing",VLOOKUP(B61,'231012'!B:D,3,FALSE)))</f>
        <v>existing</v>
      </c>
      <c r="E61" s="159" t="e">
        <f t="shared" si="0"/>
        <v>#VALUE!</v>
      </c>
      <c r="F61" s="11" t="str">
        <f>IF(ISERROR(VLOOKUP(B61,'251012'!B:B,1,FALSE)),"yes","no")</f>
        <v>no</v>
      </c>
      <c r="G61" s="2" t="s">
        <v>3406</v>
      </c>
      <c r="H61" s="11" t="str">
        <f>IF(ISNA(VLOOKUP(B61,CEEMEA!$A:$A,1,0)),IF(ISNA(VLOOKUP(B61,Removes!$A:$A,1,0)),IF(ISNA(VLOOKUP(B61,TTM!$A:$A,1,0)),IF(ISNA(VLOOKUP(B61,FastTrack!$A:$A,1,0)),IF(ISNA(VLOOKUP(B61,Delayed!$B:$B,1,0)),"BAU","Delayed"),"FastTrack"),"TTM"),"Remove"),"CEEMEA")</f>
        <v>BAU</v>
      </c>
      <c r="I61" s="11" t="str">
        <f>IF(COUNTIF(schedule!FC$1:ZZ$100,B61)=0,"new","scheduled")</f>
        <v>scheduled</v>
      </c>
    </row>
    <row r="62" spans="1:9">
      <c r="A62" s="11" t="s">
        <v>2920</v>
      </c>
      <c r="B62" s="13">
        <v>121004114037</v>
      </c>
      <c r="C62" s="11" t="str">
        <f>IF(ISERROR(VLOOKUP(B62,'251012'!B:C,2,FALSE)),"new",VLOOKUP(B62,'231012'!B:C,2,FALSE))</f>
        <v>new</v>
      </c>
      <c r="D62" s="11" t="str">
        <f>IF(ISERROR(VLOOKUP(B62,'251012'!B:D,3,FALSE)),"new",IF(VLOOKUP(B62,'251012'!B:D,3,FALSE)="new","existing",VLOOKUP(B62,'231012'!B:D,3,FALSE)))</f>
        <v>existing</v>
      </c>
      <c r="E62" s="159" t="e">
        <f t="shared" si="0"/>
        <v>#VALUE!</v>
      </c>
      <c r="F62" s="11" t="str">
        <f>IF(ISERROR(VLOOKUP(B62,'251012'!B:B,1,FALSE)),"yes","no")</f>
        <v>no</v>
      </c>
      <c r="G62" s="2" t="s">
        <v>3402</v>
      </c>
      <c r="H62" s="11" t="str">
        <f>IF(ISNA(VLOOKUP(B62,CEEMEA!$A:$A,1,0)),IF(ISNA(VLOOKUP(B62,Removes!$A:$A,1,0)),IF(ISNA(VLOOKUP(B62,TTM!$A:$A,1,0)),IF(ISNA(VLOOKUP(B62,FastTrack!$A:$A,1,0)),IF(ISNA(VLOOKUP(B62,Delayed!$B:$B,1,0)),"BAU","Delayed"),"FastTrack"),"TTM"),"Remove"),"CEEMEA")</f>
        <v>BAU</v>
      </c>
      <c r="I62" s="11" t="str">
        <f>IF(COUNTIF(schedule!FC$1:ZZ$100,B62)=0,"new","scheduled")</f>
        <v>scheduled</v>
      </c>
    </row>
    <row r="63" spans="1:9">
      <c r="A63" s="11" t="s">
        <v>2923</v>
      </c>
      <c r="B63" s="13">
        <v>121004114039</v>
      </c>
      <c r="C63" s="11" t="str">
        <f>IF(ISERROR(VLOOKUP(B63,'251012'!B:C,2,FALSE)),"new",VLOOKUP(B63,'231012'!B:C,2,FALSE))</f>
        <v>new</v>
      </c>
      <c r="D63" s="11" t="str">
        <f>IF(ISERROR(VLOOKUP(B63,'251012'!B:D,3,FALSE)),"new",IF(VLOOKUP(B63,'251012'!B:D,3,FALSE)="new","existing",VLOOKUP(B63,'231012'!B:D,3,FALSE)))</f>
        <v>existing</v>
      </c>
      <c r="E63" s="159" t="e">
        <f t="shared" si="0"/>
        <v>#VALUE!</v>
      </c>
      <c r="F63" s="11" t="str">
        <f>IF(ISERROR(VLOOKUP(B63,'251012'!B:B,1,FALSE)),"yes","no")</f>
        <v>no</v>
      </c>
      <c r="G63" s="2" t="s">
        <v>3405</v>
      </c>
      <c r="H63" s="11" t="str">
        <f>IF(ISNA(VLOOKUP(B63,CEEMEA!$A:$A,1,0)),IF(ISNA(VLOOKUP(B63,Removes!$A:$A,1,0)),IF(ISNA(VLOOKUP(B63,TTM!$A:$A,1,0)),IF(ISNA(VLOOKUP(B63,FastTrack!$A:$A,1,0)),IF(ISNA(VLOOKUP(B63,Delayed!$B:$B,1,0)),"BAU","Delayed"),"FastTrack"),"TTM"),"Remove"),"CEEMEA")</f>
        <v>BAU</v>
      </c>
      <c r="I63" s="11" t="str">
        <f>IF(COUNTIF(schedule!FC$1:ZZ$100,B63)=0,"new","scheduled")</f>
        <v>scheduled</v>
      </c>
    </row>
    <row r="64" spans="1:9">
      <c r="A64" s="11" t="s">
        <v>2919</v>
      </c>
      <c r="B64" s="13">
        <v>121004114041</v>
      </c>
      <c r="C64" s="11" t="str">
        <f>IF(ISERROR(VLOOKUP(B64,'251012'!B:C,2,FALSE)),"new",VLOOKUP(B64,'231012'!B:C,2,FALSE))</f>
        <v>new</v>
      </c>
      <c r="D64" s="11" t="str">
        <f>IF(ISERROR(VLOOKUP(B64,'251012'!B:D,3,FALSE)),"new",IF(VLOOKUP(B64,'251012'!B:D,3,FALSE)="new","existing",VLOOKUP(B64,'231012'!B:D,3,FALSE)))</f>
        <v>existing</v>
      </c>
      <c r="E64" s="159" t="e">
        <f t="shared" si="0"/>
        <v>#VALUE!</v>
      </c>
      <c r="F64" s="11" t="str">
        <f>IF(ISERROR(VLOOKUP(B64,'251012'!B:B,1,FALSE)),"yes","no")</f>
        <v>no</v>
      </c>
      <c r="G64" s="2" t="s">
        <v>3401</v>
      </c>
      <c r="H64" s="11" t="str">
        <f>IF(ISNA(VLOOKUP(B64,CEEMEA!$A:$A,1,0)),IF(ISNA(VLOOKUP(B64,Removes!$A:$A,1,0)),IF(ISNA(VLOOKUP(B64,TTM!$A:$A,1,0)),IF(ISNA(VLOOKUP(B64,FastTrack!$A:$A,1,0)),IF(ISNA(VLOOKUP(B64,Delayed!$B:$B,1,0)),"BAU","Delayed"),"FastTrack"),"TTM"),"Remove"),"CEEMEA")</f>
        <v>BAU</v>
      </c>
      <c r="I64" s="11" t="str">
        <f>IF(COUNTIF(schedule!FC$1:ZZ$100,B64)=0,"new","scheduled")</f>
        <v>scheduled</v>
      </c>
    </row>
    <row r="65" spans="1:9">
      <c r="A65" s="11" t="s">
        <v>2917</v>
      </c>
      <c r="B65" s="13">
        <v>121004114042</v>
      </c>
      <c r="C65" s="11" t="str">
        <f>IF(ISERROR(VLOOKUP(B65,'251012'!B:C,2,FALSE)),"new",VLOOKUP(B65,'231012'!B:C,2,FALSE))</f>
        <v>new</v>
      </c>
      <c r="D65" s="11" t="str">
        <f>IF(ISERROR(VLOOKUP(B65,'251012'!B:D,3,FALSE)),"new",IF(VLOOKUP(B65,'251012'!B:D,3,FALSE)="new","existing",VLOOKUP(B65,'231012'!B:D,3,FALSE)))</f>
        <v>existing</v>
      </c>
      <c r="E65" s="159" t="e">
        <f t="shared" si="0"/>
        <v>#VALUE!</v>
      </c>
      <c r="F65" s="11" t="str">
        <f>IF(ISERROR(VLOOKUP(B65,'251012'!B:B,1,FALSE)),"yes","no")</f>
        <v>no</v>
      </c>
      <c r="G65" s="2" t="s">
        <v>3399</v>
      </c>
      <c r="H65" s="11" t="str">
        <f>IF(ISNA(VLOOKUP(B65,CEEMEA!$A:$A,1,0)),IF(ISNA(VLOOKUP(B65,Removes!$A:$A,1,0)),IF(ISNA(VLOOKUP(B65,TTM!$A:$A,1,0)),IF(ISNA(VLOOKUP(B65,FastTrack!$A:$A,1,0)),IF(ISNA(VLOOKUP(B65,Delayed!$B:$B,1,0)),"BAU","Delayed"),"FastTrack"),"TTM"),"Remove"),"CEEMEA")</f>
        <v>BAU</v>
      </c>
      <c r="I65" s="11" t="str">
        <f>IF(COUNTIF(schedule!FC$1:ZZ$100,B65)=0,"new","scheduled")</f>
        <v>scheduled</v>
      </c>
    </row>
    <row r="66" spans="1:9">
      <c r="A66" s="11" t="s">
        <v>2918</v>
      </c>
      <c r="B66" s="13">
        <v>121004114043</v>
      </c>
      <c r="C66" s="11" t="str">
        <f>IF(ISERROR(VLOOKUP(B66,'251012'!B:C,2,FALSE)),"new",VLOOKUP(B66,'231012'!B:C,2,FALSE))</f>
        <v>new</v>
      </c>
      <c r="D66" s="11" t="str">
        <f>IF(ISERROR(VLOOKUP(B66,'251012'!B:D,3,FALSE)),"new",IF(VLOOKUP(B66,'251012'!B:D,3,FALSE)="new","existing",VLOOKUP(B66,'231012'!B:D,3,FALSE)))</f>
        <v>existing</v>
      </c>
      <c r="E66" s="159" t="e">
        <f t="shared" ref="E66:E129" si="1">DATEVALUE(MID(G66,SEARCH("/",G66,1)-2,10))</f>
        <v>#VALUE!</v>
      </c>
      <c r="F66" s="11" t="str">
        <f>IF(ISERROR(VLOOKUP(B66,'251012'!B:B,1,FALSE)),"yes","no")</f>
        <v>no</v>
      </c>
      <c r="G66" s="2" t="s">
        <v>3400</v>
      </c>
      <c r="H66" s="11" t="str">
        <f>IF(ISNA(VLOOKUP(B66,CEEMEA!$A:$A,1,0)),IF(ISNA(VLOOKUP(B66,Removes!$A:$A,1,0)),IF(ISNA(VLOOKUP(B66,TTM!$A:$A,1,0)),IF(ISNA(VLOOKUP(B66,FastTrack!$A:$A,1,0)),IF(ISNA(VLOOKUP(B66,Delayed!$B:$B,1,0)),"BAU","Delayed"),"FastTrack"),"TTM"),"Remove"),"CEEMEA")</f>
        <v>BAU</v>
      </c>
      <c r="I66" s="11" t="str">
        <f>IF(COUNTIF(schedule!FC$1:ZZ$100,B66)=0,"new","scheduled")</f>
        <v>scheduled</v>
      </c>
    </row>
    <row r="67" spans="1:9">
      <c r="A67" s="11" t="s">
        <v>2921</v>
      </c>
      <c r="B67" s="13">
        <v>121004114049</v>
      </c>
      <c r="C67" s="11" t="str">
        <f>IF(ISERROR(VLOOKUP(B67,'251012'!B:C,2,FALSE)),"new",VLOOKUP(B67,'231012'!B:C,2,FALSE))</f>
        <v>new</v>
      </c>
      <c r="D67" s="11" t="str">
        <f>IF(ISERROR(VLOOKUP(B67,'251012'!B:D,3,FALSE)),"new",IF(VLOOKUP(B67,'251012'!B:D,3,FALSE)="new","existing",VLOOKUP(B67,'231012'!B:D,3,FALSE)))</f>
        <v>existing</v>
      </c>
      <c r="E67" s="159" t="e">
        <f t="shared" si="1"/>
        <v>#VALUE!</v>
      </c>
      <c r="F67" s="11" t="str">
        <f>IF(ISERROR(VLOOKUP(B67,'251012'!B:B,1,FALSE)),"yes","no")</f>
        <v>no</v>
      </c>
      <c r="G67" s="2" t="s">
        <v>3403</v>
      </c>
      <c r="H67" s="11" t="str">
        <f>IF(ISNA(VLOOKUP(B67,CEEMEA!$A:$A,1,0)),IF(ISNA(VLOOKUP(B67,Removes!$A:$A,1,0)),IF(ISNA(VLOOKUP(B67,TTM!$A:$A,1,0)),IF(ISNA(VLOOKUP(B67,FastTrack!$A:$A,1,0)),IF(ISNA(VLOOKUP(B67,Delayed!$B:$B,1,0)),"BAU","Delayed"),"FastTrack"),"TTM"),"Remove"),"CEEMEA")</f>
        <v>BAU</v>
      </c>
      <c r="I67" s="11" t="str">
        <f>IF(COUNTIF(schedule!FC$1:ZZ$100,B67)=0,"new","scheduled")</f>
        <v>scheduled</v>
      </c>
    </row>
    <row r="68" spans="1:9">
      <c r="A68" s="11" t="s">
        <v>2219</v>
      </c>
      <c r="B68" s="13">
        <v>121009093646</v>
      </c>
      <c r="C68" s="11" t="str">
        <f>IF(ISERROR(VLOOKUP(B68,'251012'!B:C,2,FALSE)),"new",VLOOKUP(B68,'231012'!B:C,2,FALSE))</f>
        <v>new</v>
      </c>
      <c r="D68" s="11" t="str">
        <f>IF(ISERROR(VLOOKUP(B68,'251012'!B:D,3,FALSE)),"new",IF(VLOOKUP(B68,'251012'!B:D,3,FALSE)="new","existing",VLOOKUP(B68,'231012'!B:D,3,FALSE)))</f>
        <v>existing</v>
      </c>
      <c r="E68" s="159">
        <f t="shared" si="1"/>
        <v>41162</v>
      </c>
      <c r="F68" s="11" t="str">
        <f>IF(ISERROR(VLOOKUP(B68,'251012'!B:B,1,FALSE)),"yes","no")</f>
        <v>no</v>
      </c>
      <c r="G68" s="2" t="s">
        <v>2616</v>
      </c>
      <c r="H68" s="11" t="str">
        <f>IF(ISNA(VLOOKUP(B68,CEEMEA!$A:$A,1,0)),IF(ISNA(VLOOKUP(B68,Removes!$A:$A,1,0)),IF(ISNA(VLOOKUP(B68,TTM!$A:$A,1,0)),IF(ISNA(VLOOKUP(B68,FastTrack!$A:$A,1,0)),IF(ISNA(VLOOKUP(B68,Delayed!$B:$B,1,0)),"BAU","Delayed"),"FastTrack"),"TTM"),"Remove"),"CEEMEA")</f>
        <v>BAU</v>
      </c>
      <c r="I68" s="11" t="str">
        <f>IF(COUNTIF(schedule!FC$1:ZZ$100,B68)=0,"new","scheduled")</f>
        <v>scheduled</v>
      </c>
    </row>
    <row r="69" spans="1:9">
      <c r="A69" s="11" t="s">
        <v>2217</v>
      </c>
      <c r="B69" s="13">
        <v>121009093647</v>
      </c>
      <c r="C69" s="11" t="str">
        <f>IF(ISERROR(VLOOKUP(B69,'251012'!B:C,2,FALSE)),"new",VLOOKUP(B69,'231012'!B:C,2,FALSE))</f>
        <v>new</v>
      </c>
      <c r="D69" s="11" t="str">
        <f>IF(ISERROR(VLOOKUP(B69,'251012'!B:D,3,FALSE)),"new",IF(VLOOKUP(B69,'251012'!B:D,3,FALSE)="new","existing",VLOOKUP(B69,'231012'!B:D,3,FALSE)))</f>
        <v>existing</v>
      </c>
      <c r="E69" s="159">
        <f t="shared" si="1"/>
        <v>41192</v>
      </c>
      <c r="F69" s="11" t="str">
        <f>IF(ISERROR(VLOOKUP(B69,'251012'!B:B,1,FALSE)),"yes","no")</f>
        <v>no</v>
      </c>
      <c r="G69" s="2" t="s">
        <v>2615</v>
      </c>
      <c r="H69" s="11" t="str">
        <f>IF(ISNA(VLOOKUP(B69,CEEMEA!$A:$A,1,0)),IF(ISNA(VLOOKUP(B69,Removes!$A:$A,1,0)),IF(ISNA(VLOOKUP(B69,TTM!$A:$A,1,0)),IF(ISNA(VLOOKUP(B69,FastTrack!$A:$A,1,0)),IF(ISNA(VLOOKUP(B69,Delayed!$B:$B,1,0)),"BAU","Delayed"),"FastTrack"),"TTM"),"Remove"),"CEEMEA")</f>
        <v>BAU</v>
      </c>
      <c r="I69" s="11" t="str">
        <f>IF(COUNTIF(schedule!FC$1:ZZ$100,B69)=0,"new","scheduled")</f>
        <v>scheduled</v>
      </c>
    </row>
    <row r="70" spans="1:9">
      <c r="A70" s="11" t="s">
        <v>2211</v>
      </c>
      <c r="B70" s="13">
        <v>121009093648</v>
      </c>
      <c r="C70" s="11" t="str">
        <f>IF(ISERROR(VLOOKUP(B70,'251012'!B:C,2,FALSE)),"new",VLOOKUP(B70,'231012'!B:C,2,FALSE))</f>
        <v>new</v>
      </c>
      <c r="D70" s="11" t="str">
        <f>IF(ISERROR(VLOOKUP(B70,'251012'!B:D,3,FALSE)),"new",IF(VLOOKUP(B70,'251012'!B:D,3,FALSE)="new","existing",VLOOKUP(B70,'231012'!B:D,3,FALSE)))</f>
        <v>existing</v>
      </c>
      <c r="E70" s="159">
        <f t="shared" si="1"/>
        <v>41192</v>
      </c>
      <c r="F70" s="11" t="str">
        <f>IF(ISERROR(VLOOKUP(B70,'251012'!B:B,1,FALSE)),"yes","no")</f>
        <v>no</v>
      </c>
      <c r="G70" s="2" t="s">
        <v>2613</v>
      </c>
      <c r="H70" s="11" t="str">
        <f>IF(ISNA(VLOOKUP(B70,CEEMEA!$A:$A,1,0)),IF(ISNA(VLOOKUP(B70,Removes!$A:$A,1,0)),IF(ISNA(VLOOKUP(B70,TTM!$A:$A,1,0)),IF(ISNA(VLOOKUP(B70,FastTrack!$A:$A,1,0)),IF(ISNA(VLOOKUP(B70,Delayed!$B:$B,1,0)),"BAU","Delayed"),"FastTrack"),"TTM"),"Remove"),"CEEMEA")</f>
        <v>BAU</v>
      </c>
      <c r="I70" s="11" t="str">
        <f>IF(COUNTIF(schedule!FC$1:ZZ$100,B70)=0,"new","scheduled")</f>
        <v>scheduled</v>
      </c>
    </row>
    <row r="71" spans="1:9">
      <c r="A71" s="11" t="s">
        <v>2209</v>
      </c>
      <c r="B71" s="13">
        <v>121009093649</v>
      </c>
      <c r="C71" s="11" t="str">
        <f>IF(ISERROR(VLOOKUP(B71,'251012'!B:C,2,FALSE)),"new",VLOOKUP(B71,'231012'!B:C,2,FALSE))</f>
        <v>new</v>
      </c>
      <c r="D71" s="11" t="str">
        <f>IF(ISERROR(VLOOKUP(B71,'251012'!B:D,3,FALSE)),"new",IF(VLOOKUP(B71,'251012'!B:D,3,FALSE)="new","existing",VLOOKUP(B71,'231012'!B:D,3,FALSE)))</f>
        <v>existing</v>
      </c>
      <c r="E71" s="159">
        <f t="shared" si="1"/>
        <v>41192</v>
      </c>
      <c r="F71" s="11" t="str">
        <f>IF(ISERROR(VLOOKUP(B71,'251012'!B:B,1,FALSE)),"yes","no")</f>
        <v>no</v>
      </c>
      <c r="G71" s="2" t="s">
        <v>2612</v>
      </c>
      <c r="H71" s="11" t="str">
        <f>IF(ISNA(VLOOKUP(B71,CEEMEA!$A:$A,1,0)),IF(ISNA(VLOOKUP(B71,Removes!$A:$A,1,0)),IF(ISNA(VLOOKUP(B71,TTM!$A:$A,1,0)),IF(ISNA(VLOOKUP(B71,FastTrack!$A:$A,1,0)),IF(ISNA(VLOOKUP(B71,Delayed!$B:$B,1,0)),"BAU","Delayed"),"FastTrack"),"TTM"),"Remove"),"CEEMEA")</f>
        <v>BAU</v>
      </c>
      <c r="I71" s="11" t="str">
        <f>IF(COUNTIF(schedule!FC$1:ZZ$100,B71)=0,"new","scheduled")</f>
        <v>scheduled</v>
      </c>
    </row>
    <row r="72" spans="1:9">
      <c r="A72" s="11" t="s">
        <v>2205</v>
      </c>
      <c r="B72" s="13">
        <v>121009093650</v>
      </c>
      <c r="C72" s="11" t="str">
        <f>IF(ISERROR(VLOOKUP(B72,'251012'!B:C,2,FALSE)),"new",VLOOKUP(B72,'231012'!B:C,2,FALSE))</f>
        <v>new</v>
      </c>
      <c r="D72" s="11" t="str">
        <f>IF(ISERROR(VLOOKUP(B72,'251012'!B:D,3,FALSE)),"new",IF(VLOOKUP(B72,'251012'!B:D,3,FALSE)="new","existing",VLOOKUP(B72,'231012'!B:D,3,FALSE)))</f>
        <v>existing</v>
      </c>
      <c r="E72" s="159">
        <f t="shared" si="1"/>
        <v>41192</v>
      </c>
      <c r="F72" s="11" t="str">
        <f>IF(ISERROR(VLOOKUP(B72,'251012'!B:B,1,FALSE)),"yes","no")</f>
        <v>no</v>
      </c>
      <c r="G72" s="2" t="s">
        <v>2610</v>
      </c>
      <c r="H72" s="11" t="str">
        <f>IF(ISNA(VLOOKUP(B72,CEEMEA!$A:$A,1,0)),IF(ISNA(VLOOKUP(B72,Removes!$A:$A,1,0)),IF(ISNA(VLOOKUP(B72,TTM!$A:$A,1,0)),IF(ISNA(VLOOKUP(B72,FastTrack!$A:$A,1,0)),IF(ISNA(VLOOKUP(B72,Delayed!$B:$B,1,0)),"BAU","Delayed"),"FastTrack"),"TTM"),"Remove"),"CEEMEA")</f>
        <v>BAU</v>
      </c>
      <c r="I72" s="11" t="str">
        <f>IF(COUNTIF(schedule!FC$1:ZZ$100,B72)=0,"new","scheduled")</f>
        <v>scheduled</v>
      </c>
    </row>
    <row r="73" spans="1:9">
      <c r="A73" s="11" t="s">
        <v>3106</v>
      </c>
      <c r="B73" s="13">
        <v>121010112643</v>
      </c>
      <c r="C73" s="11" t="e">
        <f>IF(ISERROR(VLOOKUP(B73,'251012'!B:C,2,FALSE)),"new",VLOOKUP(B73,'231012'!B:C,2,FALSE))</f>
        <v>#N/A</v>
      </c>
      <c r="D73" s="11" t="str">
        <f>IF(ISERROR(VLOOKUP(B73,'251012'!B:D,3,FALSE)),"new",IF(VLOOKUP(B73,'251012'!B:D,3,FALSE)="new","existing",VLOOKUP(B73,'231012'!B:D,3,FALSE)))</f>
        <v>existing</v>
      </c>
      <c r="E73" s="159" t="e">
        <f t="shared" si="1"/>
        <v>#VALUE!</v>
      </c>
      <c r="F73" s="11" t="str">
        <f>IF(ISERROR(VLOOKUP(B73,'251012'!B:B,1,FALSE)),"yes","no")</f>
        <v>no</v>
      </c>
      <c r="G73" s="2" t="s">
        <v>3316</v>
      </c>
      <c r="H73" s="11" t="str">
        <f>IF(ISNA(VLOOKUP(B73,CEEMEA!$A:$A,1,0)),IF(ISNA(VLOOKUP(B73,Removes!$A:$A,1,0)),IF(ISNA(VLOOKUP(B73,TTM!$A:$A,1,0)),IF(ISNA(VLOOKUP(B73,FastTrack!$A:$A,1,0)),IF(ISNA(VLOOKUP(B73,Delayed!$B:$B,1,0)),"BAU","Delayed"),"FastTrack"),"TTM"),"Remove"),"CEEMEA")</f>
        <v>BAU</v>
      </c>
      <c r="I73" s="11" t="str">
        <f>IF(COUNTIF(schedule!FC$1:ZZ$100,B73)=0,"new","scheduled")</f>
        <v>scheduled</v>
      </c>
    </row>
    <row r="74" spans="1:9">
      <c r="A74" s="11" t="s">
        <v>2478</v>
      </c>
      <c r="B74" s="13">
        <v>121012045300</v>
      </c>
      <c r="C74" s="11" t="str">
        <f>IF(ISERROR(VLOOKUP(B74,'251012'!B:C,2,FALSE)),"new",VLOOKUP(B74,'231012'!B:C,2,FALSE))</f>
        <v>new</v>
      </c>
      <c r="D74" s="11" t="str">
        <f>IF(ISERROR(VLOOKUP(B74,'251012'!B:D,3,FALSE)),"new",IF(VLOOKUP(B74,'251012'!B:D,3,FALSE)="new","existing",VLOOKUP(B74,'231012'!B:D,3,FALSE)))</f>
        <v>new</v>
      </c>
      <c r="E74" s="159">
        <f t="shared" si="1"/>
        <v>41253</v>
      </c>
      <c r="F74" s="11" t="str">
        <f>IF(ISERROR(VLOOKUP(B74,'251012'!B:B,1,FALSE)),"yes","no")</f>
        <v>no</v>
      </c>
      <c r="G74" s="2" t="s">
        <v>2584</v>
      </c>
      <c r="H74" s="11" t="str">
        <f>IF(ISNA(VLOOKUP(B74,CEEMEA!$A:$A,1,0)),IF(ISNA(VLOOKUP(B74,Removes!$A:$A,1,0)),IF(ISNA(VLOOKUP(B74,TTM!$A:$A,1,0)),IF(ISNA(VLOOKUP(B74,FastTrack!$A:$A,1,0)),IF(ISNA(VLOOKUP(B74,Delayed!$B:$B,1,0)),"BAU","Delayed"),"FastTrack"),"TTM"),"Remove"),"CEEMEA")</f>
        <v>BAU</v>
      </c>
      <c r="I74" s="11" t="str">
        <f>IF(COUNTIF(schedule!FC$1:ZZ$100,B74)=0,"new","scheduled")</f>
        <v>scheduled</v>
      </c>
    </row>
    <row r="75" spans="1:9">
      <c r="A75" s="11" t="s">
        <v>2563</v>
      </c>
      <c r="B75" s="13">
        <v>121012103818</v>
      </c>
      <c r="C75" s="11" t="str">
        <f>IF(ISERROR(VLOOKUP(B75,'251012'!B:C,2,FALSE)),"new",VLOOKUP(B75,'231012'!B:C,2,FALSE))</f>
        <v>new</v>
      </c>
      <c r="D75" s="11" t="str">
        <f>IF(ISERROR(VLOOKUP(B75,'251012'!B:D,3,FALSE)),"new",IF(VLOOKUP(B75,'251012'!B:D,3,FALSE)="new","existing",VLOOKUP(B75,'231012'!B:D,3,FALSE)))</f>
        <v>new</v>
      </c>
      <c r="E75" s="159" t="e">
        <f t="shared" si="1"/>
        <v>#VALUE!</v>
      </c>
      <c r="F75" s="11" t="str">
        <f>IF(ISERROR(VLOOKUP(B75,'251012'!B:B,1,FALSE)),"yes","no")</f>
        <v>no</v>
      </c>
      <c r="G75" s="2" t="s">
        <v>3437</v>
      </c>
      <c r="H75" s="11" t="str">
        <f>IF(ISNA(VLOOKUP(B75,CEEMEA!$A:$A,1,0)),IF(ISNA(VLOOKUP(B75,Removes!$A:$A,1,0)),IF(ISNA(VLOOKUP(B75,TTM!$A:$A,1,0)),IF(ISNA(VLOOKUP(B75,FastTrack!$A:$A,1,0)),IF(ISNA(VLOOKUP(B75,Delayed!$B:$B,1,0)),"BAU","Delayed"),"FastTrack"),"TTM"),"Remove"),"CEEMEA")</f>
        <v>BAU</v>
      </c>
      <c r="I75" s="11" t="str">
        <f>IF(COUNTIF(schedule!FC$1:ZZ$100,B75)=0,"new","scheduled")</f>
        <v>scheduled</v>
      </c>
    </row>
    <row r="76" spans="1:9">
      <c r="A76" s="11" t="s">
        <v>2561</v>
      </c>
      <c r="B76" s="13">
        <v>121012104249</v>
      </c>
      <c r="C76" s="11" t="str">
        <f>IF(ISERROR(VLOOKUP(B76,'251012'!B:C,2,FALSE)),"new",VLOOKUP(B76,'231012'!B:C,2,FALSE))</f>
        <v>new</v>
      </c>
      <c r="D76" s="11" t="str">
        <f>IF(ISERROR(VLOOKUP(B76,'251012'!B:D,3,FALSE)),"new",IF(VLOOKUP(B76,'251012'!B:D,3,FALSE)="new","existing",VLOOKUP(B76,'231012'!B:D,3,FALSE)))</f>
        <v>new</v>
      </c>
      <c r="E76" s="159" t="e">
        <f t="shared" si="1"/>
        <v>#VALUE!</v>
      </c>
      <c r="F76" s="11" t="str">
        <f>IF(ISERROR(VLOOKUP(B76,'251012'!B:B,1,FALSE)),"yes","no")</f>
        <v>no</v>
      </c>
      <c r="G76" s="2" t="s">
        <v>3438</v>
      </c>
      <c r="H76" s="11" t="str">
        <f>IF(ISNA(VLOOKUP(B76,CEEMEA!$A:$A,1,0)),IF(ISNA(VLOOKUP(B76,Removes!$A:$A,1,0)),IF(ISNA(VLOOKUP(B76,TTM!$A:$A,1,0)),IF(ISNA(VLOOKUP(B76,FastTrack!$A:$A,1,0)),IF(ISNA(VLOOKUP(B76,Delayed!$B:$B,1,0)),"BAU","Delayed"),"FastTrack"),"TTM"),"Remove"),"CEEMEA")</f>
        <v>BAU</v>
      </c>
      <c r="I76" s="11" t="str">
        <f>IF(COUNTIF(schedule!FC$1:ZZ$100,B76)=0,"new","scheduled")</f>
        <v>scheduled</v>
      </c>
    </row>
    <row r="77" spans="1:9">
      <c r="A77" s="11" t="s">
        <v>2553</v>
      </c>
      <c r="B77" s="13">
        <v>121014231615</v>
      </c>
      <c r="C77" s="11" t="str">
        <f>IF(ISERROR(VLOOKUP(B77,'251012'!B:C,2,FALSE)),"new",VLOOKUP(B77,'231012'!B:C,2,FALSE))</f>
        <v>new</v>
      </c>
      <c r="D77" s="11" t="str">
        <f>IF(ISERROR(VLOOKUP(B77,'251012'!B:D,3,FALSE)),"new",IF(VLOOKUP(B77,'251012'!B:D,3,FALSE)="new","existing",VLOOKUP(B77,'231012'!B:D,3,FALSE)))</f>
        <v>new</v>
      </c>
      <c r="E77" s="159" t="e">
        <f t="shared" si="1"/>
        <v>#VALUE!</v>
      </c>
      <c r="F77" s="11" t="str">
        <f>IF(ISERROR(VLOOKUP(B77,'251012'!B:B,1,FALSE)),"yes","no")</f>
        <v>no</v>
      </c>
      <c r="G77" s="2" t="s">
        <v>2890</v>
      </c>
      <c r="H77" s="11" t="str">
        <f>IF(ISNA(VLOOKUP(B77,CEEMEA!$A:$A,1,0)),IF(ISNA(VLOOKUP(B77,Removes!$A:$A,1,0)),IF(ISNA(VLOOKUP(B77,TTM!$A:$A,1,0)),IF(ISNA(VLOOKUP(B77,FastTrack!$A:$A,1,0)),IF(ISNA(VLOOKUP(B77,Delayed!$B:$B,1,0)),"BAU","Delayed"),"FastTrack"),"TTM"),"Remove"),"CEEMEA")</f>
        <v>BAU</v>
      </c>
      <c r="I77" s="11" t="str">
        <f>IF(COUNTIF(schedule!FC$1:ZZ$100,B77)=0,"new","scheduled")</f>
        <v>scheduled</v>
      </c>
    </row>
    <row r="78" spans="1:9">
      <c r="A78" s="11" t="s">
        <v>2549</v>
      </c>
      <c r="B78" s="13">
        <v>121014235219</v>
      </c>
      <c r="C78" s="11" t="str">
        <f>IF(ISERROR(VLOOKUP(B78,'251012'!B:C,2,FALSE)),"new",VLOOKUP(B78,'231012'!B:C,2,FALSE))</f>
        <v>new</v>
      </c>
      <c r="D78" s="11" t="str">
        <f>IF(ISERROR(VLOOKUP(B78,'251012'!B:D,3,FALSE)),"new",IF(VLOOKUP(B78,'251012'!B:D,3,FALSE)="new","existing",VLOOKUP(B78,'231012'!B:D,3,FALSE)))</f>
        <v>new</v>
      </c>
      <c r="E78" s="159" t="e">
        <f t="shared" si="1"/>
        <v>#VALUE!</v>
      </c>
      <c r="F78" s="11" t="str">
        <f>IF(ISERROR(VLOOKUP(B78,'251012'!B:B,1,FALSE)),"yes","no")</f>
        <v>no</v>
      </c>
      <c r="G78" s="2" t="s">
        <v>2891</v>
      </c>
      <c r="H78" s="11" t="str">
        <f>IF(ISNA(VLOOKUP(B78,CEEMEA!$A:$A,1,0)),IF(ISNA(VLOOKUP(B78,Removes!$A:$A,1,0)),IF(ISNA(VLOOKUP(B78,TTM!$A:$A,1,0)),IF(ISNA(VLOOKUP(B78,FastTrack!$A:$A,1,0)),IF(ISNA(VLOOKUP(B78,Delayed!$B:$B,1,0)),"BAU","Delayed"),"FastTrack"),"TTM"),"Remove"),"CEEMEA")</f>
        <v>BAU</v>
      </c>
      <c r="I78" s="11" t="str">
        <f>IF(COUNTIF(schedule!FC$1:ZZ$100,B78)=0,"new","scheduled")</f>
        <v>scheduled</v>
      </c>
    </row>
    <row r="79" spans="1:9">
      <c r="A79" s="11" t="s">
        <v>2547</v>
      </c>
      <c r="B79" s="13">
        <v>121014235508</v>
      </c>
      <c r="C79" s="11" t="str">
        <f>IF(ISERROR(VLOOKUP(B79,'251012'!B:C,2,FALSE)),"new",VLOOKUP(B79,'231012'!B:C,2,FALSE))</f>
        <v>new</v>
      </c>
      <c r="D79" s="11" t="str">
        <f>IF(ISERROR(VLOOKUP(B79,'251012'!B:D,3,FALSE)),"new",IF(VLOOKUP(B79,'251012'!B:D,3,FALSE)="new","existing",VLOOKUP(B79,'231012'!B:D,3,FALSE)))</f>
        <v>new</v>
      </c>
      <c r="E79" s="159" t="e">
        <f t="shared" si="1"/>
        <v>#VALUE!</v>
      </c>
      <c r="F79" s="11" t="str">
        <f>IF(ISERROR(VLOOKUP(B79,'251012'!B:B,1,FALSE)),"yes","no")</f>
        <v>no</v>
      </c>
      <c r="G79" s="2" t="s">
        <v>2894</v>
      </c>
      <c r="H79" s="11" t="str">
        <f>IF(ISNA(VLOOKUP(B79,CEEMEA!$A:$A,1,0)),IF(ISNA(VLOOKUP(B79,Removes!$A:$A,1,0)),IF(ISNA(VLOOKUP(B79,TTM!$A:$A,1,0)),IF(ISNA(VLOOKUP(B79,FastTrack!$A:$A,1,0)),IF(ISNA(VLOOKUP(B79,Delayed!$B:$B,1,0)),"BAU","Delayed"),"FastTrack"),"TTM"),"Remove"),"CEEMEA")</f>
        <v>BAU</v>
      </c>
      <c r="I79" s="11" t="str">
        <f>IF(COUNTIF(schedule!FC$1:ZZ$100,B79)=0,"new","scheduled")</f>
        <v>scheduled</v>
      </c>
    </row>
    <row r="80" spans="1:9">
      <c r="A80" s="11" t="s">
        <v>2545</v>
      </c>
      <c r="B80" s="13">
        <v>121014235824</v>
      </c>
      <c r="C80" s="11" t="str">
        <f>IF(ISERROR(VLOOKUP(B80,'251012'!B:C,2,FALSE)),"new",VLOOKUP(B80,'231012'!B:C,2,FALSE))</f>
        <v>new</v>
      </c>
      <c r="D80" s="11" t="str">
        <f>IF(ISERROR(VLOOKUP(B80,'251012'!B:D,3,FALSE)),"new",IF(VLOOKUP(B80,'251012'!B:D,3,FALSE)="new","existing",VLOOKUP(B80,'231012'!B:D,3,FALSE)))</f>
        <v>new</v>
      </c>
      <c r="E80" s="159" t="e">
        <f t="shared" si="1"/>
        <v>#VALUE!</v>
      </c>
      <c r="F80" s="11" t="str">
        <f>IF(ISERROR(VLOOKUP(B80,'251012'!B:B,1,FALSE)),"yes","no")</f>
        <v>no</v>
      </c>
      <c r="G80" s="2" t="s">
        <v>2893</v>
      </c>
      <c r="H80" s="11" t="str">
        <f>IF(ISNA(VLOOKUP(B80,CEEMEA!$A:$A,1,0)),IF(ISNA(VLOOKUP(B80,Removes!$A:$A,1,0)),IF(ISNA(VLOOKUP(B80,TTM!$A:$A,1,0)),IF(ISNA(VLOOKUP(B80,FastTrack!$A:$A,1,0)),IF(ISNA(VLOOKUP(B80,Delayed!$B:$B,1,0)),"BAU","Delayed"),"FastTrack"),"TTM"),"Remove"),"CEEMEA")</f>
        <v>BAU</v>
      </c>
      <c r="I80" s="11" t="str">
        <f>IF(COUNTIF(schedule!FC$1:ZZ$100,B80)=0,"new","scheduled")</f>
        <v>scheduled</v>
      </c>
    </row>
    <row r="81" spans="1:9">
      <c r="A81" s="1" t="s">
        <v>2738</v>
      </c>
      <c r="B81" s="13">
        <v>121015095853</v>
      </c>
      <c r="C81" s="11" t="str">
        <f>IF(ISERROR(VLOOKUP(B81,'251012'!B:C,2,FALSE)),"new",VLOOKUP(B81,'231012'!B:C,2,FALSE))</f>
        <v>new</v>
      </c>
      <c r="D81" s="11" t="str">
        <f>IF(ISERROR(VLOOKUP(B81,'251012'!B:D,3,FALSE)),"new",IF(VLOOKUP(B81,'251012'!B:D,3,FALSE)="new","existing",VLOOKUP(B81,'231012'!B:D,3,FALSE)))</f>
        <v>existing</v>
      </c>
      <c r="E81" s="159">
        <f t="shared" si="1"/>
        <v>40919</v>
      </c>
      <c r="F81" s="11" t="str">
        <f>IF(ISERROR(VLOOKUP(B81,'251012'!B:B,1,FALSE)),"yes","no")</f>
        <v>no</v>
      </c>
      <c r="G81" s="2" t="s">
        <v>3304</v>
      </c>
      <c r="H81" s="11" t="str">
        <f>IF(ISNA(VLOOKUP(B81,CEEMEA!$A:$A,1,0)),IF(ISNA(VLOOKUP(B81,Removes!$A:$A,1,0)),IF(ISNA(VLOOKUP(B81,TTM!$A:$A,1,0)),IF(ISNA(VLOOKUP(B81,FastTrack!$A:$A,1,0)),IF(ISNA(VLOOKUP(B81,Delayed!$B:$B,1,0)),"BAU","Delayed"),"FastTrack"),"TTM"),"Remove"),"CEEMEA")</f>
        <v>BAU</v>
      </c>
      <c r="I81" s="11" t="str">
        <f>IF(COUNTIF(schedule!FC$1:ZZ$100,B81)=0,"new","scheduled")</f>
        <v>scheduled</v>
      </c>
    </row>
    <row r="82" spans="1:9">
      <c r="A82" s="1" t="s">
        <v>2736</v>
      </c>
      <c r="B82" s="13">
        <v>121015100154</v>
      </c>
      <c r="C82" s="11" t="str">
        <f>IF(ISERROR(VLOOKUP(B82,'251012'!B:C,2,FALSE)),"new",VLOOKUP(B82,'231012'!B:C,2,FALSE))</f>
        <v>new</v>
      </c>
      <c r="D82" s="11" t="str">
        <f>IF(ISERROR(VLOOKUP(B82,'251012'!B:D,3,FALSE)),"new",IF(VLOOKUP(B82,'251012'!B:D,3,FALSE)="new","existing",VLOOKUP(B82,'231012'!B:D,3,FALSE)))</f>
        <v>existing</v>
      </c>
      <c r="E82" s="159">
        <f t="shared" si="1"/>
        <v>40919</v>
      </c>
      <c r="F82" s="11" t="str">
        <f>IF(ISERROR(VLOOKUP(B82,'251012'!B:B,1,FALSE)),"yes","no")</f>
        <v>no</v>
      </c>
      <c r="G82" s="2" t="s">
        <v>3303</v>
      </c>
      <c r="H82" s="11" t="str">
        <f>IF(ISNA(VLOOKUP(B82,CEEMEA!$A:$A,1,0)),IF(ISNA(VLOOKUP(B82,Removes!$A:$A,1,0)),IF(ISNA(VLOOKUP(B82,TTM!$A:$A,1,0)),IF(ISNA(VLOOKUP(B82,FastTrack!$A:$A,1,0)),IF(ISNA(VLOOKUP(B82,Delayed!$B:$B,1,0)),"BAU","Delayed"),"FastTrack"),"TTM"),"Remove"),"CEEMEA")</f>
        <v>BAU</v>
      </c>
      <c r="I82" s="11" t="str">
        <f>IF(COUNTIF(schedule!FC$1:ZZ$100,B82)=0,"new","scheduled")</f>
        <v>scheduled</v>
      </c>
    </row>
    <row r="83" spans="1:9">
      <c r="A83" s="11" t="s">
        <v>2909</v>
      </c>
      <c r="B83" s="13">
        <v>121015113947</v>
      </c>
      <c r="C83" s="11" t="str">
        <f>IF(ISERROR(VLOOKUP(B83,'251012'!B:C,2,FALSE)),"new",VLOOKUP(B83,'231012'!B:C,2,FALSE))</f>
        <v>new</v>
      </c>
      <c r="D83" s="11" t="str">
        <f>IF(ISERROR(VLOOKUP(B83,'251012'!B:D,3,FALSE)),"new",IF(VLOOKUP(B83,'251012'!B:D,3,FALSE)="new","existing",VLOOKUP(B83,'231012'!B:D,3,FALSE)))</f>
        <v>existing</v>
      </c>
      <c r="E83" s="159" t="e">
        <f t="shared" si="1"/>
        <v>#VALUE!</v>
      </c>
      <c r="F83" s="11" t="str">
        <f>IF(ISERROR(VLOOKUP(B83,'251012'!B:B,1,FALSE)),"yes","no")</f>
        <v>no</v>
      </c>
      <c r="G83" s="2" t="s">
        <v>3317</v>
      </c>
      <c r="H83" s="11" t="str">
        <f>IF(ISNA(VLOOKUP(B83,CEEMEA!$A:$A,1,0)),IF(ISNA(VLOOKUP(B83,Removes!$A:$A,1,0)),IF(ISNA(VLOOKUP(B83,TTM!$A:$A,1,0)),IF(ISNA(VLOOKUP(B83,FastTrack!$A:$A,1,0)),IF(ISNA(VLOOKUP(B83,Delayed!$B:$B,1,0)),"BAU","Delayed"),"FastTrack"),"TTM"),"Remove"),"CEEMEA")</f>
        <v>BAU</v>
      </c>
      <c r="I83" s="11" t="str">
        <f>IF(COUNTIF(schedule!FC$1:ZZ$100,B83)=0,"new","scheduled")</f>
        <v>scheduled</v>
      </c>
    </row>
    <row r="84" spans="1:9">
      <c r="A84" s="11" t="s">
        <v>2876</v>
      </c>
      <c r="B84" s="13">
        <v>121017035437</v>
      </c>
      <c r="C84" s="11" t="str">
        <f>IF(ISERROR(VLOOKUP(B84,'251012'!B:C,2,FALSE)),"new",VLOOKUP(B84,'231012'!B:C,2,FALSE))</f>
        <v>new</v>
      </c>
      <c r="D84" s="11" t="str">
        <f>IF(ISERROR(VLOOKUP(B84,'251012'!B:D,3,FALSE)),"new",IF(VLOOKUP(B84,'251012'!B:D,3,FALSE)="new","existing",VLOOKUP(B84,'231012'!B:D,3,FALSE)))</f>
        <v>new</v>
      </c>
      <c r="E84" s="159" t="e">
        <f t="shared" si="1"/>
        <v>#VALUE!</v>
      </c>
      <c r="F84" s="11" t="str">
        <f>IF(ISERROR(VLOOKUP(B84,'251012'!B:B,1,FALSE)),"yes","no")</f>
        <v>no</v>
      </c>
      <c r="G84" s="2" t="s">
        <v>2877</v>
      </c>
      <c r="H84" s="11" t="str">
        <f>IF(ISNA(VLOOKUP(B84,CEEMEA!$A:$A,1,0)),IF(ISNA(VLOOKUP(B84,Removes!$A:$A,1,0)),IF(ISNA(VLOOKUP(B84,TTM!$A:$A,1,0)),IF(ISNA(VLOOKUP(B84,FastTrack!$A:$A,1,0)),IF(ISNA(VLOOKUP(B84,Delayed!$B:$B,1,0)),"BAU","Delayed"),"FastTrack"),"TTM"),"Remove"),"CEEMEA")</f>
        <v>BAU</v>
      </c>
      <c r="I84" s="11" t="str">
        <f>IF(COUNTIF(schedule!FC$1:ZZ$100,B84)=0,"new","scheduled")</f>
        <v>scheduled</v>
      </c>
    </row>
    <row r="85" spans="1:9">
      <c r="A85" s="11" t="s">
        <v>3367</v>
      </c>
      <c r="B85" s="13">
        <v>121017111953</v>
      </c>
      <c r="C85" s="11" t="str">
        <f>IF(ISERROR(VLOOKUP(B85,'251012'!B:C,2,FALSE)),"new",VLOOKUP(B85,'231012'!B:C,2,FALSE))</f>
        <v>new</v>
      </c>
      <c r="D85" s="11" t="str">
        <f>IF(ISERROR(VLOOKUP(B85,'251012'!B:D,3,FALSE)),"new",IF(VLOOKUP(B85,'251012'!B:D,3,FALSE)="new","existing",VLOOKUP(B85,'231012'!B:D,3,FALSE)))</f>
        <v>new</v>
      </c>
      <c r="E85" s="159" t="e">
        <f t="shared" si="1"/>
        <v>#VALUE!</v>
      </c>
      <c r="F85" s="11" t="str">
        <f>IF(ISERROR(VLOOKUP(B85,'251012'!B:B,1,FALSE)),"yes","no")</f>
        <v>yes</v>
      </c>
      <c r="G85" s="2" t="s">
        <v>3368</v>
      </c>
      <c r="H85" s="11" t="str">
        <f>IF(ISNA(VLOOKUP(B85,CEEMEA!$A:$A,1,0)),IF(ISNA(VLOOKUP(B85,Removes!$A:$A,1,0)),IF(ISNA(VLOOKUP(B85,TTM!$A:$A,1,0)),IF(ISNA(VLOOKUP(B85,FastTrack!$A:$A,1,0)),IF(ISNA(VLOOKUP(B85,Delayed!$B:$B,1,0)),"BAU","Delayed"),"FastTrack"),"TTM"),"Remove"),"CEEMEA")</f>
        <v>BAU</v>
      </c>
      <c r="I85" s="11" t="str">
        <f>IF(COUNTIF(schedule!FC$1:ZZ$100,B85)=0,"new","scheduled")</f>
        <v>scheduled</v>
      </c>
    </row>
    <row r="86" spans="1:9">
      <c r="A86" s="11" t="s">
        <v>3365</v>
      </c>
      <c r="B86" s="13">
        <v>121017111955</v>
      </c>
      <c r="C86" s="11" t="str">
        <f>IF(ISERROR(VLOOKUP(B86,'251012'!B:C,2,FALSE)),"new",VLOOKUP(B86,'231012'!B:C,2,FALSE))</f>
        <v>new</v>
      </c>
      <c r="D86" s="11" t="str">
        <f>IF(ISERROR(VLOOKUP(B86,'251012'!B:D,3,FALSE)),"new",IF(VLOOKUP(B86,'251012'!B:D,3,FALSE)="new","existing",VLOOKUP(B86,'231012'!B:D,3,FALSE)))</f>
        <v>new</v>
      </c>
      <c r="E86" s="159" t="e">
        <f t="shared" si="1"/>
        <v>#VALUE!</v>
      </c>
      <c r="F86" s="11" t="str">
        <f>IF(ISERROR(VLOOKUP(B86,'251012'!B:B,1,FALSE)),"yes","no")</f>
        <v>yes</v>
      </c>
      <c r="G86" s="2" t="s">
        <v>3366</v>
      </c>
      <c r="H86" s="11" t="str">
        <f>IF(ISNA(VLOOKUP(B86,CEEMEA!$A:$A,1,0)),IF(ISNA(VLOOKUP(B86,Removes!$A:$A,1,0)),IF(ISNA(VLOOKUP(B86,TTM!$A:$A,1,0)),IF(ISNA(VLOOKUP(B86,FastTrack!$A:$A,1,0)),IF(ISNA(VLOOKUP(B86,Delayed!$B:$B,1,0)),"BAU","Delayed"),"FastTrack"),"TTM"),"Remove"),"CEEMEA")</f>
        <v>BAU</v>
      </c>
      <c r="I86" s="11" t="str">
        <f>IF(COUNTIF(schedule!FC$1:ZZ$100,B86)=0,"new","scheduled")</f>
        <v>scheduled</v>
      </c>
    </row>
    <row r="87" spans="1:9">
      <c r="A87" s="11" t="s">
        <v>3344</v>
      </c>
      <c r="B87" s="13">
        <v>121017112319</v>
      </c>
      <c r="C87" s="11" t="str">
        <f>IF(ISERROR(VLOOKUP(B87,'251012'!B:C,2,FALSE)),"new",VLOOKUP(B87,'231012'!B:C,2,FALSE))</f>
        <v>new</v>
      </c>
      <c r="D87" s="11" t="str">
        <f>IF(ISERROR(VLOOKUP(B87,'251012'!B:D,3,FALSE)),"new",IF(VLOOKUP(B87,'251012'!B:D,3,FALSE)="new","existing",VLOOKUP(B87,'231012'!B:D,3,FALSE)))</f>
        <v>new</v>
      </c>
      <c r="E87" s="159" t="e">
        <f t="shared" si="1"/>
        <v>#VALUE!</v>
      </c>
      <c r="F87" s="11" t="str">
        <f>IF(ISERROR(VLOOKUP(B87,'251012'!B:B,1,FALSE)),"yes","no")</f>
        <v>yes</v>
      </c>
      <c r="G87" s="2" t="s">
        <v>3345</v>
      </c>
      <c r="H87" s="11" t="str">
        <f>IF(ISNA(VLOOKUP(B87,CEEMEA!$A:$A,1,0)),IF(ISNA(VLOOKUP(B87,Removes!$A:$A,1,0)),IF(ISNA(VLOOKUP(B87,TTM!$A:$A,1,0)),IF(ISNA(VLOOKUP(B87,FastTrack!$A:$A,1,0)),IF(ISNA(VLOOKUP(B87,Delayed!$B:$B,1,0)),"BAU","Delayed"),"FastTrack"),"TTM"),"Remove"),"CEEMEA")</f>
        <v>BAU</v>
      </c>
      <c r="I87" s="11" t="str">
        <f>IF(COUNTIF(schedule!FC$1:ZZ$100,B87)=0,"new","scheduled")</f>
        <v>scheduled</v>
      </c>
    </row>
    <row r="88" spans="1:9">
      <c r="A88" s="11" t="s">
        <v>3342</v>
      </c>
      <c r="B88" s="13">
        <v>121017112324</v>
      </c>
      <c r="C88" s="11" t="str">
        <f>IF(ISERROR(VLOOKUP(B88,'251012'!B:C,2,FALSE)),"new",VLOOKUP(B88,'231012'!B:C,2,FALSE))</f>
        <v>new</v>
      </c>
      <c r="D88" s="11" t="str">
        <f>IF(ISERROR(VLOOKUP(B88,'251012'!B:D,3,FALSE)),"new",IF(VLOOKUP(B88,'251012'!B:D,3,FALSE)="new","existing",VLOOKUP(B88,'231012'!B:D,3,FALSE)))</f>
        <v>new</v>
      </c>
      <c r="E88" s="159" t="e">
        <f t="shared" si="1"/>
        <v>#VALUE!</v>
      </c>
      <c r="F88" s="11" t="str">
        <f>IF(ISERROR(VLOOKUP(B88,'251012'!B:B,1,FALSE)),"yes","no")</f>
        <v>yes</v>
      </c>
      <c r="G88" s="2" t="s">
        <v>3343</v>
      </c>
      <c r="H88" s="11" t="str">
        <f>IF(ISNA(VLOOKUP(B88,CEEMEA!$A:$A,1,0)),IF(ISNA(VLOOKUP(B88,Removes!$A:$A,1,0)),IF(ISNA(VLOOKUP(B88,TTM!$A:$A,1,0)),IF(ISNA(VLOOKUP(B88,FastTrack!$A:$A,1,0)),IF(ISNA(VLOOKUP(B88,Delayed!$B:$B,1,0)),"BAU","Delayed"),"FastTrack"),"TTM"),"Remove"),"CEEMEA")</f>
        <v>BAU</v>
      </c>
      <c r="I88" s="11" t="str">
        <f>IF(COUNTIF(schedule!FC$1:ZZ$100,B88)=0,"new","scheduled")</f>
        <v>scheduled</v>
      </c>
    </row>
    <row r="89" spans="1:9">
      <c r="A89" s="11" t="s">
        <v>3340</v>
      </c>
      <c r="B89" s="13">
        <v>121017112326</v>
      </c>
      <c r="C89" s="11" t="str">
        <f>IF(ISERROR(VLOOKUP(B89,'251012'!B:C,2,FALSE)),"new",VLOOKUP(B89,'231012'!B:C,2,FALSE))</f>
        <v>new</v>
      </c>
      <c r="D89" s="11" t="str">
        <f>IF(ISERROR(VLOOKUP(B89,'251012'!B:D,3,FALSE)),"new",IF(VLOOKUP(B89,'251012'!B:D,3,FALSE)="new","existing",VLOOKUP(B89,'231012'!B:D,3,FALSE)))</f>
        <v>new</v>
      </c>
      <c r="E89" s="159" t="e">
        <f t="shared" si="1"/>
        <v>#VALUE!</v>
      </c>
      <c r="F89" s="11" t="str">
        <f>IF(ISERROR(VLOOKUP(B89,'251012'!B:B,1,FALSE)),"yes","no")</f>
        <v>yes</v>
      </c>
      <c r="G89" s="2" t="s">
        <v>3341</v>
      </c>
      <c r="H89" s="11" t="str">
        <f>IF(ISNA(VLOOKUP(B89,CEEMEA!$A:$A,1,0)),IF(ISNA(VLOOKUP(B89,Removes!$A:$A,1,0)),IF(ISNA(VLOOKUP(B89,TTM!$A:$A,1,0)),IF(ISNA(VLOOKUP(B89,FastTrack!$A:$A,1,0)),IF(ISNA(VLOOKUP(B89,Delayed!$B:$B,1,0)),"BAU","Delayed"),"FastTrack"),"TTM"),"Remove"),"CEEMEA")</f>
        <v>BAU</v>
      </c>
      <c r="I89" s="11" t="str">
        <f>IF(COUNTIF(schedule!FC$1:ZZ$100,B89)=0,"new","scheduled")</f>
        <v>scheduled</v>
      </c>
    </row>
    <row r="90" spans="1:9">
      <c r="A90" s="11" t="s">
        <v>3338</v>
      </c>
      <c r="B90" s="13">
        <v>121017112327</v>
      </c>
      <c r="C90" s="11" t="str">
        <f>IF(ISERROR(VLOOKUP(B90,'251012'!B:C,2,FALSE)),"new",VLOOKUP(B90,'231012'!B:C,2,FALSE))</f>
        <v>new</v>
      </c>
      <c r="D90" s="11" t="str">
        <f>IF(ISERROR(VLOOKUP(B90,'251012'!B:D,3,FALSE)),"new",IF(VLOOKUP(B90,'251012'!B:D,3,FALSE)="new","existing",VLOOKUP(B90,'231012'!B:D,3,FALSE)))</f>
        <v>new</v>
      </c>
      <c r="E90" s="159" t="e">
        <f t="shared" si="1"/>
        <v>#VALUE!</v>
      </c>
      <c r="F90" s="11" t="str">
        <f>IF(ISERROR(VLOOKUP(B90,'251012'!B:B,1,FALSE)),"yes","no")</f>
        <v>yes</v>
      </c>
      <c r="G90" s="2" t="s">
        <v>3339</v>
      </c>
      <c r="H90" s="11" t="str">
        <f>IF(ISNA(VLOOKUP(B90,CEEMEA!$A:$A,1,0)),IF(ISNA(VLOOKUP(B90,Removes!$A:$A,1,0)),IF(ISNA(VLOOKUP(B90,TTM!$A:$A,1,0)),IF(ISNA(VLOOKUP(B90,FastTrack!$A:$A,1,0)),IF(ISNA(VLOOKUP(B90,Delayed!$B:$B,1,0)),"BAU","Delayed"),"FastTrack"),"TTM"),"Remove"),"CEEMEA")</f>
        <v>BAU</v>
      </c>
      <c r="I90" s="11" t="str">
        <f>IF(COUNTIF(schedule!FC$1:ZZ$100,B90)=0,"new","scheduled")</f>
        <v>scheduled</v>
      </c>
    </row>
    <row r="91" spans="1:9">
      <c r="A91" s="11" t="s">
        <v>2915</v>
      </c>
      <c r="B91" s="13">
        <v>121019091907</v>
      </c>
      <c r="C91" s="11" t="str">
        <f>IF(ISERROR(VLOOKUP(B91,'251012'!B:C,2,FALSE)),"new",VLOOKUP(B91,'231012'!B:C,2,FALSE))</f>
        <v>new</v>
      </c>
      <c r="D91" s="11" t="str">
        <f>IF(ISERROR(VLOOKUP(B91,'251012'!B:D,3,FALSE)),"new",IF(VLOOKUP(B91,'251012'!B:D,3,FALSE)="new","existing",VLOOKUP(B91,'231012'!B:D,3,FALSE)))</f>
        <v>existing</v>
      </c>
      <c r="E91" s="159" t="e">
        <f t="shared" si="1"/>
        <v>#VALUE!</v>
      </c>
      <c r="F91" s="11" t="str">
        <f>IF(ISERROR(VLOOKUP(B91,'251012'!B:B,1,FALSE)),"yes","no")</f>
        <v>no</v>
      </c>
      <c r="G91" s="2" t="s">
        <v>3436</v>
      </c>
      <c r="H91" s="11" t="str">
        <f>IF(ISNA(VLOOKUP(B91,CEEMEA!$A:$A,1,0)),IF(ISNA(VLOOKUP(B91,Removes!$A:$A,1,0)),IF(ISNA(VLOOKUP(B91,TTM!$A:$A,1,0)),IF(ISNA(VLOOKUP(B91,FastTrack!$A:$A,1,0)),IF(ISNA(VLOOKUP(B91,Delayed!$B:$B,1,0)),"BAU","Delayed"),"FastTrack"),"TTM"),"Remove"),"CEEMEA")</f>
        <v>BAU</v>
      </c>
      <c r="I91" s="11" t="str">
        <f>IF(COUNTIF(schedule!FC$1:ZZ$100,B91)=0,"new","scheduled")</f>
        <v>scheduled</v>
      </c>
    </row>
    <row r="92" spans="1:9">
      <c r="A92" s="11" t="s">
        <v>2933</v>
      </c>
      <c r="B92" s="13">
        <v>121019204011</v>
      </c>
      <c r="C92" s="11" t="str">
        <f>IF(ISERROR(VLOOKUP(B92,'251012'!B:C,2,FALSE)),"new",VLOOKUP(B92,'231012'!B:C,2,FALSE))</f>
        <v>new</v>
      </c>
      <c r="D92" s="11" t="str">
        <f>IF(ISERROR(VLOOKUP(B92,'251012'!B:D,3,FALSE)),"new",IF(VLOOKUP(B92,'251012'!B:D,3,FALSE)="new","existing",VLOOKUP(B92,'231012'!B:D,3,FALSE)))</f>
        <v>existing</v>
      </c>
      <c r="E92" s="159" t="e">
        <f t="shared" si="1"/>
        <v>#VALUE!</v>
      </c>
      <c r="F92" s="11" t="str">
        <f>IF(ISERROR(VLOOKUP(B92,'251012'!B:B,1,FALSE)),"yes","no")</f>
        <v>no</v>
      </c>
      <c r="G92" s="2" t="s">
        <v>3429</v>
      </c>
      <c r="H92" s="11" t="str">
        <f>IF(ISNA(VLOOKUP(B92,CEEMEA!$A:$A,1,0)),IF(ISNA(VLOOKUP(B92,Removes!$A:$A,1,0)),IF(ISNA(VLOOKUP(B92,TTM!$A:$A,1,0)),IF(ISNA(VLOOKUP(B92,FastTrack!$A:$A,1,0)),IF(ISNA(VLOOKUP(B92,Delayed!$B:$B,1,0)),"BAU","Delayed"),"FastTrack"),"TTM"),"Remove"),"CEEMEA")</f>
        <v>BAU</v>
      </c>
      <c r="I92" s="11" t="str">
        <f>IF(COUNTIF(schedule!FC$1:ZZ$100,B92)=0,"new","scheduled")</f>
        <v>scheduled</v>
      </c>
    </row>
    <row r="93" spans="1:9">
      <c r="A93" s="11" t="s">
        <v>2932</v>
      </c>
      <c r="B93" s="13">
        <v>121019210444</v>
      </c>
      <c r="C93" s="11" t="str">
        <f>IF(ISERROR(VLOOKUP(B93,'251012'!B:C,2,FALSE)),"new",VLOOKUP(B93,'231012'!B:C,2,FALSE))</f>
        <v>new</v>
      </c>
      <c r="D93" s="11" t="str">
        <f>IF(ISERROR(VLOOKUP(B93,'251012'!B:D,3,FALSE)),"new",IF(VLOOKUP(B93,'251012'!B:D,3,FALSE)="new","existing",VLOOKUP(B93,'231012'!B:D,3,FALSE)))</f>
        <v>existing</v>
      </c>
      <c r="E93" s="159" t="e">
        <f t="shared" si="1"/>
        <v>#VALUE!</v>
      </c>
      <c r="F93" s="11" t="str">
        <f>IF(ISERROR(VLOOKUP(B93,'251012'!B:B,1,FALSE)),"yes","no")</f>
        <v>no</v>
      </c>
      <c r="G93" s="2" t="s">
        <v>3427</v>
      </c>
      <c r="H93" s="11" t="str">
        <f>IF(ISNA(VLOOKUP(B93,CEEMEA!$A:$A,1,0)),IF(ISNA(VLOOKUP(B93,Removes!$A:$A,1,0)),IF(ISNA(VLOOKUP(B93,TTM!$A:$A,1,0)),IF(ISNA(VLOOKUP(B93,FastTrack!$A:$A,1,0)),IF(ISNA(VLOOKUP(B93,Delayed!$B:$B,1,0)),"BAU","Delayed"),"FastTrack"),"TTM"),"Remove"),"CEEMEA")</f>
        <v>BAU</v>
      </c>
      <c r="I93" s="11" t="str">
        <f>IF(COUNTIF(schedule!FC$1:ZZ$100,B93)=0,"new","scheduled")</f>
        <v>scheduled</v>
      </c>
    </row>
    <row r="94" spans="1:9">
      <c r="A94" s="11" t="s">
        <v>673</v>
      </c>
      <c r="B94" s="13">
        <v>121019210716</v>
      </c>
      <c r="C94" s="11" t="str">
        <f>IF(ISERROR(VLOOKUP(B94,'251012'!B:C,2,FALSE)),"new",VLOOKUP(B94,'231012'!B:C,2,FALSE))</f>
        <v>new</v>
      </c>
      <c r="D94" s="11" t="str">
        <f>IF(ISERROR(VLOOKUP(B94,'251012'!B:D,3,FALSE)),"new",IF(VLOOKUP(B94,'251012'!B:D,3,FALSE)="new","existing",VLOOKUP(B94,'231012'!B:D,3,FALSE)))</f>
        <v>existing</v>
      </c>
      <c r="E94" s="159" t="e">
        <f t="shared" si="1"/>
        <v>#VALUE!</v>
      </c>
      <c r="F94" s="11" t="str">
        <f>IF(ISERROR(VLOOKUP(B94,'251012'!B:B,1,FALSE)),"yes","no")</f>
        <v>no</v>
      </c>
      <c r="G94" s="2" t="s">
        <v>3428</v>
      </c>
      <c r="H94" s="11" t="str">
        <f>IF(ISNA(VLOOKUP(B94,CEEMEA!$A:$A,1,0)),IF(ISNA(VLOOKUP(B94,Removes!$A:$A,1,0)),IF(ISNA(VLOOKUP(B94,TTM!$A:$A,1,0)),IF(ISNA(VLOOKUP(B94,FastTrack!$A:$A,1,0)),IF(ISNA(VLOOKUP(B94,Delayed!$B:$B,1,0)),"BAU","Delayed"),"FastTrack"),"TTM"),"Remove"),"CEEMEA")</f>
        <v>BAU</v>
      </c>
      <c r="I94" s="11" t="str">
        <f>IF(COUNTIF(schedule!FC$1:ZZ$100,B94)=0,"new","scheduled")</f>
        <v>scheduled</v>
      </c>
    </row>
    <row r="95" spans="1:9">
      <c r="A95" s="11" t="s">
        <v>2931</v>
      </c>
      <c r="B95" s="13">
        <v>121019212051</v>
      </c>
      <c r="C95" s="11" t="str">
        <f>IF(ISERROR(VLOOKUP(B95,'251012'!B:C,2,FALSE)),"new",VLOOKUP(B95,'231012'!B:C,2,FALSE))</f>
        <v>new</v>
      </c>
      <c r="D95" s="11" t="str">
        <f>IF(ISERROR(VLOOKUP(B95,'251012'!B:D,3,FALSE)),"new",IF(VLOOKUP(B95,'251012'!B:D,3,FALSE)="new","existing",VLOOKUP(B95,'231012'!B:D,3,FALSE)))</f>
        <v>existing</v>
      </c>
      <c r="E95" s="159" t="e">
        <f t="shared" si="1"/>
        <v>#VALUE!</v>
      </c>
      <c r="F95" s="11" t="str">
        <f>IF(ISERROR(VLOOKUP(B95,'251012'!B:B,1,FALSE)),"yes","no")</f>
        <v>no</v>
      </c>
      <c r="G95" s="2" t="s">
        <v>3426</v>
      </c>
      <c r="H95" s="11" t="str">
        <f>IF(ISNA(VLOOKUP(B95,CEEMEA!$A:$A,1,0)),IF(ISNA(VLOOKUP(B95,Removes!$A:$A,1,0)),IF(ISNA(VLOOKUP(B95,TTM!$A:$A,1,0)),IF(ISNA(VLOOKUP(B95,FastTrack!$A:$A,1,0)),IF(ISNA(VLOOKUP(B95,Delayed!$B:$B,1,0)),"BAU","Delayed"),"FastTrack"),"TTM"),"Remove"),"CEEMEA")</f>
        <v>BAU</v>
      </c>
      <c r="I95" s="11" t="str">
        <f>IF(COUNTIF(schedule!FC$1:ZZ$100,B95)=0,"new","scheduled")</f>
        <v>scheduled</v>
      </c>
    </row>
    <row r="96" spans="1:9">
      <c r="A96" s="11" t="s">
        <v>2930</v>
      </c>
      <c r="B96" s="13">
        <v>121022005904</v>
      </c>
      <c r="C96" s="11" t="str">
        <f>IF(ISERROR(VLOOKUP(B96,'251012'!B:C,2,FALSE)),"new",VLOOKUP(B96,'231012'!B:C,2,FALSE))</f>
        <v>new</v>
      </c>
      <c r="D96" s="11" t="str">
        <f>IF(ISERROR(VLOOKUP(B96,'251012'!B:D,3,FALSE)),"new",IF(VLOOKUP(B96,'251012'!B:D,3,FALSE)="new","existing",VLOOKUP(B96,'231012'!B:D,3,FALSE)))</f>
        <v>existing</v>
      </c>
      <c r="E96" s="159" t="e">
        <f t="shared" si="1"/>
        <v>#VALUE!</v>
      </c>
      <c r="F96" s="11" t="str">
        <f>IF(ISERROR(VLOOKUP(B96,'251012'!B:B,1,FALSE)),"yes","no")</f>
        <v>no</v>
      </c>
      <c r="G96" s="2" t="s">
        <v>3425</v>
      </c>
      <c r="H96" s="11" t="str">
        <f>IF(ISNA(VLOOKUP(B96,CEEMEA!$A:$A,1,0)),IF(ISNA(VLOOKUP(B96,Removes!$A:$A,1,0)),IF(ISNA(VLOOKUP(B96,TTM!$A:$A,1,0)),IF(ISNA(VLOOKUP(B96,FastTrack!$A:$A,1,0)),IF(ISNA(VLOOKUP(B96,Delayed!$B:$B,1,0)),"BAU","Delayed"),"FastTrack"),"TTM"),"Remove"),"CEEMEA")</f>
        <v>BAU</v>
      </c>
      <c r="I96" s="11" t="str">
        <f>IF(COUNTIF(schedule!FC$1:ZZ$100,B96)=0,"new","scheduled")</f>
        <v>scheduled</v>
      </c>
    </row>
    <row r="97" spans="1:9">
      <c r="A97" s="11" t="s">
        <v>2364</v>
      </c>
      <c r="B97" s="13">
        <v>121022010608</v>
      </c>
      <c r="C97" s="11" t="str">
        <f>IF(ISERROR(VLOOKUP(B97,'251012'!B:C,2,FALSE)),"new",VLOOKUP(B97,'231012'!B:C,2,FALSE))</f>
        <v>new</v>
      </c>
      <c r="D97" s="11" t="str">
        <f>IF(ISERROR(VLOOKUP(B97,'251012'!B:D,3,FALSE)),"new",IF(VLOOKUP(B97,'251012'!B:D,3,FALSE)="new","existing",VLOOKUP(B97,'231012'!B:D,3,FALSE)))</f>
        <v>existing</v>
      </c>
      <c r="E97" s="159" t="e">
        <f t="shared" si="1"/>
        <v>#VALUE!</v>
      </c>
      <c r="F97" s="11" t="str">
        <f>IF(ISERROR(VLOOKUP(B97,'251012'!B:B,1,FALSE)),"yes","no")</f>
        <v>no</v>
      </c>
      <c r="G97" s="2" t="s">
        <v>3424</v>
      </c>
      <c r="H97" s="11" t="str">
        <f>IF(ISNA(VLOOKUP(B97,CEEMEA!$A:$A,1,0)),IF(ISNA(VLOOKUP(B97,Removes!$A:$A,1,0)),IF(ISNA(VLOOKUP(B97,TTM!$A:$A,1,0)),IF(ISNA(VLOOKUP(B97,FastTrack!$A:$A,1,0)),IF(ISNA(VLOOKUP(B97,Delayed!$B:$B,1,0)),"BAU","Delayed"),"FastTrack"),"TTM"),"Remove"),"CEEMEA")</f>
        <v>BAU</v>
      </c>
      <c r="I97" s="11" t="str">
        <f>IF(COUNTIF(schedule!FC$1:ZZ$100,B97)=0,"new","scheduled")</f>
        <v>scheduled</v>
      </c>
    </row>
    <row r="98" spans="1:9">
      <c r="A98" s="11" t="s">
        <v>3099</v>
      </c>
      <c r="B98" s="13">
        <v>121024080055</v>
      </c>
      <c r="C98" s="11" t="e">
        <f>IF(ISERROR(VLOOKUP(B98,'251012'!B:C,2,FALSE)),"new",VLOOKUP(B98,'231012'!B:C,2,FALSE))</f>
        <v>#N/A</v>
      </c>
      <c r="D98" s="11" t="str">
        <f>IF(ISERROR(VLOOKUP(B98,'251012'!B:D,3,FALSE)),"new",IF(VLOOKUP(B98,'251012'!B:D,3,FALSE)="new","existing",VLOOKUP(B98,'231012'!B:D,3,FALSE)))</f>
        <v>existing</v>
      </c>
      <c r="E98" s="159" t="e">
        <f t="shared" si="1"/>
        <v>#VALUE!</v>
      </c>
      <c r="F98" s="11" t="str">
        <f>IF(ISERROR(VLOOKUP(B98,'251012'!B:B,1,FALSE)),"yes","no")</f>
        <v>no</v>
      </c>
      <c r="G98" s="2" t="s">
        <v>3389</v>
      </c>
      <c r="H98" s="11" t="str">
        <f>IF(ISNA(VLOOKUP(B98,CEEMEA!$A:$A,1,0)),IF(ISNA(VLOOKUP(B98,Removes!$A:$A,1,0)),IF(ISNA(VLOOKUP(B98,TTM!$A:$A,1,0)),IF(ISNA(VLOOKUP(B98,FastTrack!$A:$A,1,0)),IF(ISNA(VLOOKUP(B98,Delayed!$B:$B,1,0)),"BAU","Delayed"),"FastTrack"),"TTM"),"Remove"),"CEEMEA")</f>
        <v>BAU</v>
      </c>
      <c r="I98" s="11" t="str">
        <f>IF(COUNTIF(schedule!FC$1:ZZ$100,B98)=0,"new","scheduled")</f>
        <v>scheduled</v>
      </c>
    </row>
    <row r="99" spans="1:9">
      <c r="A99" s="11" t="s">
        <v>3097</v>
      </c>
      <c r="B99" s="13">
        <v>121025073356</v>
      </c>
      <c r="C99" s="11" t="e">
        <f>IF(ISERROR(VLOOKUP(B99,'251012'!B:C,2,FALSE)),"new",VLOOKUP(B99,'231012'!B:C,2,FALSE))</f>
        <v>#N/A</v>
      </c>
      <c r="D99" s="11" t="str">
        <f>IF(ISERROR(VLOOKUP(B99,'251012'!B:D,3,FALSE)),"new",IF(VLOOKUP(B99,'251012'!B:D,3,FALSE)="new","existing",VLOOKUP(B99,'231012'!B:D,3,FALSE)))</f>
        <v>existing</v>
      </c>
      <c r="E99" s="159" t="e">
        <f t="shared" si="1"/>
        <v>#VALUE!</v>
      </c>
      <c r="F99" s="11" t="str">
        <f>IF(ISERROR(VLOOKUP(B99,'251012'!B:B,1,FALSE)),"yes","no")</f>
        <v>no</v>
      </c>
      <c r="G99" s="2" t="s">
        <v>3387</v>
      </c>
      <c r="H99" s="11" t="str">
        <f>IF(ISNA(VLOOKUP(B99,CEEMEA!$A:$A,1,0)),IF(ISNA(VLOOKUP(B99,Removes!$A:$A,1,0)),IF(ISNA(VLOOKUP(B99,TTM!$A:$A,1,0)),IF(ISNA(VLOOKUP(B99,FastTrack!$A:$A,1,0)),IF(ISNA(VLOOKUP(B99,Delayed!$B:$B,1,0)),"BAU","Delayed"),"FastTrack"),"TTM"),"Remove"),"CEEMEA")</f>
        <v>BAU</v>
      </c>
      <c r="I99" s="11" t="str">
        <f>IF(COUNTIF(schedule!FC$1:ZZ$100,B99)=0,"new","scheduled")</f>
        <v>scheduled</v>
      </c>
    </row>
    <row r="100" spans="1:9">
      <c r="A100" s="11" t="s">
        <v>3381</v>
      </c>
      <c r="B100" s="13">
        <v>121025170744</v>
      </c>
      <c r="C100" s="11" t="str">
        <f>IF(ISERROR(VLOOKUP(B100,'251012'!B:C,2,FALSE)),"new",VLOOKUP(B100,'231012'!B:C,2,FALSE))</f>
        <v>new</v>
      </c>
      <c r="D100" s="11" t="str">
        <f>IF(ISERROR(VLOOKUP(B100,'251012'!B:D,3,FALSE)),"new",IF(VLOOKUP(B100,'251012'!B:D,3,FALSE)="new","existing",VLOOKUP(B100,'231012'!B:D,3,FALSE)))</f>
        <v>new</v>
      </c>
      <c r="E100" s="159" t="e">
        <f t="shared" si="1"/>
        <v>#VALUE!</v>
      </c>
      <c r="F100" s="11" t="str">
        <f>IF(ISERROR(VLOOKUP(B100,'251012'!B:B,1,FALSE)),"yes","no")</f>
        <v>yes</v>
      </c>
      <c r="G100" s="2" t="s">
        <v>3382</v>
      </c>
      <c r="H100" s="11" t="str">
        <f>IF(ISNA(VLOOKUP(B100,CEEMEA!$A:$A,1,0)),IF(ISNA(VLOOKUP(B100,Removes!$A:$A,1,0)),IF(ISNA(VLOOKUP(B100,TTM!$A:$A,1,0)),IF(ISNA(VLOOKUP(B100,FastTrack!$A:$A,1,0)),IF(ISNA(VLOOKUP(B100,Delayed!$B:$B,1,0)),"BAU","Delayed"),"FastTrack"),"TTM"),"Remove"),"CEEMEA")</f>
        <v>BAU</v>
      </c>
      <c r="I100" s="11" t="str">
        <f>IF(COUNTIF(schedule!FC$1:ZZ$100,B100)=0,"new","scheduled")</f>
        <v>scheduled</v>
      </c>
    </row>
    <row r="101" spans="1:9">
      <c r="A101" s="11" t="s">
        <v>3379</v>
      </c>
      <c r="B101" s="13">
        <v>121026064434</v>
      </c>
      <c r="C101" s="11" t="str">
        <f>IF(ISERROR(VLOOKUP(B101,'251012'!B:C,2,FALSE)),"new",VLOOKUP(B101,'231012'!B:C,2,FALSE))</f>
        <v>new</v>
      </c>
      <c r="D101" s="11" t="str">
        <f>IF(ISERROR(VLOOKUP(B101,'251012'!B:D,3,FALSE)),"new",IF(VLOOKUP(B101,'251012'!B:D,3,FALSE)="new","existing",VLOOKUP(B101,'231012'!B:D,3,FALSE)))</f>
        <v>new</v>
      </c>
      <c r="E101" s="159" t="e">
        <f t="shared" si="1"/>
        <v>#VALUE!</v>
      </c>
      <c r="F101" s="11" t="str">
        <f>IF(ISERROR(VLOOKUP(B101,'251012'!B:B,1,FALSE)),"yes","no")</f>
        <v>yes</v>
      </c>
      <c r="G101" s="2" t="s">
        <v>3380</v>
      </c>
      <c r="H101" s="11" t="str">
        <f>IF(ISNA(VLOOKUP(B101,CEEMEA!$A:$A,1,0)),IF(ISNA(VLOOKUP(B101,Removes!$A:$A,1,0)),IF(ISNA(VLOOKUP(B101,TTM!$A:$A,1,0)),IF(ISNA(VLOOKUP(B101,FastTrack!$A:$A,1,0)),IF(ISNA(VLOOKUP(B101,Delayed!$B:$B,1,0)),"BAU","Delayed"),"FastTrack"),"TTM"),"Remove"),"CEEMEA")</f>
        <v>BAU</v>
      </c>
      <c r="I101" s="11" t="str">
        <f>IF(COUNTIF(schedule!FC$1:ZZ$100,B101)=0,"new","scheduled")</f>
        <v>scheduled</v>
      </c>
    </row>
    <row r="102" spans="1:9">
      <c r="A102" s="11" t="s">
        <v>3377</v>
      </c>
      <c r="B102" s="13">
        <v>121026064755</v>
      </c>
      <c r="C102" s="11" t="str">
        <f>IF(ISERROR(VLOOKUP(B102,'251012'!B:C,2,FALSE)),"new",VLOOKUP(B102,'231012'!B:C,2,FALSE))</f>
        <v>new</v>
      </c>
      <c r="D102" s="11" t="str">
        <f>IF(ISERROR(VLOOKUP(B102,'251012'!B:D,3,FALSE)),"new",IF(VLOOKUP(B102,'251012'!B:D,3,FALSE)="new","existing",VLOOKUP(B102,'231012'!B:D,3,FALSE)))</f>
        <v>new</v>
      </c>
      <c r="E102" s="159" t="e">
        <f t="shared" si="1"/>
        <v>#VALUE!</v>
      </c>
      <c r="F102" s="11" t="str">
        <f>IF(ISERROR(VLOOKUP(B102,'251012'!B:B,1,FALSE)),"yes","no")</f>
        <v>yes</v>
      </c>
      <c r="G102" s="2" t="s">
        <v>3378</v>
      </c>
      <c r="H102" s="11" t="str">
        <f>IF(ISNA(VLOOKUP(B102,CEEMEA!$A:$A,1,0)),IF(ISNA(VLOOKUP(B102,Removes!$A:$A,1,0)),IF(ISNA(VLOOKUP(B102,TTM!$A:$A,1,0)),IF(ISNA(VLOOKUP(B102,FastTrack!$A:$A,1,0)),IF(ISNA(VLOOKUP(B102,Delayed!$B:$B,1,0)),"BAU","Delayed"),"FastTrack"),"TTM"),"Remove"),"CEEMEA")</f>
        <v>BAU</v>
      </c>
      <c r="I102" s="11" t="str">
        <f>IF(COUNTIF(schedule!FC$1:ZZ$100,B102)=0,"new","scheduled")</f>
        <v>scheduled</v>
      </c>
    </row>
    <row r="103" spans="1:9">
      <c r="A103" s="11" t="s">
        <v>3375</v>
      </c>
      <c r="B103" s="13">
        <v>121026113639</v>
      </c>
      <c r="C103" s="11" t="str">
        <f>IF(ISERROR(VLOOKUP(B103,'251012'!B:C,2,FALSE)),"new",VLOOKUP(B103,'231012'!B:C,2,FALSE))</f>
        <v>new</v>
      </c>
      <c r="D103" s="11" t="str">
        <f>IF(ISERROR(VLOOKUP(B103,'251012'!B:D,3,FALSE)),"new",IF(VLOOKUP(B103,'251012'!B:D,3,FALSE)="new","existing",VLOOKUP(B103,'231012'!B:D,3,FALSE)))</f>
        <v>new</v>
      </c>
      <c r="E103" s="159" t="e">
        <f t="shared" si="1"/>
        <v>#VALUE!</v>
      </c>
      <c r="F103" s="11" t="str">
        <f>IF(ISERROR(VLOOKUP(B103,'251012'!B:B,1,FALSE)),"yes","no")</f>
        <v>yes</v>
      </c>
      <c r="G103" s="2" t="s">
        <v>3376</v>
      </c>
      <c r="H103" s="11" t="str">
        <f>IF(ISNA(VLOOKUP(B103,CEEMEA!$A:$A,1,0)),IF(ISNA(VLOOKUP(B103,Removes!$A:$A,1,0)),IF(ISNA(VLOOKUP(B103,TTM!$A:$A,1,0)),IF(ISNA(VLOOKUP(B103,FastTrack!$A:$A,1,0)),IF(ISNA(VLOOKUP(B103,Delayed!$B:$B,1,0)),"BAU","Delayed"),"FastTrack"),"TTM"),"Remove"),"CEEMEA")</f>
        <v>BAU</v>
      </c>
      <c r="I103" s="11" t="str">
        <f>IF(COUNTIF(schedule!FC$1:ZZ$100,B103)=0,"new","scheduled")</f>
        <v>scheduled</v>
      </c>
    </row>
    <row r="104" spans="1:9">
      <c r="A104" s="11" t="s">
        <v>3373</v>
      </c>
      <c r="B104" s="13">
        <v>121026114131</v>
      </c>
      <c r="C104" s="11" t="str">
        <f>IF(ISERROR(VLOOKUP(B104,'251012'!B:C,2,FALSE)),"new",VLOOKUP(B104,'231012'!B:C,2,FALSE))</f>
        <v>new</v>
      </c>
      <c r="D104" s="11" t="str">
        <f>IF(ISERROR(VLOOKUP(B104,'251012'!B:D,3,FALSE)),"new",IF(VLOOKUP(B104,'251012'!B:D,3,FALSE)="new","existing",VLOOKUP(B104,'231012'!B:D,3,FALSE)))</f>
        <v>new</v>
      </c>
      <c r="E104" s="159" t="e">
        <f t="shared" si="1"/>
        <v>#VALUE!</v>
      </c>
      <c r="F104" s="11" t="str">
        <f>IF(ISERROR(VLOOKUP(B104,'251012'!B:B,1,FALSE)),"yes","no")</f>
        <v>yes</v>
      </c>
      <c r="G104" s="2" t="s">
        <v>3374</v>
      </c>
      <c r="H104" s="11" t="str">
        <f>IF(ISNA(VLOOKUP(B104,CEEMEA!$A:$A,1,0)),IF(ISNA(VLOOKUP(B104,Removes!$A:$A,1,0)),IF(ISNA(VLOOKUP(B104,TTM!$A:$A,1,0)),IF(ISNA(VLOOKUP(B104,FastTrack!$A:$A,1,0)),IF(ISNA(VLOOKUP(B104,Delayed!$B:$B,1,0)),"BAU","Delayed"),"FastTrack"),"TTM"),"Remove"),"CEEMEA")</f>
        <v>BAU</v>
      </c>
      <c r="I104" s="11" t="str">
        <f>IF(COUNTIF(schedule!FC$1:ZZ$100,B104)=0,"new","scheduled")</f>
        <v>scheduled</v>
      </c>
    </row>
    <row r="105" spans="1:9">
      <c r="A105" s="11" t="s">
        <v>830</v>
      </c>
      <c r="B105" s="13">
        <v>121027031435</v>
      </c>
      <c r="C105" s="11" t="str">
        <f>IF(ISERROR(VLOOKUP(B105,'251012'!B:C,2,FALSE)),"new",VLOOKUP(B105,'231012'!B:C,2,FALSE))</f>
        <v>new</v>
      </c>
      <c r="D105" s="11" t="str">
        <f>IF(ISERROR(VLOOKUP(B105,'251012'!B:D,3,FALSE)),"new",IF(VLOOKUP(B105,'251012'!B:D,3,FALSE)="new","existing",VLOOKUP(B105,'231012'!B:D,3,FALSE)))</f>
        <v>new</v>
      </c>
      <c r="E105" s="159" t="e">
        <f t="shared" si="1"/>
        <v>#VALUE!</v>
      </c>
      <c r="F105" s="11" t="str">
        <f>IF(ISERROR(VLOOKUP(B105,'251012'!B:B,1,FALSE)),"yes","no")</f>
        <v>yes</v>
      </c>
      <c r="G105" s="2" t="s">
        <v>3330</v>
      </c>
      <c r="H105" s="11" t="str">
        <f>IF(ISNA(VLOOKUP(B105,CEEMEA!$A:$A,1,0)),IF(ISNA(VLOOKUP(B105,Removes!$A:$A,1,0)),IF(ISNA(VLOOKUP(B105,TTM!$A:$A,1,0)),IF(ISNA(VLOOKUP(B105,FastTrack!$A:$A,1,0)),IF(ISNA(VLOOKUP(B105,Delayed!$B:$B,1,0)),"BAU","Delayed"),"FastTrack"),"TTM"),"Remove"),"CEEMEA")</f>
        <v>BAU</v>
      </c>
      <c r="I105" s="11" t="str">
        <f>IF(COUNTIF(schedule!FC$1:ZZ$100,B105)=0,"new","scheduled")</f>
        <v>scheduled</v>
      </c>
    </row>
    <row r="106" spans="1:9">
      <c r="A106" s="11" t="s">
        <v>828</v>
      </c>
      <c r="B106" s="13">
        <v>121027032040</v>
      </c>
      <c r="C106" s="11" t="str">
        <f>IF(ISERROR(VLOOKUP(B106,'251012'!B:C,2,FALSE)),"new",VLOOKUP(B106,'231012'!B:C,2,FALSE))</f>
        <v>new</v>
      </c>
      <c r="D106" s="11" t="str">
        <f>IF(ISERROR(VLOOKUP(B106,'251012'!B:D,3,FALSE)),"new",IF(VLOOKUP(B106,'251012'!B:D,3,FALSE)="new","existing",VLOOKUP(B106,'231012'!B:D,3,FALSE)))</f>
        <v>new</v>
      </c>
      <c r="E106" s="159" t="e">
        <f t="shared" si="1"/>
        <v>#VALUE!</v>
      </c>
      <c r="F106" s="11" t="str">
        <f>IF(ISERROR(VLOOKUP(B106,'251012'!B:B,1,FALSE)),"yes","no")</f>
        <v>yes</v>
      </c>
      <c r="G106" s="2" t="s">
        <v>3331</v>
      </c>
      <c r="H106" s="11" t="str">
        <f>IF(ISNA(VLOOKUP(B106,CEEMEA!$A:$A,1,0)),IF(ISNA(VLOOKUP(B106,Removes!$A:$A,1,0)),IF(ISNA(VLOOKUP(B106,TTM!$A:$A,1,0)),IF(ISNA(VLOOKUP(B106,FastTrack!$A:$A,1,0)),IF(ISNA(VLOOKUP(B106,Delayed!$B:$B,1,0)),"BAU","Delayed"),"FastTrack"),"TTM"),"Remove"),"CEEMEA")</f>
        <v>BAU</v>
      </c>
      <c r="I106" s="11" t="str">
        <f>IF(COUNTIF(schedule!FC$1:ZZ$100,B106)=0,"new","scheduled")</f>
        <v>scheduled</v>
      </c>
    </row>
    <row r="107" spans="1:9">
      <c r="A107" s="11" t="s">
        <v>832</v>
      </c>
      <c r="B107" s="13">
        <v>121027032329</v>
      </c>
      <c r="C107" s="11" t="str">
        <f>IF(ISERROR(VLOOKUP(B107,'251012'!B:C,2,FALSE)),"new",VLOOKUP(B107,'231012'!B:C,2,FALSE))</f>
        <v>new</v>
      </c>
      <c r="D107" s="11" t="str">
        <f>IF(ISERROR(VLOOKUP(B107,'251012'!B:D,3,FALSE)),"new",IF(VLOOKUP(B107,'251012'!B:D,3,FALSE)="new","existing",VLOOKUP(B107,'231012'!B:D,3,FALSE)))</f>
        <v>new</v>
      </c>
      <c r="E107" s="159" t="e">
        <f t="shared" si="1"/>
        <v>#VALUE!</v>
      </c>
      <c r="F107" s="11" t="str">
        <f>IF(ISERROR(VLOOKUP(B107,'251012'!B:B,1,FALSE)),"yes","no")</f>
        <v>yes</v>
      </c>
      <c r="G107" s="2" t="s">
        <v>3332</v>
      </c>
      <c r="H107" s="11" t="str">
        <f>IF(ISNA(VLOOKUP(B107,CEEMEA!$A:$A,1,0)),IF(ISNA(VLOOKUP(B107,Removes!$A:$A,1,0)),IF(ISNA(VLOOKUP(B107,TTM!$A:$A,1,0)),IF(ISNA(VLOOKUP(B107,FastTrack!$A:$A,1,0)),IF(ISNA(VLOOKUP(B107,Delayed!$B:$B,1,0)),"BAU","Delayed"),"FastTrack"),"TTM"),"Remove"),"CEEMEA")</f>
        <v>BAU</v>
      </c>
      <c r="I107" s="11" t="str">
        <f>IF(COUNTIF(schedule!FC$1:ZZ$100,B107)=0,"new","scheduled")</f>
        <v>scheduled</v>
      </c>
    </row>
    <row r="108" spans="1:9">
      <c r="A108" s="11" t="s">
        <v>834</v>
      </c>
      <c r="B108" s="13">
        <v>121027032653</v>
      </c>
      <c r="C108" s="11" t="str">
        <f>IF(ISERROR(VLOOKUP(B108,'251012'!B:C,2,FALSE)),"new",VLOOKUP(B108,'231012'!B:C,2,FALSE))</f>
        <v>new</v>
      </c>
      <c r="D108" s="11" t="str">
        <f>IF(ISERROR(VLOOKUP(B108,'251012'!B:D,3,FALSE)),"new",IF(VLOOKUP(B108,'251012'!B:D,3,FALSE)="new","existing",VLOOKUP(B108,'231012'!B:D,3,FALSE)))</f>
        <v>new</v>
      </c>
      <c r="E108" s="159" t="e">
        <f t="shared" si="1"/>
        <v>#VALUE!</v>
      </c>
      <c r="F108" s="11" t="str">
        <f>IF(ISERROR(VLOOKUP(B108,'251012'!B:B,1,FALSE)),"yes","no")</f>
        <v>yes</v>
      </c>
      <c r="G108" s="2" t="s">
        <v>3333</v>
      </c>
      <c r="H108" s="11" t="str">
        <f>IF(ISNA(VLOOKUP(B108,CEEMEA!$A:$A,1,0)),IF(ISNA(VLOOKUP(B108,Removes!$A:$A,1,0)),IF(ISNA(VLOOKUP(B108,TTM!$A:$A,1,0)),IF(ISNA(VLOOKUP(B108,FastTrack!$A:$A,1,0)),IF(ISNA(VLOOKUP(B108,Delayed!$B:$B,1,0)),"BAU","Delayed"),"FastTrack"),"TTM"),"Remove"),"CEEMEA")</f>
        <v>BAU</v>
      </c>
      <c r="I108" s="11" t="str">
        <f>IF(COUNTIF(schedule!FC$1:ZZ$100,B108)=0,"new","scheduled")</f>
        <v>scheduled</v>
      </c>
    </row>
    <row r="109" spans="1:9">
      <c r="A109" s="11" t="s">
        <v>3357</v>
      </c>
      <c r="B109" s="13">
        <v>121029115550</v>
      </c>
      <c r="C109" s="11" t="str">
        <f>IF(ISERROR(VLOOKUP(B109,'251012'!B:C,2,FALSE)),"new",VLOOKUP(B109,'231012'!B:C,2,FALSE))</f>
        <v>new</v>
      </c>
      <c r="D109" s="11" t="str">
        <f>IF(ISERROR(VLOOKUP(B109,'251012'!B:D,3,FALSE)),"new",IF(VLOOKUP(B109,'251012'!B:D,3,FALSE)="new","existing",VLOOKUP(B109,'231012'!B:D,3,FALSE)))</f>
        <v>new</v>
      </c>
      <c r="E109" s="159" t="e">
        <f t="shared" si="1"/>
        <v>#VALUE!</v>
      </c>
      <c r="F109" s="11" t="str">
        <f>IF(ISERROR(VLOOKUP(B109,'251012'!B:B,1,FALSE)),"yes","no")</f>
        <v>yes</v>
      </c>
      <c r="G109" s="2" t="s">
        <v>3358</v>
      </c>
      <c r="H109" s="11" t="str">
        <f>IF(ISNA(VLOOKUP(B109,CEEMEA!$A:$A,1,0)),IF(ISNA(VLOOKUP(B109,Removes!$A:$A,1,0)),IF(ISNA(VLOOKUP(B109,TTM!$A:$A,1,0)),IF(ISNA(VLOOKUP(B109,FastTrack!$A:$A,1,0)),IF(ISNA(VLOOKUP(B109,Delayed!$B:$B,1,0)),"BAU","Delayed"),"FastTrack"),"TTM"),"Remove"),"CEEMEA")</f>
        <v>BAU</v>
      </c>
      <c r="I109" s="11" t="str">
        <f>IF(COUNTIF(schedule!FC$1:ZZ$100,B109)=0,"new","scheduled")</f>
        <v>scheduled</v>
      </c>
    </row>
    <row r="110" spans="1:9">
      <c r="A110" s="11" t="s">
        <v>3359</v>
      </c>
      <c r="B110" s="13">
        <v>121029115555</v>
      </c>
      <c r="C110" s="11" t="str">
        <f>IF(ISERROR(VLOOKUP(B110,'251012'!B:C,2,FALSE)),"new",VLOOKUP(B110,'231012'!B:C,2,FALSE))</f>
        <v>new</v>
      </c>
      <c r="D110" s="11" t="str">
        <f>IF(ISERROR(VLOOKUP(B110,'251012'!B:D,3,FALSE)),"new",IF(VLOOKUP(B110,'251012'!B:D,3,FALSE)="new","existing",VLOOKUP(B110,'231012'!B:D,3,FALSE)))</f>
        <v>new</v>
      </c>
      <c r="E110" s="159" t="e">
        <f t="shared" si="1"/>
        <v>#VALUE!</v>
      </c>
      <c r="F110" s="11" t="str">
        <f>IF(ISERROR(VLOOKUP(B110,'251012'!B:B,1,FALSE)),"yes","no")</f>
        <v>yes</v>
      </c>
      <c r="G110" s="2" t="s">
        <v>3360</v>
      </c>
      <c r="H110" s="11" t="str">
        <f>IF(ISNA(VLOOKUP(B110,CEEMEA!$A:$A,1,0)),IF(ISNA(VLOOKUP(B110,Removes!$A:$A,1,0)),IF(ISNA(VLOOKUP(B110,TTM!$A:$A,1,0)),IF(ISNA(VLOOKUP(B110,FastTrack!$A:$A,1,0)),IF(ISNA(VLOOKUP(B110,Delayed!$B:$B,1,0)),"BAU","Delayed"),"FastTrack"),"TTM"),"Remove"),"CEEMEA")</f>
        <v>BAU</v>
      </c>
      <c r="I110" s="11" t="str">
        <f>IF(COUNTIF(schedule!FC$1:ZZ$100,B110)=0,"new","scheduled")</f>
        <v>scheduled</v>
      </c>
    </row>
    <row r="111" spans="1:9">
      <c r="A111" s="11" t="s">
        <v>3361</v>
      </c>
      <c r="B111" s="13">
        <v>121029115558</v>
      </c>
      <c r="C111" s="11" t="str">
        <f>IF(ISERROR(VLOOKUP(B111,'251012'!B:C,2,FALSE)),"new",VLOOKUP(B111,'231012'!B:C,2,FALSE))</f>
        <v>new</v>
      </c>
      <c r="D111" s="11" t="str">
        <f>IF(ISERROR(VLOOKUP(B111,'251012'!B:D,3,FALSE)),"new",IF(VLOOKUP(B111,'251012'!B:D,3,FALSE)="new","existing",VLOOKUP(B111,'231012'!B:D,3,FALSE)))</f>
        <v>new</v>
      </c>
      <c r="E111" s="159" t="e">
        <f t="shared" si="1"/>
        <v>#VALUE!</v>
      </c>
      <c r="F111" s="11" t="str">
        <f>IF(ISERROR(VLOOKUP(B111,'251012'!B:B,1,FALSE)),"yes","no")</f>
        <v>yes</v>
      </c>
      <c r="G111" s="2" t="s">
        <v>3362</v>
      </c>
      <c r="H111" s="11" t="str">
        <f>IF(ISNA(VLOOKUP(B111,CEEMEA!$A:$A,1,0)),IF(ISNA(VLOOKUP(B111,Removes!$A:$A,1,0)),IF(ISNA(VLOOKUP(B111,TTM!$A:$A,1,0)),IF(ISNA(VLOOKUP(B111,FastTrack!$A:$A,1,0)),IF(ISNA(VLOOKUP(B111,Delayed!$B:$B,1,0)),"BAU","Delayed"),"FastTrack"),"TTM"),"Remove"),"CEEMEA")</f>
        <v>BAU</v>
      </c>
      <c r="I111" s="11" t="str">
        <f>IF(COUNTIF(schedule!FC$1:ZZ$100,B111)=0,"new","scheduled")</f>
        <v>scheduled</v>
      </c>
    </row>
    <row r="112" spans="1:9">
      <c r="A112" s="11" t="s">
        <v>3363</v>
      </c>
      <c r="B112" s="13">
        <v>121029115600</v>
      </c>
      <c r="C112" s="11" t="str">
        <f>IF(ISERROR(VLOOKUP(B112,'251012'!B:C,2,FALSE)),"new",VLOOKUP(B112,'231012'!B:C,2,FALSE))</f>
        <v>new</v>
      </c>
      <c r="D112" s="11" t="str">
        <f>IF(ISERROR(VLOOKUP(B112,'251012'!B:D,3,FALSE)),"new",IF(VLOOKUP(B112,'251012'!B:D,3,FALSE)="new","existing",VLOOKUP(B112,'231012'!B:D,3,FALSE)))</f>
        <v>new</v>
      </c>
      <c r="E112" s="159" t="e">
        <f t="shared" si="1"/>
        <v>#VALUE!</v>
      </c>
      <c r="F112" s="11" t="str">
        <f>IF(ISERROR(VLOOKUP(B112,'251012'!B:B,1,FALSE)),"yes","no")</f>
        <v>yes</v>
      </c>
      <c r="G112" s="2" t="s">
        <v>3364</v>
      </c>
      <c r="H112" s="11" t="str">
        <f>IF(ISNA(VLOOKUP(B112,CEEMEA!$A:$A,1,0)),IF(ISNA(VLOOKUP(B112,Removes!$A:$A,1,0)),IF(ISNA(VLOOKUP(B112,TTM!$A:$A,1,0)),IF(ISNA(VLOOKUP(B112,FastTrack!$A:$A,1,0)),IF(ISNA(VLOOKUP(B112,Delayed!$B:$B,1,0)),"BAU","Delayed"),"FastTrack"),"TTM"),"Remove"),"CEEMEA")</f>
        <v>BAU</v>
      </c>
      <c r="I112" s="11" t="str">
        <f>IF(COUNTIF(schedule!FC$1:ZZ$100,B112)=0,"new","scheduled")</f>
        <v>scheduled</v>
      </c>
    </row>
    <row r="113" spans="1:9">
      <c r="A113" s="11" t="s">
        <v>3355</v>
      </c>
      <c r="B113" s="13">
        <v>121030044113</v>
      </c>
      <c r="C113" s="11" t="str">
        <f>IF(ISERROR(VLOOKUP(B113,'251012'!B:C,2,FALSE)),"new",VLOOKUP(B113,'231012'!B:C,2,FALSE))</f>
        <v>new</v>
      </c>
      <c r="D113" s="11" t="str">
        <f>IF(ISERROR(VLOOKUP(B113,'251012'!B:D,3,FALSE)),"new",IF(VLOOKUP(B113,'251012'!B:D,3,FALSE)="new","existing",VLOOKUP(B113,'231012'!B:D,3,FALSE)))</f>
        <v>new</v>
      </c>
      <c r="E113" s="159" t="e">
        <f t="shared" si="1"/>
        <v>#VALUE!</v>
      </c>
      <c r="F113" s="11" t="str">
        <f>IF(ISERROR(VLOOKUP(B113,'251012'!B:B,1,FALSE)),"yes","no")</f>
        <v>yes</v>
      </c>
      <c r="G113" s="2" t="s">
        <v>3356</v>
      </c>
      <c r="H113" s="11" t="str">
        <f>IF(ISNA(VLOOKUP(B113,CEEMEA!$A:$A,1,0)),IF(ISNA(VLOOKUP(B113,Removes!$A:$A,1,0)),IF(ISNA(VLOOKUP(B113,TTM!$A:$A,1,0)),IF(ISNA(VLOOKUP(B113,FastTrack!$A:$A,1,0)),IF(ISNA(VLOOKUP(B113,Delayed!$B:$B,1,0)),"BAU","Delayed"),"FastTrack"),"TTM"),"Remove"),"CEEMEA")</f>
        <v>BAU</v>
      </c>
      <c r="I113" s="11" t="str">
        <f>IF(COUNTIF(schedule!FC$1:ZZ$100,B113)=0,"new","scheduled")</f>
        <v>scheduled</v>
      </c>
    </row>
    <row r="114" spans="1:9">
      <c r="A114" s="11" t="s">
        <v>145</v>
      </c>
      <c r="B114" s="13">
        <v>121030044819</v>
      </c>
      <c r="C114" s="11" t="str">
        <f>IF(ISERROR(VLOOKUP(B114,'251012'!B:C,2,FALSE)),"new",VLOOKUP(B114,'231012'!B:C,2,FALSE))</f>
        <v>new</v>
      </c>
      <c r="D114" s="11" t="str">
        <f>IF(ISERROR(VLOOKUP(B114,'251012'!B:D,3,FALSE)),"new",IF(VLOOKUP(B114,'251012'!B:D,3,FALSE)="new","existing",VLOOKUP(B114,'231012'!B:D,3,FALSE)))</f>
        <v>new</v>
      </c>
      <c r="E114" s="159" t="e">
        <f t="shared" si="1"/>
        <v>#VALUE!</v>
      </c>
      <c r="F114" s="11" t="str">
        <f>IF(ISERROR(VLOOKUP(B114,'251012'!B:B,1,FALSE)),"yes","no")</f>
        <v>yes</v>
      </c>
      <c r="G114" s="2" t="s">
        <v>3354</v>
      </c>
      <c r="H114" s="11" t="str">
        <f>IF(ISNA(VLOOKUP(B114,CEEMEA!$A:$A,1,0)),IF(ISNA(VLOOKUP(B114,Removes!$A:$A,1,0)),IF(ISNA(VLOOKUP(B114,TTM!$A:$A,1,0)),IF(ISNA(VLOOKUP(B114,FastTrack!$A:$A,1,0)),IF(ISNA(VLOOKUP(B114,Delayed!$B:$B,1,0)),"BAU","Delayed"),"FastTrack"),"TTM"),"Remove"),"CEEMEA")</f>
        <v>BAU</v>
      </c>
      <c r="I114" s="11" t="str">
        <f>IF(COUNTIF(schedule!FC$1:ZZ$100,B114)=0,"new","scheduled")</f>
        <v>scheduled</v>
      </c>
    </row>
    <row r="115" spans="1:9">
      <c r="A115" s="11" t="s">
        <v>144</v>
      </c>
      <c r="B115" s="13">
        <v>121030045259</v>
      </c>
      <c r="C115" s="11" t="str">
        <f>IF(ISERROR(VLOOKUP(B115,'251012'!B:C,2,FALSE)),"new",VLOOKUP(B115,'231012'!B:C,2,FALSE))</f>
        <v>new</v>
      </c>
      <c r="D115" s="11" t="str">
        <f>IF(ISERROR(VLOOKUP(B115,'251012'!B:D,3,FALSE)),"new",IF(VLOOKUP(B115,'251012'!B:D,3,FALSE)="new","existing",VLOOKUP(B115,'231012'!B:D,3,FALSE)))</f>
        <v>new</v>
      </c>
      <c r="E115" s="159" t="e">
        <f t="shared" si="1"/>
        <v>#VALUE!</v>
      </c>
      <c r="F115" s="11" t="str">
        <f>IF(ISERROR(VLOOKUP(B115,'251012'!B:B,1,FALSE)),"yes","no")</f>
        <v>yes</v>
      </c>
      <c r="G115" s="2" t="s">
        <v>3353</v>
      </c>
      <c r="H115" s="11" t="str">
        <f>IF(ISNA(VLOOKUP(B115,CEEMEA!$A:$A,1,0)),IF(ISNA(VLOOKUP(B115,Removes!$A:$A,1,0)),IF(ISNA(VLOOKUP(B115,TTM!$A:$A,1,0)),IF(ISNA(VLOOKUP(B115,FastTrack!$A:$A,1,0)),IF(ISNA(VLOOKUP(B115,Delayed!$B:$B,1,0)),"BAU","Delayed"),"FastTrack"),"TTM"),"Remove"),"CEEMEA")</f>
        <v>BAU</v>
      </c>
      <c r="I115" s="11" t="str">
        <f>IF(COUNTIF(schedule!FC$1:ZZ$100,B115)=0,"new","scheduled")</f>
        <v>scheduled</v>
      </c>
    </row>
    <row r="116" spans="1:9">
      <c r="A116" s="11" t="s">
        <v>2226</v>
      </c>
      <c r="B116" s="13">
        <v>121030050610</v>
      </c>
      <c r="C116" s="11" t="str">
        <f>IF(ISERROR(VLOOKUP(B116,'251012'!B:C,2,FALSE)),"new",VLOOKUP(B116,'231012'!B:C,2,FALSE))</f>
        <v>new</v>
      </c>
      <c r="D116" s="11" t="str">
        <f>IF(ISERROR(VLOOKUP(B116,'251012'!B:D,3,FALSE)),"new",IF(VLOOKUP(B116,'251012'!B:D,3,FALSE)="new","existing",VLOOKUP(B116,'231012'!B:D,3,FALSE)))</f>
        <v>new</v>
      </c>
      <c r="E116" s="159" t="e">
        <f t="shared" si="1"/>
        <v>#VALUE!</v>
      </c>
      <c r="F116" s="11" t="str">
        <f>IF(ISERROR(VLOOKUP(B116,'251012'!B:B,1,FALSE)),"yes","no")</f>
        <v>yes</v>
      </c>
      <c r="G116" s="2" t="s">
        <v>3352</v>
      </c>
      <c r="H116" s="11" t="str">
        <f>IF(ISNA(VLOOKUP(B116,CEEMEA!$A:$A,1,0)),IF(ISNA(VLOOKUP(B116,Removes!$A:$A,1,0)),IF(ISNA(VLOOKUP(B116,TTM!$A:$A,1,0)),IF(ISNA(VLOOKUP(B116,FastTrack!$A:$A,1,0)),IF(ISNA(VLOOKUP(B116,Delayed!$B:$B,1,0)),"BAU","Delayed"),"FastTrack"),"TTM"),"Remove"),"CEEMEA")</f>
        <v>BAU</v>
      </c>
      <c r="I116" s="11" t="str">
        <f>IF(COUNTIF(schedule!FC$1:ZZ$100,B116)=0,"new","scheduled")</f>
        <v>scheduled</v>
      </c>
    </row>
    <row r="117" spans="1:9">
      <c r="A117" s="11" t="s">
        <v>1890</v>
      </c>
      <c r="B117" s="13">
        <v>121030072555</v>
      </c>
      <c r="C117" s="11" t="str">
        <f>IF(ISERROR(VLOOKUP(B117,'251012'!B:C,2,FALSE)),"new",VLOOKUP(B117,'231012'!B:C,2,FALSE))</f>
        <v>new</v>
      </c>
      <c r="D117" s="11" t="str">
        <f>IF(ISERROR(VLOOKUP(B117,'251012'!B:D,3,FALSE)),"new",IF(VLOOKUP(B117,'251012'!B:D,3,FALSE)="new","existing",VLOOKUP(B117,'231012'!B:D,3,FALSE)))</f>
        <v>new</v>
      </c>
      <c r="E117" s="159" t="e">
        <f t="shared" si="1"/>
        <v>#VALUE!</v>
      </c>
      <c r="F117" s="11" t="str">
        <f>IF(ISERROR(VLOOKUP(B117,'251012'!B:B,1,FALSE)),"yes","no")</f>
        <v>yes</v>
      </c>
      <c r="G117" s="2" t="s">
        <v>3322</v>
      </c>
      <c r="H117" s="11" t="str">
        <f>IF(ISNA(VLOOKUP(B117,CEEMEA!$A:$A,1,0)),IF(ISNA(VLOOKUP(B117,Removes!$A:$A,1,0)),IF(ISNA(VLOOKUP(B117,TTM!$A:$A,1,0)),IF(ISNA(VLOOKUP(B117,FastTrack!$A:$A,1,0)),IF(ISNA(VLOOKUP(B117,Delayed!$B:$B,1,0)),"BAU","Delayed"),"FastTrack"),"TTM"),"Remove"),"CEEMEA")</f>
        <v>BAU</v>
      </c>
      <c r="I117" s="11" t="str">
        <f>IF(COUNTIF(schedule!FC$1:ZZ$100,B117)=0,"new","scheduled")</f>
        <v>scheduled</v>
      </c>
    </row>
    <row r="118" spans="1:9">
      <c r="A118" s="11" t="s">
        <v>1888</v>
      </c>
      <c r="B118" s="13">
        <v>121030072652</v>
      </c>
      <c r="C118" s="11" t="str">
        <f>IF(ISERROR(VLOOKUP(B118,'251012'!B:C,2,FALSE)),"new",VLOOKUP(B118,'231012'!B:C,2,FALSE))</f>
        <v>new</v>
      </c>
      <c r="D118" s="11" t="str">
        <f>IF(ISERROR(VLOOKUP(B118,'251012'!B:D,3,FALSE)),"new",IF(VLOOKUP(B118,'251012'!B:D,3,FALSE)="new","existing",VLOOKUP(B118,'231012'!B:D,3,FALSE)))</f>
        <v>new</v>
      </c>
      <c r="E118" s="159" t="e">
        <f t="shared" si="1"/>
        <v>#VALUE!</v>
      </c>
      <c r="F118" s="11" t="str">
        <f>IF(ISERROR(VLOOKUP(B118,'251012'!B:B,1,FALSE)),"yes","no")</f>
        <v>yes</v>
      </c>
      <c r="G118" s="2" t="s">
        <v>3327</v>
      </c>
      <c r="H118" s="11" t="str">
        <f>IF(ISNA(VLOOKUP(B118,CEEMEA!$A:$A,1,0)),IF(ISNA(VLOOKUP(B118,Removes!$A:$A,1,0)),IF(ISNA(VLOOKUP(B118,TTM!$A:$A,1,0)),IF(ISNA(VLOOKUP(B118,FastTrack!$A:$A,1,0)),IF(ISNA(VLOOKUP(B118,Delayed!$B:$B,1,0)),"BAU","Delayed"),"FastTrack"),"TTM"),"Remove"),"CEEMEA")</f>
        <v>BAU</v>
      </c>
      <c r="I118" s="11" t="str">
        <f>IF(COUNTIF(schedule!FC$1:ZZ$100,B118)=0,"new","scheduled")</f>
        <v>scheduled</v>
      </c>
    </row>
    <row r="119" spans="1:9">
      <c r="A119" s="11" t="s">
        <v>3334</v>
      </c>
      <c r="B119" s="13">
        <v>121030072701</v>
      </c>
      <c r="C119" s="11" t="str">
        <f>IF(ISERROR(VLOOKUP(B119,'251012'!B:C,2,FALSE)),"new",VLOOKUP(B119,'231012'!B:C,2,FALSE))</f>
        <v>new</v>
      </c>
      <c r="D119" s="11" t="str">
        <f>IF(ISERROR(VLOOKUP(B119,'251012'!B:D,3,FALSE)),"new",IF(VLOOKUP(B119,'251012'!B:D,3,FALSE)="new","existing",VLOOKUP(B119,'231012'!B:D,3,FALSE)))</f>
        <v>new</v>
      </c>
      <c r="E119" s="159" t="e">
        <f t="shared" si="1"/>
        <v>#VALUE!</v>
      </c>
      <c r="F119" s="11" t="str">
        <f>IF(ISERROR(VLOOKUP(B119,'251012'!B:B,1,FALSE)),"yes","no")</f>
        <v>yes</v>
      </c>
      <c r="G119" s="2" t="s">
        <v>3335</v>
      </c>
      <c r="H119" s="11" t="str">
        <f>IF(ISNA(VLOOKUP(B119,CEEMEA!$A:$A,1,0)),IF(ISNA(VLOOKUP(B119,Removes!$A:$A,1,0)),IF(ISNA(VLOOKUP(B119,TTM!$A:$A,1,0)),IF(ISNA(VLOOKUP(B119,FastTrack!$A:$A,1,0)),IF(ISNA(VLOOKUP(B119,Delayed!$B:$B,1,0)),"BAU","Delayed"),"FastTrack"),"TTM"),"Remove"),"CEEMEA")</f>
        <v>BAU</v>
      </c>
      <c r="I119" s="11" t="str">
        <f>IF(COUNTIF(schedule!FC$1:ZZ$100,B119)=0,"new","scheduled")</f>
        <v>scheduled</v>
      </c>
    </row>
    <row r="120" spans="1:9">
      <c r="A120" s="11" t="s">
        <v>3328</v>
      </c>
      <c r="B120" s="13">
        <v>121030072714</v>
      </c>
      <c r="C120" s="11" t="str">
        <f>IF(ISERROR(VLOOKUP(B120,'251012'!B:C,2,FALSE)),"new",VLOOKUP(B120,'231012'!B:C,2,FALSE))</f>
        <v>new</v>
      </c>
      <c r="D120" s="11" t="str">
        <f>IF(ISERROR(VLOOKUP(B120,'251012'!B:D,3,FALSE)),"new",IF(VLOOKUP(B120,'251012'!B:D,3,FALSE)="new","existing",VLOOKUP(B120,'231012'!B:D,3,FALSE)))</f>
        <v>new</v>
      </c>
      <c r="E120" s="159" t="e">
        <f t="shared" si="1"/>
        <v>#VALUE!</v>
      </c>
      <c r="F120" s="11" t="str">
        <f>IF(ISERROR(VLOOKUP(B120,'251012'!B:B,1,FALSE)),"yes","no")</f>
        <v>yes</v>
      </c>
      <c r="G120" s="2" t="s">
        <v>3329</v>
      </c>
      <c r="H120" s="11" t="str">
        <f>IF(ISNA(VLOOKUP(B120,CEEMEA!$A:$A,1,0)),IF(ISNA(VLOOKUP(B120,Removes!$A:$A,1,0)),IF(ISNA(VLOOKUP(B120,TTM!$A:$A,1,0)),IF(ISNA(VLOOKUP(B120,FastTrack!$A:$A,1,0)),IF(ISNA(VLOOKUP(B120,Delayed!$B:$B,1,0)),"BAU","Delayed"),"FastTrack"),"TTM"),"Remove"),"CEEMEA")</f>
        <v>BAU</v>
      </c>
      <c r="I120" s="11" t="str">
        <f>IF(COUNTIF(schedule!FC$1:ZZ$100,B120)=0,"new","scheduled")</f>
        <v>scheduled</v>
      </c>
    </row>
    <row r="121" spans="1:9">
      <c r="A121" s="1" t="s">
        <v>3299</v>
      </c>
      <c r="B121" s="13">
        <v>121031074439</v>
      </c>
      <c r="C121" s="11" t="str">
        <f>IF(ISERROR(VLOOKUP(B121,'251012'!B:C,2,FALSE)),"new",VLOOKUP(B121,'231012'!B:C,2,FALSE))</f>
        <v>new</v>
      </c>
      <c r="D121" s="11" t="str">
        <f>IF(ISERROR(VLOOKUP(B121,'251012'!B:D,3,FALSE)),"new",IF(VLOOKUP(B121,'251012'!B:D,3,FALSE)="new","existing",VLOOKUP(B121,'231012'!B:D,3,FALSE)))</f>
        <v>new</v>
      </c>
      <c r="E121" s="159">
        <f t="shared" si="1"/>
        <v>40919</v>
      </c>
      <c r="F121" s="11" t="str">
        <f>IF(ISERROR(VLOOKUP(B121,'251012'!B:B,1,FALSE)),"yes","no")</f>
        <v>yes</v>
      </c>
      <c r="G121" s="2" t="s">
        <v>3300</v>
      </c>
      <c r="H121" s="11" t="str">
        <f>IF(ISNA(VLOOKUP(B121,CEEMEA!$A:$A,1,0)),IF(ISNA(VLOOKUP(B121,Removes!$A:$A,1,0)),IF(ISNA(VLOOKUP(B121,TTM!$A:$A,1,0)),IF(ISNA(VLOOKUP(B121,FastTrack!$A:$A,1,0)),IF(ISNA(VLOOKUP(B121,Delayed!$B:$B,1,0)),"BAU","Delayed"),"FastTrack"),"TTM"),"Remove"),"CEEMEA")</f>
        <v>BAU</v>
      </c>
      <c r="I121" s="11" t="str">
        <f>IF(COUNTIF(schedule!FC$1:ZZ$100,B121)=0,"new","scheduled")</f>
        <v>scheduled</v>
      </c>
    </row>
    <row r="122" spans="1:9">
      <c r="A122" s="1" t="s">
        <v>3295</v>
      </c>
      <c r="B122" s="13">
        <v>121031080654</v>
      </c>
      <c r="C122" s="11" t="str">
        <f>IF(ISERROR(VLOOKUP(B122,'251012'!B:C,2,FALSE)),"new",VLOOKUP(B122,'231012'!B:C,2,FALSE))</f>
        <v>new</v>
      </c>
      <c r="D122" s="11" t="str">
        <f>IF(ISERROR(VLOOKUP(B122,'251012'!B:D,3,FALSE)),"new",IF(VLOOKUP(B122,'251012'!B:D,3,FALSE)="new","existing",VLOOKUP(B122,'231012'!B:D,3,FALSE)))</f>
        <v>new</v>
      </c>
      <c r="E122" s="159">
        <f t="shared" si="1"/>
        <v>40919</v>
      </c>
      <c r="F122" s="11" t="str">
        <f>IF(ISERROR(VLOOKUP(B122,'251012'!B:B,1,FALSE)),"yes","no")</f>
        <v>yes</v>
      </c>
      <c r="G122" s="2" t="s">
        <v>3296</v>
      </c>
      <c r="H122" s="11" t="str">
        <f>IF(ISNA(VLOOKUP(B122,CEEMEA!$A:$A,1,0)),IF(ISNA(VLOOKUP(B122,Removes!$A:$A,1,0)),IF(ISNA(VLOOKUP(B122,TTM!$A:$A,1,0)),IF(ISNA(VLOOKUP(B122,FastTrack!$A:$A,1,0)),IF(ISNA(VLOOKUP(B122,Delayed!$B:$B,1,0)),"BAU","Delayed"),"FastTrack"),"TTM"),"Remove"),"CEEMEA")</f>
        <v>BAU</v>
      </c>
      <c r="I122" s="11" t="str">
        <f>IF(COUNTIF(schedule!FC$1:ZZ$100,B122)=0,"new","scheduled")</f>
        <v>scheduled</v>
      </c>
    </row>
    <row r="123" spans="1:9">
      <c r="A123" s="1" t="s">
        <v>3297</v>
      </c>
      <c r="B123" s="13">
        <v>121031080756</v>
      </c>
      <c r="C123" s="11" t="str">
        <f>IF(ISERROR(VLOOKUP(B123,'251012'!B:C,2,FALSE)),"new",VLOOKUP(B123,'231012'!B:C,2,FALSE))</f>
        <v>new</v>
      </c>
      <c r="D123" s="11" t="str">
        <f>IF(ISERROR(VLOOKUP(B123,'251012'!B:D,3,FALSE)),"new",IF(VLOOKUP(B123,'251012'!B:D,3,FALSE)="new","existing",VLOOKUP(B123,'231012'!B:D,3,FALSE)))</f>
        <v>new</v>
      </c>
      <c r="E123" s="159">
        <f t="shared" si="1"/>
        <v>40919</v>
      </c>
      <c r="F123" s="11" t="str">
        <f>IF(ISERROR(VLOOKUP(B123,'251012'!B:B,1,FALSE)),"yes","no")</f>
        <v>yes</v>
      </c>
      <c r="G123" s="2" t="s">
        <v>3298</v>
      </c>
      <c r="H123" s="11" t="str">
        <f>IF(ISNA(VLOOKUP(B123,CEEMEA!$A:$A,1,0)),IF(ISNA(VLOOKUP(B123,Removes!$A:$A,1,0)),IF(ISNA(VLOOKUP(B123,TTM!$A:$A,1,0)),IF(ISNA(VLOOKUP(B123,FastTrack!$A:$A,1,0)),IF(ISNA(VLOOKUP(B123,Delayed!$B:$B,1,0)),"BAU","Delayed"),"FastTrack"),"TTM"),"Remove"),"CEEMEA")</f>
        <v>BAU</v>
      </c>
      <c r="I123" s="11" t="str">
        <f>IF(COUNTIF(schedule!FC$1:ZZ$100,B123)=0,"new","scheduled")</f>
        <v>scheduled</v>
      </c>
    </row>
    <row r="124" spans="1:9">
      <c r="A124" s="1" t="s">
        <v>74</v>
      </c>
      <c r="B124" s="13">
        <v>121031081421</v>
      </c>
      <c r="C124" s="11" t="str">
        <f>IF(ISERROR(VLOOKUP(B124,'251012'!B:C,2,FALSE)),"new",VLOOKUP(B124,'231012'!B:C,2,FALSE))</f>
        <v>new</v>
      </c>
      <c r="D124" s="11" t="str">
        <f>IF(ISERROR(VLOOKUP(B124,'251012'!B:D,3,FALSE)),"new",IF(VLOOKUP(B124,'251012'!B:D,3,FALSE)="new","existing",VLOOKUP(B124,'231012'!B:D,3,FALSE)))</f>
        <v>new</v>
      </c>
      <c r="E124" s="159">
        <f t="shared" si="1"/>
        <v>40919</v>
      </c>
      <c r="F124" s="11" t="str">
        <f>IF(ISERROR(VLOOKUP(B124,'251012'!B:B,1,FALSE)),"yes","no")</f>
        <v>yes</v>
      </c>
      <c r="G124" s="2" t="s">
        <v>3294</v>
      </c>
      <c r="H124" s="11" t="str">
        <f>IF(ISNA(VLOOKUP(B124,CEEMEA!$A:$A,1,0)),IF(ISNA(VLOOKUP(B124,Removes!$A:$A,1,0)),IF(ISNA(VLOOKUP(B124,TTM!$A:$A,1,0)),IF(ISNA(VLOOKUP(B124,FastTrack!$A:$A,1,0)),IF(ISNA(VLOOKUP(B124,Delayed!$B:$B,1,0)),"BAU","Delayed"),"FastTrack"),"TTM"),"Remove"),"CEEMEA")</f>
        <v>BAU</v>
      </c>
      <c r="I124" s="11" t="str">
        <f>IF(COUNTIF(schedule!FC$1:ZZ$100,B124)=0,"new","scheduled")</f>
        <v>scheduled</v>
      </c>
    </row>
    <row r="125" spans="1:9">
      <c r="A125" s="1" t="s">
        <v>65</v>
      </c>
      <c r="B125" s="13">
        <v>121031081422</v>
      </c>
      <c r="C125" s="11" t="str">
        <f>IF(ISERROR(VLOOKUP(B125,'251012'!B:C,2,FALSE)),"new",VLOOKUP(B125,'231012'!B:C,2,FALSE))</f>
        <v>new</v>
      </c>
      <c r="D125" s="11" t="str">
        <f>IF(ISERROR(VLOOKUP(B125,'251012'!B:D,3,FALSE)),"new",IF(VLOOKUP(B125,'251012'!B:D,3,FALSE)="new","existing",VLOOKUP(B125,'231012'!B:D,3,FALSE)))</f>
        <v>new</v>
      </c>
      <c r="E125" s="159">
        <f t="shared" si="1"/>
        <v>40919</v>
      </c>
      <c r="F125" s="11" t="str">
        <f>IF(ISERROR(VLOOKUP(B125,'251012'!B:B,1,FALSE)),"yes","no")</f>
        <v>yes</v>
      </c>
      <c r="G125" s="2" t="s">
        <v>3293</v>
      </c>
      <c r="H125" s="11" t="str">
        <f>IF(ISNA(VLOOKUP(B125,CEEMEA!$A:$A,1,0)),IF(ISNA(VLOOKUP(B125,Removes!$A:$A,1,0)),IF(ISNA(VLOOKUP(B125,TTM!$A:$A,1,0)),IF(ISNA(VLOOKUP(B125,FastTrack!$A:$A,1,0)),IF(ISNA(VLOOKUP(B125,Delayed!$B:$B,1,0)),"BAU","Delayed"),"FastTrack"),"TTM"),"Remove"),"CEEMEA")</f>
        <v>BAU</v>
      </c>
      <c r="I125" s="11" t="str">
        <f>IF(COUNTIF(schedule!FC$1:ZZ$100,B125)=0,"new","scheduled")</f>
        <v>scheduled</v>
      </c>
    </row>
    <row r="126" spans="1:9">
      <c r="A126" s="11" t="s">
        <v>3320</v>
      </c>
      <c r="B126" s="13">
        <v>121031093238</v>
      </c>
      <c r="C126" s="11" t="str">
        <f>IF(ISERROR(VLOOKUP(B126,'251012'!B:C,2,FALSE)),"new",VLOOKUP(B126,'231012'!B:C,2,FALSE))</f>
        <v>new</v>
      </c>
      <c r="D126" s="11" t="str">
        <f>IF(ISERROR(VLOOKUP(B126,'251012'!B:D,3,FALSE)),"new",IF(VLOOKUP(B126,'251012'!B:D,3,FALSE)="new","existing",VLOOKUP(B126,'231012'!B:D,3,FALSE)))</f>
        <v>new</v>
      </c>
      <c r="E126" s="159" t="e">
        <f t="shared" si="1"/>
        <v>#VALUE!</v>
      </c>
      <c r="F126" s="11" t="str">
        <f>IF(ISERROR(VLOOKUP(B126,'251012'!B:B,1,FALSE)),"yes","no")</f>
        <v>yes</v>
      </c>
      <c r="G126" s="2" t="s">
        <v>3321</v>
      </c>
      <c r="H126" s="11" t="str">
        <f>IF(ISNA(VLOOKUP(B126,CEEMEA!$A:$A,1,0)),IF(ISNA(VLOOKUP(B126,Removes!$A:$A,1,0)),IF(ISNA(VLOOKUP(B126,TTM!$A:$A,1,0)),IF(ISNA(VLOOKUP(B126,FastTrack!$A:$A,1,0)),IF(ISNA(VLOOKUP(B126,Delayed!$B:$B,1,0)),"BAU","Delayed"),"FastTrack"),"TTM"),"Remove"),"CEEMEA")</f>
        <v>BAU</v>
      </c>
      <c r="I126" s="11" t="str">
        <f>IF(COUNTIF(schedule!FC$1:ZZ$100,B126)=0,"new","scheduled")</f>
        <v>scheduled</v>
      </c>
    </row>
    <row r="127" spans="1:9">
      <c r="A127" s="11" t="s">
        <v>21</v>
      </c>
      <c r="B127" s="13">
        <v>1101121309421</v>
      </c>
      <c r="C127" s="11" t="str">
        <f>IF(ISERROR(VLOOKUP(B127,'251012'!B:C,2,FALSE)),"new",VLOOKUP(B127,'231012'!B:C,2,FALSE))</f>
        <v>new</v>
      </c>
      <c r="D127" s="11" t="str">
        <f>IF(ISERROR(VLOOKUP(B127,'251012'!B:D,3,FALSE)),"new",IF(VLOOKUP(B127,'251012'!B:D,3,FALSE)="new","existing",VLOOKUP(B127,'231012'!B:D,3,FALSE)))</f>
        <v>existing</v>
      </c>
      <c r="E127" s="159" t="e">
        <f t="shared" si="1"/>
        <v>#VALUE!</v>
      </c>
      <c r="F127" s="11" t="str">
        <f>IF(ISERROR(VLOOKUP(B127,'251012'!B:B,1,FALSE)),"yes","no")</f>
        <v>no</v>
      </c>
      <c r="G127" s="2" t="s">
        <v>3397</v>
      </c>
      <c r="H127" s="11" t="str">
        <f>IF(ISNA(VLOOKUP(B127,CEEMEA!$A:$A,1,0)),IF(ISNA(VLOOKUP(B127,Removes!$A:$A,1,0)),IF(ISNA(VLOOKUP(B127,TTM!$A:$A,1,0)),IF(ISNA(VLOOKUP(B127,FastTrack!$A:$A,1,0)),IF(ISNA(VLOOKUP(B127,Delayed!$B:$B,1,0)),"BAU","Delayed"),"FastTrack"),"TTM"),"Remove"),"CEEMEA")</f>
        <v>BAU</v>
      </c>
      <c r="I127" s="11" t="str">
        <f>IF(COUNTIF(schedule!FC$1:ZZ$100,B127)=0,"new","scheduled")</f>
        <v>scheduled</v>
      </c>
    </row>
    <row r="128" spans="1:9">
      <c r="A128" s="1" t="s">
        <v>3309</v>
      </c>
      <c r="B128" s="13">
        <v>1203261240303</v>
      </c>
      <c r="C128" s="11" t="str">
        <f>IF(ISERROR(VLOOKUP(B128,'251012'!B:C,2,FALSE)),"new",VLOOKUP(B128,'231012'!B:C,2,FALSE))</f>
        <v>new</v>
      </c>
      <c r="D128" s="11" t="str">
        <f>IF(ISERROR(VLOOKUP(B128,'251012'!B:D,3,FALSE)),"new",IF(VLOOKUP(B128,'251012'!B:D,3,FALSE)="new","existing",VLOOKUP(B128,'231012'!B:D,3,FALSE)))</f>
        <v>new</v>
      </c>
      <c r="E128" s="159" t="e">
        <f t="shared" si="1"/>
        <v>#VALUE!</v>
      </c>
      <c r="F128" s="11" t="str">
        <f>IF(ISERROR(VLOOKUP(B128,'251012'!B:B,1,FALSE)),"yes","no")</f>
        <v>yes</v>
      </c>
      <c r="G128" s="2" t="s">
        <v>3310</v>
      </c>
      <c r="H128" s="11" t="str">
        <f>IF(ISNA(VLOOKUP(B128,CEEMEA!$A:$A,1,0)),IF(ISNA(VLOOKUP(B128,Removes!$A:$A,1,0)),IF(ISNA(VLOOKUP(B128,TTM!$A:$A,1,0)),IF(ISNA(VLOOKUP(B128,FastTrack!$A:$A,1,0)),IF(ISNA(VLOOKUP(B128,Delayed!$B:$B,1,0)),"BAU","Delayed"),"FastTrack"),"TTM"),"Remove"),"CEEMEA")</f>
        <v>BAU</v>
      </c>
      <c r="I128" s="11" t="str">
        <f>IF(COUNTIF(schedule!FC$1:ZZ$100,B128)=0,"new","scheduled")</f>
        <v>scheduled</v>
      </c>
    </row>
    <row r="129" spans="1:9">
      <c r="A129" s="1" t="s">
        <v>3307</v>
      </c>
      <c r="B129" s="13">
        <v>1203261240343</v>
      </c>
      <c r="C129" s="11" t="str">
        <f>IF(ISERROR(VLOOKUP(B129,'251012'!B:C,2,FALSE)),"new",VLOOKUP(B129,'231012'!B:C,2,FALSE))</f>
        <v>new</v>
      </c>
      <c r="D129" s="11" t="str">
        <f>IF(ISERROR(VLOOKUP(B129,'251012'!B:D,3,FALSE)),"new",IF(VLOOKUP(B129,'251012'!B:D,3,FALSE)="new","existing",VLOOKUP(B129,'231012'!B:D,3,FALSE)))</f>
        <v>new</v>
      </c>
      <c r="E129" s="159" t="e">
        <f t="shared" si="1"/>
        <v>#VALUE!</v>
      </c>
      <c r="F129" s="11" t="str">
        <f>IF(ISERROR(VLOOKUP(B129,'251012'!B:B,1,FALSE)),"yes","no")</f>
        <v>yes</v>
      </c>
      <c r="G129" s="2" t="s">
        <v>3308</v>
      </c>
      <c r="H129" s="11" t="str">
        <f>IF(ISNA(VLOOKUP(B129,CEEMEA!$A:$A,1,0)),IF(ISNA(VLOOKUP(B129,Removes!$A:$A,1,0)),IF(ISNA(VLOOKUP(B129,TTM!$A:$A,1,0)),IF(ISNA(VLOOKUP(B129,FastTrack!$A:$A,1,0)),IF(ISNA(VLOOKUP(B129,Delayed!$B:$B,1,0)),"BAU","Delayed"),"FastTrack"),"TTM"),"Remove"),"CEEMEA")</f>
        <v>BAU</v>
      </c>
      <c r="I129" s="11" t="str">
        <f>IF(COUNTIF(schedule!FC$1:ZZ$100,B129)=0,"new","scheduled")</f>
        <v>scheduled</v>
      </c>
    </row>
    <row r="130" spans="1:9">
      <c r="A130" s="11" t="s">
        <v>2343</v>
      </c>
      <c r="B130" s="13">
        <v>1205071015481</v>
      </c>
      <c r="C130" s="11" t="str">
        <f>IF(ISERROR(VLOOKUP(B130,'251012'!B:C,2,FALSE)),"new",VLOOKUP(B130,'231012'!B:C,2,FALSE))</f>
        <v>new</v>
      </c>
      <c r="D130" s="11" t="str">
        <f>IF(ISERROR(VLOOKUP(B130,'251012'!B:D,3,FALSE)),"new",IF(VLOOKUP(B130,'251012'!B:D,3,FALSE)="new","existing",VLOOKUP(B130,'231012'!B:D,3,FALSE)))</f>
        <v>existing</v>
      </c>
      <c r="E130" s="159">
        <f t="shared" ref="E130:E175" si="2">DATEVALUE(MID(G130,SEARCH("/",G130,1)-2,10))</f>
        <v>41131</v>
      </c>
      <c r="F130" s="11" t="str">
        <f>IF(ISERROR(VLOOKUP(B130,'251012'!B:B,1,FALSE)),"yes","no")</f>
        <v>no</v>
      </c>
      <c r="G130" s="2" t="s">
        <v>2642</v>
      </c>
      <c r="H130" s="11" t="str">
        <f>IF(ISNA(VLOOKUP(B130,CEEMEA!$A:$A,1,0)),IF(ISNA(VLOOKUP(B130,Removes!$A:$A,1,0)),IF(ISNA(VLOOKUP(B130,TTM!$A:$A,1,0)),IF(ISNA(VLOOKUP(B130,FastTrack!$A:$A,1,0)),IF(ISNA(VLOOKUP(B130,Delayed!$B:$B,1,0)),"BAU","Delayed"),"FastTrack"),"TTM"),"Remove"),"CEEMEA")</f>
        <v>CEEMEA</v>
      </c>
      <c r="I130" s="11" t="str">
        <f>IF(COUNTIF(schedule!FC$1:ZZ$100,B130)=0,"new","scheduled")</f>
        <v>scheduled</v>
      </c>
    </row>
    <row r="131" spans="1:9">
      <c r="A131" s="11" t="s">
        <v>2341</v>
      </c>
      <c r="B131" s="13">
        <v>1205071017043</v>
      </c>
      <c r="C131" s="11" t="str">
        <f>IF(ISERROR(VLOOKUP(B131,'251012'!B:C,2,FALSE)),"new",VLOOKUP(B131,'231012'!B:C,2,FALSE))</f>
        <v>new</v>
      </c>
      <c r="D131" s="11" t="str">
        <f>IF(ISERROR(VLOOKUP(B131,'251012'!B:D,3,FALSE)),"new",IF(VLOOKUP(B131,'251012'!B:D,3,FALSE)="new","existing",VLOOKUP(B131,'231012'!B:D,3,FALSE)))</f>
        <v>existing</v>
      </c>
      <c r="E131" s="159">
        <f t="shared" si="2"/>
        <v>41131</v>
      </c>
      <c r="F131" s="11" t="str">
        <f>IF(ISERROR(VLOOKUP(B131,'251012'!B:B,1,FALSE)),"yes","no")</f>
        <v>no</v>
      </c>
      <c r="G131" s="2" t="s">
        <v>2641</v>
      </c>
      <c r="H131" s="11" t="str">
        <f>IF(ISNA(VLOOKUP(B131,CEEMEA!$A:$A,1,0)),IF(ISNA(VLOOKUP(B131,Removes!$A:$A,1,0)),IF(ISNA(VLOOKUP(B131,TTM!$A:$A,1,0)),IF(ISNA(VLOOKUP(B131,FastTrack!$A:$A,1,0)),IF(ISNA(VLOOKUP(B131,Delayed!$B:$B,1,0)),"BAU","Delayed"),"FastTrack"),"TTM"),"Remove"),"CEEMEA")</f>
        <v>CEEMEA</v>
      </c>
      <c r="I131" s="11" t="str">
        <f>IF(COUNTIF(schedule!FC$1:ZZ$100,B131)=0,"new","scheduled")</f>
        <v>scheduled</v>
      </c>
    </row>
    <row r="132" spans="1:9">
      <c r="A132" s="11" t="s">
        <v>1958</v>
      </c>
      <c r="B132" s="13">
        <v>1207300416493</v>
      </c>
      <c r="C132" s="11" t="str">
        <f>IF(ISERROR(VLOOKUP(B132,'251012'!B:C,2,FALSE)),"new",VLOOKUP(B132,'231012'!B:C,2,FALSE))</f>
        <v>new</v>
      </c>
      <c r="D132" s="11" t="str">
        <f>IF(ISERROR(VLOOKUP(B132,'251012'!B:D,3,FALSE)),"new",IF(VLOOKUP(B132,'251012'!B:D,3,FALSE)="new","existing",VLOOKUP(B132,'231012'!B:D,3,FALSE)))</f>
        <v>existing</v>
      </c>
      <c r="E132" s="159">
        <f t="shared" si="2"/>
        <v>41192</v>
      </c>
      <c r="F132" s="11" t="str">
        <f>IF(ISERROR(VLOOKUP(B132,'251012'!B:B,1,FALSE)),"yes","no")</f>
        <v>no</v>
      </c>
      <c r="G132" s="2" t="s">
        <v>2590</v>
      </c>
      <c r="H132" s="11" t="str">
        <f>IF(ISNA(VLOOKUP(B132,CEEMEA!$A:$A,1,0)),IF(ISNA(VLOOKUP(B132,Removes!$A:$A,1,0)),IF(ISNA(VLOOKUP(B132,TTM!$A:$A,1,0)),IF(ISNA(VLOOKUP(B132,FastTrack!$A:$A,1,0)),IF(ISNA(VLOOKUP(B132,Delayed!$B:$B,1,0)),"BAU","Delayed"),"FastTrack"),"TTM"),"Remove"),"CEEMEA")</f>
        <v>CEEMEA</v>
      </c>
      <c r="I132" s="11" t="str">
        <f>IF(COUNTIF(schedule!FC$1:ZZ$100,B132)=0,"new","scheduled")</f>
        <v>scheduled</v>
      </c>
    </row>
    <row r="133" spans="1:9">
      <c r="A133" s="11" t="s">
        <v>1960</v>
      </c>
      <c r="B133" s="13">
        <v>1207300416523</v>
      </c>
      <c r="C133" s="11" t="str">
        <f>IF(ISERROR(VLOOKUP(B133,'251012'!B:C,2,FALSE)),"new",VLOOKUP(B133,'231012'!B:C,2,FALSE))</f>
        <v>new</v>
      </c>
      <c r="D133" s="11" t="str">
        <f>IF(ISERROR(VLOOKUP(B133,'251012'!B:D,3,FALSE)),"new",IF(VLOOKUP(B133,'251012'!B:D,3,FALSE)="new","existing",VLOOKUP(B133,'231012'!B:D,3,FALSE)))</f>
        <v>existing</v>
      </c>
      <c r="E133" s="159">
        <f t="shared" si="2"/>
        <v>41192</v>
      </c>
      <c r="F133" s="11" t="str">
        <f>IF(ISERROR(VLOOKUP(B133,'251012'!B:B,1,FALSE)),"yes","no")</f>
        <v>no</v>
      </c>
      <c r="G133" s="2" t="s">
        <v>2591</v>
      </c>
      <c r="H133" s="11" t="str">
        <f>IF(ISNA(VLOOKUP(B133,CEEMEA!$A:$A,1,0)),IF(ISNA(VLOOKUP(B133,Removes!$A:$A,1,0)),IF(ISNA(VLOOKUP(B133,TTM!$A:$A,1,0)),IF(ISNA(VLOOKUP(B133,FastTrack!$A:$A,1,0)),IF(ISNA(VLOOKUP(B133,Delayed!$B:$B,1,0)),"BAU","Delayed"),"FastTrack"),"TTM"),"Remove"),"CEEMEA")</f>
        <v>CEEMEA</v>
      </c>
      <c r="I133" s="11" t="str">
        <f>IF(COUNTIF(schedule!FC$1:ZZ$100,B133)=0,"new","scheduled")</f>
        <v>scheduled</v>
      </c>
    </row>
    <row r="134" spans="1:9">
      <c r="A134" s="1" t="s">
        <v>3301</v>
      </c>
      <c r="B134" s="13">
        <v>1207301048403</v>
      </c>
      <c r="C134" s="11" t="str">
        <f>IF(ISERROR(VLOOKUP(B134,'251012'!B:C,2,FALSE)),"new",VLOOKUP(B134,'231012'!B:C,2,FALSE))</f>
        <v>new</v>
      </c>
      <c r="D134" s="11" t="str">
        <f>IF(ISERROR(VLOOKUP(B134,'251012'!B:D,3,FALSE)),"new",IF(VLOOKUP(B134,'251012'!B:D,3,FALSE)="new","existing",VLOOKUP(B134,'231012'!B:D,3,FALSE)))</f>
        <v>new</v>
      </c>
      <c r="E134" s="159">
        <f t="shared" si="2"/>
        <v>40919</v>
      </c>
      <c r="F134" s="11" t="str">
        <f>IF(ISERROR(VLOOKUP(B134,'251012'!B:B,1,FALSE)),"yes","no")</f>
        <v>yes</v>
      </c>
      <c r="G134" s="2" t="s">
        <v>3302</v>
      </c>
      <c r="H134" s="11" t="str">
        <f>IF(ISNA(VLOOKUP(B134,CEEMEA!$A:$A,1,0)),IF(ISNA(VLOOKUP(B134,Removes!$A:$A,1,0)),IF(ISNA(VLOOKUP(B134,TTM!$A:$A,1,0)),IF(ISNA(VLOOKUP(B134,FastTrack!$A:$A,1,0)),IF(ISNA(VLOOKUP(B134,Delayed!$B:$B,1,0)),"BAU","Delayed"),"FastTrack"),"TTM"),"Remove"),"CEEMEA")</f>
        <v>BAU</v>
      </c>
      <c r="I134" s="11" t="str">
        <f>IF(COUNTIF(schedule!FC$1:ZZ$100,B134)=0,"new","scheduled")</f>
        <v>scheduled</v>
      </c>
    </row>
    <row r="135" spans="1:9">
      <c r="A135" s="11" t="s">
        <v>1962</v>
      </c>
      <c r="B135" s="13">
        <v>1208080420583</v>
      </c>
      <c r="C135" s="11" t="str">
        <f>IF(ISERROR(VLOOKUP(B135,'251012'!B:C,2,FALSE)),"new",VLOOKUP(B135,'231012'!B:C,2,FALSE))</f>
        <v>new</v>
      </c>
      <c r="D135" s="11" t="str">
        <f>IF(ISERROR(VLOOKUP(B135,'251012'!B:D,3,FALSE)),"new",IF(VLOOKUP(B135,'251012'!B:D,3,FALSE)="new","existing",VLOOKUP(B135,'231012'!B:D,3,FALSE)))</f>
        <v>existing</v>
      </c>
      <c r="E135" s="159">
        <f t="shared" si="2"/>
        <v>41192</v>
      </c>
      <c r="F135" s="11" t="str">
        <f>IF(ISERROR(VLOOKUP(B135,'251012'!B:B,1,FALSE)),"yes","no")</f>
        <v>no</v>
      </c>
      <c r="G135" s="2" t="s">
        <v>2592</v>
      </c>
      <c r="H135" s="11" t="str">
        <f>IF(ISNA(VLOOKUP(B135,CEEMEA!$A:$A,1,0)),IF(ISNA(VLOOKUP(B135,Removes!$A:$A,1,0)),IF(ISNA(VLOOKUP(B135,TTM!$A:$A,1,0)),IF(ISNA(VLOOKUP(B135,FastTrack!$A:$A,1,0)),IF(ISNA(VLOOKUP(B135,Delayed!$B:$B,1,0)),"BAU","Delayed"),"FastTrack"),"TTM"),"Remove"),"CEEMEA")</f>
        <v>CEEMEA</v>
      </c>
      <c r="I135" s="11" t="str">
        <f>IF(COUNTIF(schedule!FC$1:ZZ$100,B135)=0,"new","scheduled")</f>
        <v>scheduled</v>
      </c>
    </row>
    <row r="136" spans="1:9">
      <c r="A136" s="11" t="s">
        <v>2188</v>
      </c>
      <c r="B136" s="13">
        <v>1208080421003</v>
      </c>
      <c r="C136" s="11" t="str">
        <f>IF(ISERROR(VLOOKUP(B136,'251012'!B:C,2,FALSE)),"new",VLOOKUP(B136,'231012'!B:C,2,FALSE))</f>
        <v>new</v>
      </c>
      <c r="D136" s="11" t="str">
        <f>IF(ISERROR(VLOOKUP(B136,'251012'!B:D,3,FALSE)),"new",IF(VLOOKUP(B136,'251012'!B:D,3,FALSE)="new","existing",VLOOKUP(B136,'231012'!B:D,3,FALSE)))</f>
        <v>existing</v>
      </c>
      <c r="E136" s="159">
        <f t="shared" si="2"/>
        <v>41192</v>
      </c>
      <c r="F136" s="11" t="str">
        <f>IF(ISERROR(VLOOKUP(B136,'251012'!B:B,1,FALSE)),"yes","no")</f>
        <v>no</v>
      </c>
      <c r="G136" s="2" t="s">
        <v>2595</v>
      </c>
      <c r="H136" s="11" t="str">
        <f>IF(ISNA(VLOOKUP(B136,CEEMEA!$A:$A,1,0)),IF(ISNA(VLOOKUP(B136,Removes!$A:$A,1,0)),IF(ISNA(VLOOKUP(B136,TTM!$A:$A,1,0)),IF(ISNA(VLOOKUP(B136,FastTrack!$A:$A,1,0)),IF(ISNA(VLOOKUP(B136,Delayed!$B:$B,1,0)),"BAU","Delayed"),"FastTrack"),"TTM"),"Remove"),"CEEMEA")</f>
        <v>CEEMEA</v>
      </c>
      <c r="I136" s="11" t="str">
        <f>IF(COUNTIF(schedule!FC$1:ZZ$100,B136)=0,"new","scheduled")</f>
        <v>scheduled</v>
      </c>
    </row>
    <row r="137" spans="1:9">
      <c r="A137" s="11" t="s">
        <v>2186</v>
      </c>
      <c r="B137" s="13">
        <v>1208080421041</v>
      </c>
      <c r="C137" s="11" t="str">
        <f>IF(ISERROR(VLOOKUP(B137,'251012'!B:C,2,FALSE)),"new",VLOOKUP(B137,'231012'!B:C,2,FALSE))</f>
        <v>new</v>
      </c>
      <c r="D137" s="11" t="str">
        <f>IF(ISERROR(VLOOKUP(B137,'251012'!B:D,3,FALSE)),"new",IF(VLOOKUP(B137,'251012'!B:D,3,FALSE)="new","existing",VLOOKUP(B137,'231012'!B:D,3,FALSE)))</f>
        <v>existing</v>
      </c>
      <c r="E137" s="159">
        <f t="shared" si="2"/>
        <v>41192</v>
      </c>
      <c r="F137" s="11" t="str">
        <f>IF(ISERROR(VLOOKUP(B137,'251012'!B:B,1,FALSE)),"yes","no")</f>
        <v>no</v>
      </c>
      <c r="G137" s="2" t="s">
        <v>2596</v>
      </c>
      <c r="H137" s="11" t="str">
        <f>IF(ISNA(VLOOKUP(B137,CEEMEA!$A:$A,1,0)),IF(ISNA(VLOOKUP(B137,Removes!$A:$A,1,0)),IF(ISNA(VLOOKUP(B137,TTM!$A:$A,1,0)),IF(ISNA(VLOOKUP(B137,FastTrack!$A:$A,1,0)),IF(ISNA(VLOOKUP(B137,Delayed!$B:$B,1,0)),"BAU","Delayed"),"FastTrack"),"TTM"),"Remove"),"CEEMEA")</f>
        <v>CEEMEA</v>
      </c>
      <c r="I137" s="11" t="str">
        <f>IF(COUNTIF(schedule!FC$1:ZZ$100,B137)=0,"new","scheduled")</f>
        <v>scheduled</v>
      </c>
    </row>
    <row r="138" spans="1:9">
      <c r="A138" s="11" t="s">
        <v>1966</v>
      </c>
      <c r="B138" s="13">
        <v>1208170548561</v>
      </c>
      <c r="C138" s="11" t="str">
        <f>IF(ISERROR(VLOOKUP(B138,'251012'!B:C,2,FALSE)),"new",VLOOKUP(B138,'231012'!B:C,2,FALSE))</f>
        <v>new</v>
      </c>
      <c r="D138" s="11" t="str">
        <f>IF(ISERROR(VLOOKUP(B138,'251012'!B:D,3,FALSE)),"new",IF(VLOOKUP(B138,'251012'!B:D,3,FALSE)="new","existing",VLOOKUP(B138,'231012'!B:D,3,FALSE)))</f>
        <v>existing</v>
      </c>
      <c r="E138" s="159" t="e">
        <f t="shared" si="2"/>
        <v>#VALUE!</v>
      </c>
      <c r="F138" s="11" t="str">
        <f>IF(ISERROR(VLOOKUP(B138,'251012'!B:B,1,FALSE)),"yes","no")</f>
        <v>no</v>
      </c>
      <c r="G138" s="2" t="s">
        <v>3415</v>
      </c>
      <c r="H138" s="11" t="str">
        <f>IF(ISNA(VLOOKUP(B138,CEEMEA!$A:$A,1,0)),IF(ISNA(VLOOKUP(B138,Removes!$A:$A,1,0)),IF(ISNA(VLOOKUP(B138,TTM!$A:$A,1,0)),IF(ISNA(VLOOKUP(B138,FastTrack!$A:$A,1,0)),IF(ISNA(VLOOKUP(B138,Delayed!$B:$B,1,0)),"BAU","Delayed"),"FastTrack"),"TTM"),"Remove"),"CEEMEA")</f>
        <v>CEEMEA</v>
      </c>
      <c r="I138" s="11" t="str">
        <f>IF(COUNTIF(schedule!FC$1:ZZ$100,B138)=0,"new","scheduled")</f>
        <v>scheduled</v>
      </c>
    </row>
    <row r="139" spans="1:9">
      <c r="A139" s="11" t="s">
        <v>1953</v>
      </c>
      <c r="B139" s="13">
        <v>1208170551071</v>
      </c>
      <c r="C139" s="11" t="str">
        <f>IF(ISERROR(VLOOKUP(B139,'251012'!B:C,2,FALSE)),"new",VLOOKUP(B139,'231012'!B:C,2,FALSE))</f>
        <v>new</v>
      </c>
      <c r="D139" s="11" t="str">
        <f>IF(ISERROR(VLOOKUP(B139,'251012'!B:D,3,FALSE)),"new",IF(VLOOKUP(B139,'251012'!B:D,3,FALSE)="new","existing",VLOOKUP(B139,'231012'!B:D,3,FALSE)))</f>
        <v>existing</v>
      </c>
      <c r="E139" s="159">
        <f t="shared" si="2"/>
        <v>41192</v>
      </c>
      <c r="F139" s="11" t="str">
        <f>IF(ISERROR(VLOOKUP(B139,'251012'!B:B,1,FALSE)),"yes","no")</f>
        <v>no</v>
      </c>
      <c r="G139" s="2" t="s">
        <v>2594</v>
      </c>
      <c r="H139" s="11" t="str">
        <f>IF(ISNA(VLOOKUP(B139,CEEMEA!$A:$A,1,0)),IF(ISNA(VLOOKUP(B139,Removes!$A:$A,1,0)),IF(ISNA(VLOOKUP(B139,TTM!$A:$A,1,0)),IF(ISNA(VLOOKUP(B139,FastTrack!$A:$A,1,0)),IF(ISNA(VLOOKUP(B139,Delayed!$B:$B,1,0)),"BAU","Delayed"),"FastTrack"),"TTM"),"Remove"),"CEEMEA")</f>
        <v>CEEMEA</v>
      </c>
      <c r="I139" s="11" t="str">
        <f>IF(COUNTIF(schedule!FC$1:ZZ$100,B139)=0,"new","scheduled")</f>
        <v>scheduled</v>
      </c>
    </row>
    <row r="140" spans="1:9">
      <c r="A140" s="11" t="s">
        <v>2389</v>
      </c>
      <c r="B140" s="13">
        <v>1209140439233</v>
      </c>
      <c r="C140" s="11" t="str">
        <f>IF(ISERROR(VLOOKUP(B140,'251012'!B:C,2,FALSE)),"new",VLOOKUP(B140,'231012'!B:C,2,FALSE))</f>
        <v>new</v>
      </c>
      <c r="D140" s="11" t="str">
        <f>IF(ISERROR(VLOOKUP(B140,'251012'!B:D,3,FALSE)),"new",IF(VLOOKUP(B140,'251012'!B:D,3,FALSE)="new","existing",VLOOKUP(B140,'231012'!B:D,3,FALSE)))</f>
        <v>existing</v>
      </c>
      <c r="E140" s="159" t="e">
        <f t="shared" si="2"/>
        <v>#VALUE!</v>
      </c>
      <c r="F140" s="11" t="str">
        <f>IF(ISERROR(VLOOKUP(B140,'251012'!B:B,1,FALSE)),"yes","no")</f>
        <v>no</v>
      </c>
      <c r="G140" s="2" t="s">
        <v>2899</v>
      </c>
      <c r="H140" s="11" t="str">
        <f>IF(ISNA(VLOOKUP(B140,CEEMEA!$A:$A,1,0)),IF(ISNA(VLOOKUP(B140,Removes!$A:$A,1,0)),IF(ISNA(VLOOKUP(B140,TTM!$A:$A,1,0)),IF(ISNA(VLOOKUP(B140,FastTrack!$A:$A,1,0)),IF(ISNA(VLOOKUP(B140,Delayed!$B:$B,1,0)),"BAU","Delayed"),"FastTrack"),"TTM"),"Remove"),"CEEMEA")</f>
        <v>BAU</v>
      </c>
      <c r="I140" s="11" t="str">
        <f>IF(COUNTIF(schedule!FC$1:ZZ$100,B140)=0,"new","scheduled")</f>
        <v>scheduled</v>
      </c>
    </row>
    <row r="141" spans="1:9">
      <c r="A141" s="11" t="s">
        <v>2391</v>
      </c>
      <c r="B141" s="13">
        <v>1209140439273</v>
      </c>
      <c r="C141" s="11" t="str">
        <f>IF(ISERROR(VLOOKUP(B141,'251012'!B:C,2,FALSE)),"new",VLOOKUP(B141,'231012'!B:C,2,FALSE))</f>
        <v>new</v>
      </c>
      <c r="D141" s="11" t="str">
        <f>IF(ISERROR(VLOOKUP(B141,'251012'!B:D,3,FALSE)),"new",IF(VLOOKUP(B141,'251012'!B:D,3,FALSE)="new","existing",VLOOKUP(B141,'231012'!B:D,3,FALSE)))</f>
        <v>existing</v>
      </c>
      <c r="E141" s="159" t="e">
        <f t="shared" si="2"/>
        <v>#VALUE!</v>
      </c>
      <c r="F141" s="11" t="str">
        <f>IF(ISERROR(VLOOKUP(B141,'251012'!B:B,1,FALSE)),"yes","no")</f>
        <v>no</v>
      </c>
      <c r="G141" s="2" t="s">
        <v>2901</v>
      </c>
      <c r="H141" s="11" t="str">
        <f>IF(ISNA(VLOOKUP(B141,CEEMEA!$A:$A,1,0)),IF(ISNA(VLOOKUP(B141,Removes!$A:$A,1,0)),IF(ISNA(VLOOKUP(B141,TTM!$A:$A,1,0)),IF(ISNA(VLOOKUP(B141,FastTrack!$A:$A,1,0)),IF(ISNA(VLOOKUP(B141,Delayed!$B:$B,1,0)),"BAU","Delayed"),"FastTrack"),"TTM"),"Remove"),"CEEMEA")</f>
        <v>BAU</v>
      </c>
      <c r="I141" s="11" t="str">
        <f>IF(COUNTIF(schedule!FC$1:ZZ$100,B141)=0,"new","scheduled")</f>
        <v>scheduled</v>
      </c>
    </row>
    <row r="142" spans="1:9">
      <c r="A142" s="11" t="s">
        <v>2498</v>
      </c>
      <c r="B142" s="13">
        <v>1209140439341</v>
      </c>
      <c r="C142" s="11" t="str">
        <f>IF(ISERROR(VLOOKUP(B142,'251012'!B:C,2,FALSE)),"new",VLOOKUP(B142,'231012'!B:C,2,FALSE))</f>
        <v>new</v>
      </c>
      <c r="D142" s="11" t="str">
        <f>IF(ISERROR(VLOOKUP(B142,'251012'!B:D,3,FALSE)),"new",IF(VLOOKUP(B142,'251012'!B:D,3,FALSE)="new","existing",VLOOKUP(B142,'231012'!B:D,3,FALSE)))</f>
        <v>existing</v>
      </c>
      <c r="E142" s="159" t="e">
        <f t="shared" si="2"/>
        <v>#VALUE!</v>
      </c>
      <c r="F142" s="11" t="str">
        <f>IF(ISERROR(VLOOKUP(B142,'251012'!B:B,1,FALSE)),"yes","no")</f>
        <v>no</v>
      </c>
      <c r="G142" s="2" t="s">
        <v>2868</v>
      </c>
      <c r="H142" s="11" t="str">
        <f>IF(ISNA(VLOOKUP(B142,CEEMEA!$A:$A,1,0)),IF(ISNA(VLOOKUP(B142,Removes!$A:$A,1,0)),IF(ISNA(VLOOKUP(B142,TTM!$A:$A,1,0)),IF(ISNA(VLOOKUP(B142,FastTrack!$A:$A,1,0)),IF(ISNA(VLOOKUP(B142,Delayed!$B:$B,1,0)),"BAU","Delayed"),"FastTrack"),"TTM"),"Remove"),"CEEMEA")</f>
        <v>BAU</v>
      </c>
      <c r="I142" s="11" t="str">
        <f>IF(COUNTIF(schedule!FC$1:ZZ$100,B142)=0,"new","scheduled")</f>
        <v>scheduled</v>
      </c>
    </row>
    <row r="143" spans="1:9">
      <c r="A143" s="11" t="s">
        <v>2177</v>
      </c>
      <c r="B143" s="13">
        <v>1209181329021</v>
      </c>
      <c r="C143" s="11" t="str">
        <f>IF(ISERROR(VLOOKUP(B143,'251012'!B:C,2,FALSE)),"new",VLOOKUP(B143,'231012'!B:C,2,FALSE))</f>
        <v>new</v>
      </c>
      <c r="D143" s="11" t="str">
        <f>IF(ISERROR(VLOOKUP(B143,'251012'!B:D,3,FALSE)),"new",IF(VLOOKUP(B143,'251012'!B:D,3,FALSE)="new","existing",VLOOKUP(B143,'231012'!B:D,3,FALSE)))</f>
        <v>existing</v>
      </c>
      <c r="E143" s="159" t="e">
        <f t="shared" si="2"/>
        <v>#VALUE!</v>
      </c>
      <c r="F143" s="11" t="str">
        <f>IF(ISERROR(VLOOKUP(B143,'251012'!B:B,1,FALSE)),"yes","no")</f>
        <v>no</v>
      </c>
      <c r="G143" s="2" t="s">
        <v>2869</v>
      </c>
      <c r="H143" s="11" t="str">
        <f>IF(ISNA(VLOOKUP(B143,CEEMEA!$A:$A,1,0)),IF(ISNA(VLOOKUP(B143,Removes!$A:$A,1,0)),IF(ISNA(VLOOKUP(B143,TTM!$A:$A,1,0)),IF(ISNA(VLOOKUP(B143,FastTrack!$A:$A,1,0)),IF(ISNA(VLOOKUP(B143,Delayed!$B:$B,1,0)),"BAU","Delayed"),"FastTrack"),"TTM"),"Remove"),"CEEMEA")</f>
        <v>BAU</v>
      </c>
      <c r="I143" s="11" t="str">
        <f>IF(COUNTIF(schedule!FC$1:ZZ$100,B143)=0,"new","scheduled")</f>
        <v>scheduled</v>
      </c>
    </row>
    <row r="144" spans="1:9">
      <c r="A144" s="11" t="s">
        <v>1817</v>
      </c>
      <c r="B144" s="13">
        <v>1209201007501</v>
      </c>
      <c r="C144" s="11" t="str">
        <f>IF(ISERROR(VLOOKUP(B144,'251012'!B:C,2,FALSE)),"new",VLOOKUP(B144,'231012'!B:C,2,FALSE))</f>
        <v>new</v>
      </c>
      <c r="D144" s="11" t="str">
        <f>IF(ISERROR(VLOOKUP(B144,'251012'!B:D,3,FALSE)),"new",IF(VLOOKUP(B144,'251012'!B:D,3,FALSE)="new","existing",VLOOKUP(B144,'231012'!B:D,3,FALSE)))</f>
        <v>existing</v>
      </c>
      <c r="E144" s="159" t="e">
        <f t="shared" si="2"/>
        <v>#VALUE!</v>
      </c>
      <c r="F144" s="11" t="str">
        <f>IF(ISERROR(VLOOKUP(B144,'251012'!B:B,1,FALSE)),"yes","no")</f>
        <v>no</v>
      </c>
      <c r="G144" s="2" t="s">
        <v>3419</v>
      </c>
      <c r="H144" s="11" t="str">
        <f>IF(ISNA(VLOOKUP(B144,CEEMEA!$A:$A,1,0)),IF(ISNA(VLOOKUP(B144,Removes!$A:$A,1,0)),IF(ISNA(VLOOKUP(B144,TTM!$A:$A,1,0)),IF(ISNA(VLOOKUP(B144,FastTrack!$A:$A,1,0)),IF(ISNA(VLOOKUP(B144,Delayed!$B:$B,1,0)),"BAU","Delayed"),"FastTrack"),"TTM"),"Remove"),"CEEMEA")</f>
        <v>BAU</v>
      </c>
      <c r="I144" s="11" t="str">
        <f>IF(COUNTIF(schedule!FC$1:ZZ$100,B144)=0,"new","scheduled")</f>
        <v>scheduled</v>
      </c>
    </row>
    <row r="145" spans="1:9">
      <c r="A145" s="11" t="s">
        <v>1807</v>
      </c>
      <c r="B145" s="13">
        <v>1209201020041</v>
      </c>
      <c r="C145" s="11" t="str">
        <f>IF(ISERROR(VLOOKUP(B145,'251012'!B:C,2,FALSE)),"new",VLOOKUP(B145,'231012'!B:C,2,FALSE))</f>
        <v>new</v>
      </c>
      <c r="D145" s="11" t="str">
        <f>IF(ISERROR(VLOOKUP(B145,'251012'!B:D,3,FALSE)),"new",IF(VLOOKUP(B145,'251012'!B:D,3,FALSE)="new","existing",VLOOKUP(B145,'231012'!B:D,3,FALSE)))</f>
        <v>existing</v>
      </c>
      <c r="E145" s="159" t="e">
        <f t="shared" si="2"/>
        <v>#VALUE!</v>
      </c>
      <c r="F145" s="11" t="str">
        <f>IF(ISERROR(VLOOKUP(B145,'251012'!B:B,1,FALSE)),"yes","no")</f>
        <v>no</v>
      </c>
      <c r="G145" s="2" t="s">
        <v>3413</v>
      </c>
      <c r="H145" s="11" t="str">
        <f>IF(ISNA(VLOOKUP(B145,CEEMEA!$A:$A,1,0)),IF(ISNA(VLOOKUP(B145,Removes!$A:$A,1,0)),IF(ISNA(VLOOKUP(B145,TTM!$A:$A,1,0)),IF(ISNA(VLOOKUP(B145,FastTrack!$A:$A,1,0)),IF(ISNA(VLOOKUP(B145,Delayed!$B:$B,1,0)),"BAU","Delayed"),"FastTrack"),"TTM"),"Remove"),"CEEMEA")</f>
        <v>BAU</v>
      </c>
      <c r="I145" s="11" t="str">
        <f>IF(COUNTIF(schedule!FC$1:ZZ$100,B145)=0,"new","scheduled")</f>
        <v>scheduled</v>
      </c>
    </row>
    <row r="146" spans="1:9">
      <c r="A146" s="11" t="s">
        <v>1805</v>
      </c>
      <c r="B146" s="13">
        <v>1209201020062</v>
      </c>
      <c r="C146" s="11" t="str">
        <f>IF(ISERROR(VLOOKUP(B146,'251012'!B:C,2,FALSE)),"new",VLOOKUP(B146,'231012'!B:C,2,FALSE))</f>
        <v>new</v>
      </c>
      <c r="D146" s="11" t="str">
        <f>IF(ISERROR(VLOOKUP(B146,'251012'!B:D,3,FALSE)),"new",IF(VLOOKUP(B146,'251012'!B:D,3,FALSE)="new","existing",VLOOKUP(B146,'231012'!B:D,3,FALSE)))</f>
        <v>existing</v>
      </c>
      <c r="E146" s="159" t="e">
        <f t="shared" si="2"/>
        <v>#VALUE!</v>
      </c>
      <c r="F146" s="11" t="str">
        <f>IF(ISERROR(VLOOKUP(B146,'251012'!B:B,1,FALSE)),"yes","no")</f>
        <v>no</v>
      </c>
      <c r="G146" s="2" t="s">
        <v>3410</v>
      </c>
      <c r="H146" s="11" t="str">
        <f>IF(ISNA(VLOOKUP(B146,CEEMEA!$A:$A,1,0)),IF(ISNA(VLOOKUP(B146,Removes!$A:$A,1,0)),IF(ISNA(VLOOKUP(B146,TTM!$A:$A,1,0)),IF(ISNA(VLOOKUP(B146,FastTrack!$A:$A,1,0)),IF(ISNA(VLOOKUP(B146,Delayed!$B:$B,1,0)),"BAU","Delayed"),"FastTrack"),"TTM"),"Remove"),"CEEMEA")</f>
        <v>BAU</v>
      </c>
      <c r="I146" s="11" t="str">
        <f>IF(COUNTIF(schedule!FC$1:ZZ$100,B146)=0,"new","scheduled")</f>
        <v>scheduled</v>
      </c>
    </row>
    <row r="147" spans="1:9">
      <c r="A147" s="11" t="s">
        <v>1876</v>
      </c>
      <c r="B147" s="13">
        <v>1209210600291</v>
      </c>
      <c r="C147" s="11" t="str">
        <f>IF(ISERROR(VLOOKUP(B147,'251012'!B:C,2,FALSE)),"new",VLOOKUP(B147,'231012'!B:C,2,FALSE))</f>
        <v>new</v>
      </c>
      <c r="D147" s="11" t="str">
        <f>IF(ISERROR(VLOOKUP(B147,'251012'!B:D,3,FALSE)),"new",IF(VLOOKUP(B147,'251012'!B:D,3,FALSE)="new","existing",VLOOKUP(B147,'231012'!B:D,3,FALSE)))</f>
        <v>existing</v>
      </c>
      <c r="E147" s="159">
        <f t="shared" si="2"/>
        <v>41131</v>
      </c>
      <c r="F147" s="11" t="str">
        <f>IF(ISERROR(VLOOKUP(B147,'251012'!B:B,1,FALSE)),"yes","no")</f>
        <v>no</v>
      </c>
      <c r="G147" s="2" t="s">
        <v>2649</v>
      </c>
      <c r="H147" s="11" t="str">
        <f>IF(ISNA(VLOOKUP(B147,CEEMEA!$A:$A,1,0)),IF(ISNA(VLOOKUP(B147,Removes!$A:$A,1,0)),IF(ISNA(VLOOKUP(B147,TTM!$A:$A,1,0)),IF(ISNA(VLOOKUP(B147,FastTrack!$A:$A,1,0)),IF(ISNA(VLOOKUP(B147,Delayed!$B:$B,1,0)),"BAU","Delayed"),"FastTrack"),"TTM"),"Remove"),"CEEMEA")</f>
        <v>Delayed</v>
      </c>
      <c r="I147" s="11" t="str">
        <f>IF(COUNTIF(schedule!FC$1:ZZ$100,B147)=0,"new","scheduled")</f>
        <v>new</v>
      </c>
    </row>
    <row r="148" spans="1:9">
      <c r="A148" s="11" t="s">
        <v>2194</v>
      </c>
      <c r="B148" s="13">
        <v>1210011039171</v>
      </c>
      <c r="C148" s="11" t="str">
        <f>IF(ISERROR(VLOOKUP(B148,'251012'!B:C,2,FALSE)),"new",VLOOKUP(B148,'231012'!B:C,2,FALSE))</f>
        <v>new</v>
      </c>
      <c r="D148" s="11" t="str">
        <f>IF(ISERROR(VLOOKUP(B148,'251012'!B:D,3,FALSE)),"new",IF(VLOOKUP(B148,'251012'!B:D,3,FALSE)="new","existing",VLOOKUP(B148,'231012'!B:D,3,FALSE)))</f>
        <v>existing</v>
      </c>
      <c r="E148" s="159" t="e">
        <f t="shared" si="2"/>
        <v>#VALUE!</v>
      </c>
      <c r="F148" s="11" t="str">
        <f>IF(ISERROR(VLOOKUP(B148,'251012'!B:B,1,FALSE)),"yes","no")</f>
        <v>no</v>
      </c>
      <c r="G148" s="2" t="s">
        <v>3391</v>
      </c>
      <c r="H148" s="11" t="str">
        <f>IF(ISNA(VLOOKUP(B148,CEEMEA!$A:$A,1,0)),IF(ISNA(VLOOKUP(B148,Removes!$A:$A,1,0)),IF(ISNA(VLOOKUP(B148,TTM!$A:$A,1,0)),IF(ISNA(VLOOKUP(B148,FastTrack!$A:$A,1,0)),IF(ISNA(VLOOKUP(B148,Delayed!$B:$B,1,0)),"BAU","Delayed"),"FastTrack"),"TTM"),"Remove"),"CEEMEA")</f>
        <v>BAU</v>
      </c>
      <c r="I148" s="11" t="str">
        <f>IF(COUNTIF(schedule!FC$1:ZZ$100,B148)=0,"new","scheduled")</f>
        <v>scheduled</v>
      </c>
    </row>
    <row r="149" spans="1:9">
      <c r="A149" s="11" t="s">
        <v>2311</v>
      </c>
      <c r="B149" s="13">
        <v>1210020926081</v>
      </c>
      <c r="C149" s="11" t="str">
        <f>IF(ISERROR(VLOOKUP(B149,'251012'!B:C,2,FALSE)),"new",VLOOKUP(B149,'231012'!B:C,2,FALSE))</f>
        <v>new</v>
      </c>
      <c r="D149" s="11" t="str">
        <f>IF(ISERROR(VLOOKUP(B149,'251012'!B:D,3,FALSE)),"new",IF(VLOOKUP(B149,'251012'!B:D,3,FALSE)="new","existing",VLOOKUP(B149,'231012'!B:D,3,FALSE)))</f>
        <v>existing</v>
      </c>
      <c r="E149" s="159">
        <f t="shared" si="2"/>
        <v>40949</v>
      </c>
      <c r="F149" s="11" t="str">
        <f>IF(ISERROR(VLOOKUP(B149,'251012'!B:B,1,FALSE)),"yes","no")</f>
        <v>no</v>
      </c>
      <c r="G149" s="2" t="s">
        <v>2675</v>
      </c>
      <c r="H149" s="11" t="str">
        <f>IF(ISNA(VLOOKUP(B149,CEEMEA!$A:$A,1,0)),IF(ISNA(VLOOKUP(B149,Removes!$A:$A,1,0)),IF(ISNA(VLOOKUP(B149,TTM!$A:$A,1,0)),IF(ISNA(VLOOKUP(B149,FastTrack!$A:$A,1,0)),IF(ISNA(VLOOKUP(B149,Delayed!$B:$B,1,0)),"BAU","Delayed"),"FastTrack"),"TTM"),"Remove"),"CEEMEA")</f>
        <v>CEEMEA</v>
      </c>
      <c r="I149" s="11" t="str">
        <f>IF(COUNTIF(schedule!FC$1:ZZ$100,B149)=0,"new","scheduled")</f>
        <v>scheduled</v>
      </c>
    </row>
    <row r="150" spans="1:9">
      <c r="A150" s="11" t="s">
        <v>2305</v>
      </c>
      <c r="B150" s="13">
        <v>1210020926101</v>
      </c>
      <c r="C150" s="11" t="str">
        <f>IF(ISERROR(VLOOKUP(B150,'251012'!B:C,2,FALSE)),"new",VLOOKUP(B150,'231012'!B:C,2,FALSE))</f>
        <v>new</v>
      </c>
      <c r="D150" s="11" t="str">
        <f>IF(ISERROR(VLOOKUP(B150,'251012'!B:D,3,FALSE)),"new",IF(VLOOKUP(B150,'251012'!B:D,3,FALSE)="new","existing",VLOOKUP(B150,'231012'!B:D,3,FALSE)))</f>
        <v>existing</v>
      </c>
      <c r="E150" s="159">
        <f t="shared" si="2"/>
        <v>40949</v>
      </c>
      <c r="F150" s="11" t="str">
        <f>IF(ISERROR(VLOOKUP(B150,'251012'!B:B,1,FALSE)),"yes","no")</f>
        <v>no</v>
      </c>
      <c r="G150" s="2" t="s">
        <v>2672</v>
      </c>
      <c r="H150" s="11" t="str">
        <f>IF(ISNA(VLOOKUP(B150,CEEMEA!$A:$A,1,0)),IF(ISNA(VLOOKUP(B150,Removes!$A:$A,1,0)),IF(ISNA(VLOOKUP(B150,TTM!$A:$A,1,0)),IF(ISNA(VLOOKUP(B150,FastTrack!$A:$A,1,0)),IF(ISNA(VLOOKUP(B150,Delayed!$B:$B,1,0)),"BAU","Delayed"),"FastTrack"),"TTM"),"Remove"),"CEEMEA")</f>
        <v>CEEMEA</v>
      </c>
      <c r="I150" s="11" t="str">
        <f>IF(COUNTIF(schedule!FC$1:ZZ$100,B150)=0,"new","scheduled")</f>
        <v>scheduled</v>
      </c>
    </row>
    <row r="151" spans="1:9">
      <c r="A151" s="11" t="s">
        <v>2296</v>
      </c>
      <c r="B151" s="13">
        <v>1210020926131</v>
      </c>
      <c r="C151" s="11" t="str">
        <f>IF(ISERROR(VLOOKUP(B151,'251012'!B:C,2,FALSE)),"new",VLOOKUP(B151,'231012'!B:C,2,FALSE))</f>
        <v>new</v>
      </c>
      <c r="D151" s="11" t="str">
        <f>IF(ISERROR(VLOOKUP(B151,'251012'!B:D,3,FALSE)),"new",IF(VLOOKUP(B151,'251012'!B:D,3,FALSE)="new","existing",VLOOKUP(B151,'231012'!B:D,3,FALSE)))</f>
        <v>existing</v>
      </c>
      <c r="E151" s="159">
        <f t="shared" si="2"/>
        <v>40949</v>
      </c>
      <c r="F151" s="11" t="str">
        <f>IF(ISERROR(VLOOKUP(B151,'251012'!B:B,1,FALSE)),"yes","no")</f>
        <v>no</v>
      </c>
      <c r="G151" s="2" t="s">
        <v>2668</v>
      </c>
      <c r="H151" s="11" t="str">
        <f>IF(ISNA(VLOOKUP(B151,CEEMEA!$A:$A,1,0)),IF(ISNA(VLOOKUP(B151,Removes!$A:$A,1,0)),IF(ISNA(VLOOKUP(B151,TTM!$A:$A,1,0)),IF(ISNA(VLOOKUP(B151,FastTrack!$A:$A,1,0)),IF(ISNA(VLOOKUP(B151,Delayed!$B:$B,1,0)),"BAU","Delayed"),"FastTrack"),"TTM"),"Remove"),"CEEMEA")</f>
        <v>CEEMEA</v>
      </c>
      <c r="I151" s="11" t="str">
        <f>IF(COUNTIF(schedule!FC$1:ZZ$100,B151)=0,"new","scheduled")</f>
        <v>scheduled</v>
      </c>
    </row>
    <row r="152" spans="1:9">
      <c r="A152" s="11" t="s">
        <v>2292</v>
      </c>
      <c r="B152" s="13">
        <v>1210020926141</v>
      </c>
      <c r="C152" s="11" t="str">
        <f>IF(ISERROR(VLOOKUP(B152,'251012'!B:C,2,FALSE)),"new",VLOOKUP(B152,'231012'!B:C,2,FALSE))</f>
        <v>new</v>
      </c>
      <c r="D152" s="11" t="str">
        <f>IF(ISERROR(VLOOKUP(B152,'251012'!B:D,3,FALSE)),"new",IF(VLOOKUP(B152,'251012'!B:D,3,FALSE)="new","existing",VLOOKUP(B152,'231012'!B:D,3,FALSE)))</f>
        <v>existing</v>
      </c>
      <c r="E152" s="159">
        <f t="shared" si="2"/>
        <v>40949</v>
      </c>
      <c r="F152" s="11" t="str">
        <f>IF(ISERROR(VLOOKUP(B152,'251012'!B:B,1,FALSE)),"yes","no")</f>
        <v>no</v>
      </c>
      <c r="G152" s="2" t="s">
        <v>2666</v>
      </c>
      <c r="H152" s="11" t="str">
        <f>IF(ISNA(VLOOKUP(B152,CEEMEA!$A:$A,1,0)),IF(ISNA(VLOOKUP(B152,Removes!$A:$A,1,0)),IF(ISNA(VLOOKUP(B152,TTM!$A:$A,1,0)),IF(ISNA(VLOOKUP(B152,FastTrack!$A:$A,1,0)),IF(ISNA(VLOOKUP(B152,Delayed!$B:$B,1,0)),"BAU","Delayed"),"FastTrack"),"TTM"),"Remove"),"CEEMEA")</f>
        <v>CEEMEA</v>
      </c>
      <c r="I152" s="11" t="str">
        <f>IF(COUNTIF(schedule!FC$1:ZZ$100,B152)=0,"new","scheduled")</f>
        <v>scheduled</v>
      </c>
    </row>
    <row r="153" spans="1:9">
      <c r="A153" s="11" t="s">
        <v>2161</v>
      </c>
      <c r="B153" s="13">
        <v>1210021030251</v>
      </c>
      <c r="C153" s="11" t="str">
        <f>IF(ISERROR(VLOOKUP(B153,'251012'!B:C,2,FALSE)),"new",VLOOKUP(B153,'231012'!B:C,2,FALSE))</f>
        <v>new</v>
      </c>
      <c r="D153" s="11" t="str">
        <f>IF(ISERROR(VLOOKUP(B153,'251012'!B:D,3,FALSE)),"new",IF(VLOOKUP(B153,'251012'!B:D,3,FALSE)="new","existing",VLOOKUP(B153,'231012'!B:D,3,FALSE)))</f>
        <v>existing</v>
      </c>
      <c r="E153" s="159">
        <f t="shared" si="2"/>
        <v>40949</v>
      </c>
      <c r="F153" s="11" t="str">
        <f>IF(ISERROR(VLOOKUP(B153,'251012'!B:B,1,FALSE)),"yes","no")</f>
        <v>no</v>
      </c>
      <c r="G153" s="2" t="s">
        <v>2677</v>
      </c>
      <c r="H153" s="11" t="str">
        <f>IF(ISNA(VLOOKUP(B153,CEEMEA!$A:$A,1,0)),IF(ISNA(VLOOKUP(B153,Removes!$A:$A,1,0)),IF(ISNA(VLOOKUP(B153,TTM!$A:$A,1,0)),IF(ISNA(VLOOKUP(B153,FastTrack!$A:$A,1,0)),IF(ISNA(VLOOKUP(B153,Delayed!$B:$B,1,0)),"BAU","Delayed"),"FastTrack"),"TTM"),"Remove"),"CEEMEA")</f>
        <v>BAU</v>
      </c>
      <c r="I153" s="11" t="str">
        <f>IF(COUNTIF(schedule!FC$1:ZZ$100,B153)=0,"new","scheduled")</f>
        <v>scheduled</v>
      </c>
    </row>
    <row r="154" spans="1:9">
      <c r="A154" s="11" t="s">
        <v>2927</v>
      </c>
      <c r="B154" s="13">
        <v>1210041140271</v>
      </c>
      <c r="C154" s="11" t="str">
        <f>IF(ISERROR(VLOOKUP(B154,'251012'!B:C,2,FALSE)),"new",VLOOKUP(B154,'231012'!B:C,2,FALSE))</f>
        <v>new</v>
      </c>
      <c r="D154" s="11" t="str">
        <f>IF(ISERROR(VLOOKUP(B154,'251012'!B:D,3,FALSE)),"new",IF(VLOOKUP(B154,'251012'!B:D,3,FALSE)="new","existing",VLOOKUP(B154,'231012'!B:D,3,FALSE)))</f>
        <v>existing</v>
      </c>
      <c r="E154" s="159" t="e">
        <f t="shared" si="2"/>
        <v>#VALUE!</v>
      </c>
      <c r="F154" s="11" t="str">
        <f>IF(ISERROR(VLOOKUP(B154,'251012'!B:B,1,FALSE)),"yes","no")</f>
        <v>no</v>
      </c>
      <c r="G154" s="2" t="s">
        <v>3409</v>
      </c>
      <c r="H154" s="11" t="str">
        <f>IF(ISNA(VLOOKUP(B154,CEEMEA!$A:$A,1,0)),IF(ISNA(VLOOKUP(B154,Removes!$A:$A,1,0)),IF(ISNA(VLOOKUP(B154,TTM!$A:$A,1,0)),IF(ISNA(VLOOKUP(B154,FastTrack!$A:$A,1,0)),IF(ISNA(VLOOKUP(B154,Delayed!$B:$B,1,0)),"BAU","Delayed"),"FastTrack"),"TTM"),"Remove"),"CEEMEA")</f>
        <v>BAU</v>
      </c>
      <c r="I154" s="11" t="str">
        <f>IF(COUNTIF(schedule!FC$1:ZZ$100,B154)=0,"new","scheduled")</f>
        <v>scheduled</v>
      </c>
    </row>
    <row r="155" spans="1:9">
      <c r="A155" s="11" t="s">
        <v>2922</v>
      </c>
      <c r="B155" s="13">
        <v>1210041140401</v>
      </c>
      <c r="C155" s="11" t="str">
        <f>IF(ISERROR(VLOOKUP(B155,'251012'!B:C,2,FALSE)),"new",VLOOKUP(B155,'231012'!B:C,2,FALSE))</f>
        <v>new</v>
      </c>
      <c r="D155" s="11" t="str">
        <f>IF(ISERROR(VLOOKUP(B155,'251012'!B:D,3,FALSE)),"new",IF(VLOOKUP(B155,'251012'!B:D,3,FALSE)="new","existing",VLOOKUP(B155,'231012'!B:D,3,FALSE)))</f>
        <v>existing</v>
      </c>
      <c r="E155" s="159" t="e">
        <f t="shared" si="2"/>
        <v>#VALUE!</v>
      </c>
      <c r="F155" s="11" t="str">
        <f>IF(ISERROR(VLOOKUP(B155,'251012'!B:B,1,FALSE)),"yes","no")</f>
        <v>no</v>
      </c>
      <c r="G155" s="2" t="s">
        <v>3404</v>
      </c>
      <c r="H155" s="11" t="str">
        <f>IF(ISNA(VLOOKUP(B155,CEEMEA!$A:$A,1,0)),IF(ISNA(VLOOKUP(B155,Removes!$A:$A,1,0)),IF(ISNA(VLOOKUP(B155,TTM!$A:$A,1,0)),IF(ISNA(VLOOKUP(B155,FastTrack!$A:$A,1,0)),IF(ISNA(VLOOKUP(B155,Delayed!$B:$B,1,0)),"BAU","Delayed"),"FastTrack"),"TTM"),"Remove"),"CEEMEA")</f>
        <v>BAU</v>
      </c>
      <c r="I155" s="11" t="str">
        <f>IF(COUNTIF(schedule!FC$1:ZZ$100,B155)=0,"new","scheduled")</f>
        <v>scheduled</v>
      </c>
    </row>
    <row r="156" spans="1:9">
      <c r="A156" s="11" t="s">
        <v>3096</v>
      </c>
      <c r="B156" s="13">
        <v>1210050639322</v>
      </c>
      <c r="C156" s="11" t="e">
        <f>IF(ISERROR(VLOOKUP(B156,'251012'!B:C,2,FALSE)),"new",VLOOKUP(B156,'231012'!B:C,2,FALSE))</f>
        <v>#N/A</v>
      </c>
      <c r="D156" s="11" t="str">
        <f>IF(ISERROR(VLOOKUP(B156,'251012'!B:D,3,FALSE)),"new",IF(VLOOKUP(B156,'251012'!B:D,3,FALSE)="new","existing",VLOOKUP(B156,'231012'!B:D,3,FALSE)))</f>
        <v>existing</v>
      </c>
      <c r="E156" s="159" t="e">
        <f t="shared" si="2"/>
        <v>#VALUE!</v>
      </c>
      <c r="F156" s="11" t="str">
        <f>IF(ISERROR(VLOOKUP(B156,'251012'!B:B,1,FALSE)),"yes","no")</f>
        <v>no</v>
      </c>
      <c r="G156" s="2" t="s">
        <v>3385</v>
      </c>
      <c r="H156" s="11" t="str">
        <f>IF(ISNA(VLOOKUP(B156,CEEMEA!$A:$A,1,0)),IF(ISNA(VLOOKUP(B156,Removes!$A:$A,1,0)),IF(ISNA(VLOOKUP(B156,TTM!$A:$A,1,0)),IF(ISNA(VLOOKUP(B156,FastTrack!$A:$A,1,0)),IF(ISNA(VLOOKUP(B156,Delayed!$B:$B,1,0)),"BAU","Delayed"),"FastTrack"),"TTM"),"Remove"),"CEEMEA")</f>
        <v>BAU</v>
      </c>
      <c r="I156" s="11" t="str">
        <f>IF(COUNTIF(schedule!FC$1:ZZ$100,B156)=0,"new","scheduled")</f>
        <v>scheduled</v>
      </c>
    </row>
    <row r="157" spans="1:9">
      <c r="A157" s="11" t="s">
        <v>2213</v>
      </c>
      <c r="B157" s="13">
        <v>1210090936471</v>
      </c>
      <c r="C157" s="11" t="str">
        <f>IF(ISERROR(VLOOKUP(B157,'251012'!B:C,2,FALSE)),"new",VLOOKUP(B157,'231012'!B:C,2,FALSE))</f>
        <v>new</v>
      </c>
      <c r="D157" s="11" t="str">
        <f>IF(ISERROR(VLOOKUP(B157,'251012'!B:D,3,FALSE)),"new",IF(VLOOKUP(B157,'251012'!B:D,3,FALSE)="new","existing",VLOOKUP(B157,'231012'!B:D,3,FALSE)))</f>
        <v>existing</v>
      </c>
      <c r="E157" s="159">
        <f t="shared" si="2"/>
        <v>41192</v>
      </c>
      <c r="F157" s="11" t="str">
        <f>IF(ISERROR(VLOOKUP(B157,'251012'!B:B,1,FALSE)),"yes","no")</f>
        <v>no</v>
      </c>
      <c r="G157" s="2" t="s">
        <v>2614</v>
      </c>
      <c r="H157" s="11" t="str">
        <f>IF(ISNA(VLOOKUP(B157,CEEMEA!$A:$A,1,0)),IF(ISNA(VLOOKUP(B157,Removes!$A:$A,1,0)),IF(ISNA(VLOOKUP(B157,TTM!$A:$A,1,0)),IF(ISNA(VLOOKUP(B157,FastTrack!$A:$A,1,0)),IF(ISNA(VLOOKUP(B157,Delayed!$B:$B,1,0)),"BAU","Delayed"),"FastTrack"),"TTM"),"Remove"),"CEEMEA")</f>
        <v>BAU</v>
      </c>
      <c r="I157" s="11" t="str">
        <f>IF(COUNTIF(schedule!FC$1:ZZ$100,B157)=0,"new","scheduled")</f>
        <v>scheduled</v>
      </c>
    </row>
    <row r="158" spans="1:9">
      <c r="A158" s="11" t="s">
        <v>2207</v>
      </c>
      <c r="B158" s="13">
        <v>1210090936491</v>
      </c>
      <c r="C158" s="11" t="str">
        <f>IF(ISERROR(VLOOKUP(B158,'251012'!B:C,2,FALSE)),"new",VLOOKUP(B158,'231012'!B:C,2,FALSE))</f>
        <v>new</v>
      </c>
      <c r="D158" s="11" t="str">
        <f>IF(ISERROR(VLOOKUP(B158,'251012'!B:D,3,FALSE)),"new",IF(VLOOKUP(B158,'251012'!B:D,3,FALSE)="new","existing",VLOOKUP(B158,'231012'!B:D,3,FALSE)))</f>
        <v>existing</v>
      </c>
      <c r="E158" s="159">
        <f t="shared" si="2"/>
        <v>41192</v>
      </c>
      <c r="F158" s="11" t="str">
        <f>IF(ISERROR(VLOOKUP(B158,'251012'!B:B,1,FALSE)),"yes","no")</f>
        <v>no</v>
      </c>
      <c r="G158" s="2" t="s">
        <v>2611</v>
      </c>
      <c r="H158" s="11" t="str">
        <f>IF(ISNA(VLOOKUP(B158,CEEMEA!$A:$A,1,0)),IF(ISNA(VLOOKUP(B158,Removes!$A:$A,1,0)),IF(ISNA(VLOOKUP(B158,TTM!$A:$A,1,0)),IF(ISNA(VLOOKUP(B158,FastTrack!$A:$A,1,0)),IF(ISNA(VLOOKUP(B158,Delayed!$B:$B,1,0)),"BAU","Delayed"),"FastTrack"),"TTM"),"Remove"),"CEEMEA")</f>
        <v>BAU</v>
      </c>
      <c r="I158" s="11" t="str">
        <f>IF(COUNTIF(schedule!FC$1:ZZ$100,B158)=0,"new","scheduled")</f>
        <v>scheduled</v>
      </c>
    </row>
    <row r="159" spans="1:9">
      <c r="A159" s="11" t="s">
        <v>3371</v>
      </c>
      <c r="B159" s="13">
        <v>1210091243331</v>
      </c>
      <c r="C159" s="11" t="str">
        <f>IF(ISERROR(VLOOKUP(B159,'251012'!B:C,2,FALSE)),"new",VLOOKUP(B159,'231012'!B:C,2,FALSE))</f>
        <v>new</v>
      </c>
      <c r="D159" s="11" t="str">
        <f>IF(ISERROR(VLOOKUP(B159,'251012'!B:D,3,FALSE)),"new",IF(VLOOKUP(B159,'251012'!B:D,3,FALSE)="new","existing",VLOOKUP(B159,'231012'!B:D,3,FALSE)))</f>
        <v>new</v>
      </c>
      <c r="E159" s="159" t="e">
        <f t="shared" si="2"/>
        <v>#VALUE!</v>
      </c>
      <c r="F159" s="11" t="str">
        <f>IF(ISERROR(VLOOKUP(B159,'251012'!B:B,1,FALSE)),"yes","no")</f>
        <v>yes</v>
      </c>
      <c r="G159" s="2" t="s">
        <v>3372</v>
      </c>
      <c r="H159" s="11" t="str">
        <f>IF(ISNA(VLOOKUP(B159,CEEMEA!$A:$A,1,0)),IF(ISNA(VLOOKUP(B159,Removes!$A:$A,1,0)),IF(ISNA(VLOOKUP(B159,TTM!$A:$A,1,0)),IF(ISNA(VLOOKUP(B159,FastTrack!$A:$A,1,0)),IF(ISNA(VLOOKUP(B159,Delayed!$B:$B,1,0)),"BAU","Delayed"),"FastTrack"),"TTM"),"Remove"),"CEEMEA")</f>
        <v>BAU</v>
      </c>
      <c r="I159" s="11" t="str">
        <f>IF(COUNTIF(schedule!FC$1:ZZ$100,B159)=0,"new","scheduled")</f>
        <v>scheduled</v>
      </c>
    </row>
    <row r="160" spans="1:9">
      <c r="A160" s="1" t="s">
        <v>3105</v>
      </c>
      <c r="B160" s="13">
        <v>1210101126192</v>
      </c>
      <c r="C160" s="11" t="e">
        <f>IF(ISERROR(VLOOKUP(B160,'251012'!B:C,2,FALSE)),"new",VLOOKUP(B160,'231012'!B:C,2,FALSE))</f>
        <v>#N/A</v>
      </c>
      <c r="D160" s="11" t="str">
        <f>IF(ISERROR(VLOOKUP(B160,'251012'!B:D,3,FALSE)),"new",IF(VLOOKUP(B160,'251012'!B:D,3,FALSE)="new","existing",VLOOKUP(B160,'231012'!B:D,3,FALSE)))</f>
        <v>existing</v>
      </c>
      <c r="E160" s="159" t="e">
        <f t="shared" si="2"/>
        <v>#VALUE!</v>
      </c>
      <c r="F160" s="11" t="str">
        <f>IF(ISERROR(VLOOKUP(B160,'251012'!B:B,1,FALSE)),"yes","no")</f>
        <v>no</v>
      </c>
      <c r="G160" s="2" t="s">
        <v>3305</v>
      </c>
      <c r="H160" s="11" t="str">
        <f>IF(ISNA(VLOOKUP(B160,CEEMEA!$A:$A,1,0)),IF(ISNA(VLOOKUP(B160,Removes!$A:$A,1,0)),IF(ISNA(VLOOKUP(B160,TTM!$A:$A,1,0)),IF(ISNA(VLOOKUP(B160,FastTrack!$A:$A,1,0)),IF(ISNA(VLOOKUP(B160,Delayed!$B:$B,1,0)),"BAU","Delayed"),"FastTrack"),"TTM"),"Remove"),"CEEMEA")</f>
        <v>BAU</v>
      </c>
      <c r="I160" s="11" t="str">
        <f>IF(COUNTIF(schedule!FC$1:ZZ$100,B160)=0,"new","scheduled")</f>
        <v>scheduled</v>
      </c>
    </row>
    <row r="161" spans="1:9">
      <c r="A161" s="1" t="s">
        <v>2908</v>
      </c>
      <c r="B161" s="13">
        <v>1210101126282</v>
      </c>
      <c r="C161" s="11" t="str">
        <f>IF(ISERROR(VLOOKUP(B161,'251012'!B:C,2,FALSE)),"new",VLOOKUP(B161,'231012'!B:C,2,FALSE))</f>
        <v>new</v>
      </c>
      <c r="D161" s="11" t="str">
        <f>IF(ISERROR(VLOOKUP(B161,'251012'!B:D,3,FALSE)),"new",IF(VLOOKUP(B161,'251012'!B:D,3,FALSE)="new","existing",VLOOKUP(B161,'231012'!B:D,3,FALSE)))</f>
        <v>existing</v>
      </c>
      <c r="E161" s="159" t="e">
        <f t="shared" si="2"/>
        <v>#VALUE!</v>
      </c>
      <c r="F161" s="11" t="str">
        <f>IF(ISERROR(VLOOKUP(B161,'251012'!B:B,1,FALSE)),"yes","no")</f>
        <v>no</v>
      </c>
      <c r="G161" s="2" t="s">
        <v>3306</v>
      </c>
      <c r="H161" s="11" t="str">
        <f>IF(ISNA(VLOOKUP(B161,CEEMEA!$A:$A,1,0)),IF(ISNA(VLOOKUP(B161,Removes!$A:$A,1,0)),IF(ISNA(VLOOKUP(B161,TTM!$A:$A,1,0)),IF(ISNA(VLOOKUP(B161,FastTrack!$A:$A,1,0)),IF(ISNA(VLOOKUP(B161,Delayed!$B:$B,1,0)),"BAU","Delayed"),"FastTrack"),"TTM"),"Remove"),"CEEMEA")</f>
        <v>BAU</v>
      </c>
      <c r="I161" s="11" t="str">
        <f>IF(COUNTIF(schedule!FC$1:ZZ$100,B161)=0,"new","scheduled")</f>
        <v>scheduled</v>
      </c>
    </row>
    <row r="162" spans="1:9">
      <c r="A162" s="11" t="s">
        <v>2907</v>
      </c>
      <c r="B162" s="13">
        <v>1210101126361</v>
      </c>
      <c r="C162" s="11" t="str">
        <f>IF(ISERROR(VLOOKUP(B162,'251012'!B:C,2,FALSE)),"new",VLOOKUP(B162,'231012'!B:C,2,FALSE))</f>
        <v>new</v>
      </c>
      <c r="D162" s="11" t="str">
        <f>IF(ISERROR(VLOOKUP(B162,'251012'!B:D,3,FALSE)),"new",IF(VLOOKUP(B162,'251012'!B:D,3,FALSE)="new","existing",VLOOKUP(B162,'231012'!B:D,3,FALSE)))</f>
        <v>existing</v>
      </c>
      <c r="E162" s="159" t="e">
        <f t="shared" si="2"/>
        <v>#VALUE!</v>
      </c>
      <c r="F162" s="11" t="str">
        <f>IF(ISERROR(VLOOKUP(B162,'251012'!B:B,1,FALSE)),"yes","no")</f>
        <v>no</v>
      </c>
      <c r="G162" s="2" t="s">
        <v>3315</v>
      </c>
      <c r="H162" s="11" t="str">
        <f>IF(ISNA(VLOOKUP(B162,CEEMEA!$A:$A,1,0)),IF(ISNA(VLOOKUP(B162,Removes!$A:$A,1,0)),IF(ISNA(VLOOKUP(B162,TTM!$A:$A,1,0)),IF(ISNA(VLOOKUP(B162,FastTrack!$A:$A,1,0)),IF(ISNA(VLOOKUP(B162,Delayed!$B:$B,1,0)),"BAU","Delayed"),"FastTrack"),"TTM"),"Remove"),"CEEMEA")</f>
        <v>BAU</v>
      </c>
      <c r="I162" s="11" t="str">
        <f>IF(COUNTIF(schedule!FC$1:ZZ$100,B162)=0,"new","scheduled")</f>
        <v>scheduled</v>
      </c>
    </row>
    <row r="163" spans="1:9">
      <c r="A163" s="11" t="s">
        <v>2569</v>
      </c>
      <c r="B163" s="13">
        <v>1210120912551</v>
      </c>
      <c r="C163" s="11" t="str">
        <f>IF(ISERROR(VLOOKUP(B163,'251012'!B:C,2,FALSE)),"new",VLOOKUP(B163,'231012'!B:C,2,FALSE))</f>
        <v>new</v>
      </c>
      <c r="D163" s="11" t="str">
        <f>IF(ISERROR(VLOOKUP(B163,'251012'!B:D,3,FALSE)),"new",IF(VLOOKUP(B163,'251012'!B:D,3,FALSE)="new","existing",VLOOKUP(B163,'231012'!B:D,3,FALSE)))</f>
        <v>new</v>
      </c>
      <c r="E163" s="159">
        <f t="shared" si="2"/>
        <v>41253</v>
      </c>
      <c r="F163" s="11" t="str">
        <f>IF(ISERROR(VLOOKUP(B163,'251012'!B:B,1,FALSE)),"yes","no")</f>
        <v>no</v>
      </c>
      <c r="G163" s="2" t="s">
        <v>2570</v>
      </c>
      <c r="H163" s="11" t="str">
        <f>IF(ISNA(VLOOKUP(B163,CEEMEA!$A:$A,1,0)),IF(ISNA(VLOOKUP(B163,Removes!$A:$A,1,0)),IF(ISNA(VLOOKUP(B163,TTM!$A:$A,1,0)),IF(ISNA(VLOOKUP(B163,FastTrack!$A:$A,1,0)),IF(ISNA(VLOOKUP(B163,Delayed!$B:$B,1,0)),"BAU","Delayed"),"FastTrack"),"TTM"),"Remove"),"CEEMEA")</f>
        <v>BAU</v>
      </c>
      <c r="I163" s="11" t="str">
        <f>IF(COUNTIF(schedule!FC$1:ZZ$100,B163)=0,"new","scheduled")</f>
        <v>scheduled</v>
      </c>
    </row>
    <row r="164" spans="1:9">
      <c r="A164" s="11" t="s">
        <v>2910</v>
      </c>
      <c r="B164" s="13">
        <v>1210151107151</v>
      </c>
      <c r="C164" s="11" t="str">
        <f>IF(ISERROR(VLOOKUP(B164,'251012'!B:C,2,FALSE)),"new",VLOOKUP(B164,'231012'!B:C,2,FALSE))</f>
        <v>new</v>
      </c>
      <c r="D164" s="11" t="str">
        <f>IF(ISERROR(VLOOKUP(B164,'251012'!B:D,3,FALSE)),"new",IF(VLOOKUP(B164,'251012'!B:D,3,FALSE)="new","existing",VLOOKUP(B164,'231012'!B:D,3,FALSE)))</f>
        <v>existing</v>
      </c>
      <c r="E164" s="159" t="e">
        <f t="shared" si="2"/>
        <v>#VALUE!</v>
      </c>
      <c r="F164" s="11" t="str">
        <f>IF(ISERROR(VLOOKUP(B164,'251012'!B:B,1,FALSE)),"yes","no")</f>
        <v>no</v>
      </c>
      <c r="G164" s="2" t="s">
        <v>3314</v>
      </c>
      <c r="H164" s="11" t="str">
        <f>IF(ISNA(VLOOKUP(B164,CEEMEA!$A:$A,1,0)),IF(ISNA(VLOOKUP(B164,Removes!$A:$A,1,0)),IF(ISNA(VLOOKUP(B164,TTM!$A:$A,1,0)),IF(ISNA(VLOOKUP(B164,FastTrack!$A:$A,1,0)),IF(ISNA(VLOOKUP(B164,Delayed!$B:$B,1,0)),"BAU","Delayed"),"FastTrack"),"TTM"),"Remove"),"CEEMEA")</f>
        <v>BAU</v>
      </c>
      <c r="I164" s="11" t="str">
        <f>IF(COUNTIF(schedule!FC$1:ZZ$100,B164)=0,"new","scheduled")</f>
        <v>scheduled</v>
      </c>
    </row>
    <row r="165" spans="1:9">
      <c r="A165" s="11" t="s">
        <v>2911</v>
      </c>
      <c r="B165" s="13">
        <v>1210151139503</v>
      </c>
      <c r="C165" s="11" t="str">
        <f>IF(ISERROR(VLOOKUP(B165,'251012'!B:C,2,FALSE)),"new",VLOOKUP(B165,'231012'!B:C,2,FALSE))</f>
        <v>new</v>
      </c>
      <c r="D165" s="11" t="str">
        <f>IF(ISERROR(VLOOKUP(B165,'251012'!B:D,3,FALSE)),"new",IF(VLOOKUP(B165,'251012'!B:D,3,FALSE)="new","existing",VLOOKUP(B165,'231012'!B:D,3,FALSE)))</f>
        <v>existing</v>
      </c>
      <c r="E165" s="159" t="e">
        <f t="shared" si="2"/>
        <v>#VALUE!</v>
      </c>
      <c r="F165" s="11" t="str">
        <f>IF(ISERROR(VLOOKUP(B165,'251012'!B:B,1,FALSE)),"yes","no")</f>
        <v>no</v>
      </c>
      <c r="G165" s="2" t="s">
        <v>3313</v>
      </c>
      <c r="H165" s="11" t="str">
        <f>IF(ISNA(VLOOKUP(B165,CEEMEA!$A:$A,1,0)),IF(ISNA(VLOOKUP(B165,Removes!$A:$A,1,0)),IF(ISNA(VLOOKUP(B165,TTM!$A:$A,1,0)),IF(ISNA(VLOOKUP(B165,FastTrack!$A:$A,1,0)),IF(ISNA(VLOOKUP(B165,Delayed!$B:$B,1,0)),"BAU","Delayed"),"FastTrack"),"TTM"),"Remove"),"CEEMEA")</f>
        <v>BAU</v>
      </c>
      <c r="I165" s="11" t="str">
        <f>IF(COUNTIF(schedule!FC$1:ZZ$100,B165)=0,"new","scheduled")</f>
        <v>scheduled</v>
      </c>
    </row>
    <row r="166" spans="1:9">
      <c r="A166" s="11" t="s">
        <v>3104</v>
      </c>
      <c r="B166" s="13">
        <v>1210170505041</v>
      </c>
      <c r="C166" s="11" t="e">
        <f>IF(ISERROR(VLOOKUP(B166,'251012'!B:C,2,FALSE)),"new",VLOOKUP(B166,'231012'!B:C,2,FALSE))</f>
        <v>#N/A</v>
      </c>
      <c r="D166" s="11" t="str">
        <f>IF(ISERROR(VLOOKUP(B166,'251012'!B:D,3,FALSE)),"new",IF(VLOOKUP(B166,'251012'!B:D,3,FALSE)="new","existing",VLOOKUP(B166,'231012'!B:D,3,FALSE)))</f>
        <v>existing</v>
      </c>
      <c r="E166" s="159" t="e">
        <f t="shared" si="2"/>
        <v>#VALUE!</v>
      </c>
      <c r="F166" s="11" t="str">
        <f>IF(ISERROR(VLOOKUP(B166,'251012'!B:B,1,FALSE)),"yes","no")</f>
        <v>no</v>
      </c>
      <c r="G166" s="2" t="s">
        <v>3388</v>
      </c>
      <c r="H166" s="11" t="str">
        <f>IF(ISNA(VLOOKUP(B166,CEEMEA!$A:$A,1,0)),IF(ISNA(VLOOKUP(B166,Removes!$A:$A,1,0)),IF(ISNA(VLOOKUP(B166,TTM!$A:$A,1,0)),IF(ISNA(VLOOKUP(B166,FastTrack!$A:$A,1,0)),IF(ISNA(VLOOKUP(B166,Delayed!$B:$B,1,0)),"BAU","Delayed"),"FastTrack"),"TTM"),"Remove"),"CEEMEA")</f>
        <v>BAU</v>
      </c>
      <c r="I166" s="11" t="str">
        <f>IF(COUNTIF(schedule!FC$1:ZZ$100,B166)=0,"new","scheduled")</f>
        <v>scheduled</v>
      </c>
    </row>
    <row r="167" spans="1:9">
      <c r="A167" s="11" t="s">
        <v>64</v>
      </c>
      <c r="B167" s="13">
        <v>1210250746343</v>
      </c>
      <c r="C167" s="11" t="e">
        <f>IF(ISERROR(VLOOKUP(B167,'251012'!B:C,2,FALSE)),"new",VLOOKUP(B167,'231012'!B:C,2,FALSE))</f>
        <v>#N/A</v>
      </c>
      <c r="D167" s="11" t="str">
        <f>IF(ISERROR(VLOOKUP(B167,'251012'!B:D,3,FALSE)),"new",IF(VLOOKUP(B167,'251012'!B:D,3,FALSE)="new","existing",VLOOKUP(B167,'231012'!B:D,3,FALSE)))</f>
        <v>existing</v>
      </c>
      <c r="E167" s="159" t="e">
        <f t="shared" si="2"/>
        <v>#VALUE!</v>
      </c>
      <c r="F167" s="11" t="str">
        <f>IF(ISERROR(VLOOKUP(B167,'251012'!B:B,1,FALSE)),"yes","no")</f>
        <v>no</v>
      </c>
      <c r="G167" s="2" t="s">
        <v>3386</v>
      </c>
      <c r="H167" s="11" t="str">
        <f>IF(ISNA(VLOOKUP(B167,CEEMEA!$A:$A,1,0)),IF(ISNA(VLOOKUP(B167,Removes!$A:$A,1,0)),IF(ISNA(VLOOKUP(B167,TTM!$A:$A,1,0)),IF(ISNA(VLOOKUP(B167,FastTrack!$A:$A,1,0)),IF(ISNA(VLOOKUP(B167,Delayed!$B:$B,1,0)),"BAU","Delayed"),"FastTrack"),"TTM"),"Remove"),"CEEMEA")</f>
        <v>BAU</v>
      </c>
      <c r="I167" s="11" t="str">
        <f>IF(COUNTIF(schedule!FC$1:ZZ$100,B167)=0,"new","scheduled")</f>
        <v>scheduled</v>
      </c>
    </row>
    <row r="168" spans="1:9">
      <c r="A168" s="11" t="s">
        <v>3383</v>
      </c>
      <c r="B168" s="13">
        <v>1210251701391</v>
      </c>
      <c r="C168" s="11" t="str">
        <f>IF(ISERROR(VLOOKUP(B168,'251012'!B:C,2,FALSE)),"new",VLOOKUP(B168,'231012'!B:C,2,FALSE))</f>
        <v>new</v>
      </c>
      <c r="D168" s="11" t="str">
        <f>IF(ISERROR(VLOOKUP(B168,'251012'!B:D,3,FALSE)),"new",IF(VLOOKUP(B168,'251012'!B:D,3,FALSE)="new","existing",VLOOKUP(B168,'231012'!B:D,3,FALSE)))</f>
        <v>new</v>
      </c>
      <c r="E168" s="159" t="e">
        <f t="shared" si="2"/>
        <v>#VALUE!</v>
      </c>
      <c r="F168" s="11" t="str">
        <f>IF(ISERROR(VLOOKUP(B168,'251012'!B:B,1,FALSE)),"yes","no")</f>
        <v>yes</v>
      </c>
      <c r="G168" s="2" t="s">
        <v>3384</v>
      </c>
      <c r="H168" s="11" t="str">
        <f>IF(ISNA(VLOOKUP(B168,CEEMEA!$A:$A,1,0)),IF(ISNA(VLOOKUP(B168,Removes!$A:$A,1,0)),IF(ISNA(VLOOKUP(B168,TTM!$A:$A,1,0)),IF(ISNA(VLOOKUP(B168,FastTrack!$A:$A,1,0)),IF(ISNA(VLOOKUP(B168,Delayed!$B:$B,1,0)),"BAU","Delayed"),"FastTrack"),"TTM"),"Remove"),"CEEMEA")</f>
        <v>BAU</v>
      </c>
      <c r="I168" s="11" t="str">
        <f>IF(COUNTIF(schedule!FC$1:ZZ$100,B168)=0,"new","scheduled")</f>
        <v>scheduled</v>
      </c>
    </row>
    <row r="169" spans="1:9">
      <c r="A169" s="11" t="s">
        <v>3336</v>
      </c>
      <c r="B169" s="13">
        <v>1210261146221</v>
      </c>
      <c r="C169" s="11" t="str">
        <f>IF(ISERROR(VLOOKUP(B169,'251012'!B:C,2,FALSE)),"new",VLOOKUP(B169,'231012'!B:C,2,FALSE))</f>
        <v>new</v>
      </c>
      <c r="D169" s="11" t="str">
        <f>IF(ISERROR(VLOOKUP(B169,'251012'!B:D,3,FALSE)),"new",IF(VLOOKUP(B169,'251012'!B:D,3,FALSE)="new","existing",VLOOKUP(B169,'231012'!B:D,3,FALSE)))</f>
        <v>new</v>
      </c>
      <c r="E169" s="159" t="e">
        <f t="shared" si="2"/>
        <v>#VALUE!</v>
      </c>
      <c r="F169" s="11" t="str">
        <f>IF(ISERROR(VLOOKUP(B169,'251012'!B:B,1,FALSE)),"yes","no")</f>
        <v>yes</v>
      </c>
      <c r="G169" s="2" t="s">
        <v>3337</v>
      </c>
      <c r="H169" s="11" t="str">
        <f>IF(ISNA(VLOOKUP(B169,CEEMEA!$A:$A,1,0)),IF(ISNA(VLOOKUP(B169,Removes!$A:$A,1,0)),IF(ISNA(VLOOKUP(B169,TTM!$A:$A,1,0)),IF(ISNA(VLOOKUP(B169,FastTrack!$A:$A,1,0)),IF(ISNA(VLOOKUP(B169,Delayed!$B:$B,1,0)),"BAU","Delayed"),"FastTrack"),"TTM"),"Remove"),"CEEMEA")</f>
        <v>BAU</v>
      </c>
      <c r="I169" s="11" t="str">
        <f>IF(COUNTIF(schedule!FC$1:ZZ$100,B169)=0,"new","scheduled")</f>
        <v>new</v>
      </c>
    </row>
    <row r="170" spans="1:9">
      <c r="A170" s="11" t="s">
        <v>3369</v>
      </c>
      <c r="B170" s="13">
        <v>1210282233581</v>
      </c>
      <c r="C170" s="11" t="str">
        <f>IF(ISERROR(VLOOKUP(B170,'251012'!B:C,2,FALSE)),"new",VLOOKUP(B170,'231012'!B:C,2,FALSE))</f>
        <v>new</v>
      </c>
      <c r="D170" s="11" t="str">
        <f>IF(ISERROR(VLOOKUP(B170,'251012'!B:D,3,FALSE)),"new",IF(VLOOKUP(B170,'251012'!B:D,3,FALSE)="new","existing",VLOOKUP(B170,'231012'!B:D,3,FALSE)))</f>
        <v>new</v>
      </c>
      <c r="E170" s="159" t="e">
        <f t="shared" si="2"/>
        <v>#VALUE!</v>
      </c>
      <c r="F170" s="11" t="str">
        <f>IF(ISERROR(VLOOKUP(B170,'251012'!B:B,1,FALSE)),"yes","no")</f>
        <v>yes</v>
      </c>
      <c r="G170" s="2" t="s">
        <v>3370</v>
      </c>
      <c r="H170" s="11" t="str">
        <f>IF(ISNA(VLOOKUP(B170,CEEMEA!$A:$A,1,0)),IF(ISNA(VLOOKUP(B170,Removes!$A:$A,1,0)),IF(ISNA(VLOOKUP(B170,TTM!$A:$A,1,0)),IF(ISNA(VLOOKUP(B170,FastTrack!$A:$A,1,0)),IF(ISNA(VLOOKUP(B170,Delayed!$B:$B,1,0)),"BAU","Delayed"),"FastTrack"),"TTM"),"Remove"),"CEEMEA")</f>
        <v>BAU</v>
      </c>
      <c r="I170" s="11" t="str">
        <f>IF(COUNTIF(schedule!FC$1:ZZ$100,B170)=0,"new","scheduled")</f>
        <v>scheduled</v>
      </c>
    </row>
    <row r="171" spans="1:9">
      <c r="A171" s="11" t="s">
        <v>3346</v>
      </c>
      <c r="B171" s="13">
        <v>1210291329331</v>
      </c>
      <c r="C171" s="11" t="str">
        <f>IF(ISERROR(VLOOKUP(B171,'251012'!B:C,2,FALSE)),"new",VLOOKUP(B171,'231012'!B:C,2,FALSE))</f>
        <v>new</v>
      </c>
      <c r="D171" s="11" t="str">
        <f>IF(ISERROR(VLOOKUP(B171,'251012'!B:D,3,FALSE)),"new",IF(VLOOKUP(B171,'251012'!B:D,3,FALSE)="new","existing",VLOOKUP(B171,'231012'!B:D,3,FALSE)))</f>
        <v>new</v>
      </c>
      <c r="E171" s="159" t="e">
        <f t="shared" si="2"/>
        <v>#VALUE!</v>
      </c>
      <c r="F171" s="11" t="str">
        <f>IF(ISERROR(VLOOKUP(B171,'251012'!B:B,1,FALSE)),"yes","no")</f>
        <v>yes</v>
      </c>
      <c r="G171" s="2" t="s">
        <v>3347</v>
      </c>
      <c r="H171" s="11" t="str">
        <f>IF(ISNA(VLOOKUP(B171,CEEMEA!$A:$A,1,0)),IF(ISNA(VLOOKUP(B171,Removes!$A:$A,1,0)),IF(ISNA(VLOOKUP(B171,TTM!$A:$A,1,0)),IF(ISNA(VLOOKUP(B171,FastTrack!$A:$A,1,0)),IF(ISNA(VLOOKUP(B171,Delayed!$B:$B,1,0)),"BAU","Delayed"),"FastTrack"),"TTM"),"Remove"),"CEEMEA")</f>
        <v>BAU</v>
      </c>
      <c r="I171" s="11" t="str">
        <f>IF(COUNTIF(schedule!FC$1:ZZ$100,B171)=0,"new","scheduled")</f>
        <v>new</v>
      </c>
    </row>
    <row r="172" spans="1:9">
      <c r="A172" s="11" t="s">
        <v>3348</v>
      </c>
      <c r="B172" s="13">
        <v>1210291341242</v>
      </c>
      <c r="C172" s="11" t="str">
        <f>IF(ISERROR(VLOOKUP(B172,'251012'!B:C,2,FALSE)),"new",VLOOKUP(B172,'231012'!B:C,2,FALSE))</f>
        <v>new</v>
      </c>
      <c r="D172" s="11" t="str">
        <f>IF(ISERROR(VLOOKUP(B172,'251012'!B:D,3,FALSE)),"new",IF(VLOOKUP(B172,'251012'!B:D,3,FALSE)="new","existing",VLOOKUP(B172,'231012'!B:D,3,FALSE)))</f>
        <v>new</v>
      </c>
      <c r="E172" s="159" t="e">
        <f t="shared" si="2"/>
        <v>#VALUE!</v>
      </c>
      <c r="F172" s="11" t="str">
        <f>IF(ISERROR(VLOOKUP(B172,'251012'!B:B,1,FALSE)),"yes","no")</f>
        <v>yes</v>
      </c>
      <c r="G172" s="2" t="s">
        <v>3349</v>
      </c>
      <c r="H172" s="11" t="str">
        <f>IF(ISNA(VLOOKUP(B172,CEEMEA!$A:$A,1,0)),IF(ISNA(VLOOKUP(B172,Removes!$A:$A,1,0)),IF(ISNA(VLOOKUP(B172,TTM!$A:$A,1,0)),IF(ISNA(VLOOKUP(B172,FastTrack!$A:$A,1,0)),IF(ISNA(VLOOKUP(B172,Delayed!$B:$B,1,0)),"BAU","Delayed"),"FastTrack"),"TTM"),"Remove"),"CEEMEA")</f>
        <v>BAU</v>
      </c>
      <c r="I172" s="11" t="str">
        <f>IF(COUNTIF(schedule!FC$1:ZZ$100,B172)=0,"new","scheduled")</f>
        <v>new</v>
      </c>
    </row>
    <row r="173" spans="1:9">
      <c r="A173" s="11" t="s">
        <v>3323</v>
      </c>
      <c r="B173" s="13">
        <v>1210300658221</v>
      </c>
      <c r="C173" s="11" t="str">
        <f>IF(ISERROR(VLOOKUP(B173,'251012'!B:C,2,FALSE)),"new",VLOOKUP(B173,'231012'!B:C,2,FALSE))</f>
        <v>new</v>
      </c>
      <c r="D173" s="11" t="str">
        <f>IF(ISERROR(VLOOKUP(B173,'251012'!B:D,3,FALSE)),"new",IF(VLOOKUP(B173,'251012'!B:D,3,FALSE)="new","existing",VLOOKUP(B173,'231012'!B:D,3,FALSE)))</f>
        <v>new</v>
      </c>
      <c r="E173" s="159" t="e">
        <f t="shared" si="2"/>
        <v>#VALUE!</v>
      </c>
      <c r="F173" s="11" t="str">
        <f>IF(ISERROR(VLOOKUP(B173,'251012'!B:B,1,FALSE)),"yes","no")</f>
        <v>yes</v>
      </c>
      <c r="G173" s="2" t="s">
        <v>3324</v>
      </c>
      <c r="H173" s="11" t="str">
        <f>IF(ISNA(VLOOKUP(B173,CEEMEA!$A:$A,1,0)),IF(ISNA(VLOOKUP(B173,Removes!$A:$A,1,0)),IF(ISNA(VLOOKUP(B173,TTM!$A:$A,1,0)),IF(ISNA(VLOOKUP(B173,FastTrack!$A:$A,1,0)),IF(ISNA(VLOOKUP(B173,Delayed!$B:$B,1,0)),"BAU","Delayed"),"FastTrack"),"TTM"),"Remove"),"CEEMEA")</f>
        <v>Remove</v>
      </c>
      <c r="I173" s="11" t="str">
        <f>IF(COUNTIF(schedule!FC$1:ZZ$100,B173)=0,"new","scheduled")</f>
        <v>new</v>
      </c>
    </row>
    <row r="174" spans="1:9">
      <c r="A174" s="11" t="s">
        <v>3325</v>
      </c>
      <c r="B174" s="13">
        <v>1210300708332</v>
      </c>
      <c r="C174" s="11" t="str">
        <f>IF(ISERROR(VLOOKUP(B174,'251012'!B:C,2,FALSE)),"new",VLOOKUP(B174,'231012'!B:C,2,FALSE))</f>
        <v>new</v>
      </c>
      <c r="D174" s="11" t="str">
        <f>IF(ISERROR(VLOOKUP(B174,'251012'!B:D,3,FALSE)),"new",IF(VLOOKUP(B174,'251012'!B:D,3,FALSE)="new","existing",VLOOKUP(B174,'231012'!B:D,3,FALSE)))</f>
        <v>new</v>
      </c>
      <c r="E174" s="159" t="e">
        <f t="shared" si="2"/>
        <v>#VALUE!</v>
      </c>
      <c r="F174" s="11" t="str">
        <f>IF(ISERROR(VLOOKUP(B174,'251012'!B:B,1,FALSE)),"yes","no")</f>
        <v>yes</v>
      </c>
      <c r="G174" s="2" t="s">
        <v>3326</v>
      </c>
      <c r="H174" s="11" t="str">
        <f>IF(ISNA(VLOOKUP(B174,CEEMEA!$A:$A,1,0)),IF(ISNA(VLOOKUP(B174,Removes!$A:$A,1,0)),IF(ISNA(VLOOKUP(B174,TTM!$A:$A,1,0)),IF(ISNA(VLOOKUP(B174,FastTrack!$A:$A,1,0)),IF(ISNA(VLOOKUP(B174,Delayed!$B:$B,1,0)),"BAU","Delayed"),"FastTrack"),"TTM"),"Remove"),"CEEMEA")</f>
        <v>Remove</v>
      </c>
      <c r="I174" s="11" t="str">
        <f>IF(COUNTIF(schedule!FC$1:ZZ$100,B174)=0,"new","scheduled")</f>
        <v>new</v>
      </c>
    </row>
    <row r="175" spans="1:9">
      <c r="A175" s="11" t="s">
        <v>3318</v>
      </c>
      <c r="B175" s="13">
        <v>1210310932381</v>
      </c>
      <c r="C175" s="11" t="str">
        <f>IF(ISERROR(VLOOKUP(B175,'251012'!B:C,2,FALSE)),"new",VLOOKUP(B175,'231012'!B:C,2,FALSE))</f>
        <v>new</v>
      </c>
      <c r="D175" s="11" t="str">
        <f>IF(ISERROR(VLOOKUP(B175,'251012'!B:D,3,FALSE)),"new",IF(VLOOKUP(B175,'251012'!B:D,3,FALSE)="new","existing",VLOOKUP(B175,'231012'!B:D,3,FALSE)))</f>
        <v>new</v>
      </c>
      <c r="E175" s="159" t="e">
        <f t="shared" si="2"/>
        <v>#VALUE!</v>
      </c>
      <c r="F175" s="11" t="str">
        <f>IF(ISERROR(VLOOKUP(B175,'251012'!B:B,1,FALSE)),"yes","no")</f>
        <v>yes</v>
      </c>
      <c r="G175" s="2" t="s">
        <v>3319</v>
      </c>
      <c r="H175" s="11" t="str">
        <f>IF(ISNA(VLOOKUP(B175,CEEMEA!$A:$A,1,0)),IF(ISNA(VLOOKUP(B175,Removes!$A:$A,1,0)),IF(ISNA(VLOOKUP(B175,TTM!$A:$A,1,0)),IF(ISNA(VLOOKUP(B175,FastTrack!$A:$A,1,0)),IF(ISNA(VLOOKUP(B175,Delayed!$B:$B,1,0)),"BAU","Delayed"),"FastTrack"),"TTM"),"Remove"),"CEEMEA")</f>
        <v>BAU</v>
      </c>
      <c r="I175" s="11" t="str">
        <f>IF(COUNTIF(schedule!FC$1:ZZ$100,B175)=0,"new","scheduled")</f>
        <v>scheduled</v>
      </c>
    </row>
  </sheetData>
  <autoFilter ref="A1:I175"/>
  <sortState ref="A1:G1814">
    <sortCondition ref="B1:B1814"/>
  </sortState>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dimension ref="A1:I183"/>
  <sheetViews>
    <sheetView workbookViewId="0">
      <selection activeCell="G1" sqref="A1:XFD1"/>
    </sheetView>
  </sheetViews>
  <sheetFormatPr defaultRowHeight="15"/>
  <cols>
    <col min="1" max="1" width="67" style="11" customWidth="1"/>
    <col min="2" max="2" width="14.140625" style="13" customWidth="1"/>
    <col min="3" max="4" width="14.140625" style="11" customWidth="1"/>
    <col min="5" max="5" width="16.7109375" style="11" customWidth="1"/>
    <col min="6" max="6" width="9.140625" style="11"/>
    <col min="7" max="7" width="102.140625" style="3" customWidth="1"/>
    <col min="8" max="16384" width="9.140625" style="11"/>
  </cols>
  <sheetData>
    <row r="1" spans="1:9">
      <c r="A1" s="11" t="s">
        <v>23</v>
      </c>
      <c r="B1" s="11"/>
      <c r="C1" s="11" t="s">
        <v>30</v>
      </c>
      <c r="D1" s="11" t="s">
        <v>0</v>
      </c>
      <c r="E1" s="11" t="s">
        <v>35</v>
      </c>
      <c r="F1" s="11" t="s">
        <v>78</v>
      </c>
      <c r="G1" s="3" t="s">
        <v>0</v>
      </c>
      <c r="H1" s="11" t="s">
        <v>190</v>
      </c>
      <c r="I1" s="11" t="s">
        <v>230</v>
      </c>
    </row>
    <row r="2" spans="1:9">
      <c r="A2" s="11" t="s">
        <v>2912</v>
      </c>
      <c r="B2" s="13">
        <v>110112124608</v>
      </c>
      <c r="C2" s="11" t="str">
        <f>IF(ISERROR(VLOOKUP(B2,'181012'!B:C,2,FALSE)),"new",VLOOKUP(B2,'231012'!B:C,2,FALSE))</f>
        <v>new</v>
      </c>
      <c r="D2" s="11" t="str">
        <f>IF(ISERROR(VLOOKUP(B2,'181012'!B:D,3,FALSE)),"new",IF(VLOOKUP(B2,'181012'!B:D,3,FALSE)="new","existing",VLOOKUP(B2,'231012'!B:D,3,FALSE)))</f>
        <v>new</v>
      </c>
      <c r="E2" s="11">
        <f>DATEVALUE(MID(G2,SEARCH("/",G2,1)-2,10))</f>
        <v>40556</v>
      </c>
      <c r="F2" s="11" t="str">
        <f>IF(ISERROR(VLOOKUP(B5,'231012'!B:B,1,FALSE)),"yes","no")</f>
        <v>no</v>
      </c>
      <c r="G2" s="2" t="s">
        <v>3112</v>
      </c>
      <c r="H2" s="11" t="str">
        <f>IF(ISNA(VLOOKUP(B2,CEEMEA!$A:$A,1,0)),IF(ISNA(VLOOKUP(B2,Removes!$A:$A,1,0)),IF(ISNA(VLOOKUP(B2,TTM!$A:$A,1,0)),IF(ISNA(VLOOKUP(B2,FastTrack!$A:$A,1,0)),IF(ISNA(VLOOKUP(B2,Delayed!$B:$B,1,0)),"BAU","Delayed"),"FastTrack"),"TTM"),"Remove"),"CEEMEA")</f>
        <v>BAU</v>
      </c>
      <c r="I2" s="11" t="str">
        <f>IF(COUNTIF(schedule!DA$1:ZZ$100,B2)=0,"new","scheduled")</f>
        <v>scheduled</v>
      </c>
    </row>
    <row r="3" spans="1:9">
      <c r="A3" s="11" t="s">
        <v>2425</v>
      </c>
      <c r="B3" s="13">
        <v>120808042130</v>
      </c>
      <c r="C3" s="11" t="str">
        <f>IF(ISERROR(VLOOKUP(B3,'181012'!B:C,2,FALSE)),"new",VLOOKUP(B3,'231012'!B:C,2,FALSE))</f>
        <v>new</v>
      </c>
      <c r="D3" s="11" t="str">
        <f>IF(ISERROR(VLOOKUP(B3,'181012'!B:D,3,FALSE)),"new",IF(VLOOKUP(B3,'181012'!B:D,3,FALSE)="new","existing",VLOOKUP(B3,'231012'!B:D,3,FALSE)))</f>
        <v>existing</v>
      </c>
      <c r="E3" s="11" t="e">
        <f t="shared" ref="E3:E66" si="0">DATEVALUE(MID(G3,SEARCH("/",G3,1)-2,10))</f>
        <v>#VALUE!</v>
      </c>
      <c r="F3" s="11" t="str">
        <f>IF(ISERROR(VLOOKUP(B6,'231012'!B:B,1,FALSE)),"yes","no")</f>
        <v>no</v>
      </c>
      <c r="G3" s="2" t="s">
        <v>3113</v>
      </c>
      <c r="H3" s="11" t="str">
        <f>IF(ISNA(VLOOKUP(B3,CEEMEA!$A:$A,1,0)),IF(ISNA(VLOOKUP(B3,Removes!$A:$A,1,0)),IF(ISNA(VLOOKUP(B3,TTM!$A:$A,1,0)),IF(ISNA(VLOOKUP(B3,FastTrack!$A:$A,1,0)),IF(ISNA(VLOOKUP(B3,Delayed!$B:$B,1,0)),"BAU","Delayed"),"FastTrack"),"TTM"),"Remove"),"CEEMEA")</f>
        <v>CEEMEA</v>
      </c>
      <c r="I3" s="11" t="str">
        <f>IF(COUNTIF(schedule!DA$1:ZZ$100,B3)=0,"new","scheduled")</f>
        <v>scheduled</v>
      </c>
    </row>
    <row r="4" spans="1:9">
      <c r="A4" s="11" t="s">
        <v>129</v>
      </c>
      <c r="B4" s="13">
        <v>120817055750</v>
      </c>
      <c r="C4" s="11" t="str">
        <f>IF(ISERROR(VLOOKUP(B4,'181012'!B:C,2,FALSE)),"new",VLOOKUP(B4,'231012'!B:C,2,FALSE))</f>
        <v>new</v>
      </c>
      <c r="D4" s="11" t="str">
        <f>IF(ISERROR(VLOOKUP(B4,'181012'!B:D,3,FALSE)),"new",IF(VLOOKUP(B4,'181012'!B:D,3,FALSE)="new","existing",VLOOKUP(B4,'231012'!B:D,3,FALSE)))</f>
        <v>existing</v>
      </c>
      <c r="E4" s="11" t="e">
        <f t="shared" si="0"/>
        <v>#VALUE!</v>
      </c>
      <c r="F4" s="11" t="str">
        <f>IF(ISERROR(VLOOKUP(B7,'231012'!B:B,1,FALSE)),"yes","no")</f>
        <v>no</v>
      </c>
      <c r="G4" s="2" t="s">
        <v>3114</v>
      </c>
      <c r="H4" s="11" t="str">
        <f>IF(ISNA(VLOOKUP(B4,CEEMEA!$A:$A,1,0)),IF(ISNA(VLOOKUP(B4,Removes!$A:$A,1,0)),IF(ISNA(VLOOKUP(B4,TTM!$A:$A,1,0)),IF(ISNA(VLOOKUP(B4,FastTrack!$A:$A,1,0)),IF(ISNA(VLOOKUP(B4,Delayed!$B:$B,1,0)),"BAU","Delayed"),"FastTrack"),"TTM"),"Remove"),"CEEMEA")</f>
        <v>BAU</v>
      </c>
      <c r="I4" s="11" t="str">
        <f>IF(COUNTIF(schedule!DA$1:ZZ$100,B4)=0,"new","scheduled")</f>
        <v>scheduled</v>
      </c>
    </row>
    <row r="5" spans="1:9">
      <c r="A5" s="11" t="s">
        <v>1282</v>
      </c>
      <c r="B5" s="13">
        <v>120911115200</v>
      </c>
      <c r="C5" s="11" t="str">
        <f>IF(ISERROR(VLOOKUP(B5,'181012'!B:C,2,FALSE)),"new",VLOOKUP(B5,'231012'!B:C,2,FALSE))</f>
        <v>new</v>
      </c>
      <c r="D5" s="11" t="str">
        <f>IF(ISERROR(VLOOKUP(B5,'181012'!B:D,3,FALSE)),"new",IF(VLOOKUP(B5,'181012'!B:D,3,FALSE)="new","existing",VLOOKUP(B5,'231012'!B:D,3,FALSE)))</f>
        <v>existing</v>
      </c>
      <c r="E5" s="11">
        <f t="shared" si="0"/>
        <v>41222</v>
      </c>
      <c r="F5" s="11" t="str">
        <f>IF(ISERROR(VLOOKUP(B8,'231012'!B:B,1,FALSE)),"yes","no")</f>
        <v>no</v>
      </c>
      <c r="G5" s="2" t="s">
        <v>3115</v>
      </c>
      <c r="H5" s="11" t="str">
        <f>IF(ISNA(VLOOKUP(B5,CEEMEA!$A:$A,1,0)),IF(ISNA(VLOOKUP(B5,Removes!$A:$A,1,0)),IF(ISNA(VLOOKUP(B5,TTM!$A:$A,1,0)),IF(ISNA(VLOOKUP(B5,FastTrack!$A:$A,1,0)),IF(ISNA(VLOOKUP(B5,Delayed!$B:$B,1,0)),"BAU","Delayed"),"FastTrack"),"TTM"),"Remove"),"CEEMEA")</f>
        <v>Remove</v>
      </c>
      <c r="I5" s="11" t="str">
        <f>IF(COUNTIF(schedule!DA$1:ZZ$100,B5)=0,"new","scheduled")</f>
        <v>new</v>
      </c>
    </row>
    <row r="6" spans="1:9">
      <c r="A6" s="11" t="s">
        <v>2401</v>
      </c>
      <c r="B6" s="13">
        <v>120914043354</v>
      </c>
      <c r="C6" s="11" t="str">
        <f>IF(ISERROR(VLOOKUP(B6,'181012'!B:C,2,FALSE)),"new",VLOOKUP(B6,'231012'!B:C,2,FALSE))</f>
        <v>new</v>
      </c>
      <c r="D6" s="11" t="str">
        <f>IF(ISERROR(VLOOKUP(B6,'181012'!B:D,3,FALSE)),"new",IF(VLOOKUP(B6,'181012'!B:D,3,FALSE)="new","existing",VLOOKUP(B6,'231012'!B:D,3,FALSE)))</f>
        <v>existing</v>
      </c>
      <c r="E6" s="11" t="e">
        <f t="shared" si="0"/>
        <v>#VALUE!</v>
      </c>
      <c r="F6" s="11" t="str">
        <f>IF(ISERROR(VLOOKUP(B9,'231012'!B:B,1,FALSE)),"yes","no")</f>
        <v>no</v>
      </c>
      <c r="G6" s="2" t="s">
        <v>3116</v>
      </c>
      <c r="H6" s="11" t="str">
        <f>IF(ISNA(VLOOKUP(B6,CEEMEA!$A:$A,1,0)),IF(ISNA(VLOOKUP(B6,Removes!$A:$A,1,0)),IF(ISNA(VLOOKUP(B6,TTM!$A:$A,1,0)),IF(ISNA(VLOOKUP(B6,FastTrack!$A:$A,1,0)),IF(ISNA(VLOOKUP(B6,Delayed!$B:$B,1,0)),"BAU","Delayed"),"FastTrack"),"TTM"),"Remove"),"CEEMEA")</f>
        <v>BAU</v>
      </c>
      <c r="I6" s="11" t="str">
        <f>IF(COUNTIF(schedule!DA$1:ZZ$100,B6)=0,"new","scheduled")</f>
        <v>scheduled</v>
      </c>
    </row>
    <row r="7" spans="1:9">
      <c r="A7" s="11" t="s">
        <v>2397</v>
      </c>
      <c r="B7" s="13">
        <v>120914043948</v>
      </c>
      <c r="C7" s="11" t="str">
        <f>IF(ISERROR(VLOOKUP(B7,'181012'!B:C,2,FALSE)),"new",VLOOKUP(B7,'231012'!B:C,2,FALSE))</f>
        <v>new</v>
      </c>
      <c r="D7" s="11" t="str">
        <f>IF(ISERROR(VLOOKUP(B7,'181012'!B:D,3,FALSE)),"new",IF(VLOOKUP(B7,'181012'!B:D,3,FALSE)="new","existing",VLOOKUP(B7,'231012'!B:D,3,FALSE)))</f>
        <v>existing</v>
      </c>
      <c r="E7" s="11" t="e">
        <f t="shared" si="0"/>
        <v>#VALUE!</v>
      </c>
      <c r="F7" s="11" t="str">
        <f>IF(ISERROR(VLOOKUP(B10,'231012'!B:B,1,FALSE)),"yes","no")</f>
        <v>no</v>
      </c>
      <c r="G7" s="2" t="s">
        <v>3117</v>
      </c>
      <c r="H7" s="11" t="str">
        <f>IF(ISNA(VLOOKUP(B7,CEEMEA!$A:$A,1,0)),IF(ISNA(VLOOKUP(B7,Removes!$A:$A,1,0)),IF(ISNA(VLOOKUP(B7,TTM!$A:$A,1,0)),IF(ISNA(VLOOKUP(B7,FastTrack!$A:$A,1,0)),IF(ISNA(VLOOKUP(B7,Delayed!$B:$B,1,0)),"BAU","Delayed"),"FastTrack"),"TTM"),"Remove"),"CEEMEA")</f>
        <v>BAU</v>
      </c>
      <c r="I7" s="11" t="str">
        <f>IF(COUNTIF(schedule!DA$1:ZZ$100,B7)=0,"new","scheduled")</f>
        <v>scheduled</v>
      </c>
    </row>
    <row r="8" spans="1:9">
      <c r="A8" s="11" t="s">
        <v>173</v>
      </c>
      <c r="B8" s="13">
        <v>120917045521</v>
      </c>
      <c r="C8" s="11" t="str">
        <f>IF(ISERROR(VLOOKUP(B8,'181012'!B:C,2,FALSE)),"new",VLOOKUP(B8,'231012'!B:C,2,FALSE))</f>
        <v>new</v>
      </c>
      <c r="D8" s="11" t="str">
        <f>IF(ISERROR(VLOOKUP(B8,'181012'!B:D,3,FALSE)),"new",IF(VLOOKUP(B8,'181012'!B:D,3,FALSE)="new","existing",VLOOKUP(B8,'231012'!B:D,3,FALSE)))</f>
        <v>existing</v>
      </c>
      <c r="E8" s="11" t="e">
        <f t="shared" si="0"/>
        <v>#VALUE!</v>
      </c>
      <c r="F8" s="11" t="str">
        <f>IF(ISERROR(VLOOKUP(B11,'231012'!B:B,1,FALSE)),"yes","no")</f>
        <v>no</v>
      </c>
      <c r="G8" s="2" t="s">
        <v>3118</v>
      </c>
      <c r="H8" s="11" t="str">
        <f>IF(ISNA(VLOOKUP(B8,CEEMEA!$A:$A,1,0)),IF(ISNA(VLOOKUP(B8,Removes!$A:$A,1,0)),IF(ISNA(VLOOKUP(B8,TTM!$A:$A,1,0)),IF(ISNA(VLOOKUP(B8,FastTrack!$A:$A,1,0)),IF(ISNA(VLOOKUP(B8,Delayed!$B:$B,1,0)),"BAU","Delayed"),"FastTrack"),"TTM"),"Remove"),"CEEMEA")</f>
        <v>Remove</v>
      </c>
      <c r="I8" s="11" t="str">
        <f>IF(COUNTIF(schedule!DA$1:ZZ$100,B8)=0,"new","scheduled")</f>
        <v>new</v>
      </c>
    </row>
    <row r="9" spans="1:9">
      <c r="A9" s="11" t="s">
        <v>172</v>
      </c>
      <c r="B9" s="13">
        <v>120917045758</v>
      </c>
      <c r="C9" s="11" t="str">
        <f>IF(ISERROR(VLOOKUP(B9,'181012'!B:C,2,FALSE)),"new",VLOOKUP(B9,'231012'!B:C,2,FALSE))</f>
        <v>new</v>
      </c>
      <c r="D9" s="11" t="str">
        <f>IF(ISERROR(VLOOKUP(B9,'181012'!B:D,3,FALSE)),"new",IF(VLOOKUP(B9,'181012'!B:D,3,FALSE)="new","existing",VLOOKUP(B9,'231012'!B:D,3,FALSE)))</f>
        <v>existing</v>
      </c>
      <c r="E9" s="11" t="e">
        <f t="shared" si="0"/>
        <v>#VALUE!</v>
      </c>
      <c r="F9" s="11" t="str">
        <f>IF(ISERROR(VLOOKUP(B12,'231012'!B:B,1,FALSE)),"yes","no")</f>
        <v>no</v>
      </c>
      <c r="G9" s="2" t="s">
        <v>3119</v>
      </c>
      <c r="H9" s="11" t="str">
        <f>IF(ISNA(VLOOKUP(B9,CEEMEA!$A:$A,1,0)),IF(ISNA(VLOOKUP(B9,Removes!$A:$A,1,0)),IF(ISNA(VLOOKUP(B9,TTM!$A:$A,1,0)),IF(ISNA(VLOOKUP(B9,FastTrack!$A:$A,1,0)),IF(ISNA(VLOOKUP(B9,Delayed!$B:$B,1,0)),"BAU","Delayed"),"FastTrack"),"TTM"),"Remove"),"CEEMEA")</f>
        <v>Remove</v>
      </c>
      <c r="I9" s="11" t="str">
        <f>IF(COUNTIF(schedule!DA$1:ZZ$100,B9)=0,"new","scheduled")</f>
        <v>new</v>
      </c>
    </row>
    <row r="10" spans="1:9">
      <c r="A10" s="11" t="s">
        <v>2222</v>
      </c>
      <c r="B10" s="13">
        <v>120918043442</v>
      </c>
      <c r="C10" s="11" t="str">
        <f>IF(ISERROR(VLOOKUP(B10,'181012'!B:C,2,FALSE)),"new",VLOOKUP(B10,'231012'!B:C,2,FALSE))</f>
        <v>new</v>
      </c>
      <c r="D10" s="11" t="str">
        <f>IF(ISERROR(VLOOKUP(B10,'181012'!B:D,3,FALSE)),"new",IF(VLOOKUP(B10,'181012'!B:D,3,FALSE)="new","existing",VLOOKUP(B10,'231012'!B:D,3,FALSE)))</f>
        <v>existing</v>
      </c>
      <c r="E10" s="11">
        <f t="shared" si="0"/>
        <v>41253</v>
      </c>
      <c r="F10" s="11" t="str">
        <f>IF(ISERROR(VLOOKUP(B13,'231012'!B:B,1,FALSE)),"yes","no")</f>
        <v>no</v>
      </c>
      <c r="G10" s="2" t="s">
        <v>3120</v>
      </c>
      <c r="H10" s="11" t="str">
        <f>IF(ISNA(VLOOKUP(B10,CEEMEA!$A:$A,1,0)),IF(ISNA(VLOOKUP(B10,Removes!$A:$A,1,0)),IF(ISNA(VLOOKUP(B10,TTM!$A:$A,1,0)),IF(ISNA(VLOOKUP(B10,FastTrack!$A:$A,1,0)),IF(ISNA(VLOOKUP(B10,Delayed!$B:$B,1,0)),"BAU","Delayed"),"FastTrack"),"TTM"),"Remove"),"CEEMEA")</f>
        <v>BAU</v>
      </c>
      <c r="I10" s="11" t="str">
        <f>IF(COUNTIF(schedule!DA$1:ZZ$100,B10)=0,"new","scheduled")</f>
        <v>scheduled</v>
      </c>
    </row>
    <row r="11" spans="1:9">
      <c r="A11" s="11" t="s">
        <v>2031</v>
      </c>
      <c r="B11" s="13">
        <v>120918132852</v>
      </c>
      <c r="C11" s="11" t="str">
        <f>IF(ISERROR(VLOOKUP(B11,'181012'!B:C,2,FALSE)),"new",VLOOKUP(B11,'231012'!B:C,2,FALSE))</f>
        <v>new</v>
      </c>
      <c r="D11" s="11" t="str">
        <f>IF(ISERROR(VLOOKUP(B11,'181012'!B:D,3,FALSE)),"new",IF(VLOOKUP(B11,'181012'!B:D,3,FALSE)="new","existing",VLOOKUP(B11,'231012'!B:D,3,FALSE)))</f>
        <v>existing</v>
      </c>
      <c r="E11" s="11" t="e">
        <f t="shared" si="0"/>
        <v>#VALUE!</v>
      </c>
      <c r="F11" s="11" t="str">
        <f>IF(ISERROR(VLOOKUP(B14,'231012'!B:B,1,FALSE)),"yes","no")</f>
        <v>no</v>
      </c>
      <c r="G11" s="2" t="s">
        <v>3121</v>
      </c>
      <c r="H11" s="11" t="str">
        <f>IF(ISNA(VLOOKUP(B11,CEEMEA!$A:$A,1,0)),IF(ISNA(VLOOKUP(B11,Removes!$A:$A,1,0)),IF(ISNA(VLOOKUP(B11,TTM!$A:$A,1,0)),IF(ISNA(VLOOKUP(B11,FastTrack!$A:$A,1,0)),IF(ISNA(VLOOKUP(B11,Delayed!$B:$B,1,0)),"BAU","Delayed"),"FastTrack"),"TTM"),"Remove"),"CEEMEA")</f>
        <v>BAU</v>
      </c>
      <c r="I11" s="11" t="str">
        <f>IF(COUNTIF(schedule!DA$1:ZZ$100,B11)=0,"new","scheduled")</f>
        <v>scheduled</v>
      </c>
    </row>
    <row r="12" spans="1:9">
      <c r="A12" s="11" t="s">
        <v>2566</v>
      </c>
      <c r="B12" s="13">
        <v>120919073941</v>
      </c>
      <c r="C12" s="11" t="str">
        <f>IF(ISERROR(VLOOKUP(B12,'181012'!B:C,2,FALSE)),"new",VLOOKUP(B12,'231012'!B:C,2,FALSE))</f>
        <v>new</v>
      </c>
      <c r="D12" s="11" t="str">
        <f>IF(ISERROR(VLOOKUP(B12,'181012'!B:D,3,FALSE)),"new",IF(VLOOKUP(B12,'181012'!B:D,3,FALSE)="new","existing",VLOOKUP(B12,'231012'!B:D,3,FALSE)))</f>
        <v>existing</v>
      </c>
      <c r="E12" s="11" t="e">
        <f t="shared" si="0"/>
        <v>#VALUE!</v>
      </c>
      <c r="F12" s="11" t="str">
        <f>IF(ISERROR(VLOOKUP(B15,'231012'!B:B,1,FALSE)),"yes","no")</f>
        <v>no</v>
      </c>
      <c r="G12" s="2" t="s">
        <v>3122</v>
      </c>
      <c r="H12" s="11" t="str">
        <f>IF(ISNA(VLOOKUP(B12,CEEMEA!$A:$A,1,0)),IF(ISNA(VLOOKUP(B12,Removes!$A:$A,1,0)),IF(ISNA(VLOOKUP(B12,TTM!$A:$A,1,0)),IF(ISNA(VLOOKUP(B12,FastTrack!$A:$A,1,0)),IF(ISNA(VLOOKUP(B12,Delayed!$B:$B,1,0)),"BAU","Delayed"),"FastTrack"),"TTM"),"Remove"),"CEEMEA")</f>
        <v>BAU</v>
      </c>
      <c r="I12" s="11" t="str">
        <f>IF(COUNTIF(schedule!DA$1:ZZ$100,B12)=0,"new","scheduled")</f>
        <v>scheduled</v>
      </c>
    </row>
    <row r="13" spans="1:9">
      <c r="A13" s="11" t="s">
        <v>1771</v>
      </c>
      <c r="B13" s="13">
        <v>120919080500</v>
      </c>
      <c r="C13" s="11" t="str">
        <f>IF(ISERROR(VLOOKUP(B13,'181012'!B:C,2,FALSE)),"new",VLOOKUP(B13,'231012'!B:C,2,FALSE))</f>
        <v>new</v>
      </c>
      <c r="D13" s="11" t="str">
        <f>IF(ISERROR(VLOOKUP(B13,'181012'!B:D,3,FALSE)),"new",IF(VLOOKUP(B13,'181012'!B:D,3,FALSE)="new","existing",VLOOKUP(B13,'231012'!B:D,3,FALSE)))</f>
        <v>existing</v>
      </c>
      <c r="E13" s="11" t="e">
        <f t="shared" si="0"/>
        <v>#VALUE!</v>
      </c>
      <c r="F13" s="11" t="str">
        <f>IF(ISERROR(VLOOKUP(B16,'231012'!B:B,1,FALSE)),"yes","no")</f>
        <v>no</v>
      </c>
      <c r="G13" s="2" t="s">
        <v>3123</v>
      </c>
      <c r="H13" s="11" t="str">
        <f>IF(ISNA(VLOOKUP(B13,CEEMEA!$A:$A,1,0)),IF(ISNA(VLOOKUP(B13,Removes!$A:$A,1,0)),IF(ISNA(VLOOKUP(B13,TTM!$A:$A,1,0)),IF(ISNA(VLOOKUP(B13,FastTrack!$A:$A,1,0)),IF(ISNA(VLOOKUP(B13,Delayed!$B:$B,1,0)),"BAU","Delayed"),"FastTrack"),"TTM"),"Remove"),"CEEMEA")</f>
        <v>BAU</v>
      </c>
      <c r="I13" s="11" t="str">
        <f>IF(COUNTIF(schedule!DA$1:ZZ$100,B13)=0,"new","scheduled")</f>
        <v>scheduled</v>
      </c>
    </row>
    <row r="14" spans="1:9">
      <c r="A14" s="11" t="s">
        <v>1825</v>
      </c>
      <c r="B14" s="13">
        <v>120920100741</v>
      </c>
      <c r="C14" s="11" t="str">
        <f>IF(ISERROR(VLOOKUP(B14,'181012'!B:C,2,FALSE)),"new",VLOOKUP(B14,'231012'!B:C,2,FALSE))</f>
        <v>new</v>
      </c>
      <c r="D14" s="11" t="str">
        <f>IF(ISERROR(VLOOKUP(B14,'181012'!B:D,3,FALSE)),"new",IF(VLOOKUP(B14,'181012'!B:D,3,FALSE)="new","existing",VLOOKUP(B14,'231012'!B:D,3,FALSE)))</f>
        <v>existing</v>
      </c>
      <c r="E14" s="11" t="e">
        <f t="shared" si="0"/>
        <v>#VALUE!</v>
      </c>
      <c r="F14" s="11" t="str">
        <f>IF(ISERROR(VLOOKUP(B17,'231012'!B:B,1,FALSE)),"yes","no")</f>
        <v>no</v>
      </c>
      <c r="G14" s="2" t="s">
        <v>3124</v>
      </c>
      <c r="H14" s="11" t="str">
        <f>IF(ISNA(VLOOKUP(B14,CEEMEA!$A:$A,1,0)),IF(ISNA(VLOOKUP(B14,Removes!$A:$A,1,0)),IF(ISNA(VLOOKUP(B14,TTM!$A:$A,1,0)),IF(ISNA(VLOOKUP(B14,FastTrack!$A:$A,1,0)),IF(ISNA(VLOOKUP(B14,Delayed!$B:$B,1,0)),"BAU","Delayed"),"FastTrack"),"TTM"),"Remove"),"CEEMEA")</f>
        <v>BAU</v>
      </c>
      <c r="I14" s="11" t="str">
        <f>IF(COUNTIF(schedule!DA$1:ZZ$100,B14)=0,"new","scheduled")</f>
        <v>scheduled</v>
      </c>
    </row>
    <row r="15" spans="1:9">
      <c r="A15" s="11" t="s">
        <v>1823</v>
      </c>
      <c r="B15" s="13">
        <v>120920100748</v>
      </c>
      <c r="C15" s="11" t="str">
        <f>IF(ISERROR(VLOOKUP(B15,'181012'!B:C,2,FALSE)),"new",VLOOKUP(B15,'231012'!B:C,2,FALSE))</f>
        <v>new</v>
      </c>
      <c r="D15" s="11" t="str">
        <f>IF(ISERROR(VLOOKUP(B15,'181012'!B:D,3,FALSE)),"new",IF(VLOOKUP(B15,'181012'!B:D,3,FALSE)="new","existing",VLOOKUP(B15,'231012'!B:D,3,FALSE)))</f>
        <v>existing</v>
      </c>
      <c r="E15" s="11" t="e">
        <f t="shared" si="0"/>
        <v>#VALUE!</v>
      </c>
      <c r="F15" s="11" t="str">
        <f>IF(ISERROR(VLOOKUP(B18,'231012'!B:B,1,FALSE)),"yes","no")</f>
        <v>no</v>
      </c>
      <c r="G15" s="2" t="s">
        <v>3125</v>
      </c>
      <c r="H15" s="11" t="str">
        <f>IF(ISNA(VLOOKUP(B15,CEEMEA!$A:$A,1,0)),IF(ISNA(VLOOKUP(B15,Removes!$A:$A,1,0)),IF(ISNA(VLOOKUP(B15,TTM!$A:$A,1,0)),IF(ISNA(VLOOKUP(B15,FastTrack!$A:$A,1,0)),IF(ISNA(VLOOKUP(B15,Delayed!$B:$B,1,0)),"BAU","Delayed"),"FastTrack"),"TTM"),"Remove"),"CEEMEA")</f>
        <v>BAU</v>
      </c>
      <c r="I15" s="11" t="str">
        <f>IF(COUNTIF(schedule!DA$1:ZZ$100,B15)=0,"new","scheduled")</f>
        <v>scheduled</v>
      </c>
    </row>
    <row r="16" spans="1:9">
      <c r="A16" s="11" t="s">
        <v>1821</v>
      </c>
      <c r="B16" s="13">
        <v>120920100749</v>
      </c>
      <c r="C16" s="11" t="str">
        <f>IF(ISERROR(VLOOKUP(B16,'181012'!B:C,2,FALSE)),"new",VLOOKUP(B16,'231012'!B:C,2,FALSE))</f>
        <v>new</v>
      </c>
      <c r="D16" s="11" t="str">
        <f>IF(ISERROR(VLOOKUP(B16,'181012'!B:D,3,FALSE)),"new",IF(VLOOKUP(B16,'181012'!B:D,3,FALSE)="new","existing",VLOOKUP(B16,'231012'!B:D,3,FALSE)))</f>
        <v>existing</v>
      </c>
      <c r="E16" s="11" t="e">
        <f t="shared" si="0"/>
        <v>#VALUE!</v>
      </c>
      <c r="F16" s="11" t="str">
        <f>IF(ISERROR(VLOOKUP(B19,'231012'!B:B,1,FALSE)),"yes","no")</f>
        <v>no</v>
      </c>
      <c r="G16" s="2" t="s">
        <v>3126</v>
      </c>
      <c r="H16" s="11" t="str">
        <f>IF(ISNA(VLOOKUP(B16,CEEMEA!$A:$A,1,0)),IF(ISNA(VLOOKUP(B16,Removes!$A:$A,1,0)),IF(ISNA(VLOOKUP(B16,TTM!$A:$A,1,0)),IF(ISNA(VLOOKUP(B16,FastTrack!$A:$A,1,0)),IF(ISNA(VLOOKUP(B16,Delayed!$B:$B,1,0)),"BAU","Delayed"),"FastTrack"),"TTM"),"Remove"),"CEEMEA")</f>
        <v>BAU</v>
      </c>
      <c r="I16" s="11" t="str">
        <f>IF(COUNTIF(schedule!DA$1:ZZ$100,B16)=0,"new","scheduled")</f>
        <v>scheduled</v>
      </c>
    </row>
    <row r="17" spans="1:9">
      <c r="A17" s="11" t="s">
        <v>1819</v>
      </c>
      <c r="B17" s="13">
        <v>120920100750</v>
      </c>
      <c r="C17" s="11" t="str">
        <f>IF(ISERROR(VLOOKUP(B17,'181012'!B:C,2,FALSE)),"new",VLOOKUP(B17,'231012'!B:C,2,FALSE))</f>
        <v>new</v>
      </c>
      <c r="D17" s="11" t="str">
        <f>IF(ISERROR(VLOOKUP(B17,'181012'!B:D,3,FALSE)),"new",IF(VLOOKUP(B17,'181012'!B:D,3,FALSE)="new","existing",VLOOKUP(B17,'231012'!B:D,3,FALSE)))</f>
        <v>existing</v>
      </c>
      <c r="E17" s="11" t="e">
        <f t="shared" si="0"/>
        <v>#VALUE!</v>
      </c>
      <c r="F17" s="11" t="str">
        <f>IF(ISERROR(VLOOKUP(B20,'231012'!B:B,1,FALSE)),"yes","no")</f>
        <v>no</v>
      </c>
      <c r="G17" s="2" t="s">
        <v>3127</v>
      </c>
      <c r="H17" s="11" t="str">
        <f>IF(ISNA(VLOOKUP(B17,CEEMEA!$A:$A,1,0)),IF(ISNA(VLOOKUP(B17,Removes!$A:$A,1,0)),IF(ISNA(VLOOKUP(B17,TTM!$A:$A,1,0)),IF(ISNA(VLOOKUP(B17,FastTrack!$A:$A,1,0)),IF(ISNA(VLOOKUP(B17,Delayed!$B:$B,1,0)),"BAU","Delayed"),"FastTrack"),"TTM"),"Remove"),"CEEMEA")</f>
        <v>BAU</v>
      </c>
      <c r="I17" s="11" t="str">
        <f>IF(COUNTIF(schedule!DA$1:ZZ$100,B17)=0,"new","scheduled")</f>
        <v>scheduled</v>
      </c>
    </row>
    <row r="18" spans="1:9">
      <c r="A18" s="11" t="s">
        <v>1815</v>
      </c>
      <c r="B18" s="13">
        <v>120920100751</v>
      </c>
      <c r="C18" s="11" t="str">
        <f>IF(ISERROR(VLOOKUP(B18,'181012'!B:C,2,FALSE)),"new",VLOOKUP(B18,'231012'!B:C,2,FALSE))</f>
        <v>new</v>
      </c>
      <c r="D18" s="11" t="str">
        <f>IF(ISERROR(VLOOKUP(B18,'181012'!B:D,3,FALSE)),"new",IF(VLOOKUP(B18,'181012'!B:D,3,FALSE)="new","existing",VLOOKUP(B18,'231012'!B:D,3,FALSE)))</f>
        <v>existing</v>
      </c>
      <c r="E18" s="11" t="e">
        <f t="shared" si="0"/>
        <v>#VALUE!</v>
      </c>
      <c r="F18" s="11" t="str">
        <f>IF(ISERROR(VLOOKUP(B21,'231012'!B:B,1,FALSE)),"yes","no")</f>
        <v>no</v>
      </c>
      <c r="G18" s="2" t="s">
        <v>3128</v>
      </c>
      <c r="H18" s="11" t="str">
        <f>IF(ISNA(VLOOKUP(B18,CEEMEA!$A:$A,1,0)),IF(ISNA(VLOOKUP(B18,Removes!$A:$A,1,0)),IF(ISNA(VLOOKUP(B18,TTM!$A:$A,1,0)),IF(ISNA(VLOOKUP(B18,FastTrack!$A:$A,1,0)),IF(ISNA(VLOOKUP(B18,Delayed!$B:$B,1,0)),"BAU","Delayed"),"FastTrack"),"TTM"),"Remove"),"CEEMEA")</f>
        <v>BAU</v>
      </c>
      <c r="I18" s="11" t="str">
        <f>IF(COUNTIF(schedule!DA$1:ZZ$100,B18)=0,"new","scheduled")</f>
        <v>scheduled</v>
      </c>
    </row>
    <row r="19" spans="1:9">
      <c r="A19" s="11" t="s">
        <v>1813</v>
      </c>
      <c r="B19" s="13">
        <v>120920102003</v>
      </c>
      <c r="C19" s="11" t="str">
        <f>IF(ISERROR(VLOOKUP(B19,'181012'!B:C,2,FALSE)),"new",VLOOKUP(B19,'231012'!B:C,2,FALSE))</f>
        <v>new</v>
      </c>
      <c r="D19" s="11" t="str">
        <f>IF(ISERROR(VLOOKUP(B19,'181012'!B:D,3,FALSE)),"new",IF(VLOOKUP(B19,'181012'!B:D,3,FALSE)="new","existing",VLOOKUP(B19,'231012'!B:D,3,FALSE)))</f>
        <v>existing</v>
      </c>
      <c r="E19" s="11" t="e">
        <f t="shared" si="0"/>
        <v>#VALUE!</v>
      </c>
      <c r="F19" s="11" t="str">
        <f>IF(ISERROR(VLOOKUP(B22,'231012'!B:B,1,FALSE)),"yes","no")</f>
        <v>no</v>
      </c>
      <c r="G19" s="2" t="s">
        <v>3129</v>
      </c>
      <c r="H19" s="11" t="str">
        <f>IF(ISNA(VLOOKUP(B19,CEEMEA!$A:$A,1,0)),IF(ISNA(VLOOKUP(B19,Removes!$A:$A,1,0)),IF(ISNA(VLOOKUP(B19,TTM!$A:$A,1,0)),IF(ISNA(VLOOKUP(B19,FastTrack!$A:$A,1,0)),IF(ISNA(VLOOKUP(B19,Delayed!$B:$B,1,0)),"BAU","Delayed"),"FastTrack"),"TTM"),"Remove"),"CEEMEA")</f>
        <v>BAU</v>
      </c>
      <c r="I19" s="11" t="str">
        <f>IF(COUNTIF(schedule!DA$1:ZZ$100,B19)=0,"new","scheduled")</f>
        <v>scheduled</v>
      </c>
    </row>
    <row r="20" spans="1:9">
      <c r="A20" s="11" t="s">
        <v>1809</v>
      </c>
      <c r="B20" s="13">
        <v>120920102004</v>
      </c>
      <c r="C20" s="11" t="str">
        <f>IF(ISERROR(VLOOKUP(B20,'181012'!B:C,2,FALSE)),"new",VLOOKUP(B20,'231012'!B:C,2,FALSE))</f>
        <v>new</v>
      </c>
      <c r="D20" s="11" t="str">
        <f>IF(ISERROR(VLOOKUP(B20,'181012'!B:D,3,FALSE)),"new",IF(VLOOKUP(B20,'181012'!B:D,3,FALSE)="new","existing",VLOOKUP(B20,'231012'!B:D,3,FALSE)))</f>
        <v>existing</v>
      </c>
      <c r="E20" s="11" t="e">
        <f t="shared" si="0"/>
        <v>#VALUE!</v>
      </c>
      <c r="F20" s="11" t="str">
        <f>IF(ISERROR(VLOOKUP(B23,'231012'!B:B,1,FALSE)),"yes","no")</f>
        <v>no</v>
      </c>
      <c r="G20" s="2" t="s">
        <v>3130</v>
      </c>
      <c r="H20" s="11" t="str">
        <f>IF(ISNA(VLOOKUP(B20,CEEMEA!$A:$A,1,0)),IF(ISNA(VLOOKUP(B20,Removes!$A:$A,1,0)),IF(ISNA(VLOOKUP(B20,TTM!$A:$A,1,0)),IF(ISNA(VLOOKUP(B20,FastTrack!$A:$A,1,0)),IF(ISNA(VLOOKUP(B20,Delayed!$B:$B,1,0)),"BAU","Delayed"),"FastTrack"),"TTM"),"Remove"),"CEEMEA")</f>
        <v>BAU</v>
      </c>
      <c r="I20" s="11" t="str">
        <f>IF(COUNTIF(schedule!DA$1:ZZ$100,B20)=0,"new","scheduled")</f>
        <v>scheduled</v>
      </c>
    </row>
    <row r="21" spans="1:9">
      <c r="A21" s="11" t="s">
        <v>1803</v>
      </c>
      <c r="B21" s="13">
        <v>120920102005</v>
      </c>
      <c r="C21" s="11" t="str">
        <f>IF(ISERROR(VLOOKUP(B21,'181012'!B:C,2,FALSE)),"new",VLOOKUP(B21,'231012'!B:C,2,FALSE))</f>
        <v>new</v>
      </c>
      <c r="D21" s="11" t="str">
        <f>IF(ISERROR(VLOOKUP(B21,'181012'!B:D,3,FALSE)),"new",IF(VLOOKUP(B21,'181012'!B:D,3,FALSE)="new","existing",VLOOKUP(B21,'231012'!B:D,3,FALSE)))</f>
        <v>existing</v>
      </c>
      <c r="E21" s="11" t="e">
        <f t="shared" si="0"/>
        <v>#VALUE!</v>
      </c>
      <c r="F21" s="11" t="str">
        <f>IF(ISERROR(VLOOKUP(B24,'231012'!B:B,1,FALSE)),"yes","no")</f>
        <v>no</v>
      </c>
      <c r="G21" s="2" t="s">
        <v>3131</v>
      </c>
      <c r="H21" s="11" t="str">
        <f>IF(ISNA(VLOOKUP(B21,CEEMEA!$A:$A,1,0)),IF(ISNA(VLOOKUP(B21,Removes!$A:$A,1,0)),IF(ISNA(VLOOKUP(B21,TTM!$A:$A,1,0)),IF(ISNA(VLOOKUP(B21,FastTrack!$A:$A,1,0)),IF(ISNA(VLOOKUP(B21,Delayed!$B:$B,1,0)),"BAU","Delayed"),"FastTrack"),"TTM"),"Remove"),"CEEMEA")</f>
        <v>BAU</v>
      </c>
      <c r="I21" s="11" t="str">
        <f>IF(COUNTIF(schedule!DA$1:ZZ$100,B21)=0,"new","scheduled")</f>
        <v>scheduled</v>
      </c>
    </row>
    <row r="22" spans="1:9">
      <c r="A22" s="11" t="s">
        <v>1811</v>
      </c>
      <c r="B22" s="13">
        <v>120920102006</v>
      </c>
      <c r="C22" s="11" t="str">
        <f>IF(ISERROR(VLOOKUP(B22,'181012'!B:C,2,FALSE)),"new",VLOOKUP(B22,'231012'!B:C,2,FALSE))</f>
        <v>new</v>
      </c>
      <c r="D22" s="11" t="str">
        <f>IF(ISERROR(VLOOKUP(B22,'181012'!B:D,3,FALSE)),"new",IF(VLOOKUP(B22,'181012'!B:D,3,FALSE)="new","existing",VLOOKUP(B22,'231012'!B:D,3,FALSE)))</f>
        <v>existing</v>
      </c>
      <c r="E22" s="11" t="e">
        <f t="shared" si="0"/>
        <v>#VALUE!</v>
      </c>
      <c r="F22" s="11" t="str">
        <f>IF(ISERROR(VLOOKUP(B25,'231012'!B:B,1,FALSE)),"yes","no")</f>
        <v>no</v>
      </c>
      <c r="G22" s="2" t="s">
        <v>3132</v>
      </c>
      <c r="H22" s="11" t="str">
        <f>IF(ISNA(VLOOKUP(B22,CEEMEA!$A:$A,1,0)),IF(ISNA(VLOOKUP(B22,Removes!$A:$A,1,0)),IF(ISNA(VLOOKUP(B22,TTM!$A:$A,1,0)),IF(ISNA(VLOOKUP(B22,FastTrack!$A:$A,1,0)),IF(ISNA(VLOOKUP(B22,Delayed!$B:$B,1,0)),"BAU","Delayed"),"FastTrack"),"TTM"),"Remove"),"CEEMEA")</f>
        <v>BAU</v>
      </c>
      <c r="I22" s="11" t="str">
        <f>IF(COUNTIF(schedule!DA$1:ZZ$100,B22)=0,"new","scheduled")</f>
        <v>scheduled</v>
      </c>
    </row>
    <row r="23" spans="1:9">
      <c r="A23" s="11" t="s">
        <v>1883</v>
      </c>
      <c r="B23" s="13">
        <v>120920123003</v>
      </c>
      <c r="C23" s="11" t="str">
        <f>IF(ISERROR(VLOOKUP(B23,'181012'!B:C,2,FALSE)),"new",VLOOKUP(B23,'231012'!B:C,2,FALSE))</f>
        <v>new</v>
      </c>
      <c r="D23" s="11" t="str">
        <f>IF(ISERROR(VLOOKUP(B23,'181012'!B:D,3,FALSE)),"new",IF(VLOOKUP(B23,'181012'!B:D,3,FALSE)="new","existing",VLOOKUP(B23,'231012'!B:D,3,FALSE)))</f>
        <v>existing</v>
      </c>
      <c r="E23" s="11" t="e">
        <f t="shared" si="0"/>
        <v>#VALUE!</v>
      </c>
      <c r="F23" s="11" t="str">
        <f>IF(ISERROR(VLOOKUP(B26,'231012'!B:B,1,FALSE)),"yes","no")</f>
        <v>no</v>
      </c>
      <c r="G23" s="2" t="s">
        <v>3133</v>
      </c>
      <c r="H23" s="11" t="str">
        <f>IF(ISNA(VLOOKUP(B23,CEEMEA!$A:$A,1,0)),IF(ISNA(VLOOKUP(B23,Removes!$A:$A,1,0)),IF(ISNA(VLOOKUP(B23,TTM!$A:$A,1,0)),IF(ISNA(VLOOKUP(B23,FastTrack!$A:$A,1,0)),IF(ISNA(VLOOKUP(B23,Delayed!$B:$B,1,0)),"BAU","Delayed"),"FastTrack"),"TTM"),"Remove"),"CEEMEA")</f>
        <v>BAU</v>
      </c>
      <c r="I23" s="11" t="str">
        <f>IF(COUNTIF(schedule!DA$1:ZZ$100,B23)=0,"new","scheduled")</f>
        <v>scheduled</v>
      </c>
    </row>
    <row r="24" spans="1:9">
      <c r="A24" s="11" t="s">
        <v>1874</v>
      </c>
      <c r="B24" s="13">
        <v>120921062337</v>
      </c>
      <c r="C24" s="11" t="str">
        <f>IF(ISERROR(VLOOKUP(B24,'181012'!B:C,2,FALSE)),"new",VLOOKUP(B24,'231012'!B:C,2,FALSE))</f>
        <v>new</v>
      </c>
      <c r="D24" s="11" t="str">
        <f>IF(ISERROR(VLOOKUP(B24,'181012'!B:D,3,FALSE)),"new",IF(VLOOKUP(B24,'181012'!B:D,3,FALSE)="new","existing",VLOOKUP(B24,'231012'!B:D,3,FALSE)))</f>
        <v>existing</v>
      </c>
      <c r="E24" s="11" t="e">
        <f t="shared" si="0"/>
        <v>#VALUE!</v>
      </c>
      <c r="F24" s="11" t="str">
        <f>IF(ISERROR(VLOOKUP(B27,'231012'!B:B,1,FALSE)),"yes","no")</f>
        <v>no</v>
      </c>
      <c r="G24" s="2" t="s">
        <v>3134</v>
      </c>
      <c r="H24" s="11" t="str">
        <f>IF(ISNA(VLOOKUP(B24,CEEMEA!$A:$A,1,0)),IF(ISNA(VLOOKUP(B24,Removes!$A:$A,1,0)),IF(ISNA(VLOOKUP(B24,TTM!$A:$A,1,0)),IF(ISNA(VLOOKUP(B24,FastTrack!$A:$A,1,0)),IF(ISNA(VLOOKUP(B24,Delayed!$B:$B,1,0)),"BAU","Delayed"),"FastTrack"),"TTM"),"Remove"),"CEEMEA")</f>
        <v>Delayed</v>
      </c>
      <c r="I24" s="11" t="str">
        <f>IF(COUNTIF(schedule!DA$1:ZZ$100,B24)=0,"new","scheduled")</f>
        <v>new</v>
      </c>
    </row>
    <row r="25" spans="1:9">
      <c r="A25" s="11" t="s">
        <v>1872</v>
      </c>
      <c r="B25" s="13">
        <v>120921062644</v>
      </c>
      <c r="C25" s="11" t="str">
        <f>IF(ISERROR(VLOOKUP(B25,'181012'!B:C,2,FALSE)),"new",VLOOKUP(B25,'231012'!B:C,2,FALSE))</f>
        <v>new</v>
      </c>
      <c r="D25" s="11" t="str">
        <f>IF(ISERROR(VLOOKUP(B25,'181012'!B:D,3,FALSE)),"new",IF(VLOOKUP(B25,'181012'!B:D,3,FALSE)="new","existing",VLOOKUP(B25,'231012'!B:D,3,FALSE)))</f>
        <v>existing</v>
      </c>
      <c r="E25" s="11" t="e">
        <f t="shared" si="0"/>
        <v>#VALUE!</v>
      </c>
      <c r="F25" s="11" t="str">
        <f>IF(ISERROR(VLOOKUP(B28,'231012'!B:B,1,FALSE)),"yes","no")</f>
        <v>no</v>
      </c>
      <c r="G25" s="2" t="s">
        <v>3135</v>
      </c>
      <c r="H25" s="11" t="str">
        <f>IF(ISNA(VLOOKUP(B25,CEEMEA!$A:$A,1,0)),IF(ISNA(VLOOKUP(B25,Removes!$A:$A,1,0)),IF(ISNA(VLOOKUP(B25,TTM!$A:$A,1,0)),IF(ISNA(VLOOKUP(B25,FastTrack!$A:$A,1,0)),IF(ISNA(VLOOKUP(B25,Delayed!$B:$B,1,0)),"BAU","Delayed"),"FastTrack"),"TTM"),"Remove"),"CEEMEA")</f>
        <v>Delayed</v>
      </c>
      <c r="I25" s="11" t="str">
        <f>IF(COUNTIF(schedule!DA$1:ZZ$100,B25)=0,"new","scheduled")</f>
        <v>new</v>
      </c>
    </row>
    <row r="26" spans="1:9">
      <c r="A26" s="11" t="s">
        <v>1870</v>
      </c>
      <c r="B26" s="13">
        <v>120921062835</v>
      </c>
      <c r="C26" s="11" t="str">
        <f>IF(ISERROR(VLOOKUP(B26,'181012'!B:C,2,FALSE)),"new",VLOOKUP(B26,'231012'!B:C,2,FALSE))</f>
        <v>new</v>
      </c>
      <c r="D26" s="11" t="str">
        <f>IF(ISERROR(VLOOKUP(B26,'181012'!B:D,3,FALSE)),"new",IF(VLOOKUP(B26,'181012'!B:D,3,FALSE)="new","existing",VLOOKUP(B26,'231012'!B:D,3,FALSE)))</f>
        <v>existing</v>
      </c>
      <c r="E26" s="11" t="e">
        <f t="shared" si="0"/>
        <v>#VALUE!</v>
      </c>
      <c r="F26" s="11" t="str">
        <f>IF(ISERROR(VLOOKUP(B29,'231012'!B:B,1,FALSE)),"yes","no")</f>
        <v>no</v>
      </c>
      <c r="G26" s="2" t="s">
        <v>3136</v>
      </c>
      <c r="H26" s="11" t="str">
        <f>IF(ISNA(VLOOKUP(B26,CEEMEA!$A:$A,1,0)),IF(ISNA(VLOOKUP(B26,Removes!$A:$A,1,0)),IF(ISNA(VLOOKUP(B26,TTM!$A:$A,1,0)),IF(ISNA(VLOOKUP(B26,FastTrack!$A:$A,1,0)),IF(ISNA(VLOOKUP(B26,Delayed!$B:$B,1,0)),"BAU","Delayed"),"FastTrack"),"TTM"),"Remove"),"CEEMEA")</f>
        <v>Delayed</v>
      </c>
      <c r="I26" s="11" t="str">
        <f>IF(COUNTIF(schedule!DA$1:ZZ$100,B26)=0,"new","scheduled")</f>
        <v>new</v>
      </c>
    </row>
    <row r="27" spans="1:9">
      <c r="A27" s="11" t="s">
        <v>1868</v>
      </c>
      <c r="B27" s="13">
        <v>120921063034</v>
      </c>
      <c r="C27" s="11" t="str">
        <f>IF(ISERROR(VLOOKUP(B27,'181012'!B:C,2,FALSE)),"new",VLOOKUP(B27,'231012'!B:C,2,FALSE))</f>
        <v>new</v>
      </c>
      <c r="D27" s="11" t="str">
        <f>IF(ISERROR(VLOOKUP(B27,'181012'!B:D,3,FALSE)),"new",IF(VLOOKUP(B27,'181012'!B:D,3,FALSE)="new","existing",VLOOKUP(B27,'231012'!B:D,3,FALSE)))</f>
        <v>existing</v>
      </c>
      <c r="E27" s="11" t="e">
        <f t="shared" si="0"/>
        <v>#VALUE!</v>
      </c>
      <c r="F27" s="11" t="str">
        <f>IF(ISERROR(VLOOKUP(B30,'231012'!B:B,1,FALSE)),"yes","no")</f>
        <v>no</v>
      </c>
      <c r="G27" s="2" t="s">
        <v>3137</v>
      </c>
      <c r="H27" s="11" t="str">
        <f>IF(ISNA(VLOOKUP(B27,CEEMEA!$A:$A,1,0)),IF(ISNA(VLOOKUP(B27,Removes!$A:$A,1,0)),IF(ISNA(VLOOKUP(B27,TTM!$A:$A,1,0)),IF(ISNA(VLOOKUP(B27,FastTrack!$A:$A,1,0)),IF(ISNA(VLOOKUP(B27,Delayed!$B:$B,1,0)),"BAU","Delayed"),"FastTrack"),"TTM"),"Remove"),"CEEMEA")</f>
        <v>Delayed</v>
      </c>
      <c r="I27" s="11" t="str">
        <f>IF(COUNTIF(schedule!DA$1:ZZ$100,B27)=0,"new","scheduled")</f>
        <v>new</v>
      </c>
    </row>
    <row r="28" spans="1:9">
      <c r="A28" s="11" t="s">
        <v>1866</v>
      </c>
      <c r="B28" s="13">
        <v>120921063307</v>
      </c>
      <c r="C28" s="11" t="str">
        <f>IF(ISERROR(VLOOKUP(B28,'181012'!B:C,2,FALSE)),"new",VLOOKUP(B28,'231012'!B:C,2,FALSE))</f>
        <v>new</v>
      </c>
      <c r="D28" s="11" t="str">
        <f>IF(ISERROR(VLOOKUP(B28,'181012'!B:D,3,FALSE)),"new",IF(VLOOKUP(B28,'181012'!B:D,3,FALSE)="new","existing",VLOOKUP(B28,'231012'!B:D,3,FALSE)))</f>
        <v>existing</v>
      </c>
      <c r="E28" s="11" t="e">
        <f t="shared" si="0"/>
        <v>#VALUE!</v>
      </c>
      <c r="F28" s="11" t="str">
        <f>IF(ISERROR(VLOOKUP(B31,'231012'!B:B,1,FALSE)),"yes","no")</f>
        <v>no</v>
      </c>
      <c r="G28" s="2" t="s">
        <v>3138</v>
      </c>
      <c r="H28" s="11" t="str">
        <f>IF(ISNA(VLOOKUP(B28,CEEMEA!$A:$A,1,0)),IF(ISNA(VLOOKUP(B28,Removes!$A:$A,1,0)),IF(ISNA(VLOOKUP(B28,TTM!$A:$A,1,0)),IF(ISNA(VLOOKUP(B28,FastTrack!$A:$A,1,0)),IF(ISNA(VLOOKUP(B28,Delayed!$B:$B,1,0)),"BAU","Delayed"),"FastTrack"),"TTM"),"Remove"),"CEEMEA")</f>
        <v>Delayed</v>
      </c>
      <c r="I28" s="11" t="str">
        <f>IF(COUNTIF(schedule!DA$1:ZZ$100,B28)=0,"new","scheduled")</f>
        <v>new</v>
      </c>
    </row>
    <row r="29" spans="1:9">
      <c r="A29" s="11" t="s">
        <v>1864</v>
      </c>
      <c r="B29" s="13">
        <v>120921063606</v>
      </c>
      <c r="C29" s="11" t="str">
        <f>IF(ISERROR(VLOOKUP(B29,'181012'!B:C,2,FALSE)),"new",VLOOKUP(B29,'231012'!B:C,2,FALSE))</f>
        <v>new</v>
      </c>
      <c r="D29" s="11" t="str">
        <f>IF(ISERROR(VLOOKUP(B29,'181012'!B:D,3,FALSE)),"new",IF(VLOOKUP(B29,'181012'!B:D,3,FALSE)="new","existing",VLOOKUP(B29,'231012'!B:D,3,FALSE)))</f>
        <v>existing</v>
      </c>
      <c r="E29" s="11" t="e">
        <f t="shared" si="0"/>
        <v>#VALUE!</v>
      </c>
      <c r="F29" s="11" t="str">
        <f>IF(ISERROR(VLOOKUP(B32,'231012'!B:B,1,FALSE)),"yes","no")</f>
        <v>no</v>
      </c>
      <c r="G29" s="2" t="s">
        <v>3139</v>
      </c>
      <c r="H29" s="11" t="str">
        <f>IF(ISNA(VLOOKUP(B29,CEEMEA!$A:$A,1,0)),IF(ISNA(VLOOKUP(B29,Removes!$A:$A,1,0)),IF(ISNA(VLOOKUP(B29,TTM!$A:$A,1,0)),IF(ISNA(VLOOKUP(B29,FastTrack!$A:$A,1,0)),IF(ISNA(VLOOKUP(B29,Delayed!$B:$B,1,0)),"BAU","Delayed"),"FastTrack"),"TTM"),"Remove"),"CEEMEA")</f>
        <v>Delayed</v>
      </c>
      <c r="I29" s="11" t="str">
        <f>IF(COUNTIF(schedule!DA$1:ZZ$100,B29)=0,"new","scheduled")</f>
        <v>new</v>
      </c>
    </row>
    <row r="30" spans="1:9">
      <c r="A30" s="11" t="s">
        <v>1862</v>
      </c>
      <c r="B30" s="13">
        <v>120921063929</v>
      </c>
      <c r="C30" s="11" t="str">
        <f>IF(ISERROR(VLOOKUP(B30,'181012'!B:C,2,FALSE)),"new",VLOOKUP(B30,'231012'!B:C,2,FALSE))</f>
        <v>new</v>
      </c>
      <c r="D30" s="11" t="str">
        <f>IF(ISERROR(VLOOKUP(B30,'181012'!B:D,3,FALSE)),"new",IF(VLOOKUP(B30,'181012'!B:D,3,FALSE)="new","existing",VLOOKUP(B30,'231012'!B:D,3,FALSE)))</f>
        <v>existing</v>
      </c>
      <c r="E30" s="11" t="e">
        <f t="shared" si="0"/>
        <v>#VALUE!</v>
      </c>
      <c r="F30" s="11" t="str">
        <f>IF(ISERROR(VLOOKUP(B33,'231012'!B:B,1,FALSE)),"yes","no")</f>
        <v>no</v>
      </c>
      <c r="G30" s="2" t="s">
        <v>3140</v>
      </c>
      <c r="H30" s="11" t="str">
        <f>IF(ISNA(VLOOKUP(B30,CEEMEA!$A:$A,1,0)),IF(ISNA(VLOOKUP(B30,Removes!$A:$A,1,0)),IF(ISNA(VLOOKUP(B30,TTM!$A:$A,1,0)),IF(ISNA(VLOOKUP(B30,FastTrack!$A:$A,1,0)),IF(ISNA(VLOOKUP(B30,Delayed!$B:$B,1,0)),"BAU","Delayed"),"FastTrack"),"TTM"),"Remove"),"CEEMEA")</f>
        <v>Delayed</v>
      </c>
      <c r="I30" s="11" t="str">
        <f>IF(COUNTIF(schedule!DA$1:ZZ$100,B30)=0,"new","scheduled")</f>
        <v>new</v>
      </c>
    </row>
    <row r="31" spans="1:9">
      <c r="A31" s="11" t="s">
        <v>1839</v>
      </c>
      <c r="B31" s="13">
        <v>120921104210</v>
      </c>
      <c r="C31" s="11" t="str">
        <f>IF(ISERROR(VLOOKUP(B31,'181012'!B:C,2,FALSE)),"new",VLOOKUP(B31,'231012'!B:C,2,FALSE))</f>
        <v>new</v>
      </c>
      <c r="D31" s="11" t="str">
        <f>IF(ISERROR(VLOOKUP(B31,'181012'!B:D,3,FALSE)),"new",IF(VLOOKUP(B31,'181012'!B:D,3,FALSE)="new","existing",VLOOKUP(B31,'231012'!B:D,3,FALSE)))</f>
        <v>existing</v>
      </c>
      <c r="E31" s="11" t="e">
        <f t="shared" si="0"/>
        <v>#VALUE!</v>
      </c>
      <c r="F31" s="11" t="str">
        <f>IF(ISERROR(VLOOKUP(B34,'231012'!B:B,1,FALSE)),"yes","no")</f>
        <v>no</v>
      </c>
      <c r="G31" s="2" t="s">
        <v>3141</v>
      </c>
      <c r="H31" s="11" t="str">
        <f>IF(ISNA(VLOOKUP(B31,CEEMEA!$A:$A,1,0)),IF(ISNA(VLOOKUP(B31,Removes!$A:$A,1,0)),IF(ISNA(VLOOKUP(B31,TTM!$A:$A,1,0)),IF(ISNA(VLOOKUP(B31,FastTrack!$A:$A,1,0)),IF(ISNA(VLOOKUP(B31,Delayed!$B:$B,1,0)),"BAU","Delayed"),"FastTrack"),"TTM"),"Remove"),"CEEMEA")</f>
        <v>BAU</v>
      </c>
      <c r="I31" s="11" t="str">
        <f>IF(COUNTIF(schedule!DA$1:ZZ$100,B31)=0,"new","scheduled")</f>
        <v>scheduled</v>
      </c>
    </row>
    <row r="32" spans="1:9">
      <c r="A32" s="11" t="s">
        <v>1951</v>
      </c>
      <c r="B32" s="13">
        <v>120925065753</v>
      </c>
      <c r="C32" s="11" t="str">
        <f>IF(ISERROR(VLOOKUP(B32,'181012'!B:C,2,FALSE)),"new",VLOOKUP(B32,'231012'!B:C,2,FALSE))</f>
        <v>new</v>
      </c>
      <c r="D32" s="11" t="str">
        <f>IF(ISERROR(VLOOKUP(B32,'181012'!B:D,3,FALSE)),"new",IF(VLOOKUP(B32,'181012'!B:D,3,FALSE)="new","existing",VLOOKUP(B32,'231012'!B:D,3,FALSE)))</f>
        <v>existing</v>
      </c>
      <c r="E32" s="11" t="e">
        <f t="shared" si="0"/>
        <v>#VALUE!</v>
      </c>
      <c r="F32" s="11" t="str">
        <f>IF(ISERROR(VLOOKUP(B35,'231012'!B:B,1,FALSE)),"yes","no")</f>
        <v>no</v>
      </c>
      <c r="G32" s="2" t="s">
        <v>3142</v>
      </c>
      <c r="H32" s="11" t="str">
        <f>IF(ISNA(VLOOKUP(B32,CEEMEA!$A:$A,1,0)),IF(ISNA(VLOOKUP(B32,Removes!$A:$A,1,0)),IF(ISNA(VLOOKUP(B32,TTM!$A:$A,1,0)),IF(ISNA(VLOOKUP(B32,FastTrack!$A:$A,1,0)),IF(ISNA(VLOOKUP(B32,Delayed!$B:$B,1,0)),"BAU","Delayed"),"FastTrack"),"TTM"),"Remove"),"CEEMEA")</f>
        <v>BAU</v>
      </c>
      <c r="I32" s="11" t="str">
        <f>IF(COUNTIF(schedule!DA$1:ZZ$100,B32)=0,"new","scheduled")</f>
        <v>scheduled</v>
      </c>
    </row>
    <row r="33" spans="1:9">
      <c r="A33" s="11" t="s">
        <v>1949</v>
      </c>
      <c r="B33" s="13">
        <v>120925071712</v>
      </c>
      <c r="C33" s="11" t="str">
        <f>IF(ISERROR(VLOOKUP(B33,'181012'!B:C,2,FALSE)),"new",VLOOKUP(B33,'231012'!B:C,2,FALSE))</f>
        <v>new</v>
      </c>
      <c r="D33" s="11" t="str">
        <f>IF(ISERROR(VLOOKUP(B33,'181012'!B:D,3,FALSE)),"new",IF(VLOOKUP(B33,'181012'!B:D,3,FALSE)="new","existing",VLOOKUP(B33,'231012'!B:D,3,FALSE)))</f>
        <v>existing</v>
      </c>
      <c r="E33" s="11" t="e">
        <f t="shared" si="0"/>
        <v>#VALUE!</v>
      </c>
      <c r="F33" s="11" t="str">
        <f>IF(ISERROR(VLOOKUP(B36,'231012'!B:B,1,FALSE)),"yes","no")</f>
        <v>no</v>
      </c>
      <c r="G33" s="2" t="s">
        <v>3143</v>
      </c>
      <c r="H33" s="11" t="str">
        <f>IF(ISNA(VLOOKUP(B33,CEEMEA!$A:$A,1,0)),IF(ISNA(VLOOKUP(B33,Removes!$A:$A,1,0)),IF(ISNA(VLOOKUP(B33,TTM!$A:$A,1,0)),IF(ISNA(VLOOKUP(B33,FastTrack!$A:$A,1,0)),IF(ISNA(VLOOKUP(B33,Delayed!$B:$B,1,0)),"BAU","Delayed"),"FastTrack"),"TTM"),"Remove"),"CEEMEA")</f>
        <v>BAU</v>
      </c>
      <c r="I33" s="11" t="str">
        <f>IF(COUNTIF(schedule!DA$1:ZZ$100,B33)=0,"new","scheduled")</f>
        <v>scheduled</v>
      </c>
    </row>
    <row r="34" spans="1:9">
      <c r="A34" s="11" t="s">
        <v>1947</v>
      </c>
      <c r="B34" s="13">
        <v>120925072119</v>
      </c>
      <c r="C34" s="11" t="str">
        <f>IF(ISERROR(VLOOKUP(B34,'181012'!B:C,2,FALSE)),"new",VLOOKUP(B34,'231012'!B:C,2,FALSE))</f>
        <v>new</v>
      </c>
      <c r="D34" s="11" t="str">
        <f>IF(ISERROR(VLOOKUP(B34,'181012'!B:D,3,FALSE)),"new",IF(VLOOKUP(B34,'181012'!B:D,3,FALSE)="new","existing",VLOOKUP(B34,'231012'!B:D,3,FALSE)))</f>
        <v>existing</v>
      </c>
      <c r="E34" s="11" t="e">
        <f t="shared" si="0"/>
        <v>#VALUE!</v>
      </c>
      <c r="F34" s="11" t="str">
        <f>IF(ISERROR(VLOOKUP(B37,'231012'!B:B,1,FALSE)),"yes","no")</f>
        <v>no</v>
      </c>
      <c r="G34" s="2" t="s">
        <v>3144</v>
      </c>
      <c r="H34" s="11" t="str">
        <f>IF(ISNA(VLOOKUP(B34,CEEMEA!$A:$A,1,0)),IF(ISNA(VLOOKUP(B34,Removes!$A:$A,1,0)),IF(ISNA(VLOOKUP(B34,TTM!$A:$A,1,0)),IF(ISNA(VLOOKUP(B34,FastTrack!$A:$A,1,0)),IF(ISNA(VLOOKUP(B34,Delayed!$B:$B,1,0)),"BAU","Delayed"),"FastTrack"),"TTM"),"Remove"),"CEEMEA")</f>
        <v>BAU</v>
      </c>
      <c r="I34" s="11" t="str">
        <f>IF(COUNTIF(schedule!DA$1:ZZ$100,B34)=0,"new","scheduled")</f>
        <v>scheduled</v>
      </c>
    </row>
    <row r="35" spans="1:9">
      <c r="A35" s="11" t="s">
        <v>1945</v>
      </c>
      <c r="B35" s="13">
        <v>120925072358</v>
      </c>
      <c r="C35" s="11" t="str">
        <f>IF(ISERROR(VLOOKUP(B35,'181012'!B:C,2,FALSE)),"new",VLOOKUP(B35,'231012'!B:C,2,FALSE))</f>
        <v>new</v>
      </c>
      <c r="D35" s="11" t="str">
        <f>IF(ISERROR(VLOOKUP(B35,'181012'!B:D,3,FALSE)),"new",IF(VLOOKUP(B35,'181012'!B:D,3,FALSE)="new","existing",VLOOKUP(B35,'231012'!B:D,3,FALSE)))</f>
        <v>existing</v>
      </c>
      <c r="E35" s="11" t="e">
        <f t="shared" si="0"/>
        <v>#VALUE!</v>
      </c>
      <c r="F35" s="11" t="str">
        <f>IF(ISERROR(VLOOKUP(B38,'231012'!B:B,1,FALSE)),"yes","no")</f>
        <v>no</v>
      </c>
      <c r="G35" s="2" t="s">
        <v>3145</v>
      </c>
      <c r="H35" s="11" t="str">
        <f>IF(ISNA(VLOOKUP(B35,CEEMEA!$A:$A,1,0)),IF(ISNA(VLOOKUP(B35,Removes!$A:$A,1,0)),IF(ISNA(VLOOKUP(B35,TTM!$A:$A,1,0)),IF(ISNA(VLOOKUP(B35,FastTrack!$A:$A,1,0)),IF(ISNA(VLOOKUP(B35,Delayed!$B:$B,1,0)),"BAU","Delayed"),"FastTrack"),"TTM"),"Remove"),"CEEMEA")</f>
        <v>BAU</v>
      </c>
      <c r="I35" s="11" t="str">
        <f>IF(COUNTIF(schedule!DA$1:ZZ$100,B35)=0,"new","scheduled")</f>
        <v>scheduled</v>
      </c>
    </row>
    <row r="36" spans="1:9">
      <c r="A36" s="11" t="s">
        <v>1943</v>
      </c>
      <c r="B36" s="13">
        <v>120925072944</v>
      </c>
      <c r="C36" s="11" t="str">
        <f>IF(ISERROR(VLOOKUP(B36,'181012'!B:C,2,FALSE)),"new",VLOOKUP(B36,'231012'!B:C,2,FALSE))</f>
        <v>new</v>
      </c>
      <c r="D36" s="11" t="str">
        <f>IF(ISERROR(VLOOKUP(B36,'181012'!B:D,3,FALSE)),"new",IF(VLOOKUP(B36,'181012'!B:D,3,FALSE)="new","existing",VLOOKUP(B36,'231012'!B:D,3,FALSE)))</f>
        <v>existing</v>
      </c>
      <c r="E36" s="11" t="e">
        <f t="shared" si="0"/>
        <v>#VALUE!</v>
      </c>
      <c r="F36" s="11" t="str">
        <f>IF(ISERROR(VLOOKUP(B39,'231012'!B:B,1,FALSE)),"yes","no")</f>
        <v>no</v>
      </c>
      <c r="G36" s="2" t="s">
        <v>3146</v>
      </c>
      <c r="H36" s="11" t="str">
        <f>IF(ISNA(VLOOKUP(B36,CEEMEA!$A:$A,1,0)),IF(ISNA(VLOOKUP(B36,Removes!$A:$A,1,0)),IF(ISNA(VLOOKUP(B36,TTM!$A:$A,1,0)),IF(ISNA(VLOOKUP(B36,FastTrack!$A:$A,1,0)),IF(ISNA(VLOOKUP(B36,Delayed!$B:$B,1,0)),"BAU","Delayed"),"FastTrack"),"TTM"),"Remove"),"CEEMEA")</f>
        <v>BAU</v>
      </c>
      <c r="I36" s="11" t="str">
        <f>IF(COUNTIF(schedule!DA$1:ZZ$100,B36)=0,"new","scheduled")</f>
        <v>scheduled</v>
      </c>
    </row>
    <row r="37" spans="1:9">
      <c r="A37" s="11" t="s">
        <v>1941</v>
      </c>
      <c r="B37" s="13">
        <v>120925073254</v>
      </c>
      <c r="C37" s="11" t="str">
        <f>IF(ISERROR(VLOOKUP(B37,'181012'!B:C,2,FALSE)),"new",VLOOKUP(B37,'231012'!B:C,2,FALSE))</f>
        <v>new</v>
      </c>
      <c r="D37" s="11" t="str">
        <f>IF(ISERROR(VLOOKUP(B37,'181012'!B:D,3,FALSE)),"new",IF(VLOOKUP(B37,'181012'!B:D,3,FALSE)="new","existing",VLOOKUP(B37,'231012'!B:D,3,FALSE)))</f>
        <v>existing</v>
      </c>
      <c r="E37" s="11" t="e">
        <f t="shared" si="0"/>
        <v>#VALUE!</v>
      </c>
      <c r="F37" s="11" t="str">
        <f>IF(ISERROR(VLOOKUP(B40,'231012'!B:B,1,FALSE)),"yes","no")</f>
        <v>no</v>
      </c>
      <c r="G37" s="2" t="s">
        <v>3147</v>
      </c>
      <c r="H37" s="11" t="str">
        <f>IF(ISNA(VLOOKUP(B37,CEEMEA!$A:$A,1,0)),IF(ISNA(VLOOKUP(B37,Removes!$A:$A,1,0)),IF(ISNA(VLOOKUP(B37,TTM!$A:$A,1,0)),IF(ISNA(VLOOKUP(B37,FastTrack!$A:$A,1,0)),IF(ISNA(VLOOKUP(B37,Delayed!$B:$B,1,0)),"BAU","Delayed"),"FastTrack"),"TTM"),"Remove"),"CEEMEA")</f>
        <v>BAU</v>
      </c>
      <c r="I37" s="11" t="str">
        <f>IF(COUNTIF(schedule!DA$1:ZZ$100,B37)=0,"new","scheduled")</f>
        <v>scheduled</v>
      </c>
    </row>
    <row r="38" spans="1:9">
      <c r="A38" s="11" t="s">
        <v>1935</v>
      </c>
      <c r="B38" s="13">
        <v>120925081432</v>
      </c>
      <c r="C38" s="11" t="str">
        <f>IF(ISERROR(VLOOKUP(B38,'181012'!B:C,2,FALSE)),"new",VLOOKUP(B38,'231012'!B:C,2,FALSE))</f>
        <v>new</v>
      </c>
      <c r="D38" s="11" t="str">
        <f>IF(ISERROR(VLOOKUP(B38,'181012'!B:D,3,FALSE)),"new",IF(VLOOKUP(B38,'181012'!B:D,3,FALSE)="new","existing",VLOOKUP(B38,'231012'!B:D,3,FALSE)))</f>
        <v>existing</v>
      </c>
      <c r="E38" s="11" t="e">
        <f t="shared" si="0"/>
        <v>#VALUE!</v>
      </c>
      <c r="F38" s="11" t="str">
        <f>IF(ISERROR(VLOOKUP(B41,'231012'!B:B,1,FALSE)),"yes","no")</f>
        <v>no</v>
      </c>
      <c r="G38" s="2" t="s">
        <v>3148</v>
      </c>
      <c r="H38" s="11" t="str">
        <f>IF(ISNA(VLOOKUP(B38,CEEMEA!$A:$A,1,0)),IF(ISNA(VLOOKUP(B38,Removes!$A:$A,1,0)),IF(ISNA(VLOOKUP(B38,TTM!$A:$A,1,0)),IF(ISNA(VLOOKUP(B38,FastTrack!$A:$A,1,0)),IF(ISNA(VLOOKUP(B38,Delayed!$B:$B,1,0)),"BAU","Delayed"),"FastTrack"),"TTM"),"Remove"),"CEEMEA")</f>
        <v>BAU</v>
      </c>
      <c r="I38" s="11" t="str">
        <f>IF(COUNTIF(schedule!DA$1:ZZ$100,B38)=0,"new","scheduled")</f>
        <v>scheduled</v>
      </c>
    </row>
    <row r="39" spans="1:9">
      <c r="A39" s="11" t="s">
        <v>1933</v>
      </c>
      <c r="B39" s="13">
        <v>120925081434</v>
      </c>
      <c r="C39" s="11" t="str">
        <f>IF(ISERROR(VLOOKUP(B39,'181012'!B:C,2,FALSE)),"new",VLOOKUP(B39,'231012'!B:C,2,FALSE))</f>
        <v>new</v>
      </c>
      <c r="D39" s="11" t="str">
        <f>IF(ISERROR(VLOOKUP(B39,'181012'!B:D,3,FALSE)),"new",IF(VLOOKUP(B39,'181012'!B:D,3,FALSE)="new","existing",VLOOKUP(B39,'231012'!B:D,3,FALSE)))</f>
        <v>existing</v>
      </c>
      <c r="E39" s="11" t="e">
        <f t="shared" si="0"/>
        <v>#VALUE!</v>
      </c>
      <c r="F39" s="11" t="str">
        <f>IF(ISERROR(VLOOKUP(B42,'231012'!B:B,1,FALSE)),"yes","no")</f>
        <v>no</v>
      </c>
      <c r="G39" s="2" t="s">
        <v>3149</v>
      </c>
      <c r="H39" s="11" t="str">
        <f>IF(ISNA(VLOOKUP(B39,CEEMEA!$A:$A,1,0)),IF(ISNA(VLOOKUP(B39,Removes!$A:$A,1,0)),IF(ISNA(VLOOKUP(B39,TTM!$A:$A,1,0)),IF(ISNA(VLOOKUP(B39,FastTrack!$A:$A,1,0)),IF(ISNA(VLOOKUP(B39,Delayed!$B:$B,1,0)),"BAU","Delayed"),"FastTrack"),"TTM"),"Remove"),"CEEMEA")</f>
        <v>BAU</v>
      </c>
      <c r="I39" s="11" t="str">
        <f>IF(COUNTIF(schedule!DA$1:ZZ$100,B39)=0,"new","scheduled")</f>
        <v>scheduled</v>
      </c>
    </row>
    <row r="40" spans="1:9">
      <c r="A40" s="11" t="s">
        <v>1939</v>
      </c>
      <c r="B40" s="13">
        <v>120925092049</v>
      </c>
      <c r="C40" s="11" t="str">
        <f>IF(ISERROR(VLOOKUP(B40,'181012'!B:C,2,FALSE)),"new",VLOOKUP(B40,'231012'!B:C,2,FALSE))</f>
        <v>new</v>
      </c>
      <c r="D40" s="11" t="str">
        <f>IF(ISERROR(VLOOKUP(B40,'181012'!B:D,3,FALSE)),"new",IF(VLOOKUP(B40,'181012'!B:D,3,FALSE)="new","existing",VLOOKUP(B40,'231012'!B:D,3,FALSE)))</f>
        <v>existing</v>
      </c>
      <c r="E40" s="11" t="e">
        <f t="shared" si="0"/>
        <v>#VALUE!</v>
      </c>
      <c r="F40" s="11" t="str">
        <f>IF(ISERROR(VLOOKUP(B43,'231012'!B:B,1,FALSE)),"yes","no")</f>
        <v>no</v>
      </c>
      <c r="G40" s="2" t="s">
        <v>3150</v>
      </c>
      <c r="H40" s="11" t="str">
        <f>IF(ISNA(VLOOKUP(B40,CEEMEA!$A:$A,1,0)),IF(ISNA(VLOOKUP(B40,Removes!$A:$A,1,0)),IF(ISNA(VLOOKUP(B40,TTM!$A:$A,1,0)),IF(ISNA(VLOOKUP(B40,FastTrack!$A:$A,1,0)),IF(ISNA(VLOOKUP(B40,Delayed!$B:$B,1,0)),"BAU","Delayed"),"FastTrack"),"TTM"),"Remove"),"CEEMEA")</f>
        <v>BAU</v>
      </c>
      <c r="I40" s="11" t="str">
        <f>IF(COUNTIF(schedule!DA$1:ZZ$100,B40)=0,"new","scheduled")</f>
        <v>scheduled</v>
      </c>
    </row>
    <row r="41" spans="1:9">
      <c r="A41" s="11" t="s">
        <v>1937</v>
      </c>
      <c r="B41" s="13">
        <v>120925092714</v>
      </c>
      <c r="C41" s="11" t="str">
        <f>IF(ISERROR(VLOOKUP(B41,'181012'!B:C,2,FALSE)),"new",VLOOKUP(B41,'231012'!B:C,2,FALSE))</f>
        <v>new</v>
      </c>
      <c r="D41" s="11" t="str">
        <f>IF(ISERROR(VLOOKUP(B41,'181012'!B:D,3,FALSE)),"new",IF(VLOOKUP(B41,'181012'!B:D,3,FALSE)="new","existing",VLOOKUP(B41,'231012'!B:D,3,FALSE)))</f>
        <v>existing</v>
      </c>
      <c r="E41" s="11" t="e">
        <f t="shared" si="0"/>
        <v>#VALUE!</v>
      </c>
      <c r="F41" s="11" t="str">
        <f>IF(ISERROR(VLOOKUP(B44,'231012'!B:B,1,FALSE)),"yes","no")</f>
        <v>no</v>
      </c>
      <c r="G41" s="2" t="s">
        <v>3151</v>
      </c>
      <c r="H41" s="11" t="str">
        <f>IF(ISNA(VLOOKUP(B41,CEEMEA!$A:$A,1,0)),IF(ISNA(VLOOKUP(B41,Removes!$A:$A,1,0)),IF(ISNA(VLOOKUP(B41,TTM!$A:$A,1,0)),IF(ISNA(VLOOKUP(B41,FastTrack!$A:$A,1,0)),IF(ISNA(VLOOKUP(B41,Delayed!$B:$B,1,0)),"BAU","Delayed"),"FastTrack"),"TTM"),"Remove"),"CEEMEA")</f>
        <v>BAU</v>
      </c>
      <c r="I41" s="11" t="str">
        <f>IF(COUNTIF(schedule!DA$1:ZZ$100,B41)=0,"new","scheduled")</f>
        <v>scheduled</v>
      </c>
    </row>
    <row r="42" spans="1:9">
      <c r="A42" s="11" t="s">
        <v>49</v>
      </c>
      <c r="B42" s="13">
        <v>120925102028</v>
      </c>
      <c r="C42" s="11" t="str">
        <f>IF(ISERROR(VLOOKUP(B42,'181012'!B:C,2,FALSE)),"new",VLOOKUP(B42,'231012'!B:C,2,FALSE))</f>
        <v>new</v>
      </c>
      <c r="D42" s="11" t="str">
        <f>IF(ISERROR(VLOOKUP(B42,'181012'!B:D,3,FALSE)),"new",IF(VLOOKUP(B42,'181012'!B:D,3,FALSE)="new","existing",VLOOKUP(B42,'231012'!B:D,3,FALSE)))</f>
        <v>existing</v>
      </c>
      <c r="E42" s="11" t="e">
        <f t="shared" si="0"/>
        <v>#VALUE!</v>
      </c>
      <c r="F42" s="11" t="str">
        <f>IF(ISERROR(VLOOKUP(B45,'231012'!B:B,1,FALSE)),"yes","no")</f>
        <v>no</v>
      </c>
      <c r="G42" s="2" t="s">
        <v>3152</v>
      </c>
      <c r="H42" s="11" t="str">
        <f>IF(ISNA(VLOOKUP(B42,CEEMEA!$A:$A,1,0)),IF(ISNA(VLOOKUP(B42,Removes!$A:$A,1,0)),IF(ISNA(VLOOKUP(B42,TTM!$A:$A,1,0)),IF(ISNA(VLOOKUP(B42,FastTrack!$A:$A,1,0)),IF(ISNA(VLOOKUP(B42,Delayed!$B:$B,1,0)),"BAU","Delayed"),"FastTrack"),"TTM"),"Remove"),"CEEMEA")</f>
        <v>BAU</v>
      </c>
      <c r="I42" s="11" t="str">
        <f>IF(COUNTIF(schedule!DA$1:ZZ$100,B42)=0,"new","scheduled")</f>
        <v>scheduled</v>
      </c>
    </row>
    <row r="43" spans="1:9">
      <c r="A43" s="11" t="s">
        <v>2039</v>
      </c>
      <c r="B43" s="13">
        <v>120927052257</v>
      </c>
      <c r="C43" s="11" t="str">
        <f>IF(ISERROR(VLOOKUP(B43,'181012'!B:C,2,FALSE)),"new",VLOOKUP(B43,'231012'!B:C,2,FALSE))</f>
        <v>new</v>
      </c>
      <c r="D43" s="11" t="str">
        <f>IF(ISERROR(VLOOKUP(B43,'181012'!B:D,3,FALSE)),"new",IF(VLOOKUP(B43,'181012'!B:D,3,FALSE)="new","existing",VLOOKUP(B43,'231012'!B:D,3,FALSE)))</f>
        <v>existing</v>
      </c>
      <c r="E43" s="11" t="e">
        <f t="shared" si="0"/>
        <v>#VALUE!</v>
      </c>
      <c r="F43" s="11" t="str">
        <f>IF(ISERROR(VLOOKUP(B46,'231012'!B:B,1,FALSE)),"yes","no")</f>
        <v>no</v>
      </c>
      <c r="G43" s="2" t="s">
        <v>3153</v>
      </c>
      <c r="H43" s="11" t="str">
        <f>IF(ISNA(VLOOKUP(B43,CEEMEA!$A:$A,1,0)),IF(ISNA(VLOOKUP(B43,Removes!$A:$A,1,0)),IF(ISNA(VLOOKUP(B43,TTM!$A:$A,1,0)),IF(ISNA(VLOOKUP(B43,FastTrack!$A:$A,1,0)),IF(ISNA(VLOOKUP(B43,Delayed!$B:$B,1,0)),"BAU","Delayed"),"FastTrack"),"TTM"),"Remove"),"CEEMEA")</f>
        <v>TTM</v>
      </c>
      <c r="I43" s="11" t="str">
        <f>IF(COUNTIF(schedule!DA$1:ZZ$100,B43)=0,"new","scheduled")</f>
        <v>scheduled</v>
      </c>
    </row>
    <row r="44" spans="1:9">
      <c r="A44" s="11" t="s">
        <v>1992</v>
      </c>
      <c r="B44" s="13">
        <v>120928063131</v>
      </c>
      <c r="C44" s="11" t="str">
        <f>IF(ISERROR(VLOOKUP(B44,'181012'!B:C,2,FALSE)),"new",VLOOKUP(B44,'231012'!B:C,2,FALSE))</f>
        <v>new</v>
      </c>
      <c r="D44" s="11" t="str">
        <f>IF(ISERROR(VLOOKUP(B44,'181012'!B:D,3,FALSE)),"new",IF(VLOOKUP(B44,'181012'!B:D,3,FALSE)="new","existing",VLOOKUP(B44,'231012'!B:D,3,FALSE)))</f>
        <v>existing</v>
      </c>
      <c r="E44" s="11" t="e">
        <f t="shared" si="0"/>
        <v>#VALUE!</v>
      </c>
      <c r="F44" s="11" t="str">
        <f>IF(ISERROR(VLOOKUP(B47,'231012'!B:B,1,FALSE)),"yes","no")</f>
        <v>no</v>
      </c>
      <c r="G44" s="2" t="s">
        <v>3154</v>
      </c>
      <c r="H44" s="11" t="str">
        <f>IF(ISNA(VLOOKUP(B44,CEEMEA!$A:$A,1,0)),IF(ISNA(VLOOKUP(B44,Removes!$A:$A,1,0)),IF(ISNA(VLOOKUP(B44,TTM!$A:$A,1,0)),IF(ISNA(VLOOKUP(B44,FastTrack!$A:$A,1,0)),IF(ISNA(VLOOKUP(B44,Delayed!$B:$B,1,0)),"BAU","Delayed"),"FastTrack"),"TTM"),"Remove"),"CEEMEA")</f>
        <v>BAU</v>
      </c>
      <c r="I44" s="11" t="str">
        <f>IF(COUNTIF(schedule!DA$1:ZZ$100,B44)=0,"new","scheduled")</f>
        <v>scheduled</v>
      </c>
    </row>
    <row r="45" spans="1:9">
      <c r="A45" s="11" t="s">
        <v>171</v>
      </c>
      <c r="B45" s="13">
        <v>120928083924</v>
      </c>
      <c r="C45" s="11" t="str">
        <f>IF(ISERROR(VLOOKUP(B45,'181012'!B:C,2,FALSE)),"new",VLOOKUP(B45,'231012'!B:C,2,FALSE))</f>
        <v>new</v>
      </c>
      <c r="D45" s="11" t="str">
        <f>IF(ISERROR(VLOOKUP(B45,'181012'!B:D,3,FALSE)),"new",IF(VLOOKUP(B45,'181012'!B:D,3,FALSE)="new","existing",VLOOKUP(B45,'231012'!B:D,3,FALSE)))</f>
        <v>existing</v>
      </c>
      <c r="E45" s="11" t="e">
        <f t="shared" si="0"/>
        <v>#VALUE!</v>
      </c>
      <c r="F45" s="11" t="str">
        <f>IF(ISERROR(VLOOKUP(B48,'231012'!B:B,1,FALSE)),"yes","no")</f>
        <v>no</v>
      </c>
      <c r="G45" s="2" t="s">
        <v>3155</v>
      </c>
      <c r="H45" s="11" t="str">
        <f>IF(ISNA(VLOOKUP(B45,CEEMEA!$A:$A,1,0)),IF(ISNA(VLOOKUP(B45,Removes!$A:$A,1,0)),IF(ISNA(VLOOKUP(B45,TTM!$A:$A,1,0)),IF(ISNA(VLOOKUP(B45,FastTrack!$A:$A,1,0)),IF(ISNA(VLOOKUP(B45,Delayed!$B:$B,1,0)),"BAU","Delayed"),"FastTrack"),"TTM"),"Remove"),"CEEMEA")</f>
        <v>BAU</v>
      </c>
      <c r="I45" s="11" t="str">
        <f>IF(COUNTIF(schedule!DA$1:ZZ$100,B45)=0,"new","scheduled")</f>
        <v>scheduled</v>
      </c>
    </row>
    <row r="46" spans="1:9">
      <c r="A46" s="11" t="s">
        <v>170</v>
      </c>
      <c r="B46" s="13">
        <v>120928083925</v>
      </c>
      <c r="C46" s="11" t="str">
        <f>IF(ISERROR(VLOOKUP(B46,'181012'!B:C,2,FALSE)),"new",VLOOKUP(B46,'231012'!B:C,2,FALSE))</f>
        <v>new</v>
      </c>
      <c r="D46" s="11" t="str">
        <f>IF(ISERROR(VLOOKUP(B46,'181012'!B:D,3,FALSE)),"new",IF(VLOOKUP(B46,'181012'!B:D,3,FALSE)="new","existing",VLOOKUP(B46,'231012'!B:D,3,FALSE)))</f>
        <v>existing</v>
      </c>
      <c r="E46" s="11" t="e">
        <f t="shared" si="0"/>
        <v>#VALUE!</v>
      </c>
      <c r="F46" s="11" t="str">
        <f>IF(ISERROR(VLOOKUP(B49,'231012'!B:B,1,FALSE)),"yes","no")</f>
        <v>no</v>
      </c>
      <c r="G46" s="2" t="s">
        <v>3156</v>
      </c>
      <c r="H46" s="11" t="str">
        <f>IF(ISNA(VLOOKUP(B46,CEEMEA!$A:$A,1,0)),IF(ISNA(VLOOKUP(B46,Removes!$A:$A,1,0)),IF(ISNA(VLOOKUP(B46,TTM!$A:$A,1,0)),IF(ISNA(VLOOKUP(B46,FastTrack!$A:$A,1,0)),IF(ISNA(VLOOKUP(B46,Delayed!$B:$B,1,0)),"BAU","Delayed"),"FastTrack"),"TTM"),"Remove"),"CEEMEA")</f>
        <v>BAU</v>
      </c>
      <c r="I46" s="11" t="str">
        <f>IF(COUNTIF(schedule!DA$1:ZZ$100,B46)=0,"new","scheduled")</f>
        <v>scheduled</v>
      </c>
    </row>
    <row r="47" spans="1:9">
      <c r="A47" s="11" t="s">
        <v>2200</v>
      </c>
      <c r="B47" s="13">
        <v>121001103915</v>
      </c>
      <c r="C47" s="11" t="str">
        <f>IF(ISERROR(VLOOKUP(B47,'181012'!B:C,2,FALSE)),"new",VLOOKUP(B47,'231012'!B:C,2,FALSE))</f>
        <v>new</v>
      </c>
      <c r="D47" s="11" t="str">
        <f>IF(ISERROR(VLOOKUP(B47,'181012'!B:D,3,FALSE)),"new",IF(VLOOKUP(B47,'181012'!B:D,3,FALSE)="new","existing",VLOOKUP(B47,'231012'!B:D,3,FALSE)))</f>
        <v>existing</v>
      </c>
      <c r="E47" s="11">
        <f t="shared" si="0"/>
        <v>40918</v>
      </c>
      <c r="F47" s="11" t="str">
        <f>IF(ISERROR(VLOOKUP(B50,'231012'!B:B,1,FALSE)),"yes","no")</f>
        <v>no</v>
      </c>
      <c r="G47" s="2" t="s">
        <v>3157</v>
      </c>
      <c r="H47" s="11" t="str">
        <f>IF(ISNA(VLOOKUP(B47,CEEMEA!$A:$A,1,0)),IF(ISNA(VLOOKUP(B47,Removes!$A:$A,1,0)),IF(ISNA(VLOOKUP(B47,TTM!$A:$A,1,0)),IF(ISNA(VLOOKUP(B47,FastTrack!$A:$A,1,0)),IF(ISNA(VLOOKUP(B47,Delayed!$B:$B,1,0)),"BAU","Delayed"),"FastTrack"),"TTM"),"Remove"),"CEEMEA")</f>
        <v>BAU</v>
      </c>
      <c r="I47" s="11" t="str">
        <f>IF(COUNTIF(schedule!DA$1:ZZ$100,B47)=0,"new","scheduled")</f>
        <v>scheduled</v>
      </c>
    </row>
    <row r="48" spans="1:9">
      <c r="A48" s="11" t="s">
        <v>2198</v>
      </c>
      <c r="B48" s="13">
        <v>121001103916</v>
      </c>
      <c r="C48" s="11" t="str">
        <f>IF(ISERROR(VLOOKUP(B48,'181012'!B:C,2,FALSE)),"new",VLOOKUP(B48,'231012'!B:C,2,FALSE))</f>
        <v>new</v>
      </c>
      <c r="D48" s="11" t="str">
        <f>IF(ISERROR(VLOOKUP(B48,'181012'!B:D,3,FALSE)),"new",IF(VLOOKUP(B48,'181012'!B:D,3,FALSE)="new","existing",VLOOKUP(B48,'231012'!B:D,3,FALSE)))</f>
        <v>existing</v>
      </c>
      <c r="E48" s="11">
        <f t="shared" si="0"/>
        <v>40918</v>
      </c>
      <c r="F48" s="11" t="str">
        <f>IF(ISERROR(VLOOKUP(B51,'231012'!B:B,1,FALSE)),"yes","no")</f>
        <v>no</v>
      </c>
      <c r="G48" s="2" t="s">
        <v>3158</v>
      </c>
      <c r="H48" s="11" t="str">
        <f>IF(ISNA(VLOOKUP(B48,CEEMEA!$A:$A,1,0)),IF(ISNA(VLOOKUP(B48,Removes!$A:$A,1,0)),IF(ISNA(VLOOKUP(B48,TTM!$A:$A,1,0)),IF(ISNA(VLOOKUP(B48,FastTrack!$A:$A,1,0)),IF(ISNA(VLOOKUP(B48,Delayed!$B:$B,1,0)),"BAU","Delayed"),"FastTrack"),"TTM"),"Remove"),"CEEMEA")</f>
        <v>BAU</v>
      </c>
      <c r="I48" s="11" t="str">
        <f>IF(COUNTIF(schedule!DA$1:ZZ$100,B48)=0,"new","scheduled")</f>
        <v>scheduled</v>
      </c>
    </row>
    <row r="49" spans="1:9">
      <c r="A49" s="11" t="s">
        <v>2196</v>
      </c>
      <c r="B49" s="13">
        <v>121001103917</v>
      </c>
      <c r="C49" s="11" t="str">
        <f>IF(ISERROR(VLOOKUP(B49,'181012'!B:C,2,FALSE)),"new",VLOOKUP(B49,'231012'!B:C,2,FALSE))</f>
        <v>new</v>
      </c>
      <c r="D49" s="11" t="str">
        <f>IF(ISERROR(VLOOKUP(B49,'181012'!B:D,3,FALSE)),"new",IF(VLOOKUP(B49,'181012'!B:D,3,FALSE)="new","existing",VLOOKUP(B49,'231012'!B:D,3,FALSE)))</f>
        <v>existing</v>
      </c>
      <c r="E49" s="11">
        <f t="shared" si="0"/>
        <v>40918</v>
      </c>
      <c r="F49" s="11" t="str">
        <f>IF(ISERROR(VLOOKUP(B52,'231012'!B:B,1,FALSE)),"yes","no")</f>
        <v>no</v>
      </c>
      <c r="G49" s="2" t="s">
        <v>3159</v>
      </c>
      <c r="H49" s="11" t="str">
        <f>IF(ISNA(VLOOKUP(B49,CEEMEA!$A:$A,1,0)),IF(ISNA(VLOOKUP(B49,Removes!$A:$A,1,0)),IF(ISNA(VLOOKUP(B49,TTM!$A:$A,1,0)),IF(ISNA(VLOOKUP(B49,FastTrack!$A:$A,1,0)),IF(ISNA(VLOOKUP(B49,Delayed!$B:$B,1,0)),"BAU","Delayed"),"FastTrack"),"TTM"),"Remove"),"CEEMEA")</f>
        <v>BAU</v>
      </c>
      <c r="I49" s="11" t="str">
        <f>IF(COUNTIF(schedule!DA$1:ZZ$100,B49)=0,"new","scheduled")</f>
        <v>scheduled</v>
      </c>
    </row>
    <row r="50" spans="1:9">
      <c r="A50" s="11" t="s">
        <v>2190</v>
      </c>
      <c r="B50" s="13">
        <v>121001103918</v>
      </c>
      <c r="C50" s="11" t="str">
        <f>IF(ISERROR(VLOOKUP(B50,'181012'!B:C,2,FALSE)),"new",VLOOKUP(B50,'231012'!B:C,2,FALSE))</f>
        <v>new</v>
      </c>
      <c r="D50" s="11" t="str">
        <f>IF(ISERROR(VLOOKUP(B50,'181012'!B:D,3,FALSE)),"new",IF(VLOOKUP(B50,'181012'!B:D,3,FALSE)="new","existing",VLOOKUP(B50,'231012'!B:D,3,FALSE)))</f>
        <v>existing</v>
      </c>
      <c r="E50" s="11">
        <f t="shared" si="0"/>
        <v>40918</v>
      </c>
      <c r="F50" s="11" t="str">
        <f>IF(ISERROR(VLOOKUP(B53,'231012'!B:B,1,FALSE)),"yes","no")</f>
        <v>no</v>
      </c>
      <c r="G50" s="2" t="s">
        <v>3160</v>
      </c>
      <c r="H50" s="11" t="str">
        <f>IF(ISNA(VLOOKUP(B50,CEEMEA!$A:$A,1,0)),IF(ISNA(VLOOKUP(B50,Removes!$A:$A,1,0)),IF(ISNA(VLOOKUP(B50,TTM!$A:$A,1,0)),IF(ISNA(VLOOKUP(B50,FastTrack!$A:$A,1,0)),IF(ISNA(VLOOKUP(B50,Delayed!$B:$B,1,0)),"BAU","Delayed"),"FastTrack"),"TTM"),"Remove"),"CEEMEA")</f>
        <v>BAU</v>
      </c>
      <c r="I50" s="11" t="str">
        <f>IF(COUNTIF(schedule!DA$1:ZZ$100,B50)=0,"new","scheduled")</f>
        <v>scheduled</v>
      </c>
    </row>
    <row r="51" spans="1:9">
      <c r="A51" s="11" t="s">
        <v>2192</v>
      </c>
      <c r="B51" s="13">
        <v>121001103919</v>
      </c>
      <c r="C51" s="11" t="str">
        <f>IF(ISERROR(VLOOKUP(B51,'181012'!B:C,2,FALSE)),"new",VLOOKUP(B51,'231012'!B:C,2,FALSE))</f>
        <v>new</v>
      </c>
      <c r="D51" s="11" t="str">
        <f>IF(ISERROR(VLOOKUP(B51,'181012'!B:D,3,FALSE)),"new",IF(VLOOKUP(B51,'181012'!B:D,3,FALSE)="new","existing",VLOOKUP(B51,'231012'!B:D,3,FALSE)))</f>
        <v>existing</v>
      </c>
      <c r="E51" s="11">
        <f t="shared" si="0"/>
        <v>40918</v>
      </c>
      <c r="F51" s="11" t="str">
        <f>IF(ISERROR(VLOOKUP(B54,'231012'!B:B,1,FALSE)),"yes","no")</f>
        <v>no</v>
      </c>
      <c r="G51" s="2" t="s">
        <v>3161</v>
      </c>
      <c r="H51" s="11" t="str">
        <f>IF(ISNA(VLOOKUP(B51,CEEMEA!$A:$A,1,0)),IF(ISNA(VLOOKUP(B51,Removes!$A:$A,1,0)),IF(ISNA(VLOOKUP(B51,TTM!$A:$A,1,0)),IF(ISNA(VLOOKUP(B51,FastTrack!$A:$A,1,0)),IF(ISNA(VLOOKUP(B51,Delayed!$B:$B,1,0)),"BAU","Delayed"),"FastTrack"),"TTM"),"Remove"),"CEEMEA")</f>
        <v>BAU</v>
      </c>
      <c r="I51" s="11" t="str">
        <f>IF(COUNTIF(schedule!DA$1:ZZ$100,B51)=0,"new","scheduled")</f>
        <v>scheduled</v>
      </c>
    </row>
    <row r="52" spans="1:9">
      <c r="A52" s="11" t="s">
        <v>2313</v>
      </c>
      <c r="B52" s="13">
        <v>121002092608</v>
      </c>
      <c r="C52" s="11" t="str">
        <f>IF(ISERROR(VLOOKUP(B52,'181012'!B:C,2,FALSE)),"new",VLOOKUP(B52,'231012'!B:C,2,FALSE))</f>
        <v>new</v>
      </c>
      <c r="D52" s="11" t="str">
        <f>IF(ISERROR(VLOOKUP(B52,'181012'!B:D,3,FALSE)),"new",IF(VLOOKUP(B52,'181012'!B:D,3,FALSE)="new","existing",VLOOKUP(B52,'231012'!B:D,3,FALSE)))</f>
        <v>existing</v>
      </c>
      <c r="E52" s="11">
        <f t="shared" si="0"/>
        <v>40978</v>
      </c>
      <c r="F52" s="11" t="str">
        <f>IF(ISERROR(VLOOKUP(B55,'231012'!B:B,1,FALSE)),"yes","no")</f>
        <v>no</v>
      </c>
      <c r="G52" s="2" t="s">
        <v>3162</v>
      </c>
      <c r="H52" s="11" t="str">
        <f>IF(ISNA(VLOOKUP(B52,CEEMEA!$A:$A,1,0)),IF(ISNA(VLOOKUP(B52,Removes!$A:$A,1,0)),IF(ISNA(VLOOKUP(B52,TTM!$A:$A,1,0)),IF(ISNA(VLOOKUP(B52,FastTrack!$A:$A,1,0)),IF(ISNA(VLOOKUP(B52,Delayed!$B:$B,1,0)),"BAU","Delayed"),"FastTrack"),"TTM"),"Remove"),"CEEMEA")</f>
        <v>CEEMEA</v>
      </c>
      <c r="I52" s="11" t="str">
        <f>IF(COUNTIF(schedule!DA$1:ZZ$100,B52)=0,"new","scheduled")</f>
        <v>scheduled</v>
      </c>
    </row>
    <row r="53" spans="1:9">
      <c r="A53" s="11" t="s">
        <v>2309</v>
      </c>
      <c r="B53" s="13">
        <v>121002092609</v>
      </c>
      <c r="C53" s="11" t="str">
        <f>IF(ISERROR(VLOOKUP(B53,'181012'!B:C,2,FALSE)),"new",VLOOKUP(B53,'231012'!B:C,2,FALSE))</f>
        <v>new</v>
      </c>
      <c r="D53" s="11" t="str">
        <f>IF(ISERROR(VLOOKUP(B53,'181012'!B:D,3,FALSE)),"new",IF(VLOOKUP(B53,'181012'!B:D,3,FALSE)="new","existing",VLOOKUP(B53,'231012'!B:D,3,FALSE)))</f>
        <v>existing</v>
      </c>
      <c r="E53" s="11">
        <f t="shared" si="0"/>
        <v>40978</v>
      </c>
      <c r="F53" s="11" t="str">
        <f>IF(ISERROR(VLOOKUP(B56,'231012'!B:B,1,FALSE)),"yes","no")</f>
        <v>no</v>
      </c>
      <c r="G53" s="2" t="s">
        <v>3163</v>
      </c>
      <c r="H53" s="11" t="str">
        <f>IF(ISNA(VLOOKUP(B53,CEEMEA!$A:$A,1,0)),IF(ISNA(VLOOKUP(B53,Removes!$A:$A,1,0)),IF(ISNA(VLOOKUP(B53,TTM!$A:$A,1,0)),IF(ISNA(VLOOKUP(B53,FastTrack!$A:$A,1,0)),IF(ISNA(VLOOKUP(B53,Delayed!$B:$B,1,0)),"BAU","Delayed"),"FastTrack"),"TTM"),"Remove"),"CEEMEA")</f>
        <v>CEEMEA</v>
      </c>
      <c r="I53" s="11" t="str">
        <f>IF(COUNTIF(schedule!DA$1:ZZ$100,B53)=0,"new","scheduled")</f>
        <v>scheduled</v>
      </c>
    </row>
    <row r="54" spans="1:9">
      <c r="A54" s="11" t="s">
        <v>2307</v>
      </c>
      <c r="B54" s="13">
        <v>121002092610</v>
      </c>
      <c r="C54" s="11" t="str">
        <f>IF(ISERROR(VLOOKUP(B54,'181012'!B:C,2,FALSE)),"new",VLOOKUP(B54,'231012'!B:C,2,FALSE))</f>
        <v>new</v>
      </c>
      <c r="D54" s="11" t="str">
        <f>IF(ISERROR(VLOOKUP(B54,'181012'!B:D,3,FALSE)),"new",IF(VLOOKUP(B54,'181012'!B:D,3,FALSE)="new","existing",VLOOKUP(B54,'231012'!B:D,3,FALSE)))</f>
        <v>existing</v>
      </c>
      <c r="E54" s="11">
        <f t="shared" si="0"/>
        <v>40978</v>
      </c>
      <c r="F54" s="11" t="str">
        <f>IF(ISERROR(VLOOKUP(B57,'231012'!B:B,1,FALSE)),"yes","no")</f>
        <v>no</v>
      </c>
      <c r="G54" s="2" t="s">
        <v>3164</v>
      </c>
      <c r="H54" s="11" t="str">
        <f>IF(ISNA(VLOOKUP(B54,CEEMEA!$A:$A,1,0)),IF(ISNA(VLOOKUP(B54,Removes!$A:$A,1,0)),IF(ISNA(VLOOKUP(B54,TTM!$A:$A,1,0)),IF(ISNA(VLOOKUP(B54,FastTrack!$A:$A,1,0)),IF(ISNA(VLOOKUP(B54,Delayed!$B:$B,1,0)),"BAU","Delayed"),"FastTrack"),"TTM"),"Remove"),"CEEMEA")</f>
        <v>CEEMEA</v>
      </c>
      <c r="I54" s="11" t="str">
        <f>IF(COUNTIF(schedule!DA$1:ZZ$100,B54)=0,"new","scheduled")</f>
        <v>scheduled</v>
      </c>
    </row>
    <row r="55" spans="1:9">
      <c r="A55" s="11" t="s">
        <v>2303</v>
      </c>
      <c r="B55" s="13">
        <v>121002092611</v>
      </c>
      <c r="C55" s="11" t="str">
        <f>IF(ISERROR(VLOOKUP(B55,'181012'!B:C,2,FALSE)),"new",VLOOKUP(B55,'231012'!B:C,2,FALSE))</f>
        <v>new</v>
      </c>
      <c r="D55" s="11" t="str">
        <f>IF(ISERROR(VLOOKUP(B55,'181012'!B:D,3,FALSE)),"new",IF(VLOOKUP(B55,'181012'!B:D,3,FALSE)="new","existing",VLOOKUP(B55,'231012'!B:D,3,FALSE)))</f>
        <v>existing</v>
      </c>
      <c r="E55" s="11">
        <f t="shared" si="0"/>
        <v>40978</v>
      </c>
      <c r="F55" s="11" t="str">
        <f>IF(ISERROR(VLOOKUP(B58,'231012'!B:B,1,FALSE)),"yes","no")</f>
        <v>no</v>
      </c>
      <c r="G55" s="2" t="s">
        <v>3165</v>
      </c>
      <c r="H55" s="11" t="str">
        <f>IF(ISNA(VLOOKUP(B55,CEEMEA!$A:$A,1,0)),IF(ISNA(VLOOKUP(B55,Removes!$A:$A,1,0)),IF(ISNA(VLOOKUP(B55,TTM!$A:$A,1,0)),IF(ISNA(VLOOKUP(B55,FastTrack!$A:$A,1,0)),IF(ISNA(VLOOKUP(B55,Delayed!$B:$B,1,0)),"BAU","Delayed"),"FastTrack"),"TTM"),"Remove"),"CEEMEA")</f>
        <v>CEEMEA</v>
      </c>
      <c r="I55" s="11" t="str">
        <f>IF(COUNTIF(schedule!DA$1:ZZ$100,B55)=0,"new","scheduled")</f>
        <v>scheduled</v>
      </c>
    </row>
    <row r="56" spans="1:9">
      <c r="A56" s="11" t="s">
        <v>2301</v>
      </c>
      <c r="B56" s="13">
        <v>121002092612</v>
      </c>
      <c r="C56" s="11" t="str">
        <f>IF(ISERROR(VLOOKUP(B56,'181012'!B:C,2,FALSE)),"new",VLOOKUP(B56,'231012'!B:C,2,FALSE))</f>
        <v>new</v>
      </c>
      <c r="D56" s="11" t="str">
        <f>IF(ISERROR(VLOOKUP(B56,'181012'!B:D,3,FALSE)),"new",IF(VLOOKUP(B56,'181012'!B:D,3,FALSE)="new","existing",VLOOKUP(B56,'231012'!B:D,3,FALSE)))</f>
        <v>existing</v>
      </c>
      <c r="E56" s="11">
        <f t="shared" si="0"/>
        <v>40978</v>
      </c>
      <c r="F56" s="11" t="str">
        <f>IF(ISERROR(VLOOKUP(B59,'231012'!B:B,1,FALSE)),"yes","no")</f>
        <v>no</v>
      </c>
      <c r="G56" s="2" t="s">
        <v>3166</v>
      </c>
      <c r="H56" s="11" t="str">
        <f>IF(ISNA(VLOOKUP(B56,CEEMEA!$A:$A,1,0)),IF(ISNA(VLOOKUP(B56,Removes!$A:$A,1,0)),IF(ISNA(VLOOKUP(B56,TTM!$A:$A,1,0)),IF(ISNA(VLOOKUP(B56,FastTrack!$A:$A,1,0)),IF(ISNA(VLOOKUP(B56,Delayed!$B:$B,1,0)),"BAU","Delayed"),"FastTrack"),"TTM"),"Remove"),"CEEMEA")</f>
        <v>CEEMEA</v>
      </c>
      <c r="I56" s="11" t="str">
        <f>IF(COUNTIF(schedule!DA$1:ZZ$100,B56)=0,"new","scheduled")</f>
        <v>scheduled</v>
      </c>
    </row>
    <row r="57" spans="1:9">
      <c r="A57" s="11" t="s">
        <v>2299</v>
      </c>
      <c r="B57" s="13">
        <v>121002092613</v>
      </c>
      <c r="C57" s="11" t="str">
        <f>IF(ISERROR(VLOOKUP(B57,'181012'!B:C,2,FALSE)),"new",VLOOKUP(B57,'231012'!B:C,2,FALSE))</f>
        <v>new</v>
      </c>
      <c r="D57" s="11" t="str">
        <f>IF(ISERROR(VLOOKUP(B57,'181012'!B:D,3,FALSE)),"new",IF(VLOOKUP(B57,'181012'!B:D,3,FALSE)="new","existing",VLOOKUP(B57,'231012'!B:D,3,FALSE)))</f>
        <v>existing</v>
      </c>
      <c r="E57" s="11">
        <f t="shared" si="0"/>
        <v>40978</v>
      </c>
      <c r="F57" s="11" t="str">
        <f>IF(ISERROR(VLOOKUP(B60,'231012'!B:B,1,FALSE)),"yes","no")</f>
        <v>no</v>
      </c>
      <c r="G57" s="2" t="s">
        <v>3167</v>
      </c>
      <c r="H57" s="11" t="str">
        <f>IF(ISNA(VLOOKUP(B57,CEEMEA!$A:$A,1,0)),IF(ISNA(VLOOKUP(B57,Removes!$A:$A,1,0)),IF(ISNA(VLOOKUP(B57,TTM!$A:$A,1,0)),IF(ISNA(VLOOKUP(B57,FastTrack!$A:$A,1,0)),IF(ISNA(VLOOKUP(B57,Delayed!$B:$B,1,0)),"BAU","Delayed"),"FastTrack"),"TTM"),"Remove"),"CEEMEA")</f>
        <v>CEEMEA</v>
      </c>
      <c r="I57" s="11" t="str">
        <f>IF(COUNTIF(schedule!DA$1:ZZ$100,B57)=0,"new","scheduled")</f>
        <v>scheduled</v>
      </c>
    </row>
    <row r="58" spans="1:9">
      <c r="A58" s="11" t="s">
        <v>2294</v>
      </c>
      <c r="B58" s="13">
        <v>121002092614</v>
      </c>
      <c r="C58" s="11" t="str">
        <f>IF(ISERROR(VLOOKUP(B58,'181012'!B:C,2,FALSE)),"new",VLOOKUP(B58,'231012'!B:C,2,FALSE))</f>
        <v>new</v>
      </c>
      <c r="D58" s="11" t="str">
        <f>IF(ISERROR(VLOOKUP(B58,'181012'!B:D,3,FALSE)),"new",IF(VLOOKUP(B58,'181012'!B:D,3,FALSE)="new","existing",VLOOKUP(B58,'231012'!B:D,3,FALSE)))</f>
        <v>existing</v>
      </c>
      <c r="E58" s="11">
        <f t="shared" si="0"/>
        <v>40978</v>
      </c>
      <c r="F58" s="11" t="str">
        <f>IF(ISERROR(VLOOKUP(B61,'231012'!B:B,1,FALSE)),"yes","no")</f>
        <v>no</v>
      </c>
      <c r="G58" s="2" t="s">
        <v>3168</v>
      </c>
      <c r="H58" s="11" t="str">
        <f>IF(ISNA(VLOOKUP(B58,CEEMEA!$A:$A,1,0)),IF(ISNA(VLOOKUP(B58,Removes!$A:$A,1,0)),IF(ISNA(VLOOKUP(B58,TTM!$A:$A,1,0)),IF(ISNA(VLOOKUP(B58,FastTrack!$A:$A,1,0)),IF(ISNA(VLOOKUP(B58,Delayed!$B:$B,1,0)),"BAU","Delayed"),"FastTrack"),"TTM"),"Remove"),"CEEMEA")</f>
        <v>CEEMEA</v>
      </c>
      <c r="I58" s="11" t="str">
        <f>IF(COUNTIF(schedule!DA$1:ZZ$100,B58)=0,"new","scheduled")</f>
        <v>scheduled</v>
      </c>
    </row>
    <row r="59" spans="1:9">
      <c r="A59" s="11" t="s">
        <v>2290</v>
      </c>
      <c r="B59" s="13">
        <v>121002092615</v>
      </c>
      <c r="C59" s="11" t="str">
        <f>IF(ISERROR(VLOOKUP(B59,'181012'!B:C,2,FALSE)),"new",VLOOKUP(B59,'231012'!B:C,2,FALSE))</f>
        <v>new</v>
      </c>
      <c r="D59" s="11" t="str">
        <f>IF(ISERROR(VLOOKUP(B59,'181012'!B:D,3,FALSE)),"new",IF(VLOOKUP(B59,'181012'!B:D,3,FALSE)="new","existing",VLOOKUP(B59,'231012'!B:D,3,FALSE)))</f>
        <v>existing</v>
      </c>
      <c r="E59" s="11">
        <f t="shared" si="0"/>
        <v>40978</v>
      </c>
      <c r="F59" s="11" t="str">
        <f>IF(ISERROR(VLOOKUP(B62,'231012'!B:B,1,FALSE)),"yes","no")</f>
        <v>no</v>
      </c>
      <c r="G59" s="2" t="s">
        <v>3169</v>
      </c>
      <c r="H59" s="11" t="str">
        <f>IF(ISNA(VLOOKUP(B59,CEEMEA!$A:$A,1,0)),IF(ISNA(VLOOKUP(B59,Removes!$A:$A,1,0)),IF(ISNA(VLOOKUP(B59,TTM!$A:$A,1,0)),IF(ISNA(VLOOKUP(B59,FastTrack!$A:$A,1,0)),IF(ISNA(VLOOKUP(B59,Delayed!$B:$B,1,0)),"BAU","Delayed"),"FastTrack"),"TTM"),"Remove"),"CEEMEA")</f>
        <v>CEEMEA</v>
      </c>
      <c r="I59" s="11" t="str">
        <f>IF(COUNTIF(schedule!DA$1:ZZ$100,B59)=0,"new","scheduled")</f>
        <v>scheduled</v>
      </c>
    </row>
    <row r="60" spans="1:9">
      <c r="A60" s="11" t="s">
        <v>2165</v>
      </c>
      <c r="B60" s="13">
        <v>121002103023</v>
      </c>
      <c r="C60" s="11" t="str">
        <f>IF(ISERROR(VLOOKUP(B60,'181012'!B:C,2,FALSE)),"new",VLOOKUP(B60,'231012'!B:C,2,FALSE))</f>
        <v>new</v>
      </c>
      <c r="D60" s="11" t="str">
        <f>IF(ISERROR(VLOOKUP(B60,'181012'!B:D,3,FALSE)),"new",IF(VLOOKUP(B60,'181012'!B:D,3,FALSE)="new","existing",VLOOKUP(B60,'231012'!B:D,3,FALSE)))</f>
        <v>existing</v>
      </c>
      <c r="E60" s="11">
        <f t="shared" si="0"/>
        <v>40949</v>
      </c>
      <c r="F60" s="11" t="str">
        <f>IF(ISERROR(VLOOKUP(B63,'231012'!B:B,1,FALSE)),"yes","no")</f>
        <v>no</v>
      </c>
      <c r="G60" s="2" t="s">
        <v>3170</v>
      </c>
      <c r="H60" s="11" t="str">
        <f>IF(ISNA(VLOOKUP(B60,CEEMEA!$A:$A,1,0)),IF(ISNA(VLOOKUP(B60,Removes!$A:$A,1,0)),IF(ISNA(VLOOKUP(B60,TTM!$A:$A,1,0)),IF(ISNA(VLOOKUP(B60,FastTrack!$A:$A,1,0)),IF(ISNA(VLOOKUP(B60,Delayed!$B:$B,1,0)),"BAU","Delayed"),"FastTrack"),"TTM"),"Remove"),"CEEMEA")</f>
        <v>BAU</v>
      </c>
      <c r="I60" s="11" t="str">
        <f>IF(COUNTIF(schedule!DA$1:ZZ$100,B60)=0,"new","scheduled")</f>
        <v>scheduled</v>
      </c>
    </row>
    <row r="61" spans="1:9">
      <c r="A61" s="11" t="s">
        <v>2163</v>
      </c>
      <c r="B61" s="13">
        <v>121002103025</v>
      </c>
      <c r="C61" s="11" t="str">
        <f>IF(ISERROR(VLOOKUP(B61,'181012'!B:C,2,FALSE)),"new",VLOOKUP(B61,'231012'!B:C,2,FALSE))</f>
        <v>new</v>
      </c>
      <c r="D61" s="11" t="str">
        <f>IF(ISERROR(VLOOKUP(B61,'181012'!B:D,3,FALSE)),"new",IF(VLOOKUP(B61,'181012'!B:D,3,FALSE)="new","existing",VLOOKUP(B61,'231012'!B:D,3,FALSE)))</f>
        <v>existing</v>
      </c>
      <c r="E61" s="11">
        <f t="shared" si="0"/>
        <v>40949</v>
      </c>
      <c r="F61" s="11" t="str">
        <f>IF(ISERROR(VLOOKUP(B64,'231012'!B:B,1,FALSE)),"yes","no")</f>
        <v>no</v>
      </c>
      <c r="G61" s="2" t="s">
        <v>3171</v>
      </c>
      <c r="H61" s="11" t="str">
        <f>IF(ISNA(VLOOKUP(B61,CEEMEA!$A:$A,1,0)),IF(ISNA(VLOOKUP(B61,Removes!$A:$A,1,0)),IF(ISNA(VLOOKUP(B61,TTM!$A:$A,1,0)),IF(ISNA(VLOOKUP(B61,FastTrack!$A:$A,1,0)),IF(ISNA(VLOOKUP(B61,Delayed!$B:$B,1,0)),"BAU","Delayed"),"FastTrack"),"TTM"),"Remove"),"CEEMEA")</f>
        <v>BAU</v>
      </c>
      <c r="I61" s="11" t="str">
        <f>IF(COUNTIF(schedule!DA$1:ZZ$100,B61)=0,"new","scheduled")</f>
        <v>scheduled</v>
      </c>
    </row>
    <row r="62" spans="1:9">
      <c r="A62" s="11" t="s">
        <v>2173</v>
      </c>
      <c r="B62" s="13">
        <v>121002103028</v>
      </c>
      <c r="C62" s="11" t="str">
        <f>IF(ISERROR(VLOOKUP(B62,'181012'!B:C,2,FALSE)),"new",VLOOKUP(B62,'231012'!B:C,2,FALSE))</f>
        <v>new</v>
      </c>
      <c r="D62" s="11" t="str">
        <f>IF(ISERROR(VLOOKUP(B62,'181012'!B:D,3,FALSE)),"new",IF(VLOOKUP(B62,'181012'!B:D,3,FALSE)="new","existing",VLOOKUP(B62,'231012'!B:D,3,FALSE)))</f>
        <v>existing</v>
      </c>
      <c r="E62" s="11">
        <f t="shared" si="0"/>
        <v>40949</v>
      </c>
      <c r="F62" s="11" t="str">
        <f>IF(ISERROR(VLOOKUP(B65,'231012'!B:B,1,FALSE)),"yes","no")</f>
        <v>yes</v>
      </c>
      <c r="G62" s="2" t="s">
        <v>3172</v>
      </c>
      <c r="H62" s="11" t="str">
        <f>IF(ISNA(VLOOKUP(B62,CEEMEA!$A:$A,1,0)),IF(ISNA(VLOOKUP(B62,Removes!$A:$A,1,0)),IF(ISNA(VLOOKUP(B62,TTM!$A:$A,1,0)),IF(ISNA(VLOOKUP(B62,FastTrack!$A:$A,1,0)),IF(ISNA(VLOOKUP(B62,Delayed!$B:$B,1,0)),"BAU","Delayed"),"FastTrack"),"TTM"),"Remove"),"CEEMEA")</f>
        <v>BAU</v>
      </c>
      <c r="I62" s="11" t="str">
        <f>IF(COUNTIF(schedule!DA$1:ZZ$100,B62)=0,"new","scheduled")</f>
        <v>scheduled</v>
      </c>
    </row>
    <row r="63" spans="1:9">
      <c r="A63" s="11" t="s">
        <v>2267</v>
      </c>
      <c r="B63" s="13">
        <v>121003111215</v>
      </c>
      <c r="C63" s="11" t="str">
        <f>IF(ISERROR(VLOOKUP(B63,'181012'!B:C,2,FALSE)),"new",VLOOKUP(B63,'231012'!B:C,2,FALSE))</f>
        <v>new</v>
      </c>
      <c r="D63" s="11" t="str">
        <f>IF(ISERROR(VLOOKUP(B63,'181012'!B:D,3,FALSE)),"new",IF(VLOOKUP(B63,'181012'!B:D,3,FALSE)="new","existing",VLOOKUP(B63,'231012'!B:D,3,FALSE)))</f>
        <v>existing</v>
      </c>
      <c r="E63" s="11">
        <f t="shared" si="0"/>
        <v>40978</v>
      </c>
      <c r="F63" s="11" t="str">
        <f>IF(ISERROR(VLOOKUP(B66,'231012'!B:B,1,FALSE)),"yes","no")</f>
        <v>yes</v>
      </c>
      <c r="G63" s="2" t="s">
        <v>3173</v>
      </c>
      <c r="H63" s="11" t="str">
        <f>IF(ISNA(VLOOKUP(B63,CEEMEA!$A:$A,1,0)),IF(ISNA(VLOOKUP(B63,Removes!$A:$A,1,0)),IF(ISNA(VLOOKUP(B63,TTM!$A:$A,1,0)),IF(ISNA(VLOOKUP(B63,FastTrack!$A:$A,1,0)),IF(ISNA(VLOOKUP(B63,Delayed!$B:$B,1,0)),"BAU","Delayed"),"FastTrack"),"TTM"),"Remove"),"CEEMEA")</f>
        <v>BAU</v>
      </c>
      <c r="I63" s="11" t="str">
        <f>IF(COUNTIF(schedule!DA$1:ZZ$100,B63)=0,"new","scheduled")</f>
        <v>scheduled</v>
      </c>
    </row>
    <row r="64" spans="1:9">
      <c r="A64" s="11" t="s">
        <v>2269</v>
      </c>
      <c r="B64" s="13">
        <v>121003111216</v>
      </c>
      <c r="C64" s="11" t="str">
        <f>IF(ISERROR(VLOOKUP(B64,'181012'!B:C,2,FALSE)),"new",VLOOKUP(B64,'231012'!B:C,2,FALSE))</f>
        <v>new</v>
      </c>
      <c r="D64" s="11" t="str">
        <f>IF(ISERROR(VLOOKUP(B64,'181012'!B:D,3,FALSE)),"new",IF(VLOOKUP(B64,'181012'!B:D,3,FALSE)="new","existing",VLOOKUP(B64,'231012'!B:D,3,FALSE)))</f>
        <v>existing</v>
      </c>
      <c r="E64" s="11">
        <f t="shared" si="0"/>
        <v>40978</v>
      </c>
      <c r="F64" s="11" t="str">
        <f>IF(ISERROR(VLOOKUP(B67,'231012'!B:B,1,FALSE)),"yes","no")</f>
        <v>yes</v>
      </c>
      <c r="G64" s="2" t="s">
        <v>3174</v>
      </c>
      <c r="H64" s="11" t="str">
        <f>IF(ISNA(VLOOKUP(B64,CEEMEA!$A:$A,1,0)),IF(ISNA(VLOOKUP(B64,Removes!$A:$A,1,0)),IF(ISNA(VLOOKUP(B64,TTM!$A:$A,1,0)),IF(ISNA(VLOOKUP(B64,FastTrack!$A:$A,1,0)),IF(ISNA(VLOOKUP(B64,Delayed!$B:$B,1,0)),"BAU","Delayed"),"FastTrack"),"TTM"),"Remove"),"CEEMEA")</f>
        <v>BAU</v>
      </c>
      <c r="I64" s="11" t="str">
        <f>IF(COUNTIF(schedule!DA$1:ZZ$100,B64)=0,"new","scheduled")</f>
        <v>scheduled</v>
      </c>
    </row>
    <row r="65" spans="1:9">
      <c r="A65" s="11" t="s">
        <v>43</v>
      </c>
      <c r="B65" s="13">
        <v>121004045612</v>
      </c>
      <c r="C65" s="11" t="str">
        <f>IF(ISERROR(VLOOKUP(B65,'181012'!B:C,2,FALSE)),"new",VLOOKUP(B65,'231012'!B:C,2,FALSE))</f>
        <v>new</v>
      </c>
      <c r="D65" s="11" t="str">
        <f>IF(ISERROR(VLOOKUP(B65,'181012'!B:D,3,FALSE)),"new",IF(VLOOKUP(B65,'181012'!B:D,3,FALSE)="new","existing",VLOOKUP(B65,'231012'!B:D,3,FALSE)))</f>
        <v>new</v>
      </c>
      <c r="E65" s="11">
        <f t="shared" si="0"/>
        <v>41070</v>
      </c>
      <c r="F65" s="11" t="str">
        <f>IF(ISERROR(VLOOKUP(B68,'231012'!B:B,1,FALSE)),"yes","no")</f>
        <v>yes</v>
      </c>
      <c r="G65" s="2" t="s">
        <v>3175</v>
      </c>
      <c r="H65" s="11" t="str">
        <f>IF(ISNA(VLOOKUP(B65,CEEMEA!$A:$A,1,0)),IF(ISNA(VLOOKUP(B65,Removes!$A:$A,1,0)),IF(ISNA(VLOOKUP(B65,TTM!$A:$A,1,0)),IF(ISNA(VLOOKUP(B65,FastTrack!$A:$A,1,0)),IF(ISNA(VLOOKUP(B65,Delayed!$B:$B,1,0)),"BAU","Delayed"),"FastTrack"),"TTM"),"Remove"),"CEEMEA")</f>
        <v>CEEMEA</v>
      </c>
      <c r="I65" s="11" t="str">
        <f>IF(COUNTIF(schedule!DA$1:ZZ$100,B65)=0,"new","scheduled")</f>
        <v>new</v>
      </c>
    </row>
    <row r="66" spans="1:9">
      <c r="A66" s="11" t="s">
        <v>45</v>
      </c>
      <c r="B66" s="13">
        <v>121004045613</v>
      </c>
      <c r="C66" s="11" t="str">
        <f>IF(ISERROR(VLOOKUP(B66,'181012'!B:C,2,FALSE)),"new",VLOOKUP(B66,'231012'!B:C,2,FALSE))</f>
        <v>new</v>
      </c>
      <c r="D66" s="11" t="str">
        <f>IF(ISERROR(VLOOKUP(B66,'181012'!B:D,3,FALSE)),"new",IF(VLOOKUP(B66,'181012'!B:D,3,FALSE)="new","existing",VLOOKUP(B66,'231012'!B:D,3,FALSE)))</f>
        <v>new</v>
      </c>
      <c r="E66" s="11">
        <f t="shared" si="0"/>
        <v>41070</v>
      </c>
      <c r="F66" s="11" t="str">
        <f>IF(ISERROR(VLOOKUP(B69,'231012'!B:B,1,FALSE)),"yes","no")</f>
        <v>no</v>
      </c>
      <c r="G66" s="2" t="s">
        <v>3176</v>
      </c>
      <c r="H66" s="11" t="str">
        <f>IF(ISNA(VLOOKUP(B66,CEEMEA!$A:$A,1,0)),IF(ISNA(VLOOKUP(B66,Removes!$A:$A,1,0)),IF(ISNA(VLOOKUP(B66,TTM!$A:$A,1,0)),IF(ISNA(VLOOKUP(B66,FastTrack!$A:$A,1,0)),IF(ISNA(VLOOKUP(B66,Delayed!$B:$B,1,0)),"BAU","Delayed"),"FastTrack"),"TTM"),"Remove"),"CEEMEA")</f>
        <v>CEEMEA</v>
      </c>
      <c r="I66" s="11" t="str">
        <f>IF(COUNTIF(schedule!DA$1:ZZ$100,B66)=0,"new","scheduled")</f>
        <v>new</v>
      </c>
    </row>
    <row r="67" spans="1:9">
      <c r="A67" s="11" t="s">
        <v>46</v>
      </c>
      <c r="B67" s="13">
        <v>121004045614</v>
      </c>
      <c r="C67" s="11" t="str">
        <f>IF(ISERROR(VLOOKUP(B67,'181012'!B:C,2,FALSE)),"new",VLOOKUP(B67,'231012'!B:C,2,FALSE))</f>
        <v>new</v>
      </c>
      <c r="D67" s="11" t="str">
        <f>IF(ISERROR(VLOOKUP(B67,'181012'!B:D,3,FALSE)),"new",IF(VLOOKUP(B67,'181012'!B:D,3,FALSE)="new","existing",VLOOKUP(B67,'231012'!B:D,3,FALSE)))</f>
        <v>new</v>
      </c>
      <c r="E67" s="11">
        <f t="shared" ref="E67:E130" si="1">DATEVALUE(MID(G67,SEARCH("/",G67,1)-2,10))</f>
        <v>41070</v>
      </c>
      <c r="F67" s="11" t="str">
        <f>IF(ISERROR(VLOOKUP(B70,'231012'!B:B,1,FALSE)),"yes","no")</f>
        <v>no</v>
      </c>
      <c r="G67" s="2" t="s">
        <v>3177</v>
      </c>
      <c r="H67" s="11" t="str">
        <f>IF(ISNA(VLOOKUP(B67,CEEMEA!$A:$A,1,0)),IF(ISNA(VLOOKUP(B67,Removes!$A:$A,1,0)),IF(ISNA(VLOOKUP(B67,TTM!$A:$A,1,0)),IF(ISNA(VLOOKUP(B67,FastTrack!$A:$A,1,0)),IF(ISNA(VLOOKUP(B67,Delayed!$B:$B,1,0)),"BAU","Delayed"),"FastTrack"),"TTM"),"Remove"),"CEEMEA")</f>
        <v>CEEMEA</v>
      </c>
      <c r="I67" s="11" t="str">
        <f>IF(COUNTIF(schedule!DA$1:ZZ$100,B67)=0,"new","scheduled")</f>
        <v>new</v>
      </c>
    </row>
    <row r="68" spans="1:9">
      <c r="A68" s="11" t="s">
        <v>44</v>
      </c>
      <c r="B68" s="13">
        <v>121004045615</v>
      </c>
      <c r="C68" s="11" t="str">
        <f>IF(ISERROR(VLOOKUP(B68,'181012'!B:C,2,FALSE)),"new",VLOOKUP(B68,'231012'!B:C,2,FALSE))</f>
        <v>new</v>
      </c>
      <c r="D68" s="11" t="str">
        <f>IF(ISERROR(VLOOKUP(B68,'181012'!B:D,3,FALSE)),"new",IF(VLOOKUP(B68,'181012'!B:D,3,FALSE)="new","existing",VLOOKUP(B68,'231012'!B:D,3,FALSE)))</f>
        <v>new</v>
      </c>
      <c r="E68" s="11">
        <f t="shared" si="1"/>
        <v>41070</v>
      </c>
      <c r="F68" s="11" t="str">
        <f>IF(ISERROR(VLOOKUP(B71,'231012'!B:B,1,FALSE)),"yes","no")</f>
        <v>no</v>
      </c>
      <c r="G68" s="2" t="s">
        <v>3178</v>
      </c>
      <c r="H68" s="11" t="str">
        <f>IF(ISNA(VLOOKUP(B68,CEEMEA!$A:$A,1,0)),IF(ISNA(VLOOKUP(B68,Removes!$A:$A,1,0)),IF(ISNA(VLOOKUP(B68,TTM!$A:$A,1,0)),IF(ISNA(VLOOKUP(B68,FastTrack!$A:$A,1,0)),IF(ISNA(VLOOKUP(B68,Delayed!$B:$B,1,0)),"BAU","Delayed"),"FastTrack"),"TTM"),"Remove"),"CEEMEA")</f>
        <v>CEEMEA</v>
      </c>
      <c r="I68" s="11" t="str">
        <f>IF(COUNTIF(schedule!DA$1:ZZ$100,B68)=0,"new","scheduled")</f>
        <v>new</v>
      </c>
    </row>
    <row r="69" spans="1:9">
      <c r="A69" s="11" t="s">
        <v>2356</v>
      </c>
      <c r="B69" s="13">
        <v>121004052947</v>
      </c>
      <c r="C69" s="11" t="str">
        <f>IF(ISERROR(VLOOKUP(B69,'181012'!B:C,2,FALSE)),"new",VLOOKUP(B69,'231012'!B:C,2,FALSE))</f>
        <v>new</v>
      </c>
      <c r="D69" s="11" t="str">
        <f>IF(ISERROR(VLOOKUP(B69,'181012'!B:D,3,FALSE)),"new",IF(VLOOKUP(B69,'181012'!B:D,3,FALSE)="new","existing",VLOOKUP(B69,'231012'!B:D,3,FALSE)))</f>
        <v>new</v>
      </c>
      <c r="E69" s="11">
        <f t="shared" si="1"/>
        <v>41070</v>
      </c>
      <c r="F69" s="11" t="str">
        <f>IF(ISERROR(VLOOKUP(B72,'231012'!B:B,1,FALSE)),"yes","no")</f>
        <v>no</v>
      </c>
      <c r="G69" s="2" t="s">
        <v>3179</v>
      </c>
      <c r="H69" s="11" t="str">
        <f>IF(ISNA(VLOOKUP(B69,CEEMEA!$A:$A,1,0)),IF(ISNA(VLOOKUP(B69,Removes!$A:$A,1,0)),IF(ISNA(VLOOKUP(B69,TTM!$A:$A,1,0)),IF(ISNA(VLOOKUP(B69,FastTrack!$A:$A,1,0)),IF(ISNA(VLOOKUP(B69,Delayed!$B:$B,1,0)),"BAU","Delayed"),"FastTrack"),"TTM"),"Remove"),"CEEMEA")</f>
        <v>CEEMEA</v>
      </c>
      <c r="I69" s="11" t="str">
        <f>IF(COUNTIF(schedule!DA$1:ZZ$100,B69)=0,"new","scheduled")</f>
        <v>new</v>
      </c>
    </row>
    <row r="70" spans="1:9">
      <c r="A70" s="11" t="s">
        <v>2354</v>
      </c>
      <c r="B70" s="13">
        <v>121004052951</v>
      </c>
      <c r="C70" s="11" t="str">
        <f>IF(ISERROR(VLOOKUP(B70,'181012'!B:C,2,FALSE)),"new",VLOOKUP(B70,'231012'!B:C,2,FALSE))</f>
        <v>new</v>
      </c>
      <c r="D70" s="11" t="str">
        <f>IF(ISERROR(VLOOKUP(B70,'181012'!B:D,3,FALSE)),"new",IF(VLOOKUP(B70,'181012'!B:D,3,FALSE)="new","existing",VLOOKUP(B70,'231012'!B:D,3,FALSE)))</f>
        <v>new</v>
      </c>
      <c r="E70" s="11">
        <f t="shared" si="1"/>
        <v>41070</v>
      </c>
      <c r="F70" s="11" t="str">
        <f>IF(ISERROR(VLOOKUP(B73,'231012'!B:B,1,FALSE)),"yes","no")</f>
        <v>no</v>
      </c>
      <c r="G70" s="2" t="s">
        <v>3180</v>
      </c>
      <c r="H70" s="11" t="str">
        <f>IF(ISNA(VLOOKUP(B70,CEEMEA!$A:$A,1,0)),IF(ISNA(VLOOKUP(B70,Removes!$A:$A,1,0)),IF(ISNA(VLOOKUP(B70,TTM!$A:$A,1,0)),IF(ISNA(VLOOKUP(B70,FastTrack!$A:$A,1,0)),IF(ISNA(VLOOKUP(B70,Delayed!$B:$B,1,0)),"BAU","Delayed"),"FastTrack"),"TTM"),"Remove"),"CEEMEA")</f>
        <v>CEEMEA</v>
      </c>
      <c r="I70" s="11" t="str">
        <f>IF(COUNTIF(schedule!DA$1:ZZ$100,B70)=0,"new","scheduled")</f>
        <v>new</v>
      </c>
    </row>
    <row r="71" spans="1:9">
      <c r="A71" s="11" t="s">
        <v>2926</v>
      </c>
      <c r="B71" s="13">
        <v>121004114031</v>
      </c>
      <c r="C71" s="11" t="str">
        <f>IF(ISERROR(VLOOKUP(B71,'181012'!B:C,2,FALSE)),"new",VLOOKUP(B71,'231012'!B:C,2,FALSE))</f>
        <v>new</v>
      </c>
      <c r="D71" s="11" t="str">
        <f>IF(ISERROR(VLOOKUP(B71,'181012'!B:D,3,FALSE)),"new",IF(VLOOKUP(B71,'181012'!B:D,3,FALSE)="new","existing",VLOOKUP(B71,'231012'!B:D,3,FALSE)))</f>
        <v>new</v>
      </c>
      <c r="E71" s="11">
        <f t="shared" si="1"/>
        <v>41192</v>
      </c>
      <c r="F71" s="11" t="str">
        <f>IF(ISERROR(VLOOKUP(B74,'231012'!B:B,1,FALSE)),"yes","no")</f>
        <v>no</v>
      </c>
      <c r="G71" s="2" t="s">
        <v>3181</v>
      </c>
      <c r="H71" s="11" t="str">
        <f>IF(ISNA(VLOOKUP(B71,CEEMEA!$A:$A,1,0)),IF(ISNA(VLOOKUP(B71,Removes!$A:$A,1,0)),IF(ISNA(VLOOKUP(B71,TTM!$A:$A,1,0)),IF(ISNA(VLOOKUP(B71,FastTrack!$A:$A,1,0)),IF(ISNA(VLOOKUP(B71,Delayed!$B:$B,1,0)),"BAU","Delayed"),"FastTrack"),"TTM"),"Remove"),"CEEMEA")</f>
        <v>BAU</v>
      </c>
      <c r="I71" s="11" t="str">
        <f>IF(COUNTIF(schedule!DA$1:ZZ$100,B71)=0,"new","scheduled")</f>
        <v>scheduled</v>
      </c>
    </row>
    <row r="72" spans="1:9">
      <c r="A72" s="11" t="s">
        <v>2925</v>
      </c>
      <c r="B72" s="13">
        <v>121004114035</v>
      </c>
      <c r="C72" s="11" t="str">
        <f>IF(ISERROR(VLOOKUP(B72,'181012'!B:C,2,FALSE)),"new",VLOOKUP(B72,'231012'!B:C,2,FALSE))</f>
        <v>new</v>
      </c>
      <c r="D72" s="11" t="str">
        <f>IF(ISERROR(VLOOKUP(B72,'181012'!B:D,3,FALSE)),"new",IF(VLOOKUP(B72,'181012'!B:D,3,FALSE)="new","existing",VLOOKUP(B72,'231012'!B:D,3,FALSE)))</f>
        <v>new</v>
      </c>
      <c r="E72" s="11">
        <f t="shared" si="1"/>
        <v>41192</v>
      </c>
      <c r="F72" s="11" t="str">
        <f>IF(ISERROR(VLOOKUP(B75,'231012'!B:B,1,FALSE)),"yes","no")</f>
        <v>no</v>
      </c>
      <c r="G72" s="2" t="s">
        <v>3182</v>
      </c>
      <c r="H72" s="11" t="str">
        <f>IF(ISNA(VLOOKUP(B72,CEEMEA!$A:$A,1,0)),IF(ISNA(VLOOKUP(B72,Removes!$A:$A,1,0)),IF(ISNA(VLOOKUP(B72,TTM!$A:$A,1,0)),IF(ISNA(VLOOKUP(B72,FastTrack!$A:$A,1,0)),IF(ISNA(VLOOKUP(B72,Delayed!$B:$B,1,0)),"BAU","Delayed"),"FastTrack"),"TTM"),"Remove"),"CEEMEA")</f>
        <v>BAU</v>
      </c>
      <c r="I72" s="11" t="str">
        <f>IF(COUNTIF(schedule!DA$1:ZZ$100,B72)=0,"new","scheduled")</f>
        <v>scheduled</v>
      </c>
    </row>
    <row r="73" spans="1:9">
      <c r="A73" s="11" t="s">
        <v>2924</v>
      </c>
      <c r="B73" s="13">
        <v>121004114036</v>
      </c>
      <c r="C73" s="11" t="str">
        <f>IF(ISERROR(VLOOKUP(B73,'181012'!B:C,2,FALSE)),"new",VLOOKUP(B73,'231012'!B:C,2,FALSE))</f>
        <v>new</v>
      </c>
      <c r="D73" s="11" t="str">
        <f>IF(ISERROR(VLOOKUP(B73,'181012'!B:D,3,FALSE)),"new",IF(VLOOKUP(B73,'181012'!B:D,3,FALSE)="new","existing",VLOOKUP(B73,'231012'!B:D,3,FALSE)))</f>
        <v>new</v>
      </c>
      <c r="E73" s="11">
        <f t="shared" si="1"/>
        <v>41192</v>
      </c>
      <c r="F73" s="11" t="str">
        <f>IF(ISERROR(VLOOKUP(B76,'231012'!B:B,1,FALSE)),"yes","no")</f>
        <v>no</v>
      </c>
      <c r="G73" s="2" t="s">
        <v>3183</v>
      </c>
      <c r="H73" s="11" t="str">
        <f>IF(ISNA(VLOOKUP(B73,CEEMEA!$A:$A,1,0)),IF(ISNA(VLOOKUP(B73,Removes!$A:$A,1,0)),IF(ISNA(VLOOKUP(B73,TTM!$A:$A,1,0)),IF(ISNA(VLOOKUP(B73,FastTrack!$A:$A,1,0)),IF(ISNA(VLOOKUP(B73,Delayed!$B:$B,1,0)),"BAU","Delayed"),"FastTrack"),"TTM"),"Remove"),"CEEMEA")</f>
        <v>BAU</v>
      </c>
      <c r="I73" s="11" t="str">
        <f>IF(COUNTIF(schedule!DA$1:ZZ$100,B73)=0,"new","scheduled")</f>
        <v>scheduled</v>
      </c>
    </row>
    <row r="74" spans="1:9">
      <c r="A74" s="11" t="s">
        <v>2920</v>
      </c>
      <c r="B74" s="13">
        <v>121004114037</v>
      </c>
      <c r="C74" s="11" t="str">
        <f>IF(ISERROR(VLOOKUP(B74,'181012'!B:C,2,FALSE)),"new",VLOOKUP(B74,'231012'!B:C,2,FALSE))</f>
        <v>new</v>
      </c>
      <c r="D74" s="11" t="str">
        <f>IF(ISERROR(VLOOKUP(B74,'181012'!B:D,3,FALSE)),"new",IF(VLOOKUP(B74,'181012'!B:D,3,FALSE)="new","existing",VLOOKUP(B74,'231012'!B:D,3,FALSE)))</f>
        <v>new</v>
      </c>
      <c r="E74" s="11">
        <f t="shared" si="1"/>
        <v>41192</v>
      </c>
      <c r="F74" s="11" t="str">
        <f>IF(ISERROR(VLOOKUP(B77,'231012'!B:B,1,FALSE)),"yes","no")</f>
        <v>no</v>
      </c>
      <c r="G74" s="2" t="s">
        <v>3184</v>
      </c>
      <c r="H74" s="11" t="str">
        <f>IF(ISNA(VLOOKUP(B74,CEEMEA!$A:$A,1,0)),IF(ISNA(VLOOKUP(B74,Removes!$A:$A,1,0)),IF(ISNA(VLOOKUP(B74,TTM!$A:$A,1,0)),IF(ISNA(VLOOKUP(B74,FastTrack!$A:$A,1,0)),IF(ISNA(VLOOKUP(B74,Delayed!$B:$B,1,0)),"BAU","Delayed"),"FastTrack"),"TTM"),"Remove"),"CEEMEA")</f>
        <v>BAU</v>
      </c>
      <c r="I74" s="11" t="str">
        <f>IF(COUNTIF(schedule!DA$1:ZZ$100,B74)=0,"new","scheduled")</f>
        <v>scheduled</v>
      </c>
    </row>
    <row r="75" spans="1:9">
      <c r="A75" s="11" t="s">
        <v>2923</v>
      </c>
      <c r="B75" s="13">
        <v>121004114039</v>
      </c>
      <c r="C75" s="11" t="str">
        <f>IF(ISERROR(VLOOKUP(B75,'181012'!B:C,2,FALSE)),"new",VLOOKUP(B75,'231012'!B:C,2,FALSE))</f>
        <v>new</v>
      </c>
      <c r="D75" s="11" t="str">
        <f>IF(ISERROR(VLOOKUP(B75,'181012'!B:D,3,FALSE)),"new",IF(VLOOKUP(B75,'181012'!B:D,3,FALSE)="new","existing",VLOOKUP(B75,'231012'!B:D,3,FALSE)))</f>
        <v>new</v>
      </c>
      <c r="E75" s="11">
        <f t="shared" si="1"/>
        <v>41192</v>
      </c>
      <c r="F75" s="11" t="str">
        <f>IF(ISERROR(VLOOKUP(B78,'231012'!B:B,1,FALSE)),"yes","no")</f>
        <v>no</v>
      </c>
      <c r="G75" s="2" t="s">
        <v>3185</v>
      </c>
      <c r="H75" s="11" t="str">
        <f>IF(ISNA(VLOOKUP(B75,CEEMEA!$A:$A,1,0)),IF(ISNA(VLOOKUP(B75,Removes!$A:$A,1,0)),IF(ISNA(VLOOKUP(B75,TTM!$A:$A,1,0)),IF(ISNA(VLOOKUP(B75,FastTrack!$A:$A,1,0)),IF(ISNA(VLOOKUP(B75,Delayed!$B:$B,1,0)),"BAU","Delayed"),"FastTrack"),"TTM"),"Remove"),"CEEMEA")</f>
        <v>BAU</v>
      </c>
      <c r="I75" s="11" t="str">
        <f>IF(COUNTIF(schedule!DA$1:ZZ$100,B75)=0,"new","scheduled")</f>
        <v>scheduled</v>
      </c>
    </row>
    <row r="76" spans="1:9">
      <c r="A76" s="11" t="s">
        <v>2919</v>
      </c>
      <c r="B76" s="13">
        <v>121004114041</v>
      </c>
      <c r="C76" s="11" t="str">
        <f>IF(ISERROR(VLOOKUP(B76,'181012'!B:C,2,FALSE)),"new",VLOOKUP(B76,'231012'!B:C,2,FALSE))</f>
        <v>new</v>
      </c>
      <c r="D76" s="11" t="str">
        <f>IF(ISERROR(VLOOKUP(B76,'181012'!B:D,3,FALSE)),"new",IF(VLOOKUP(B76,'181012'!B:D,3,FALSE)="new","existing",VLOOKUP(B76,'231012'!B:D,3,FALSE)))</f>
        <v>new</v>
      </c>
      <c r="E76" s="11">
        <f t="shared" si="1"/>
        <v>41192</v>
      </c>
      <c r="F76" s="11" t="str">
        <f>IF(ISERROR(VLOOKUP(B79,'231012'!B:B,1,FALSE)),"yes","no")</f>
        <v>no</v>
      </c>
      <c r="G76" s="2" t="s">
        <v>3186</v>
      </c>
      <c r="H76" s="11" t="str">
        <f>IF(ISNA(VLOOKUP(B76,CEEMEA!$A:$A,1,0)),IF(ISNA(VLOOKUP(B76,Removes!$A:$A,1,0)),IF(ISNA(VLOOKUP(B76,TTM!$A:$A,1,0)),IF(ISNA(VLOOKUP(B76,FastTrack!$A:$A,1,0)),IF(ISNA(VLOOKUP(B76,Delayed!$B:$B,1,0)),"BAU","Delayed"),"FastTrack"),"TTM"),"Remove"),"CEEMEA")</f>
        <v>BAU</v>
      </c>
      <c r="I76" s="11" t="str">
        <f>IF(COUNTIF(schedule!DA$1:ZZ$100,B76)=0,"new","scheduled")</f>
        <v>scheduled</v>
      </c>
    </row>
    <row r="77" spans="1:9">
      <c r="A77" s="11" t="s">
        <v>2917</v>
      </c>
      <c r="B77" s="13">
        <v>121004114042</v>
      </c>
      <c r="C77" s="11" t="str">
        <f>IF(ISERROR(VLOOKUP(B77,'181012'!B:C,2,FALSE)),"new",VLOOKUP(B77,'231012'!B:C,2,FALSE))</f>
        <v>new</v>
      </c>
      <c r="D77" s="11" t="str">
        <f>IF(ISERROR(VLOOKUP(B77,'181012'!B:D,3,FALSE)),"new",IF(VLOOKUP(B77,'181012'!B:D,3,FALSE)="new","existing",VLOOKUP(B77,'231012'!B:D,3,FALSE)))</f>
        <v>new</v>
      </c>
      <c r="E77" s="11">
        <f t="shared" si="1"/>
        <v>41192</v>
      </c>
      <c r="F77" s="11" t="str">
        <f>IF(ISERROR(VLOOKUP(B80,'231012'!B:B,1,FALSE)),"yes","no")</f>
        <v>no</v>
      </c>
      <c r="G77" s="2" t="s">
        <v>3187</v>
      </c>
      <c r="H77" s="11" t="str">
        <f>IF(ISNA(VLOOKUP(B77,CEEMEA!$A:$A,1,0)),IF(ISNA(VLOOKUP(B77,Removes!$A:$A,1,0)),IF(ISNA(VLOOKUP(B77,TTM!$A:$A,1,0)),IF(ISNA(VLOOKUP(B77,FastTrack!$A:$A,1,0)),IF(ISNA(VLOOKUP(B77,Delayed!$B:$B,1,0)),"BAU","Delayed"),"FastTrack"),"TTM"),"Remove"),"CEEMEA")</f>
        <v>BAU</v>
      </c>
      <c r="I77" s="11" t="str">
        <f>IF(COUNTIF(schedule!DA$1:ZZ$100,B77)=0,"new","scheduled")</f>
        <v>scheduled</v>
      </c>
    </row>
    <row r="78" spans="1:9">
      <c r="A78" s="11" t="s">
        <v>2918</v>
      </c>
      <c r="B78" s="13">
        <v>121004114043</v>
      </c>
      <c r="C78" s="11" t="str">
        <f>IF(ISERROR(VLOOKUP(B78,'181012'!B:C,2,FALSE)),"new",VLOOKUP(B78,'231012'!B:C,2,FALSE))</f>
        <v>new</v>
      </c>
      <c r="D78" s="11" t="str">
        <f>IF(ISERROR(VLOOKUP(B78,'181012'!B:D,3,FALSE)),"new",IF(VLOOKUP(B78,'181012'!B:D,3,FALSE)="new","existing",VLOOKUP(B78,'231012'!B:D,3,FALSE)))</f>
        <v>new</v>
      </c>
      <c r="E78" s="11">
        <f t="shared" si="1"/>
        <v>41192</v>
      </c>
      <c r="F78" s="11" t="str">
        <f>IF(ISERROR(VLOOKUP(B81,'231012'!B:B,1,FALSE)),"yes","no")</f>
        <v>no</v>
      </c>
      <c r="G78" s="2" t="s">
        <v>3188</v>
      </c>
      <c r="H78" s="11" t="str">
        <f>IF(ISNA(VLOOKUP(B78,CEEMEA!$A:$A,1,0)),IF(ISNA(VLOOKUP(B78,Removes!$A:$A,1,0)),IF(ISNA(VLOOKUP(B78,TTM!$A:$A,1,0)),IF(ISNA(VLOOKUP(B78,FastTrack!$A:$A,1,0)),IF(ISNA(VLOOKUP(B78,Delayed!$B:$B,1,0)),"BAU","Delayed"),"FastTrack"),"TTM"),"Remove"),"CEEMEA")</f>
        <v>BAU</v>
      </c>
      <c r="I78" s="11" t="str">
        <f>IF(COUNTIF(schedule!DA$1:ZZ$100,B78)=0,"new","scheduled")</f>
        <v>scheduled</v>
      </c>
    </row>
    <row r="79" spans="1:9">
      <c r="A79" s="11" t="s">
        <v>2921</v>
      </c>
      <c r="B79" s="13">
        <v>121004114049</v>
      </c>
      <c r="C79" s="11" t="str">
        <f>IF(ISERROR(VLOOKUP(B79,'181012'!B:C,2,FALSE)),"new",VLOOKUP(B79,'231012'!B:C,2,FALSE))</f>
        <v>new</v>
      </c>
      <c r="D79" s="11" t="str">
        <f>IF(ISERROR(VLOOKUP(B79,'181012'!B:D,3,FALSE)),"new",IF(VLOOKUP(B79,'181012'!B:D,3,FALSE)="new","existing",VLOOKUP(B79,'231012'!B:D,3,FALSE)))</f>
        <v>new</v>
      </c>
      <c r="E79" s="11">
        <f t="shared" si="1"/>
        <v>41192</v>
      </c>
      <c r="F79" s="11" t="str">
        <f>IF(ISERROR(VLOOKUP(B82,'231012'!B:B,1,FALSE)),"yes","no")</f>
        <v>no</v>
      </c>
      <c r="G79" s="2" t="s">
        <v>3189</v>
      </c>
      <c r="H79" s="11" t="str">
        <f>IF(ISNA(VLOOKUP(B79,CEEMEA!$A:$A,1,0)),IF(ISNA(VLOOKUP(B79,Removes!$A:$A,1,0)),IF(ISNA(VLOOKUP(B79,TTM!$A:$A,1,0)),IF(ISNA(VLOOKUP(B79,FastTrack!$A:$A,1,0)),IF(ISNA(VLOOKUP(B79,Delayed!$B:$B,1,0)),"BAU","Delayed"),"FastTrack"),"TTM"),"Remove"),"CEEMEA")</f>
        <v>BAU</v>
      </c>
      <c r="I79" s="11" t="str">
        <f>IF(COUNTIF(schedule!DA$1:ZZ$100,B79)=0,"new","scheduled")</f>
        <v>scheduled</v>
      </c>
    </row>
    <row r="80" spans="1:9">
      <c r="A80" s="11" t="s">
        <v>2555</v>
      </c>
      <c r="B80" s="13">
        <v>121005125158</v>
      </c>
      <c r="C80" s="11" t="str">
        <f>IF(ISERROR(VLOOKUP(B80,'181012'!B:C,2,FALSE)),"new",VLOOKUP(B80,'231012'!B:C,2,FALSE))</f>
        <v>new</v>
      </c>
      <c r="D80" s="11" t="str">
        <f>IF(ISERROR(VLOOKUP(B80,'181012'!B:D,3,FALSE)),"new",IF(VLOOKUP(B80,'181012'!B:D,3,FALSE)="new","existing",VLOOKUP(B80,'231012'!B:D,3,FALSE)))</f>
        <v>existing</v>
      </c>
      <c r="E80" s="11" t="e">
        <f t="shared" si="1"/>
        <v>#VALUE!</v>
      </c>
      <c r="F80" s="11" t="str">
        <f>IF(ISERROR(VLOOKUP(B83,'231012'!B:B,1,FALSE)),"yes","no")</f>
        <v>no</v>
      </c>
      <c r="G80" s="2" t="s">
        <v>3190</v>
      </c>
      <c r="H80" s="11" t="str">
        <f>IF(ISNA(VLOOKUP(B80,CEEMEA!$A:$A,1,0)),IF(ISNA(VLOOKUP(B80,Removes!$A:$A,1,0)),IF(ISNA(VLOOKUP(B80,TTM!$A:$A,1,0)),IF(ISNA(VLOOKUP(B80,FastTrack!$A:$A,1,0)),IF(ISNA(VLOOKUP(B80,Delayed!$B:$B,1,0)),"BAU","Delayed"),"FastTrack"),"TTM"),"Remove"),"CEEMEA")</f>
        <v>Remove</v>
      </c>
      <c r="I80" s="11" t="str">
        <f>IF(COUNTIF(schedule!DA$1:ZZ$100,B80)=0,"new","scheduled")</f>
        <v>new</v>
      </c>
    </row>
    <row r="81" spans="1:9">
      <c r="A81" s="11" t="s">
        <v>2387</v>
      </c>
      <c r="B81" s="13">
        <v>121009080142</v>
      </c>
      <c r="C81" s="11" t="str">
        <f>IF(ISERROR(VLOOKUP(B81,'181012'!B:C,2,FALSE)),"new",VLOOKUP(B81,'231012'!B:C,2,FALSE))</f>
        <v>new</v>
      </c>
      <c r="D81" s="11" t="str">
        <f>IF(ISERROR(VLOOKUP(B81,'181012'!B:D,3,FALSE)),"new",IF(VLOOKUP(B81,'181012'!B:D,3,FALSE)="new","existing",VLOOKUP(B81,'231012'!B:D,3,FALSE)))</f>
        <v>existing</v>
      </c>
      <c r="E81" s="11">
        <f t="shared" si="1"/>
        <v>41162</v>
      </c>
      <c r="F81" s="11" t="str">
        <f>IF(ISERROR(VLOOKUP(B84,'231012'!B:B,1,FALSE)),"yes","no")</f>
        <v>no</v>
      </c>
      <c r="G81" s="2" t="s">
        <v>3191</v>
      </c>
      <c r="H81" s="11" t="str">
        <f>IF(ISNA(VLOOKUP(B81,CEEMEA!$A:$A,1,0)),IF(ISNA(VLOOKUP(B81,Removes!$A:$A,1,0)),IF(ISNA(VLOOKUP(B81,TTM!$A:$A,1,0)),IF(ISNA(VLOOKUP(B81,FastTrack!$A:$A,1,0)),IF(ISNA(VLOOKUP(B81,Delayed!$B:$B,1,0)),"BAU","Delayed"),"FastTrack"),"TTM"),"Remove"),"CEEMEA")</f>
        <v>BAU</v>
      </c>
      <c r="I81" s="11" t="str">
        <f>IF(COUNTIF(schedule!DA$1:ZZ$100,B81)=0,"new","scheduled")</f>
        <v>scheduled</v>
      </c>
    </row>
    <row r="82" spans="1:9">
      <c r="A82" s="11" t="s">
        <v>2219</v>
      </c>
      <c r="B82" s="13">
        <v>121009093646</v>
      </c>
      <c r="C82" s="11" t="str">
        <f>IF(ISERROR(VLOOKUP(B82,'181012'!B:C,2,FALSE)),"new",VLOOKUP(B82,'231012'!B:C,2,FALSE))</f>
        <v>new</v>
      </c>
      <c r="D82" s="11" t="str">
        <f>IF(ISERROR(VLOOKUP(B82,'181012'!B:D,3,FALSE)),"new",IF(VLOOKUP(B82,'181012'!B:D,3,FALSE)="new","existing",VLOOKUP(B82,'231012'!B:D,3,FALSE)))</f>
        <v>existing</v>
      </c>
      <c r="E82" s="11">
        <f t="shared" si="1"/>
        <v>41192</v>
      </c>
      <c r="F82" s="11" t="str">
        <f>IF(ISERROR(VLOOKUP(B85,'231012'!B:B,1,FALSE)),"yes","no")</f>
        <v>no</v>
      </c>
      <c r="G82" s="2" t="s">
        <v>3192</v>
      </c>
      <c r="H82" s="11" t="str">
        <f>IF(ISNA(VLOOKUP(B82,CEEMEA!$A:$A,1,0)),IF(ISNA(VLOOKUP(B82,Removes!$A:$A,1,0)),IF(ISNA(VLOOKUP(B82,TTM!$A:$A,1,0)),IF(ISNA(VLOOKUP(B82,FastTrack!$A:$A,1,0)),IF(ISNA(VLOOKUP(B82,Delayed!$B:$B,1,0)),"BAU","Delayed"),"FastTrack"),"TTM"),"Remove"),"CEEMEA")</f>
        <v>BAU</v>
      </c>
      <c r="I82" s="11" t="str">
        <f>IF(COUNTIF(schedule!DA$1:ZZ$100,B82)=0,"new","scheduled")</f>
        <v>scheduled</v>
      </c>
    </row>
    <row r="83" spans="1:9">
      <c r="A83" s="11" t="s">
        <v>2217</v>
      </c>
      <c r="B83" s="13">
        <v>121009093647</v>
      </c>
      <c r="C83" s="11" t="str">
        <f>IF(ISERROR(VLOOKUP(B83,'181012'!B:C,2,FALSE)),"new",VLOOKUP(B83,'231012'!B:C,2,FALSE))</f>
        <v>new</v>
      </c>
      <c r="D83" s="11" t="str">
        <f>IF(ISERROR(VLOOKUP(B83,'181012'!B:D,3,FALSE)),"new",IF(VLOOKUP(B83,'181012'!B:D,3,FALSE)="new","existing",VLOOKUP(B83,'231012'!B:D,3,FALSE)))</f>
        <v>existing</v>
      </c>
      <c r="E83" s="11">
        <f t="shared" si="1"/>
        <v>41192</v>
      </c>
      <c r="F83" s="11" t="str">
        <f>IF(ISERROR(VLOOKUP(B86,'231012'!B:B,1,FALSE)),"yes","no")</f>
        <v>no</v>
      </c>
      <c r="G83" s="2" t="s">
        <v>3193</v>
      </c>
      <c r="H83" s="11" t="str">
        <f>IF(ISNA(VLOOKUP(B83,CEEMEA!$A:$A,1,0)),IF(ISNA(VLOOKUP(B83,Removes!$A:$A,1,0)),IF(ISNA(VLOOKUP(B83,TTM!$A:$A,1,0)),IF(ISNA(VLOOKUP(B83,FastTrack!$A:$A,1,0)),IF(ISNA(VLOOKUP(B83,Delayed!$B:$B,1,0)),"BAU","Delayed"),"FastTrack"),"TTM"),"Remove"),"CEEMEA")</f>
        <v>BAU</v>
      </c>
      <c r="I83" s="11" t="str">
        <f>IF(COUNTIF(schedule!DA$1:ZZ$100,B83)=0,"new","scheduled")</f>
        <v>scheduled</v>
      </c>
    </row>
    <row r="84" spans="1:9">
      <c r="A84" s="11" t="s">
        <v>2211</v>
      </c>
      <c r="B84" s="13">
        <v>121009093648</v>
      </c>
      <c r="C84" s="11" t="str">
        <f>IF(ISERROR(VLOOKUP(B84,'181012'!B:C,2,FALSE)),"new",VLOOKUP(B84,'231012'!B:C,2,FALSE))</f>
        <v>new</v>
      </c>
      <c r="D84" s="11" t="str">
        <f>IF(ISERROR(VLOOKUP(B84,'181012'!B:D,3,FALSE)),"new",IF(VLOOKUP(B84,'181012'!B:D,3,FALSE)="new","existing",VLOOKUP(B84,'231012'!B:D,3,FALSE)))</f>
        <v>existing</v>
      </c>
      <c r="E84" s="11">
        <f t="shared" si="1"/>
        <v>41192</v>
      </c>
      <c r="F84" s="11" t="str">
        <f>IF(ISERROR(VLOOKUP(B87,'231012'!B:B,1,FALSE)),"yes","no")</f>
        <v>yes</v>
      </c>
      <c r="G84" s="2" t="s">
        <v>3194</v>
      </c>
      <c r="H84" s="11" t="str">
        <f>IF(ISNA(VLOOKUP(B84,CEEMEA!$A:$A,1,0)),IF(ISNA(VLOOKUP(B84,Removes!$A:$A,1,0)),IF(ISNA(VLOOKUP(B84,TTM!$A:$A,1,0)),IF(ISNA(VLOOKUP(B84,FastTrack!$A:$A,1,0)),IF(ISNA(VLOOKUP(B84,Delayed!$B:$B,1,0)),"BAU","Delayed"),"FastTrack"),"TTM"),"Remove"),"CEEMEA")</f>
        <v>BAU</v>
      </c>
      <c r="I84" s="11" t="str">
        <f>IF(COUNTIF(schedule!DA$1:ZZ$100,B84)=0,"new","scheduled")</f>
        <v>scheduled</v>
      </c>
    </row>
    <row r="85" spans="1:9">
      <c r="A85" s="11" t="s">
        <v>2209</v>
      </c>
      <c r="B85" s="13">
        <v>121009093649</v>
      </c>
      <c r="C85" s="11" t="str">
        <f>IF(ISERROR(VLOOKUP(B85,'181012'!B:C,2,FALSE)),"new",VLOOKUP(B85,'231012'!B:C,2,FALSE))</f>
        <v>new</v>
      </c>
      <c r="D85" s="11" t="str">
        <f>IF(ISERROR(VLOOKUP(B85,'181012'!B:D,3,FALSE)),"new",IF(VLOOKUP(B85,'181012'!B:D,3,FALSE)="new","existing",VLOOKUP(B85,'231012'!B:D,3,FALSE)))</f>
        <v>existing</v>
      </c>
      <c r="E85" s="11">
        <f t="shared" si="1"/>
        <v>41192</v>
      </c>
      <c r="F85" s="11" t="str">
        <f>IF(ISERROR(VLOOKUP(B88,'231012'!B:B,1,FALSE)),"yes","no")</f>
        <v>no</v>
      </c>
      <c r="G85" s="2" t="s">
        <v>3195</v>
      </c>
      <c r="H85" s="11" t="str">
        <f>IF(ISNA(VLOOKUP(B85,CEEMEA!$A:$A,1,0)),IF(ISNA(VLOOKUP(B85,Removes!$A:$A,1,0)),IF(ISNA(VLOOKUP(B85,TTM!$A:$A,1,0)),IF(ISNA(VLOOKUP(B85,FastTrack!$A:$A,1,0)),IF(ISNA(VLOOKUP(B85,Delayed!$B:$B,1,0)),"BAU","Delayed"),"FastTrack"),"TTM"),"Remove"),"CEEMEA")</f>
        <v>BAU</v>
      </c>
      <c r="I85" s="11" t="str">
        <f>IF(COUNTIF(schedule!DA$1:ZZ$100,B85)=0,"new","scheduled")</f>
        <v>scheduled</v>
      </c>
    </row>
    <row r="86" spans="1:9">
      <c r="A86" s="11" t="s">
        <v>2205</v>
      </c>
      <c r="B86" s="13">
        <v>121009093650</v>
      </c>
      <c r="C86" s="11" t="str">
        <f>IF(ISERROR(VLOOKUP(B86,'181012'!B:C,2,FALSE)),"new",VLOOKUP(B86,'231012'!B:C,2,FALSE))</f>
        <v>new</v>
      </c>
      <c r="D86" s="11" t="str">
        <f>IF(ISERROR(VLOOKUP(B86,'181012'!B:D,3,FALSE)),"new",IF(VLOOKUP(B86,'181012'!B:D,3,FALSE)="new","existing",VLOOKUP(B86,'231012'!B:D,3,FALSE)))</f>
        <v>existing</v>
      </c>
      <c r="E86" s="11">
        <f t="shared" si="1"/>
        <v>41192</v>
      </c>
      <c r="F86" s="11" t="str">
        <f>IF(ISERROR(VLOOKUP(B89,'231012'!B:B,1,FALSE)),"yes","no")</f>
        <v>no</v>
      </c>
      <c r="G86" s="2" t="s">
        <v>3196</v>
      </c>
      <c r="H86" s="11" t="str">
        <f>IF(ISNA(VLOOKUP(B86,CEEMEA!$A:$A,1,0)),IF(ISNA(VLOOKUP(B86,Removes!$A:$A,1,0)),IF(ISNA(VLOOKUP(B86,TTM!$A:$A,1,0)),IF(ISNA(VLOOKUP(B86,FastTrack!$A:$A,1,0)),IF(ISNA(VLOOKUP(B86,Delayed!$B:$B,1,0)),"BAU","Delayed"),"FastTrack"),"TTM"),"Remove"),"CEEMEA")</f>
        <v>BAU</v>
      </c>
      <c r="I86" s="11" t="str">
        <f>IF(COUNTIF(schedule!DA$1:ZZ$100,B86)=0,"new","scheduled")</f>
        <v>scheduled</v>
      </c>
    </row>
    <row r="87" spans="1:9">
      <c r="A87" s="11" t="s">
        <v>3106</v>
      </c>
      <c r="B87" s="13">
        <v>121010112643</v>
      </c>
      <c r="C87" s="11" t="str">
        <f>IF(ISERROR(VLOOKUP(B87,'181012'!B:C,2,FALSE)),"new",VLOOKUP(B87,'231012'!B:C,2,FALSE))</f>
        <v>new</v>
      </c>
      <c r="D87" s="11" t="str">
        <f>IF(ISERROR(VLOOKUP(B87,'181012'!B:D,3,FALSE)),"new",IF(VLOOKUP(B87,'181012'!B:D,3,FALSE)="new","existing",VLOOKUP(B87,'231012'!B:D,3,FALSE)))</f>
        <v>new</v>
      </c>
      <c r="E87" s="11" t="e">
        <f t="shared" si="1"/>
        <v>#VALUE!</v>
      </c>
      <c r="F87" s="11" t="str">
        <f>IF(ISERROR(VLOOKUP(B90,'231012'!B:B,1,FALSE)),"yes","no")</f>
        <v>no</v>
      </c>
      <c r="G87" s="2" t="s">
        <v>3197</v>
      </c>
      <c r="H87" s="11" t="str">
        <f>IF(ISNA(VLOOKUP(B87,CEEMEA!$A:$A,1,0)),IF(ISNA(VLOOKUP(B87,Removes!$A:$A,1,0)),IF(ISNA(VLOOKUP(B87,TTM!$A:$A,1,0)),IF(ISNA(VLOOKUP(B87,FastTrack!$A:$A,1,0)),IF(ISNA(VLOOKUP(B87,Delayed!$B:$B,1,0)),"BAU","Delayed"),"FastTrack"),"TTM"),"Remove"),"CEEMEA")</f>
        <v>BAU</v>
      </c>
      <c r="I87" s="11" t="str">
        <f>IF(COUNTIF(schedule!DA$1:ZZ$100,B87)=0,"new","scheduled")</f>
        <v>scheduled</v>
      </c>
    </row>
    <row r="88" spans="1:9">
      <c r="A88" s="11" t="s">
        <v>2478</v>
      </c>
      <c r="B88" s="13">
        <v>121012045300</v>
      </c>
      <c r="C88" s="11" t="str">
        <f>IF(ISERROR(VLOOKUP(B88,'181012'!B:C,2,FALSE)),"new",VLOOKUP(B88,'231012'!B:C,2,FALSE))</f>
        <v>new</v>
      </c>
      <c r="D88" s="11" t="str">
        <f>IF(ISERROR(VLOOKUP(B88,'181012'!B:D,3,FALSE)),"new",IF(VLOOKUP(B88,'181012'!B:D,3,FALSE)="new","existing",VLOOKUP(B88,'231012'!B:D,3,FALSE)))</f>
        <v>existing</v>
      </c>
      <c r="E88" s="11">
        <f t="shared" si="1"/>
        <v>41253</v>
      </c>
      <c r="F88" s="11" t="str">
        <f>IF(ISERROR(VLOOKUP(B91,'231012'!B:B,1,FALSE)),"yes","no")</f>
        <v>no</v>
      </c>
      <c r="G88" s="2" t="s">
        <v>3198</v>
      </c>
      <c r="H88" s="11" t="str">
        <f>IF(ISNA(VLOOKUP(B88,CEEMEA!$A:$A,1,0)),IF(ISNA(VLOOKUP(B88,Removes!$A:$A,1,0)),IF(ISNA(VLOOKUP(B88,TTM!$A:$A,1,0)),IF(ISNA(VLOOKUP(B88,FastTrack!$A:$A,1,0)),IF(ISNA(VLOOKUP(B88,Delayed!$B:$B,1,0)),"BAU","Delayed"),"FastTrack"),"TTM"),"Remove"),"CEEMEA")</f>
        <v>BAU</v>
      </c>
      <c r="I88" s="11" t="str">
        <f>IF(COUNTIF(schedule!DA$1:ZZ$100,B88)=0,"new","scheduled")</f>
        <v>scheduled</v>
      </c>
    </row>
    <row r="89" spans="1:9">
      <c r="A89" s="11" t="s">
        <v>2226</v>
      </c>
      <c r="B89" s="13">
        <v>121012103043</v>
      </c>
      <c r="C89" s="11" t="str">
        <f>IF(ISERROR(VLOOKUP(B89,'181012'!B:C,2,FALSE)),"new",VLOOKUP(B89,'231012'!B:C,2,FALSE))</f>
        <v>new</v>
      </c>
      <c r="D89" s="11" t="str">
        <f>IF(ISERROR(VLOOKUP(B89,'181012'!B:D,3,FALSE)),"new",IF(VLOOKUP(B89,'181012'!B:D,3,FALSE)="new","existing",VLOOKUP(B89,'231012'!B:D,3,FALSE)))</f>
        <v>existing</v>
      </c>
      <c r="E89" s="11">
        <f t="shared" si="1"/>
        <v>41253</v>
      </c>
      <c r="F89" s="11" t="str">
        <f>IF(ISERROR(VLOOKUP(B92,'231012'!B:B,1,FALSE)),"yes","no")</f>
        <v>no</v>
      </c>
      <c r="G89" s="2" t="s">
        <v>3199</v>
      </c>
      <c r="H89" s="11" t="str">
        <f>IF(ISNA(VLOOKUP(B89,CEEMEA!$A:$A,1,0)),IF(ISNA(VLOOKUP(B89,Removes!$A:$A,1,0)),IF(ISNA(VLOOKUP(B89,TTM!$A:$A,1,0)),IF(ISNA(VLOOKUP(B89,FastTrack!$A:$A,1,0)),IF(ISNA(VLOOKUP(B89,Delayed!$B:$B,1,0)),"BAU","Delayed"),"FastTrack"),"TTM"),"Remove"),"CEEMEA")</f>
        <v>BAU</v>
      </c>
      <c r="I89" s="11" t="str">
        <f>IF(COUNTIF(schedule!DA$1:ZZ$100,B89)=0,"new","scheduled")</f>
        <v>scheduled</v>
      </c>
    </row>
    <row r="90" spans="1:9">
      <c r="A90" s="11" t="s">
        <v>2563</v>
      </c>
      <c r="B90" s="13">
        <v>121012103818</v>
      </c>
      <c r="C90" s="11" t="str">
        <f>IF(ISERROR(VLOOKUP(B90,'181012'!B:C,2,FALSE)),"new",VLOOKUP(B90,'231012'!B:C,2,FALSE))</f>
        <v>new</v>
      </c>
      <c r="D90" s="11" t="str">
        <f>IF(ISERROR(VLOOKUP(B90,'181012'!B:D,3,FALSE)),"new",IF(VLOOKUP(B90,'181012'!B:D,3,FALSE)="new","existing",VLOOKUP(B90,'231012'!B:D,3,FALSE)))</f>
        <v>existing</v>
      </c>
      <c r="E90" s="11">
        <f t="shared" si="1"/>
        <v>41253</v>
      </c>
      <c r="F90" s="11" t="str">
        <f>IF(ISERROR(VLOOKUP(B93,'231012'!B:B,1,FALSE)),"yes","no")</f>
        <v>no</v>
      </c>
      <c r="G90" s="2" t="s">
        <v>3200</v>
      </c>
      <c r="H90" s="11" t="str">
        <f>IF(ISNA(VLOOKUP(B90,CEEMEA!$A:$A,1,0)),IF(ISNA(VLOOKUP(B90,Removes!$A:$A,1,0)),IF(ISNA(VLOOKUP(B90,TTM!$A:$A,1,0)),IF(ISNA(VLOOKUP(B90,FastTrack!$A:$A,1,0)),IF(ISNA(VLOOKUP(B90,Delayed!$B:$B,1,0)),"BAU","Delayed"),"FastTrack"),"TTM"),"Remove"),"CEEMEA")</f>
        <v>BAU</v>
      </c>
      <c r="I90" s="11" t="str">
        <f>IF(COUNTIF(schedule!DA$1:ZZ$100,B90)=0,"new","scheduled")</f>
        <v>scheduled</v>
      </c>
    </row>
    <row r="91" spans="1:9">
      <c r="A91" s="11" t="s">
        <v>2561</v>
      </c>
      <c r="B91" s="13">
        <v>121012104249</v>
      </c>
      <c r="C91" s="11" t="str">
        <f>IF(ISERROR(VLOOKUP(B91,'181012'!B:C,2,FALSE)),"new",VLOOKUP(B91,'231012'!B:C,2,FALSE))</f>
        <v>new</v>
      </c>
      <c r="D91" s="11" t="str">
        <f>IF(ISERROR(VLOOKUP(B91,'181012'!B:D,3,FALSE)),"new",IF(VLOOKUP(B91,'181012'!B:D,3,FALSE)="new","existing",VLOOKUP(B91,'231012'!B:D,3,FALSE)))</f>
        <v>existing</v>
      </c>
      <c r="E91" s="11">
        <f t="shared" si="1"/>
        <v>41253</v>
      </c>
      <c r="F91" s="11" t="str">
        <f>IF(ISERROR(VLOOKUP(B94,'231012'!B:B,1,FALSE)),"yes","no")</f>
        <v>no</v>
      </c>
      <c r="G91" s="2" t="s">
        <v>3201</v>
      </c>
      <c r="H91" s="11" t="str">
        <f>IF(ISNA(VLOOKUP(B91,CEEMEA!$A:$A,1,0)),IF(ISNA(VLOOKUP(B91,Removes!$A:$A,1,0)),IF(ISNA(VLOOKUP(B91,TTM!$A:$A,1,0)),IF(ISNA(VLOOKUP(B91,FastTrack!$A:$A,1,0)),IF(ISNA(VLOOKUP(B91,Delayed!$B:$B,1,0)),"BAU","Delayed"),"FastTrack"),"TTM"),"Remove"),"CEEMEA")</f>
        <v>BAU</v>
      </c>
      <c r="I91" s="11" t="str">
        <f>IF(COUNTIF(schedule!DA$1:ZZ$100,B91)=0,"new","scheduled")</f>
        <v>scheduled</v>
      </c>
    </row>
    <row r="92" spans="1:9">
      <c r="A92" s="11" t="s">
        <v>2553</v>
      </c>
      <c r="B92" s="13">
        <v>121014231615</v>
      </c>
      <c r="C92" s="11" t="str">
        <f>IF(ISERROR(VLOOKUP(B92,'181012'!B:C,2,FALSE)),"new",VLOOKUP(B92,'231012'!B:C,2,FALSE))</f>
        <v>new</v>
      </c>
      <c r="D92" s="11" t="str">
        <f>IF(ISERROR(VLOOKUP(B92,'181012'!B:D,3,FALSE)),"new",IF(VLOOKUP(B92,'181012'!B:D,3,FALSE)="new","existing",VLOOKUP(B92,'231012'!B:D,3,FALSE)))</f>
        <v>existing</v>
      </c>
      <c r="E92" s="11" t="e">
        <f t="shared" si="1"/>
        <v>#VALUE!</v>
      </c>
      <c r="F92" s="11" t="str">
        <f>IF(ISERROR(VLOOKUP(B95,'231012'!B:B,1,FALSE)),"yes","no")</f>
        <v>no</v>
      </c>
      <c r="G92" s="2" t="s">
        <v>3202</v>
      </c>
      <c r="H92" s="11" t="str">
        <f>IF(ISNA(VLOOKUP(B92,CEEMEA!$A:$A,1,0)),IF(ISNA(VLOOKUP(B92,Removes!$A:$A,1,0)),IF(ISNA(VLOOKUP(B92,TTM!$A:$A,1,0)),IF(ISNA(VLOOKUP(B92,FastTrack!$A:$A,1,0)),IF(ISNA(VLOOKUP(B92,Delayed!$B:$B,1,0)),"BAU","Delayed"),"FastTrack"),"TTM"),"Remove"),"CEEMEA")</f>
        <v>BAU</v>
      </c>
      <c r="I92" s="11" t="str">
        <f>IF(COUNTIF(schedule!DA$1:ZZ$100,B92)=0,"new","scheduled")</f>
        <v>scheduled</v>
      </c>
    </row>
    <row r="93" spans="1:9">
      <c r="A93" s="11" t="s">
        <v>2551</v>
      </c>
      <c r="B93" s="13">
        <v>121014234649</v>
      </c>
      <c r="C93" s="11" t="str">
        <f>IF(ISERROR(VLOOKUP(B93,'181012'!B:C,2,FALSE)),"new",VLOOKUP(B93,'231012'!B:C,2,FALSE))</f>
        <v>new</v>
      </c>
      <c r="D93" s="11" t="str">
        <f>IF(ISERROR(VLOOKUP(B93,'181012'!B:D,3,FALSE)),"new",IF(VLOOKUP(B93,'181012'!B:D,3,FALSE)="new","existing",VLOOKUP(B93,'231012'!B:D,3,FALSE)))</f>
        <v>existing</v>
      </c>
      <c r="E93" s="11" t="e">
        <f t="shared" si="1"/>
        <v>#VALUE!</v>
      </c>
      <c r="F93" s="11" t="str">
        <f>IF(ISERROR(VLOOKUP(B96,'231012'!B:B,1,FALSE)),"yes","no")</f>
        <v>no</v>
      </c>
      <c r="G93" s="2" t="s">
        <v>3203</v>
      </c>
      <c r="H93" s="11" t="str">
        <f>IF(ISNA(VLOOKUP(B93,CEEMEA!$A:$A,1,0)),IF(ISNA(VLOOKUP(B93,Removes!$A:$A,1,0)),IF(ISNA(VLOOKUP(B93,TTM!$A:$A,1,0)),IF(ISNA(VLOOKUP(B93,FastTrack!$A:$A,1,0)),IF(ISNA(VLOOKUP(B93,Delayed!$B:$B,1,0)),"BAU","Delayed"),"FastTrack"),"TTM"),"Remove"),"CEEMEA")</f>
        <v>BAU</v>
      </c>
      <c r="I93" s="11" t="str">
        <f>IF(COUNTIF(schedule!DA$1:ZZ$100,B93)=0,"new","scheduled")</f>
        <v>scheduled</v>
      </c>
    </row>
    <row r="94" spans="1:9">
      <c r="A94" s="11" t="s">
        <v>2549</v>
      </c>
      <c r="B94" s="13">
        <v>121014235219</v>
      </c>
      <c r="C94" s="11" t="str">
        <f>IF(ISERROR(VLOOKUP(B94,'181012'!B:C,2,FALSE)),"new",VLOOKUP(B94,'231012'!B:C,2,FALSE))</f>
        <v>new</v>
      </c>
      <c r="D94" s="11" t="str">
        <f>IF(ISERROR(VLOOKUP(B94,'181012'!B:D,3,FALSE)),"new",IF(VLOOKUP(B94,'181012'!B:D,3,FALSE)="new","existing",VLOOKUP(B94,'231012'!B:D,3,FALSE)))</f>
        <v>existing</v>
      </c>
      <c r="E94" s="11" t="e">
        <f t="shared" si="1"/>
        <v>#VALUE!</v>
      </c>
      <c r="F94" s="11" t="str">
        <f>IF(ISERROR(VLOOKUP(B97,'231012'!B:B,1,FALSE)),"yes","no")</f>
        <v>no</v>
      </c>
      <c r="G94" s="2" t="s">
        <v>3204</v>
      </c>
      <c r="H94" s="11" t="str">
        <f>IF(ISNA(VLOOKUP(B94,CEEMEA!$A:$A,1,0)),IF(ISNA(VLOOKUP(B94,Removes!$A:$A,1,0)),IF(ISNA(VLOOKUP(B94,TTM!$A:$A,1,0)),IF(ISNA(VLOOKUP(B94,FastTrack!$A:$A,1,0)),IF(ISNA(VLOOKUP(B94,Delayed!$B:$B,1,0)),"BAU","Delayed"),"FastTrack"),"TTM"),"Remove"),"CEEMEA")</f>
        <v>BAU</v>
      </c>
      <c r="I94" s="11" t="str">
        <f>IF(COUNTIF(schedule!DA$1:ZZ$100,B94)=0,"new","scheduled")</f>
        <v>scheduled</v>
      </c>
    </row>
    <row r="95" spans="1:9">
      <c r="A95" s="11" t="s">
        <v>2547</v>
      </c>
      <c r="B95" s="13">
        <v>121014235508</v>
      </c>
      <c r="C95" s="11" t="str">
        <f>IF(ISERROR(VLOOKUP(B95,'181012'!B:C,2,FALSE)),"new",VLOOKUP(B95,'231012'!B:C,2,FALSE))</f>
        <v>new</v>
      </c>
      <c r="D95" s="11" t="str">
        <f>IF(ISERROR(VLOOKUP(B95,'181012'!B:D,3,FALSE)),"new",IF(VLOOKUP(B95,'181012'!B:D,3,FALSE)="new","existing",VLOOKUP(B95,'231012'!B:D,3,FALSE)))</f>
        <v>existing</v>
      </c>
      <c r="E95" s="11" t="e">
        <f t="shared" si="1"/>
        <v>#VALUE!</v>
      </c>
      <c r="F95" s="11" t="str">
        <f>IF(ISERROR(VLOOKUP(B98,'231012'!B:B,1,FALSE)),"yes","no")</f>
        <v>no</v>
      </c>
      <c r="G95" s="2" t="s">
        <v>3205</v>
      </c>
      <c r="H95" s="11" t="str">
        <f>IF(ISNA(VLOOKUP(B95,CEEMEA!$A:$A,1,0)),IF(ISNA(VLOOKUP(B95,Removes!$A:$A,1,0)),IF(ISNA(VLOOKUP(B95,TTM!$A:$A,1,0)),IF(ISNA(VLOOKUP(B95,FastTrack!$A:$A,1,0)),IF(ISNA(VLOOKUP(B95,Delayed!$B:$B,1,0)),"BAU","Delayed"),"FastTrack"),"TTM"),"Remove"),"CEEMEA")</f>
        <v>BAU</v>
      </c>
      <c r="I95" s="11" t="str">
        <f>IF(COUNTIF(schedule!DA$1:ZZ$100,B95)=0,"new","scheduled")</f>
        <v>scheduled</v>
      </c>
    </row>
    <row r="96" spans="1:9">
      <c r="A96" s="11" t="s">
        <v>2545</v>
      </c>
      <c r="B96" s="13">
        <v>121014235824</v>
      </c>
      <c r="C96" s="11" t="str">
        <f>IF(ISERROR(VLOOKUP(B96,'181012'!B:C,2,FALSE)),"new",VLOOKUP(B96,'231012'!B:C,2,FALSE))</f>
        <v>new</v>
      </c>
      <c r="D96" s="11" t="str">
        <f>IF(ISERROR(VLOOKUP(B96,'181012'!B:D,3,FALSE)),"new",IF(VLOOKUP(B96,'181012'!B:D,3,FALSE)="new","existing",VLOOKUP(B96,'231012'!B:D,3,FALSE)))</f>
        <v>existing</v>
      </c>
      <c r="E96" s="11" t="e">
        <f t="shared" si="1"/>
        <v>#VALUE!</v>
      </c>
      <c r="F96" s="11" t="str">
        <f>IF(ISERROR(VLOOKUP(B99,'231012'!B:B,1,FALSE)),"yes","no")</f>
        <v>no</v>
      </c>
      <c r="G96" s="2" t="s">
        <v>3206</v>
      </c>
      <c r="H96" s="11" t="str">
        <f>IF(ISNA(VLOOKUP(B96,CEEMEA!$A:$A,1,0)),IF(ISNA(VLOOKUP(B96,Removes!$A:$A,1,0)),IF(ISNA(VLOOKUP(B96,TTM!$A:$A,1,0)),IF(ISNA(VLOOKUP(B96,FastTrack!$A:$A,1,0)),IF(ISNA(VLOOKUP(B96,Delayed!$B:$B,1,0)),"BAU","Delayed"),"FastTrack"),"TTM"),"Remove"),"CEEMEA")</f>
        <v>BAU</v>
      </c>
      <c r="I96" s="11" t="str">
        <f>IF(COUNTIF(schedule!DA$1:ZZ$100,B96)=0,"new","scheduled")</f>
        <v>scheduled</v>
      </c>
    </row>
    <row r="97" spans="1:9">
      <c r="A97" s="11" t="s">
        <v>2763</v>
      </c>
      <c r="B97" s="13">
        <v>121015001633</v>
      </c>
      <c r="C97" s="11" t="str">
        <f>IF(ISERROR(VLOOKUP(B97,'181012'!B:C,2,FALSE)),"new",VLOOKUP(B97,'231012'!B:C,2,FALSE))</f>
        <v>new</v>
      </c>
      <c r="D97" s="11" t="str">
        <f>IF(ISERROR(VLOOKUP(B97,'181012'!B:D,3,FALSE)),"new",IF(VLOOKUP(B97,'181012'!B:D,3,FALSE)="new","existing",VLOOKUP(B97,'231012'!B:D,3,FALSE)))</f>
        <v>existing</v>
      </c>
      <c r="E97" s="11" t="e">
        <f t="shared" si="1"/>
        <v>#VALUE!</v>
      </c>
      <c r="F97" s="11" t="str">
        <f>IF(ISERROR(VLOOKUP(B100,'231012'!B:B,1,FALSE)),"yes","no")</f>
        <v>no</v>
      </c>
      <c r="G97" s="2" t="s">
        <v>3207</v>
      </c>
      <c r="H97" s="11" t="str">
        <f>IF(ISNA(VLOOKUP(B97,CEEMEA!$A:$A,1,0)),IF(ISNA(VLOOKUP(B97,Removes!$A:$A,1,0)),IF(ISNA(VLOOKUP(B97,TTM!$A:$A,1,0)),IF(ISNA(VLOOKUP(B97,FastTrack!$A:$A,1,0)),IF(ISNA(VLOOKUP(B97,Delayed!$B:$B,1,0)),"BAU","Delayed"),"FastTrack"),"TTM"),"Remove"),"CEEMEA")</f>
        <v>BAU</v>
      </c>
      <c r="I97" s="11" t="str">
        <f>IF(COUNTIF(schedule!DA$1:ZZ$100,B97)=0,"new","scheduled")</f>
        <v>new</v>
      </c>
    </row>
    <row r="98" spans="1:9">
      <c r="A98" s="11" t="s">
        <v>2738</v>
      </c>
      <c r="B98" s="13">
        <v>121015095853</v>
      </c>
      <c r="C98" s="11" t="str">
        <f>IF(ISERROR(VLOOKUP(B98,'181012'!B:C,2,FALSE)),"new",VLOOKUP(B98,'231012'!B:C,2,FALSE))</f>
        <v>new</v>
      </c>
      <c r="D98" s="11" t="str">
        <f>IF(ISERROR(VLOOKUP(B98,'181012'!B:D,3,FALSE)),"new",IF(VLOOKUP(B98,'181012'!B:D,3,FALSE)="new","existing",VLOOKUP(B98,'231012'!B:D,3,FALSE)))</f>
        <v>existing</v>
      </c>
      <c r="E98" s="11" t="e">
        <f t="shared" si="1"/>
        <v>#VALUE!</v>
      </c>
      <c r="F98" s="11" t="str">
        <f>IF(ISERROR(VLOOKUP(B101,'231012'!B:B,1,FALSE)),"yes","no")</f>
        <v>no</v>
      </c>
      <c r="G98" s="2" t="s">
        <v>3208</v>
      </c>
      <c r="H98" s="11" t="str">
        <f>IF(ISNA(VLOOKUP(B98,CEEMEA!$A:$A,1,0)),IF(ISNA(VLOOKUP(B98,Removes!$A:$A,1,0)),IF(ISNA(VLOOKUP(B98,TTM!$A:$A,1,0)),IF(ISNA(VLOOKUP(B98,FastTrack!$A:$A,1,0)),IF(ISNA(VLOOKUP(B98,Delayed!$B:$B,1,0)),"BAU","Delayed"),"FastTrack"),"TTM"),"Remove"),"CEEMEA")</f>
        <v>BAU</v>
      </c>
      <c r="I98" s="11" t="str">
        <f>IF(COUNTIF(schedule!DA$1:ZZ$100,B98)=0,"new","scheduled")</f>
        <v>scheduled</v>
      </c>
    </row>
    <row r="99" spans="1:9">
      <c r="A99" s="11" t="s">
        <v>2736</v>
      </c>
      <c r="B99" s="13">
        <v>121015100154</v>
      </c>
      <c r="C99" s="11" t="str">
        <f>IF(ISERROR(VLOOKUP(B99,'181012'!B:C,2,FALSE)),"new",VLOOKUP(B99,'231012'!B:C,2,FALSE))</f>
        <v>new</v>
      </c>
      <c r="D99" s="11" t="str">
        <f>IF(ISERROR(VLOOKUP(B99,'181012'!B:D,3,FALSE)),"new",IF(VLOOKUP(B99,'181012'!B:D,3,FALSE)="new","existing",VLOOKUP(B99,'231012'!B:D,3,FALSE)))</f>
        <v>existing</v>
      </c>
      <c r="E99" s="11" t="e">
        <f t="shared" si="1"/>
        <v>#VALUE!</v>
      </c>
      <c r="F99" s="11" t="str">
        <f>IF(ISERROR(VLOOKUP(B102,'231012'!B:B,1,FALSE)),"yes","no")</f>
        <v>no</v>
      </c>
      <c r="G99" s="2" t="s">
        <v>3209</v>
      </c>
      <c r="H99" s="11" t="str">
        <f>IF(ISNA(VLOOKUP(B99,CEEMEA!$A:$A,1,0)),IF(ISNA(VLOOKUP(B99,Removes!$A:$A,1,0)),IF(ISNA(VLOOKUP(B99,TTM!$A:$A,1,0)),IF(ISNA(VLOOKUP(B99,FastTrack!$A:$A,1,0)),IF(ISNA(VLOOKUP(B99,Delayed!$B:$B,1,0)),"BAU","Delayed"),"FastTrack"),"TTM"),"Remove"),"CEEMEA")</f>
        <v>BAU</v>
      </c>
      <c r="I99" s="11" t="str">
        <f>IF(COUNTIF(schedule!DA$1:ZZ$100,B99)=0,"new","scheduled")</f>
        <v>scheduled</v>
      </c>
    </row>
    <row r="100" spans="1:9">
      <c r="A100" s="11" t="s">
        <v>2909</v>
      </c>
      <c r="B100" s="13">
        <v>121015113947</v>
      </c>
      <c r="C100" s="11" t="str">
        <f>IF(ISERROR(VLOOKUP(B100,'181012'!B:C,2,FALSE)),"new",VLOOKUP(B100,'231012'!B:C,2,FALSE))</f>
        <v>new</v>
      </c>
      <c r="D100" s="11" t="str">
        <f>IF(ISERROR(VLOOKUP(B100,'181012'!B:D,3,FALSE)),"new",IF(VLOOKUP(B100,'181012'!B:D,3,FALSE)="new","existing",VLOOKUP(B100,'231012'!B:D,3,FALSE)))</f>
        <v>new</v>
      </c>
      <c r="E100" s="11" t="e">
        <f t="shared" si="1"/>
        <v>#VALUE!</v>
      </c>
      <c r="F100" s="11" t="str">
        <f>IF(ISERROR(VLOOKUP(B103,'231012'!B:B,1,FALSE)),"yes","no")</f>
        <v>no</v>
      </c>
      <c r="G100" s="2" t="s">
        <v>3210</v>
      </c>
      <c r="H100" s="11" t="str">
        <f>IF(ISNA(VLOOKUP(B100,CEEMEA!$A:$A,1,0)),IF(ISNA(VLOOKUP(B100,Removes!$A:$A,1,0)),IF(ISNA(VLOOKUP(B100,TTM!$A:$A,1,0)),IF(ISNA(VLOOKUP(B100,FastTrack!$A:$A,1,0)),IF(ISNA(VLOOKUP(B100,Delayed!$B:$B,1,0)),"BAU","Delayed"),"FastTrack"),"TTM"),"Remove"),"CEEMEA")</f>
        <v>BAU</v>
      </c>
      <c r="I100" s="11" t="str">
        <f>IF(COUNTIF(schedule!DA$1:ZZ$100,B100)=0,"new","scheduled")</f>
        <v>scheduled</v>
      </c>
    </row>
    <row r="101" spans="1:9">
      <c r="A101" s="11" t="s">
        <v>2887</v>
      </c>
      <c r="B101" s="13">
        <v>121016090732</v>
      </c>
      <c r="C101" s="11" t="str">
        <f>IF(ISERROR(VLOOKUP(B101,'181012'!B:C,2,FALSE)),"new",VLOOKUP(B101,'231012'!B:C,2,FALSE))</f>
        <v>new</v>
      </c>
      <c r="D101" s="11" t="str">
        <f>IF(ISERROR(VLOOKUP(B101,'181012'!B:D,3,FALSE)),"new",IF(VLOOKUP(B101,'181012'!B:D,3,FALSE)="new","existing",VLOOKUP(B101,'231012'!B:D,3,FALSE)))</f>
        <v>existing</v>
      </c>
      <c r="E101" s="11" t="e">
        <f t="shared" si="1"/>
        <v>#VALUE!</v>
      </c>
      <c r="F101" s="11" t="str">
        <f>IF(ISERROR(VLOOKUP(B104,'231012'!B:B,1,FALSE)),"yes","no")</f>
        <v>yes</v>
      </c>
      <c r="G101" s="2" t="s">
        <v>3211</v>
      </c>
      <c r="H101" s="11" t="str">
        <f>IF(ISNA(VLOOKUP(B101,CEEMEA!$A:$A,1,0)),IF(ISNA(VLOOKUP(B101,Removes!$A:$A,1,0)),IF(ISNA(VLOOKUP(B101,TTM!$A:$A,1,0)),IF(ISNA(VLOOKUP(B101,FastTrack!$A:$A,1,0)),IF(ISNA(VLOOKUP(B101,Delayed!$B:$B,1,0)),"BAU","Delayed"),"FastTrack"),"TTM"),"Remove"),"CEEMEA")</f>
        <v>BAU</v>
      </c>
      <c r="I101" s="11" t="str">
        <f>IF(COUNTIF(schedule!DA$1:ZZ$100,B101)=0,"new","scheduled")</f>
        <v>new</v>
      </c>
    </row>
    <row r="102" spans="1:9">
      <c r="A102" s="11" t="s">
        <v>2885</v>
      </c>
      <c r="B102" s="13">
        <v>121016092044</v>
      </c>
      <c r="C102" s="11" t="str">
        <f>IF(ISERROR(VLOOKUP(B102,'181012'!B:C,2,FALSE)),"new",VLOOKUP(B102,'231012'!B:C,2,FALSE))</f>
        <v>new</v>
      </c>
      <c r="D102" s="11" t="str">
        <f>IF(ISERROR(VLOOKUP(B102,'181012'!B:D,3,FALSE)),"new",IF(VLOOKUP(B102,'181012'!B:D,3,FALSE)="new","existing",VLOOKUP(B102,'231012'!B:D,3,FALSE)))</f>
        <v>existing</v>
      </c>
      <c r="E102" s="11" t="e">
        <f t="shared" si="1"/>
        <v>#VALUE!</v>
      </c>
      <c r="F102" s="11" t="str">
        <f>IF(ISERROR(VLOOKUP(B105,'231012'!B:B,1,FALSE)),"yes","no")</f>
        <v>yes</v>
      </c>
      <c r="G102" s="2" t="s">
        <v>3212</v>
      </c>
      <c r="H102" s="11" t="str">
        <f>IF(ISNA(VLOOKUP(B102,CEEMEA!$A:$A,1,0)),IF(ISNA(VLOOKUP(B102,Removes!$A:$A,1,0)),IF(ISNA(VLOOKUP(B102,TTM!$A:$A,1,0)),IF(ISNA(VLOOKUP(B102,FastTrack!$A:$A,1,0)),IF(ISNA(VLOOKUP(B102,Delayed!$B:$B,1,0)),"BAU","Delayed"),"FastTrack"),"TTM"),"Remove"),"CEEMEA")</f>
        <v>BAU</v>
      </c>
      <c r="I102" s="11" t="str">
        <f>IF(COUNTIF(schedule!DA$1:ZZ$100,B102)=0,"new","scheduled")</f>
        <v>new</v>
      </c>
    </row>
    <row r="103" spans="1:9">
      <c r="A103" s="11" t="s">
        <v>2876</v>
      </c>
      <c r="B103" s="13">
        <v>121017035437</v>
      </c>
      <c r="C103" s="11" t="str">
        <f>IF(ISERROR(VLOOKUP(B103,'181012'!B:C,2,FALSE)),"new",VLOOKUP(B103,'231012'!B:C,2,FALSE))</f>
        <v>new</v>
      </c>
      <c r="D103" s="11" t="str">
        <f>IF(ISERROR(VLOOKUP(B103,'181012'!B:D,3,FALSE)),"new",IF(VLOOKUP(B103,'181012'!B:D,3,FALSE)="new","existing",VLOOKUP(B103,'231012'!B:D,3,FALSE)))</f>
        <v>existing</v>
      </c>
      <c r="E103" s="11" t="e">
        <f t="shared" si="1"/>
        <v>#VALUE!</v>
      </c>
      <c r="F103" s="11" t="str">
        <f>IF(ISERROR(VLOOKUP(B106,'231012'!B:B,1,FALSE)),"yes","no")</f>
        <v>no</v>
      </c>
      <c r="G103" s="2" t="s">
        <v>3213</v>
      </c>
      <c r="H103" s="11" t="str">
        <f>IF(ISNA(VLOOKUP(B103,CEEMEA!$A:$A,1,0)),IF(ISNA(VLOOKUP(B103,Removes!$A:$A,1,0)),IF(ISNA(VLOOKUP(B103,TTM!$A:$A,1,0)),IF(ISNA(VLOOKUP(B103,FastTrack!$A:$A,1,0)),IF(ISNA(VLOOKUP(B103,Delayed!$B:$B,1,0)),"BAU","Delayed"),"FastTrack"),"TTM"),"Remove"),"CEEMEA")</f>
        <v>BAU</v>
      </c>
      <c r="I103" s="11" t="str">
        <f>IF(COUNTIF(schedule!DA$1:ZZ$100,B103)=0,"new","scheduled")</f>
        <v>scheduled</v>
      </c>
    </row>
    <row r="104" spans="1:9">
      <c r="A104" s="11" t="s">
        <v>2856</v>
      </c>
      <c r="B104" s="13">
        <v>121017065213</v>
      </c>
      <c r="C104" s="11" t="e">
        <f>IF(ISERROR(VLOOKUP(B104,'181012'!B:C,2,FALSE)),"new",VLOOKUP(B104,'231012'!B:C,2,FALSE))</f>
        <v>#N/A</v>
      </c>
      <c r="D104" s="11" t="str">
        <f>IF(ISERROR(VLOOKUP(B104,'181012'!B:D,3,FALSE)),"new",IF(VLOOKUP(B104,'181012'!B:D,3,FALSE)="new","existing",VLOOKUP(B104,'231012'!B:D,3,FALSE)))</f>
        <v>existing</v>
      </c>
      <c r="E104" s="11" t="e">
        <f t="shared" si="1"/>
        <v>#VALUE!</v>
      </c>
      <c r="F104" s="11" t="str">
        <f>IF(ISERROR(VLOOKUP(B107,'231012'!B:B,1,FALSE)),"yes","no")</f>
        <v>yes</v>
      </c>
      <c r="G104" s="2" t="s">
        <v>3214</v>
      </c>
      <c r="H104" s="11" t="str">
        <f>IF(ISNA(VLOOKUP(B104,CEEMEA!$A:$A,1,0)),IF(ISNA(VLOOKUP(B104,Removes!$A:$A,1,0)),IF(ISNA(VLOOKUP(B104,TTM!$A:$A,1,0)),IF(ISNA(VLOOKUP(B104,FastTrack!$A:$A,1,0)),IF(ISNA(VLOOKUP(B104,Delayed!$B:$B,1,0)),"BAU","Delayed"),"FastTrack"),"TTM"),"Remove"),"CEEMEA")</f>
        <v>BAU</v>
      </c>
      <c r="I104" s="11" t="str">
        <f>IF(COUNTIF(schedule!DA$1:ZZ$100,B104)=0,"new","scheduled")</f>
        <v>new</v>
      </c>
    </row>
    <row r="105" spans="1:9">
      <c r="A105" s="11" t="s">
        <v>2858</v>
      </c>
      <c r="B105" s="13">
        <v>121017070943</v>
      </c>
      <c r="C105" s="11" t="e">
        <f>IF(ISERROR(VLOOKUP(B105,'181012'!B:C,2,FALSE)),"new",VLOOKUP(B105,'231012'!B:C,2,FALSE))</f>
        <v>#N/A</v>
      </c>
      <c r="D105" s="11" t="str">
        <f>IF(ISERROR(VLOOKUP(B105,'181012'!B:D,3,FALSE)),"new",IF(VLOOKUP(B105,'181012'!B:D,3,FALSE)="new","existing",VLOOKUP(B105,'231012'!B:D,3,FALSE)))</f>
        <v>existing</v>
      </c>
      <c r="E105" s="11" t="e">
        <f t="shared" si="1"/>
        <v>#VALUE!</v>
      </c>
      <c r="F105" s="11" t="str">
        <f>IF(ISERROR(VLOOKUP(B108,'231012'!B:B,1,FALSE)),"yes","no")</f>
        <v>no</v>
      </c>
      <c r="G105" s="2" t="s">
        <v>3215</v>
      </c>
      <c r="H105" s="11" t="str">
        <f>IF(ISNA(VLOOKUP(B105,CEEMEA!$A:$A,1,0)),IF(ISNA(VLOOKUP(B105,Removes!$A:$A,1,0)),IF(ISNA(VLOOKUP(B105,TTM!$A:$A,1,0)),IF(ISNA(VLOOKUP(B105,FastTrack!$A:$A,1,0)),IF(ISNA(VLOOKUP(B105,Delayed!$B:$B,1,0)),"BAU","Delayed"),"FastTrack"),"TTM"),"Remove"),"CEEMEA")</f>
        <v>BAU</v>
      </c>
      <c r="I105" s="11" t="str">
        <f>IF(COUNTIF(schedule!DA$1:ZZ$100,B105)=0,"new","scheduled")</f>
        <v>new</v>
      </c>
    </row>
    <row r="106" spans="1:9">
      <c r="A106" s="11" t="s">
        <v>2864</v>
      </c>
      <c r="B106" s="13">
        <v>121017072017</v>
      </c>
      <c r="C106" s="11" t="str">
        <f>IF(ISERROR(VLOOKUP(B106,'181012'!B:C,2,FALSE)),"new",VLOOKUP(B106,'231012'!B:C,2,FALSE))</f>
        <v>new</v>
      </c>
      <c r="D106" s="11" t="str">
        <f>IF(ISERROR(VLOOKUP(B106,'181012'!B:D,3,FALSE)),"new",IF(VLOOKUP(B106,'181012'!B:D,3,FALSE)="new","existing",VLOOKUP(B106,'231012'!B:D,3,FALSE)))</f>
        <v>existing</v>
      </c>
      <c r="E106" s="11" t="e">
        <f t="shared" si="1"/>
        <v>#VALUE!</v>
      </c>
      <c r="F106" s="11" t="str">
        <f>IF(ISERROR(VLOOKUP(B109,'231012'!B:B,1,FALSE)),"yes","no")</f>
        <v>no</v>
      </c>
      <c r="G106" s="2" t="s">
        <v>3216</v>
      </c>
      <c r="H106" s="11" t="str">
        <f>IF(ISNA(VLOOKUP(B106,CEEMEA!$A:$A,1,0)),IF(ISNA(VLOOKUP(B106,Removes!$A:$A,1,0)),IF(ISNA(VLOOKUP(B106,TTM!$A:$A,1,0)),IF(ISNA(VLOOKUP(B106,FastTrack!$A:$A,1,0)),IF(ISNA(VLOOKUP(B106,Delayed!$B:$B,1,0)),"BAU","Delayed"),"FastTrack"),"TTM"),"Remove"),"CEEMEA")</f>
        <v>BAU</v>
      </c>
      <c r="I106" s="11" t="str">
        <f>IF(COUNTIF(schedule!DA$1:ZZ$100,B106)=0,"new","scheduled")</f>
        <v>new</v>
      </c>
    </row>
    <row r="107" spans="1:9">
      <c r="A107" s="11" t="s">
        <v>2866</v>
      </c>
      <c r="B107" s="13">
        <v>121017072428</v>
      </c>
      <c r="C107" s="11" t="e">
        <f>IF(ISERROR(VLOOKUP(B107,'181012'!B:C,2,FALSE)),"new",VLOOKUP(B107,'231012'!B:C,2,FALSE))</f>
        <v>#N/A</v>
      </c>
      <c r="D107" s="11" t="str">
        <f>IF(ISERROR(VLOOKUP(B107,'181012'!B:D,3,FALSE)),"new",IF(VLOOKUP(B107,'181012'!B:D,3,FALSE)="new","existing",VLOOKUP(B107,'231012'!B:D,3,FALSE)))</f>
        <v>existing</v>
      </c>
      <c r="E107" s="11" t="e">
        <f t="shared" si="1"/>
        <v>#VALUE!</v>
      </c>
      <c r="F107" s="11" t="str">
        <f>IF(ISERROR(VLOOKUP(B110,'231012'!B:B,1,FALSE)),"yes","no")</f>
        <v>no</v>
      </c>
      <c r="G107" s="2" t="s">
        <v>3217</v>
      </c>
      <c r="H107" s="11" t="str">
        <f>IF(ISNA(VLOOKUP(B107,CEEMEA!$A:$A,1,0)),IF(ISNA(VLOOKUP(B107,Removes!$A:$A,1,0)),IF(ISNA(VLOOKUP(B107,TTM!$A:$A,1,0)),IF(ISNA(VLOOKUP(B107,FastTrack!$A:$A,1,0)),IF(ISNA(VLOOKUP(B107,Delayed!$B:$B,1,0)),"BAU","Delayed"),"FastTrack"),"TTM"),"Remove"),"CEEMEA")</f>
        <v>BAU</v>
      </c>
      <c r="I107" s="11" t="str">
        <f>IF(COUNTIF(schedule!DA$1:ZZ$100,B107)=0,"new","scheduled")</f>
        <v>new</v>
      </c>
    </row>
    <row r="108" spans="1:9">
      <c r="A108" s="1" t="s">
        <v>2</v>
      </c>
      <c r="B108" s="13">
        <v>121018082829</v>
      </c>
      <c r="C108" s="11" t="str">
        <f>IF(ISERROR(VLOOKUP(B108,'181012'!B:C,2,FALSE)),"new",VLOOKUP(B108,'231012'!B:C,2,FALSE))</f>
        <v>new</v>
      </c>
      <c r="D108" s="11" t="str">
        <f>IF(ISERROR(VLOOKUP(B108,'181012'!B:D,3,FALSE)),"new",IF(VLOOKUP(B108,'181012'!B:D,3,FALSE)="new","existing",VLOOKUP(B108,'231012'!B:D,3,FALSE)))</f>
        <v>new</v>
      </c>
      <c r="E108" s="11" t="e">
        <f t="shared" si="1"/>
        <v>#VALUE!</v>
      </c>
      <c r="F108" s="11" t="str">
        <f>IF(ISERROR(VLOOKUP(B111,'231012'!B:B,1,FALSE)),"yes","no")</f>
        <v>no</v>
      </c>
      <c r="G108" s="2" t="s">
        <v>3218</v>
      </c>
      <c r="H108" s="11" t="str">
        <f>IF(ISNA(VLOOKUP(B108,CEEMEA!$A:$A,1,0)),IF(ISNA(VLOOKUP(B108,Removes!$A:$A,1,0)),IF(ISNA(VLOOKUP(B108,TTM!$A:$A,1,0)),IF(ISNA(VLOOKUP(B108,FastTrack!$A:$A,1,0)),IF(ISNA(VLOOKUP(B108,Delayed!$B:$B,1,0)),"BAU","Delayed"),"FastTrack"),"TTM"),"Remove"),"CEEMEA")</f>
        <v>BAU</v>
      </c>
      <c r="I108" s="11" t="str">
        <f>IF(COUNTIF(schedule!DA$1:ZZ$100,B108)=0,"new","scheduled")</f>
        <v>new</v>
      </c>
    </row>
    <row r="109" spans="1:9">
      <c r="A109" s="11" t="s">
        <v>8</v>
      </c>
      <c r="B109" s="13">
        <v>121018082831</v>
      </c>
      <c r="C109" s="11" t="str">
        <f>IF(ISERROR(VLOOKUP(B109,'181012'!B:C,2,FALSE)),"new",VLOOKUP(B109,'231012'!B:C,2,FALSE))</f>
        <v>new</v>
      </c>
      <c r="D109" s="11" t="str">
        <f>IF(ISERROR(VLOOKUP(B109,'181012'!B:D,3,FALSE)),"new",IF(VLOOKUP(B109,'181012'!B:D,3,FALSE)="new","existing",VLOOKUP(B109,'231012'!B:D,3,FALSE)))</f>
        <v>new</v>
      </c>
      <c r="E109" s="11" t="e">
        <f t="shared" si="1"/>
        <v>#VALUE!</v>
      </c>
      <c r="F109" s="11" t="str">
        <f>IF(ISERROR(VLOOKUP(B112,'231012'!B:B,1,FALSE)),"yes","no")</f>
        <v>no</v>
      </c>
      <c r="G109" s="2" t="s">
        <v>3219</v>
      </c>
      <c r="H109" s="11" t="str">
        <f>IF(ISNA(VLOOKUP(B109,CEEMEA!$A:$A,1,0)),IF(ISNA(VLOOKUP(B109,Removes!$A:$A,1,0)),IF(ISNA(VLOOKUP(B109,TTM!$A:$A,1,0)),IF(ISNA(VLOOKUP(B109,FastTrack!$A:$A,1,0)),IF(ISNA(VLOOKUP(B109,Delayed!$B:$B,1,0)),"BAU","Delayed"),"FastTrack"),"TTM"),"Remove"),"CEEMEA")</f>
        <v>BAU</v>
      </c>
      <c r="I109" s="11" t="str">
        <f>IF(COUNTIF(schedule!DA$1:ZZ$100,B109)=0,"new","scheduled")</f>
        <v>new</v>
      </c>
    </row>
    <row r="110" spans="1:9">
      <c r="A110" s="11" t="s">
        <v>19</v>
      </c>
      <c r="B110" s="13">
        <v>121018082832</v>
      </c>
      <c r="C110" s="11" t="str">
        <f>IF(ISERROR(VLOOKUP(B110,'181012'!B:C,2,FALSE)),"new",VLOOKUP(B110,'231012'!B:C,2,FALSE))</f>
        <v>new</v>
      </c>
      <c r="D110" s="11" t="str">
        <f>IF(ISERROR(VLOOKUP(B110,'181012'!B:D,3,FALSE)),"new",IF(VLOOKUP(B110,'181012'!B:D,3,FALSE)="new","existing",VLOOKUP(B110,'231012'!B:D,3,FALSE)))</f>
        <v>new</v>
      </c>
      <c r="E110" s="11" t="e">
        <f t="shared" si="1"/>
        <v>#VALUE!</v>
      </c>
      <c r="F110" s="11" t="str">
        <f>IF(ISERROR(VLOOKUP(B113,'231012'!B:B,1,FALSE)),"yes","no")</f>
        <v>no</v>
      </c>
      <c r="G110" s="2" t="s">
        <v>3220</v>
      </c>
      <c r="H110" s="11" t="str">
        <f>IF(ISNA(VLOOKUP(B110,CEEMEA!$A:$A,1,0)),IF(ISNA(VLOOKUP(B110,Removes!$A:$A,1,0)),IF(ISNA(VLOOKUP(B110,TTM!$A:$A,1,0)),IF(ISNA(VLOOKUP(B110,FastTrack!$A:$A,1,0)),IF(ISNA(VLOOKUP(B110,Delayed!$B:$B,1,0)),"BAU","Delayed"),"FastTrack"),"TTM"),"Remove"),"CEEMEA")</f>
        <v>BAU</v>
      </c>
      <c r="I110" s="11" t="str">
        <f>IF(COUNTIF(schedule!DA$1:ZZ$100,B110)=0,"new","scheduled")</f>
        <v>new</v>
      </c>
    </row>
    <row r="111" spans="1:9">
      <c r="A111" s="11" t="s">
        <v>2928</v>
      </c>
      <c r="B111" s="13">
        <v>121018082833</v>
      </c>
      <c r="C111" s="11" t="str">
        <f>IF(ISERROR(VLOOKUP(B111,'181012'!B:C,2,FALSE)),"new",VLOOKUP(B111,'231012'!B:C,2,FALSE))</f>
        <v>new</v>
      </c>
      <c r="D111" s="11" t="str">
        <f>IF(ISERROR(VLOOKUP(B111,'181012'!B:D,3,FALSE)),"new",IF(VLOOKUP(B111,'181012'!B:D,3,FALSE)="new","existing",VLOOKUP(B111,'231012'!B:D,3,FALSE)))</f>
        <v>new</v>
      </c>
      <c r="E111" s="11" t="e">
        <f t="shared" si="1"/>
        <v>#VALUE!</v>
      </c>
      <c r="F111" s="11" t="str">
        <f>IF(ISERROR(VLOOKUP(B114,'231012'!B:B,1,FALSE)),"yes","no")</f>
        <v>no</v>
      </c>
      <c r="G111" s="2" t="s">
        <v>3221</v>
      </c>
      <c r="H111" s="11" t="str">
        <f>IF(ISNA(VLOOKUP(B111,CEEMEA!$A:$A,1,0)),IF(ISNA(VLOOKUP(B111,Removes!$A:$A,1,0)),IF(ISNA(VLOOKUP(B111,TTM!$A:$A,1,0)),IF(ISNA(VLOOKUP(B111,FastTrack!$A:$A,1,0)),IF(ISNA(VLOOKUP(B111,Delayed!$B:$B,1,0)),"BAU","Delayed"),"FastTrack"),"TTM"),"Remove"),"CEEMEA")</f>
        <v>BAU</v>
      </c>
      <c r="I111" s="11" t="str">
        <f>IF(COUNTIF(schedule!DA$1:ZZ$100,B111)=0,"new","scheduled")</f>
        <v>new</v>
      </c>
    </row>
    <row r="112" spans="1:9">
      <c r="A112" s="11" t="s">
        <v>2929</v>
      </c>
      <c r="B112" s="13">
        <v>121018082834</v>
      </c>
      <c r="C112" s="11" t="str">
        <f>IF(ISERROR(VLOOKUP(B112,'181012'!B:C,2,FALSE)),"new",VLOOKUP(B112,'231012'!B:C,2,FALSE))</f>
        <v>new</v>
      </c>
      <c r="D112" s="11" t="str">
        <f>IF(ISERROR(VLOOKUP(B112,'181012'!B:D,3,FALSE)),"new",IF(VLOOKUP(B112,'181012'!B:D,3,FALSE)="new","existing",VLOOKUP(B112,'231012'!B:D,3,FALSE)))</f>
        <v>new</v>
      </c>
      <c r="E112" s="11" t="e">
        <f t="shared" si="1"/>
        <v>#VALUE!</v>
      </c>
      <c r="F112" s="11" t="str">
        <f>IF(ISERROR(VLOOKUP(B115,'231012'!B:B,1,FALSE)),"yes","no")</f>
        <v>no</v>
      </c>
      <c r="G112" s="2" t="s">
        <v>3222</v>
      </c>
      <c r="H112" s="11" t="str">
        <f>IF(ISNA(VLOOKUP(B112,CEEMEA!$A:$A,1,0)),IF(ISNA(VLOOKUP(B112,Removes!$A:$A,1,0)),IF(ISNA(VLOOKUP(B112,TTM!$A:$A,1,0)),IF(ISNA(VLOOKUP(B112,FastTrack!$A:$A,1,0)),IF(ISNA(VLOOKUP(B112,Delayed!$B:$B,1,0)),"BAU","Delayed"),"FastTrack"),"TTM"),"Remove"),"CEEMEA")</f>
        <v>BAU</v>
      </c>
      <c r="I112" s="11" t="str">
        <f>IF(COUNTIF(schedule!DA$1:ZZ$100,B112)=0,"new","scheduled")</f>
        <v>new</v>
      </c>
    </row>
    <row r="113" spans="1:9">
      <c r="A113" s="11" t="s">
        <v>2934</v>
      </c>
      <c r="B113" s="13">
        <v>121018090038</v>
      </c>
      <c r="C113" s="11" t="str">
        <f>IF(ISERROR(VLOOKUP(B113,'181012'!B:C,2,FALSE)),"new",VLOOKUP(B113,'231012'!B:C,2,FALSE))</f>
        <v>new</v>
      </c>
      <c r="D113" s="11" t="str">
        <f>IF(ISERROR(VLOOKUP(B113,'181012'!B:D,3,FALSE)),"new",IF(VLOOKUP(B113,'181012'!B:D,3,FALSE)="new","existing",VLOOKUP(B113,'231012'!B:D,3,FALSE)))</f>
        <v>new</v>
      </c>
      <c r="E113" s="11" t="e">
        <f t="shared" si="1"/>
        <v>#VALUE!</v>
      </c>
      <c r="F113" s="11" t="str">
        <f>IF(ISERROR(VLOOKUP(B116,'231012'!B:B,1,FALSE)),"yes","no")</f>
        <v>no</v>
      </c>
      <c r="G113" s="2" t="s">
        <v>3223</v>
      </c>
      <c r="H113" s="11" t="str">
        <f>IF(ISNA(VLOOKUP(B113,CEEMEA!$A:$A,1,0)),IF(ISNA(VLOOKUP(B113,Removes!$A:$A,1,0)),IF(ISNA(VLOOKUP(B113,TTM!$A:$A,1,0)),IF(ISNA(VLOOKUP(B113,FastTrack!$A:$A,1,0)),IF(ISNA(VLOOKUP(B113,Delayed!$B:$B,1,0)),"BAU","Delayed"),"FastTrack"),"TTM"),"Remove"),"CEEMEA")</f>
        <v>BAU</v>
      </c>
      <c r="I113" s="11" t="str">
        <f>IF(COUNTIF(schedule!DA$1:ZZ$100,B113)=0,"new","scheduled")</f>
        <v>new</v>
      </c>
    </row>
    <row r="114" spans="1:9">
      <c r="A114" s="11" t="s">
        <v>2915</v>
      </c>
      <c r="B114" s="13">
        <v>121019091907</v>
      </c>
      <c r="C114" s="11" t="str">
        <f>IF(ISERROR(VLOOKUP(B114,'181012'!B:C,2,FALSE)),"new",VLOOKUP(B114,'231012'!B:C,2,FALSE))</f>
        <v>new</v>
      </c>
      <c r="D114" s="11" t="str">
        <f>IF(ISERROR(VLOOKUP(B114,'181012'!B:D,3,FALSE)),"new",IF(VLOOKUP(B114,'181012'!B:D,3,FALSE)="new","existing",VLOOKUP(B114,'231012'!B:D,3,FALSE)))</f>
        <v>new</v>
      </c>
      <c r="E114" s="11" t="e">
        <f t="shared" si="1"/>
        <v>#VALUE!</v>
      </c>
      <c r="F114" s="11" t="str">
        <f>IF(ISERROR(VLOOKUP(B117,'231012'!B:B,1,FALSE)),"yes","no")</f>
        <v>no</v>
      </c>
      <c r="G114" s="2" t="s">
        <v>3224</v>
      </c>
      <c r="H114" s="11" t="str">
        <f>IF(ISNA(VLOOKUP(B114,CEEMEA!$A:$A,1,0)),IF(ISNA(VLOOKUP(B114,Removes!$A:$A,1,0)),IF(ISNA(VLOOKUP(B114,TTM!$A:$A,1,0)),IF(ISNA(VLOOKUP(B114,FastTrack!$A:$A,1,0)),IF(ISNA(VLOOKUP(B114,Delayed!$B:$B,1,0)),"BAU","Delayed"),"FastTrack"),"TTM"),"Remove"),"CEEMEA")</f>
        <v>BAU</v>
      </c>
      <c r="I114" s="11" t="str">
        <f>IF(COUNTIF(schedule!DA$1:ZZ$100,B114)=0,"new","scheduled")</f>
        <v>scheduled</v>
      </c>
    </row>
    <row r="115" spans="1:9">
      <c r="A115" s="11" t="s">
        <v>2933</v>
      </c>
      <c r="B115" s="13">
        <v>121019204011</v>
      </c>
      <c r="C115" s="11" t="str">
        <f>IF(ISERROR(VLOOKUP(B115,'181012'!B:C,2,FALSE)),"new",VLOOKUP(B115,'231012'!B:C,2,FALSE))</f>
        <v>new</v>
      </c>
      <c r="D115" s="11" t="str">
        <f>IF(ISERROR(VLOOKUP(B115,'181012'!B:D,3,FALSE)),"new",IF(VLOOKUP(B115,'181012'!B:D,3,FALSE)="new","existing",VLOOKUP(B115,'231012'!B:D,3,FALSE)))</f>
        <v>new</v>
      </c>
      <c r="E115" s="11" t="e">
        <f t="shared" si="1"/>
        <v>#VALUE!</v>
      </c>
      <c r="F115" s="11" t="str">
        <f>IF(ISERROR(VLOOKUP(B118,'231012'!B:B,1,FALSE)),"yes","no")</f>
        <v>no</v>
      </c>
      <c r="G115" s="2" t="s">
        <v>3225</v>
      </c>
      <c r="H115" s="11" t="str">
        <f>IF(ISNA(VLOOKUP(B115,CEEMEA!$A:$A,1,0)),IF(ISNA(VLOOKUP(B115,Removes!$A:$A,1,0)),IF(ISNA(VLOOKUP(B115,TTM!$A:$A,1,0)),IF(ISNA(VLOOKUP(B115,FastTrack!$A:$A,1,0)),IF(ISNA(VLOOKUP(B115,Delayed!$B:$B,1,0)),"BAU","Delayed"),"FastTrack"),"TTM"),"Remove"),"CEEMEA")</f>
        <v>BAU</v>
      </c>
      <c r="I115" s="11" t="str">
        <f>IF(COUNTIF(schedule!DA$1:ZZ$100,B115)=0,"new","scheduled")</f>
        <v>scheduled</v>
      </c>
    </row>
    <row r="116" spans="1:9">
      <c r="A116" s="11" t="s">
        <v>2932</v>
      </c>
      <c r="B116" s="13">
        <v>121019210444</v>
      </c>
      <c r="C116" s="11" t="str">
        <f>IF(ISERROR(VLOOKUP(B116,'181012'!B:C,2,FALSE)),"new",VLOOKUP(B116,'231012'!B:C,2,FALSE))</f>
        <v>new</v>
      </c>
      <c r="D116" s="11" t="str">
        <f>IF(ISERROR(VLOOKUP(B116,'181012'!B:D,3,FALSE)),"new",IF(VLOOKUP(B116,'181012'!B:D,3,FALSE)="new","existing",VLOOKUP(B116,'231012'!B:D,3,FALSE)))</f>
        <v>new</v>
      </c>
      <c r="E116" s="11" t="e">
        <f t="shared" si="1"/>
        <v>#VALUE!</v>
      </c>
      <c r="F116" s="11" t="str">
        <f>IF(ISERROR(VLOOKUP(B119,'231012'!B:B,1,FALSE)),"yes","no")</f>
        <v>no</v>
      </c>
      <c r="G116" s="2" t="s">
        <v>3226</v>
      </c>
      <c r="H116" s="11" t="str">
        <f>IF(ISNA(VLOOKUP(B116,CEEMEA!$A:$A,1,0)),IF(ISNA(VLOOKUP(B116,Removes!$A:$A,1,0)),IF(ISNA(VLOOKUP(B116,TTM!$A:$A,1,0)),IF(ISNA(VLOOKUP(B116,FastTrack!$A:$A,1,0)),IF(ISNA(VLOOKUP(B116,Delayed!$B:$B,1,0)),"BAU","Delayed"),"FastTrack"),"TTM"),"Remove"),"CEEMEA")</f>
        <v>BAU</v>
      </c>
      <c r="I116" s="11" t="str">
        <f>IF(COUNTIF(schedule!DA$1:ZZ$100,B116)=0,"new","scheduled")</f>
        <v>scheduled</v>
      </c>
    </row>
    <row r="117" spans="1:9">
      <c r="A117" s="11" t="s">
        <v>673</v>
      </c>
      <c r="B117" s="13">
        <v>121019210716</v>
      </c>
      <c r="C117" s="11" t="str">
        <f>IF(ISERROR(VLOOKUP(B117,'181012'!B:C,2,FALSE)),"new",VLOOKUP(B117,'231012'!B:C,2,FALSE))</f>
        <v>new</v>
      </c>
      <c r="D117" s="11" t="str">
        <f>IF(ISERROR(VLOOKUP(B117,'181012'!B:D,3,FALSE)),"new",IF(VLOOKUP(B117,'181012'!B:D,3,FALSE)="new","existing",VLOOKUP(B117,'231012'!B:D,3,FALSE)))</f>
        <v>new</v>
      </c>
      <c r="E117" s="11" t="e">
        <f t="shared" si="1"/>
        <v>#VALUE!</v>
      </c>
      <c r="F117" s="11" t="str">
        <f>IF(ISERROR(VLOOKUP(B120,'231012'!B:B,1,FALSE)),"yes","no")</f>
        <v>no</v>
      </c>
      <c r="G117" s="2" t="s">
        <v>3227</v>
      </c>
      <c r="H117" s="11" t="str">
        <f>IF(ISNA(VLOOKUP(B117,CEEMEA!$A:$A,1,0)),IF(ISNA(VLOOKUP(B117,Removes!$A:$A,1,0)),IF(ISNA(VLOOKUP(B117,TTM!$A:$A,1,0)),IF(ISNA(VLOOKUP(B117,FastTrack!$A:$A,1,0)),IF(ISNA(VLOOKUP(B117,Delayed!$B:$B,1,0)),"BAU","Delayed"),"FastTrack"),"TTM"),"Remove"),"CEEMEA")</f>
        <v>BAU</v>
      </c>
      <c r="I117" s="11" t="str">
        <f>IF(COUNTIF(schedule!DA$1:ZZ$100,B117)=0,"new","scheduled")</f>
        <v>scheduled</v>
      </c>
    </row>
    <row r="118" spans="1:9">
      <c r="A118" s="11" t="s">
        <v>2931</v>
      </c>
      <c r="B118" s="13">
        <v>121019212051</v>
      </c>
      <c r="C118" s="11" t="str">
        <f>IF(ISERROR(VLOOKUP(B118,'181012'!B:C,2,FALSE)),"new",VLOOKUP(B118,'231012'!B:C,2,FALSE))</f>
        <v>new</v>
      </c>
      <c r="D118" s="11" t="str">
        <f>IF(ISERROR(VLOOKUP(B118,'181012'!B:D,3,FALSE)),"new",IF(VLOOKUP(B118,'181012'!B:D,3,FALSE)="new","existing",VLOOKUP(B118,'231012'!B:D,3,FALSE)))</f>
        <v>new</v>
      </c>
      <c r="E118" s="11" t="e">
        <f t="shared" si="1"/>
        <v>#VALUE!</v>
      </c>
      <c r="F118" s="11" t="str">
        <f>IF(ISERROR(VLOOKUP(B121,'231012'!B:B,1,FALSE)),"yes","no")</f>
        <v>no</v>
      </c>
      <c r="G118" s="2" t="s">
        <v>3228</v>
      </c>
      <c r="H118" s="11" t="str">
        <f>IF(ISNA(VLOOKUP(B118,CEEMEA!$A:$A,1,0)),IF(ISNA(VLOOKUP(B118,Removes!$A:$A,1,0)),IF(ISNA(VLOOKUP(B118,TTM!$A:$A,1,0)),IF(ISNA(VLOOKUP(B118,FastTrack!$A:$A,1,0)),IF(ISNA(VLOOKUP(B118,Delayed!$B:$B,1,0)),"BAU","Delayed"),"FastTrack"),"TTM"),"Remove"),"CEEMEA")</f>
        <v>BAU</v>
      </c>
      <c r="I118" s="11" t="str">
        <f>IF(COUNTIF(schedule!DA$1:ZZ$100,B118)=0,"new","scheduled")</f>
        <v>scheduled</v>
      </c>
    </row>
    <row r="119" spans="1:9">
      <c r="A119" s="11" t="s">
        <v>2930</v>
      </c>
      <c r="B119" s="13">
        <v>121022005904</v>
      </c>
      <c r="C119" s="11" t="str">
        <f>IF(ISERROR(VLOOKUP(B119,'181012'!B:C,2,FALSE)),"new",VLOOKUP(B119,'231012'!B:C,2,FALSE))</f>
        <v>new</v>
      </c>
      <c r="D119" s="11" t="str">
        <f>IF(ISERROR(VLOOKUP(B119,'181012'!B:D,3,FALSE)),"new",IF(VLOOKUP(B119,'181012'!B:D,3,FALSE)="new","existing",VLOOKUP(B119,'231012'!B:D,3,FALSE)))</f>
        <v>new</v>
      </c>
      <c r="E119" s="11" t="e">
        <f t="shared" si="1"/>
        <v>#VALUE!</v>
      </c>
      <c r="F119" s="11" t="str">
        <f>IF(ISERROR(VLOOKUP(B122,'231012'!B:B,1,FALSE)),"yes","no")</f>
        <v>no</v>
      </c>
      <c r="G119" s="2" t="s">
        <v>3229</v>
      </c>
      <c r="H119" s="11" t="str">
        <f>IF(ISNA(VLOOKUP(B119,CEEMEA!$A:$A,1,0)),IF(ISNA(VLOOKUP(B119,Removes!$A:$A,1,0)),IF(ISNA(VLOOKUP(B119,TTM!$A:$A,1,0)),IF(ISNA(VLOOKUP(B119,FastTrack!$A:$A,1,0)),IF(ISNA(VLOOKUP(B119,Delayed!$B:$B,1,0)),"BAU","Delayed"),"FastTrack"),"TTM"),"Remove"),"CEEMEA")</f>
        <v>BAU</v>
      </c>
      <c r="I119" s="11" t="str">
        <f>IF(COUNTIF(schedule!DA$1:ZZ$100,B119)=0,"new","scheduled")</f>
        <v>scheduled</v>
      </c>
    </row>
    <row r="120" spans="1:9">
      <c r="A120" s="11" t="s">
        <v>2364</v>
      </c>
      <c r="B120" s="13">
        <v>121022010608</v>
      </c>
      <c r="C120" s="11" t="str">
        <f>IF(ISERROR(VLOOKUP(B120,'181012'!B:C,2,FALSE)),"new",VLOOKUP(B120,'231012'!B:C,2,FALSE))</f>
        <v>new</v>
      </c>
      <c r="D120" s="11" t="str">
        <f>IF(ISERROR(VLOOKUP(B120,'181012'!B:D,3,FALSE)),"new",IF(VLOOKUP(B120,'181012'!B:D,3,FALSE)="new","existing",VLOOKUP(B120,'231012'!B:D,3,FALSE)))</f>
        <v>new</v>
      </c>
      <c r="E120" s="11" t="e">
        <f t="shared" si="1"/>
        <v>#VALUE!</v>
      </c>
      <c r="F120" s="11" t="str">
        <f>IF(ISERROR(VLOOKUP(B123,'231012'!B:B,1,FALSE)),"yes","no")</f>
        <v>no</v>
      </c>
      <c r="G120" s="2" t="s">
        <v>3230</v>
      </c>
      <c r="H120" s="11" t="str">
        <f>IF(ISNA(VLOOKUP(B120,CEEMEA!$A:$A,1,0)),IF(ISNA(VLOOKUP(B120,Removes!$A:$A,1,0)),IF(ISNA(VLOOKUP(B120,TTM!$A:$A,1,0)),IF(ISNA(VLOOKUP(B120,FastTrack!$A:$A,1,0)),IF(ISNA(VLOOKUP(B120,Delayed!$B:$B,1,0)),"BAU","Delayed"),"FastTrack"),"TTM"),"Remove"),"CEEMEA")</f>
        <v>BAU</v>
      </c>
      <c r="I120" s="11" t="str">
        <f>IF(COUNTIF(schedule!DA$1:ZZ$100,B120)=0,"new","scheduled")</f>
        <v>scheduled</v>
      </c>
    </row>
    <row r="121" spans="1:9">
      <c r="A121" s="11" t="s">
        <v>17</v>
      </c>
      <c r="B121" s="13">
        <v>121022064452</v>
      </c>
      <c r="C121" s="11" t="str">
        <f>IF(ISERROR(VLOOKUP(B121,'181012'!B:C,2,FALSE)),"new",VLOOKUP(B121,'231012'!B:C,2,FALSE))</f>
        <v>new</v>
      </c>
      <c r="D121" s="11" t="str">
        <f>IF(ISERROR(VLOOKUP(B121,'181012'!B:D,3,FALSE)),"new",IF(VLOOKUP(B121,'181012'!B:D,3,FALSE)="new","existing",VLOOKUP(B121,'231012'!B:D,3,FALSE)))</f>
        <v>new</v>
      </c>
      <c r="E121" s="11" t="e">
        <f t="shared" si="1"/>
        <v>#VALUE!</v>
      </c>
      <c r="F121" s="11" t="str">
        <f>IF(ISERROR(VLOOKUP(B124,'231012'!B:B,1,FALSE)),"yes","no")</f>
        <v>no</v>
      </c>
      <c r="G121" s="2" t="s">
        <v>3231</v>
      </c>
      <c r="H121" s="11" t="str">
        <f>IF(ISNA(VLOOKUP(B121,CEEMEA!$A:$A,1,0)),IF(ISNA(VLOOKUP(B121,Removes!$A:$A,1,0)),IF(ISNA(VLOOKUP(B121,TTM!$A:$A,1,0)),IF(ISNA(VLOOKUP(B121,FastTrack!$A:$A,1,0)),IF(ISNA(VLOOKUP(B121,Delayed!$B:$B,1,0)),"BAU","Delayed"),"FastTrack"),"TTM"),"Remove"),"CEEMEA")</f>
        <v>BAU</v>
      </c>
      <c r="I121" s="11" t="str">
        <f>IF(COUNTIF(schedule!DA$1:ZZ$100,B121)=0,"new","scheduled")</f>
        <v>new</v>
      </c>
    </row>
    <row r="122" spans="1:9">
      <c r="A122" s="11" t="s">
        <v>7</v>
      </c>
      <c r="B122" s="13">
        <v>121022065951</v>
      </c>
      <c r="C122" s="11" t="str">
        <f>IF(ISERROR(VLOOKUP(B122,'181012'!B:C,2,FALSE)),"new",VLOOKUP(B122,'231012'!B:C,2,FALSE))</f>
        <v>new</v>
      </c>
      <c r="D122" s="11" t="str">
        <f>IF(ISERROR(VLOOKUP(B122,'181012'!B:D,3,FALSE)),"new",IF(VLOOKUP(B122,'181012'!B:D,3,FALSE)="new","existing",VLOOKUP(B122,'231012'!B:D,3,FALSE)))</f>
        <v>new</v>
      </c>
      <c r="E122" s="11" t="e">
        <f t="shared" si="1"/>
        <v>#VALUE!</v>
      </c>
      <c r="F122" s="11" t="str">
        <f>IF(ISERROR(VLOOKUP(B125,'231012'!B:B,1,FALSE)),"yes","no")</f>
        <v>yes</v>
      </c>
      <c r="G122" s="2" t="s">
        <v>3232</v>
      </c>
      <c r="H122" s="11" t="str">
        <f>IF(ISNA(VLOOKUP(B122,CEEMEA!$A:$A,1,0)),IF(ISNA(VLOOKUP(B122,Removes!$A:$A,1,0)),IF(ISNA(VLOOKUP(B122,TTM!$A:$A,1,0)),IF(ISNA(VLOOKUP(B122,FastTrack!$A:$A,1,0)),IF(ISNA(VLOOKUP(B122,Delayed!$B:$B,1,0)),"BAU","Delayed"),"FastTrack"),"TTM"),"Remove"),"CEEMEA")</f>
        <v>BAU</v>
      </c>
      <c r="I122" s="11" t="str">
        <f>IF(COUNTIF(schedule!DA$1:ZZ$100,B122)=0,"new","scheduled")</f>
        <v>new</v>
      </c>
    </row>
    <row r="123" spans="1:9">
      <c r="A123" s="11" t="s">
        <v>20</v>
      </c>
      <c r="B123" s="13">
        <v>121022070853</v>
      </c>
      <c r="C123" s="11" t="str">
        <f>IF(ISERROR(VLOOKUP(B123,'181012'!B:C,2,FALSE)),"new",VLOOKUP(B123,'231012'!B:C,2,FALSE))</f>
        <v>new</v>
      </c>
      <c r="D123" s="11" t="str">
        <f>IF(ISERROR(VLOOKUP(B123,'181012'!B:D,3,FALSE)),"new",IF(VLOOKUP(B123,'181012'!B:D,3,FALSE)="new","existing",VLOOKUP(B123,'231012'!B:D,3,FALSE)))</f>
        <v>new</v>
      </c>
      <c r="E123" s="11" t="e">
        <f t="shared" si="1"/>
        <v>#VALUE!</v>
      </c>
      <c r="F123" s="11" t="str">
        <f>IF(ISERROR(VLOOKUP(B126,'231012'!B:B,1,FALSE)),"yes","no")</f>
        <v>yes</v>
      </c>
      <c r="G123" s="2" t="s">
        <v>3233</v>
      </c>
      <c r="H123" s="11" t="str">
        <f>IF(ISNA(VLOOKUP(B123,CEEMEA!$A:$A,1,0)),IF(ISNA(VLOOKUP(B123,Removes!$A:$A,1,0)),IF(ISNA(VLOOKUP(B123,TTM!$A:$A,1,0)),IF(ISNA(VLOOKUP(B123,FastTrack!$A:$A,1,0)),IF(ISNA(VLOOKUP(B123,Delayed!$B:$B,1,0)),"BAU","Delayed"),"FastTrack"),"TTM"),"Remove"),"CEEMEA")</f>
        <v>BAU</v>
      </c>
      <c r="I123" s="11" t="str">
        <f>IF(COUNTIF(schedule!DA$1:ZZ$100,B123)=0,"new","scheduled")</f>
        <v>new</v>
      </c>
    </row>
    <row r="124" spans="1:9">
      <c r="A124" s="1" t="s">
        <v>1</v>
      </c>
      <c r="B124" s="13">
        <v>121022071521</v>
      </c>
      <c r="C124" s="11" t="str">
        <f>IF(ISERROR(VLOOKUP(B124,'181012'!B:C,2,FALSE)),"new",VLOOKUP(B124,'231012'!B:C,2,FALSE))</f>
        <v>new</v>
      </c>
      <c r="D124" s="11" t="str">
        <f>IF(ISERROR(VLOOKUP(B124,'181012'!B:D,3,FALSE)),"new",IF(VLOOKUP(B124,'181012'!B:D,3,FALSE)="new","existing",VLOOKUP(B124,'231012'!B:D,3,FALSE)))</f>
        <v>new</v>
      </c>
      <c r="E124" s="11" t="e">
        <f t="shared" si="1"/>
        <v>#VALUE!</v>
      </c>
      <c r="F124" s="11" t="str">
        <f>IF(ISERROR(VLOOKUP(B127,'231012'!B:B,1,FALSE)),"yes","no")</f>
        <v>yes</v>
      </c>
      <c r="G124" s="2" t="s">
        <v>3234</v>
      </c>
      <c r="H124" s="11" t="str">
        <f>IF(ISNA(VLOOKUP(B124,CEEMEA!$A:$A,1,0)),IF(ISNA(VLOOKUP(B124,Removes!$A:$A,1,0)),IF(ISNA(VLOOKUP(B124,TTM!$A:$A,1,0)),IF(ISNA(VLOOKUP(B124,FastTrack!$A:$A,1,0)),IF(ISNA(VLOOKUP(B124,Delayed!$B:$B,1,0)),"BAU","Delayed"),"FastTrack"),"TTM"),"Remove"),"CEEMEA")</f>
        <v>BAU</v>
      </c>
      <c r="I124" s="11" t="str">
        <f>IF(COUNTIF(schedule!DA$1:ZZ$100,B124)=0,"new","scheduled")</f>
        <v>new</v>
      </c>
    </row>
    <row r="125" spans="1:9">
      <c r="A125" s="1" t="s">
        <v>3103</v>
      </c>
      <c r="B125" s="13">
        <v>121024044120</v>
      </c>
      <c r="C125" s="11" t="str">
        <f>IF(ISERROR(VLOOKUP(B125,'181012'!B:C,2,FALSE)),"new",VLOOKUP(B125,'231012'!B:C,2,FALSE))</f>
        <v>new</v>
      </c>
      <c r="D125" s="11" t="str">
        <f>IF(ISERROR(VLOOKUP(B125,'181012'!B:D,3,FALSE)),"new",IF(VLOOKUP(B125,'181012'!B:D,3,FALSE)="new","existing",VLOOKUP(B125,'231012'!B:D,3,FALSE)))</f>
        <v>new</v>
      </c>
      <c r="E125" s="11" t="e">
        <f t="shared" si="1"/>
        <v>#VALUE!</v>
      </c>
      <c r="F125" s="11" t="str">
        <f>IF(ISERROR(VLOOKUP(B128,'231012'!B:B,1,FALSE)),"yes","no")</f>
        <v>yes</v>
      </c>
      <c r="G125" s="2" t="s">
        <v>3235</v>
      </c>
      <c r="H125" s="11" t="str">
        <f>IF(ISNA(VLOOKUP(B125,CEEMEA!$A:$A,1,0)),IF(ISNA(VLOOKUP(B125,Removes!$A:$A,1,0)),IF(ISNA(VLOOKUP(B125,TTM!$A:$A,1,0)),IF(ISNA(VLOOKUP(B125,FastTrack!$A:$A,1,0)),IF(ISNA(VLOOKUP(B125,Delayed!$B:$B,1,0)),"BAU","Delayed"),"FastTrack"),"TTM"),"Remove"),"CEEMEA")</f>
        <v>BAU</v>
      </c>
      <c r="I125" s="11" t="str">
        <f>IF(COUNTIF(schedule!DA$1:ZZ$100,B125)=0,"new","scheduled")</f>
        <v>new</v>
      </c>
    </row>
    <row r="126" spans="1:9">
      <c r="A126" s="1" t="s">
        <v>3102</v>
      </c>
      <c r="B126" s="13">
        <v>121024053001</v>
      </c>
      <c r="C126" s="11" t="str">
        <f>IF(ISERROR(VLOOKUP(B126,'181012'!B:C,2,FALSE)),"new",VLOOKUP(B126,'231012'!B:C,2,FALSE))</f>
        <v>new</v>
      </c>
      <c r="D126" s="11" t="str">
        <f>IF(ISERROR(VLOOKUP(B126,'181012'!B:D,3,FALSE)),"new",IF(VLOOKUP(B126,'181012'!B:D,3,FALSE)="new","existing",VLOOKUP(B126,'231012'!B:D,3,FALSE)))</f>
        <v>new</v>
      </c>
      <c r="E126" s="11" t="e">
        <f t="shared" si="1"/>
        <v>#VALUE!</v>
      </c>
      <c r="F126" s="11" t="str">
        <f>IF(ISERROR(VLOOKUP(B129,'231012'!B:B,1,FALSE)),"yes","no")</f>
        <v>yes</v>
      </c>
      <c r="G126" s="2" t="s">
        <v>3236</v>
      </c>
      <c r="H126" s="11" t="str">
        <f>IF(ISNA(VLOOKUP(B126,CEEMEA!$A:$A,1,0)),IF(ISNA(VLOOKUP(B126,Removes!$A:$A,1,0)),IF(ISNA(VLOOKUP(B126,TTM!$A:$A,1,0)),IF(ISNA(VLOOKUP(B126,FastTrack!$A:$A,1,0)),IF(ISNA(VLOOKUP(B126,Delayed!$B:$B,1,0)),"BAU","Delayed"),"FastTrack"),"TTM"),"Remove"),"CEEMEA")</f>
        <v>BAU</v>
      </c>
      <c r="I126" s="11" t="str">
        <f>IF(COUNTIF(schedule!DA$1:ZZ$100,B126)=0,"new","scheduled")</f>
        <v>new</v>
      </c>
    </row>
    <row r="127" spans="1:9">
      <c r="A127" s="1" t="s">
        <v>3101</v>
      </c>
      <c r="B127" s="13">
        <v>121024053251</v>
      </c>
      <c r="C127" s="11" t="str">
        <f>IF(ISERROR(VLOOKUP(B127,'181012'!B:C,2,FALSE)),"new",VLOOKUP(B127,'231012'!B:C,2,FALSE))</f>
        <v>new</v>
      </c>
      <c r="D127" s="11" t="str">
        <f>IF(ISERROR(VLOOKUP(B127,'181012'!B:D,3,FALSE)),"new",IF(VLOOKUP(B127,'181012'!B:D,3,FALSE)="new","existing",VLOOKUP(B127,'231012'!B:D,3,FALSE)))</f>
        <v>new</v>
      </c>
      <c r="E127" s="11" t="e">
        <f t="shared" si="1"/>
        <v>#VALUE!</v>
      </c>
      <c r="F127" s="11" t="str">
        <f>IF(ISERROR(VLOOKUP(B130,'231012'!B:B,1,FALSE)),"yes","no")</f>
        <v>yes</v>
      </c>
      <c r="G127" s="2" t="s">
        <v>3237</v>
      </c>
      <c r="H127" s="11" t="str">
        <f>IF(ISNA(VLOOKUP(B127,CEEMEA!$A:$A,1,0)),IF(ISNA(VLOOKUP(B127,Removes!$A:$A,1,0)),IF(ISNA(VLOOKUP(B127,TTM!$A:$A,1,0)),IF(ISNA(VLOOKUP(B127,FastTrack!$A:$A,1,0)),IF(ISNA(VLOOKUP(B127,Delayed!$B:$B,1,0)),"BAU","Delayed"),"FastTrack"),"TTM"),"Remove"),"CEEMEA")</f>
        <v>BAU</v>
      </c>
      <c r="I127" s="11" t="str">
        <f>IF(COUNTIF(schedule!DA$1:ZZ$100,B127)=0,"new","scheduled")</f>
        <v>new</v>
      </c>
    </row>
    <row r="128" spans="1:9">
      <c r="A128" s="1" t="s">
        <v>3099</v>
      </c>
      <c r="B128" s="13">
        <v>121024080055</v>
      </c>
      <c r="C128" s="11" t="str">
        <f>IF(ISERROR(VLOOKUP(B128,'181012'!B:C,2,FALSE)),"new",VLOOKUP(B128,'231012'!B:C,2,FALSE))</f>
        <v>new</v>
      </c>
      <c r="D128" s="11" t="str">
        <f>IF(ISERROR(VLOOKUP(B128,'181012'!B:D,3,FALSE)),"new",IF(VLOOKUP(B128,'181012'!B:D,3,FALSE)="new","existing",VLOOKUP(B128,'231012'!B:D,3,FALSE)))</f>
        <v>new</v>
      </c>
      <c r="E128" s="11" t="e">
        <f t="shared" si="1"/>
        <v>#VALUE!</v>
      </c>
      <c r="F128" s="11" t="str">
        <f>IF(ISERROR(VLOOKUP(B131,'231012'!B:B,1,FALSE)),"yes","no")</f>
        <v>yes</v>
      </c>
      <c r="G128" s="2" t="s">
        <v>3238</v>
      </c>
      <c r="H128" s="11" t="str">
        <f>IF(ISNA(VLOOKUP(B128,CEEMEA!$A:$A,1,0)),IF(ISNA(VLOOKUP(B128,Removes!$A:$A,1,0)),IF(ISNA(VLOOKUP(B128,TTM!$A:$A,1,0)),IF(ISNA(VLOOKUP(B128,FastTrack!$A:$A,1,0)),IF(ISNA(VLOOKUP(B128,Delayed!$B:$B,1,0)),"BAU","Delayed"),"FastTrack"),"TTM"),"Remove"),"CEEMEA")</f>
        <v>BAU</v>
      </c>
      <c r="I128" s="11" t="str">
        <f>IF(COUNTIF(schedule!DA$1:ZZ$100,B128)=0,"new","scheduled")</f>
        <v>scheduled</v>
      </c>
    </row>
    <row r="129" spans="1:9">
      <c r="A129" s="1" t="s">
        <v>2860</v>
      </c>
      <c r="B129" s="13">
        <v>121024100817</v>
      </c>
      <c r="C129" s="11" t="str">
        <f>IF(ISERROR(VLOOKUP(B129,'181012'!B:C,2,FALSE)),"new",VLOOKUP(B129,'231012'!B:C,2,FALSE))</f>
        <v>new</v>
      </c>
      <c r="D129" s="11" t="str">
        <f>IF(ISERROR(VLOOKUP(B129,'181012'!B:D,3,FALSE)),"new",IF(VLOOKUP(B129,'181012'!B:D,3,FALSE)="new","existing",VLOOKUP(B129,'231012'!B:D,3,FALSE)))</f>
        <v>new</v>
      </c>
      <c r="E129" s="11" t="e">
        <f t="shared" si="1"/>
        <v>#VALUE!</v>
      </c>
      <c r="F129" s="11" t="str">
        <f>IF(ISERROR(VLOOKUP(B132,'231012'!B:B,1,FALSE)),"yes","no")</f>
        <v>no</v>
      </c>
      <c r="G129" s="2" t="s">
        <v>3239</v>
      </c>
      <c r="H129" s="11" t="str">
        <f>IF(ISNA(VLOOKUP(B129,CEEMEA!$A:$A,1,0)),IF(ISNA(VLOOKUP(B129,Removes!$A:$A,1,0)),IF(ISNA(VLOOKUP(B129,TTM!$A:$A,1,0)),IF(ISNA(VLOOKUP(B129,FastTrack!$A:$A,1,0)),IF(ISNA(VLOOKUP(B129,Delayed!$B:$B,1,0)),"BAU","Delayed"),"FastTrack"),"TTM"),"Remove"),"CEEMEA")</f>
        <v>BAU</v>
      </c>
      <c r="I129" s="11" t="str">
        <f>IF(COUNTIF(schedule!DA$1:ZZ$100,B129)=0,"new","scheduled")</f>
        <v>new</v>
      </c>
    </row>
    <row r="130" spans="1:9">
      <c r="A130" s="1" t="s">
        <v>2862</v>
      </c>
      <c r="B130" s="13">
        <v>121024101820</v>
      </c>
      <c r="C130" s="11" t="str">
        <f>IF(ISERROR(VLOOKUP(B130,'181012'!B:C,2,FALSE)),"new",VLOOKUP(B130,'231012'!B:C,2,FALSE))</f>
        <v>new</v>
      </c>
      <c r="D130" s="11" t="str">
        <f>IF(ISERROR(VLOOKUP(B130,'181012'!B:D,3,FALSE)),"new",IF(VLOOKUP(B130,'181012'!B:D,3,FALSE)="new","existing",VLOOKUP(B130,'231012'!B:D,3,FALSE)))</f>
        <v>new</v>
      </c>
      <c r="E130" s="11" t="e">
        <f t="shared" si="1"/>
        <v>#VALUE!</v>
      </c>
      <c r="F130" s="11" t="str">
        <f>IF(ISERROR(VLOOKUP(B133,'231012'!B:B,1,FALSE)),"yes","no")</f>
        <v>no</v>
      </c>
      <c r="G130" s="2" t="s">
        <v>3240</v>
      </c>
      <c r="H130" s="11" t="str">
        <f>IF(ISNA(VLOOKUP(B130,CEEMEA!$A:$A,1,0)),IF(ISNA(VLOOKUP(B130,Removes!$A:$A,1,0)),IF(ISNA(VLOOKUP(B130,TTM!$A:$A,1,0)),IF(ISNA(VLOOKUP(B130,FastTrack!$A:$A,1,0)),IF(ISNA(VLOOKUP(B130,Delayed!$B:$B,1,0)),"BAU","Delayed"),"FastTrack"),"TTM"),"Remove"),"CEEMEA")</f>
        <v>BAU</v>
      </c>
      <c r="I130" s="11" t="str">
        <f>IF(COUNTIF(schedule!DA$1:ZZ$100,B130)=0,"new","scheduled")</f>
        <v>new</v>
      </c>
    </row>
    <row r="131" spans="1:9">
      <c r="A131" s="1" t="s">
        <v>3097</v>
      </c>
      <c r="B131" s="13">
        <v>121025073356</v>
      </c>
      <c r="C131" s="11" t="str">
        <f>IF(ISERROR(VLOOKUP(B131,'181012'!B:C,2,FALSE)),"new",VLOOKUP(B131,'231012'!B:C,2,FALSE))</f>
        <v>new</v>
      </c>
      <c r="D131" s="11" t="str">
        <f>IF(ISERROR(VLOOKUP(B131,'181012'!B:D,3,FALSE)),"new",IF(VLOOKUP(B131,'181012'!B:D,3,FALSE)="new","existing",VLOOKUP(B131,'231012'!B:D,3,FALSE)))</f>
        <v>new</v>
      </c>
      <c r="E131" s="11" t="e">
        <f t="shared" ref="E131:E183" si="2">DATEVALUE(MID(G131,SEARCH("/",G131,1)-2,10))</f>
        <v>#VALUE!</v>
      </c>
      <c r="F131" s="11" t="str">
        <f>IF(ISERROR(VLOOKUP(B134,'231012'!B:B,1,FALSE)),"yes","no")</f>
        <v>no</v>
      </c>
      <c r="G131" s="2" t="s">
        <v>3241</v>
      </c>
      <c r="H131" s="11" t="str">
        <f>IF(ISNA(VLOOKUP(B131,CEEMEA!$A:$A,1,0)),IF(ISNA(VLOOKUP(B131,Removes!$A:$A,1,0)),IF(ISNA(VLOOKUP(B131,TTM!$A:$A,1,0)),IF(ISNA(VLOOKUP(B131,FastTrack!$A:$A,1,0)),IF(ISNA(VLOOKUP(B131,Delayed!$B:$B,1,0)),"BAU","Delayed"),"FastTrack"),"TTM"),"Remove"),"CEEMEA")</f>
        <v>BAU</v>
      </c>
      <c r="I131" s="11" t="str">
        <f>IF(COUNTIF(schedule!DA$1:ZZ$100,B131)=0,"new","scheduled")</f>
        <v>scheduled</v>
      </c>
    </row>
    <row r="132" spans="1:9">
      <c r="A132" s="11" t="s">
        <v>21</v>
      </c>
      <c r="B132" s="13">
        <v>1101121309421</v>
      </c>
      <c r="C132" s="11" t="str">
        <f>IF(ISERROR(VLOOKUP(B132,'181012'!B:C,2,FALSE)),"new",VLOOKUP(B132,'231012'!B:C,2,FALSE))</f>
        <v>new</v>
      </c>
      <c r="D132" s="11" t="str">
        <f>IF(ISERROR(VLOOKUP(B132,'181012'!B:D,3,FALSE)),"new",IF(VLOOKUP(B132,'181012'!B:D,3,FALSE)="new","existing",VLOOKUP(B132,'231012'!B:D,3,FALSE)))</f>
        <v>new</v>
      </c>
      <c r="E132" s="11" t="e">
        <f t="shared" si="2"/>
        <v>#VALUE!</v>
      </c>
      <c r="F132" s="11" t="str">
        <f>IF(ISERROR(VLOOKUP(B135,'231012'!B:B,1,FALSE)),"yes","no")</f>
        <v>no</v>
      </c>
      <c r="G132" s="2" t="s">
        <v>3242</v>
      </c>
      <c r="H132" s="11" t="str">
        <f>IF(ISNA(VLOOKUP(B132,CEEMEA!$A:$A,1,0)),IF(ISNA(VLOOKUP(B132,Removes!$A:$A,1,0)),IF(ISNA(VLOOKUP(B132,TTM!$A:$A,1,0)),IF(ISNA(VLOOKUP(B132,FastTrack!$A:$A,1,0)),IF(ISNA(VLOOKUP(B132,Delayed!$B:$B,1,0)),"BAU","Delayed"),"FastTrack"),"TTM"),"Remove"),"CEEMEA")</f>
        <v>BAU</v>
      </c>
      <c r="I132" s="11" t="str">
        <f>IF(COUNTIF(schedule!DA$1:ZZ$100,B132)=0,"new","scheduled")</f>
        <v>scheduled</v>
      </c>
    </row>
    <row r="133" spans="1:9">
      <c r="A133" s="11" t="s">
        <v>2343</v>
      </c>
      <c r="B133" s="13">
        <v>1205071015481</v>
      </c>
      <c r="C133" s="11" t="str">
        <f>IF(ISERROR(VLOOKUP(B133,'181012'!B:C,2,FALSE)),"new",VLOOKUP(B133,'231012'!B:C,2,FALSE))</f>
        <v>new</v>
      </c>
      <c r="D133" s="11" t="str">
        <f>IF(ISERROR(VLOOKUP(B133,'181012'!B:D,3,FALSE)),"new",IF(VLOOKUP(B133,'181012'!B:D,3,FALSE)="new","existing",VLOOKUP(B133,'231012'!B:D,3,FALSE)))</f>
        <v>existing</v>
      </c>
      <c r="E133" s="11">
        <f t="shared" si="2"/>
        <v>41126</v>
      </c>
      <c r="F133" s="11" t="str">
        <f>IF(ISERROR(VLOOKUP(B136,'231012'!B:B,1,FALSE)),"yes","no")</f>
        <v>no</v>
      </c>
      <c r="G133" s="2" t="s">
        <v>3243</v>
      </c>
      <c r="H133" s="11" t="str">
        <f>IF(ISNA(VLOOKUP(B133,CEEMEA!$A:$A,1,0)),IF(ISNA(VLOOKUP(B133,Removes!$A:$A,1,0)),IF(ISNA(VLOOKUP(B133,TTM!$A:$A,1,0)),IF(ISNA(VLOOKUP(B133,FastTrack!$A:$A,1,0)),IF(ISNA(VLOOKUP(B133,Delayed!$B:$B,1,0)),"BAU","Delayed"),"FastTrack"),"TTM"),"Remove"),"CEEMEA")</f>
        <v>CEEMEA</v>
      </c>
      <c r="I133" s="11" t="str">
        <f>IF(COUNTIF(schedule!DA$1:ZZ$100,B133)=0,"new","scheduled")</f>
        <v>scheduled</v>
      </c>
    </row>
    <row r="134" spans="1:9">
      <c r="A134" s="11" t="s">
        <v>2341</v>
      </c>
      <c r="B134" s="13">
        <v>1205071017043</v>
      </c>
      <c r="C134" s="11" t="str">
        <f>IF(ISERROR(VLOOKUP(B134,'181012'!B:C,2,FALSE)),"new",VLOOKUP(B134,'231012'!B:C,2,FALSE))</f>
        <v>new</v>
      </c>
      <c r="D134" s="11" t="str">
        <f>IF(ISERROR(VLOOKUP(B134,'181012'!B:D,3,FALSE)),"new",IF(VLOOKUP(B134,'181012'!B:D,3,FALSE)="new","existing",VLOOKUP(B134,'231012'!B:D,3,FALSE)))</f>
        <v>existing</v>
      </c>
      <c r="E134" s="11">
        <f t="shared" si="2"/>
        <v>41126</v>
      </c>
      <c r="F134" s="11" t="str">
        <f>IF(ISERROR(VLOOKUP(B137,'231012'!B:B,1,FALSE)),"yes","no")</f>
        <v>no</v>
      </c>
      <c r="G134" s="2" t="s">
        <v>3244</v>
      </c>
      <c r="H134" s="11" t="str">
        <f>IF(ISNA(VLOOKUP(B134,CEEMEA!$A:$A,1,0)),IF(ISNA(VLOOKUP(B134,Removes!$A:$A,1,0)),IF(ISNA(VLOOKUP(B134,TTM!$A:$A,1,0)),IF(ISNA(VLOOKUP(B134,FastTrack!$A:$A,1,0)),IF(ISNA(VLOOKUP(B134,Delayed!$B:$B,1,0)),"BAU","Delayed"),"FastTrack"),"TTM"),"Remove"),"CEEMEA")</f>
        <v>CEEMEA</v>
      </c>
      <c r="I134" s="11" t="str">
        <f>IF(COUNTIF(schedule!DA$1:ZZ$100,B134)=0,"new","scheduled")</f>
        <v>scheduled</v>
      </c>
    </row>
    <row r="135" spans="1:9">
      <c r="A135" s="11" t="s">
        <v>1958</v>
      </c>
      <c r="B135" s="13">
        <v>1207300416493</v>
      </c>
      <c r="C135" s="11" t="str">
        <f>IF(ISERROR(VLOOKUP(B135,'181012'!B:C,2,FALSE)),"new",VLOOKUP(B135,'231012'!B:C,2,FALSE))</f>
        <v>new</v>
      </c>
      <c r="D135" s="11" t="str">
        <f>IF(ISERROR(VLOOKUP(B135,'181012'!B:D,3,FALSE)),"new",IF(VLOOKUP(B135,'181012'!B:D,3,FALSE)="new","existing",VLOOKUP(B135,'231012'!B:D,3,FALSE)))</f>
        <v>existing</v>
      </c>
      <c r="E135" s="11">
        <f t="shared" si="2"/>
        <v>40916</v>
      </c>
      <c r="F135" s="11" t="str">
        <f>IF(ISERROR(VLOOKUP(B138,'231012'!B:B,1,FALSE)),"yes","no")</f>
        <v>no</v>
      </c>
      <c r="G135" s="2" t="s">
        <v>3245</v>
      </c>
      <c r="H135" s="11" t="str">
        <f>IF(ISNA(VLOOKUP(B135,CEEMEA!$A:$A,1,0)),IF(ISNA(VLOOKUP(B135,Removes!$A:$A,1,0)),IF(ISNA(VLOOKUP(B135,TTM!$A:$A,1,0)),IF(ISNA(VLOOKUP(B135,FastTrack!$A:$A,1,0)),IF(ISNA(VLOOKUP(B135,Delayed!$B:$B,1,0)),"BAU","Delayed"),"FastTrack"),"TTM"),"Remove"),"CEEMEA")</f>
        <v>CEEMEA</v>
      </c>
      <c r="I135" s="11" t="str">
        <f>IF(COUNTIF(schedule!DA$1:ZZ$100,B135)=0,"new","scheduled")</f>
        <v>scheduled</v>
      </c>
    </row>
    <row r="136" spans="1:9">
      <c r="A136" s="11" t="s">
        <v>1960</v>
      </c>
      <c r="B136" s="13">
        <v>1207300416523</v>
      </c>
      <c r="C136" s="11" t="str">
        <f>IF(ISERROR(VLOOKUP(B136,'181012'!B:C,2,FALSE)),"new",VLOOKUP(B136,'231012'!B:C,2,FALSE))</f>
        <v>new</v>
      </c>
      <c r="D136" s="11" t="str">
        <f>IF(ISERROR(VLOOKUP(B136,'181012'!B:D,3,FALSE)),"new",IF(VLOOKUP(B136,'181012'!B:D,3,FALSE)="new","existing",VLOOKUP(B136,'231012'!B:D,3,FALSE)))</f>
        <v>existing</v>
      </c>
      <c r="E136" s="11">
        <f t="shared" si="2"/>
        <v>40916</v>
      </c>
      <c r="F136" s="11" t="str">
        <f>IF(ISERROR(VLOOKUP(B139,'231012'!B:B,1,FALSE)),"yes","no")</f>
        <v>no</v>
      </c>
      <c r="G136" s="2" t="s">
        <v>3246</v>
      </c>
      <c r="H136" s="11" t="str">
        <f>IF(ISNA(VLOOKUP(B136,CEEMEA!$A:$A,1,0)),IF(ISNA(VLOOKUP(B136,Removes!$A:$A,1,0)),IF(ISNA(VLOOKUP(B136,TTM!$A:$A,1,0)),IF(ISNA(VLOOKUP(B136,FastTrack!$A:$A,1,0)),IF(ISNA(VLOOKUP(B136,Delayed!$B:$B,1,0)),"BAU","Delayed"),"FastTrack"),"TTM"),"Remove"),"CEEMEA")</f>
        <v>CEEMEA</v>
      </c>
      <c r="I136" s="11" t="str">
        <f>IF(COUNTIF(schedule!DA$1:ZZ$100,B136)=0,"new","scheduled")</f>
        <v>scheduled</v>
      </c>
    </row>
    <row r="137" spans="1:9">
      <c r="A137" s="11" t="s">
        <v>1962</v>
      </c>
      <c r="B137" s="13">
        <v>1208080420583</v>
      </c>
      <c r="C137" s="11" t="str">
        <f>IF(ISERROR(VLOOKUP(B137,'181012'!B:C,2,FALSE)),"new",VLOOKUP(B137,'231012'!B:C,2,FALSE))</f>
        <v>new</v>
      </c>
      <c r="D137" s="11" t="str">
        <f>IF(ISERROR(VLOOKUP(B137,'181012'!B:D,3,FALSE)),"new",IF(VLOOKUP(B137,'181012'!B:D,3,FALSE)="new","existing",VLOOKUP(B137,'231012'!B:D,3,FALSE)))</f>
        <v>existing</v>
      </c>
      <c r="E137" s="11" t="e">
        <f t="shared" si="2"/>
        <v>#VALUE!</v>
      </c>
      <c r="F137" s="11" t="str">
        <f>IF(ISERROR(VLOOKUP(B140,'231012'!B:B,1,FALSE)),"yes","no")</f>
        <v>no</v>
      </c>
      <c r="G137" s="2" t="s">
        <v>3247</v>
      </c>
      <c r="H137" s="11" t="str">
        <f>IF(ISNA(VLOOKUP(B137,CEEMEA!$A:$A,1,0)),IF(ISNA(VLOOKUP(B137,Removes!$A:$A,1,0)),IF(ISNA(VLOOKUP(B137,TTM!$A:$A,1,0)),IF(ISNA(VLOOKUP(B137,FastTrack!$A:$A,1,0)),IF(ISNA(VLOOKUP(B137,Delayed!$B:$B,1,0)),"BAU","Delayed"),"FastTrack"),"TTM"),"Remove"),"CEEMEA")</f>
        <v>CEEMEA</v>
      </c>
      <c r="I137" s="11" t="str">
        <f>IF(COUNTIF(schedule!DA$1:ZZ$100,B137)=0,"new","scheduled")</f>
        <v>scheduled</v>
      </c>
    </row>
    <row r="138" spans="1:9">
      <c r="A138" s="11" t="s">
        <v>2188</v>
      </c>
      <c r="B138" s="13">
        <v>1208080421003</v>
      </c>
      <c r="C138" s="11" t="str">
        <f>IF(ISERROR(VLOOKUP(B138,'181012'!B:C,2,FALSE)),"new",VLOOKUP(B138,'231012'!B:C,2,FALSE))</f>
        <v>new</v>
      </c>
      <c r="D138" s="11" t="str">
        <f>IF(ISERROR(VLOOKUP(B138,'181012'!B:D,3,FALSE)),"new",IF(VLOOKUP(B138,'181012'!B:D,3,FALSE)="new","existing",VLOOKUP(B138,'231012'!B:D,3,FALSE)))</f>
        <v>existing</v>
      </c>
      <c r="E138" s="11" t="e">
        <f t="shared" si="2"/>
        <v>#VALUE!</v>
      </c>
      <c r="F138" s="11" t="str">
        <f>IF(ISERROR(VLOOKUP(B141,'231012'!B:B,1,FALSE)),"yes","no")</f>
        <v>no</v>
      </c>
      <c r="G138" s="2" t="s">
        <v>3248</v>
      </c>
      <c r="H138" s="11" t="str">
        <f>IF(ISNA(VLOOKUP(B138,CEEMEA!$A:$A,1,0)),IF(ISNA(VLOOKUP(B138,Removes!$A:$A,1,0)),IF(ISNA(VLOOKUP(B138,TTM!$A:$A,1,0)),IF(ISNA(VLOOKUP(B138,FastTrack!$A:$A,1,0)),IF(ISNA(VLOOKUP(B138,Delayed!$B:$B,1,0)),"BAU","Delayed"),"FastTrack"),"TTM"),"Remove"),"CEEMEA")</f>
        <v>CEEMEA</v>
      </c>
      <c r="I138" s="11" t="str">
        <f>IF(COUNTIF(schedule!DA$1:ZZ$100,B138)=0,"new","scheduled")</f>
        <v>scheduled</v>
      </c>
    </row>
    <row r="139" spans="1:9">
      <c r="A139" s="11" t="s">
        <v>2186</v>
      </c>
      <c r="B139" s="13">
        <v>1208080421041</v>
      </c>
      <c r="C139" s="11" t="str">
        <f>IF(ISERROR(VLOOKUP(B139,'181012'!B:C,2,FALSE)),"new",VLOOKUP(B139,'231012'!B:C,2,FALSE))</f>
        <v>new</v>
      </c>
      <c r="D139" s="11" t="str">
        <f>IF(ISERROR(VLOOKUP(B139,'181012'!B:D,3,FALSE)),"new",IF(VLOOKUP(B139,'181012'!B:D,3,FALSE)="new","existing",VLOOKUP(B139,'231012'!B:D,3,FALSE)))</f>
        <v>existing</v>
      </c>
      <c r="E139" s="11" t="e">
        <f t="shared" si="2"/>
        <v>#VALUE!</v>
      </c>
      <c r="F139" s="11" t="str">
        <f>IF(ISERROR(VLOOKUP(B142,'231012'!B:B,1,FALSE)),"yes","no")</f>
        <v>no</v>
      </c>
      <c r="G139" s="2" t="s">
        <v>3249</v>
      </c>
      <c r="H139" s="11" t="str">
        <f>IF(ISNA(VLOOKUP(B139,CEEMEA!$A:$A,1,0)),IF(ISNA(VLOOKUP(B139,Removes!$A:$A,1,0)),IF(ISNA(VLOOKUP(B139,TTM!$A:$A,1,0)),IF(ISNA(VLOOKUP(B139,FastTrack!$A:$A,1,0)),IF(ISNA(VLOOKUP(B139,Delayed!$B:$B,1,0)),"BAU","Delayed"),"FastTrack"),"TTM"),"Remove"),"CEEMEA")</f>
        <v>CEEMEA</v>
      </c>
      <c r="I139" s="11" t="str">
        <f>IF(COUNTIF(schedule!DA$1:ZZ$100,B139)=0,"new","scheduled")</f>
        <v>scheduled</v>
      </c>
    </row>
    <row r="140" spans="1:9">
      <c r="A140" s="11" t="s">
        <v>1966</v>
      </c>
      <c r="B140" s="13">
        <v>1208170548561</v>
      </c>
      <c r="C140" s="11" t="str">
        <f>IF(ISERROR(VLOOKUP(B140,'181012'!B:C,2,FALSE)),"new",VLOOKUP(B140,'231012'!B:C,2,FALSE))</f>
        <v>new</v>
      </c>
      <c r="D140" s="11" t="str">
        <f>IF(ISERROR(VLOOKUP(B140,'181012'!B:D,3,FALSE)),"new",IF(VLOOKUP(B140,'181012'!B:D,3,FALSE)="new","existing",VLOOKUP(B140,'231012'!B:D,3,FALSE)))</f>
        <v>existing</v>
      </c>
      <c r="E140" s="11" t="e">
        <f t="shared" si="2"/>
        <v>#VALUE!</v>
      </c>
      <c r="F140" s="11" t="str">
        <f>IF(ISERROR(VLOOKUP(B143,'231012'!B:B,1,FALSE)),"yes","no")</f>
        <v>no</v>
      </c>
      <c r="G140" s="2" t="s">
        <v>3250</v>
      </c>
      <c r="H140" s="11" t="str">
        <f>IF(ISNA(VLOOKUP(B140,CEEMEA!$A:$A,1,0)),IF(ISNA(VLOOKUP(B140,Removes!$A:$A,1,0)),IF(ISNA(VLOOKUP(B140,TTM!$A:$A,1,0)),IF(ISNA(VLOOKUP(B140,FastTrack!$A:$A,1,0)),IF(ISNA(VLOOKUP(B140,Delayed!$B:$B,1,0)),"BAU","Delayed"),"FastTrack"),"TTM"),"Remove"),"CEEMEA")</f>
        <v>CEEMEA</v>
      </c>
      <c r="I140" s="11" t="str">
        <f>IF(COUNTIF(schedule!DA$1:ZZ$100,B140)=0,"new","scheduled")</f>
        <v>scheduled</v>
      </c>
    </row>
    <row r="141" spans="1:9">
      <c r="A141" s="11" t="s">
        <v>1953</v>
      </c>
      <c r="B141" s="13">
        <v>1208170551071</v>
      </c>
      <c r="C141" s="11" t="str">
        <f>IF(ISERROR(VLOOKUP(B141,'181012'!B:C,2,FALSE)),"new",VLOOKUP(B141,'231012'!B:C,2,FALSE))</f>
        <v>new</v>
      </c>
      <c r="D141" s="11" t="str">
        <f>IF(ISERROR(VLOOKUP(B141,'181012'!B:D,3,FALSE)),"new",IF(VLOOKUP(B141,'181012'!B:D,3,FALSE)="new","existing",VLOOKUP(B141,'231012'!B:D,3,FALSE)))</f>
        <v>existing</v>
      </c>
      <c r="E141" s="11" t="e">
        <f t="shared" si="2"/>
        <v>#VALUE!</v>
      </c>
      <c r="F141" s="11" t="str">
        <f>IF(ISERROR(VLOOKUP(B144,'231012'!B:B,1,FALSE)),"yes","no")</f>
        <v>no</v>
      </c>
      <c r="G141" s="2" t="s">
        <v>3251</v>
      </c>
      <c r="H141" s="11" t="str">
        <f>IF(ISNA(VLOOKUP(B141,CEEMEA!$A:$A,1,0)),IF(ISNA(VLOOKUP(B141,Removes!$A:$A,1,0)),IF(ISNA(VLOOKUP(B141,TTM!$A:$A,1,0)),IF(ISNA(VLOOKUP(B141,FastTrack!$A:$A,1,0)),IF(ISNA(VLOOKUP(B141,Delayed!$B:$B,1,0)),"BAU","Delayed"),"FastTrack"),"TTM"),"Remove"),"CEEMEA")</f>
        <v>CEEMEA</v>
      </c>
      <c r="I141" s="11" t="str">
        <f>IF(COUNTIF(schedule!DA$1:ZZ$100,B141)=0,"new","scheduled")</f>
        <v>scheduled</v>
      </c>
    </row>
    <row r="142" spans="1:9">
      <c r="A142" s="11" t="s">
        <v>2393</v>
      </c>
      <c r="B142" s="13">
        <v>1209140434453</v>
      </c>
      <c r="C142" s="11" t="str">
        <f>IF(ISERROR(VLOOKUP(B142,'181012'!B:C,2,FALSE)),"new",VLOOKUP(B142,'231012'!B:C,2,FALSE))</f>
        <v>new</v>
      </c>
      <c r="D142" s="11" t="str">
        <f>IF(ISERROR(VLOOKUP(B142,'181012'!B:D,3,FALSE)),"new",IF(VLOOKUP(B142,'181012'!B:D,3,FALSE)="new","existing",VLOOKUP(B142,'231012'!B:D,3,FALSE)))</f>
        <v>existing</v>
      </c>
      <c r="E142" s="11" t="e">
        <f t="shared" si="2"/>
        <v>#VALUE!</v>
      </c>
      <c r="F142" s="11" t="str">
        <f>IF(ISERROR(VLOOKUP(B145,'231012'!B:B,1,FALSE)),"yes","no")</f>
        <v>no</v>
      </c>
      <c r="G142" s="2" t="s">
        <v>3252</v>
      </c>
      <c r="H142" s="11" t="str">
        <f>IF(ISNA(VLOOKUP(B142,CEEMEA!$A:$A,1,0)),IF(ISNA(VLOOKUP(B142,Removes!$A:$A,1,0)),IF(ISNA(VLOOKUP(B142,TTM!$A:$A,1,0)),IF(ISNA(VLOOKUP(B142,FastTrack!$A:$A,1,0)),IF(ISNA(VLOOKUP(B142,Delayed!$B:$B,1,0)),"BAU","Delayed"),"FastTrack"),"TTM"),"Remove"),"CEEMEA")</f>
        <v>BAU</v>
      </c>
      <c r="I142" s="11" t="str">
        <f>IF(COUNTIF(schedule!DA$1:ZZ$100,B142)=0,"new","scheduled")</f>
        <v>scheduled</v>
      </c>
    </row>
    <row r="143" spans="1:9">
      <c r="A143" s="11" t="s">
        <v>2389</v>
      </c>
      <c r="B143" s="13">
        <v>1209140439233</v>
      </c>
      <c r="C143" s="11" t="str">
        <f>IF(ISERROR(VLOOKUP(B143,'181012'!B:C,2,FALSE)),"new",VLOOKUP(B143,'231012'!B:C,2,FALSE))</f>
        <v>new</v>
      </c>
      <c r="D143" s="11" t="str">
        <f>IF(ISERROR(VLOOKUP(B143,'181012'!B:D,3,FALSE)),"new",IF(VLOOKUP(B143,'181012'!B:D,3,FALSE)="new","existing",VLOOKUP(B143,'231012'!B:D,3,FALSE)))</f>
        <v>existing</v>
      </c>
      <c r="E143" s="11" t="e">
        <f t="shared" si="2"/>
        <v>#VALUE!</v>
      </c>
      <c r="F143" s="11" t="str">
        <f>IF(ISERROR(VLOOKUP(B146,'231012'!B:B,1,FALSE)),"yes","no")</f>
        <v>no</v>
      </c>
      <c r="G143" s="2" t="s">
        <v>3253</v>
      </c>
      <c r="H143" s="11" t="str">
        <f>IF(ISNA(VLOOKUP(B143,CEEMEA!$A:$A,1,0)),IF(ISNA(VLOOKUP(B143,Removes!$A:$A,1,0)),IF(ISNA(VLOOKUP(B143,TTM!$A:$A,1,0)),IF(ISNA(VLOOKUP(B143,FastTrack!$A:$A,1,0)),IF(ISNA(VLOOKUP(B143,Delayed!$B:$B,1,0)),"BAU","Delayed"),"FastTrack"),"TTM"),"Remove"),"CEEMEA")</f>
        <v>BAU</v>
      </c>
      <c r="I143" s="11" t="str">
        <f>IF(COUNTIF(schedule!DA$1:ZZ$100,B143)=0,"new","scheduled")</f>
        <v>scheduled</v>
      </c>
    </row>
    <row r="144" spans="1:9">
      <c r="A144" s="11" t="s">
        <v>2391</v>
      </c>
      <c r="B144" s="13">
        <v>1209140439273</v>
      </c>
      <c r="C144" s="11" t="str">
        <f>IF(ISERROR(VLOOKUP(B144,'181012'!B:C,2,FALSE)),"new",VLOOKUP(B144,'231012'!B:C,2,FALSE))</f>
        <v>new</v>
      </c>
      <c r="D144" s="11" t="str">
        <f>IF(ISERROR(VLOOKUP(B144,'181012'!B:D,3,FALSE)),"new",IF(VLOOKUP(B144,'181012'!B:D,3,FALSE)="new","existing",VLOOKUP(B144,'231012'!B:D,3,FALSE)))</f>
        <v>existing</v>
      </c>
      <c r="E144" s="11" t="e">
        <f t="shared" si="2"/>
        <v>#VALUE!</v>
      </c>
      <c r="F144" s="11" t="str">
        <f>IF(ISERROR(VLOOKUP(B147,'231012'!B:B,1,FALSE)),"yes","no")</f>
        <v>no</v>
      </c>
      <c r="G144" s="2" t="s">
        <v>3254</v>
      </c>
      <c r="H144" s="11" t="str">
        <f>IF(ISNA(VLOOKUP(B144,CEEMEA!$A:$A,1,0)),IF(ISNA(VLOOKUP(B144,Removes!$A:$A,1,0)),IF(ISNA(VLOOKUP(B144,TTM!$A:$A,1,0)),IF(ISNA(VLOOKUP(B144,FastTrack!$A:$A,1,0)),IF(ISNA(VLOOKUP(B144,Delayed!$B:$B,1,0)),"BAU","Delayed"),"FastTrack"),"TTM"),"Remove"),"CEEMEA")</f>
        <v>BAU</v>
      </c>
      <c r="I144" s="11" t="str">
        <f>IF(COUNTIF(schedule!DA$1:ZZ$100,B144)=0,"new","scheduled")</f>
        <v>scheduled</v>
      </c>
    </row>
    <row r="145" spans="1:9">
      <c r="A145" s="11" t="s">
        <v>2498</v>
      </c>
      <c r="B145" s="13">
        <v>1209140439341</v>
      </c>
      <c r="C145" s="11" t="str">
        <f>IF(ISERROR(VLOOKUP(B145,'181012'!B:C,2,FALSE)),"new",VLOOKUP(B145,'231012'!B:C,2,FALSE))</f>
        <v>new</v>
      </c>
      <c r="D145" s="11" t="str">
        <f>IF(ISERROR(VLOOKUP(B145,'181012'!B:D,3,FALSE)),"new",IF(VLOOKUP(B145,'181012'!B:D,3,FALSE)="new","existing",VLOOKUP(B145,'231012'!B:D,3,FALSE)))</f>
        <v>existing</v>
      </c>
      <c r="E145" s="11" t="e">
        <f t="shared" si="2"/>
        <v>#VALUE!</v>
      </c>
      <c r="F145" s="11" t="str">
        <f>IF(ISERROR(VLOOKUP(B148,'231012'!B:B,1,FALSE)),"yes","no")</f>
        <v>no</v>
      </c>
      <c r="G145" s="2" t="s">
        <v>3255</v>
      </c>
      <c r="H145" s="11" t="str">
        <f>IF(ISNA(VLOOKUP(B145,CEEMEA!$A:$A,1,0)),IF(ISNA(VLOOKUP(B145,Removes!$A:$A,1,0)),IF(ISNA(VLOOKUP(B145,TTM!$A:$A,1,0)),IF(ISNA(VLOOKUP(B145,FastTrack!$A:$A,1,0)),IF(ISNA(VLOOKUP(B145,Delayed!$B:$B,1,0)),"BAU","Delayed"),"FastTrack"),"TTM"),"Remove"),"CEEMEA")</f>
        <v>BAU</v>
      </c>
      <c r="I145" s="11" t="str">
        <f>IF(COUNTIF(schedule!DA$1:ZZ$100,B145)=0,"new","scheduled")</f>
        <v>scheduled</v>
      </c>
    </row>
    <row r="146" spans="1:9">
      <c r="A146" s="11" t="s">
        <v>2395</v>
      </c>
      <c r="B146" s="13">
        <v>1209140439392</v>
      </c>
      <c r="C146" s="11" t="str">
        <f>IF(ISERROR(VLOOKUP(B146,'181012'!B:C,2,FALSE)),"new",VLOOKUP(B146,'231012'!B:C,2,FALSE))</f>
        <v>new</v>
      </c>
      <c r="D146" s="11" t="str">
        <f>IF(ISERROR(VLOOKUP(B146,'181012'!B:D,3,FALSE)),"new",IF(VLOOKUP(B146,'181012'!B:D,3,FALSE)="new","existing",VLOOKUP(B146,'231012'!B:D,3,FALSE)))</f>
        <v>existing</v>
      </c>
      <c r="E146" s="11" t="e">
        <f t="shared" si="2"/>
        <v>#VALUE!</v>
      </c>
      <c r="F146" s="11" t="str">
        <f>IF(ISERROR(VLOOKUP(B149,'231012'!B:B,1,FALSE)),"yes","no")</f>
        <v>no</v>
      </c>
      <c r="G146" s="2" t="s">
        <v>3256</v>
      </c>
      <c r="H146" s="11" t="str">
        <f>IF(ISNA(VLOOKUP(B146,CEEMEA!$A:$A,1,0)),IF(ISNA(VLOOKUP(B146,Removes!$A:$A,1,0)),IF(ISNA(VLOOKUP(B146,TTM!$A:$A,1,0)),IF(ISNA(VLOOKUP(B146,FastTrack!$A:$A,1,0)),IF(ISNA(VLOOKUP(B146,Delayed!$B:$B,1,0)),"BAU","Delayed"),"FastTrack"),"TTM"),"Remove"),"CEEMEA")</f>
        <v>BAU</v>
      </c>
      <c r="I146" s="11" t="str">
        <f>IF(COUNTIF(schedule!DA$1:ZZ$100,B146)=0,"new","scheduled")</f>
        <v>scheduled</v>
      </c>
    </row>
    <row r="147" spans="1:9">
      <c r="A147" s="11" t="s">
        <v>2399</v>
      </c>
      <c r="B147" s="13">
        <v>1209140439433</v>
      </c>
      <c r="C147" s="11" t="str">
        <f>IF(ISERROR(VLOOKUP(B147,'181012'!B:C,2,FALSE)),"new",VLOOKUP(B147,'231012'!B:C,2,FALSE))</f>
        <v>new</v>
      </c>
      <c r="D147" s="11" t="str">
        <f>IF(ISERROR(VLOOKUP(B147,'181012'!B:D,3,FALSE)),"new",IF(VLOOKUP(B147,'181012'!B:D,3,FALSE)="new","existing",VLOOKUP(B147,'231012'!B:D,3,FALSE)))</f>
        <v>existing</v>
      </c>
      <c r="E147" s="11" t="e">
        <f t="shared" si="2"/>
        <v>#VALUE!</v>
      </c>
      <c r="F147" s="11" t="str">
        <f>IF(ISERROR(VLOOKUP(B150,'231012'!B:B,1,FALSE)),"yes","no")</f>
        <v>no</v>
      </c>
      <c r="G147" s="2" t="s">
        <v>3257</v>
      </c>
      <c r="H147" s="11" t="str">
        <f>IF(ISNA(VLOOKUP(B147,CEEMEA!$A:$A,1,0)),IF(ISNA(VLOOKUP(B147,Removes!$A:$A,1,0)),IF(ISNA(VLOOKUP(B147,TTM!$A:$A,1,0)),IF(ISNA(VLOOKUP(B147,FastTrack!$A:$A,1,0)),IF(ISNA(VLOOKUP(B147,Delayed!$B:$B,1,0)),"BAU","Delayed"),"FastTrack"),"TTM"),"Remove"),"CEEMEA")</f>
        <v>BAU</v>
      </c>
      <c r="I147" s="11" t="str">
        <f>IF(COUNTIF(schedule!DA$1:ZZ$100,B147)=0,"new","scheduled")</f>
        <v>scheduled</v>
      </c>
    </row>
    <row r="148" spans="1:9">
      <c r="A148" s="11" t="s">
        <v>1827</v>
      </c>
      <c r="B148" s="13">
        <v>1209181328563</v>
      </c>
      <c r="C148" s="11" t="str">
        <f>IF(ISERROR(VLOOKUP(B148,'181012'!B:C,2,FALSE)),"new",VLOOKUP(B148,'231012'!B:C,2,FALSE))</f>
        <v>new</v>
      </c>
      <c r="D148" s="11" t="str">
        <f>IF(ISERROR(VLOOKUP(B148,'181012'!B:D,3,FALSE)),"new",IF(VLOOKUP(B148,'181012'!B:D,3,FALSE)="new","existing",VLOOKUP(B148,'231012'!B:D,3,FALSE)))</f>
        <v>existing</v>
      </c>
      <c r="E148" s="11" t="e">
        <f t="shared" si="2"/>
        <v>#VALUE!</v>
      </c>
      <c r="F148" s="11" t="str">
        <f>IF(ISERROR(VLOOKUP(B151,'231012'!B:B,1,FALSE)),"yes","no")</f>
        <v>no</v>
      </c>
      <c r="G148" s="2" t="s">
        <v>3258</v>
      </c>
      <c r="H148" s="11" t="str">
        <f>IF(ISNA(VLOOKUP(B148,CEEMEA!$A:$A,1,0)),IF(ISNA(VLOOKUP(B148,Removes!$A:$A,1,0)),IF(ISNA(VLOOKUP(B148,TTM!$A:$A,1,0)),IF(ISNA(VLOOKUP(B148,FastTrack!$A:$A,1,0)),IF(ISNA(VLOOKUP(B148,Delayed!$B:$B,1,0)),"BAU","Delayed"),"FastTrack"),"TTM"),"Remove"),"CEEMEA")</f>
        <v>BAU</v>
      </c>
      <c r="I148" s="11" t="str">
        <f>IF(COUNTIF(schedule!DA$1:ZZ$100,B148)=0,"new","scheduled")</f>
        <v>scheduled</v>
      </c>
    </row>
    <row r="149" spans="1:9">
      <c r="A149" s="11" t="s">
        <v>2177</v>
      </c>
      <c r="B149" s="13">
        <v>1209181329021</v>
      </c>
      <c r="C149" s="11" t="str">
        <f>IF(ISERROR(VLOOKUP(B149,'181012'!B:C,2,FALSE)),"new",VLOOKUP(B149,'231012'!B:C,2,FALSE))</f>
        <v>new</v>
      </c>
      <c r="D149" s="11" t="str">
        <f>IF(ISERROR(VLOOKUP(B149,'181012'!B:D,3,FALSE)),"new",IF(VLOOKUP(B149,'181012'!B:D,3,FALSE)="new","existing",VLOOKUP(B149,'231012'!B:D,3,FALSE)))</f>
        <v>existing</v>
      </c>
      <c r="E149" s="11" t="e">
        <f t="shared" si="2"/>
        <v>#VALUE!</v>
      </c>
      <c r="F149" s="11" t="str">
        <f>IF(ISERROR(VLOOKUP(B152,'231012'!B:B,1,FALSE)),"yes","no")</f>
        <v>no</v>
      </c>
      <c r="G149" s="2" t="s">
        <v>3259</v>
      </c>
      <c r="H149" s="11" t="str">
        <f>IF(ISNA(VLOOKUP(B149,CEEMEA!$A:$A,1,0)),IF(ISNA(VLOOKUP(B149,Removes!$A:$A,1,0)),IF(ISNA(VLOOKUP(B149,TTM!$A:$A,1,0)),IF(ISNA(VLOOKUP(B149,FastTrack!$A:$A,1,0)),IF(ISNA(VLOOKUP(B149,Delayed!$B:$B,1,0)),"BAU","Delayed"),"FastTrack"),"TTM"),"Remove"),"CEEMEA")</f>
        <v>BAU</v>
      </c>
      <c r="I149" s="11" t="str">
        <f>IF(COUNTIF(schedule!DA$1:ZZ$100,B149)=0,"new","scheduled")</f>
        <v>scheduled</v>
      </c>
    </row>
    <row r="150" spans="1:9">
      <c r="A150" s="11" t="s">
        <v>1817</v>
      </c>
      <c r="B150" s="13">
        <v>1209201007501</v>
      </c>
      <c r="C150" s="11" t="str">
        <f>IF(ISERROR(VLOOKUP(B150,'181012'!B:C,2,FALSE)),"new",VLOOKUP(B150,'231012'!B:C,2,FALSE))</f>
        <v>new</v>
      </c>
      <c r="D150" s="11" t="str">
        <f>IF(ISERROR(VLOOKUP(B150,'181012'!B:D,3,FALSE)),"new",IF(VLOOKUP(B150,'181012'!B:D,3,FALSE)="new","existing",VLOOKUP(B150,'231012'!B:D,3,FALSE)))</f>
        <v>existing</v>
      </c>
      <c r="E150" s="11" t="e">
        <f t="shared" si="2"/>
        <v>#VALUE!</v>
      </c>
      <c r="F150" s="11" t="str">
        <f>IF(ISERROR(VLOOKUP(B153,'231012'!B:B,1,FALSE)),"yes","no")</f>
        <v>no</v>
      </c>
      <c r="G150" s="2" t="s">
        <v>3260</v>
      </c>
      <c r="H150" s="11" t="str">
        <f>IF(ISNA(VLOOKUP(B150,CEEMEA!$A:$A,1,0)),IF(ISNA(VLOOKUP(B150,Removes!$A:$A,1,0)),IF(ISNA(VLOOKUP(B150,TTM!$A:$A,1,0)),IF(ISNA(VLOOKUP(B150,FastTrack!$A:$A,1,0)),IF(ISNA(VLOOKUP(B150,Delayed!$B:$B,1,0)),"BAU","Delayed"),"FastTrack"),"TTM"),"Remove"),"CEEMEA")</f>
        <v>BAU</v>
      </c>
      <c r="I150" s="11" t="str">
        <f>IF(COUNTIF(schedule!DA$1:ZZ$100,B150)=0,"new","scheduled")</f>
        <v>scheduled</v>
      </c>
    </row>
    <row r="151" spans="1:9">
      <c r="A151" s="11" t="s">
        <v>1807</v>
      </c>
      <c r="B151" s="13">
        <v>1209201020041</v>
      </c>
      <c r="C151" s="11" t="str">
        <f>IF(ISERROR(VLOOKUP(B151,'181012'!B:C,2,FALSE)),"new",VLOOKUP(B151,'231012'!B:C,2,FALSE))</f>
        <v>new</v>
      </c>
      <c r="D151" s="11" t="str">
        <f>IF(ISERROR(VLOOKUP(B151,'181012'!B:D,3,FALSE)),"new",IF(VLOOKUP(B151,'181012'!B:D,3,FALSE)="new","existing",VLOOKUP(B151,'231012'!B:D,3,FALSE)))</f>
        <v>existing</v>
      </c>
      <c r="E151" s="11" t="e">
        <f t="shared" si="2"/>
        <v>#VALUE!</v>
      </c>
      <c r="F151" s="11" t="str">
        <f>IF(ISERROR(VLOOKUP(B154,'231012'!B:B,1,FALSE)),"yes","no")</f>
        <v>yes</v>
      </c>
      <c r="G151" s="2" t="s">
        <v>3261</v>
      </c>
      <c r="H151" s="11" t="str">
        <f>IF(ISNA(VLOOKUP(B151,CEEMEA!$A:$A,1,0)),IF(ISNA(VLOOKUP(B151,Removes!$A:$A,1,0)),IF(ISNA(VLOOKUP(B151,TTM!$A:$A,1,0)),IF(ISNA(VLOOKUP(B151,FastTrack!$A:$A,1,0)),IF(ISNA(VLOOKUP(B151,Delayed!$B:$B,1,0)),"BAU","Delayed"),"FastTrack"),"TTM"),"Remove"),"CEEMEA")</f>
        <v>BAU</v>
      </c>
      <c r="I151" s="11" t="str">
        <f>IF(COUNTIF(schedule!DA$1:ZZ$100,B151)=0,"new","scheduled")</f>
        <v>scheduled</v>
      </c>
    </row>
    <row r="152" spans="1:9">
      <c r="A152" s="11" t="s">
        <v>1805</v>
      </c>
      <c r="B152" s="13">
        <v>1209201020062</v>
      </c>
      <c r="C152" s="11" t="str">
        <f>IF(ISERROR(VLOOKUP(B152,'181012'!B:C,2,FALSE)),"new",VLOOKUP(B152,'231012'!B:C,2,FALSE))</f>
        <v>new</v>
      </c>
      <c r="D152" s="11" t="str">
        <f>IF(ISERROR(VLOOKUP(B152,'181012'!B:D,3,FALSE)),"new",IF(VLOOKUP(B152,'181012'!B:D,3,FALSE)="new","existing",VLOOKUP(B152,'231012'!B:D,3,FALSE)))</f>
        <v>existing</v>
      </c>
      <c r="E152" s="11" t="e">
        <f t="shared" si="2"/>
        <v>#VALUE!</v>
      </c>
      <c r="F152" s="11" t="str">
        <f>IF(ISERROR(VLOOKUP(B155,'231012'!B:B,1,FALSE)),"yes","no")</f>
        <v>yes</v>
      </c>
      <c r="G152" s="2" t="s">
        <v>3262</v>
      </c>
      <c r="H152" s="11" t="str">
        <f>IF(ISNA(VLOOKUP(B152,CEEMEA!$A:$A,1,0)),IF(ISNA(VLOOKUP(B152,Removes!$A:$A,1,0)),IF(ISNA(VLOOKUP(B152,TTM!$A:$A,1,0)),IF(ISNA(VLOOKUP(B152,FastTrack!$A:$A,1,0)),IF(ISNA(VLOOKUP(B152,Delayed!$B:$B,1,0)),"BAU","Delayed"),"FastTrack"),"TTM"),"Remove"),"CEEMEA")</f>
        <v>BAU</v>
      </c>
      <c r="I152" s="11" t="str">
        <f>IF(COUNTIF(schedule!DA$1:ZZ$100,B152)=0,"new","scheduled")</f>
        <v>scheduled</v>
      </c>
    </row>
    <row r="153" spans="1:9">
      <c r="A153" s="11" t="s">
        <v>1876</v>
      </c>
      <c r="B153" s="13">
        <v>1209210600291</v>
      </c>
      <c r="C153" s="11" t="str">
        <f>IF(ISERROR(VLOOKUP(B153,'181012'!B:C,2,FALSE)),"new",VLOOKUP(B153,'231012'!B:C,2,FALSE))</f>
        <v>new</v>
      </c>
      <c r="D153" s="11" t="str">
        <f>IF(ISERROR(VLOOKUP(B153,'181012'!B:D,3,FALSE)),"new",IF(VLOOKUP(B153,'181012'!B:D,3,FALSE)="new","existing",VLOOKUP(B153,'231012'!B:D,3,FALSE)))</f>
        <v>existing</v>
      </c>
      <c r="E153" s="11" t="e">
        <f t="shared" si="2"/>
        <v>#VALUE!</v>
      </c>
      <c r="F153" s="11" t="str">
        <f>IF(ISERROR(VLOOKUP(B156,'231012'!B:B,1,FALSE)),"yes","no")</f>
        <v>yes</v>
      </c>
      <c r="G153" s="2" t="s">
        <v>3263</v>
      </c>
      <c r="H153" s="11" t="str">
        <f>IF(ISNA(VLOOKUP(B153,CEEMEA!$A:$A,1,0)),IF(ISNA(VLOOKUP(B153,Removes!$A:$A,1,0)),IF(ISNA(VLOOKUP(B153,TTM!$A:$A,1,0)),IF(ISNA(VLOOKUP(B153,FastTrack!$A:$A,1,0)),IF(ISNA(VLOOKUP(B153,Delayed!$B:$B,1,0)),"BAU","Delayed"),"FastTrack"),"TTM"),"Remove"),"CEEMEA")</f>
        <v>Delayed</v>
      </c>
      <c r="I153" s="11" t="str">
        <f>IF(COUNTIF(schedule!DA$1:ZZ$100,B153)=0,"new","scheduled")</f>
        <v>new</v>
      </c>
    </row>
    <row r="154" spans="1:9">
      <c r="A154" s="11" t="s">
        <v>3111</v>
      </c>
      <c r="B154" s="13">
        <v>1209250729163</v>
      </c>
      <c r="C154" s="11" t="str">
        <f>IF(ISERROR(VLOOKUP(B154,'181012'!B:C,2,FALSE)),"new",VLOOKUP(B154,'231012'!B:C,2,FALSE))</f>
        <v>new</v>
      </c>
      <c r="D154" s="11" t="str">
        <f>IF(ISERROR(VLOOKUP(B154,'181012'!B:D,3,FALSE)),"new",IF(VLOOKUP(B154,'181012'!B:D,3,FALSE)="new","existing",VLOOKUP(B154,'231012'!B:D,3,FALSE)))</f>
        <v>new</v>
      </c>
      <c r="E154" s="11">
        <f t="shared" si="2"/>
        <v>41009</v>
      </c>
      <c r="F154" s="11" t="str">
        <f>IF(ISERROR(VLOOKUP(B157,'231012'!B:B,1,FALSE)),"yes","no")</f>
        <v>yes</v>
      </c>
      <c r="G154" s="2" t="s">
        <v>3264</v>
      </c>
      <c r="H154" s="11" t="str">
        <f>IF(ISNA(VLOOKUP(B154,CEEMEA!$A:$A,1,0)),IF(ISNA(VLOOKUP(B154,Removes!$A:$A,1,0)),IF(ISNA(VLOOKUP(B154,TTM!$A:$A,1,0)),IF(ISNA(VLOOKUP(B154,FastTrack!$A:$A,1,0)),IF(ISNA(VLOOKUP(B154,Delayed!$B:$B,1,0)),"BAU","Delayed"),"FastTrack"),"TTM"),"Remove"),"CEEMEA")</f>
        <v>BAU</v>
      </c>
      <c r="I154" s="11" t="str">
        <f>IF(COUNTIF(schedule!DA$1:ZZ$100,B154)=0,"new","scheduled")</f>
        <v>new</v>
      </c>
    </row>
    <row r="155" spans="1:9">
      <c r="A155" s="11" t="s">
        <v>3110</v>
      </c>
      <c r="B155" s="13">
        <v>1209250729213</v>
      </c>
      <c r="C155" s="11" t="str">
        <f>IF(ISERROR(VLOOKUP(B155,'181012'!B:C,2,FALSE)),"new",VLOOKUP(B155,'231012'!B:C,2,FALSE))</f>
        <v>new</v>
      </c>
      <c r="D155" s="11" t="str">
        <f>IF(ISERROR(VLOOKUP(B155,'181012'!B:D,3,FALSE)),"new",IF(VLOOKUP(B155,'181012'!B:D,3,FALSE)="new","existing",VLOOKUP(B155,'231012'!B:D,3,FALSE)))</f>
        <v>new</v>
      </c>
      <c r="E155" s="11">
        <f t="shared" si="2"/>
        <v>41009</v>
      </c>
      <c r="F155" s="11" t="str">
        <f>IF(ISERROR(VLOOKUP(B158,'231012'!B:B,1,FALSE)),"yes","no")</f>
        <v>yes</v>
      </c>
      <c r="G155" s="2" t="s">
        <v>3265</v>
      </c>
      <c r="H155" s="11" t="str">
        <f>IF(ISNA(VLOOKUP(B155,CEEMEA!$A:$A,1,0)),IF(ISNA(VLOOKUP(B155,Removes!$A:$A,1,0)),IF(ISNA(VLOOKUP(B155,TTM!$A:$A,1,0)),IF(ISNA(VLOOKUP(B155,FastTrack!$A:$A,1,0)),IF(ISNA(VLOOKUP(B155,Delayed!$B:$B,1,0)),"BAU","Delayed"),"FastTrack"),"TTM"),"Remove"),"CEEMEA")</f>
        <v>BAU</v>
      </c>
      <c r="I155" s="11" t="str">
        <f>IF(COUNTIF(schedule!DA$1:ZZ$100,B155)=0,"new","scheduled")</f>
        <v>new</v>
      </c>
    </row>
    <row r="156" spans="1:9">
      <c r="A156" s="11" t="s">
        <v>3109</v>
      </c>
      <c r="B156" s="13">
        <v>1209250729263</v>
      </c>
      <c r="C156" s="11" t="str">
        <f>IF(ISERROR(VLOOKUP(B156,'181012'!B:C,2,FALSE)),"new",VLOOKUP(B156,'231012'!B:C,2,FALSE))</f>
        <v>new</v>
      </c>
      <c r="D156" s="11" t="str">
        <f>IF(ISERROR(VLOOKUP(B156,'181012'!B:D,3,FALSE)),"new",IF(VLOOKUP(B156,'181012'!B:D,3,FALSE)="new","existing",VLOOKUP(B156,'231012'!B:D,3,FALSE)))</f>
        <v>new</v>
      </c>
      <c r="E156" s="11">
        <f t="shared" si="2"/>
        <v>41009</v>
      </c>
      <c r="F156" s="11" t="str">
        <f>IF(ISERROR(VLOOKUP(B159,'231012'!B:B,1,FALSE)),"yes","no")</f>
        <v>no</v>
      </c>
      <c r="G156" s="2" t="s">
        <v>3266</v>
      </c>
      <c r="H156" s="11" t="str">
        <f>IF(ISNA(VLOOKUP(B156,CEEMEA!$A:$A,1,0)),IF(ISNA(VLOOKUP(B156,Removes!$A:$A,1,0)),IF(ISNA(VLOOKUP(B156,TTM!$A:$A,1,0)),IF(ISNA(VLOOKUP(B156,FastTrack!$A:$A,1,0)),IF(ISNA(VLOOKUP(B156,Delayed!$B:$B,1,0)),"BAU","Delayed"),"FastTrack"),"TTM"),"Remove"),"CEEMEA")</f>
        <v>BAU</v>
      </c>
      <c r="I156" s="11" t="str">
        <f>IF(COUNTIF(schedule!DA$1:ZZ$100,B156)=0,"new","scheduled")</f>
        <v>new</v>
      </c>
    </row>
    <row r="157" spans="1:9">
      <c r="A157" s="11" t="s">
        <v>3108</v>
      </c>
      <c r="B157" s="13">
        <v>1209250729313</v>
      </c>
      <c r="C157" s="11" t="str">
        <f>IF(ISERROR(VLOOKUP(B157,'181012'!B:C,2,FALSE)),"new",VLOOKUP(B157,'231012'!B:C,2,FALSE))</f>
        <v>new</v>
      </c>
      <c r="D157" s="11" t="str">
        <f>IF(ISERROR(VLOOKUP(B157,'181012'!B:D,3,FALSE)),"new",IF(VLOOKUP(B157,'181012'!B:D,3,FALSE)="new","existing",VLOOKUP(B157,'231012'!B:D,3,FALSE)))</f>
        <v>new</v>
      </c>
      <c r="E157" s="11">
        <f t="shared" si="2"/>
        <v>41009</v>
      </c>
      <c r="F157" s="11" t="str">
        <f>IF(ISERROR(VLOOKUP(B160,'231012'!B:B,1,FALSE)),"yes","no")</f>
        <v>no</v>
      </c>
      <c r="G157" s="2" t="s">
        <v>3267</v>
      </c>
      <c r="H157" s="11" t="str">
        <f>IF(ISNA(VLOOKUP(B157,CEEMEA!$A:$A,1,0)),IF(ISNA(VLOOKUP(B157,Removes!$A:$A,1,0)),IF(ISNA(VLOOKUP(B157,TTM!$A:$A,1,0)),IF(ISNA(VLOOKUP(B157,FastTrack!$A:$A,1,0)),IF(ISNA(VLOOKUP(B157,Delayed!$B:$B,1,0)),"BAU","Delayed"),"FastTrack"),"TTM"),"Remove"),"CEEMEA")</f>
        <v>BAU</v>
      </c>
      <c r="I157" s="11" t="str">
        <f>IF(COUNTIF(schedule!DA$1:ZZ$100,B157)=0,"new","scheduled")</f>
        <v>new</v>
      </c>
    </row>
    <row r="158" spans="1:9">
      <c r="A158" s="11" t="s">
        <v>3107</v>
      </c>
      <c r="B158" s="13">
        <v>1209250729363</v>
      </c>
      <c r="C158" s="11" t="str">
        <f>IF(ISERROR(VLOOKUP(B158,'181012'!B:C,2,FALSE)),"new",VLOOKUP(B158,'231012'!B:C,2,FALSE))</f>
        <v>new</v>
      </c>
      <c r="D158" s="11" t="str">
        <f>IF(ISERROR(VLOOKUP(B158,'181012'!B:D,3,FALSE)),"new",IF(VLOOKUP(B158,'181012'!B:D,3,FALSE)="new","existing",VLOOKUP(B158,'231012'!B:D,3,FALSE)))</f>
        <v>new</v>
      </c>
      <c r="E158" s="11">
        <f t="shared" si="2"/>
        <v>41009</v>
      </c>
      <c r="F158" s="11" t="str">
        <f>IF(ISERROR(VLOOKUP(B161,'231012'!B:B,1,FALSE)),"yes","no")</f>
        <v>no</v>
      </c>
      <c r="G158" s="2" t="s">
        <v>3268</v>
      </c>
      <c r="H158" s="11" t="str">
        <f>IF(ISNA(VLOOKUP(B158,CEEMEA!$A:$A,1,0)),IF(ISNA(VLOOKUP(B158,Removes!$A:$A,1,0)),IF(ISNA(VLOOKUP(B158,TTM!$A:$A,1,0)),IF(ISNA(VLOOKUP(B158,FastTrack!$A:$A,1,0)),IF(ISNA(VLOOKUP(B158,Delayed!$B:$B,1,0)),"BAU","Delayed"),"FastTrack"),"TTM"),"Remove"),"CEEMEA")</f>
        <v>BAU</v>
      </c>
      <c r="I158" s="11" t="str">
        <f>IF(COUNTIF(schedule!DA$1:ZZ$100,B158)=0,"new","scheduled")</f>
        <v>new</v>
      </c>
    </row>
    <row r="159" spans="1:9">
      <c r="A159" s="11" t="s">
        <v>2194</v>
      </c>
      <c r="B159" s="13">
        <v>1210011039171</v>
      </c>
      <c r="C159" s="11" t="str">
        <f>IF(ISERROR(VLOOKUP(B159,'181012'!B:C,2,FALSE)),"new",VLOOKUP(B159,'231012'!B:C,2,FALSE))</f>
        <v>new</v>
      </c>
      <c r="D159" s="11" t="str">
        <f>IF(ISERROR(VLOOKUP(B159,'181012'!B:D,3,FALSE)),"new",IF(VLOOKUP(B159,'181012'!B:D,3,FALSE)="new","existing",VLOOKUP(B159,'231012'!B:D,3,FALSE)))</f>
        <v>existing</v>
      </c>
      <c r="E159" s="11">
        <f t="shared" si="2"/>
        <v>40918</v>
      </c>
      <c r="F159" s="11" t="str">
        <f>IF(ISERROR(VLOOKUP(B162,'231012'!B:B,1,FALSE)),"yes","no")</f>
        <v>no</v>
      </c>
      <c r="G159" s="2" t="s">
        <v>3269</v>
      </c>
      <c r="H159" s="11" t="str">
        <f>IF(ISNA(VLOOKUP(B159,CEEMEA!$A:$A,1,0)),IF(ISNA(VLOOKUP(B159,Removes!$A:$A,1,0)),IF(ISNA(VLOOKUP(B159,TTM!$A:$A,1,0)),IF(ISNA(VLOOKUP(B159,FastTrack!$A:$A,1,0)),IF(ISNA(VLOOKUP(B159,Delayed!$B:$B,1,0)),"BAU","Delayed"),"FastTrack"),"TTM"),"Remove"),"CEEMEA")</f>
        <v>BAU</v>
      </c>
      <c r="I159" s="11" t="str">
        <f>IF(COUNTIF(schedule!DA$1:ZZ$100,B159)=0,"new","scheduled")</f>
        <v>scheduled</v>
      </c>
    </row>
    <row r="160" spans="1:9">
      <c r="A160" s="11" t="s">
        <v>2311</v>
      </c>
      <c r="B160" s="13">
        <v>1210020926081</v>
      </c>
      <c r="C160" s="11" t="str">
        <f>IF(ISERROR(VLOOKUP(B160,'181012'!B:C,2,FALSE)),"new",VLOOKUP(B160,'231012'!B:C,2,FALSE))</f>
        <v>new</v>
      </c>
      <c r="D160" s="11" t="str">
        <f>IF(ISERROR(VLOOKUP(B160,'181012'!B:D,3,FALSE)),"new",IF(VLOOKUP(B160,'181012'!B:D,3,FALSE)="new","existing",VLOOKUP(B160,'231012'!B:D,3,FALSE)))</f>
        <v>existing</v>
      </c>
      <c r="E160" s="11">
        <f t="shared" si="2"/>
        <v>40978</v>
      </c>
      <c r="F160" s="11" t="str">
        <f>IF(ISERROR(VLOOKUP(B163,'231012'!B:B,1,FALSE)),"yes","no")</f>
        <v>no</v>
      </c>
      <c r="G160" s="2" t="s">
        <v>3270</v>
      </c>
      <c r="H160" s="11" t="str">
        <f>IF(ISNA(VLOOKUP(B160,CEEMEA!$A:$A,1,0)),IF(ISNA(VLOOKUP(B160,Removes!$A:$A,1,0)),IF(ISNA(VLOOKUP(B160,TTM!$A:$A,1,0)),IF(ISNA(VLOOKUP(B160,FastTrack!$A:$A,1,0)),IF(ISNA(VLOOKUP(B160,Delayed!$B:$B,1,0)),"BAU","Delayed"),"FastTrack"),"TTM"),"Remove"),"CEEMEA")</f>
        <v>CEEMEA</v>
      </c>
      <c r="I160" s="11" t="str">
        <f>IF(COUNTIF(schedule!DA$1:ZZ$100,B160)=0,"new","scheduled")</f>
        <v>scheduled</v>
      </c>
    </row>
    <row r="161" spans="1:9">
      <c r="A161" s="11" t="s">
        <v>2305</v>
      </c>
      <c r="B161" s="13">
        <v>1210020926101</v>
      </c>
      <c r="C161" s="11" t="str">
        <f>IF(ISERROR(VLOOKUP(B161,'181012'!B:C,2,FALSE)),"new",VLOOKUP(B161,'231012'!B:C,2,FALSE))</f>
        <v>new</v>
      </c>
      <c r="D161" s="11" t="str">
        <f>IF(ISERROR(VLOOKUP(B161,'181012'!B:D,3,FALSE)),"new",IF(VLOOKUP(B161,'181012'!B:D,3,FALSE)="new","existing",VLOOKUP(B161,'231012'!B:D,3,FALSE)))</f>
        <v>existing</v>
      </c>
      <c r="E161" s="11">
        <f t="shared" si="2"/>
        <v>40978</v>
      </c>
      <c r="F161" s="11" t="str">
        <f>IF(ISERROR(VLOOKUP(B164,'231012'!B:B,1,FALSE)),"yes","no")</f>
        <v>no</v>
      </c>
      <c r="G161" s="2" t="s">
        <v>3271</v>
      </c>
      <c r="H161" s="11" t="str">
        <f>IF(ISNA(VLOOKUP(B161,CEEMEA!$A:$A,1,0)),IF(ISNA(VLOOKUP(B161,Removes!$A:$A,1,0)),IF(ISNA(VLOOKUP(B161,TTM!$A:$A,1,0)),IF(ISNA(VLOOKUP(B161,FastTrack!$A:$A,1,0)),IF(ISNA(VLOOKUP(B161,Delayed!$B:$B,1,0)),"BAU","Delayed"),"FastTrack"),"TTM"),"Remove"),"CEEMEA")</f>
        <v>CEEMEA</v>
      </c>
      <c r="I161" s="11" t="str">
        <f>IF(COUNTIF(schedule!DA$1:ZZ$100,B161)=0,"new","scheduled")</f>
        <v>scheduled</v>
      </c>
    </row>
    <row r="162" spans="1:9">
      <c r="A162" s="11" t="s">
        <v>2296</v>
      </c>
      <c r="B162" s="13">
        <v>1210020926131</v>
      </c>
      <c r="C162" s="11" t="str">
        <f>IF(ISERROR(VLOOKUP(B162,'181012'!B:C,2,FALSE)),"new",VLOOKUP(B162,'231012'!B:C,2,FALSE))</f>
        <v>new</v>
      </c>
      <c r="D162" s="11" t="str">
        <f>IF(ISERROR(VLOOKUP(B162,'181012'!B:D,3,FALSE)),"new",IF(VLOOKUP(B162,'181012'!B:D,3,FALSE)="new","existing",VLOOKUP(B162,'231012'!B:D,3,FALSE)))</f>
        <v>existing</v>
      </c>
      <c r="E162" s="11">
        <f t="shared" si="2"/>
        <v>40978</v>
      </c>
      <c r="F162" s="11" t="str">
        <f>IF(ISERROR(VLOOKUP(B165,'231012'!B:B,1,FALSE)),"yes","no")</f>
        <v>no</v>
      </c>
      <c r="G162" s="2" t="s">
        <v>3272</v>
      </c>
      <c r="H162" s="11" t="str">
        <f>IF(ISNA(VLOOKUP(B162,CEEMEA!$A:$A,1,0)),IF(ISNA(VLOOKUP(B162,Removes!$A:$A,1,0)),IF(ISNA(VLOOKUP(B162,TTM!$A:$A,1,0)),IF(ISNA(VLOOKUP(B162,FastTrack!$A:$A,1,0)),IF(ISNA(VLOOKUP(B162,Delayed!$B:$B,1,0)),"BAU","Delayed"),"FastTrack"),"TTM"),"Remove"),"CEEMEA")</f>
        <v>CEEMEA</v>
      </c>
      <c r="I162" s="11" t="str">
        <f>IF(COUNTIF(schedule!DA$1:ZZ$100,B162)=0,"new","scheduled")</f>
        <v>scheduled</v>
      </c>
    </row>
    <row r="163" spans="1:9">
      <c r="A163" s="11" t="s">
        <v>2292</v>
      </c>
      <c r="B163" s="13">
        <v>1210020926141</v>
      </c>
      <c r="C163" s="11" t="str">
        <f>IF(ISERROR(VLOOKUP(B163,'181012'!B:C,2,FALSE)),"new",VLOOKUP(B163,'231012'!B:C,2,FALSE))</f>
        <v>new</v>
      </c>
      <c r="D163" s="11" t="str">
        <f>IF(ISERROR(VLOOKUP(B163,'181012'!B:D,3,FALSE)),"new",IF(VLOOKUP(B163,'181012'!B:D,3,FALSE)="new","existing",VLOOKUP(B163,'231012'!B:D,3,FALSE)))</f>
        <v>existing</v>
      </c>
      <c r="E163" s="11">
        <f t="shared" si="2"/>
        <v>40978</v>
      </c>
      <c r="F163" s="11" t="str">
        <f>IF(ISERROR(VLOOKUP(B166,'231012'!B:B,1,FALSE)),"yes","no")</f>
        <v>no</v>
      </c>
      <c r="G163" s="2" t="s">
        <v>3273</v>
      </c>
      <c r="H163" s="11" t="str">
        <f>IF(ISNA(VLOOKUP(B163,CEEMEA!$A:$A,1,0)),IF(ISNA(VLOOKUP(B163,Removes!$A:$A,1,0)),IF(ISNA(VLOOKUP(B163,TTM!$A:$A,1,0)),IF(ISNA(VLOOKUP(B163,FastTrack!$A:$A,1,0)),IF(ISNA(VLOOKUP(B163,Delayed!$B:$B,1,0)),"BAU","Delayed"),"FastTrack"),"TTM"),"Remove"),"CEEMEA")</f>
        <v>CEEMEA</v>
      </c>
      <c r="I163" s="11" t="str">
        <f>IF(COUNTIF(schedule!DA$1:ZZ$100,B163)=0,"new","scheduled")</f>
        <v>scheduled</v>
      </c>
    </row>
    <row r="164" spans="1:9">
      <c r="A164" s="11" t="s">
        <v>2161</v>
      </c>
      <c r="B164" s="13">
        <v>1210021030251</v>
      </c>
      <c r="C164" s="11" t="str">
        <f>IF(ISERROR(VLOOKUP(B164,'181012'!B:C,2,FALSE)),"new",VLOOKUP(B164,'231012'!B:C,2,FALSE))</f>
        <v>new</v>
      </c>
      <c r="D164" s="11" t="str">
        <f>IF(ISERROR(VLOOKUP(B164,'181012'!B:D,3,FALSE)),"new",IF(VLOOKUP(B164,'181012'!B:D,3,FALSE)="new","existing",VLOOKUP(B164,'231012'!B:D,3,FALSE)))</f>
        <v>existing</v>
      </c>
      <c r="E164" s="11">
        <f t="shared" si="2"/>
        <v>40949</v>
      </c>
      <c r="F164" s="11" t="str">
        <f>IF(ISERROR(VLOOKUP(B167,'231012'!B:B,1,FALSE)),"yes","no")</f>
        <v>no</v>
      </c>
      <c r="G164" s="2" t="s">
        <v>3274</v>
      </c>
      <c r="H164" s="11" t="str">
        <f>IF(ISNA(VLOOKUP(B164,CEEMEA!$A:$A,1,0)),IF(ISNA(VLOOKUP(B164,Removes!$A:$A,1,0)),IF(ISNA(VLOOKUP(B164,TTM!$A:$A,1,0)),IF(ISNA(VLOOKUP(B164,FastTrack!$A:$A,1,0)),IF(ISNA(VLOOKUP(B164,Delayed!$B:$B,1,0)),"BAU","Delayed"),"FastTrack"),"TTM"),"Remove"),"CEEMEA")</f>
        <v>BAU</v>
      </c>
      <c r="I164" s="11" t="str">
        <f>IF(COUNTIF(schedule!DA$1:ZZ$100,B164)=0,"new","scheduled")</f>
        <v>scheduled</v>
      </c>
    </row>
    <row r="165" spans="1:9">
      <c r="A165" s="11" t="s">
        <v>2167</v>
      </c>
      <c r="B165" s="13">
        <v>1210021030271</v>
      </c>
      <c r="C165" s="11" t="str">
        <f>IF(ISERROR(VLOOKUP(B165,'181012'!B:C,2,FALSE)),"new",VLOOKUP(B165,'231012'!B:C,2,FALSE))</f>
        <v>new</v>
      </c>
      <c r="D165" s="11" t="str">
        <f>IF(ISERROR(VLOOKUP(B165,'181012'!B:D,3,FALSE)),"new",IF(VLOOKUP(B165,'181012'!B:D,3,FALSE)="new","existing",VLOOKUP(B165,'231012'!B:D,3,FALSE)))</f>
        <v>existing</v>
      </c>
      <c r="E165" s="11">
        <f t="shared" si="2"/>
        <v>40949</v>
      </c>
      <c r="F165" s="11" t="str">
        <f>IF(ISERROR(VLOOKUP(B168,'231012'!B:B,1,FALSE)),"yes","no")</f>
        <v>yes</v>
      </c>
      <c r="G165" s="2" t="s">
        <v>3275</v>
      </c>
      <c r="H165" s="11" t="str">
        <f>IF(ISNA(VLOOKUP(B165,CEEMEA!$A:$A,1,0)),IF(ISNA(VLOOKUP(B165,Removes!$A:$A,1,0)),IF(ISNA(VLOOKUP(B165,TTM!$A:$A,1,0)),IF(ISNA(VLOOKUP(B165,FastTrack!$A:$A,1,0)),IF(ISNA(VLOOKUP(B165,Delayed!$B:$B,1,0)),"BAU","Delayed"),"FastTrack"),"TTM"),"Remove"),"CEEMEA")</f>
        <v>BAU</v>
      </c>
      <c r="I165" s="11" t="str">
        <f>IF(COUNTIF(schedule!DA$1:ZZ$100,B165)=0,"new","scheduled")</f>
        <v>scheduled</v>
      </c>
    </row>
    <row r="166" spans="1:9">
      <c r="A166" s="11" t="s">
        <v>2927</v>
      </c>
      <c r="B166" s="13">
        <v>1210041140271</v>
      </c>
      <c r="C166" s="11" t="str">
        <f>IF(ISERROR(VLOOKUP(B166,'181012'!B:C,2,FALSE)),"new",VLOOKUP(B166,'231012'!B:C,2,FALSE))</f>
        <v>new</v>
      </c>
      <c r="D166" s="11" t="str">
        <f>IF(ISERROR(VLOOKUP(B166,'181012'!B:D,3,FALSE)),"new",IF(VLOOKUP(B166,'181012'!B:D,3,FALSE)="new","existing",VLOOKUP(B166,'231012'!B:D,3,FALSE)))</f>
        <v>new</v>
      </c>
      <c r="E166" s="11">
        <f t="shared" si="2"/>
        <v>41192</v>
      </c>
      <c r="F166" s="11" t="str">
        <f>IF(ISERROR(VLOOKUP(B169,'231012'!B:B,1,FALSE)),"yes","no")</f>
        <v>yes</v>
      </c>
      <c r="G166" s="2" t="s">
        <v>3276</v>
      </c>
      <c r="H166" s="11" t="str">
        <f>IF(ISNA(VLOOKUP(B166,CEEMEA!$A:$A,1,0)),IF(ISNA(VLOOKUP(B166,Removes!$A:$A,1,0)),IF(ISNA(VLOOKUP(B166,TTM!$A:$A,1,0)),IF(ISNA(VLOOKUP(B166,FastTrack!$A:$A,1,0)),IF(ISNA(VLOOKUP(B166,Delayed!$B:$B,1,0)),"BAU","Delayed"),"FastTrack"),"TTM"),"Remove"),"CEEMEA")</f>
        <v>BAU</v>
      </c>
      <c r="I166" s="11" t="str">
        <f>IF(COUNTIF(schedule!DA$1:ZZ$100,B166)=0,"new","scheduled")</f>
        <v>scheduled</v>
      </c>
    </row>
    <row r="167" spans="1:9">
      <c r="A167" s="11" t="s">
        <v>2922</v>
      </c>
      <c r="B167" s="13">
        <v>1210041140401</v>
      </c>
      <c r="C167" s="11" t="str">
        <f>IF(ISERROR(VLOOKUP(B167,'181012'!B:C,2,FALSE)),"new",VLOOKUP(B167,'231012'!B:C,2,FALSE))</f>
        <v>new</v>
      </c>
      <c r="D167" s="11" t="str">
        <f>IF(ISERROR(VLOOKUP(B167,'181012'!B:D,3,FALSE)),"new",IF(VLOOKUP(B167,'181012'!B:D,3,FALSE)="new","existing",VLOOKUP(B167,'231012'!B:D,3,FALSE)))</f>
        <v>new</v>
      </c>
      <c r="E167" s="11">
        <f t="shared" si="2"/>
        <v>41192</v>
      </c>
      <c r="F167" s="11" t="str">
        <f>IF(ISERROR(VLOOKUP(B170,'231012'!B:B,1,FALSE)),"yes","no")</f>
        <v>no</v>
      </c>
      <c r="G167" s="2" t="s">
        <v>3277</v>
      </c>
      <c r="H167" s="11" t="str">
        <f>IF(ISNA(VLOOKUP(B167,CEEMEA!$A:$A,1,0)),IF(ISNA(VLOOKUP(B167,Removes!$A:$A,1,0)),IF(ISNA(VLOOKUP(B167,TTM!$A:$A,1,0)),IF(ISNA(VLOOKUP(B167,FastTrack!$A:$A,1,0)),IF(ISNA(VLOOKUP(B167,Delayed!$B:$B,1,0)),"BAU","Delayed"),"FastTrack"),"TTM"),"Remove"),"CEEMEA")</f>
        <v>BAU</v>
      </c>
      <c r="I167" s="11" t="str">
        <f>IF(COUNTIF(schedule!DA$1:ZZ$100,B167)=0,"new","scheduled")</f>
        <v>scheduled</v>
      </c>
    </row>
    <row r="168" spans="1:9">
      <c r="A168" s="1" t="s">
        <v>3096</v>
      </c>
      <c r="B168" s="13">
        <v>1210050639322</v>
      </c>
      <c r="C168" s="11" t="str">
        <f>IF(ISERROR(VLOOKUP(B168,'181012'!B:C,2,FALSE)),"new",VLOOKUP(B168,'231012'!B:C,2,FALSE))</f>
        <v>new</v>
      </c>
      <c r="D168" s="11" t="str">
        <f>IF(ISERROR(VLOOKUP(B168,'181012'!B:D,3,FALSE)),"new",IF(VLOOKUP(B168,'181012'!B:D,3,FALSE)="new","existing",VLOOKUP(B168,'231012'!B:D,3,FALSE)))</f>
        <v>new</v>
      </c>
      <c r="E168" s="11" t="e">
        <f t="shared" si="2"/>
        <v>#VALUE!</v>
      </c>
      <c r="F168" s="11" t="str">
        <f>IF(ISERROR(VLOOKUP(B171,'231012'!B:B,1,FALSE)),"yes","no")</f>
        <v>no</v>
      </c>
      <c r="G168" s="2" t="s">
        <v>3278</v>
      </c>
      <c r="H168" s="11" t="str">
        <f>IF(ISNA(VLOOKUP(B168,CEEMEA!$A:$A,1,0)),IF(ISNA(VLOOKUP(B168,Removes!$A:$A,1,0)),IF(ISNA(VLOOKUP(B168,TTM!$A:$A,1,0)),IF(ISNA(VLOOKUP(B168,FastTrack!$A:$A,1,0)),IF(ISNA(VLOOKUP(B168,Delayed!$B:$B,1,0)),"BAU","Delayed"),"FastTrack"),"TTM"),"Remove"),"CEEMEA")</f>
        <v>BAU</v>
      </c>
      <c r="I168" s="11" t="str">
        <f>IF(COUNTIF(schedule!DA$1:ZZ$100,B168)=0,"new","scheduled")</f>
        <v>scheduled</v>
      </c>
    </row>
    <row r="169" spans="1:9">
      <c r="A169" s="1" t="s">
        <v>3098</v>
      </c>
      <c r="B169" s="13">
        <v>1210051254181</v>
      </c>
      <c r="C169" s="11" t="str">
        <f>IF(ISERROR(VLOOKUP(B169,'181012'!B:C,2,FALSE)),"new",VLOOKUP(B169,'231012'!B:C,2,FALSE))</f>
        <v>new</v>
      </c>
      <c r="D169" s="11" t="str">
        <f>IF(ISERROR(VLOOKUP(B169,'181012'!B:D,3,FALSE)),"new",IF(VLOOKUP(B169,'181012'!B:D,3,FALSE)="new","existing",VLOOKUP(B169,'231012'!B:D,3,FALSE)))</f>
        <v>new</v>
      </c>
      <c r="E169" s="11" t="e">
        <f t="shared" si="2"/>
        <v>#VALUE!</v>
      </c>
      <c r="F169" s="11" t="str">
        <f>IF(ISERROR(VLOOKUP(B172,'231012'!B:B,1,FALSE)),"yes","no")</f>
        <v>no</v>
      </c>
      <c r="G169" s="2" t="s">
        <v>3279</v>
      </c>
      <c r="H169" s="11" t="str">
        <f>IF(ISNA(VLOOKUP(B169,CEEMEA!$A:$A,1,0)),IF(ISNA(VLOOKUP(B169,Removes!$A:$A,1,0)),IF(ISNA(VLOOKUP(B169,TTM!$A:$A,1,0)),IF(ISNA(VLOOKUP(B169,FastTrack!$A:$A,1,0)),IF(ISNA(VLOOKUP(B169,Delayed!$B:$B,1,0)),"BAU","Delayed"),"FastTrack"),"TTM"),"Remove"),"CEEMEA")</f>
        <v>BAU</v>
      </c>
      <c r="I169" s="11" t="str">
        <f>IF(COUNTIF(schedule!DA$1:ZZ$100,B169)=0,"new","scheduled")</f>
        <v>new</v>
      </c>
    </row>
    <row r="170" spans="1:9">
      <c r="A170" s="11" t="s">
        <v>2213</v>
      </c>
      <c r="B170" s="13">
        <v>1210090936471</v>
      </c>
      <c r="C170" s="11" t="str">
        <f>IF(ISERROR(VLOOKUP(B170,'181012'!B:C,2,FALSE)),"new",VLOOKUP(B170,'231012'!B:C,2,FALSE))</f>
        <v>new</v>
      </c>
      <c r="D170" s="11" t="str">
        <f>IF(ISERROR(VLOOKUP(B170,'181012'!B:D,3,FALSE)),"new",IF(VLOOKUP(B170,'181012'!B:D,3,FALSE)="new","existing",VLOOKUP(B170,'231012'!B:D,3,FALSE)))</f>
        <v>existing</v>
      </c>
      <c r="E170" s="11">
        <f t="shared" si="2"/>
        <v>41192</v>
      </c>
      <c r="F170" s="11" t="str">
        <f>IF(ISERROR(VLOOKUP(B173,'231012'!B:B,1,FALSE)),"yes","no")</f>
        <v>no</v>
      </c>
      <c r="G170" s="2" t="s">
        <v>3280</v>
      </c>
      <c r="H170" s="11" t="str">
        <f>IF(ISNA(VLOOKUP(B170,CEEMEA!$A:$A,1,0)),IF(ISNA(VLOOKUP(B170,Removes!$A:$A,1,0)),IF(ISNA(VLOOKUP(B170,TTM!$A:$A,1,0)),IF(ISNA(VLOOKUP(B170,FastTrack!$A:$A,1,0)),IF(ISNA(VLOOKUP(B170,Delayed!$B:$B,1,0)),"BAU","Delayed"),"FastTrack"),"TTM"),"Remove"),"CEEMEA")</f>
        <v>BAU</v>
      </c>
      <c r="I170" s="11" t="str">
        <f>IF(COUNTIF(schedule!DA$1:ZZ$100,B170)=0,"new","scheduled")</f>
        <v>scheduled</v>
      </c>
    </row>
    <row r="171" spans="1:9">
      <c r="A171" s="11" t="s">
        <v>2207</v>
      </c>
      <c r="B171" s="13">
        <v>1210090936491</v>
      </c>
      <c r="C171" s="11" t="str">
        <f>IF(ISERROR(VLOOKUP(B171,'181012'!B:C,2,FALSE)),"new",VLOOKUP(B171,'231012'!B:C,2,FALSE))</f>
        <v>new</v>
      </c>
      <c r="D171" s="11" t="str">
        <f>IF(ISERROR(VLOOKUP(B171,'181012'!B:D,3,FALSE)),"new",IF(VLOOKUP(B171,'181012'!B:D,3,FALSE)="new","existing",VLOOKUP(B171,'231012'!B:D,3,FALSE)))</f>
        <v>existing</v>
      </c>
      <c r="E171" s="11">
        <f t="shared" si="2"/>
        <v>41192</v>
      </c>
      <c r="F171" s="11" t="str">
        <f>IF(ISERROR(VLOOKUP(B174,'231012'!B:B,1,FALSE)),"yes","no")</f>
        <v>yes</v>
      </c>
      <c r="G171" s="2" t="s">
        <v>3281</v>
      </c>
      <c r="H171" s="11" t="str">
        <f>IF(ISNA(VLOOKUP(B171,CEEMEA!$A:$A,1,0)),IF(ISNA(VLOOKUP(B171,Removes!$A:$A,1,0)),IF(ISNA(VLOOKUP(B171,TTM!$A:$A,1,0)),IF(ISNA(VLOOKUP(B171,FastTrack!$A:$A,1,0)),IF(ISNA(VLOOKUP(B171,Delayed!$B:$B,1,0)),"BAU","Delayed"),"FastTrack"),"TTM"),"Remove"),"CEEMEA")</f>
        <v>BAU</v>
      </c>
      <c r="I171" s="11" t="str">
        <f>IF(COUNTIF(schedule!DA$1:ZZ$100,B171)=0,"new","scheduled")</f>
        <v>scheduled</v>
      </c>
    </row>
    <row r="172" spans="1:9">
      <c r="A172" s="11" t="s">
        <v>2914</v>
      </c>
      <c r="B172" s="13">
        <v>1210091239312</v>
      </c>
      <c r="C172" s="11" t="str">
        <f>IF(ISERROR(VLOOKUP(B172,'181012'!B:C,2,FALSE)),"new",VLOOKUP(B172,'231012'!B:C,2,FALSE))</f>
        <v>new</v>
      </c>
      <c r="D172" s="11" t="str">
        <f>IF(ISERROR(VLOOKUP(B172,'181012'!B:D,3,FALSE)),"new",IF(VLOOKUP(B172,'181012'!B:D,3,FALSE)="new","existing",VLOOKUP(B172,'231012'!B:D,3,FALSE)))</f>
        <v>new</v>
      </c>
      <c r="E172" s="11" t="e">
        <f t="shared" si="2"/>
        <v>#VALUE!</v>
      </c>
      <c r="F172" s="11" t="str">
        <f>IF(ISERROR(VLOOKUP(B175,'231012'!B:B,1,FALSE)),"yes","no")</f>
        <v>no</v>
      </c>
      <c r="G172" s="2" t="s">
        <v>3282</v>
      </c>
      <c r="H172" s="11" t="str">
        <f>IF(ISNA(VLOOKUP(B172,CEEMEA!$A:$A,1,0)),IF(ISNA(VLOOKUP(B172,Removes!$A:$A,1,0)),IF(ISNA(VLOOKUP(B172,TTM!$A:$A,1,0)),IF(ISNA(VLOOKUP(B172,FastTrack!$A:$A,1,0)),IF(ISNA(VLOOKUP(B172,Delayed!$B:$B,1,0)),"BAU","Delayed"),"FastTrack"),"TTM"),"Remove"),"CEEMEA")</f>
        <v>BAU</v>
      </c>
      <c r="I172" s="11" t="str">
        <f>IF(COUNTIF(schedule!DA$1:ZZ$100,B172)=0,"new","scheduled")</f>
        <v>new</v>
      </c>
    </row>
    <row r="173" spans="1:9">
      <c r="A173" s="11" t="s">
        <v>2913</v>
      </c>
      <c r="B173" s="13">
        <v>1210100723132</v>
      </c>
      <c r="C173" s="11" t="str">
        <f>IF(ISERROR(VLOOKUP(B173,'181012'!B:C,2,FALSE)),"new",VLOOKUP(B173,'231012'!B:C,2,FALSE))</f>
        <v>new</v>
      </c>
      <c r="D173" s="11" t="str">
        <f>IF(ISERROR(VLOOKUP(B173,'181012'!B:D,3,FALSE)),"new",IF(VLOOKUP(B173,'181012'!B:D,3,FALSE)="new","existing",VLOOKUP(B173,'231012'!B:D,3,FALSE)))</f>
        <v>new</v>
      </c>
      <c r="E173" s="11" t="e">
        <f t="shared" si="2"/>
        <v>#VALUE!</v>
      </c>
      <c r="F173" s="11" t="str">
        <f>IF(ISERROR(VLOOKUP(B176,'231012'!B:B,1,FALSE)),"yes","no")</f>
        <v>no</v>
      </c>
      <c r="G173" s="2" t="s">
        <v>2973</v>
      </c>
      <c r="H173" s="11" t="str">
        <f>IF(ISNA(VLOOKUP(B173,CEEMEA!$A:$A,1,0)),IF(ISNA(VLOOKUP(B173,Removes!$A:$A,1,0)),IF(ISNA(VLOOKUP(B173,TTM!$A:$A,1,0)),IF(ISNA(VLOOKUP(B173,FastTrack!$A:$A,1,0)),IF(ISNA(VLOOKUP(B173,Delayed!$B:$B,1,0)),"BAU","Delayed"),"FastTrack"),"TTM"),"Remove"),"CEEMEA")</f>
        <v>BAU</v>
      </c>
      <c r="I173" s="11" t="str">
        <f>IF(COUNTIF(schedule!DA$1:ZZ$100,B173)=0,"new","scheduled")</f>
        <v>new</v>
      </c>
    </row>
    <row r="174" spans="1:9">
      <c r="A174" s="11" t="s">
        <v>3105</v>
      </c>
      <c r="B174" s="13">
        <v>1210101126192</v>
      </c>
      <c r="C174" s="11" t="str">
        <f>IF(ISERROR(VLOOKUP(B174,'181012'!B:C,2,FALSE)),"new",VLOOKUP(B174,'231012'!B:C,2,FALSE))</f>
        <v>new</v>
      </c>
      <c r="D174" s="11" t="str">
        <f>IF(ISERROR(VLOOKUP(B174,'181012'!B:D,3,FALSE)),"new",IF(VLOOKUP(B174,'181012'!B:D,3,FALSE)="new","existing",VLOOKUP(B174,'231012'!B:D,3,FALSE)))</f>
        <v>new</v>
      </c>
      <c r="E174" s="11" t="e">
        <f t="shared" si="2"/>
        <v>#VALUE!</v>
      </c>
      <c r="F174" s="11" t="str">
        <f>IF(ISERROR(VLOOKUP(B177,'231012'!B:B,1,FALSE)),"yes","no")</f>
        <v>no</v>
      </c>
      <c r="G174" s="2" t="s">
        <v>3283</v>
      </c>
      <c r="H174" s="11" t="str">
        <f>IF(ISNA(VLOOKUP(B174,CEEMEA!$A:$A,1,0)),IF(ISNA(VLOOKUP(B174,Removes!$A:$A,1,0)),IF(ISNA(VLOOKUP(B174,TTM!$A:$A,1,0)),IF(ISNA(VLOOKUP(B174,FastTrack!$A:$A,1,0)),IF(ISNA(VLOOKUP(B174,Delayed!$B:$B,1,0)),"BAU","Delayed"),"FastTrack"),"TTM"),"Remove"),"CEEMEA")</f>
        <v>BAU</v>
      </c>
      <c r="I174" s="11" t="str">
        <f>IF(COUNTIF(schedule!DA$1:ZZ$100,B174)=0,"new","scheduled")</f>
        <v>scheduled</v>
      </c>
    </row>
    <row r="175" spans="1:9">
      <c r="A175" s="11" t="s">
        <v>2908</v>
      </c>
      <c r="B175" s="13">
        <v>1210101126282</v>
      </c>
      <c r="C175" s="11" t="str">
        <f>IF(ISERROR(VLOOKUP(B175,'181012'!B:C,2,FALSE)),"new",VLOOKUP(B175,'231012'!B:C,2,FALSE))</f>
        <v>new</v>
      </c>
      <c r="D175" s="11" t="str">
        <f>IF(ISERROR(VLOOKUP(B175,'181012'!B:D,3,FALSE)),"new",IF(VLOOKUP(B175,'181012'!B:D,3,FALSE)="new","existing",VLOOKUP(B175,'231012'!B:D,3,FALSE)))</f>
        <v>new</v>
      </c>
      <c r="E175" s="11" t="e">
        <f t="shared" si="2"/>
        <v>#VALUE!</v>
      </c>
      <c r="F175" s="11" t="str">
        <f>IF(ISERROR(VLOOKUP(B178,'231012'!B:B,1,FALSE)),"yes","no")</f>
        <v>no</v>
      </c>
      <c r="G175" s="2" t="s">
        <v>3284</v>
      </c>
      <c r="H175" s="11" t="str">
        <f>IF(ISNA(VLOOKUP(B175,CEEMEA!$A:$A,1,0)),IF(ISNA(VLOOKUP(B175,Removes!$A:$A,1,0)),IF(ISNA(VLOOKUP(B175,TTM!$A:$A,1,0)),IF(ISNA(VLOOKUP(B175,FastTrack!$A:$A,1,0)),IF(ISNA(VLOOKUP(B175,Delayed!$B:$B,1,0)),"BAU","Delayed"),"FastTrack"),"TTM"),"Remove"),"CEEMEA")</f>
        <v>BAU</v>
      </c>
      <c r="I175" s="11" t="str">
        <f>IF(COUNTIF(schedule!DA$1:ZZ$100,B175)=0,"new","scheduled")</f>
        <v>scheduled</v>
      </c>
    </row>
    <row r="176" spans="1:9">
      <c r="A176" s="11" t="s">
        <v>2907</v>
      </c>
      <c r="B176" s="13">
        <v>1210101126361</v>
      </c>
      <c r="C176" s="11" t="str">
        <f>IF(ISERROR(VLOOKUP(B176,'181012'!B:C,2,FALSE)),"new",VLOOKUP(B176,'231012'!B:C,2,FALSE))</f>
        <v>new</v>
      </c>
      <c r="D176" s="11" t="str">
        <f>IF(ISERROR(VLOOKUP(B176,'181012'!B:D,3,FALSE)),"new",IF(VLOOKUP(B176,'181012'!B:D,3,FALSE)="new","existing",VLOOKUP(B176,'231012'!B:D,3,FALSE)))</f>
        <v>new</v>
      </c>
      <c r="E176" s="11" t="e">
        <f t="shared" si="2"/>
        <v>#VALUE!</v>
      </c>
      <c r="F176" s="11" t="str">
        <f>IF(ISERROR(VLOOKUP(B179,'231012'!B:B,1,FALSE)),"yes","no")</f>
        <v>no</v>
      </c>
      <c r="G176" s="2" t="s">
        <v>3285</v>
      </c>
      <c r="H176" s="11" t="str">
        <f>IF(ISNA(VLOOKUP(B176,CEEMEA!$A:$A,1,0)),IF(ISNA(VLOOKUP(B176,Removes!$A:$A,1,0)),IF(ISNA(VLOOKUP(B176,TTM!$A:$A,1,0)),IF(ISNA(VLOOKUP(B176,FastTrack!$A:$A,1,0)),IF(ISNA(VLOOKUP(B176,Delayed!$B:$B,1,0)),"BAU","Delayed"),"FastTrack"),"TTM"),"Remove"),"CEEMEA")</f>
        <v>BAU</v>
      </c>
      <c r="I176" s="11" t="str">
        <f>IF(COUNTIF(schedule!DA$1:ZZ$100,B176)=0,"new","scheduled")</f>
        <v>scheduled</v>
      </c>
    </row>
    <row r="177" spans="1:9">
      <c r="A177" s="11" t="s">
        <v>2569</v>
      </c>
      <c r="B177" s="13">
        <v>1210120912551</v>
      </c>
      <c r="C177" s="11" t="str">
        <f>IF(ISERROR(VLOOKUP(B177,'181012'!B:C,2,FALSE)),"new",VLOOKUP(B177,'231012'!B:C,2,FALSE))</f>
        <v>new</v>
      </c>
      <c r="D177" s="11" t="str">
        <f>IF(ISERROR(VLOOKUP(B177,'181012'!B:D,3,FALSE)),"new",IF(VLOOKUP(B177,'181012'!B:D,3,FALSE)="new","existing",VLOOKUP(B177,'231012'!B:D,3,FALSE)))</f>
        <v>existing</v>
      </c>
      <c r="E177" s="11">
        <f t="shared" si="2"/>
        <v>41253</v>
      </c>
      <c r="F177" s="11" t="str">
        <f>IF(ISERROR(VLOOKUP(B180,'231012'!B:B,1,FALSE)),"yes","no")</f>
        <v>yes</v>
      </c>
      <c r="G177" s="2" t="s">
        <v>3286</v>
      </c>
      <c r="H177" s="11" t="str">
        <f>IF(ISNA(VLOOKUP(B177,CEEMEA!$A:$A,1,0)),IF(ISNA(VLOOKUP(B177,Removes!$A:$A,1,0)),IF(ISNA(VLOOKUP(B177,TTM!$A:$A,1,0)),IF(ISNA(VLOOKUP(B177,FastTrack!$A:$A,1,0)),IF(ISNA(VLOOKUP(B177,Delayed!$B:$B,1,0)),"BAU","Delayed"),"FastTrack"),"TTM"),"Remove"),"CEEMEA")</f>
        <v>BAU</v>
      </c>
      <c r="I177" s="11" t="str">
        <f>IF(COUNTIF(schedule!DA$1:ZZ$100,B177)=0,"new","scheduled")</f>
        <v>scheduled</v>
      </c>
    </row>
    <row r="178" spans="1:9">
      <c r="A178" s="11" t="s">
        <v>2910</v>
      </c>
      <c r="B178" s="13">
        <v>1210151107151</v>
      </c>
      <c r="C178" s="11" t="str">
        <f>IF(ISERROR(VLOOKUP(B178,'181012'!B:C,2,FALSE)),"new",VLOOKUP(B178,'231012'!B:C,2,FALSE))</f>
        <v>new</v>
      </c>
      <c r="D178" s="11" t="str">
        <f>IF(ISERROR(VLOOKUP(B178,'181012'!B:D,3,FALSE)),"new",IF(VLOOKUP(B178,'181012'!B:D,3,FALSE)="new","existing",VLOOKUP(B178,'231012'!B:D,3,FALSE)))</f>
        <v>new</v>
      </c>
      <c r="E178" s="11" t="e">
        <f t="shared" si="2"/>
        <v>#VALUE!</v>
      </c>
      <c r="F178" s="11" t="str">
        <f>IF(ISERROR(VLOOKUP(B181,'231012'!B:B,1,FALSE)),"yes","no")</f>
        <v>no</v>
      </c>
      <c r="G178" s="2" t="s">
        <v>3287</v>
      </c>
      <c r="H178" s="11" t="str">
        <f>IF(ISNA(VLOOKUP(B178,CEEMEA!$A:$A,1,0)),IF(ISNA(VLOOKUP(B178,Removes!$A:$A,1,0)),IF(ISNA(VLOOKUP(B178,TTM!$A:$A,1,0)),IF(ISNA(VLOOKUP(B178,FastTrack!$A:$A,1,0)),IF(ISNA(VLOOKUP(B178,Delayed!$B:$B,1,0)),"BAU","Delayed"),"FastTrack"),"TTM"),"Remove"),"CEEMEA")</f>
        <v>BAU</v>
      </c>
      <c r="I178" s="11" t="str">
        <f>IF(COUNTIF(schedule!DA$1:ZZ$100,B178)=0,"new","scheduled")</f>
        <v>scheduled</v>
      </c>
    </row>
    <row r="179" spans="1:9">
      <c r="A179" s="11" t="s">
        <v>2911</v>
      </c>
      <c r="B179" s="13">
        <v>1210151139503</v>
      </c>
      <c r="C179" s="11" t="str">
        <f>IF(ISERROR(VLOOKUP(B179,'181012'!B:C,2,FALSE)),"new",VLOOKUP(B179,'231012'!B:C,2,FALSE))</f>
        <v>new</v>
      </c>
      <c r="D179" s="11" t="str">
        <f>IF(ISERROR(VLOOKUP(B179,'181012'!B:D,3,FALSE)),"new",IF(VLOOKUP(B179,'181012'!B:D,3,FALSE)="new","existing",VLOOKUP(B179,'231012'!B:D,3,FALSE)))</f>
        <v>new</v>
      </c>
      <c r="E179" s="11" t="e">
        <f t="shared" si="2"/>
        <v>#VALUE!</v>
      </c>
      <c r="F179" s="11" t="str">
        <f>IF(ISERROR(VLOOKUP(B182,'231012'!B:B,1,FALSE)),"yes","no")</f>
        <v>yes</v>
      </c>
      <c r="G179" s="2" t="s">
        <v>3288</v>
      </c>
      <c r="H179" s="11" t="str">
        <f>IF(ISNA(VLOOKUP(B179,CEEMEA!$A:$A,1,0)),IF(ISNA(VLOOKUP(B179,Removes!$A:$A,1,0)),IF(ISNA(VLOOKUP(B179,TTM!$A:$A,1,0)),IF(ISNA(VLOOKUP(B179,FastTrack!$A:$A,1,0)),IF(ISNA(VLOOKUP(B179,Delayed!$B:$B,1,0)),"BAU","Delayed"),"FastTrack"),"TTM"),"Remove"),"CEEMEA")</f>
        <v>BAU</v>
      </c>
      <c r="I179" s="11" t="str">
        <f>IF(COUNTIF(schedule!DA$1:ZZ$100,B179)=0,"new","scheduled")</f>
        <v>scheduled</v>
      </c>
    </row>
    <row r="180" spans="1:9">
      <c r="A180" s="11" t="s">
        <v>3104</v>
      </c>
      <c r="B180" s="13">
        <v>1210170505041</v>
      </c>
      <c r="C180" s="11" t="str">
        <f>IF(ISERROR(VLOOKUP(B180,'181012'!B:C,2,FALSE)),"new",VLOOKUP(B180,'231012'!B:C,2,FALSE))</f>
        <v>new</v>
      </c>
      <c r="D180" s="11" t="str">
        <f>IF(ISERROR(VLOOKUP(B180,'181012'!B:D,3,FALSE)),"new",IF(VLOOKUP(B180,'181012'!B:D,3,FALSE)="new","existing",VLOOKUP(B180,'231012'!B:D,3,FALSE)))</f>
        <v>new</v>
      </c>
      <c r="E180" s="11" t="e">
        <f t="shared" si="2"/>
        <v>#VALUE!</v>
      </c>
      <c r="F180" s="11" t="str">
        <f>IF(ISERROR(VLOOKUP(B183,'231012'!B:B,1,FALSE)),"yes","no")</f>
        <v>yes</v>
      </c>
      <c r="G180" s="2" t="s">
        <v>3289</v>
      </c>
      <c r="H180" s="11" t="str">
        <f>IF(ISNA(VLOOKUP(B180,CEEMEA!$A:$A,1,0)),IF(ISNA(VLOOKUP(B180,Removes!$A:$A,1,0)),IF(ISNA(VLOOKUP(B180,TTM!$A:$A,1,0)),IF(ISNA(VLOOKUP(B180,FastTrack!$A:$A,1,0)),IF(ISNA(VLOOKUP(B180,Delayed!$B:$B,1,0)),"BAU","Delayed"),"FastTrack"),"TTM"),"Remove"),"CEEMEA")</f>
        <v>BAU</v>
      </c>
      <c r="I180" s="11" t="str">
        <f>IF(COUNTIF(schedule!DA$1:ZZ$100,B180)=0,"new","scheduled")</f>
        <v>scheduled</v>
      </c>
    </row>
    <row r="181" spans="1:9">
      <c r="A181" s="11" t="s">
        <v>18</v>
      </c>
      <c r="B181" s="13">
        <v>1210180828311</v>
      </c>
      <c r="C181" s="11" t="str">
        <f>IF(ISERROR(VLOOKUP(B181,'181012'!B:C,2,FALSE)),"new",VLOOKUP(B181,'231012'!B:C,2,FALSE))</f>
        <v>new</v>
      </c>
      <c r="D181" s="11" t="str">
        <f>IF(ISERROR(VLOOKUP(B181,'181012'!B:D,3,FALSE)),"new",IF(VLOOKUP(B181,'181012'!B:D,3,FALSE)="new","existing",VLOOKUP(B181,'231012'!B:D,3,FALSE)))</f>
        <v>new</v>
      </c>
      <c r="E181" s="11" t="e">
        <f t="shared" si="2"/>
        <v>#VALUE!</v>
      </c>
      <c r="F181" s="11" t="str">
        <f>IF(ISERROR(VLOOKUP(B184,'231012'!B:B,1,FALSE)),"yes","no")</f>
        <v>yes</v>
      </c>
      <c r="G181" s="2" t="s">
        <v>3290</v>
      </c>
      <c r="H181" s="11" t="str">
        <f>IF(ISNA(VLOOKUP(B181,CEEMEA!$A:$A,1,0)),IF(ISNA(VLOOKUP(B181,Removes!$A:$A,1,0)),IF(ISNA(VLOOKUP(B181,TTM!$A:$A,1,0)),IF(ISNA(VLOOKUP(B181,FastTrack!$A:$A,1,0)),IF(ISNA(VLOOKUP(B181,Delayed!$B:$B,1,0)),"BAU","Delayed"),"FastTrack"),"TTM"),"Remove"),"CEEMEA")</f>
        <v>BAU</v>
      </c>
      <c r="I181" s="11" t="str">
        <f>IF(COUNTIF(schedule!DA$1:ZZ$100,B181)=0,"new","scheduled")</f>
        <v>new</v>
      </c>
    </row>
    <row r="182" spans="1:9">
      <c r="A182" s="1" t="s">
        <v>3100</v>
      </c>
      <c r="B182" s="13">
        <v>1210240534351</v>
      </c>
      <c r="C182" s="11" t="str">
        <f>IF(ISERROR(VLOOKUP(B182,'181012'!B:C,2,FALSE)),"new",VLOOKUP(B182,'231012'!B:C,2,FALSE))</f>
        <v>new</v>
      </c>
      <c r="D182" s="11" t="str">
        <f>IF(ISERROR(VLOOKUP(B182,'181012'!B:D,3,FALSE)),"new",IF(VLOOKUP(B182,'181012'!B:D,3,FALSE)="new","existing",VLOOKUP(B182,'231012'!B:D,3,FALSE)))</f>
        <v>new</v>
      </c>
      <c r="E182" s="11" t="e">
        <f t="shared" si="2"/>
        <v>#VALUE!</v>
      </c>
      <c r="F182" s="11" t="str">
        <f>IF(ISERROR(VLOOKUP(B185,'231012'!B:B,1,FALSE)),"yes","no")</f>
        <v>yes</v>
      </c>
      <c r="G182" s="2" t="s">
        <v>3291</v>
      </c>
      <c r="H182" s="11" t="str">
        <f>IF(ISNA(VLOOKUP(B182,CEEMEA!$A:$A,1,0)),IF(ISNA(VLOOKUP(B182,Removes!$A:$A,1,0)),IF(ISNA(VLOOKUP(B182,TTM!$A:$A,1,0)),IF(ISNA(VLOOKUP(B182,FastTrack!$A:$A,1,0)),IF(ISNA(VLOOKUP(B182,Delayed!$B:$B,1,0)),"BAU","Delayed"),"FastTrack"),"TTM"),"Remove"),"CEEMEA")</f>
        <v>BAU</v>
      </c>
      <c r="I182" s="11" t="str">
        <f>IF(COUNTIF(schedule!DA$1:ZZ$100,B182)=0,"new","scheduled")</f>
        <v>new</v>
      </c>
    </row>
    <row r="183" spans="1:9">
      <c r="A183" s="1" t="s">
        <v>64</v>
      </c>
      <c r="B183" s="13">
        <v>1210250746343</v>
      </c>
      <c r="C183" s="11" t="str">
        <f>IF(ISERROR(VLOOKUP(B183,'181012'!B:C,2,FALSE)),"new",VLOOKUP(B183,'231012'!B:C,2,FALSE))</f>
        <v>new</v>
      </c>
      <c r="D183" s="11" t="str">
        <f>IF(ISERROR(VLOOKUP(B183,'181012'!B:D,3,FALSE)),"new",IF(VLOOKUP(B183,'181012'!B:D,3,FALSE)="new","existing",VLOOKUP(B183,'231012'!B:D,3,FALSE)))</f>
        <v>new</v>
      </c>
      <c r="E183" s="11" t="e">
        <f t="shared" si="2"/>
        <v>#VALUE!</v>
      </c>
      <c r="F183" s="11" t="str">
        <f>IF(ISERROR(VLOOKUP(B186,'231012'!B:B,1,FALSE)),"yes","no")</f>
        <v>yes</v>
      </c>
      <c r="G183" s="2" t="s">
        <v>3292</v>
      </c>
      <c r="H183" s="11" t="str">
        <f>IF(ISNA(VLOOKUP(B183,CEEMEA!$A:$A,1,0)),IF(ISNA(VLOOKUP(B183,Removes!$A:$A,1,0)),IF(ISNA(VLOOKUP(B183,TTM!$A:$A,1,0)),IF(ISNA(VLOOKUP(B183,FastTrack!$A:$A,1,0)),IF(ISNA(VLOOKUP(B183,Delayed!$B:$B,1,0)),"BAU","Delayed"),"FastTrack"),"TTM"),"Remove"),"CEEMEA")</f>
        <v>BAU</v>
      </c>
      <c r="I183" s="11" t="str">
        <f>IF(COUNTIF(schedule!DA$1:ZZ$100,B183)=0,"new","scheduled")</f>
        <v>scheduled</v>
      </c>
    </row>
  </sheetData>
  <sortState ref="A1:G1814">
    <sortCondition ref="B1:B1814"/>
  </sortState>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dimension ref="A1:I166"/>
  <sheetViews>
    <sheetView workbookViewId="0">
      <selection activeCell="F2" sqref="F2"/>
    </sheetView>
  </sheetViews>
  <sheetFormatPr defaultRowHeight="15"/>
  <cols>
    <col min="1" max="1" width="97.28515625" style="141" bestFit="1" customWidth="1"/>
    <col min="2" max="2" width="14.140625" style="13" bestFit="1" customWidth="1"/>
    <col min="3" max="4" width="14.140625" style="11" customWidth="1"/>
    <col min="5" max="5" width="16.7109375" style="11" customWidth="1"/>
    <col min="6" max="6" width="9.140625" style="11"/>
    <col min="7" max="7" width="8.85546875" style="3" customWidth="1"/>
    <col min="8" max="8" width="9.7109375" style="11" bestFit="1" customWidth="1"/>
    <col min="9" max="9" width="9.28515625" style="11" customWidth="1"/>
    <col min="10" max="16384" width="9.140625" style="11"/>
  </cols>
  <sheetData>
    <row r="1" spans="1:9">
      <c r="A1" s="11" t="s">
        <v>23</v>
      </c>
      <c r="B1" s="11"/>
      <c r="C1" s="11" t="s">
        <v>30</v>
      </c>
      <c r="D1" s="11" t="s">
        <v>0</v>
      </c>
      <c r="E1" s="11" t="s">
        <v>35</v>
      </c>
      <c r="F1" s="11" t="s">
        <v>78</v>
      </c>
      <c r="G1" s="3" t="s">
        <v>0</v>
      </c>
      <c r="H1" s="11" t="s">
        <v>190</v>
      </c>
      <c r="I1" s="11" t="s">
        <v>230</v>
      </c>
    </row>
    <row r="2" spans="1:9">
      <c r="A2" s="140" t="s">
        <v>2912</v>
      </c>
      <c r="B2" s="13">
        <v>110112124608</v>
      </c>
      <c r="C2" s="11" t="str">
        <f>IF(ISERROR(VLOOKUP(B2,'161012'!B:C,2,FALSE)),"new",VLOOKUP(B2,'181012'!B:C,2,FALSE))</f>
        <v>new</v>
      </c>
      <c r="D2" s="11" t="str">
        <f>IF(ISERROR(VLOOKUP(B2,'161012'!B:D,3,FALSE)),"new",IF(VLOOKUP(B2,'161012'!B:D,3,FALSE)="new","existing",VLOOKUP(B2,'181012'!B:D,3,FALSE)))</f>
        <v>new</v>
      </c>
      <c r="E2" s="4">
        <f>DATEVALUE(MID(G2,SEARCH("/",G2,1)-2,10))</f>
        <v>41204</v>
      </c>
      <c r="F2" s="11" t="str">
        <f>IF(ISERROR(VLOOKUP(B5,'181012'!B:B,1,FALSE)),"yes","no")</f>
        <v>no</v>
      </c>
      <c r="G2" s="2" t="s">
        <v>2935</v>
      </c>
      <c r="H2" s="11" t="str">
        <f>IF(ISNA(VLOOKUP(B2,CEEMEA!$A:$A,1,0)),IF(ISNA(VLOOKUP(B2,Removes!$A:$A,1,0)),IF(ISNA(VLOOKUP(B2,TTM!$A:$A,1,0)),IF(ISNA(VLOOKUP(B2,FastTrack!$A:$A,1,0)),IF(ISNA(VLOOKUP(B2,Delayed!$B:$B,1,0)),"BAU","Delayed"),"FastTrack"),"TTM"),"Remove"),"CEEMEA")</f>
        <v>BAU</v>
      </c>
      <c r="I2" s="11" t="str">
        <f>IF(COUNTIF(schedule!DA$1:ZZ$100,B2)=0,"new","scheduled")</f>
        <v>scheduled</v>
      </c>
    </row>
    <row r="3" spans="1:9">
      <c r="A3" s="141" t="s">
        <v>2425</v>
      </c>
      <c r="B3" s="13">
        <v>120808042130</v>
      </c>
      <c r="C3" s="11" t="str">
        <f>IF(ISERROR(VLOOKUP(B3,'161012'!B:C,2,FALSE)),"new",VLOOKUP(B3,'181012'!B:C,2,FALSE))</f>
        <v>new</v>
      </c>
      <c r="D3" s="11" t="str">
        <f>IF(ISERROR(VLOOKUP(B3,'161012'!B:D,3,FALSE)),"new",IF(VLOOKUP(B3,'161012'!B:D,3,FALSE)="new","existing",VLOOKUP(B3,'181012'!B:D,3,FALSE)))</f>
        <v>existing</v>
      </c>
      <c r="E3" s="4" t="e">
        <f t="shared" ref="E3:E66" si="0">DATEVALUE(MID(G3,SEARCH("/",G3,1)-2,10))</f>
        <v>#VALUE!</v>
      </c>
      <c r="F3" s="11" t="str">
        <f>IF(ISERROR(VLOOKUP(B6,'181012'!B:B,1,FALSE)),"yes","no")</f>
        <v>no</v>
      </c>
      <c r="G3" s="2" t="s">
        <v>2979</v>
      </c>
      <c r="H3" s="11" t="str">
        <f>IF(ISNA(VLOOKUP(B3,CEEMEA!$A:$A,1,0)),IF(ISNA(VLOOKUP(B3,Removes!$A:$A,1,0)),IF(ISNA(VLOOKUP(B3,TTM!$A:$A,1,0)),IF(ISNA(VLOOKUP(B3,FastTrack!$A:$A,1,0)),IF(ISNA(VLOOKUP(B3,Delayed!$B:$B,1,0)),"BAU","Delayed"),"FastTrack"),"TTM"),"Remove"),"CEEMEA")</f>
        <v>CEEMEA</v>
      </c>
      <c r="I3" s="11" t="str">
        <f>IF(COUNTIF(schedule!DA$1:ZZ$100,B3)=0,"new","scheduled")</f>
        <v>scheduled</v>
      </c>
    </row>
    <row r="4" spans="1:9">
      <c r="A4" s="141" t="s">
        <v>129</v>
      </c>
      <c r="B4" s="13">
        <v>120817055750</v>
      </c>
      <c r="C4" s="11" t="str">
        <f>IF(ISERROR(VLOOKUP(B4,'161012'!B:C,2,FALSE)),"new",VLOOKUP(B4,'181012'!B:C,2,FALSE))</f>
        <v>new</v>
      </c>
      <c r="D4" s="11" t="str">
        <f>IF(ISERROR(VLOOKUP(B4,'161012'!B:D,3,FALSE)),"new",IF(VLOOKUP(B4,'161012'!B:D,3,FALSE)="new","existing",VLOOKUP(B4,'181012'!B:D,3,FALSE)))</f>
        <v>existing</v>
      </c>
      <c r="E4" s="4">
        <f t="shared" si="0"/>
        <v>40918</v>
      </c>
      <c r="F4" s="11" t="str">
        <f>IF(ISERROR(VLOOKUP(B7,'181012'!B:B,1,FALSE)),"yes","no")</f>
        <v>no</v>
      </c>
      <c r="G4" s="2" t="s">
        <v>2980</v>
      </c>
      <c r="H4" s="11" t="str">
        <f>IF(ISNA(VLOOKUP(B4,CEEMEA!$A:$A,1,0)),IF(ISNA(VLOOKUP(B4,Removes!$A:$A,1,0)),IF(ISNA(VLOOKUP(B4,TTM!$A:$A,1,0)),IF(ISNA(VLOOKUP(B4,FastTrack!$A:$A,1,0)),IF(ISNA(VLOOKUP(B4,Delayed!$B:$B,1,0)),"BAU","Delayed"),"FastTrack"),"TTM"),"Remove"),"CEEMEA")</f>
        <v>BAU</v>
      </c>
      <c r="I4" s="11" t="str">
        <f>IF(COUNTIF(schedule!DA$1:ZZ$100,B4)=0,"new","scheduled")</f>
        <v>scheduled</v>
      </c>
    </row>
    <row r="5" spans="1:9">
      <c r="A5" s="141" t="s">
        <v>1282</v>
      </c>
      <c r="B5" s="13">
        <v>120911115200</v>
      </c>
      <c r="C5" s="11" t="str">
        <f>IF(ISERROR(VLOOKUP(B5,'161012'!B:C,2,FALSE)),"new",VLOOKUP(B5,'181012'!B:C,2,FALSE))</f>
        <v>new</v>
      </c>
      <c r="D5" s="11" t="str">
        <f>IF(ISERROR(VLOOKUP(B5,'161012'!B:D,3,FALSE)),"new",IF(VLOOKUP(B5,'161012'!B:D,3,FALSE)="new","existing",VLOOKUP(B5,'181012'!B:D,3,FALSE)))</f>
        <v>existing</v>
      </c>
      <c r="E5" s="4" t="e">
        <f t="shared" si="0"/>
        <v>#VALUE!</v>
      </c>
      <c r="F5" s="11" t="str">
        <f>IF(ISERROR(VLOOKUP(B8,'181012'!B:B,1,FALSE)),"yes","no")</f>
        <v>no</v>
      </c>
      <c r="G5" s="2" t="s">
        <v>2981</v>
      </c>
      <c r="H5" s="11" t="str">
        <f>IF(ISNA(VLOOKUP(B5,CEEMEA!$A:$A,1,0)),IF(ISNA(VLOOKUP(B5,Removes!$A:$A,1,0)),IF(ISNA(VLOOKUP(B5,TTM!$A:$A,1,0)),IF(ISNA(VLOOKUP(B5,FastTrack!$A:$A,1,0)),IF(ISNA(VLOOKUP(B5,Delayed!$B:$B,1,0)),"BAU","Delayed"),"FastTrack"),"TTM"),"Remove"),"CEEMEA")</f>
        <v>Remove</v>
      </c>
      <c r="I5" s="11" t="str">
        <f>IF(COUNTIF(schedule!DA$1:ZZ$100,B5)=0,"new","scheduled")</f>
        <v>new</v>
      </c>
    </row>
    <row r="6" spans="1:9">
      <c r="A6" s="141" t="s">
        <v>2401</v>
      </c>
      <c r="B6" s="13">
        <v>120914043354</v>
      </c>
      <c r="C6" s="11" t="str">
        <f>IF(ISERROR(VLOOKUP(B6,'161012'!B:C,2,FALSE)),"new",VLOOKUP(B6,'181012'!B:C,2,FALSE))</f>
        <v>new</v>
      </c>
      <c r="D6" s="11" t="str">
        <f>IF(ISERROR(VLOOKUP(B6,'161012'!B:D,3,FALSE)),"new",IF(VLOOKUP(B6,'161012'!B:D,3,FALSE)="new","existing",VLOOKUP(B6,'181012'!B:D,3,FALSE)))</f>
        <v>existing</v>
      </c>
      <c r="E6" s="4" t="e">
        <f t="shared" si="0"/>
        <v>#VALUE!</v>
      </c>
      <c r="F6" s="11" t="str">
        <f>IF(ISERROR(VLOOKUP(B9,'181012'!B:B,1,FALSE)),"yes","no")</f>
        <v>no</v>
      </c>
      <c r="G6" s="2" t="s">
        <v>2982</v>
      </c>
      <c r="H6" s="11" t="str">
        <f>IF(ISNA(VLOOKUP(B6,CEEMEA!$A:$A,1,0)),IF(ISNA(VLOOKUP(B6,Removes!$A:$A,1,0)),IF(ISNA(VLOOKUP(B6,TTM!$A:$A,1,0)),IF(ISNA(VLOOKUP(B6,FastTrack!$A:$A,1,0)),IF(ISNA(VLOOKUP(B6,Delayed!$B:$B,1,0)),"BAU","Delayed"),"FastTrack"),"TTM"),"Remove"),"CEEMEA")</f>
        <v>BAU</v>
      </c>
      <c r="I6" s="11" t="str">
        <f>IF(COUNTIF(schedule!DA$1:ZZ$100,B6)=0,"new","scheduled")</f>
        <v>scheduled</v>
      </c>
    </row>
    <row r="7" spans="1:9">
      <c r="A7" s="141" t="s">
        <v>2397</v>
      </c>
      <c r="B7" s="13">
        <v>120914043948</v>
      </c>
      <c r="C7" s="11" t="str">
        <f>IF(ISERROR(VLOOKUP(B7,'161012'!B:C,2,FALSE)),"new",VLOOKUP(B7,'181012'!B:C,2,FALSE))</f>
        <v>new</v>
      </c>
      <c r="D7" s="11" t="str">
        <f>IF(ISERROR(VLOOKUP(B7,'161012'!B:D,3,FALSE)),"new",IF(VLOOKUP(B7,'161012'!B:D,3,FALSE)="new","existing",VLOOKUP(B7,'181012'!B:D,3,FALSE)))</f>
        <v>existing</v>
      </c>
      <c r="E7" s="4" t="e">
        <f t="shared" si="0"/>
        <v>#VALUE!</v>
      </c>
      <c r="F7" s="11" t="str">
        <f>IF(ISERROR(VLOOKUP(B10,'181012'!B:B,1,FALSE)),"yes","no")</f>
        <v>no</v>
      </c>
      <c r="G7" s="2" t="s">
        <v>2983</v>
      </c>
      <c r="H7" s="11" t="str">
        <f>IF(ISNA(VLOOKUP(B7,CEEMEA!$A:$A,1,0)),IF(ISNA(VLOOKUP(B7,Removes!$A:$A,1,0)),IF(ISNA(VLOOKUP(B7,TTM!$A:$A,1,0)),IF(ISNA(VLOOKUP(B7,FastTrack!$A:$A,1,0)),IF(ISNA(VLOOKUP(B7,Delayed!$B:$B,1,0)),"BAU","Delayed"),"FastTrack"),"TTM"),"Remove"),"CEEMEA")</f>
        <v>BAU</v>
      </c>
      <c r="I7" s="11" t="str">
        <f>IF(COUNTIF(schedule!DA$1:ZZ$100,B7)=0,"new","scheduled")</f>
        <v>scheduled</v>
      </c>
    </row>
    <row r="8" spans="1:9">
      <c r="A8" s="141" t="s">
        <v>173</v>
      </c>
      <c r="B8" s="13">
        <v>120917045521</v>
      </c>
      <c r="C8" s="11" t="str">
        <f>IF(ISERROR(VLOOKUP(B8,'161012'!B:C,2,FALSE)),"new",VLOOKUP(B8,'181012'!B:C,2,FALSE))</f>
        <v>new</v>
      </c>
      <c r="D8" s="11" t="str">
        <f>IF(ISERROR(VLOOKUP(B8,'161012'!B:D,3,FALSE)),"new",IF(VLOOKUP(B8,'161012'!B:D,3,FALSE)="new","existing",VLOOKUP(B8,'181012'!B:D,3,FALSE)))</f>
        <v>existing</v>
      </c>
      <c r="E8" s="4" t="e">
        <f t="shared" si="0"/>
        <v>#VALUE!</v>
      </c>
      <c r="F8" s="11" t="str">
        <f>IF(ISERROR(VLOOKUP(B11,'181012'!B:B,1,FALSE)),"yes","no")</f>
        <v>no</v>
      </c>
      <c r="G8" s="2" t="s">
        <v>2984</v>
      </c>
      <c r="H8" s="11" t="str">
        <f>IF(ISNA(VLOOKUP(B8,CEEMEA!$A:$A,1,0)),IF(ISNA(VLOOKUP(B8,Removes!$A:$A,1,0)),IF(ISNA(VLOOKUP(B8,TTM!$A:$A,1,0)),IF(ISNA(VLOOKUP(B8,FastTrack!$A:$A,1,0)),IF(ISNA(VLOOKUP(B8,Delayed!$B:$B,1,0)),"BAU","Delayed"),"FastTrack"),"TTM"),"Remove"),"CEEMEA")</f>
        <v>Remove</v>
      </c>
      <c r="I8" s="11" t="str">
        <f>IF(COUNTIF(schedule!DA$1:ZZ$100,B8)=0,"new","scheduled")</f>
        <v>new</v>
      </c>
    </row>
    <row r="9" spans="1:9">
      <c r="A9" s="141" t="s">
        <v>172</v>
      </c>
      <c r="B9" s="13">
        <v>120917045758</v>
      </c>
      <c r="C9" s="11" t="str">
        <f>IF(ISERROR(VLOOKUP(B9,'161012'!B:C,2,FALSE)),"new",VLOOKUP(B9,'181012'!B:C,2,FALSE))</f>
        <v>new</v>
      </c>
      <c r="D9" s="11" t="str">
        <f>IF(ISERROR(VLOOKUP(B9,'161012'!B:D,3,FALSE)),"new",IF(VLOOKUP(B9,'161012'!B:D,3,FALSE)="new","existing",VLOOKUP(B9,'181012'!B:D,3,FALSE)))</f>
        <v>existing</v>
      </c>
      <c r="E9" s="4" t="e">
        <f t="shared" si="0"/>
        <v>#VALUE!</v>
      </c>
      <c r="F9" s="11" t="str">
        <f>IF(ISERROR(VLOOKUP(B12,'181012'!B:B,1,FALSE)),"yes","no")</f>
        <v>no</v>
      </c>
      <c r="G9" s="2" t="s">
        <v>2985</v>
      </c>
      <c r="H9" s="11" t="str">
        <f>IF(ISNA(VLOOKUP(B9,CEEMEA!$A:$A,1,0)),IF(ISNA(VLOOKUP(B9,Removes!$A:$A,1,0)),IF(ISNA(VLOOKUP(B9,TTM!$A:$A,1,0)),IF(ISNA(VLOOKUP(B9,FastTrack!$A:$A,1,0)),IF(ISNA(VLOOKUP(B9,Delayed!$B:$B,1,0)),"BAU","Delayed"),"FastTrack"),"TTM"),"Remove"),"CEEMEA")</f>
        <v>Remove</v>
      </c>
      <c r="I9" s="11" t="str">
        <f>IF(COUNTIF(schedule!DA$1:ZZ$100,B9)=0,"new","scheduled")</f>
        <v>new</v>
      </c>
    </row>
    <row r="10" spans="1:9">
      <c r="A10" s="141" t="s">
        <v>2222</v>
      </c>
      <c r="B10" s="13">
        <v>120918043442</v>
      </c>
      <c r="C10" s="11" t="str">
        <f>IF(ISERROR(VLOOKUP(B10,'161012'!B:C,2,FALSE)),"new",VLOOKUP(B10,'181012'!B:C,2,FALSE))</f>
        <v>new</v>
      </c>
      <c r="D10" s="11" t="str">
        <f>IF(ISERROR(VLOOKUP(B10,'161012'!B:D,3,FALSE)),"new",IF(VLOOKUP(B10,'161012'!B:D,3,FALSE)="new","existing",VLOOKUP(B10,'181012'!B:D,3,FALSE)))</f>
        <v>new</v>
      </c>
      <c r="E10" s="4">
        <f t="shared" si="0"/>
        <v>41253</v>
      </c>
      <c r="F10" s="11" t="str">
        <f>IF(ISERROR(VLOOKUP(B13,'181012'!B:B,1,FALSE)),"yes","no")</f>
        <v>no</v>
      </c>
      <c r="G10" s="2" t="s">
        <v>2986</v>
      </c>
      <c r="H10" s="11" t="str">
        <f>IF(ISNA(VLOOKUP(B10,CEEMEA!$A:$A,1,0)),IF(ISNA(VLOOKUP(B10,Removes!$A:$A,1,0)),IF(ISNA(VLOOKUP(B10,TTM!$A:$A,1,0)),IF(ISNA(VLOOKUP(B10,FastTrack!$A:$A,1,0)),IF(ISNA(VLOOKUP(B10,Delayed!$B:$B,1,0)),"BAU","Delayed"),"FastTrack"),"TTM"),"Remove"),"CEEMEA")</f>
        <v>BAU</v>
      </c>
      <c r="I10" s="11" t="str">
        <f>IF(COUNTIF(schedule!DA$1:ZZ$100,B10)=0,"new","scheduled")</f>
        <v>scheduled</v>
      </c>
    </row>
    <row r="11" spans="1:9">
      <c r="A11" s="141" t="s">
        <v>2031</v>
      </c>
      <c r="B11" s="13">
        <v>120918132852</v>
      </c>
      <c r="C11" s="11" t="str">
        <f>IF(ISERROR(VLOOKUP(B11,'161012'!B:C,2,FALSE)),"new",VLOOKUP(B11,'181012'!B:C,2,FALSE))</f>
        <v>new</v>
      </c>
      <c r="D11" s="11" t="str">
        <f>IF(ISERROR(VLOOKUP(B11,'161012'!B:D,3,FALSE)),"new",IF(VLOOKUP(B11,'161012'!B:D,3,FALSE)="new","existing",VLOOKUP(B11,'181012'!B:D,3,FALSE)))</f>
        <v>existing</v>
      </c>
      <c r="E11" s="4">
        <f t="shared" si="0"/>
        <v>41131</v>
      </c>
      <c r="F11" s="11" t="str">
        <f>IF(ISERROR(VLOOKUP(B14,'181012'!B:B,1,FALSE)),"yes","no")</f>
        <v>no</v>
      </c>
      <c r="G11" s="2" t="s">
        <v>2987</v>
      </c>
      <c r="H11" s="11" t="str">
        <f>IF(ISNA(VLOOKUP(B11,CEEMEA!$A:$A,1,0)),IF(ISNA(VLOOKUP(B11,Removes!$A:$A,1,0)),IF(ISNA(VLOOKUP(B11,TTM!$A:$A,1,0)),IF(ISNA(VLOOKUP(B11,FastTrack!$A:$A,1,0)),IF(ISNA(VLOOKUP(B11,Delayed!$B:$B,1,0)),"BAU","Delayed"),"FastTrack"),"TTM"),"Remove"),"CEEMEA")</f>
        <v>BAU</v>
      </c>
      <c r="I11" s="11" t="str">
        <f>IF(COUNTIF(schedule!DA$1:ZZ$100,B11)=0,"new","scheduled")</f>
        <v>scheduled</v>
      </c>
    </row>
    <row r="12" spans="1:9">
      <c r="A12" s="141" t="s">
        <v>2566</v>
      </c>
      <c r="B12" s="13">
        <v>120919073941</v>
      </c>
      <c r="C12" s="11" t="str">
        <f>IF(ISERROR(VLOOKUP(B12,'161012'!B:C,2,FALSE)),"new",VLOOKUP(B12,'181012'!B:C,2,FALSE))</f>
        <v>new</v>
      </c>
      <c r="D12" s="11" t="str">
        <f>IF(ISERROR(VLOOKUP(B12,'161012'!B:D,3,FALSE)),"new",IF(VLOOKUP(B12,'161012'!B:D,3,FALSE)="new","existing",VLOOKUP(B12,'181012'!B:D,3,FALSE)))</f>
        <v>new</v>
      </c>
      <c r="E12" s="4">
        <f t="shared" si="0"/>
        <v>41253</v>
      </c>
      <c r="F12" s="11" t="str">
        <f>IF(ISERROR(VLOOKUP(B15,'181012'!B:B,1,FALSE)),"yes","no")</f>
        <v>no</v>
      </c>
      <c r="G12" s="2" t="s">
        <v>2988</v>
      </c>
      <c r="H12" s="11" t="str">
        <f>IF(ISNA(VLOOKUP(B12,CEEMEA!$A:$A,1,0)),IF(ISNA(VLOOKUP(B12,Removes!$A:$A,1,0)),IF(ISNA(VLOOKUP(B12,TTM!$A:$A,1,0)),IF(ISNA(VLOOKUP(B12,FastTrack!$A:$A,1,0)),IF(ISNA(VLOOKUP(B12,Delayed!$B:$B,1,0)),"BAU","Delayed"),"FastTrack"),"TTM"),"Remove"),"CEEMEA")</f>
        <v>BAU</v>
      </c>
      <c r="I12" s="11" t="str">
        <f>IF(COUNTIF(schedule!DA$1:ZZ$100,B12)=0,"new","scheduled")</f>
        <v>scheduled</v>
      </c>
    </row>
    <row r="13" spans="1:9">
      <c r="A13" s="141" t="s">
        <v>1771</v>
      </c>
      <c r="B13" s="13">
        <v>120919080500</v>
      </c>
      <c r="C13" s="11" t="str">
        <f>IF(ISERROR(VLOOKUP(B13,'161012'!B:C,2,FALSE)),"new",VLOOKUP(B13,'181012'!B:C,2,FALSE))</f>
        <v>new</v>
      </c>
      <c r="D13" s="11" t="str">
        <f>IF(ISERROR(VLOOKUP(B13,'161012'!B:D,3,FALSE)),"new",IF(VLOOKUP(B13,'161012'!B:D,3,FALSE)="new","existing",VLOOKUP(B13,'181012'!B:D,3,FALSE)))</f>
        <v>existing</v>
      </c>
      <c r="E13" s="4" t="e">
        <f t="shared" si="0"/>
        <v>#VALUE!</v>
      </c>
      <c r="F13" s="11" t="str">
        <f>IF(ISERROR(VLOOKUP(B16,'181012'!B:B,1,FALSE)),"yes","no")</f>
        <v>no</v>
      </c>
      <c r="G13" s="2" t="s">
        <v>2989</v>
      </c>
      <c r="H13" s="11" t="str">
        <f>IF(ISNA(VLOOKUP(B13,CEEMEA!$A:$A,1,0)),IF(ISNA(VLOOKUP(B13,Removes!$A:$A,1,0)),IF(ISNA(VLOOKUP(B13,TTM!$A:$A,1,0)),IF(ISNA(VLOOKUP(B13,FastTrack!$A:$A,1,0)),IF(ISNA(VLOOKUP(B13,Delayed!$B:$B,1,0)),"BAU","Delayed"),"FastTrack"),"TTM"),"Remove"),"CEEMEA")</f>
        <v>BAU</v>
      </c>
      <c r="I13" s="11" t="str">
        <f>IF(COUNTIF(schedule!DA$1:ZZ$100,B13)=0,"new","scheduled")</f>
        <v>scheduled</v>
      </c>
    </row>
    <row r="14" spans="1:9">
      <c r="A14" s="141" t="s">
        <v>1771</v>
      </c>
      <c r="B14" s="13">
        <v>120919080500</v>
      </c>
      <c r="C14" s="11" t="str">
        <f>IF(ISERROR(VLOOKUP(B14,'161012'!B:C,2,FALSE)),"new",VLOOKUP(B14,'181012'!B:C,2,FALSE))</f>
        <v>new</v>
      </c>
      <c r="D14" s="11" t="str">
        <f>IF(ISERROR(VLOOKUP(B14,'161012'!B:D,3,FALSE)),"new",IF(VLOOKUP(B14,'161012'!B:D,3,FALSE)="new","existing",VLOOKUP(B14,'181012'!B:D,3,FALSE)))</f>
        <v>existing</v>
      </c>
      <c r="E14" s="4" t="e">
        <f t="shared" si="0"/>
        <v>#VALUE!</v>
      </c>
      <c r="F14" s="11" t="str">
        <f>IF(ISERROR(VLOOKUP(B17,'181012'!B:B,1,FALSE)),"yes","no")</f>
        <v>no</v>
      </c>
      <c r="G14" s="2" t="s">
        <v>2989</v>
      </c>
      <c r="H14" s="11" t="str">
        <f>IF(ISNA(VLOOKUP(B14,CEEMEA!$A:$A,1,0)),IF(ISNA(VLOOKUP(B14,Removes!$A:$A,1,0)),IF(ISNA(VLOOKUP(B14,TTM!$A:$A,1,0)),IF(ISNA(VLOOKUP(B14,FastTrack!$A:$A,1,0)),IF(ISNA(VLOOKUP(B14,Delayed!$B:$B,1,0)),"BAU","Delayed"),"FastTrack"),"TTM"),"Remove"),"CEEMEA")</f>
        <v>BAU</v>
      </c>
      <c r="I14" s="11" t="str">
        <f>IF(COUNTIF(schedule!DA$1:ZZ$100,B14)=0,"new","scheduled")</f>
        <v>scheduled</v>
      </c>
    </row>
    <row r="15" spans="1:9">
      <c r="A15" s="141" t="s">
        <v>1825</v>
      </c>
      <c r="B15" s="13">
        <v>120920100741</v>
      </c>
      <c r="C15" s="11" t="str">
        <f>IF(ISERROR(VLOOKUP(B15,'161012'!B:C,2,FALSE)),"new",VLOOKUP(B15,'181012'!B:C,2,FALSE))</f>
        <v>new</v>
      </c>
      <c r="D15" s="11" t="str">
        <f>IF(ISERROR(VLOOKUP(B15,'161012'!B:D,3,FALSE)),"new",IF(VLOOKUP(B15,'161012'!B:D,3,FALSE)="new","existing",VLOOKUP(B15,'181012'!B:D,3,FALSE)))</f>
        <v>existing</v>
      </c>
      <c r="E15" s="4" t="e">
        <f t="shared" si="0"/>
        <v>#VALUE!</v>
      </c>
      <c r="F15" s="11" t="str">
        <f>IF(ISERROR(VLOOKUP(B18,'181012'!B:B,1,FALSE)),"yes","no")</f>
        <v>no</v>
      </c>
      <c r="G15" s="2" t="s">
        <v>2990</v>
      </c>
      <c r="H15" s="11" t="str">
        <f>IF(ISNA(VLOOKUP(B15,CEEMEA!$A:$A,1,0)),IF(ISNA(VLOOKUP(B15,Removes!$A:$A,1,0)),IF(ISNA(VLOOKUP(B15,TTM!$A:$A,1,0)),IF(ISNA(VLOOKUP(B15,FastTrack!$A:$A,1,0)),IF(ISNA(VLOOKUP(B15,Delayed!$B:$B,1,0)),"BAU","Delayed"),"FastTrack"),"TTM"),"Remove"),"CEEMEA")</f>
        <v>BAU</v>
      </c>
      <c r="I15" s="11" t="str">
        <f>IF(COUNTIF(schedule!DA$1:ZZ$100,B15)=0,"new","scheduled")</f>
        <v>scheduled</v>
      </c>
    </row>
    <row r="16" spans="1:9">
      <c r="A16" s="141" t="s">
        <v>1823</v>
      </c>
      <c r="B16" s="13">
        <v>120920100748</v>
      </c>
      <c r="C16" s="11" t="str">
        <f>IF(ISERROR(VLOOKUP(B16,'161012'!B:C,2,FALSE)),"new",VLOOKUP(B16,'181012'!B:C,2,FALSE))</f>
        <v>new</v>
      </c>
      <c r="D16" s="11" t="str">
        <f>IF(ISERROR(VLOOKUP(B16,'161012'!B:D,3,FALSE)),"new",IF(VLOOKUP(B16,'161012'!B:D,3,FALSE)="new","existing",VLOOKUP(B16,'181012'!B:D,3,FALSE)))</f>
        <v>existing</v>
      </c>
      <c r="E16" s="4" t="e">
        <f t="shared" si="0"/>
        <v>#VALUE!</v>
      </c>
      <c r="F16" s="11" t="str">
        <f>IF(ISERROR(VLOOKUP(B19,'181012'!B:B,1,FALSE)),"yes","no")</f>
        <v>no</v>
      </c>
      <c r="G16" s="2" t="s">
        <v>2991</v>
      </c>
      <c r="H16" s="11" t="str">
        <f>IF(ISNA(VLOOKUP(B16,CEEMEA!$A:$A,1,0)),IF(ISNA(VLOOKUP(B16,Removes!$A:$A,1,0)),IF(ISNA(VLOOKUP(B16,TTM!$A:$A,1,0)),IF(ISNA(VLOOKUP(B16,FastTrack!$A:$A,1,0)),IF(ISNA(VLOOKUP(B16,Delayed!$B:$B,1,0)),"BAU","Delayed"),"FastTrack"),"TTM"),"Remove"),"CEEMEA")</f>
        <v>BAU</v>
      </c>
      <c r="I16" s="11" t="str">
        <f>IF(COUNTIF(schedule!DA$1:ZZ$100,B16)=0,"new","scheduled")</f>
        <v>scheduled</v>
      </c>
    </row>
    <row r="17" spans="1:9">
      <c r="A17" s="141" t="s">
        <v>1821</v>
      </c>
      <c r="B17" s="13">
        <v>120920100749</v>
      </c>
      <c r="C17" s="11" t="str">
        <f>IF(ISERROR(VLOOKUP(B17,'161012'!B:C,2,FALSE)),"new",VLOOKUP(B17,'181012'!B:C,2,FALSE))</f>
        <v>new</v>
      </c>
      <c r="D17" s="11" t="str">
        <f>IF(ISERROR(VLOOKUP(B17,'161012'!B:D,3,FALSE)),"new",IF(VLOOKUP(B17,'161012'!B:D,3,FALSE)="new","existing",VLOOKUP(B17,'181012'!B:D,3,FALSE)))</f>
        <v>existing</v>
      </c>
      <c r="E17" s="4" t="e">
        <f t="shared" si="0"/>
        <v>#VALUE!</v>
      </c>
      <c r="F17" s="11" t="str">
        <f>IF(ISERROR(VLOOKUP(B20,'181012'!B:B,1,FALSE)),"yes","no")</f>
        <v>no</v>
      </c>
      <c r="G17" s="2" t="s">
        <v>2992</v>
      </c>
      <c r="H17" s="11" t="str">
        <f>IF(ISNA(VLOOKUP(B17,CEEMEA!$A:$A,1,0)),IF(ISNA(VLOOKUP(B17,Removes!$A:$A,1,0)),IF(ISNA(VLOOKUP(B17,TTM!$A:$A,1,0)),IF(ISNA(VLOOKUP(B17,FastTrack!$A:$A,1,0)),IF(ISNA(VLOOKUP(B17,Delayed!$B:$B,1,0)),"BAU","Delayed"),"FastTrack"),"TTM"),"Remove"),"CEEMEA")</f>
        <v>BAU</v>
      </c>
      <c r="I17" s="11" t="str">
        <f>IF(COUNTIF(schedule!DA$1:ZZ$100,B17)=0,"new","scheduled")</f>
        <v>scheduled</v>
      </c>
    </row>
    <row r="18" spans="1:9">
      <c r="A18" s="141" t="s">
        <v>1819</v>
      </c>
      <c r="B18" s="13">
        <v>120920100750</v>
      </c>
      <c r="C18" s="11" t="str">
        <f>IF(ISERROR(VLOOKUP(B18,'161012'!B:C,2,FALSE)),"new",VLOOKUP(B18,'181012'!B:C,2,FALSE))</f>
        <v>new</v>
      </c>
      <c r="D18" s="11" t="str">
        <f>IF(ISERROR(VLOOKUP(B18,'161012'!B:D,3,FALSE)),"new",IF(VLOOKUP(B18,'161012'!B:D,3,FALSE)="new","existing",VLOOKUP(B18,'181012'!B:D,3,FALSE)))</f>
        <v>existing</v>
      </c>
      <c r="E18" s="4" t="e">
        <f t="shared" si="0"/>
        <v>#VALUE!</v>
      </c>
      <c r="F18" s="11" t="str">
        <f>IF(ISERROR(VLOOKUP(B21,'181012'!B:B,1,FALSE)),"yes","no")</f>
        <v>no</v>
      </c>
      <c r="G18" s="2" t="s">
        <v>2993</v>
      </c>
      <c r="H18" s="11" t="str">
        <f>IF(ISNA(VLOOKUP(B18,CEEMEA!$A:$A,1,0)),IF(ISNA(VLOOKUP(B18,Removes!$A:$A,1,0)),IF(ISNA(VLOOKUP(B18,TTM!$A:$A,1,0)),IF(ISNA(VLOOKUP(B18,FastTrack!$A:$A,1,0)),IF(ISNA(VLOOKUP(B18,Delayed!$B:$B,1,0)),"BAU","Delayed"),"FastTrack"),"TTM"),"Remove"),"CEEMEA")</f>
        <v>BAU</v>
      </c>
      <c r="I18" s="11" t="str">
        <f>IF(COUNTIF(schedule!DA$1:ZZ$100,B18)=0,"new","scheduled")</f>
        <v>scheduled</v>
      </c>
    </row>
    <row r="19" spans="1:9">
      <c r="A19" s="141" t="s">
        <v>1815</v>
      </c>
      <c r="B19" s="13">
        <v>120920100751</v>
      </c>
      <c r="C19" s="11" t="str">
        <f>IF(ISERROR(VLOOKUP(B19,'161012'!B:C,2,FALSE)),"new",VLOOKUP(B19,'181012'!B:C,2,FALSE))</f>
        <v>new</v>
      </c>
      <c r="D19" s="11" t="str">
        <f>IF(ISERROR(VLOOKUP(B19,'161012'!B:D,3,FALSE)),"new",IF(VLOOKUP(B19,'161012'!B:D,3,FALSE)="new","existing",VLOOKUP(B19,'181012'!B:D,3,FALSE)))</f>
        <v>existing</v>
      </c>
      <c r="E19" s="4" t="e">
        <f t="shared" si="0"/>
        <v>#VALUE!</v>
      </c>
      <c r="F19" s="11" t="str">
        <f>IF(ISERROR(VLOOKUP(B22,'181012'!B:B,1,FALSE)),"yes","no")</f>
        <v>no</v>
      </c>
      <c r="G19" s="2" t="s">
        <v>2994</v>
      </c>
      <c r="H19" s="11" t="str">
        <f>IF(ISNA(VLOOKUP(B19,CEEMEA!$A:$A,1,0)),IF(ISNA(VLOOKUP(B19,Removes!$A:$A,1,0)),IF(ISNA(VLOOKUP(B19,TTM!$A:$A,1,0)),IF(ISNA(VLOOKUP(B19,FastTrack!$A:$A,1,0)),IF(ISNA(VLOOKUP(B19,Delayed!$B:$B,1,0)),"BAU","Delayed"),"FastTrack"),"TTM"),"Remove"),"CEEMEA")</f>
        <v>BAU</v>
      </c>
      <c r="I19" s="11" t="str">
        <f>IF(COUNTIF(schedule!DA$1:ZZ$100,B19)=0,"new","scheduled")</f>
        <v>scheduled</v>
      </c>
    </row>
    <row r="20" spans="1:9">
      <c r="A20" s="141" t="s">
        <v>1813</v>
      </c>
      <c r="B20" s="13">
        <v>120920102003</v>
      </c>
      <c r="C20" s="11" t="str">
        <f>IF(ISERROR(VLOOKUP(B20,'161012'!B:C,2,FALSE)),"new",VLOOKUP(B20,'181012'!B:C,2,FALSE))</f>
        <v>new</v>
      </c>
      <c r="D20" s="11" t="str">
        <f>IF(ISERROR(VLOOKUP(B20,'161012'!B:D,3,FALSE)),"new",IF(VLOOKUP(B20,'161012'!B:D,3,FALSE)="new","existing",VLOOKUP(B20,'181012'!B:D,3,FALSE)))</f>
        <v>existing</v>
      </c>
      <c r="E20" s="4" t="e">
        <f t="shared" si="0"/>
        <v>#VALUE!</v>
      </c>
      <c r="F20" s="11" t="str">
        <f>IF(ISERROR(VLOOKUP(B23,'181012'!B:B,1,FALSE)),"yes","no")</f>
        <v>no</v>
      </c>
      <c r="G20" s="2" t="s">
        <v>2995</v>
      </c>
      <c r="H20" s="11" t="str">
        <f>IF(ISNA(VLOOKUP(B20,CEEMEA!$A:$A,1,0)),IF(ISNA(VLOOKUP(B20,Removes!$A:$A,1,0)),IF(ISNA(VLOOKUP(B20,TTM!$A:$A,1,0)),IF(ISNA(VLOOKUP(B20,FastTrack!$A:$A,1,0)),IF(ISNA(VLOOKUP(B20,Delayed!$B:$B,1,0)),"BAU","Delayed"),"FastTrack"),"TTM"),"Remove"),"CEEMEA")</f>
        <v>BAU</v>
      </c>
      <c r="I20" s="11" t="str">
        <f>IF(COUNTIF(schedule!DA$1:ZZ$100,B20)=0,"new","scheduled")</f>
        <v>scheduled</v>
      </c>
    </row>
    <row r="21" spans="1:9">
      <c r="A21" s="141" t="s">
        <v>1809</v>
      </c>
      <c r="B21" s="13">
        <v>120920102004</v>
      </c>
      <c r="C21" s="11" t="str">
        <f>IF(ISERROR(VLOOKUP(B21,'161012'!B:C,2,FALSE)),"new",VLOOKUP(B21,'181012'!B:C,2,FALSE))</f>
        <v>new</v>
      </c>
      <c r="D21" s="11" t="str">
        <f>IF(ISERROR(VLOOKUP(B21,'161012'!B:D,3,FALSE)),"new",IF(VLOOKUP(B21,'161012'!B:D,3,FALSE)="new","existing",VLOOKUP(B21,'181012'!B:D,3,FALSE)))</f>
        <v>existing</v>
      </c>
      <c r="E21" s="4" t="e">
        <f t="shared" si="0"/>
        <v>#VALUE!</v>
      </c>
      <c r="F21" s="11" t="str">
        <f>IF(ISERROR(VLOOKUP(B24,'181012'!B:B,1,FALSE)),"yes","no")</f>
        <v>no</v>
      </c>
      <c r="G21" s="2" t="s">
        <v>2996</v>
      </c>
      <c r="H21" s="11" t="str">
        <f>IF(ISNA(VLOOKUP(B21,CEEMEA!$A:$A,1,0)),IF(ISNA(VLOOKUP(B21,Removes!$A:$A,1,0)),IF(ISNA(VLOOKUP(B21,TTM!$A:$A,1,0)),IF(ISNA(VLOOKUP(B21,FastTrack!$A:$A,1,0)),IF(ISNA(VLOOKUP(B21,Delayed!$B:$B,1,0)),"BAU","Delayed"),"FastTrack"),"TTM"),"Remove"),"CEEMEA")</f>
        <v>BAU</v>
      </c>
      <c r="I21" s="11" t="str">
        <f>IF(COUNTIF(schedule!DA$1:ZZ$100,B21)=0,"new","scheduled")</f>
        <v>scheduled</v>
      </c>
    </row>
    <row r="22" spans="1:9">
      <c r="A22" s="141" t="s">
        <v>1803</v>
      </c>
      <c r="B22" s="13">
        <v>120920102005</v>
      </c>
      <c r="C22" s="11" t="str">
        <f>IF(ISERROR(VLOOKUP(B22,'161012'!B:C,2,FALSE)),"new",VLOOKUP(B22,'181012'!B:C,2,FALSE))</f>
        <v>new</v>
      </c>
      <c r="D22" s="11" t="str">
        <f>IF(ISERROR(VLOOKUP(B22,'161012'!B:D,3,FALSE)),"new",IF(VLOOKUP(B22,'161012'!B:D,3,FALSE)="new","existing",VLOOKUP(B22,'181012'!B:D,3,FALSE)))</f>
        <v>existing</v>
      </c>
      <c r="E22" s="4" t="e">
        <f t="shared" si="0"/>
        <v>#VALUE!</v>
      </c>
      <c r="F22" s="11" t="str">
        <f>IF(ISERROR(VLOOKUP(B25,'181012'!B:B,1,FALSE)),"yes","no")</f>
        <v>no</v>
      </c>
      <c r="G22" s="2" t="s">
        <v>2997</v>
      </c>
      <c r="H22" s="11" t="str">
        <f>IF(ISNA(VLOOKUP(B22,CEEMEA!$A:$A,1,0)),IF(ISNA(VLOOKUP(B22,Removes!$A:$A,1,0)),IF(ISNA(VLOOKUP(B22,TTM!$A:$A,1,0)),IF(ISNA(VLOOKUP(B22,FastTrack!$A:$A,1,0)),IF(ISNA(VLOOKUP(B22,Delayed!$B:$B,1,0)),"BAU","Delayed"),"FastTrack"),"TTM"),"Remove"),"CEEMEA")</f>
        <v>BAU</v>
      </c>
      <c r="I22" s="11" t="str">
        <f>IF(COUNTIF(schedule!DA$1:ZZ$100,B22)=0,"new","scheduled")</f>
        <v>scheduled</v>
      </c>
    </row>
    <row r="23" spans="1:9">
      <c r="A23" s="141" t="s">
        <v>1811</v>
      </c>
      <c r="B23" s="13">
        <v>120920102006</v>
      </c>
      <c r="C23" s="11" t="str">
        <f>IF(ISERROR(VLOOKUP(B23,'161012'!B:C,2,FALSE)),"new",VLOOKUP(B23,'181012'!B:C,2,FALSE))</f>
        <v>new</v>
      </c>
      <c r="D23" s="11" t="str">
        <f>IF(ISERROR(VLOOKUP(B23,'161012'!B:D,3,FALSE)),"new",IF(VLOOKUP(B23,'161012'!B:D,3,FALSE)="new","existing",VLOOKUP(B23,'181012'!B:D,3,FALSE)))</f>
        <v>existing</v>
      </c>
      <c r="E23" s="4" t="e">
        <f t="shared" si="0"/>
        <v>#VALUE!</v>
      </c>
      <c r="F23" s="11" t="str">
        <f>IF(ISERROR(VLOOKUP(B26,'181012'!B:B,1,FALSE)),"yes","no")</f>
        <v>no</v>
      </c>
      <c r="G23" s="2" t="s">
        <v>2998</v>
      </c>
      <c r="H23" s="11" t="str">
        <f>IF(ISNA(VLOOKUP(B23,CEEMEA!$A:$A,1,0)),IF(ISNA(VLOOKUP(B23,Removes!$A:$A,1,0)),IF(ISNA(VLOOKUP(B23,TTM!$A:$A,1,0)),IF(ISNA(VLOOKUP(B23,FastTrack!$A:$A,1,0)),IF(ISNA(VLOOKUP(B23,Delayed!$B:$B,1,0)),"BAU","Delayed"),"FastTrack"),"TTM"),"Remove"),"CEEMEA")</f>
        <v>BAU</v>
      </c>
      <c r="I23" s="11" t="str">
        <f>IF(COUNTIF(schedule!DA$1:ZZ$100,B23)=0,"new","scheduled")</f>
        <v>scheduled</v>
      </c>
    </row>
    <row r="24" spans="1:9">
      <c r="A24" s="141" t="s">
        <v>1883</v>
      </c>
      <c r="B24" s="13">
        <v>120920123003</v>
      </c>
      <c r="C24" s="11" t="str">
        <f>IF(ISERROR(VLOOKUP(B24,'161012'!B:C,2,FALSE)),"new",VLOOKUP(B24,'181012'!B:C,2,FALSE))</f>
        <v>new</v>
      </c>
      <c r="D24" s="11" t="str">
        <f>IF(ISERROR(VLOOKUP(B24,'161012'!B:D,3,FALSE)),"new",IF(VLOOKUP(B24,'161012'!B:D,3,FALSE)="new","existing",VLOOKUP(B24,'181012'!B:D,3,FALSE)))</f>
        <v>existing</v>
      </c>
      <c r="E24" s="4" t="e">
        <f t="shared" si="0"/>
        <v>#VALUE!</v>
      </c>
      <c r="F24" s="11" t="str">
        <f>IF(ISERROR(VLOOKUP(B27,'181012'!B:B,1,FALSE)),"yes","no")</f>
        <v>no</v>
      </c>
      <c r="G24" s="2" t="s">
        <v>2999</v>
      </c>
      <c r="H24" s="11" t="str">
        <f>IF(ISNA(VLOOKUP(B24,CEEMEA!$A:$A,1,0)),IF(ISNA(VLOOKUP(B24,Removes!$A:$A,1,0)),IF(ISNA(VLOOKUP(B24,TTM!$A:$A,1,0)),IF(ISNA(VLOOKUP(B24,FastTrack!$A:$A,1,0)),IF(ISNA(VLOOKUP(B24,Delayed!$B:$B,1,0)),"BAU","Delayed"),"FastTrack"),"TTM"),"Remove"),"CEEMEA")</f>
        <v>BAU</v>
      </c>
      <c r="I24" s="11" t="str">
        <f>IF(COUNTIF(schedule!DA$1:ZZ$100,B24)=0,"new","scheduled")</f>
        <v>scheduled</v>
      </c>
    </row>
    <row r="25" spans="1:9">
      <c r="A25" s="141" t="s">
        <v>1874</v>
      </c>
      <c r="B25" s="13">
        <v>120921062337</v>
      </c>
      <c r="C25" s="11" t="str">
        <f>IF(ISERROR(VLOOKUP(B25,'161012'!B:C,2,FALSE)),"new",VLOOKUP(B25,'181012'!B:C,2,FALSE))</f>
        <v>new</v>
      </c>
      <c r="D25" s="11" t="str">
        <f>IF(ISERROR(VLOOKUP(B25,'161012'!B:D,3,FALSE)),"new",IF(VLOOKUP(B25,'161012'!B:D,3,FALSE)="new","existing",VLOOKUP(B25,'181012'!B:D,3,FALSE)))</f>
        <v>existing</v>
      </c>
      <c r="E25" s="4">
        <f t="shared" si="0"/>
        <v>41131</v>
      </c>
      <c r="F25" s="11" t="str">
        <f>IF(ISERROR(VLOOKUP(B28,'181012'!B:B,1,FALSE)),"yes","no")</f>
        <v>no</v>
      </c>
      <c r="G25" s="2" t="s">
        <v>3000</v>
      </c>
      <c r="H25" s="11" t="str">
        <f>IF(ISNA(VLOOKUP(B25,CEEMEA!$A:$A,1,0)),IF(ISNA(VLOOKUP(B25,Removes!$A:$A,1,0)),IF(ISNA(VLOOKUP(B25,TTM!$A:$A,1,0)),IF(ISNA(VLOOKUP(B25,FastTrack!$A:$A,1,0)),IF(ISNA(VLOOKUP(B25,Delayed!$B:$B,1,0)),"BAU","Delayed"),"FastTrack"),"TTM"),"Remove"),"CEEMEA")</f>
        <v>Delayed</v>
      </c>
      <c r="I25" s="11" t="str">
        <f>IF(COUNTIF(schedule!DA$1:ZZ$100,B25)=0,"new","scheduled")</f>
        <v>new</v>
      </c>
    </row>
    <row r="26" spans="1:9">
      <c r="A26" s="141" t="s">
        <v>1872</v>
      </c>
      <c r="B26" s="13">
        <v>120921062644</v>
      </c>
      <c r="C26" s="11" t="str">
        <f>IF(ISERROR(VLOOKUP(B26,'161012'!B:C,2,FALSE)),"new",VLOOKUP(B26,'181012'!B:C,2,FALSE))</f>
        <v>new</v>
      </c>
      <c r="D26" s="11" t="str">
        <f>IF(ISERROR(VLOOKUP(B26,'161012'!B:D,3,FALSE)),"new",IF(VLOOKUP(B26,'161012'!B:D,3,FALSE)="new","existing",VLOOKUP(B26,'181012'!B:D,3,FALSE)))</f>
        <v>existing</v>
      </c>
      <c r="E26" s="4">
        <f t="shared" si="0"/>
        <v>41131</v>
      </c>
      <c r="F26" s="11" t="str">
        <f>IF(ISERROR(VLOOKUP(B29,'181012'!B:B,1,FALSE)),"yes","no")</f>
        <v>no</v>
      </c>
      <c r="G26" s="2" t="s">
        <v>3001</v>
      </c>
      <c r="H26" s="11" t="str">
        <f>IF(ISNA(VLOOKUP(B26,CEEMEA!$A:$A,1,0)),IF(ISNA(VLOOKUP(B26,Removes!$A:$A,1,0)),IF(ISNA(VLOOKUP(B26,TTM!$A:$A,1,0)),IF(ISNA(VLOOKUP(B26,FastTrack!$A:$A,1,0)),IF(ISNA(VLOOKUP(B26,Delayed!$B:$B,1,0)),"BAU","Delayed"),"FastTrack"),"TTM"),"Remove"),"CEEMEA")</f>
        <v>Delayed</v>
      </c>
      <c r="I26" s="11" t="str">
        <f>IF(COUNTIF(schedule!DA$1:ZZ$100,B26)=0,"new","scheduled")</f>
        <v>new</v>
      </c>
    </row>
    <row r="27" spans="1:9">
      <c r="A27" s="141" t="s">
        <v>1870</v>
      </c>
      <c r="B27" s="13">
        <v>120921062835</v>
      </c>
      <c r="C27" s="11" t="str">
        <f>IF(ISERROR(VLOOKUP(B27,'161012'!B:C,2,FALSE)),"new",VLOOKUP(B27,'181012'!B:C,2,FALSE))</f>
        <v>new</v>
      </c>
      <c r="D27" s="11" t="str">
        <f>IF(ISERROR(VLOOKUP(B27,'161012'!B:D,3,FALSE)),"new",IF(VLOOKUP(B27,'161012'!B:D,3,FALSE)="new","existing",VLOOKUP(B27,'181012'!B:D,3,FALSE)))</f>
        <v>existing</v>
      </c>
      <c r="E27" s="4" t="e">
        <f t="shared" si="0"/>
        <v>#VALUE!</v>
      </c>
      <c r="F27" s="11" t="str">
        <f>IF(ISERROR(VLOOKUP(B30,'181012'!B:B,1,FALSE)),"yes","no")</f>
        <v>no</v>
      </c>
      <c r="G27" s="2" t="s">
        <v>3002</v>
      </c>
      <c r="H27" s="11" t="str">
        <f>IF(ISNA(VLOOKUP(B27,CEEMEA!$A:$A,1,0)),IF(ISNA(VLOOKUP(B27,Removes!$A:$A,1,0)),IF(ISNA(VLOOKUP(B27,TTM!$A:$A,1,0)),IF(ISNA(VLOOKUP(B27,FastTrack!$A:$A,1,0)),IF(ISNA(VLOOKUP(B27,Delayed!$B:$B,1,0)),"BAU","Delayed"),"FastTrack"),"TTM"),"Remove"),"CEEMEA")</f>
        <v>Delayed</v>
      </c>
      <c r="I27" s="11" t="str">
        <f>IF(COUNTIF(schedule!DA$1:ZZ$100,B27)=0,"new","scheduled")</f>
        <v>new</v>
      </c>
    </row>
    <row r="28" spans="1:9">
      <c r="A28" s="141" t="s">
        <v>1870</v>
      </c>
      <c r="B28" s="13">
        <v>120921062835</v>
      </c>
      <c r="C28" s="11" t="str">
        <f>IF(ISERROR(VLOOKUP(B28,'161012'!B:C,2,FALSE)),"new",VLOOKUP(B28,'181012'!B:C,2,FALSE))</f>
        <v>new</v>
      </c>
      <c r="D28" s="11" t="str">
        <f>IF(ISERROR(VLOOKUP(B28,'161012'!B:D,3,FALSE)),"new",IF(VLOOKUP(B28,'161012'!B:D,3,FALSE)="new","existing",VLOOKUP(B28,'181012'!B:D,3,FALSE)))</f>
        <v>existing</v>
      </c>
      <c r="E28" s="4" t="e">
        <f t="shared" si="0"/>
        <v>#VALUE!</v>
      </c>
      <c r="F28" s="11" t="str">
        <f>IF(ISERROR(VLOOKUP(B31,'181012'!B:B,1,FALSE)),"yes","no")</f>
        <v>no</v>
      </c>
      <c r="G28" s="2" t="s">
        <v>3002</v>
      </c>
      <c r="H28" s="11" t="str">
        <f>IF(ISNA(VLOOKUP(B28,CEEMEA!$A:$A,1,0)),IF(ISNA(VLOOKUP(B28,Removes!$A:$A,1,0)),IF(ISNA(VLOOKUP(B28,TTM!$A:$A,1,0)),IF(ISNA(VLOOKUP(B28,FastTrack!$A:$A,1,0)),IF(ISNA(VLOOKUP(B28,Delayed!$B:$B,1,0)),"BAU","Delayed"),"FastTrack"),"TTM"),"Remove"),"CEEMEA")</f>
        <v>Delayed</v>
      </c>
      <c r="I28" s="11" t="str">
        <f>IF(COUNTIF(schedule!DA$1:ZZ$100,B28)=0,"new","scheduled")</f>
        <v>new</v>
      </c>
    </row>
    <row r="29" spans="1:9">
      <c r="A29" s="140" t="s">
        <v>1868</v>
      </c>
      <c r="B29" s="13">
        <v>120921063034</v>
      </c>
      <c r="C29" s="11" t="str">
        <f>IF(ISERROR(VLOOKUP(B29,'161012'!B:C,2,FALSE)),"new",VLOOKUP(B29,'181012'!B:C,2,FALSE))</f>
        <v>new</v>
      </c>
      <c r="D29" s="11" t="str">
        <f>IF(ISERROR(VLOOKUP(B29,'161012'!B:D,3,FALSE)),"new",IF(VLOOKUP(B29,'161012'!B:D,3,FALSE)="new","existing",VLOOKUP(B29,'181012'!B:D,3,FALSE)))</f>
        <v>existing</v>
      </c>
      <c r="E29" s="4">
        <f t="shared" si="0"/>
        <v>41131</v>
      </c>
      <c r="F29" s="11" t="str">
        <f>IF(ISERROR(VLOOKUP(B32,'181012'!B:B,1,FALSE)),"yes","no")</f>
        <v>no</v>
      </c>
      <c r="G29" s="2" t="s">
        <v>3003</v>
      </c>
      <c r="H29" s="11" t="str">
        <f>IF(ISNA(VLOOKUP(B29,CEEMEA!$A:$A,1,0)),IF(ISNA(VLOOKUP(B29,Removes!$A:$A,1,0)),IF(ISNA(VLOOKUP(B29,TTM!$A:$A,1,0)),IF(ISNA(VLOOKUP(B29,FastTrack!$A:$A,1,0)),IF(ISNA(VLOOKUP(B29,Delayed!$B:$B,1,0)),"BAU","Delayed"),"FastTrack"),"TTM"),"Remove"),"CEEMEA")</f>
        <v>Delayed</v>
      </c>
      <c r="I29" s="11" t="str">
        <f>IF(COUNTIF(schedule!DA$1:ZZ$100,B29)=0,"new","scheduled")</f>
        <v>new</v>
      </c>
    </row>
    <row r="30" spans="1:9">
      <c r="A30" s="141" t="s">
        <v>1866</v>
      </c>
      <c r="B30" s="13">
        <v>120921063307</v>
      </c>
      <c r="C30" s="11" t="str">
        <f>IF(ISERROR(VLOOKUP(B30,'161012'!B:C,2,FALSE)),"new",VLOOKUP(B30,'181012'!B:C,2,FALSE))</f>
        <v>new</v>
      </c>
      <c r="D30" s="11" t="str">
        <f>IF(ISERROR(VLOOKUP(B30,'161012'!B:D,3,FALSE)),"new",IF(VLOOKUP(B30,'161012'!B:D,3,FALSE)="new","existing",VLOOKUP(B30,'181012'!B:D,3,FALSE)))</f>
        <v>existing</v>
      </c>
      <c r="E30" s="4">
        <f t="shared" si="0"/>
        <v>41131</v>
      </c>
      <c r="F30" s="11" t="str">
        <f>IF(ISERROR(VLOOKUP(B33,'181012'!B:B,1,FALSE)),"yes","no")</f>
        <v>no</v>
      </c>
      <c r="G30" s="2" t="s">
        <v>3004</v>
      </c>
      <c r="H30" s="11" t="str">
        <f>IF(ISNA(VLOOKUP(B30,CEEMEA!$A:$A,1,0)),IF(ISNA(VLOOKUP(B30,Removes!$A:$A,1,0)),IF(ISNA(VLOOKUP(B30,TTM!$A:$A,1,0)),IF(ISNA(VLOOKUP(B30,FastTrack!$A:$A,1,0)),IF(ISNA(VLOOKUP(B30,Delayed!$B:$B,1,0)),"BAU","Delayed"),"FastTrack"),"TTM"),"Remove"),"CEEMEA")</f>
        <v>Delayed</v>
      </c>
      <c r="I30" s="11" t="str">
        <f>IF(COUNTIF(schedule!DA$1:ZZ$100,B30)=0,"new","scheduled")</f>
        <v>new</v>
      </c>
    </row>
    <row r="31" spans="1:9">
      <c r="A31" s="141" t="s">
        <v>1864</v>
      </c>
      <c r="B31" s="13">
        <v>120921063606</v>
      </c>
      <c r="C31" s="11" t="str">
        <f>IF(ISERROR(VLOOKUP(B31,'161012'!B:C,2,FALSE)),"new",VLOOKUP(B31,'181012'!B:C,2,FALSE))</f>
        <v>new</v>
      </c>
      <c r="D31" s="11" t="str">
        <f>IF(ISERROR(VLOOKUP(B31,'161012'!B:D,3,FALSE)),"new",IF(VLOOKUP(B31,'161012'!B:D,3,FALSE)="new","existing",VLOOKUP(B31,'181012'!B:D,3,FALSE)))</f>
        <v>existing</v>
      </c>
      <c r="E31" s="4">
        <f t="shared" si="0"/>
        <v>41131</v>
      </c>
      <c r="F31" s="11" t="str">
        <f>IF(ISERROR(VLOOKUP(B34,'181012'!B:B,1,FALSE)),"yes","no")</f>
        <v>no</v>
      </c>
      <c r="G31" s="2" t="s">
        <v>3005</v>
      </c>
      <c r="H31" s="11" t="str">
        <f>IF(ISNA(VLOOKUP(B31,CEEMEA!$A:$A,1,0)),IF(ISNA(VLOOKUP(B31,Removes!$A:$A,1,0)),IF(ISNA(VLOOKUP(B31,TTM!$A:$A,1,0)),IF(ISNA(VLOOKUP(B31,FastTrack!$A:$A,1,0)),IF(ISNA(VLOOKUP(B31,Delayed!$B:$B,1,0)),"BAU","Delayed"),"FastTrack"),"TTM"),"Remove"),"CEEMEA")</f>
        <v>Delayed</v>
      </c>
      <c r="I31" s="11" t="str">
        <f>IF(COUNTIF(schedule!DA$1:ZZ$100,B31)=0,"new","scheduled")</f>
        <v>new</v>
      </c>
    </row>
    <row r="32" spans="1:9">
      <c r="A32" s="141" t="s">
        <v>1862</v>
      </c>
      <c r="B32" s="13">
        <v>120921063929</v>
      </c>
      <c r="C32" s="11" t="str">
        <f>IF(ISERROR(VLOOKUP(B32,'161012'!B:C,2,FALSE)),"new",VLOOKUP(B32,'181012'!B:C,2,FALSE))</f>
        <v>new</v>
      </c>
      <c r="D32" s="11" t="str">
        <f>IF(ISERROR(VLOOKUP(B32,'161012'!B:D,3,FALSE)),"new",IF(VLOOKUP(B32,'161012'!B:D,3,FALSE)="new","existing",VLOOKUP(B32,'181012'!B:D,3,FALSE)))</f>
        <v>existing</v>
      </c>
      <c r="E32" s="4">
        <f t="shared" si="0"/>
        <v>41131</v>
      </c>
      <c r="F32" s="11" t="str">
        <f>IF(ISERROR(VLOOKUP(B35,'181012'!B:B,1,FALSE)),"yes","no")</f>
        <v>no</v>
      </c>
      <c r="G32" s="2" t="s">
        <v>3006</v>
      </c>
      <c r="H32" s="11" t="str">
        <f>IF(ISNA(VLOOKUP(B32,CEEMEA!$A:$A,1,0)),IF(ISNA(VLOOKUP(B32,Removes!$A:$A,1,0)),IF(ISNA(VLOOKUP(B32,TTM!$A:$A,1,0)),IF(ISNA(VLOOKUP(B32,FastTrack!$A:$A,1,0)),IF(ISNA(VLOOKUP(B32,Delayed!$B:$B,1,0)),"BAU","Delayed"),"FastTrack"),"TTM"),"Remove"),"CEEMEA")</f>
        <v>Delayed</v>
      </c>
      <c r="I32" s="11" t="str">
        <f>IF(COUNTIF(schedule!DA$1:ZZ$100,B32)=0,"new","scheduled")</f>
        <v>new</v>
      </c>
    </row>
    <row r="33" spans="1:9">
      <c r="A33" s="141" t="s">
        <v>1839</v>
      </c>
      <c r="B33" s="13">
        <v>120921104210</v>
      </c>
      <c r="C33" s="11" t="str">
        <f>IF(ISERROR(VLOOKUP(B33,'161012'!B:C,2,FALSE)),"new",VLOOKUP(B33,'181012'!B:C,2,FALSE))</f>
        <v>new</v>
      </c>
      <c r="D33" s="11" t="str">
        <f>IF(ISERROR(VLOOKUP(B33,'161012'!B:D,3,FALSE)),"new",IF(VLOOKUP(B33,'161012'!B:D,3,FALSE)="new","existing",VLOOKUP(B33,'181012'!B:D,3,FALSE)))</f>
        <v>existing</v>
      </c>
      <c r="E33" s="4" t="e">
        <f t="shared" si="0"/>
        <v>#VALUE!</v>
      </c>
      <c r="F33" s="11" t="str">
        <f>IF(ISERROR(VLOOKUP(B36,'181012'!B:B,1,FALSE)),"yes","no")</f>
        <v>no</v>
      </c>
      <c r="G33" s="2" t="s">
        <v>3007</v>
      </c>
      <c r="H33" s="11" t="str">
        <f>IF(ISNA(VLOOKUP(B33,CEEMEA!$A:$A,1,0)),IF(ISNA(VLOOKUP(B33,Removes!$A:$A,1,0)),IF(ISNA(VLOOKUP(B33,TTM!$A:$A,1,0)),IF(ISNA(VLOOKUP(B33,FastTrack!$A:$A,1,0)),IF(ISNA(VLOOKUP(B33,Delayed!$B:$B,1,0)),"BAU","Delayed"),"FastTrack"),"TTM"),"Remove"),"CEEMEA")</f>
        <v>BAU</v>
      </c>
      <c r="I33" s="11" t="str">
        <f>IF(COUNTIF(schedule!DA$1:ZZ$100,B33)=0,"new","scheduled")</f>
        <v>scheduled</v>
      </c>
    </row>
    <row r="34" spans="1:9">
      <c r="A34" s="141" t="s">
        <v>1951</v>
      </c>
      <c r="B34" s="13">
        <v>120925065753</v>
      </c>
      <c r="C34" s="11" t="str">
        <f>IF(ISERROR(VLOOKUP(B34,'161012'!B:C,2,FALSE)),"new",VLOOKUP(B34,'181012'!B:C,2,FALSE))</f>
        <v>new</v>
      </c>
      <c r="D34" s="11" t="str">
        <f>IF(ISERROR(VLOOKUP(B34,'161012'!B:D,3,FALSE)),"new",IF(VLOOKUP(B34,'161012'!B:D,3,FALSE)="new","existing",VLOOKUP(B34,'181012'!B:D,3,FALSE)))</f>
        <v>existing</v>
      </c>
      <c r="E34" s="4" t="e">
        <f t="shared" si="0"/>
        <v>#VALUE!</v>
      </c>
      <c r="F34" s="11" t="str">
        <f>IF(ISERROR(VLOOKUP(B37,'181012'!B:B,1,FALSE)),"yes","no")</f>
        <v>no</v>
      </c>
      <c r="G34" s="2" t="s">
        <v>3008</v>
      </c>
      <c r="H34" s="11" t="str">
        <f>IF(ISNA(VLOOKUP(B34,CEEMEA!$A:$A,1,0)),IF(ISNA(VLOOKUP(B34,Removes!$A:$A,1,0)),IF(ISNA(VLOOKUP(B34,TTM!$A:$A,1,0)),IF(ISNA(VLOOKUP(B34,FastTrack!$A:$A,1,0)),IF(ISNA(VLOOKUP(B34,Delayed!$B:$B,1,0)),"BAU","Delayed"),"FastTrack"),"TTM"),"Remove"),"CEEMEA")</f>
        <v>BAU</v>
      </c>
      <c r="I34" s="11" t="str">
        <f>IF(COUNTIF(schedule!DA$1:ZZ$100,B34)=0,"new","scheduled")</f>
        <v>scheduled</v>
      </c>
    </row>
    <row r="35" spans="1:9">
      <c r="A35" s="141" t="s">
        <v>1949</v>
      </c>
      <c r="B35" s="13">
        <v>120925071712</v>
      </c>
      <c r="C35" s="11" t="str">
        <f>IF(ISERROR(VLOOKUP(B35,'161012'!B:C,2,FALSE)),"new",VLOOKUP(B35,'181012'!B:C,2,FALSE))</f>
        <v>new</v>
      </c>
      <c r="D35" s="11" t="str">
        <f>IF(ISERROR(VLOOKUP(B35,'161012'!B:D,3,FALSE)),"new",IF(VLOOKUP(B35,'161012'!B:D,3,FALSE)="new","existing",VLOOKUP(B35,'181012'!B:D,3,FALSE)))</f>
        <v>existing</v>
      </c>
      <c r="E35" s="4" t="e">
        <f t="shared" si="0"/>
        <v>#VALUE!</v>
      </c>
      <c r="F35" s="11" t="str">
        <f>IF(ISERROR(VLOOKUP(B38,'181012'!B:B,1,FALSE)),"yes","no")</f>
        <v>no</v>
      </c>
      <c r="G35" s="2" t="s">
        <v>3009</v>
      </c>
      <c r="H35" s="11" t="str">
        <f>IF(ISNA(VLOOKUP(B35,CEEMEA!$A:$A,1,0)),IF(ISNA(VLOOKUP(B35,Removes!$A:$A,1,0)),IF(ISNA(VLOOKUP(B35,TTM!$A:$A,1,0)),IF(ISNA(VLOOKUP(B35,FastTrack!$A:$A,1,0)),IF(ISNA(VLOOKUP(B35,Delayed!$B:$B,1,0)),"BAU","Delayed"),"FastTrack"),"TTM"),"Remove"),"CEEMEA")</f>
        <v>BAU</v>
      </c>
      <c r="I35" s="11" t="str">
        <f>IF(COUNTIF(schedule!DA$1:ZZ$100,B35)=0,"new","scheduled")</f>
        <v>scheduled</v>
      </c>
    </row>
    <row r="36" spans="1:9">
      <c r="A36" s="141" t="s">
        <v>1947</v>
      </c>
      <c r="B36" s="13">
        <v>120925072119</v>
      </c>
      <c r="C36" s="11" t="str">
        <f>IF(ISERROR(VLOOKUP(B36,'161012'!B:C,2,FALSE)),"new",VLOOKUP(B36,'181012'!B:C,2,FALSE))</f>
        <v>new</v>
      </c>
      <c r="D36" s="11" t="str">
        <f>IF(ISERROR(VLOOKUP(B36,'161012'!B:D,3,FALSE)),"new",IF(VLOOKUP(B36,'161012'!B:D,3,FALSE)="new","existing",VLOOKUP(B36,'181012'!B:D,3,FALSE)))</f>
        <v>existing</v>
      </c>
      <c r="E36" s="4" t="e">
        <f t="shared" si="0"/>
        <v>#VALUE!</v>
      </c>
      <c r="F36" s="11" t="str">
        <f>IF(ISERROR(VLOOKUP(B39,'181012'!B:B,1,FALSE)),"yes","no")</f>
        <v>no</v>
      </c>
      <c r="G36" s="2" t="s">
        <v>3010</v>
      </c>
      <c r="H36" s="11" t="str">
        <f>IF(ISNA(VLOOKUP(B36,CEEMEA!$A:$A,1,0)),IF(ISNA(VLOOKUP(B36,Removes!$A:$A,1,0)),IF(ISNA(VLOOKUP(B36,TTM!$A:$A,1,0)),IF(ISNA(VLOOKUP(B36,FastTrack!$A:$A,1,0)),IF(ISNA(VLOOKUP(B36,Delayed!$B:$B,1,0)),"BAU","Delayed"),"FastTrack"),"TTM"),"Remove"),"CEEMEA")</f>
        <v>BAU</v>
      </c>
      <c r="I36" s="11" t="str">
        <f>IF(COUNTIF(schedule!DA$1:ZZ$100,B36)=0,"new","scheduled")</f>
        <v>scheduled</v>
      </c>
    </row>
    <row r="37" spans="1:9">
      <c r="A37" s="141" t="s">
        <v>1945</v>
      </c>
      <c r="B37" s="13">
        <v>120925072358</v>
      </c>
      <c r="C37" s="11" t="str">
        <f>IF(ISERROR(VLOOKUP(B37,'161012'!B:C,2,FALSE)),"new",VLOOKUP(B37,'181012'!B:C,2,FALSE))</f>
        <v>new</v>
      </c>
      <c r="D37" s="11" t="str">
        <f>IF(ISERROR(VLOOKUP(B37,'161012'!B:D,3,FALSE)),"new",IF(VLOOKUP(B37,'161012'!B:D,3,FALSE)="new","existing",VLOOKUP(B37,'181012'!B:D,3,FALSE)))</f>
        <v>existing</v>
      </c>
      <c r="E37" s="4" t="e">
        <f t="shared" si="0"/>
        <v>#VALUE!</v>
      </c>
      <c r="F37" s="11" t="str">
        <f>IF(ISERROR(VLOOKUP(B40,'181012'!B:B,1,FALSE)),"yes","no")</f>
        <v>no</v>
      </c>
      <c r="G37" s="2" t="s">
        <v>3011</v>
      </c>
      <c r="H37" s="11" t="str">
        <f>IF(ISNA(VLOOKUP(B37,CEEMEA!$A:$A,1,0)),IF(ISNA(VLOOKUP(B37,Removes!$A:$A,1,0)),IF(ISNA(VLOOKUP(B37,TTM!$A:$A,1,0)),IF(ISNA(VLOOKUP(B37,FastTrack!$A:$A,1,0)),IF(ISNA(VLOOKUP(B37,Delayed!$B:$B,1,0)),"BAU","Delayed"),"FastTrack"),"TTM"),"Remove"),"CEEMEA")</f>
        <v>BAU</v>
      </c>
      <c r="I37" s="11" t="str">
        <f>IF(COUNTIF(schedule!DA$1:ZZ$100,B37)=0,"new","scheduled")</f>
        <v>scheduled</v>
      </c>
    </row>
    <row r="38" spans="1:9">
      <c r="A38" s="141" t="s">
        <v>1943</v>
      </c>
      <c r="B38" s="13">
        <v>120925072944</v>
      </c>
      <c r="C38" s="11" t="str">
        <f>IF(ISERROR(VLOOKUP(B38,'161012'!B:C,2,FALSE)),"new",VLOOKUP(B38,'181012'!B:C,2,FALSE))</f>
        <v>new</v>
      </c>
      <c r="D38" s="11" t="str">
        <f>IF(ISERROR(VLOOKUP(B38,'161012'!B:D,3,FALSE)),"new",IF(VLOOKUP(B38,'161012'!B:D,3,FALSE)="new","existing",VLOOKUP(B38,'181012'!B:D,3,FALSE)))</f>
        <v>existing</v>
      </c>
      <c r="E38" s="4" t="e">
        <f t="shared" si="0"/>
        <v>#VALUE!</v>
      </c>
      <c r="F38" s="11" t="str">
        <f>IF(ISERROR(VLOOKUP(B41,'181012'!B:B,1,FALSE)),"yes","no")</f>
        <v>no</v>
      </c>
      <c r="G38" s="2" t="s">
        <v>3012</v>
      </c>
      <c r="H38" s="11" t="str">
        <f>IF(ISNA(VLOOKUP(B38,CEEMEA!$A:$A,1,0)),IF(ISNA(VLOOKUP(B38,Removes!$A:$A,1,0)),IF(ISNA(VLOOKUP(B38,TTM!$A:$A,1,0)),IF(ISNA(VLOOKUP(B38,FastTrack!$A:$A,1,0)),IF(ISNA(VLOOKUP(B38,Delayed!$B:$B,1,0)),"BAU","Delayed"),"FastTrack"),"TTM"),"Remove"),"CEEMEA")</f>
        <v>BAU</v>
      </c>
      <c r="I38" s="11" t="str">
        <f>IF(COUNTIF(schedule!DA$1:ZZ$100,B38)=0,"new","scheduled")</f>
        <v>scheduled</v>
      </c>
    </row>
    <row r="39" spans="1:9">
      <c r="A39" s="141" t="s">
        <v>1941</v>
      </c>
      <c r="B39" s="13">
        <v>120925073254</v>
      </c>
      <c r="C39" s="11" t="str">
        <f>IF(ISERROR(VLOOKUP(B39,'161012'!B:C,2,FALSE)),"new",VLOOKUP(B39,'181012'!B:C,2,FALSE))</f>
        <v>new</v>
      </c>
      <c r="D39" s="11" t="str">
        <f>IF(ISERROR(VLOOKUP(B39,'161012'!B:D,3,FALSE)),"new",IF(VLOOKUP(B39,'161012'!B:D,3,FALSE)="new","existing",VLOOKUP(B39,'181012'!B:D,3,FALSE)))</f>
        <v>existing</v>
      </c>
      <c r="E39" s="4" t="e">
        <f t="shared" si="0"/>
        <v>#VALUE!</v>
      </c>
      <c r="F39" s="11" t="str">
        <f>IF(ISERROR(VLOOKUP(B42,'181012'!B:B,1,FALSE)),"yes","no")</f>
        <v>no</v>
      </c>
      <c r="G39" s="2" t="s">
        <v>3013</v>
      </c>
      <c r="H39" s="11" t="str">
        <f>IF(ISNA(VLOOKUP(B39,CEEMEA!$A:$A,1,0)),IF(ISNA(VLOOKUP(B39,Removes!$A:$A,1,0)),IF(ISNA(VLOOKUP(B39,TTM!$A:$A,1,0)),IF(ISNA(VLOOKUP(B39,FastTrack!$A:$A,1,0)),IF(ISNA(VLOOKUP(B39,Delayed!$B:$B,1,0)),"BAU","Delayed"),"FastTrack"),"TTM"),"Remove"),"CEEMEA")</f>
        <v>BAU</v>
      </c>
      <c r="I39" s="11" t="str">
        <f>IF(COUNTIF(schedule!DA$1:ZZ$100,B39)=0,"new","scheduled")</f>
        <v>scheduled</v>
      </c>
    </row>
    <row r="40" spans="1:9">
      <c r="A40" s="141" t="s">
        <v>1935</v>
      </c>
      <c r="B40" s="13">
        <v>120925081432</v>
      </c>
      <c r="C40" s="11" t="str">
        <f>IF(ISERROR(VLOOKUP(B40,'161012'!B:C,2,FALSE)),"new",VLOOKUP(B40,'181012'!B:C,2,FALSE))</f>
        <v>new</v>
      </c>
      <c r="D40" s="11" t="str">
        <f>IF(ISERROR(VLOOKUP(B40,'161012'!B:D,3,FALSE)),"new",IF(VLOOKUP(B40,'161012'!B:D,3,FALSE)="new","existing",VLOOKUP(B40,'181012'!B:D,3,FALSE)))</f>
        <v>existing</v>
      </c>
      <c r="E40" s="4" t="e">
        <f t="shared" si="0"/>
        <v>#VALUE!</v>
      </c>
      <c r="F40" s="11" t="str">
        <f>IF(ISERROR(VLOOKUP(B43,'181012'!B:B,1,FALSE)),"yes","no")</f>
        <v>no</v>
      </c>
      <c r="G40" s="2" t="s">
        <v>3014</v>
      </c>
      <c r="H40" s="11" t="str">
        <f>IF(ISNA(VLOOKUP(B40,CEEMEA!$A:$A,1,0)),IF(ISNA(VLOOKUP(B40,Removes!$A:$A,1,0)),IF(ISNA(VLOOKUP(B40,TTM!$A:$A,1,0)),IF(ISNA(VLOOKUP(B40,FastTrack!$A:$A,1,0)),IF(ISNA(VLOOKUP(B40,Delayed!$B:$B,1,0)),"BAU","Delayed"),"FastTrack"),"TTM"),"Remove"),"CEEMEA")</f>
        <v>BAU</v>
      </c>
      <c r="I40" s="11" t="str">
        <f>IF(COUNTIF(schedule!DA$1:ZZ$100,B40)=0,"new","scheduled")</f>
        <v>scheduled</v>
      </c>
    </row>
    <row r="41" spans="1:9">
      <c r="A41" s="141" t="s">
        <v>1933</v>
      </c>
      <c r="B41" s="13">
        <v>120925081434</v>
      </c>
      <c r="C41" s="11" t="str">
        <f>IF(ISERROR(VLOOKUP(B41,'161012'!B:C,2,FALSE)),"new",VLOOKUP(B41,'181012'!B:C,2,FALSE))</f>
        <v>new</v>
      </c>
      <c r="D41" s="11" t="str">
        <f>IF(ISERROR(VLOOKUP(B41,'161012'!B:D,3,FALSE)),"new",IF(VLOOKUP(B41,'161012'!B:D,3,FALSE)="new","existing",VLOOKUP(B41,'181012'!B:D,3,FALSE)))</f>
        <v>existing</v>
      </c>
      <c r="E41" s="4" t="e">
        <f t="shared" si="0"/>
        <v>#VALUE!</v>
      </c>
      <c r="F41" s="11" t="str">
        <f>IF(ISERROR(VLOOKUP(B44,'181012'!B:B,1,FALSE)),"yes","no")</f>
        <v>no</v>
      </c>
      <c r="G41" s="2" t="s">
        <v>3015</v>
      </c>
      <c r="H41" s="11" t="str">
        <f>IF(ISNA(VLOOKUP(B41,CEEMEA!$A:$A,1,0)),IF(ISNA(VLOOKUP(B41,Removes!$A:$A,1,0)),IF(ISNA(VLOOKUP(B41,TTM!$A:$A,1,0)),IF(ISNA(VLOOKUP(B41,FastTrack!$A:$A,1,0)),IF(ISNA(VLOOKUP(B41,Delayed!$B:$B,1,0)),"BAU","Delayed"),"FastTrack"),"TTM"),"Remove"),"CEEMEA")</f>
        <v>BAU</v>
      </c>
      <c r="I41" s="11" t="str">
        <f>IF(COUNTIF(schedule!DA$1:ZZ$100,B41)=0,"new","scheduled")</f>
        <v>scheduled</v>
      </c>
    </row>
    <row r="42" spans="1:9">
      <c r="A42" s="141" t="s">
        <v>1939</v>
      </c>
      <c r="B42" s="13">
        <v>120925092049</v>
      </c>
      <c r="C42" s="11" t="str">
        <f>IF(ISERROR(VLOOKUP(B42,'161012'!B:C,2,FALSE)),"new",VLOOKUP(B42,'181012'!B:C,2,FALSE))</f>
        <v>new</v>
      </c>
      <c r="D42" s="11" t="str">
        <f>IF(ISERROR(VLOOKUP(B42,'161012'!B:D,3,FALSE)),"new",IF(VLOOKUP(B42,'161012'!B:D,3,FALSE)="new","existing",VLOOKUP(B42,'181012'!B:D,3,FALSE)))</f>
        <v>existing</v>
      </c>
      <c r="E42" s="4" t="e">
        <f t="shared" si="0"/>
        <v>#VALUE!</v>
      </c>
      <c r="F42" s="11" t="str">
        <f>IF(ISERROR(VLOOKUP(B45,'181012'!B:B,1,FALSE)),"yes","no")</f>
        <v>no</v>
      </c>
      <c r="G42" s="2" t="s">
        <v>3016</v>
      </c>
      <c r="H42" s="11" t="str">
        <f>IF(ISNA(VLOOKUP(B42,CEEMEA!$A:$A,1,0)),IF(ISNA(VLOOKUP(B42,Removes!$A:$A,1,0)),IF(ISNA(VLOOKUP(B42,TTM!$A:$A,1,0)),IF(ISNA(VLOOKUP(B42,FastTrack!$A:$A,1,0)),IF(ISNA(VLOOKUP(B42,Delayed!$B:$B,1,0)),"BAU","Delayed"),"FastTrack"),"TTM"),"Remove"),"CEEMEA")</f>
        <v>BAU</v>
      </c>
      <c r="I42" s="11" t="str">
        <f>IF(COUNTIF(schedule!DA$1:ZZ$100,B42)=0,"new","scheduled")</f>
        <v>scheduled</v>
      </c>
    </row>
    <row r="43" spans="1:9">
      <c r="A43" s="141" t="s">
        <v>1937</v>
      </c>
      <c r="B43" s="13">
        <v>120925092714</v>
      </c>
      <c r="C43" s="11" t="str">
        <f>IF(ISERROR(VLOOKUP(B43,'161012'!B:C,2,FALSE)),"new",VLOOKUP(B43,'181012'!B:C,2,FALSE))</f>
        <v>new</v>
      </c>
      <c r="D43" s="11" t="str">
        <f>IF(ISERROR(VLOOKUP(B43,'161012'!B:D,3,FALSE)),"new",IF(VLOOKUP(B43,'161012'!B:D,3,FALSE)="new","existing",VLOOKUP(B43,'181012'!B:D,3,FALSE)))</f>
        <v>existing</v>
      </c>
      <c r="E43" s="4" t="e">
        <f t="shared" si="0"/>
        <v>#VALUE!</v>
      </c>
      <c r="F43" s="11" t="str">
        <f>IF(ISERROR(VLOOKUP(B46,'181012'!B:B,1,FALSE)),"yes","no")</f>
        <v>no</v>
      </c>
      <c r="G43" s="2" t="s">
        <v>3017</v>
      </c>
      <c r="H43" s="11" t="str">
        <f>IF(ISNA(VLOOKUP(B43,CEEMEA!$A:$A,1,0)),IF(ISNA(VLOOKUP(B43,Removes!$A:$A,1,0)),IF(ISNA(VLOOKUP(B43,TTM!$A:$A,1,0)),IF(ISNA(VLOOKUP(B43,FastTrack!$A:$A,1,0)),IF(ISNA(VLOOKUP(B43,Delayed!$B:$B,1,0)),"BAU","Delayed"),"FastTrack"),"TTM"),"Remove"),"CEEMEA")</f>
        <v>BAU</v>
      </c>
      <c r="I43" s="11" t="str">
        <f>IF(COUNTIF(schedule!DA$1:ZZ$100,B43)=0,"new","scheduled")</f>
        <v>scheduled</v>
      </c>
    </row>
    <row r="44" spans="1:9">
      <c r="A44" s="141" t="s">
        <v>49</v>
      </c>
      <c r="B44" s="13">
        <v>120925102028</v>
      </c>
      <c r="C44" s="11" t="str">
        <f>IF(ISERROR(VLOOKUP(B44,'161012'!B:C,2,FALSE)),"new",VLOOKUP(B44,'181012'!B:C,2,FALSE))</f>
        <v>new</v>
      </c>
      <c r="D44" s="11" t="str">
        <f>IF(ISERROR(VLOOKUP(B44,'161012'!B:D,3,FALSE)),"new",IF(VLOOKUP(B44,'161012'!B:D,3,FALSE)="new","existing",VLOOKUP(B44,'181012'!B:D,3,FALSE)))</f>
        <v>existing</v>
      </c>
      <c r="E44" s="4" t="e">
        <f t="shared" si="0"/>
        <v>#VALUE!</v>
      </c>
      <c r="F44" s="11" t="str">
        <f>IF(ISERROR(VLOOKUP(B47,'181012'!B:B,1,FALSE)),"yes","no")</f>
        <v>no</v>
      </c>
      <c r="G44" s="2" t="s">
        <v>3018</v>
      </c>
      <c r="H44" s="11" t="str">
        <f>IF(ISNA(VLOOKUP(B44,CEEMEA!$A:$A,1,0)),IF(ISNA(VLOOKUP(B44,Removes!$A:$A,1,0)),IF(ISNA(VLOOKUP(B44,TTM!$A:$A,1,0)),IF(ISNA(VLOOKUP(B44,FastTrack!$A:$A,1,0)),IF(ISNA(VLOOKUP(B44,Delayed!$B:$B,1,0)),"BAU","Delayed"),"FastTrack"),"TTM"),"Remove"),"CEEMEA")</f>
        <v>BAU</v>
      </c>
      <c r="I44" s="11" t="str">
        <f>IF(COUNTIF(schedule!DA$1:ZZ$100,B44)=0,"new","scheduled")</f>
        <v>scheduled</v>
      </c>
    </row>
    <row r="45" spans="1:9">
      <c r="A45" s="141" t="s">
        <v>49</v>
      </c>
      <c r="B45" s="13">
        <v>120925102028</v>
      </c>
      <c r="C45" s="11" t="str">
        <f>IF(ISERROR(VLOOKUP(B45,'161012'!B:C,2,FALSE)),"new",VLOOKUP(B45,'181012'!B:C,2,FALSE))</f>
        <v>new</v>
      </c>
      <c r="D45" s="11" t="str">
        <f>IF(ISERROR(VLOOKUP(B45,'161012'!B:D,3,FALSE)),"new",IF(VLOOKUP(B45,'161012'!B:D,3,FALSE)="new","existing",VLOOKUP(B45,'181012'!B:D,3,FALSE)))</f>
        <v>existing</v>
      </c>
      <c r="E45" s="4" t="e">
        <f t="shared" si="0"/>
        <v>#VALUE!</v>
      </c>
      <c r="F45" s="11" t="str">
        <f>IF(ISERROR(VLOOKUP(B48,'181012'!B:B,1,FALSE)),"yes","no")</f>
        <v>no</v>
      </c>
      <c r="G45" s="2" t="s">
        <v>3018</v>
      </c>
      <c r="H45" s="11" t="str">
        <f>IF(ISNA(VLOOKUP(B45,CEEMEA!$A:$A,1,0)),IF(ISNA(VLOOKUP(B45,Removes!$A:$A,1,0)),IF(ISNA(VLOOKUP(B45,TTM!$A:$A,1,0)),IF(ISNA(VLOOKUP(B45,FastTrack!$A:$A,1,0)),IF(ISNA(VLOOKUP(B45,Delayed!$B:$B,1,0)),"BAU","Delayed"),"FastTrack"),"TTM"),"Remove"),"CEEMEA")</f>
        <v>BAU</v>
      </c>
      <c r="I45" s="11" t="str">
        <f>IF(COUNTIF(schedule!DA$1:ZZ$100,B45)=0,"new","scheduled")</f>
        <v>scheduled</v>
      </c>
    </row>
    <row r="46" spans="1:9">
      <c r="A46" s="141" t="s">
        <v>2039</v>
      </c>
      <c r="B46" s="13">
        <v>120927052257</v>
      </c>
      <c r="C46" s="11" t="str">
        <f>IF(ISERROR(VLOOKUP(B46,'161012'!B:C,2,FALSE)),"new",VLOOKUP(B46,'181012'!B:C,2,FALSE))</f>
        <v>new</v>
      </c>
      <c r="D46" s="11" t="str">
        <f>IF(ISERROR(VLOOKUP(B46,'161012'!B:D,3,FALSE)),"new",IF(VLOOKUP(B46,'161012'!B:D,3,FALSE)="new","existing",VLOOKUP(B46,'181012'!B:D,3,FALSE)))</f>
        <v>existing</v>
      </c>
      <c r="E46" s="4" t="e">
        <f t="shared" si="0"/>
        <v>#VALUE!</v>
      </c>
      <c r="F46" s="11" t="str">
        <f>IF(ISERROR(VLOOKUP(B49,'181012'!B:B,1,FALSE)),"yes","no")</f>
        <v>no</v>
      </c>
      <c r="G46" s="2" t="s">
        <v>3019</v>
      </c>
      <c r="H46" s="11" t="str">
        <f>IF(ISNA(VLOOKUP(B46,CEEMEA!$A:$A,1,0)),IF(ISNA(VLOOKUP(B46,Removes!$A:$A,1,0)),IF(ISNA(VLOOKUP(B46,TTM!$A:$A,1,0)),IF(ISNA(VLOOKUP(B46,FastTrack!$A:$A,1,0)),IF(ISNA(VLOOKUP(B46,Delayed!$B:$B,1,0)),"BAU","Delayed"),"FastTrack"),"TTM"),"Remove"),"CEEMEA")</f>
        <v>TTM</v>
      </c>
      <c r="I46" s="11" t="str">
        <f>IF(COUNTIF(schedule!DA$1:ZZ$100,B46)=0,"new","scheduled")</f>
        <v>scheduled</v>
      </c>
    </row>
    <row r="47" spans="1:9">
      <c r="A47" s="141" t="s">
        <v>1992</v>
      </c>
      <c r="B47" s="13">
        <v>120928063131</v>
      </c>
      <c r="C47" s="11" t="str">
        <f>IF(ISERROR(VLOOKUP(B47,'161012'!B:C,2,FALSE)),"new",VLOOKUP(B47,'181012'!B:C,2,FALSE))</f>
        <v>new</v>
      </c>
      <c r="D47" s="11" t="str">
        <f>IF(ISERROR(VLOOKUP(B47,'161012'!B:D,3,FALSE)),"new",IF(VLOOKUP(B47,'161012'!B:D,3,FALSE)="new","existing",VLOOKUP(B47,'181012'!B:D,3,FALSE)))</f>
        <v>existing</v>
      </c>
      <c r="E47" s="4" t="e">
        <f t="shared" si="0"/>
        <v>#VALUE!</v>
      </c>
      <c r="F47" s="11" t="str">
        <f>IF(ISERROR(VLOOKUP(B50,'181012'!B:B,1,FALSE)),"yes","no")</f>
        <v>no</v>
      </c>
      <c r="G47" s="2" t="s">
        <v>3020</v>
      </c>
      <c r="H47" s="11" t="str">
        <f>IF(ISNA(VLOOKUP(B47,CEEMEA!$A:$A,1,0)),IF(ISNA(VLOOKUP(B47,Removes!$A:$A,1,0)),IF(ISNA(VLOOKUP(B47,TTM!$A:$A,1,0)),IF(ISNA(VLOOKUP(B47,FastTrack!$A:$A,1,0)),IF(ISNA(VLOOKUP(B47,Delayed!$B:$B,1,0)),"BAU","Delayed"),"FastTrack"),"TTM"),"Remove"),"CEEMEA")</f>
        <v>BAU</v>
      </c>
      <c r="I47" s="11" t="str">
        <f>IF(COUNTIF(schedule!DA$1:ZZ$100,B47)=0,"new","scheduled")</f>
        <v>scheduled</v>
      </c>
    </row>
    <row r="48" spans="1:9">
      <c r="A48" s="141" t="s">
        <v>171</v>
      </c>
      <c r="B48" s="13">
        <v>120928083924</v>
      </c>
      <c r="C48" s="11" t="str">
        <f>IF(ISERROR(VLOOKUP(B48,'161012'!B:C,2,FALSE)),"new",VLOOKUP(B48,'181012'!B:C,2,FALSE))</f>
        <v>new</v>
      </c>
      <c r="D48" s="11" t="str">
        <f>IF(ISERROR(VLOOKUP(B48,'161012'!B:D,3,FALSE)),"new",IF(VLOOKUP(B48,'161012'!B:D,3,FALSE)="new","existing",VLOOKUP(B48,'181012'!B:D,3,FALSE)))</f>
        <v>existing</v>
      </c>
      <c r="E48" s="4" t="e">
        <f t="shared" si="0"/>
        <v>#VALUE!</v>
      </c>
      <c r="F48" s="11" t="str">
        <f>IF(ISERROR(VLOOKUP(B51,'181012'!B:B,1,FALSE)),"yes","no")</f>
        <v>no</v>
      </c>
      <c r="G48" s="2" t="s">
        <v>3021</v>
      </c>
      <c r="H48" s="11" t="str">
        <f>IF(ISNA(VLOOKUP(B48,CEEMEA!$A:$A,1,0)),IF(ISNA(VLOOKUP(B48,Removes!$A:$A,1,0)),IF(ISNA(VLOOKUP(B48,TTM!$A:$A,1,0)),IF(ISNA(VLOOKUP(B48,FastTrack!$A:$A,1,0)),IF(ISNA(VLOOKUP(B48,Delayed!$B:$B,1,0)),"BAU","Delayed"),"FastTrack"),"TTM"),"Remove"),"CEEMEA")</f>
        <v>BAU</v>
      </c>
      <c r="I48" s="11" t="str">
        <f>IF(COUNTIF(schedule!DA$1:ZZ$100,B48)=0,"new","scheduled")</f>
        <v>scheduled</v>
      </c>
    </row>
    <row r="49" spans="1:9">
      <c r="A49" s="141" t="s">
        <v>170</v>
      </c>
      <c r="B49" s="13">
        <v>120928083925</v>
      </c>
      <c r="C49" s="11" t="str">
        <f>IF(ISERROR(VLOOKUP(B49,'161012'!B:C,2,FALSE)),"new",VLOOKUP(B49,'181012'!B:C,2,FALSE))</f>
        <v>new</v>
      </c>
      <c r="D49" s="11" t="str">
        <f>IF(ISERROR(VLOOKUP(B49,'161012'!B:D,3,FALSE)),"new",IF(VLOOKUP(B49,'161012'!B:D,3,FALSE)="new","existing",VLOOKUP(B49,'181012'!B:D,3,FALSE)))</f>
        <v>existing</v>
      </c>
      <c r="E49" s="4" t="e">
        <f t="shared" si="0"/>
        <v>#VALUE!</v>
      </c>
      <c r="F49" s="11" t="str">
        <f>IF(ISERROR(VLOOKUP(B52,'181012'!B:B,1,FALSE)),"yes","no")</f>
        <v>no</v>
      </c>
      <c r="G49" s="2" t="s">
        <v>3022</v>
      </c>
      <c r="H49" s="11" t="str">
        <f>IF(ISNA(VLOOKUP(B49,CEEMEA!$A:$A,1,0)),IF(ISNA(VLOOKUP(B49,Removes!$A:$A,1,0)),IF(ISNA(VLOOKUP(B49,TTM!$A:$A,1,0)),IF(ISNA(VLOOKUP(B49,FastTrack!$A:$A,1,0)),IF(ISNA(VLOOKUP(B49,Delayed!$B:$B,1,0)),"BAU","Delayed"),"FastTrack"),"TTM"),"Remove"),"CEEMEA")</f>
        <v>BAU</v>
      </c>
      <c r="I49" s="11" t="str">
        <f>IF(COUNTIF(schedule!DA$1:ZZ$100,B49)=0,"new","scheduled")</f>
        <v>scheduled</v>
      </c>
    </row>
    <row r="50" spans="1:9">
      <c r="A50" s="141" t="s">
        <v>2200</v>
      </c>
      <c r="B50" s="13">
        <v>121001103915</v>
      </c>
      <c r="C50" s="11" t="str">
        <f>IF(ISERROR(VLOOKUP(B50,'161012'!B:C,2,FALSE)),"new",VLOOKUP(B50,'181012'!B:C,2,FALSE))</f>
        <v>new</v>
      </c>
      <c r="D50" s="11" t="str">
        <f>IF(ISERROR(VLOOKUP(B50,'161012'!B:D,3,FALSE)),"new",IF(VLOOKUP(B50,'161012'!B:D,3,FALSE)="new","existing",VLOOKUP(B50,'181012'!B:D,3,FALSE)))</f>
        <v>existing</v>
      </c>
      <c r="E50" s="4">
        <f t="shared" si="0"/>
        <v>40918</v>
      </c>
      <c r="F50" s="11" t="str">
        <f>IF(ISERROR(VLOOKUP(B53,'181012'!B:B,1,FALSE)),"yes","no")</f>
        <v>no</v>
      </c>
      <c r="G50" s="2" t="s">
        <v>3023</v>
      </c>
      <c r="H50" s="11" t="str">
        <f>IF(ISNA(VLOOKUP(B50,CEEMEA!$A:$A,1,0)),IF(ISNA(VLOOKUP(B50,Removes!$A:$A,1,0)),IF(ISNA(VLOOKUP(B50,TTM!$A:$A,1,0)),IF(ISNA(VLOOKUP(B50,FastTrack!$A:$A,1,0)),IF(ISNA(VLOOKUP(B50,Delayed!$B:$B,1,0)),"BAU","Delayed"),"FastTrack"),"TTM"),"Remove"),"CEEMEA")</f>
        <v>BAU</v>
      </c>
      <c r="I50" s="11" t="str">
        <f>IF(COUNTIF(schedule!DA$1:ZZ$100,B50)=0,"new","scheduled")</f>
        <v>scheduled</v>
      </c>
    </row>
    <row r="51" spans="1:9">
      <c r="A51" s="141" t="s">
        <v>2198</v>
      </c>
      <c r="B51" s="13">
        <v>121001103916</v>
      </c>
      <c r="C51" s="11" t="str">
        <f>IF(ISERROR(VLOOKUP(B51,'161012'!B:C,2,FALSE)),"new",VLOOKUP(B51,'181012'!B:C,2,FALSE))</f>
        <v>new</v>
      </c>
      <c r="D51" s="11" t="str">
        <f>IF(ISERROR(VLOOKUP(B51,'161012'!B:D,3,FALSE)),"new",IF(VLOOKUP(B51,'161012'!B:D,3,FALSE)="new","existing",VLOOKUP(B51,'181012'!B:D,3,FALSE)))</f>
        <v>existing</v>
      </c>
      <c r="E51" s="4">
        <f t="shared" si="0"/>
        <v>40918</v>
      </c>
      <c r="F51" s="11" t="str">
        <f>IF(ISERROR(VLOOKUP(B54,'181012'!B:B,1,FALSE)),"yes","no")</f>
        <v>no</v>
      </c>
      <c r="G51" s="2" t="s">
        <v>3024</v>
      </c>
      <c r="H51" s="11" t="str">
        <f>IF(ISNA(VLOOKUP(B51,CEEMEA!$A:$A,1,0)),IF(ISNA(VLOOKUP(B51,Removes!$A:$A,1,0)),IF(ISNA(VLOOKUP(B51,TTM!$A:$A,1,0)),IF(ISNA(VLOOKUP(B51,FastTrack!$A:$A,1,0)),IF(ISNA(VLOOKUP(B51,Delayed!$B:$B,1,0)),"BAU","Delayed"),"FastTrack"),"TTM"),"Remove"),"CEEMEA")</f>
        <v>BAU</v>
      </c>
      <c r="I51" s="11" t="str">
        <f>IF(COUNTIF(schedule!DA$1:ZZ$100,B51)=0,"new","scheduled")</f>
        <v>scheduled</v>
      </c>
    </row>
    <row r="52" spans="1:9">
      <c r="A52" s="141" t="s">
        <v>2196</v>
      </c>
      <c r="B52" s="13">
        <v>121001103917</v>
      </c>
      <c r="C52" s="11" t="str">
        <f>IF(ISERROR(VLOOKUP(B52,'161012'!B:C,2,FALSE)),"new",VLOOKUP(B52,'181012'!B:C,2,FALSE))</f>
        <v>new</v>
      </c>
      <c r="D52" s="11" t="str">
        <f>IF(ISERROR(VLOOKUP(B52,'161012'!B:D,3,FALSE)),"new",IF(VLOOKUP(B52,'161012'!B:D,3,FALSE)="new","existing",VLOOKUP(B52,'181012'!B:D,3,FALSE)))</f>
        <v>existing</v>
      </c>
      <c r="E52" s="4" t="e">
        <f t="shared" si="0"/>
        <v>#VALUE!</v>
      </c>
      <c r="F52" s="11" t="str">
        <f>IF(ISERROR(VLOOKUP(B55,'181012'!B:B,1,FALSE)),"yes","no")</f>
        <v>no</v>
      </c>
      <c r="G52" s="2" t="s">
        <v>3025</v>
      </c>
      <c r="H52" s="11" t="str">
        <f>IF(ISNA(VLOOKUP(B52,CEEMEA!$A:$A,1,0)),IF(ISNA(VLOOKUP(B52,Removes!$A:$A,1,0)),IF(ISNA(VLOOKUP(B52,TTM!$A:$A,1,0)),IF(ISNA(VLOOKUP(B52,FastTrack!$A:$A,1,0)),IF(ISNA(VLOOKUP(B52,Delayed!$B:$B,1,0)),"BAU","Delayed"),"FastTrack"),"TTM"),"Remove"),"CEEMEA")</f>
        <v>BAU</v>
      </c>
      <c r="I52" s="11" t="str">
        <f>IF(COUNTIF(schedule!DA$1:ZZ$100,B52)=0,"new","scheduled")</f>
        <v>scheduled</v>
      </c>
    </row>
    <row r="53" spans="1:9">
      <c r="A53" s="141" t="s">
        <v>2190</v>
      </c>
      <c r="B53" s="13">
        <v>121001103918</v>
      </c>
      <c r="C53" s="11" t="str">
        <f>IF(ISERROR(VLOOKUP(B53,'161012'!B:C,2,FALSE)),"new",VLOOKUP(B53,'181012'!B:C,2,FALSE))</f>
        <v>new</v>
      </c>
      <c r="D53" s="11" t="str">
        <f>IF(ISERROR(VLOOKUP(B53,'161012'!B:D,3,FALSE)),"new",IF(VLOOKUP(B53,'161012'!B:D,3,FALSE)="new","existing",VLOOKUP(B53,'181012'!B:D,3,FALSE)))</f>
        <v>existing</v>
      </c>
      <c r="E53" s="4">
        <f t="shared" si="0"/>
        <v>40918</v>
      </c>
      <c r="F53" s="11" t="str">
        <f>IF(ISERROR(VLOOKUP(B56,'181012'!B:B,1,FALSE)),"yes","no")</f>
        <v>no</v>
      </c>
      <c r="G53" s="2" t="s">
        <v>3026</v>
      </c>
      <c r="H53" s="11" t="str">
        <f>IF(ISNA(VLOOKUP(B53,CEEMEA!$A:$A,1,0)),IF(ISNA(VLOOKUP(B53,Removes!$A:$A,1,0)),IF(ISNA(VLOOKUP(B53,TTM!$A:$A,1,0)),IF(ISNA(VLOOKUP(B53,FastTrack!$A:$A,1,0)),IF(ISNA(VLOOKUP(B53,Delayed!$B:$B,1,0)),"BAU","Delayed"),"FastTrack"),"TTM"),"Remove"),"CEEMEA")</f>
        <v>BAU</v>
      </c>
      <c r="I53" s="11" t="str">
        <f>IF(COUNTIF(schedule!DA$1:ZZ$100,B53)=0,"new","scheduled")</f>
        <v>scheduled</v>
      </c>
    </row>
    <row r="54" spans="1:9">
      <c r="A54" s="141" t="s">
        <v>2192</v>
      </c>
      <c r="B54" s="13">
        <v>121001103919</v>
      </c>
      <c r="C54" s="11" t="str">
        <f>IF(ISERROR(VLOOKUP(B54,'161012'!B:C,2,FALSE)),"new",VLOOKUP(B54,'181012'!B:C,2,FALSE))</f>
        <v>new</v>
      </c>
      <c r="D54" s="11" t="str">
        <f>IF(ISERROR(VLOOKUP(B54,'161012'!B:D,3,FALSE)),"new",IF(VLOOKUP(B54,'161012'!B:D,3,FALSE)="new","existing",VLOOKUP(B54,'181012'!B:D,3,FALSE)))</f>
        <v>existing</v>
      </c>
      <c r="E54" s="4">
        <f t="shared" si="0"/>
        <v>40918</v>
      </c>
      <c r="F54" s="11" t="str">
        <f>IF(ISERROR(VLOOKUP(B57,'181012'!B:B,1,FALSE)),"yes","no")</f>
        <v>no</v>
      </c>
      <c r="G54" s="2" t="s">
        <v>3027</v>
      </c>
      <c r="H54" s="11" t="str">
        <f>IF(ISNA(VLOOKUP(B54,CEEMEA!$A:$A,1,0)),IF(ISNA(VLOOKUP(B54,Removes!$A:$A,1,0)),IF(ISNA(VLOOKUP(B54,TTM!$A:$A,1,0)),IF(ISNA(VLOOKUP(B54,FastTrack!$A:$A,1,0)),IF(ISNA(VLOOKUP(B54,Delayed!$B:$B,1,0)),"BAU","Delayed"),"FastTrack"),"TTM"),"Remove"),"CEEMEA")</f>
        <v>BAU</v>
      </c>
      <c r="I54" s="11" t="str">
        <f>IF(COUNTIF(schedule!DA$1:ZZ$100,B54)=0,"new","scheduled")</f>
        <v>scheduled</v>
      </c>
    </row>
    <row r="55" spans="1:9">
      <c r="A55" s="141" t="s">
        <v>2313</v>
      </c>
      <c r="B55" s="13">
        <v>121002092608</v>
      </c>
      <c r="C55" s="11" t="str">
        <f>IF(ISERROR(VLOOKUP(B55,'161012'!B:C,2,FALSE)),"new",VLOOKUP(B55,'181012'!B:C,2,FALSE))</f>
        <v>new</v>
      </c>
      <c r="D55" s="11" t="str">
        <f>IF(ISERROR(VLOOKUP(B55,'161012'!B:D,3,FALSE)),"new",IF(VLOOKUP(B55,'161012'!B:D,3,FALSE)="new","existing",VLOOKUP(B55,'181012'!B:D,3,FALSE)))</f>
        <v>existing</v>
      </c>
      <c r="E55" s="4">
        <f t="shared" si="0"/>
        <v>40978</v>
      </c>
      <c r="F55" s="11" t="str">
        <f>IF(ISERROR(VLOOKUP(B58,'181012'!B:B,1,FALSE)),"yes","no")</f>
        <v>no</v>
      </c>
      <c r="G55" s="2" t="s">
        <v>3028</v>
      </c>
      <c r="H55" s="11" t="str">
        <f>IF(ISNA(VLOOKUP(B55,CEEMEA!$A:$A,1,0)),IF(ISNA(VLOOKUP(B55,Removes!$A:$A,1,0)),IF(ISNA(VLOOKUP(B55,TTM!$A:$A,1,0)),IF(ISNA(VLOOKUP(B55,FastTrack!$A:$A,1,0)),IF(ISNA(VLOOKUP(B55,Delayed!$B:$B,1,0)),"BAU","Delayed"),"FastTrack"),"TTM"),"Remove"),"CEEMEA")</f>
        <v>CEEMEA</v>
      </c>
      <c r="I55" s="11" t="str">
        <f>IF(COUNTIF(schedule!DA$1:ZZ$100,B55)=0,"new","scheduled")</f>
        <v>scheduled</v>
      </c>
    </row>
    <row r="56" spans="1:9">
      <c r="A56" s="141" t="s">
        <v>2309</v>
      </c>
      <c r="B56" s="13">
        <v>121002092609</v>
      </c>
      <c r="C56" s="11" t="str">
        <f>IF(ISERROR(VLOOKUP(B56,'161012'!B:C,2,FALSE)),"new",VLOOKUP(B56,'181012'!B:C,2,FALSE))</f>
        <v>new</v>
      </c>
      <c r="D56" s="11" t="str">
        <f>IF(ISERROR(VLOOKUP(B56,'161012'!B:D,3,FALSE)),"new",IF(VLOOKUP(B56,'161012'!B:D,3,FALSE)="new","existing",VLOOKUP(B56,'181012'!B:D,3,FALSE)))</f>
        <v>existing</v>
      </c>
      <c r="E56" s="4">
        <f t="shared" si="0"/>
        <v>40978</v>
      </c>
      <c r="F56" s="11" t="str">
        <f>IF(ISERROR(VLOOKUP(B59,'181012'!B:B,1,FALSE)),"yes","no")</f>
        <v>no</v>
      </c>
      <c r="G56" s="2" t="s">
        <v>3029</v>
      </c>
      <c r="H56" s="11" t="str">
        <f>IF(ISNA(VLOOKUP(B56,CEEMEA!$A:$A,1,0)),IF(ISNA(VLOOKUP(B56,Removes!$A:$A,1,0)),IF(ISNA(VLOOKUP(B56,TTM!$A:$A,1,0)),IF(ISNA(VLOOKUP(B56,FastTrack!$A:$A,1,0)),IF(ISNA(VLOOKUP(B56,Delayed!$B:$B,1,0)),"BAU","Delayed"),"FastTrack"),"TTM"),"Remove"),"CEEMEA")</f>
        <v>CEEMEA</v>
      </c>
      <c r="I56" s="11" t="str">
        <f>IF(COUNTIF(schedule!DA$1:ZZ$100,B56)=0,"new","scheduled")</f>
        <v>scheduled</v>
      </c>
    </row>
    <row r="57" spans="1:9">
      <c r="A57" s="141" t="s">
        <v>2307</v>
      </c>
      <c r="B57" s="13">
        <v>121002092610</v>
      </c>
      <c r="C57" s="11" t="str">
        <f>IF(ISERROR(VLOOKUP(B57,'161012'!B:C,2,FALSE)),"new",VLOOKUP(B57,'181012'!B:C,2,FALSE))</f>
        <v>new</v>
      </c>
      <c r="D57" s="11" t="str">
        <f>IF(ISERROR(VLOOKUP(B57,'161012'!B:D,3,FALSE)),"new",IF(VLOOKUP(B57,'161012'!B:D,3,FALSE)="new","existing",VLOOKUP(B57,'181012'!B:D,3,FALSE)))</f>
        <v>existing</v>
      </c>
      <c r="E57" s="4">
        <f t="shared" si="0"/>
        <v>40978</v>
      </c>
      <c r="F57" s="11" t="str">
        <f>IF(ISERROR(VLOOKUP(B60,'181012'!B:B,1,FALSE)),"yes","no")</f>
        <v>no</v>
      </c>
      <c r="G57" s="2" t="s">
        <v>3030</v>
      </c>
      <c r="H57" s="11" t="str">
        <f>IF(ISNA(VLOOKUP(B57,CEEMEA!$A:$A,1,0)),IF(ISNA(VLOOKUP(B57,Removes!$A:$A,1,0)),IF(ISNA(VLOOKUP(B57,TTM!$A:$A,1,0)),IF(ISNA(VLOOKUP(B57,FastTrack!$A:$A,1,0)),IF(ISNA(VLOOKUP(B57,Delayed!$B:$B,1,0)),"BAU","Delayed"),"FastTrack"),"TTM"),"Remove"),"CEEMEA")</f>
        <v>CEEMEA</v>
      </c>
      <c r="I57" s="11" t="str">
        <f>IF(COUNTIF(schedule!DA$1:ZZ$100,B57)=0,"new","scheduled")</f>
        <v>scheduled</v>
      </c>
    </row>
    <row r="58" spans="1:9">
      <c r="A58" s="141" t="s">
        <v>2303</v>
      </c>
      <c r="B58" s="13">
        <v>121002092611</v>
      </c>
      <c r="C58" s="11" t="str">
        <f>IF(ISERROR(VLOOKUP(B58,'161012'!B:C,2,FALSE)),"new",VLOOKUP(B58,'181012'!B:C,2,FALSE))</f>
        <v>new</v>
      </c>
      <c r="D58" s="11" t="str">
        <f>IF(ISERROR(VLOOKUP(B58,'161012'!B:D,3,FALSE)),"new",IF(VLOOKUP(B58,'161012'!B:D,3,FALSE)="new","existing",VLOOKUP(B58,'181012'!B:D,3,FALSE)))</f>
        <v>existing</v>
      </c>
      <c r="E58" s="4">
        <f t="shared" si="0"/>
        <v>40978</v>
      </c>
      <c r="F58" s="11" t="str">
        <f>IF(ISERROR(VLOOKUP(B61,'181012'!B:B,1,FALSE)),"yes","no")</f>
        <v>no</v>
      </c>
      <c r="G58" s="2" t="s">
        <v>3031</v>
      </c>
      <c r="H58" s="11" t="str">
        <f>IF(ISNA(VLOOKUP(B58,CEEMEA!$A:$A,1,0)),IF(ISNA(VLOOKUP(B58,Removes!$A:$A,1,0)),IF(ISNA(VLOOKUP(B58,TTM!$A:$A,1,0)),IF(ISNA(VLOOKUP(B58,FastTrack!$A:$A,1,0)),IF(ISNA(VLOOKUP(B58,Delayed!$B:$B,1,0)),"BAU","Delayed"),"FastTrack"),"TTM"),"Remove"),"CEEMEA")</f>
        <v>CEEMEA</v>
      </c>
      <c r="I58" s="11" t="str">
        <f>IF(COUNTIF(schedule!DA$1:ZZ$100,B58)=0,"new","scheduled")</f>
        <v>scheduled</v>
      </c>
    </row>
    <row r="59" spans="1:9">
      <c r="A59" s="141" t="s">
        <v>2301</v>
      </c>
      <c r="B59" s="13">
        <v>121002092612</v>
      </c>
      <c r="C59" s="11" t="str">
        <f>IF(ISERROR(VLOOKUP(B59,'161012'!B:C,2,FALSE)),"new",VLOOKUP(B59,'181012'!B:C,2,FALSE))</f>
        <v>new</v>
      </c>
      <c r="D59" s="11" t="str">
        <f>IF(ISERROR(VLOOKUP(B59,'161012'!B:D,3,FALSE)),"new",IF(VLOOKUP(B59,'161012'!B:D,3,FALSE)="new","existing",VLOOKUP(B59,'181012'!B:D,3,FALSE)))</f>
        <v>existing</v>
      </c>
      <c r="E59" s="4">
        <f t="shared" si="0"/>
        <v>40978</v>
      </c>
      <c r="F59" s="11" t="str">
        <f>IF(ISERROR(VLOOKUP(B62,'181012'!B:B,1,FALSE)),"yes","no")</f>
        <v>no</v>
      </c>
      <c r="G59" s="2" t="s">
        <v>3032</v>
      </c>
      <c r="H59" s="11" t="str">
        <f>IF(ISNA(VLOOKUP(B59,CEEMEA!$A:$A,1,0)),IF(ISNA(VLOOKUP(B59,Removes!$A:$A,1,0)),IF(ISNA(VLOOKUP(B59,TTM!$A:$A,1,0)),IF(ISNA(VLOOKUP(B59,FastTrack!$A:$A,1,0)),IF(ISNA(VLOOKUP(B59,Delayed!$B:$B,1,0)),"BAU","Delayed"),"FastTrack"),"TTM"),"Remove"),"CEEMEA")</f>
        <v>CEEMEA</v>
      </c>
      <c r="I59" s="11" t="str">
        <f>IF(COUNTIF(schedule!DA$1:ZZ$100,B59)=0,"new","scheduled")</f>
        <v>scheduled</v>
      </c>
    </row>
    <row r="60" spans="1:9">
      <c r="A60" s="141" t="s">
        <v>2299</v>
      </c>
      <c r="B60" s="13">
        <v>121002092613</v>
      </c>
      <c r="C60" s="11" t="str">
        <f>IF(ISERROR(VLOOKUP(B60,'161012'!B:C,2,FALSE)),"new",VLOOKUP(B60,'181012'!B:C,2,FALSE))</f>
        <v>new</v>
      </c>
      <c r="D60" s="11" t="str">
        <f>IF(ISERROR(VLOOKUP(B60,'161012'!B:D,3,FALSE)),"new",IF(VLOOKUP(B60,'161012'!B:D,3,FALSE)="new","existing",VLOOKUP(B60,'181012'!B:D,3,FALSE)))</f>
        <v>existing</v>
      </c>
      <c r="E60" s="4">
        <f t="shared" si="0"/>
        <v>40978</v>
      </c>
      <c r="F60" s="11" t="str">
        <f>IF(ISERROR(VLOOKUP(B63,'181012'!B:B,1,FALSE)),"yes","no")</f>
        <v>no</v>
      </c>
      <c r="G60" s="2" t="s">
        <v>3033</v>
      </c>
      <c r="H60" s="11" t="str">
        <f>IF(ISNA(VLOOKUP(B60,CEEMEA!$A:$A,1,0)),IF(ISNA(VLOOKUP(B60,Removes!$A:$A,1,0)),IF(ISNA(VLOOKUP(B60,TTM!$A:$A,1,0)),IF(ISNA(VLOOKUP(B60,FastTrack!$A:$A,1,0)),IF(ISNA(VLOOKUP(B60,Delayed!$B:$B,1,0)),"BAU","Delayed"),"FastTrack"),"TTM"),"Remove"),"CEEMEA")</f>
        <v>CEEMEA</v>
      </c>
      <c r="I60" s="11" t="str">
        <f>IF(COUNTIF(schedule!DA$1:ZZ$100,B60)=0,"new","scheduled")</f>
        <v>scheduled</v>
      </c>
    </row>
    <row r="61" spans="1:9">
      <c r="A61" s="141" t="s">
        <v>2294</v>
      </c>
      <c r="B61" s="13">
        <v>121002092614</v>
      </c>
      <c r="C61" s="11" t="str">
        <f>IF(ISERROR(VLOOKUP(B61,'161012'!B:C,2,FALSE)),"new",VLOOKUP(B61,'181012'!B:C,2,FALSE))</f>
        <v>new</v>
      </c>
      <c r="D61" s="11" t="str">
        <f>IF(ISERROR(VLOOKUP(B61,'161012'!B:D,3,FALSE)),"new",IF(VLOOKUP(B61,'161012'!B:D,3,FALSE)="new","existing",VLOOKUP(B61,'181012'!B:D,3,FALSE)))</f>
        <v>existing</v>
      </c>
      <c r="E61" s="4">
        <f t="shared" si="0"/>
        <v>40978</v>
      </c>
      <c r="F61" s="11" t="str">
        <f>IF(ISERROR(VLOOKUP(B64,'181012'!B:B,1,FALSE)),"yes","no")</f>
        <v>no</v>
      </c>
      <c r="G61" s="2" t="s">
        <v>3034</v>
      </c>
      <c r="H61" s="11" t="str">
        <f>IF(ISNA(VLOOKUP(B61,CEEMEA!$A:$A,1,0)),IF(ISNA(VLOOKUP(B61,Removes!$A:$A,1,0)),IF(ISNA(VLOOKUP(B61,TTM!$A:$A,1,0)),IF(ISNA(VLOOKUP(B61,FastTrack!$A:$A,1,0)),IF(ISNA(VLOOKUP(B61,Delayed!$B:$B,1,0)),"BAU","Delayed"),"FastTrack"),"TTM"),"Remove"),"CEEMEA")</f>
        <v>CEEMEA</v>
      </c>
      <c r="I61" s="11" t="str">
        <f>IF(COUNTIF(schedule!DA$1:ZZ$100,B61)=0,"new","scheduled")</f>
        <v>scheduled</v>
      </c>
    </row>
    <row r="62" spans="1:9">
      <c r="A62" s="141" t="s">
        <v>2290</v>
      </c>
      <c r="B62" s="13">
        <v>121002092615</v>
      </c>
      <c r="C62" s="11" t="str">
        <f>IF(ISERROR(VLOOKUP(B62,'161012'!B:C,2,FALSE)),"new",VLOOKUP(B62,'181012'!B:C,2,FALSE))</f>
        <v>new</v>
      </c>
      <c r="D62" s="11" t="str">
        <f>IF(ISERROR(VLOOKUP(B62,'161012'!B:D,3,FALSE)),"new",IF(VLOOKUP(B62,'161012'!B:D,3,FALSE)="new","existing",VLOOKUP(B62,'181012'!B:D,3,FALSE)))</f>
        <v>existing</v>
      </c>
      <c r="E62" s="4">
        <f t="shared" si="0"/>
        <v>40978</v>
      </c>
      <c r="F62" s="11" t="str">
        <f>IF(ISERROR(VLOOKUP(B65,'181012'!B:B,1,FALSE)),"yes","no")</f>
        <v>no</v>
      </c>
      <c r="G62" s="2" t="s">
        <v>3035</v>
      </c>
      <c r="H62" s="11" t="str">
        <f>IF(ISNA(VLOOKUP(B62,CEEMEA!$A:$A,1,0)),IF(ISNA(VLOOKUP(B62,Removes!$A:$A,1,0)),IF(ISNA(VLOOKUP(B62,TTM!$A:$A,1,0)),IF(ISNA(VLOOKUP(B62,FastTrack!$A:$A,1,0)),IF(ISNA(VLOOKUP(B62,Delayed!$B:$B,1,0)),"BAU","Delayed"),"FastTrack"),"TTM"),"Remove"),"CEEMEA")</f>
        <v>CEEMEA</v>
      </c>
      <c r="I62" s="11" t="str">
        <f>IF(COUNTIF(schedule!DA$1:ZZ$100,B62)=0,"new","scheduled")</f>
        <v>scheduled</v>
      </c>
    </row>
    <row r="63" spans="1:9">
      <c r="A63" s="141" t="s">
        <v>2165</v>
      </c>
      <c r="B63" s="13">
        <v>121002103023</v>
      </c>
      <c r="C63" s="11" t="str">
        <f>IF(ISERROR(VLOOKUP(B63,'161012'!B:C,2,FALSE)),"new",VLOOKUP(B63,'181012'!B:C,2,FALSE))</f>
        <v>new</v>
      </c>
      <c r="D63" s="11" t="str">
        <f>IF(ISERROR(VLOOKUP(B63,'161012'!B:D,3,FALSE)),"new",IF(VLOOKUP(B63,'161012'!B:D,3,FALSE)="new","existing",VLOOKUP(B63,'181012'!B:D,3,FALSE)))</f>
        <v>existing</v>
      </c>
      <c r="E63" s="4" t="e">
        <f t="shared" si="0"/>
        <v>#VALUE!</v>
      </c>
      <c r="F63" s="11" t="str">
        <f>IF(ISERROR(VLOOKUP(B66,'181012'!B:B,1,FALSE)),"yes","no")</f>
        <v>no</v>
      </c>
      <c r="G63" s="2" t="s">
        <v>3036</v>
      </c>
      <c r="H63" s="11" t="str">
        <f>IF(ISNA(VLOOKUP(B63,CEEMEA!$A:$A,1,0)),IF(ISNA(VLOOKUP(B63,Removes!$A:$A,1,0)),IF(ISNA(VLOOKUP(B63,TTM!$A:$A,1,0)),IF(ISNA(VLOOKUP(B63,FastTrack!$A:$A,1,0)),IF(ISNA(VLOOKUP(B63,Delayed!$B:$B,1,0)),"BAU","Delayed"),"FastTrack"),"TTM"),"Remove"),"CEEMEA")</f>
        <v>BAU</v>
      </c>
      <c r="I63" s="11" t="str">
        <f>IF(COUNTIF(schedule!DA$1:ZZ$100,B63)=0,"new","scheduled")</f>
        <v>scheduled</v>
      </c>
    </row>
    <row r="64" spans="1:9">
      <c r="A64" s="141" t="s">
        <v>2163</v>
      </c>
      <c r="B64" s="13">
        <v>121002103025</v>
      </c>
      <c r="C64" s="11" t="str">
        <f>IF(ISERROR(VLOOKUP(B64,'161012'!B:C,2,FALSE)),"new",VLOOKUP(B64,'181012'!B:C,2,FALSE))</f>
        <v>new</v>
      </c>
      <c r="D64" s="11" t="str">
        <f>IF(ISERROR(VLOOKUP(B64,'161012'!B:D,3,FALSE)),"new",IF(VLOOKUP(B64,'161012'!B:D,3,FALSE)="new","existing",VLOOKUP(B64,'181012'!B:D,3,FALSE)))</f>
        <v>existing</v>
      </c>
      <c r="E64" s="4">
        <f t="shared" si="0"/>
        <v>40949</v>
      </c>
      <c r="F64" s="11" t="str">
        <f>IF(ISERROR(VLOOKUP(B67,'181012'!B:B,1,FALSE)),"yes","no")</f>
        <v>no</v>
      </c>
      <c r="G64" s="2" t="s">
        <v>3037</v>
      </c>
      <c r="H64" s="11" t="str">
        <f>IF(ISNA(VLOOKUP(B64,CEEMEA!$A:$A,1,0)),IF(ISNA(VLOOKUP(B64,Removes!$A:$A,1,0)),IF(ISNA(VLOOKUP(B64,TTM!$A:$A,1,0)),IF(ISNA(VLOOKUP(B64,FastTrack!$A:$A,1,0)),IF(ISNA(VLOOKUP(B64,Delayed!$B:$B,1,0)),"BAU","Delayed"),"FastTrack"),"TTM"),"Remove"),"CEEMEA")</f>
        <v>BAU</v>
      </c>
      <c r="I64" s="11" t="str">
        <f>IF(COUNTIF(schedule!DA$1:ZZ$100,B64)=0,"new","scheduled")</f>
        <v>scheduled</v>
      </c>
    </row>
    <row r="65" spans="1:9">
      <c r="A65" s="141" t="s">
        <v>2173</v>
      </c>
      <c r="B65" s="13">
        <v>121002103028</v>
      </c>
      <c r="C65" s="11" t="str">
        <f>IF(ISERROR(VLOOKUP(B65,'161012'!B:C,2,FALSE)),"new",VLOOKUP(B65,'181012'!B:C,2,FALSE))</f>
        <v>new</v>
      </c>
      <c r="D65" s="11" t="str">
        <f>IF(ISERROR(VLOOKUP(B65,'161012'!B:D,3,FALSE)),"new",IF(VLOOKUP(B65,'161012'!B:D,3,FALSE)="new","existing",VLOOKUP(B65,'181012'!B:D,3,FALSE)))</f>
        <v>existing</v>
      </c>
      <c r="E65" s="4" t="e">
        <f t="shared" si="0"/>
        <v>#VALUE!</v>
      </c>
      <c r="F65" s="11" t="str">
        <f>IF(ISERROR(VLOOKUP(B68,'181012'!B:B,1,FALSE)),"yes","no")</f>
        <v>no</v>
      </c>
      <c r="G65" s="2" t="s">
        <v>3038</v>
      </c>
      <c r="H65" s="11" t="str">
        <f>IF(ISNA(VLOOKUP(B65,CEEMEA!$A:$A,1,0)),IF(ISNA(VLOOKUP(B65,Removes!$A:$A,1,0)),IF(ISNA(VLOOKUP(B65,TTM!$A:$A,1,0)),IF(ISNA(VLOOKUP(B65,FastTrack!$A:$A,1,0)),IF(ISNA(VLOOKUP(B65,Delayed!$B:$B,1,0)),"BAU","Delayed"),"FastTrack"),"TTM"),"Remove"),"CEEMEA")</f>
        <v>BAU</v>
      </c>
      <c r="I65" s="11" t="str">
        <f>IF(COUNTIF(schedule!DA$1:ZZ$100,B65)=0,"new","scheduled")</f>
        <v>scheduled</v>
      </c>
    </row>
    <row r="66" spans="1:9">
      <c r="A66" s="141" t="s">
        <v>2252</v>
      </c>
      <c r="B66" s="13">
        <v>121002121759</v>
      </c>
      <c r="C66" s="11" t="str">
        <f>IF(ISERROR(VLOOKUP(B66,'161012'!B:C,2,FALSE)),"new",VLOOKUP(B66,'181012'!B:C,2,FALSE))</f>
        <v>new</v>
      </c>
      <c r="D66" s="11" t="str">
        <f>IF(ISERROR(VLOOKUP(B66,'161012'!B:D,3,FALSE)),"new",IF(VLOOKUP(B66,'161012'!B:D,3,FALSE)="new","existing",VLOOKUP(B66,'181012'!B:D,3,FALSE)))</f>
        <v>existing</v>
      </c>
      <c r="E66" s="4">
        <f t="shared" si="0"/>
        <v>41009</v>
      </c>
      <c r="F66" s="11" t="str">
        <f>IF(ISERROR(VLOOKUP(B69,'181012'!B:B,1,FALSE)),"yes","no")</f>
        <v>yes</v>
      </c>
      <c r="G66" s="2" t="s">
        <v>3039</v>
      </c>
      <c r="H66" s="11" t="str">
        <f>IF(ISNA(VLOOKUP(B66,CEEMEA!$A:$A,1,0)),IF(ISNA(VLOOKUP(B66,Removes!$A:$A,1,0)),IF(ISNA(VLOOKUP(B66,TTM!$A:$A,1,0)),IF(ISNA(VLOOKUP(B66,FastTrack!$A:$A,1,0)),IF(ISNA(VLOOKUP(B66,Delayed!$B:$B,1,0)),"BAU","Delayed"),"FastTrack"),"TTM"),"Remove"),"CEEMEA")</f>
        <v>BAU</v>
      </c>
      <c r="I66" s="11" t="str">
        <f>IF(COUNTIF(schedule!DA$1:ZZ$100,B66)=0,"new","scheduled")</f>
        <v>scheduled</v>
      </c>
    </row>
    <row r="67" spans="1:9">
      <c r="A67" s="141" t="s">
        <v>2267</v>
      </c>
      <c r="B67" s="13">
        <v>121003111215</v>
      </c>
      <c r="C67" s="11" t="str">
        <f>IF(ISERROR(VLOOKUP(B67,'161012'!B:C,2,FALSE)),"new",VLOOKUP(B67,'181012'!B:C,2,FALSE))</f>
        <v>new</v>
      </c>
      <c r="D67" s="11" t="str">
        <f>IF(ISERROR(VLOOKUP(B67,'161012'!B:D,3,FALSE)),"new",IF(VLOOKUP(B67,'161012'!B:D,3,FALSE)="new","existing",VLOOKUP(B67,'181012'!B:D,3,FALSE)))</f>
        <v>existing</v>
      </c>
      <c r="E67" s="4">
        <f t="shared" ref="E67:E130" si="1">DATEVALUE(MID(G67,SEARCH("/",G67,1)-2,10))</f>
        <v>40978</v>
      </c>
      <c r="F67" s="11" t="str">
        <f>IF(ISERROR(VLOOKUP(B70,'181012'!B:B,1,FALSE)),"yes","no")</f>
        <v>yes</v>
      </c>
      <c r="G67" s="2" t="s">
        <v>3040</v>
      </c>
      <c r="H67" s="11" t="str">
        <f>IF(ISNA(VLOOKUP(B67,CEEMEA!$A:$A,1,0)),IF(ISNA(VLOOKUP(B67,Removes!$A:$A,1,0)),IF(ISNA(VLOOKUP(B67,TTM!$A:$A,1,0)),IF(ISNA(VLOOKUP(B67,FastTrack!$A:$A,1,0)),IF(ISNA(VLOOKUP(B67,Delayed!$B:$B,1,0)),"BAU","Delayed"),"FastTrack"),"TTM"),"Remove"),"CEEMEA")</f>
        <v>BAU</v>
      </c>
      <c r="I67" s="11" t="str">
        <f>IF(COUNTIF(schedule!DA$1:ZZ$100,B67)=0,"new","scheduled")</f>
        <v>scheduled</v>
      </c>
    </row>
    <row r="68" spans="1:9">
      <c r="A68" s="141" t="s">
        <v>2269</v>
      </c>
      <c r="B68" s="13">
        <v>121003111216</v>
      </c>
      <c r="C68" s="11" t="str">
        <f>IF(ISERROR(VLOOKUP(B68,'161012'!B:C,2,FALSE)),"new",VLOOKUP(B68,'181012'!B:C,2,FALSE))</f>
        <v>new</v>
      </c>
      <c r="D68" s="11" t="str">
        <f>IF(ISERROR(VLOOKUP(B68,'161012'!B:D,3,FALSE)),"new",IF(VLOOKUP(B68,'161012'!B:D,3,FALSE)="new","existing",VLOOKUP(B68,'181012'!B:D,3,FALSE)))</f>
        <v>existing</v>
      </c>
      <c r="E68" s="4">
        <f t="shared" si="1"/>
        <v>40978</v>
      </c>
      <c r="F68" s="11" t="str">
        <f>IF(ISERROR(VLOOKUP(B71,'181012'!B:B,1,FALSE)),"yes","no")</f>
        <v>yes</v>
      </c>
      <c r="G68" s="2" t="s">
        <v>3041</v>
      </c>
      <c r="H68" s="11" t="str">
        <f>IF(ISNA(VLOOKUP(B68,CEEMEA!$A:$A,1,0)),IF(ISNA(VLOOKUP(B68,Removes!$A:$A,1,0)),IF(ISNA(VLOOKUP(B68,TTM!$A:$A,1,0)),IF(ISNA(VLOOKUP(B68,FastTrack!$A:$A,1,0)),IF(ISNA(VLOOKUP(B68,Delayed!$B:$B,1,0)),"BAU","Delayed"),"FastTrack"),"TTM"),"Remove"),"CEEMEA")</f>
        <v>BAU</v>
      </c>
      <c r="I68" s="11" t="str">
        <f>IF(COUNTIF(schedule!DA$1:ZZ$100,B68)=0,"new","scheduled")</f>
        <v>scheduled</v>
      </c>
    </row>
    <row r="69" spans="1:9">
      <c r="A69" s="141" t="s">
        <v>2356</v>
      </c>
      <c r="B69" s="13">
        <v>121004052947</v>
      </c>
      <c r="C69" s="11" t="str">
        <f>IF(ISERROR(VLOOKUP(B69,'161012'!B:C,2,FALSE)),"new",VLOOKUP(B69,'181012'!B:C,2,FALSE))</f>
        <v>new</v>
      </c>
      <c r="D69" s="11" t="str">
        <f>IF(ISERROR(VLOOKUP(B69,'161012'!B:D,3,FALSE)),"new",IF(VLOOKUP(B69,'161012'!B:D,3,FALSE)="new","existing",VLOOKUP(B69,'181012'!B:D,3,FALSE)))</f>
        <v>new</v>
      </c>
      <c r="E69" s="4" t="e">
        <f t="shared" si="1"/>
        <v>#VALUE!</v>
      </c>
      <c r="F69" s="11" t="str">
        <f>IF(ISERROR(VLOOKUP(B72,'181012'!B:B,1,FALSE)),"yes","no")</f>
        <v>yes</v>
      </c>
      <c r="G69" s="2" t="s">
        <v>3042</v>
      </c>
      <c r="H69" s="11" t="str">
        <f>IF(ISNA(VLOOKUP(B69,CEEMEA!$A:$A,1,0)),IF(ISNA(VLOOKUP(B69,Removes!$A:$A,1,0)),IF(ISNA(VLOOKUP(B69,TTM!$A:$A,1,0)),IF(ISNA(VLOOKUP(B69,FastTrack!$A:$A,1,0)),IF(ISNA(VLOOKUP(B69,Delayed!$B:$B,1,0)),"BAU","Delayed"),"FastTrack"),"TTM"),"Remove"),"CEEMEA")</f>
        <v>CEEMEA</v>
      </c>
      <c r="I69" s="11" t="str">
        <f>IF(COUNTIF(schedule!DA$1:ZZ$100,B69)=0,"new","scheduled")</f>
        <v>new</v>
      </c>
    </row>
    <row r="70" spans="1:9">
      <c r="A70" s="141" t="s">
        <v>2354</v>
      </c>
      <c r="B70" s="13">
        <v>121004052951</v>
      </c>
      <c r="C70" s="11" t="str">
        <f>IF(ISERROR(VLOOKUP(B70,'161012'!B:C,2,FALSE)),"new",VLOOKUP(B70,'181012'!B:C,2,FALSE))</f>
        <v>new</v>
      </c>
      <c r="D70" s="11" t="str">
        <f>IF(ISERROR(VLOOKUP(B70,'161012'!B:D,3,FALSE)),"new",IF(VLOOKUP(B70,'161012'!B:D,3,FALSE)="new","existing",VLOOKUP(B70,'181012'!B:D,3,FALSE)))</f>
        <v>new</v>
      </c>
      <c r="E70" s="4" t="e">
        <f t="shared" si="1"/>
        <v>#VALUE!</v>
      </c>
      <c r="F70" s="11" t="str">
        <f>IF(ISERROR(VLOOKUP(B73,'181012'!B:B,1,FALSE)),"yes","no")</f>
        <v>yes</v>
      </c>
      <c r="G70" s="2" t="s">
        <v>3043</v>
      </c>
      <c r="H70" s="11" t="str">
        <f>IF(ISNA(VLOOKUP(B70,CEEMEA!$A:$A,1,0)),IF(ISNA(VLOOKUP(B70,Removes!$A:$A,1,0)),IF(ISNA(VLOOKUP(B70,TTM!$A:$A,1,0)),IF(ISNA(VLOOKUP(B70,FastTrack!$A:$A,1,0)),IF(ISNA(VLOOKUP(B70,Delayed!$B:$B,1,0)),"BAU","Delayed"),"FastTrack"),"TTM"),"Remove"),"CEEMEA")</f>
        <v>CEEMEA</v>
      </c>
      <c r="I70" s="11" t="str">
        <f>IF(COUNTIF(schedule!DA$1:ZZ$100,B70)=0,"new","scheduled")</f>
        <v>new</v>
      </c>
    </row>
    <row r="71" spans="1:9">
      <c r="A71" s="141" t="s">
        <v>2926</v>
      </c>
      <c r="B71" s="13">
        <v>121004114031</v>
      </c>
      <c r="C71" s="11" t="str">
        <f>IF(ISERROR(VLOOKUP(B71,'161012'!B:C,2,FALSE)),"new",VLOOKUP(B71,'181012'!B:C,2,FALSE))</f>
        <v>new</v>
      </c>
      <c r="D71" s="11" t="str">
        <f>IF(ISERROR(VLOOKUP(B71,'161012'!B:D,3,FALSE)),"new",IF(VLOOKUP(B71,'161012'!B:D,3,FALSE)="new","existing",VLOOKUP(B71,'181012'!B:D,3,FALSE)))</f>
        <v>new</v>
      </c>
      <c r="E71" s="4" t="e">
        <f t="shared" si="1"/>
        <v>#VALUE!</v>
      </c>
      <c r="F71" s="11" t="str">
        <f>IF(ISERROR(VLOOKUP(B74,'181012'!B:B,1,FALSE)),"yes","no")</f>
        <v>yes</v>
      </c>
      <c r="G71" s="2" t="s">
        <v>2936</v>
      </c>
      <c r="H71" s="11" t="str">
        <f>IF(ISNA(VLOOKUP(B71,CEEMEA!$A:$A,1,0)),IF(ISNA(VLOOKUP(B71,Removes!$A:$A,1,0)),IF(ISNA(VLOOKUP(B71,TTM!$A:$A,1,0)),IF(ISNA(VLOOKUP(B71,FastTrack!$A:$A,1,0)),IF(ISNA(VLOOKUP(B71,Delayed!$B:$B,1,0)),"BAU","Delayed"),"FastTrack"),"TTM"),"Remove"),"CEEMEA")</f>
        <v>BAU</v>
      </c>
      <c r="I71" s="11" t="str">
        <f>IF(COUNTIF(schedule!DA$1:ZZ$100,B71)=0,"new","scheduled")</f>
        <v>scheduled</v>
      </c>
    </row>
    <row r="72" spans="1:9">
      <c r="A72" s="141" t="s">
        <v>2925</v>
      </c>
      <c r="B72" s="13">
        <v>121004114035</v>
      </c>
      <c r="C72" s="11" t="str">
        <f>IF(ISERROR(VLOOKUP(B72,'161012'!B:C,2,FALSE)),"new",VLOOKUP(B72,'181012'!B:C,2,FALSE))</f>
        <v>new</v>
      </c>
      <c r="D72" s="11" t="str">
        <f>IF(ISERROR(VLOOKUP(B72,'161012'!B:D,3,FALSE)),"new",IF(VLOOKUP(B72,'161012'!B:D,3,FALSE)="new","existing",VLOOKUP(B72,'181012'!B:D,3,FALSE)))</f>
        <v>new</v>
      </c>
      <c r="E72" s="4" t="e">
        <f t="shared" si="1"/>
        <v>#VALUE!</v>
      </c>
      <c r="F72" s="11" t="str">
        <f>IF(ISERROR(VLOOKUP(B75,'181012'!B:B,1,FALSE)),"yes","no")</f>
        <v>yes</v>
      </c>
      <c r="G72" s="2" t="s">
        <v>2937</v>
      </c>
      <c r="H72" s="11" t="str">
        <f>IF(ISNA(VLOOKUP(B72,CEEMEA!$A:$A,1,0)),IF(ISNA(VLOOKUP(B72,Removes!$A:$A,1,0)),IF(ISNA(VLOOKUP(B72,TTM!$A:$A,1,0)),IF(ISNA(VLOOKUP(B72,FastTrack!$A:$A,1,0)),IF(ISNA(VLOOKUP(B72,Delayed!$B:$B,1,0)),"BAU","Delayed"),"FastTrack"),"TTM"),"Remove"),"CEEMEA")</f>
        <v>BAU</v>
      </c>
      <c r="I72" s="11" t="str">
        <f>IF(COUNTIF(schedule!DA$1:ZZ$100,B72)=0,"new","scheduled")</f>
        <v>scheduled</v>
      </c>
    </row>
    <row r="73" spans="1:9">
      <c r="A73" s="141" t="s">
        <v>2924</v>
      </c>
      <c r="B73" s="13">
        <v>121004114036</v>
      </c>
      <c r="C73" s="11" t="str">
        <f>IF(ISERROR(VLOOKUP(B73,'161012'!B:C,2,FALSE)),"new",VLOOKUP(B73,'181012'!B:C,2,FALSE))</f>
        <v>new</v>
      </c>
      <c r="D73" s="11" t="str">
        <f>IF(ISERROR(VLOOKUP(B73,'161012'!B:D,3,FALSE)),"new",IF(VLOOKUP(B73,'161012'!B:D,3,FALSE)="new","existing",VLOOKUP(B73,'181012'!B:D,3,FALSE)))</f>
        <v>new</v>
      </c>
      <c r="E73" s="4" t="e">
        <f t="shared" si="1"/>
        <v>#VALUE!</v>
      </c>
      <c r="F73" s="11" t="str">
        <f>IF(ISERROR(VLOOKUP(B76,'181012'!B:B,1,FALSE)),"yes","no")</f>
        <v>yes</v>
      </c>
      <c r="G73" s="2" t="s">
        <v>2938</v>
      </c>
      <c r="H73" s="11" t="str">
        <f>IF(ISNA(VLOOKUP(B73,CEEMEA!$A:$A,1,0)),IF(ISNA(VLOOKUP(B73,Removes!$A:$A,1,0)),IF(ISNA(VLOOKUP(B73,TTM!$A:$A,1,0)),IF(ISNA(VLOOKUP(B73,FastTrack!$A:$A,1,0)),IF(ISNA(VLOOKUP(B73,Delayed!$B:$B,1,0)),"BAU","Delayed"),"FastTrack"),"TTM"),"Remove"),"CEEMEA")</f>
        <v>BAU</v>
      </c>
      <c r="I73" s="11" t="str">
        <f>IF(COUNTIF(schedule!DA$1:ZZ$100,B73)=0,"new","scheduled")</f>
        <v>scheduled</v>
      </c>
    </row>
    <row r="74" spans="1:9">
      <c r="A74" s="141" t="s">
        <v>2920</v>
      </c>
      <c r="B74" s="13">
        <v>121004114037</v>
      </c>
      <c r="C74" s="11" t="str">
        <f>IF(ISERROR(VLOOKUP(B74,'161012'!B:C,2,FALSE)),"new",VLOOKUP(B74,'181012'!B:C,2,FALSE))</f>
        <v>new</v>
      </c>
      <c r="D74" s="11" t="str">
        <f>IF(ISERROR(VLOOKUP(B74,'161012'!B:D,3,FALSE)),"new",IF(VLOOKUP(B74,'161012'!B:D,3,FALSE)="new","existing",VLOOKUP(B74,'181012'!B:D,3,FALSE)))</f>
        <v>new</v>
      </c>
      <c r="E74" s="4" t="e">
        <f t="shared" si="1"/>
        <v>#VALUE!</v>
      </c>
      <c r="F74" s="11" t="str">
        <f>IF(ISERROR(VLOOKUP(B77,'181012'!B:B,1,FALSE)),"yes","no")</f>
        <v>yes</v>
      </c>
      <c r="G74" s="2" t="s">
        <v>2939</v>
      </c>
      <c r="H74" s="11" t="str">
        <f>IF(ISNA(VLOOKUP(B74,CEEMEA!$A:$A,1,0)),IF(ISNA(VLOOKUP(B74,Removes!$A:$A,1,0)),IF(ISNA(VLOOKUP(B74,TTM!$A:$A,1,0)),IF(ISNA(VLOOKUP(B74,FastTrack!$A:$A,1,0)),IF(ISNA(VLOOKUP(B74,Delayed!$B:$B,1,0)),"BAU","Delayed"),"FastTrack"),"TTM"),"Remove"),"CEEMEA")</f>
        <v>BAU</v>
      </c>
      <c r="I74" s="11" t="str">
        <f>IF(COUNTIF(schedule!DA$1:ZZ$100,B74)=0,"new","scheduled")</f>
        <v>scheduled</v>
      </c>
    </row>
    <row r="75" spans="1:9">
      <c r="A75" s="141" t="s">
        <v>2923</v>
      </c>
      <c r="B75" s="13">
        <v>121004114039</v>
      </c>
      <c r="C75" s="11" t="str">
        <f>IF(ISERROR(VLOOKUP(B75,'161012'!B:C,2,FALSE)),"new",VLOOKUP(B75,'181012'!B:C,2,FALSE))</f>
        <v>new</v>
      </c>
      <c r="D75" s="11" t="str">
        <f>IF(ISERROR(VLOOKUP(B75,'161012'!B:D,3,FALSE)),"new",IF(VLOOKUP(B75,'161012'!B:D,3,FALSE)="new","existing",VLOOKUP(B75,'181012'!B:D,3,FALSE)))</f>
        <v>new</v>
      </c>
      <c r="E75" s="4" t="e">
        <f t="shared" si="1"/>
        <v>#VALUE!</v>
      </c>
      <c r="F75" s="11" t="str">
        <f>IF(ISERROR(VLOOKUP(B78,'181012'!B:B,1,FALSE)),"yes","no")</f>
        <v>yes</v>
      </c>
      <c r="G75" s="2" t="s">
        <v>2940</v>
      </c>
      <c r="H75" s="11" t="str">
        <f>IF(ISNA(VLOOKUP(B75,CEEMEA!$A:$A,1,0)),IF(ISNA(VLOOKUP(B75,Removes!$A:$A,1,0)),IF(ISNA(VLOOKUP(B75,TTM!$A:$A,1,0)),IF(ISNA(VLOOKUP(B75,FastTrack!$A:$A,1,0)),IF(ISNA(VLOOKUP(B75,Delayed!$B:$B,1,0)),"BAU","Delayed"),"FastTrack"),"TTM"),"Remove"),"CEEMEA")</f>
        <v>BAU</v>
      </c>
      <c r="I75" s="11" t="str">
        <f>IF(COUNTIF(schedule!DA$1:ZZ$100,B75)=0,"new","scheduled")</f>
        <v>scheduled</v>
      </c>
    </row>
    <row r="76" spans="1:9">
      <c r="A76" s="141" t="s">
        <v>2919</v>
      </c>
      <c r="B76" s="13">
        <v>121004114041</v>
      </c>
      <c r="C76" s="11" t="str">
        <f>IF(ISERROR(VLOOKUP(B76,'161012'!B:C,2,FALSE)),"new",VLOOKUP(B76,'181012'!B:C,2,FALSE))</f>
        <v>new</v>
      </c>
      <c r="D76" s="11" t="str">
        <f>IF(ISERROR(VLOOKUP(B76,'161012'!B:D,3,FALSE)),"new",IF(VLOOKUP(B76,'161012'!B:D,3,FALSE)="new","existing",VLOOKUP(B76,'181012'!B:D,3,FALSE)))</f>
        <v>new</v>
      </c>
      <c r="E76" s="4" t="e">
        <f t="shared" si="1"/>
        <v>#VALUE!</v>
      </c>
      <c r="F76" s="11" t="str">
        <f>IF(ISERROR(VLOOKUP(B79,'181012'!B:B,1,FALSE)),"yes","no")</f>
        <v>yes</v>
      </c>
      <c r="G76" s="2" t="s">
        <v>2941</v>
      </c>
      <c r="H76" s="11" t="str">
        <f>IF(ISNA(VLOOKUP(B76,CEEMEA!$A:$A,1,0)),IF(ISNA(VLOOKUP(B76,Removes!$A:$A,1,0)),IF(ISNA(VLOOKUP(B76,TTM!$A:$A,1,0)),IF(ISNA(VLOOKUP(B76,FastTrack!$A:$A,1,0)),IF(ISNA(VLOOKUP(B76,Delayed!$B:$B,1,0)),"BAU","Delayed"),"FastTrack"),"TTM"),"Remove"),"CEEMEA")</f>
        <v>BAU</v>
      </c>
      <c r="I76" s="11" t="str">
        <f>IF(COUNTIF(schedule!DA$1:ZZ$100,B76)=0,"new","scheduled")</f>
        <v>scheduled</v>
      </c>
    </row>
    <row r="77" spans="1:9">
      <c r="A77" s="141" t="s">
        <v>2917</v>
      </c>
      <c r="B77" s="13">
        <v>121004114042</v>
      </c>
      <c r="C77" s="11" t="str">
        <f>IF(ISERROR(VLOOKUP(B77,'161012'!B:C,2,FALSE)),"new",VLOOKUP(B77,'181012'!B:C,2,FALSE))</f>
        <v>new</v>
      </c>
      <c r="D77" s="11" t="str">
        <f>IF(ISERROR(VLOOKUP(B77,'161012'!B:D,3,FALSE)),"new",IF(VLOOKUP(B77,'161012'!B:D,3,FALSE)="new","existing",VLOOKUP(B77,'181012'!B:D,3,FALSE)))</f>
        <v>new</v>
      </c>
      <c r="E77" s="4" t="e">
        <f t="shared" si="1"/>
        <v>#VALUE!</v>
      </c>
      <c r="F77" s="11" t="str">
        <f>IF(ISERROR(VLOOKUP(B80,'181012'!B:B,1,FALSE)),"yes","no")</f>
        <v>no</v>
      </c>
      <c r="G77" s="2" t="s">
        <v>2942</v>
      </c>
      <c r="H77" s="11" t="str">
        <f>IF(ISNA(VLOOKUP(B77,CEEMEA!$A:$A,1,0)),IF(ISNA(VLOOKUP(B77,Removes!$A:$A,1,0)),IF(ISNA(VLOOKUP(B77,TTM!$A:$A,1,0)),IF(ISNA(VLOOKUP(B77,FastTrack!$A:$A,1,0)),IF(ISNA(VLOOKUP(B77,Delayed!$B:$B,1,0)),"BAU","Delayed"),"FastTrack"),"TTM"),"Remove"),"CEEMEA")</f>
        <v>BAU</v>
      </c>
      <c r="I77" s="11" t="str">
        <f>IF(COUNTIF(schedule!DA$1:ZZ$100,B77)=0,"new","scheduled")</f>
        <v>scheduled</v>
      </c>
    </row>
    <row r="78" spans="1:9">
      <c r="A78" s="141" t="s">
        <v>2918</v>
      </c>
      <c r="B78" s="13">
        <v>121004114043</v>
      </c>
      <c r="C78" s="11" t="str">
        <f>IF(ISERROR(VLOOKUP(B78,'161012'!B:C,2,FALSE)),"new",VLOOKUP(B78,'181012'!B:C,2,FALSE))</f>
        <v>new</v>
      </c>
      <c r="D78" s="11" t="str">
        <f>IF(ISERROR(VLOOKUP(B78,'161012'!B:D,3,FALSE)),"new",IF(VLOOKUP(B78,'161012'!B:D,3,FALSE)="new","existing",VLOOKUP(B78,'181012'!B:D,3,FALSE)))</f>
        <v>new</v>
      </c>
      <c r="E78" s="4" t="e">
        <f t="shared" si="1"/>
        <v>#VALUE!</v>
      </c>
      <c r="F78" s="11" t="str">
        <f>IF(ISERROR(VLOOKUP(B81,'181012'!B:B,1,FALSE)),"yes","no")</f>
        <v>no</v>
      </c>
      <c r="G78" s="2" t="s">
        <v>2943</v>
      </c>
      <c r="H78" s="11" t="str">
        <f>IF(ISNA(VLOOKUP(B78,CEEMEA!$A:$A,1,0)),IF(ISNA(VLOOKUP(B78,Removes!$A:$A,1,0)),IF(ISNA(VLOOKUP(B78,TTM!$A:$A,1,0)),IF(ISNA(VLOOKUP(B78,FastTrack!$A:$A,1,0)),IF(ISNA(VLOOKUP(B78,Delayed!$B:$B,1,0)),"BAU","Delayed"),"FastTrack"),"TTM"),"Remove"),"CEEMEA")</f>
        <v>BAU</v>
      </c>
      <c r="I78" s="11" t="str">
        <f>IF(COUNTIF(schedule!DA$1:ZZ$100,B78)=0,"new","scheduled")</f>
        <v>scheduled</v>
      </c>
    </row>
    <row r="79" spans="1:9">
      <c r="A79" s="141" t="s">
        <v>2921</v>
      </c>
      <c r="B79" s="13">
        <v>121004114049</v>
      </c>
      <c r="C79" s="11" t="str">
        <f>IF(ISERROR(VLOOKUP(B79,'161012'!B:C,2,FALSE)),"new",VLOOKUP(B79,'181012'!B:C,2,FALSE))</f>
        <v>new</v>
      </c>
      <c r="D79" s="11" t="str">
        <f>IF(ISERROR(VLOOKUP(B79,'161012'!B:D,3,FALSE)),"new",IF(VLOOKUP(B79,'161012'!B:D,3,FALSE)="new","existing",VLOOKUP(B79,'181012'!B:D,3,FALSE)))</f>
        <v>new</v>
      </c>
      <c r="E79" s="4" t="e">
        <f t="shared" si="1"/>
        <v>#VALUE!</v>
      </c>
      <c r="F79" s="11" t="str">
        <f>IF(ISERROR(VLOOKUP(B82,'181012'!B:B,1,FALSE)),"yes","no")</f>
        <v>no</v>
      </c>
      <c r="G79" s="2" t="s">
        <v>2944</v>
      </c>
      <c r="H79" s="11" t="str">
        <f>IF(ISNA(VLOOKUP(B79,CEEMEA!$A:$A,1,0)),IF(ISNA(VLOOKUP(B79,Removes!$A:$A,1,0)),IF(ISNA(VLOOKUP(B79,TTM!$A:$A,1,0)),IF(ISNA(VLOOKUP(B79,FastTrack!$A:$A,1,0)),IF(ISNA(VLOOKUP(B79,Delayed!$B:$B,1,0)),"BAU","Delayed"),"FastTrack"),"TTM"),"Remove"),"CEEMEA")</f>
        <v>BAU</v>
      </c>
      <c r="I79" s="11" t="str">
        <f>IF(COUNTIF(schedule!DA$1:ZZ$100,B79)=0,"new","scheduled")</f>
        <v>scheduled</v>
      </c>
    </row>
    <row r="80" spans="1:9">
      <c r="A80" s="141" t="s">
        <v>2555</v>
      </c>
      <c r="B80" s="13">
        <v>121005125158</v>
      </c>
      <c r="C80" s="11" t="str">
        <f>IF(ISERROR(VLOOKUP(B80,'161012'!B:C,2,FALSE)),"new",VLOOKUP(B80,'181012'!B:C,2,FALSE))</f>
        <v>new</v>
      </c>
      <c r="D80" s="11" t="str">
        <f>IF(ISERROR(VLOOKUP(B80,'161012'!B:D,3,FALSE)),"new",IF(VLOOKUP(B80,'161012'!B:D,3,FALSE)="new","existing",VLOOKUP(B80,'181012'!B:D,3,FALSE)))</f>
        <v>new</v>
      </c>
      <c r="E80" s="4" t="e">
        <f t="shared" si="1"/>
        <v>#VALUE!</v>
      </c>
      <c r="F80" s="11" t="str">
        <f>IF(ISERROR(VLOOKUP(B83,'181012'!B:B,1,FALSE)),"yes","no")</f>
        <v>no</v>
      </c>
      <c r="G80" s="2" t="s">
        <v>3044</v>
      </c>
      <c r="H80" s="11" t="str">
        <f>IF(ISNA(VLOOKUP(B80,CEEMEA!$A:$A,1,0)),IF(ISNA(VLOOKUP(B80,Removes!$A:$A,1,0)),IF(ISNA(VLOOKUP(B80,TTM!$A:$A,1,0)),IF(ISNA(VLOOKUP(B80,FastTrack!$A:$A,1,0)),IF(ISNA(VLOOKUP(B80,Delayed!$B:$B,1,0)),"BAU","Delayed"),"FastTrack"),"TTM"),"Remove"),"CEEMEA")</f>
        <v>Remove</v>
      </c>
      <c r="I80" s="11" t="str">
        <f>IF(COUNTIF(schedule!DA$1:ZZ$100,B80)=0,"new","scheduled")</f>
        <v>new</v>
      </c>
    </row>
    <row r="81" spans="1:9">
      <c r="A81" s="140" t="s">
        <v>2387</v>
      </c>
      <c r="B81" s="13">
        <v>121009080142</v>
      </c>
      <c r="C81" s="11" t="str">
        <f>IF(ISERROR(VLOOKUP(B81,'161012'!B:C,2,FALSE)),"new",VLOOKUP(B81,'181012'!B:C,2,FALSE))</f>
        <v>new</v>
      </c>
      <c r="D81" s="11" t="str">
        <f>IF(ISERROR(VLOOKUP(B81,'161012'!B:D,3,FALSE)),"new",IF(VLOOKUP(B81,'161012'!B:D,3,FALSE)="new","existing",VLOOKUP(B81,'181012'!B:D,3,FALSE)))</f>
        <v>existing</v>
      </c>
      <c r="E81" s="4">
        <f t="shared" si="1"/>
        <v>41192</v>
      </c>
      <c r="F81" s="11" t="str">
        <f>IF(ISERROR(VLOOKUP(B84,'181012'!B:B,1,FALSE)),"yes","no")</f>
        <v>no</v>
      </c>
      <c r="G81" s="2" t="s">
        <v>3045</v>
      </c>
      <c r="H81" s="11" t="str">
        <f>IF(ISNA(VLOOKUP(B81,CEEMEA!$A:$A,1,0)),IF(ISNA(VLOOKUP(B81,Removes!$A:$A,1,0)),IF(ISNA(VLOOKUP(B81,TTM!$A:$A,1,0)),IF(ISNA(VLOOKUP(B81,FastTrack!$A:$A,1,0)),IF(ISNA(VLOOKUP(B81,Delayed!$B:$B,1,0)),"BAU","Delayed"),"FastTrack"),"TTM"),"Remove"),"CEEMEA")</f>
        <v>BAU</v>
      </c>
      <c r="I81" s="11" t="str">
        <f>IF(COUNTIF(schedule!DA$1:ZZ$100,B81)=0,"new","scheduled")</f>
        <v>scheduled</v>
      </c>
    </row>
    <row r="82" spans="1:9">
      <c r="A82" s="141" t="s">
        <v>2219</v>
      </c>
      <c r="B82" s="13">
        <v>121009093646</v>
      </c>
      <c r="C82" s="11" t="str">
        <f>IF(ISERROR(VLOOKUP(B82,'161012'!B:C,2,FALSE)),"new",VLOOKUP(B82,'181012'!B:C,2,FALSE))</f>
        <v>new</v>
      </c>
      <c r="D82" s="11" t="str">
        <f>IF(ISERROR(VLOOKUP(B82,'161012'!B:D,3,FALSE)),"new",IF(VLOOKUP(B82,'161012'!B:D,3,FALSE)="new","existing",VLOOKUP(B82,'181012'!B:D,3,FALSE)))</f>
        <v>existing</v>
      </c>
      <c r="E82" s="4">
        <f t="shared" si="1"/>
        <v>41192</v>
      </c>
      <c r="F82" s="11" t="str">
        <f>IF(ISERROR(VLOOKUP(B85,'181012'!B:B,1,FALSE)),"yes","no")</f>
        <v>no</v>
      </c>
      <c r="G82" s="2" t="s">
        <v>3046</v>
      </c>
      <c r="H82" s="11" t="str">
        <f>IF(ISNA(VLOOKUP(B82,CEEMEA!$A:$A,1,0)),IF(ISNA(VLOOKUP(B82,Removes!$A:$A,1,0)),IF(ISNA(VLOOKUP(B82,TTM!$A:$A,1,0)),IF(ISNA(VLOOKUP(B82,FastTrack!$A:$A,1,0)),IF(ISNA(VLOOKUP(B82,Delayed!$B:$B,1,0)),"BAU","Delayed"),"FastTrack"),"TTM"),"Remove"),"CEEMEA")</f>
        <v>BAU</v>
      </c>
      <c r="I82" s="11" t="str">
        <f>IF(COUNTIF(schedule!DA$1:ZZ$100,B82)=0,"new","scheduled")</f>
        <v>scheduled</v>
      </c>
    </row>
    <row r="83" spans="1:9">
      <c r="A83" s="141" t="s">
        <v>2217</v>
      </c>
      <c r="B83" s="13">
        <v>121009093647</v>
      </c>
      <c r="C83" s="11" t="str">
        <f>IF(ISERROR(VLOOKUP(B83,'161012'!B:C,2,FALSE)),"new",VLOOKUP(B83,'181012'!B:C,2,FALSE))</f>
        <v>new</v>
      </c>
      <c r="D83" s="11" t="str">
        <f>IF(ISERROR(VLOOKUP(B83,'161012'!B:D,3,FALSE)),"new",IF(VLOOKUP(B83,'161012'!B:D,3,FALSE)="new","existing",VLOOKUP(B83,'181012'!B:D,3,FALSE)))</f>
        <v>existing</v>
      </c>
      <c r="E83" s="4">
        <f t="shared" si="1"/>
        <v>41192</v>
      </c>
      <c r="F83" s="11" t="str">
        <f>IF(ISERROR(VLOOKUP(B86,'181012'!B:B,1,FALSE)),"yes","no")</f>
        <v>no</v>
      </c>
      <c r="G83" s="2" t="s">
        <v>3047</v>
      </c>
      <c r="H83" s="11" t="str">
        <f>IF(ISNA(VLOOKUP(B83,CEEMEA!$A:$A,1,0)),IF(ISNA(VLOOKUP(B83,Removes!$A:$A,1,0)),IF(ISNA(VLOOKUP(B83,TTM!$A:$A,1,0)),IF(ISNA(VLOOKUP(B83,FastTrack!$A:$A,1,0)),IF(ISNA(VLOOKUP(B83,Delayed!$B:$B,1,0)),"BAU","Delayed"),"FastTrack"),"TTM"),"Remove"),"CEEMEA")</f>
        <v>BAU</v>
      </c>
      <c r="I83" s="11" t="str">
        <f>IF(COUNTIF(schedule!DA$1:ZZ$100,B83)=0,"new","scheduled")</f>
        <v>scheduled</v>
      </c>
    </row>
    <row r="84" spans="1:9">
      <c r="A84" s="141" t="s">
        <v>2211</v>
      </c>
      <c r="B84" s="13">
        <v>121009093648</v>
      </c>
      <c r="C84" s="11" t="str">
        <f>IF(ISERROR(VLOOKUP(B84,'161012'!B:C,2,FALSE)),"new",VLOOKUP(B84,'181012'!B:C,2,FALSE))</f>
        <v>new</v>
      </c>
      <c r="D84" s="11" t="str">
        <f>IF(ISERROR(VLOOKUP(B84,'161012'!B:D,3,FALSE)),"new",IF(VLOOKUP(B84,'161012'!B:D,3,FALSE)="new","existing",VLOOKUP(B84,'181012'!B:D,3,FALSE)))</f>
        <v>existing</v>
      </c>
      <c r="E84" s="4">
        <f t="shared" si="1"/>
        <v>41192</v>
      </c>
      <c r="F84" s="11" t="str">
        <f>IF(ISERROR(VLOOKUP(B87,'181012'!B:B,1,FALSE)),"yes","no")</f>
        <v>no</v>
      </c>
      <c r="G84" s="2" t="s">
        <v>3048</v>
      </c>
      <c r="H84" s="11" t="str">
        <f>IF(ISNA(VLOOKUP(B84,CEEMEA!$A:$A,1,0)),IF(ISNA(VLOOKUP(B84,Removes!$A:$A,1,0)),IF(ISNA(VLOOKUP(B84,TTM!$A:$A,1,0)),IF(ISNA(VLOOKUP(B84,FastTrack!$A:$A,1,0)),IF(ISNA(VLOOKUP(B84,Delayed!$B:$B,1,0)),"BAU","Delayed"),"FastTrack"),"TTM"),"Remove"),"CEEMEA")</f>
        <v>BAU</v>
      </c>
      <c r="I84" s="11" t="str">
        <f>IF(COUNTIF(schedule!DA$1:ZZ$100,B84)=0,"new","scheduled")</f>
        <v>scheduled</v>
      </c>
    </row>
    <row r="85" spans="1:9">
      <c r="A85" s="141" t="s">
        <v>2209</v>
      </c>
      <c r="B85" s="13">
        <v>121009093649</v>
      </c>
      <c r="C85" s="11" t="str">
        <f>IF(ISERROR(VLOOKUP(B85,'161012'!B:C,2,FALSE)),"new",VLOOKUP(B85,'181012'!B:C,2,FALSE))</f>
        <v>new</v>
      </c>
      <c r="D85" s="11" t="str">
        <f>IF(ISERROR(VLOOKUP(B85,'161012'!B:D,3,FALSE)),"new",IF(VLOOKUP(B85,'161012'!B:D,3,FALSE)="new","existing",VLOOKUP(B85,'181012'!B:D,3,FALSE)))</f>
        <v>existing</v>
      </c>
      <c r="E85" s="4">
        <f t="shared" si="1"/>
        <v>41192</v>
      </c>
      <c r="F85" s="11" t="str">
        <f>IF(ISERROR(VLOOKUP(B88,'181012'!B:B,1,FALSE)),"yes","no")</f>
        <v>no</v>
      </c>
      <c r="G85" s="2" t="s">
        <v>3049</v>
      </c>
      <c r="H85" s="11" t="str">
        <f>IF(ISNA(VLOOKUP(B85,CEEMEA!$A:$A,1,0)),IF(ISNA(VLOOKUP(B85,Removes!$A:$A,1,0)),IF(ISNA(VLOOKUP(B85,TTM!$A:$A,1,0)),IF(ISNA(VLOOKUP(B85,FastTrack!$A:$A,1,0)),IF(ISNA(VLOOKUP(B85,Delayed!$B:$B,1,0)),"BAU","Delayed"),"FastTrack"),"TTM"),"Remove"),"CEEMEA")</f>
        <v>BAU</v>
      </c>
      <c r="I85" s="11" t="str">
        <f>IF(COUNTIF(schedule!DA$1:ZZ$100,B85)=0,"new","scheduled")</f>
        <v>scheduled</v>
      </c>
    </row>
    <row r="86" spans="1:9">
      <c r="A86" s="141" t="s">
        <v>2205</v>
      </c>
      <c r="B86" s="13">
        <v>121009093650</v>
      </c>
      <c r="C86" s="11" t="str">
        <f>IF(ISERROR(VLOOKUP(B86,'161012'!B:C,2,FALSE)),"new",VLOOKUP(B86,'181012'!B:C,2,FALSE))</f>
        <v>new</v>
      </c>
      <c r="D86" s="11" t="str">
        <f>IF(ISERROR(VLOOKUP(B86,'161012'!B:D,3,FALSE)),"new",IF(VLOOKUP(B86,'161012'!B:D,3,FALSE)="new","existing",VLOOKUP(B86,'181012'!B:D,3,FALSE)))</f>
        <v>existing</v>
      </c>
      <c r="E86" s="4">
        <f t="shared" si="1"/>
        <v>41192</v>
      </c>
      <c r="F86" s="11" t="str">
        <f>IF(ISERROR(VLOOKUP(B89,'181012'!B:B,1,FALSE)),"yes","no")</f>
        <v>no</v>
      </c>
      <c r="G86" s="2" t="s">
        <v>3050</v>
      </c>
      <c r="H86" s="11" t="str">
        <f>IF(ISNA(VLOOKUP(B86,CEEMEA!$A:$A,1,0)),IF(ISNA(VLOOKUP(B86,Removes!$A:$A,1,0)),IF(ISNA(VLOOKUP(B86,TTM!$A:$A,1,0)),IF(ISNA(VLOOKUP(B86,FastTrack!$A:$A,1,0)),IF(ISNA(VLOOKUP(B86,Delayed!$B:$B,1,0)),"BAU","Delayed"),"FastTrack"),"TTM"),"Remove"),"CEEMEA")</f>
        <v>BAU</v>
      </c>
      <c r="I86" s="11" t="str">
        <f>IF(COUNTIF(schedule!DA$1:ZZ$100,B86)=0,"new","scheduled")</f>
        <v>scheduled</v>
      </c>
    </row>
    <row r="87" spans="1:9">
      <c r="A87" s="141" t="s">
        <v>2478</v>
      </c>
      <c r="B87" s="13">
        <v>121012045300</v>
      </c>
      <c r="C87" s="11" t="str">
        <f>IF(ISERROR(VLOOKUP(B87,'161012'!B:C,2,FALSE)),"new",VLOOKUP(B87,'181012'!B:C,2,FALSE))</f>
        <v>new</v>
      </c>
      <c r="D87" s="11" t="str">
        <f>IF(ISERROR(VLOOKUP(B87,'161012'!B:D,3,FALSE)),"new",IF(VLOOKUP(B87,'161012'!B:D,3,FALSE)="new","existing",VLOOKUP(B87,'181012'!B:D,3,FALSE)))</f>
        <v>new</v>
      </c>
      <c r="E87" s="4">
        <f t="shared" si="1"/>
        <v>41253</v>
      </c>
      <c r="F87" s="11" t="str">
        <f>IF(ISERROR(VLOOKUP(B90,'181012'!B:B,1,FALSE)),"yes","no")</f>
        <v>no</v>
      </c>
      <c r="G87" s="2" t="s">
        <v>3051</v>
      </c>
      <c r="H87" s="11" t="str">
        <f>IF(ISNA(VLOOKUP(B87,CEEMEA!$A:$A,1,0)),IF(ISNA(VLOOKUP(B87,Removes!$A:$A,1,0)),IF(ISNA(VLOOKUP(B87,TTM!$A:$A,1,0)),IF(ISNA(VLOOKUP(B87,FastTrack!$A:$A,1,0)),IF(ISNA(VLOOKUP(B87,Delayed!$B:$B,1,0)),"BAU","Delayed"),"FastTrack"),"TTM"),"Remove"),"CEEMEA")</f>
        <v>BAU</v>
      </c>
      <c r="I87" s="11" t="str">
        <f>IF(COUNTIF(schedule!DA$1:ZZ$100,B87)=0,"new","scheduled")</f>
        <v>scheduled</v>
      </c>
    </row>
    <row r="88" spans="1:9">
      <c r="A88" s="141" t="s">
        <v>2226</v>
      </c>
      <c r="B88" s="13">
        <v>121012103043</v>
      </c>
      <c r="C88" s="11" t="str">
        <f>IF(ISERROR(VLOOKUP(B88,'161012'!B:C,2,FALSE)),"new",VLOOKUP(B88,'181012'!B:C,2,FALSE))</f>
        <v>new</v>
      </c>
      <c r="D88" s="11" t="str">
        <f>IF(ISERROR(VLOOKUP(B88,'161012'!B:D,3,FALSE)),"new",IF(VLOOKUP(B88,'161012'!B:D,3,FALSE)="new","existing",VLOOKUP(B88,'181012'!B:D,3,FALSE)))</f>
        <v>new</v>
      </c>
      <c r="E88" s="4">
        <f t="shared" si="1"/>
        <v>41253</v>
      </c>
      <c r="F88" s="11" t="str">
        <f>IF(ISERROR(VLOOKUP(B91,'181012'!B:B,1,FALSE)),"yes","no")</f>
        <v>no</v>
      </c>
      <c r="G88" s="2" t="s">
        <v>3052</v>
      </c>
      <c r="H88" s="11" t="str">
        <f>IF(ISNA(VLOOKUP(B88,CEEMEA!$A:$A,1,0)),IF(ISNA(VLOOKUP(B88,Removes!$A:$A,1,0)),IF(ISNA(VLOOKUP(B88,TTM!$A:$A,1,0)),IF(ISNA(VLOOKUP(B88,FastTrack!$A:$A,1,0)),IF(ISNA(VLOOKUP(B88,Delayed!$B:$B,1,0)),"BAU","Delayed"),"FastTrack"),"TTM"),"Remove"),"CEEMEA")</f>
        <v>BAU</v>
      </c>
      <c r="I88" s="11" t="str">
        <f>IF(COUNTIF(schedule!DA$1:ZZ$100,B88)=0,"new","scheduled")</f>
        <v>scheduled</v>
      </c>
    </row>
    <row r="89" spans="1:9">
      <c r="A89" s="141" t="s">
        <v>2563</v>
      </c>
      <c r="B89" s="13">
        <v>121012103818</v>
      </c>
      <c r="C89" s="11" t="str">
        <f>IF(ISERROR(VLOOKUP(B89,'161012'!B:C,2,FALSE)),"new",VLOOKUP(B89,'181012'!B:C,2,FALSE))</f>
        <v>new</v>
      </c>
      <c r="D89" s="11" t="str">
        <f>IF(ISERROR(VLOOKUP(B89,'161012'!B:D,3,FALSE)),"new",IF(VLOOKUP(B89,'161012'!B:D,3,FALSE)="new","existing",VLOOKUP(B89,'181012'!B:D,3,FALSE)))</f>
        <v>new</v>
      </c>
      <c r="E89" s="4" t="e">
        <f t="shared" si="1"/>
        <v>#VALUE!</v>
      </c>
      <c r="F89" s="11" t="str">
        <f>IF(ISERROR(VLOOKUP(B92,'181012'!B:B,1,FALSE)),"yes","no")</f>
        <v>no</v>
      </c>
      <c r="G89" s="2" t="s">
        <v>3053</v>
      </c>
      <c r="H89" s="11" t="str">
        <f>IF(ISNA(VLOOKUP(B89,CEEMEA!$A:$A,1,0)),IF(ISNA(VLOOKUP(B89,Removes!$A:$A,1,0)),IF(ISNA(VLOOKUP(B89,TTM!$A:$A,1,0)),IF(ISNA(VLOOKUP(B89,FastTrack!$A:$A,1,0)),IF(ISNA(VLOOKUP(B89,Delayed!$B:$B,1,0)),"BAU","Delayed"),"FastTrack"),"TTM"),"Remove"),"CEEMEA")</f>
        <v>BAU</v>
      </c>
      <c r="I89" s="11" t="str">
        <f>IF(COUNTIF(schedule!DA$1:ZZ$100,B89)=0,"new","scheduled")</f>
        <v>scheduled</v>
      </c>
    </row>
    <row r="90" spans="1:9">
      <c r="A90" s="141" t="s">
        <v>2561</v>
      </c>
      <c r="B90" s="13">
        <v>121012104249</v>
      </c>
      <c r="C90" s="11" t="str">
        <f>IF(ISERROR(VLOOKUP(B90,'161012'!B:C,2,FALSE)),"new",VLOOKUP(B90,'181012'!B:C,2,FALSE))</f>
        <v>new</v>
      </c>
      <c r="D90" s="11" t="str">
        <f>IF(ISERROR(VLOOKUP(B90,'161012'!B:D,3,FALSE)),"new",IF(VLOOKUP(B90,'161012'!B:D,3,FALSE)="new","existing",VLOOKUP(B90,'181012'!B:D,3,FALSE)))</f>
        <v>new</v>
      </c>
      <c r="E90" s="4" t="e">
        <f t="shared" si="1"/>
        <v>#VALUE!</v>
      </c>
      <c r="F90" s="11" t="str">
        <f>IF(ISERROR(VLOOKUP(B93,'181012'!B:B,1,FALSE)),"yes","no")</f>
        <v>no</v>
      </c>
      <c r="G90" s="2" t="s">
        <v>3054</v>
      </c>
      <c r="H90" s="11" t="str">
        <f>IF(ISNA(VLOOKUP(B90,CEEMEA!$A:$A,1,0)),IF(ISNA(VLOOKUP(B90,Removes!$A:$A,1,0)),IF(ISNA(VLOOKUP(B90,TTM!$A:$A,1,0)),IF(ISNA(VLOOKUP(B90,FastTrack!$A:$A,1,0)),IF(ISNA(VLOOKUP(B90,Delayed!$B:$B,1,0)),"BAU","Delayed"),"FastTrack"),"TTM"),"Remove"),"CEEMEA")</f>
        <v>BAU</v>
      </c>
      <c r="I90" s="11" t="str">
        <f>IF(COUNTIF(schedule!DA$1:ZZ$100,B90)=0,"new","scheduled")</f>
        <v>scheduled</v>
      </c>
    </row>
    <row r="91" spans="1:9">
      <c r="A91" s="141" t="s">
        <v>2553</v>
      </c>
      <c r="B91" s="13">
        <v>121014231615</v>
      </c>
      <c r="C91" s="11" t="str">
        <f>IF(ISERROR(VLOOKUP(B91,'161012'!B:C,2,FALSE)),"new",VLOOKUP(B91,'181012'!B:C,2,FALSE))</f>
        <v>new</v>
      </c>
      <c r="D91" s="11" t="str">
        <f>IF(ISERROR(VLOOKUP(B91,'161012'!B:D,3,FALSE)),"new",IF(VLOOKUP(B91,'161012'!B:D,3,FALSE)="new","existing",VLOOKUP(B91,'181012'!B:D,3,FALSE)))</f>
        <v>new</v>
      </c>
      <c r="E91" s="4" t="e">
        <f t="shared" si="1"/>
        <v>#VALUE!</v>
      </c>
      <c r="F91" s="11" t="str">
        <f>IF(ISERROR(VLOOKUP(B94,'181012'!B:B,1,FALSE)),"yes","no")</f>
        <v>no</v>
      </c>
      <c r="G91" s="2" t="s">
        <v>3055</v>
      </c>
      <c r="H91" s="11" t="str">
        <f>IF(ISNA(VLOOKUP(B91,CEEMEA!$A:$A,1,0)),IF(ISNA(VLOOKUP(B91,Removes!$A:$A,1,0)),IF(ISNA(VLOOKUP(B91,TTM!$A:$A,1,0)),IF(ISNA(VLOOKUP(B91,FastTrack!$A:$A,1,0)),IF(ISNA(VLOOKUP(B91,Delayed!$B:$B,1,0)),"BAU","Delayed"),"FastTrack"),"TTM"),"Remove"),"CEEMEA")</f>
        <v>BAU</v>
      </c>
      <c r="I91" s="11" t="str">
        <f>IF(COUNTIF(schedule!DA$1:ZZ$100,B91)=0,"new","scheduled")</f>
        <v>scheduled</v>
      </c>
    </row>
    <row r="92" spans="1:9">
      <c r="A92" s="141" t="s">
        <v>2551</v>
      </c>
      <c r="B92" s="13">
        <v>121014234649</v>
      </c>
      <c r="C92" s="11" t="str">
        <f>IF(ISERROR(VLOOKUP(B92,'161012'!B:C,2,FALSE)),"new",VLOOKUP(B92,'181012'!B:C,2,FALSE))</f>
        <v>new</v>
      </c>
      <c r="D92" s="11" t="str">
        <f>IF(ISERROR(VLOOKUP(B92,'161012'!B:D,3,FALSE)),"new",IF(VLOOKUP(B92,'161012'!B:D,3,FALSE)="new","existing",VLOOKUP(B92,'181012'!B:D,3,FALSE)))</f>
        <v>new</v>
      </c>
      <c r="E92" s="4" t="e">
        <f t="shared" si="1"/>
        <v>#VALUE!</v>
      </c>
      <c r="F92" s="11" t="str">
        <f>IF(ISERROR(VLOOKUP(B95,'181012'!B:B,1,FALSE)),"yes","no")</f>
        <v>no</v>
      </c>
      <c r="G92" s="2" t="s">
        <v>3056</v>
      </c>
      <c r="H92" s="11" t="str">
        <f>IF(ISNA(VLOOKUP(B92,CEEMEA!$A:$A,1,0)),IF(ISNA(VLOOKUP(B92,Removes!$A:$A,1,0)),IF(ISNA(VLOOKUP(B92,TTM!$A:$A,1,0)),IF(ISNA(VLOOKUP(B92,FastTrack!$A:$A,1,0)),IF(ISNA(VLOOKUP(B92,Delayed!$B:$B,1,0)),"BAU","Delayed"),"FastTrack"),"TTM"),"Remove"),"CEEMEA")</f>
        <v>BAU</v>
      </c>
      <c r="I92" s="11" t="str">
        <f>IF(COUNTIF(schedule!DA$1:ZZ$100,B92)=0,"new","scheduled")</f>
        <v>scheduled</v>
      </c>
    </row>
    <row r="93" spans="1:9">
      <c r="A93" s="141" t="s">
        <v>2549</v>
      </c>
      <c r="B93" s="13">
        <v>121014235219</v>
      </c>
      <c r="C93" s="11" t="str">
        <f>IF(ISERROR(VLOOKUP(B93,'161012'!B:C,2,FALSE)),"new",VLOOKUP(B93,'181012'!B:C,2,FALSE))</f>
        <v>new</v>
      </c>
      <c r="D93" s="11" t="str">
        <f>IF(ISERROR(VLOOKUP(B93,'161012'!B:D,3,FALSE)),"new",IF(VLOOKUP(B93,'161012'!B:D,3,FALSE)="new","existing",VLOOKUP(B93,'181012'!B:D,3,FALSE)))</f>
        <v>new</v>
      </c>
      <c r="E93" s="4" t="e">
        <f t="shared" si="1"/>
        <v>#VALUE!</v>
      </c>
      <c r="F93" s="11" t="str">
        <f>IF(ISERROR(VLOOKUP(B96,'181012'!B:B,1,FALSE)),"yes","no")</f>
        <v>no</v>
      </c>
      <c r="G93" s="2" t="s">
        <v>3057</v>
      </c>
      <c r="H93" s="11" t="str">
        <f>IF(ISNA(VLOOKUP(B93,CEEMEA!$A:$A,1,0)),IF(ISNA(VLOOKUP(B93,Removes!$A:$A,1,0)),IF(ISNA(VLOOKUP(B93,TTM!$A:$A,1,0)),IF(ISNA(VLOOKUP(B93,FastTrack!$A:$A,1,0)),IF(ISNA(VLOOKUP(B93,Delayed!$B:$B,1,0)),"BAU","Delayed"),"FastTrack"),"TTM"),"Remove"),"CEEMEA")</f>
        <v>BAU</v>
      </c>
      <c r="I93" s="11" t="str">
        <f>IF(COUNTIF(schedule!DA$1:ZZ$100,B93)=0,"new","scheduled")</f>
        <v>scheduled</v>
      </c>
    </row>
    <row r="94" spans="1:9">
      <c r="A94" s="141" t="s">
        <v>2547</v>
      </c>
      <c r="B94" s="13">
        <v>121014235508</v>
      </c>
      <c r="C94" s="11" t="str">
        <f>IF(ISERROR(VLOOKUP(B94,'161012'!B:C,2,FALSE)),"new",VLOOKUP(B94,'181012'!B:C,2,FALSE))</f>
        <v>new</v>
      </c>
      <c r="D94" s="11" t="str">
        <f>IF(ISERROR(VLOOKUP(B94,'161012'!B:D,3,FALSE)),"new",IF(VLOOKUP(B94,'161012'!B:D,3,FALSE)="new","existing",VLOOKUP(B94,'181012'!B:D,3,FALSE)))</f>
        <v>new</v>
      </c>
      <c r="E94" s="4" t="e">
        <f t="shared" si="1"/>
        <v>#VALUE!</v>
      </c>
      <c r="F94" s="11" t="str">
        <f>IF(ISERROR(VLOOKUP(B97,'181012'!B:B,1,FALSE)),"yes","no")</f>
        <v>no</v>
      </c>
      <c r="G94" s="2" t="s">
        <v>3058</v>
      </c>
      <c r="H94" s="11" t="str">
        <f>IF(ISNA(VLOOKUP(B94,CEEMEA!$A:$A,1,0)),IF(ISNA(VLOOKUP(B94,Removes!$A:$A,1,0)),IF(ISNA(VLOOKUP(B94,TTM!$A:$A,1,0)),IF(ISNA(VLOOKUP(B94,FastTrack!$A:$A,1,0)),IF(ISNA(VLOOKUP(B94,Delayed!$B:$B,1,0)),"BAU","Delayed"),"FastTrack"),"TTM"),"Remove"),"CEEMEA")</f>
        <v>BAU</v>
      </c>
      <c r="I94" s="11" t="str">
        <f>IF(COUNTIF(schedule!DA$1:ZZ$100,B94)=0,"new","scheduled")</f>
        <v>scheduled</v>
      </c>
    </row>
    <row r="95" spans="1:9">
      <c r="A95" s="141" t="s">
        <v>2545</v>
      </c>
      <c r="B95" s="13">
        <v>121014235824</v>
      </c>
      <c r="C95" s="11" t="str">
        <f>IF(ISERROR(VLOOKUP(B95,'161012'!B:C,2,FALSE)),"new",VLOOKUP(B95,'181012'!B:C,2,FALSE))</f>
        <v>new</v>
      </c>
      <c r="D95" s="11" t="str">
        <f>IF(ISERROR(VLOOKUP(B95,'161012'!B:D,3,FALSE)),"new",IF(VLOOKUP(B95,'161012'!B:D,3,FALSE)="new","existing",VLOOKUP(B95,'181012'!B:D,3,FALSE)))</f>
        <v>new</v>
      </c>
      <c r="E95" s="4" t="e">
        <f t="shared" si="1"/>
        <v>#VALUE!</v>
      </c>
      <c r="F95" s="11" t="str">
        <f>IF(ISERROR(VLOOKUP(B98,'181012'!B:B,1,FALSE)),"yes","no")</f>
        <v>no</v>
      </c>
      <c r="G95" s="2" t="s">
        <v>3059</v>
      </c>
      <c r="H95" s="11" t="str">
        <f>IF(ISNA(VLOOKUP(B95,CEEMEA!$A:$A,1,0)),IF(ISNA(VLOOKUP(B95,Removes!$A:$A,1,0)),IF(ISNA(VLOOKUP(B95,TTM!$A:$A,1,0)),IF(ISNA(VLOOKUP(B95,FastTrack!$A:$A,1,0)),IF(ISNA(VLOOKUP(B95,Delayed!$B:$B,1,0)),"BAU","Delayed"),"FastTrack"),"TTM"),"Remove"),"CEEMEA")</f>
        <v>BAU</v>
      </c>
      <c r="I95" s="11" t="str">
        <f>IF(COUNTIF(schedule!DA$1:ZZ$100,B95)=0,"new","scheduled")</f>
        <v>scheduled</v>
      </c>
    </row>
    <row r="96" spans="1:9">
      <c r="A96" s="140" t="s">
        <v>2763</v>
      </c>
      <c r="B96" s="13">
        <v>121015001633</v>
      </c>
      <c r="C96" s="11" t="str">
        <f>IF(ISERROR(VLOOKUP(B96,'161012'!B:C,2,FALSE)),"new",VLOOKUP(B96,'181012'!B:C,2,FALSE))</f>
        <v>new</v>
      </c>
      <c r="D96" s="11" t="str">
        <f>IF(ISERROR(VLOOKUP(B96,'161012'!B:D,3,FALSE)),"new",IF(VLOOKUP(B96,'161012'!B:D,3,FALSE)="new","existing",VLOOKUP(B96,'181012'!B:D,3,FALSE)))</f>
        <v>existing</v>
      </c>
      <c r="E96" s="4" t="e">
        <f t="shared" si="1"/>
        <v>#VALUE!</v>
      </c>
      <c r="F96" s="11" t="str">
        <f>IF(ISERROR(VLOOKUP(B99,'181012'!B:B,1,FALSE)),"yes","no")</f>
        <v>yes</v>
      </c>
      <c r="G96" s="2" t="s">
        <v>2945</v>
      </c>
      <c r="H96" s="11" t="str">
        <f>IF(ISNA(VLOOKUP(B96,CEEMEA!$A:$A,1,0)),IF(ISNA(VLOOKUP(B96,Removes!$A:$A,1,0)),IF(ISNA(VLOOKUP(B96,TTM!$A:$A,1,0)),IF(ISNA(VLOOKUP(B96,FastTrack!$A:$A,1,0)),IF(ISNA(VLOOKUP(B96,Delayed!$B:$B,1,0)),"BAU","Delayed"),"FastTrack"),"TTM"),"Remove"),"CEEMEA")</f>
        <v>BAU</v>
      </c>
      <c r="I96" s="11" t="str">
        <f>IF(COUNTIF(schedule!DA$1:ZZ$100,B96)=0,"new","scheduled")</f>
        <v>new</v>
      </c>
    </row>
    <row r="97" spans="1:9">
      <c r="A97" s="141" t="s">
        <v>2738</v>
      </c>
      <c r="B97" s="13">
        <v>121015095853</v>
      </c>
      <c r="C97" s="11" t="str">
        <f>IF(ISERROR(VLOOKUP(B97,'161012'!B:C,2,FALSE)),"new",VLOOKUP(B97,'181012'!B:C,2,FALSE))</f>
        <v>new</v>
      </c>
      <c r="D97" s="11" t="str">
        <f>IF(ISERROR(VLOOKUP(B97,'161012'!B:D,3,FALSE)),"new",IF(VLOOKUP(B97,'161012'!B:D,3,FALSE)="new","existing",VLOOKUP(B97,'181012'!B:D,3,FALSE)))</f>
        <v>existing</v>
      </c>
      <c r="E97" s="4" t="e">
        <f t="shared" si="1"/>
        <v>#VALUE!</v>
      </c>
      <c r="F97" s="11" t="str">
        <f>IF(ISERROR(VLOOKUP(B100,'181012'!B:B,1,FALSE)),"yes","no")</f>
        <v>no</v>
      </c>
      <c r="G97" s="2" t="s">
        <v>3060</v>
      </c>
      <c r="H97" s="11" t="str">
        <f>IF(ISNA(VLOOKUP(B97,CEEMEA!$A:$A,1,0)),IF(ISNA(VLOOKUP(B97,Removes!$A:$A,1,0)),IF(ISNA(VLOOKUP(B97,TTM!$A:$A,1,0)),IF(ISNA(VLOOKUP(B97,FastTrack!$A:$A,1,0)),IF(ISNA(VLOOKUP(B97,Delayed!$B:$B,1,0)),"BAU","Delayed"),"FastTrack"),"TTM"),"Remove"),"CEEMEA")</f>
        <v>BAU</v>
      </c>
      <c r="I97" s="11" t="str">
        <f>IF(COUNTIF(schedule!DA$1:ZZ$100,B97)=0,"new","scheduled")</f>
        <v>scheduled</v>
      </c>
    </row>
    <row r="98" spans="1:9">
      <c r="A98" s="141" t="s">
        <v>2736</v>
      </c>
      <c r="B98" s="13">
        <v>121015100154</v>
      </c>
      <c r="C98" s="11" t="str">
        <f>IF(ISERROR(VLOOKUP(B98,'161012'!B:C,2,FALSE)),"new",VLOOKUP(B98,'181012'!B:C,2,FALSE))</f>
        <v>new</v>
      </c>
      <c r="D98" s="11" t="str">
        <f>IF(ISERROR(VLOOKUP(B98,'161012'!B:D,3,FALSE)),"new",IF(VLOOKUP(B98,'161012'!B:D,3,FALSE)="new","existing",VLOOKUP(B98,'181012'!B:D,3,FALSE)))</f>
        <v>existing</v>
      </c>
      <c r="E98" s="4" t="e">
        <f t="shared" si="1"/>
        <v>#VALUE!</v>
      </c>
      <c r="F98" s="11" t="str">
        <f>IF(ISERROR(VLOOKUP(B101,'181012'!B:B,1,FALSE)),"yes","no")</f>
        <v>no</v>
      </c>
      <c r="G98" s="2" t="s">
        <v>3061</v>
      </c>
      <c r="H98" s="11" t="str">
        <f>IF(ISNA(VLOOKUP(B98,CEEMEA!$A:$A,1,0)),IF(ISNA(VLOOKUP(B98,Removes!$A:$A,1,0)),IF(ISNA(VLOOKUP(B98,TTM!$A:$A,1,0)),IF(ISNA(VLOOKUP(B98,FastTrack!$A:$A,1,0)),IF(ISNA(VLOOKUP(B98,Delayed!$B:$B,1,0)),"BAU","Delayed"),"FastTrack"),"TTM"),"Remove"),"CEEMEA")</f>
        <v>BAU</v>
      </c>
      <c r="I98" s="11" t="str">
        <f>IF(COUNTIF(schedule!DA$1:ZZ$100,B98)=0,"new","scheduled")</f>
        <v>scheduled</v>
      </c>
    </row>
    <row r="99" spans="1:9">
      <c r="A99" s="140" t="s">
        <v>2909</v>
      </c>
      <c r="B99" s="13">
        <v>121015113947</v>
      </c>
      <c r="C99" s="11" t="str">
        <f>IF(ISERROR(VLOOKUP(B99,'161012'!B:C,2,FALSE)),"new",VLOOKUP(B99,'181012'!B:C,2,FALSE))</f>
        <v>new</v>
      </c>
      <c r="D99" s="11" t="str">
        <f>IF(ISERROR(VLOOKUP(B99,'161012'!B:D,3,FALSE)),"new",IF(VLOOKUP(B99,'161012'!B:D,3,FALSE)="new","existing",VLOOKUP(B99,'181012'!B:D,3,FALSE)))</f>
        <v>new</v>
      </c>
      <c r="E99" s="4" t="e">
        <f t="shared" si="1"/>
        <v>#VALUE!</v>
      </c>
      <c r="F99" s="11" t="str">
        <f>IF(ISERROR(VLOOKUP(B102,'181012'!B:B,1,FALSE)),"yes","no")</f>
        <v>no</v>
      </c>
      <c r="G99" s="2" t="s">
        <v>2946</v>
      </c>
      <c r="H99" s="11" t="str">
        <f>IF(ISNA(VLOOKUP(B99,CEEMEA!$A:$A,1,0)),IF(ISNA(VLOOKUP(B99,Removes!$A:$A,1,0)),IF(ISNA(VLOOKUP(B99,TTM!$A:$A,1,0)),IF(ISNA(VLOOKUP(B99,FastTrack!$A:$A,1,0)),IF(ISNA(VLOOKUP(B99,Delayed!$B:$B,1,0)),"BAU","Delayed"),"FastTrack"),"TTM"),"Remove"),"CEEMEA")</f>
        <v>BAU</v>
      </c>
      <c r="I99" s="11" t="str">
        <f>IF(COUNTIF(schedule!DA$1:ZZ$100,B99)=0,"new","scheduled")</f>
        <v>scheduled</v>
      </c>
    </row>
    <row r="100" spans="1:9">
      <c r="A100" s="141" t="s">
        <v>2887</v>
      </c>
      <c r="B100" s="13">
        <v>121016090732</v>
      </c>
      <c r="C100" s="11" t="str">
        <f>IF(ISERROR(VLOOKUP(B100,'161012'!B:C,2,FALSE)),"new",VLOOKUP(B100,'181012'!B:C,2,FALSE))</f>
        <v>new</v>
      </c>
      <c r="D100" s="11" t="str">
        <f>IF(ISERROR(VLOOKUP(B100,'161012'!B:D,3,FALSE)),"new",IF(VLOOKUP(B100,'161012'!B:D,3,FALSE)="new","existing",VLOOKUP(B100,'181012'!B:D,3,FALSE)))</f>
        <v>new</v>
      </c>
      <c r="E100" s="4" t="e">
        <f t="shared" si="1"/>
        <v>#VALUE!</v>
      </c>
      <c r="F100" s="11" t="str">
        <f>IF(ISERROR(VLOOKUP(B103,'181012'!B:B,1,FALSE)),"yes","no")</f>
        <v>no</v>
      </c>
      <c r="G100" s="2" t="s">
        <v>2947</v>
      </c>
      <c r="H100" s="11" t="str">
        <f>IF(ISNA(VLOOKUP(B100,CEEMEA!$A:$A,1,0)),IF(ISNA(VLOOKUP(B100,Removes!$A:$A,1,0)),IF(ISNA(VLOOKUP(B100,TTM!$A:$A,1,0)),IF(ISNA(VLOOKUP(B100,FastTrack!$A:$A,1,0)),IF(ISNA(VLOOKUP(B100,Delayed!$B:$B,1,0)),"BAU","Delayed"),"FastTrack"),"TTM"),"Remove"),"CEEMEA")</f>
        <v>BAU</v>
      </c>
      <c r="I100" s="11" t="str">
        <f>IF(COUNTIF(schedule!DA$1:ZZ$100,B100)=0,"new","scheduled")</f>
        <v>new</v>
      </c>
    </row>
    <row r="101" spans="1:9">
      <c r="A101" s="141" t="s">
        <v>2885</v>
      </c>
      <c r="B101" s="13">
        <v>121016092044</v>
      </c>
      <c r="C101" s="11" t="str">
        <f>IF(ISERROR(VLOOKUP(B101,'161012'!B:C,2,FALSE)),"new",VLOOKUP(B101,'181012'!B:C,2,FALSE))</f>
        <v>new</v>
      </c>
      <c r="D101" s="11" t="str">
        <f>IF(ISERROR(VLOOKUP(B101,'161012'!B:D,3,FALSE)),"new",IF(VLOOKUP(B101,'161012'!B:D,3,FALSE)="new","existing",VLOOKUP(B101,'181012'!B:D,3,FALSE)))</f>
        <v>new</v>
      </c>
      <c r="E101" s="4" t="e">
        <f t="shared" si="1"/>
        <v>#VALUE!</v>
      </c>
      <c r="F101" s="11" t="str">
        <f>IF(ISERROR(VLOOKUP(B104,'181012'!B:B,1,FALSE)),"yes","no")</f>
        <v>yes</v>
      </c>
      <c r="G101" s="2" t="s">
        <v>2948</v>
      </c>
      <c r="H101" s="11" t="str">
        <f>IF(ISNA(VLOOKUP(B101,CEEMEA!$A:$A,1,0)),IF(ISNA(VLOOKUP(B101,Removes!$A:$A,1,0)),IF(ISNA(VLOOKUP(B101,TTM!$A:$A,1,0)),IF(ISNA(VLOOKUP(B101,FastTrack!$A:$A,1,0)),IF(ISNA(VLOOKUP(B101,Delayed!$B:$B,1,0)),"BAU","Delayed"),"FastTrack"),"TTM"),"Remove"),"CEEMEA")</f>
        <v>BAU</v>
      </c>
      <c r="I101" s="11" t="str">
        <f>IF(COUNTIF(schedule!DA$1:ZZ$100,B101)=0,"new","scheduled")</f>
        <v>new</v>
      </c>
    </row>
    <row r="102" spans="1:9">
      <c r="A102" s="141" t="s">
        <v>2876</v>
      </c>
      <c r="B102" s="13">
        <v>121017035437</v>
      </c>
      <c r="C102" s="11" t="str">
        <f>IF(ISERROR(VLOOKUP(B102,'161012'!B:C,2,FALSE)),"new",VLOOKUP(B102,'181012'!B:C,2,FALSE))</f>
        <v>new</v>
      </c>
      <c r="D102" s="11" t="str">
        <f>IF(ISERROR(VLOOKUP(B102,'161012'!B:D,3,FALSE)),"new",IF(VLOOKUP(B102,'161012'!B:D,3,FALSE)="new","existing",VLOOKUP(B102,'181012'!B:D,3,FALSE)))</f>
        <v>new</v>
      </c>
      <c r="E102" s="4" t="e">
        <f t="shared" si="1"/>
        <v>#VALUE!</v>
      </c>
      <c r="F102" s="11" t="str">
        <f>IF(ISERROR(VLOOKUP(B105,'181012'!B:B,1,FALSE)),"yes","no")</f>
        <v>yes</v>
      </c>
      <c r="G102" s="2" t="s">
        <v>2949</v>
      </c>
      <c r="H102" s="11" t="str">
        <f>IF(ISNA(VLOOKUP(B102,CEEMEA!$A:$A,1,0)),IF(ISNA(VLOOKUP(B102,Removes!$A:$A,1,0)),IF(ISNA(VLOOKUP(B102,TTM!$A:$A,1,0)),IF(ISNA(VLOOKUP(B102,FastTrack!$A:$A,1,0)),IF(ISNA(VLOOKUP(B102,Delayed!$B:$B,1,0)),"BAU","Delayed"),"FastTrack"),"TTM"),"Remove"),"CEEMEA")</f>
        <v>BAU</v>
      </c>
      <c r="I102" s="11" t="str">
        <f>IF(COUNTIF(schedule!DA$1:ZZ$100,B102)=0,"new","scheduled")</f>
        <v>scheduled</v>
      </c>
    </row>
    <row r="103" spans="1:9">
      <c r="A103" s="141" t="s">
        <v>2864</v>
      </c>
      <c r="B103" s="13">
        <v>121017072017</v>
      </c>
      <c r="C103" s="11" t="str">
        <f>IF(ISERROR(VLOOKUP(B103,'161012'!B:C,2,FALSE)),"new",VLOOKUP(B103,'181012'!B:C,2,FALSE))</f>
        <v>new</v>
      </c>
      <c r="D103" s="11" t="str">
        <f>IF(ISERROR(VLOOKUP(B103,'161012'!B:D,3,FALSE)),"new",IF(VLOOKUP(B103,'161012'!B:D,3,FALSE)="new","existing",VLOOKUP(B103,'181012'!B:D,3,FALSE)))</f>
        <v>new</v>
      </c>
      <c r="E103" s="4" t="e">
        <f t="shared" si="1"/>
        <v>#VALUE!</v>
      </c>
      <c r="F103" s="11" t="str">
        <f>IF(ISERROR(VLOOKUP(B106,'181012'!B:B,1,FALSE)),"yes","no")</f>
        <v>yes</v>
      </c>
      <c r="G103" s="2" t="s">
        <v>2950</v>
      </c>
      <c r="H103" s="11" t="str">
        <f>IF(ISNA(VLOOKUP(B103,CEEMEA!$A:$A,1,0)),IF(ISNA(VLOOKUP(B103,Removes!$A:$A,1,0)),IF(ISNA(VLOOKUP(B103,TTM!$A:$A,1,0)),IF(ISNA(VLOOKUP(B103,FastTrack!$A:$A,1,0)),IF(ISNA(VLOOKUP(B103,Delayed!$B:$B,1,0)),"BAU","Delayed"),"FastTrack"),"TTM"),"Remove"),"CEEMEA")</f>
        <v>BAU</v>
      </c>
      <c r="I103" s="11" t="str">
        <f>IF(COUNTIF(schedule!DA$1:ZZ$100,B103)=0,"new","scheduled")</f>
        <v>new</v>
      </c>
    </row>
    <row r="104" spans="1:9">
      <c r="A104" s="141" t="s">
        <v>2</v>
      </c>
      <c r="B104" s="13">
        <v>121018082829</v>
      </c>
      <c r="C104" s="11" t="str">
        <f>IF(ISERROR(VLOOKUP(B104,'161012'!B:C,2,FALSE)),"new",VLOOKUP(B104,'181012'!B:C,2,FALSE))</f>
        <v>new</v>
      </c>
      <c r="D104" s="11" t="str">
        <f>IF(ISERROR(VLOOKUP(B104,'161012'!B:D,3,FALSE)),"new",IF(VLOOKUP(B104,'161012'!B:D,3,FALSE)="new","existing",VLOOKUP(B104,'181012'!B:D,3,FALSE)))</f>
        <v>new</v>
      </c>
      <c r="E104" s="4" t="e">
        <f t="shared" si="1"/>
        <v>#VALUE!</v>
      </c>
      <c r="F104" s="11" t="str">
        <f>IF(ISERROR(VLOOKUP(B107,'181012'!B:B,1,FALSE)),"yes","no")</f>
        <v>yes</v>
      </c>
      <c r="G104" s="2" t="s">
        <v>2951</v>
      </c>
      <c r="H104" s="11" t="str">
        <f>IF(ISNA(VLOOKUP(B104,CEEMEA!$A:$A,1,0)),IF(ISNA(VLOOKUP(B104,Removes!$A:$A,1,0)),IF(ISNA(VLOOKUP(B104,TTM!$A:$A,1,0)),IF(ISNA(VLOOKUP(B104,FastTrack!$A:$A,1,0)),IF(ISNA(VLOOKUP(B104,Delayed!$B:$B,1,0)),"BAU","Delayed"),"FastTrack"),"TTM"),"Remove"),"CEEMEA")</f>
        <v>BAU</v>
      </c>
      <c r="I104" s="11" t="str">
        <f>IF(COUNTIF(schedule!DA$1:ZZ$100,B104)=0,"new","scheduled")</f>
        <v>new</v>
      </c>
    </row>
    <row r="105" spans="1:9">
      <c r="A105" s="141" t="s">
        <v>8</v>
      </c>
      <c r="B105" s="13">
        <v>121018082831</v>
      </c>
      <c r="C105" s="11" t="str">
        <f>IF(ISERROR(VLOOKUP(B105,'161012'!B:C,2,FALSE)),"new",VLOOKUP(B105,'181012'!B:C,2,FALSE))</f>
        <v>new</v>
      </c>
      <c r="D105" s="11" t="str">
        <f>IF(ISERROR(VLOOKUP(B105,'161012'!B:D,3,FALSE)),"new",IF(VLOOKUP(B105,'161012'!B:D,3,FALSE)="new","existing",VLOOKUP(B105,'181012'!B:D,3,FALSE)))</f>
        <v>new</v>
      </c>
      <c r="E105" s="4" t="e">
        <f t="shared" si="1"/>
        <v>#VALUE!</v>
      </c>
      <c r="F105" s="11" t="str">
        <f>IF(ISERROR(VLOOKUP(B108,'181012'!B:B,1,FALSE)),"yes","no")</f>
        <v>yes</v>
      </c>
      <c r="G105" s="2" t="s">
        <v>2952</v>
      </c>
      <c r="H105" s="11" t="str">
        <f>IF(ISNA(VLOOKUP(B105,CEEMEA!$A:$A,1,0)),IF(ISNA(VLOOKUP(B105,Removes!$A:$A,1,0)),IF(ISNA(VLOOKUP(B105,TTM!$A:$A,1,0)),IF(ISNA(VLOOKUP(B105,FastTrack!$A:$A,1,0)),IF(ISNA(VLOOKUP(B105,Delayed!$B:$B,1,0)),"BAU","Delayed"),"FastTrack"),"TTM"),"Remove"),"CEEMEA")</f>
        <v>BAU</v>
      </c>
      <c r="I105" s="11" t="str">
        <f>IF(COUNTIF(schedule!DA$1:ZZ$100,B105)=0,"new","scheduled")</f>
        <v>new</v>
      </c>
    </row>
    <row r="106" spans="1:9">
      <c r="A106" s="141" t="s">
        <v>19</v>
      </c>
      <c r="B106" s="13">
        <v>121018082832</v>
      </c>
      <c r="C106" s="11" t="str">
        <f>IF(ISERROR(VLOOKUP(B106,'161012'!B:C,2,FALSE)),"new",VLOOKUP(B106,'181012'!B:C,2,FALSE))</f>
        <v>new</v>
      </c>
      <c r="D106" s="11" t="str">
        <f>IF(ISERROR(VLOOKUP(B106,'161012'!B:D,3,FALSE)),"new",IF(VLOOKUP(B106,'161012'!B:D,3,FALSE)="new","existing",VLOOKUP(B106,'181012'!B:D,3,FALSE)))</f>
        <v>new</v>
      </c>
      <c r="E106" s="4" t="e">
        <f t="shared" si="1"/>
        <v>#VALUE!</v>
      </c>
      <c r="F106" s="11" t="str">
        <f>IF(ISERROR(VLOOKUP(B109,'181012'!B:B,1,FALSE)),"yes","no")</f>
        <v>yes</v>
      </c>
      <c r="G106" s="2" t="s">
        <v>2953</v>
      </c>
      <c r="H106" s="11" t="str">
        <f>IF(ISNA(VLOOKUP(B106,CEEMEA!$A:$A,1,0)),IF(ISNA(VLOOKUP(B106,Removes!$A:$A,1,0)),IF(ISNA(VLOOKUP(B106,TTM!$A:$A,1,0)),IF(ISNA(VLOOKUP(B106,FastTrack!$A:$A,1,0)),IF(ISNA(VLOOKUP(B106,Delayed!$B:$B,1,0)),"BAU","Delayed"),"FastTrack"),"TTM"),"Remove"),"CEEMEA")</f>
        <v>BAU</v>
      </c>
      <c r="I106" s="11" t="str">
        <f>IF(COUNTIF(schedule!DA$1:ZZ$100,B106)=0,"new","scheduled")</f>
        <v>new</v>
      </c>
    </row>
    <row r="107" spans="1:9">
      <c r="A107" s="141" t="s">
        <v>2928</v>
      </c>
      <c r="B107" s="13">
        <v>121018082833</v>
      </c>
      <c r="C107" s="11" t="str">
        <f>IF(ISERROR(VLOOKUP(B107,'161012'!B:C,2,FALSE)),"new",VLOOKUP(B107,'181012'!B:C,2,FALSE))</f>
        <v>new</v>
      </c>
      <c r="D107" s="11" t="str">
        <f>IF(ISERROR(VLOOKUP(B107,'161012'!B:D,3,FALSE)),"new",IF(VLOOKUP(B107,'161012'!B:D,3,FALSE)="new","existing",VLOOKUP(B107,'181012'!B:D,3,FALSE)))</f>
        <v>new</v>
      </c>
      <c r="E107" s="4" t="e">
        <f t="shared" si="1"/>
        <v>#VALUE!</v>
      </c>
      <c r="F107" s="11" t="str">
        <f>IF(ISERROR(VLOOKUP(B110,'181012'!B:B,1,FALSE)),"yes","no")</f>
        <v>yes</v>
      </c>
      <c r="G107" s="2" t="s">
        <v>2954</v>
      </c>
      <c r="H107" s="11" t="str">
        <f>IF(ISNA(VLOOKUP(B107,CEEMEA!$A:$A,1,0)),IF(ISNA(VLOOKUP(B107,Removes!$A:$A,1,0)),IF(ISNA(VLOOKUP(B107,TTM!$A:$A,1,0)),IF(ISNA(VLOOKUP(B107,FastTrack!$A:$A,1,0)),IF(ISNA(VLOOKUP(B107,Delayed!$B:$B,1,0)),"BAU","Delayed"),"FastTrack"),"TTM"),"Remove"),"CEEMEA")</f>
        <v>BAU</v>
      </c>
      <c r="I107" s="11" t="str">
        <f>IF(COUNTIF(schedule!DA$1:ZZ$100,B107)=0,"new","scheduled")</f>
        <v>new</v>
      </c>
    </row>
    <row r="108" spans="1:9">
      <c r="A108" s="141" t="s">
        <v>2929</v>
      </c>
      <c r="B108" s="13">
        <v>121018082834</v>
      </c>
      <c r="C108" s="11" t="str">
        <f>IF(ISERROR(VLOOKUP(B108,'161012'!B:C,2,FALSE)),"new",VLOOKUP(B108,'181012'!B:C,2,FALSE))</f>
        <v>new</v>
      </c>
      <c r="D108" s="11" t="str">
        <f>IF(ISERROR(VLOOKUP(B108,'161012'!B:D,3,FALSE)),"new",IF(VLOOKUP(B108,'161012'!B:D,3,FALSE)="new","existing",VLOOKUP(B108,'181012'!B:D,3,FALSE)))</f>
        <v>new</v>
      </c>
      <c r="E108" s="4" t="e">
        <f t="shared" si="1"/>
        <v>#VALUE!</v>
      </c>
      <c r="F108" s="11" t="str">
        <f>IF(ISERROR(VLOOKUP(B111,'181012'!B:B,1,FALSE)),"yes","no")</f>
        <v>yes</v>
      </c>
      <c r="G108" s="2" t="s">
        <v>2955</v>
      </c>
      <c r="H108" s="11" t="str">
        <f>IF(ISNA(VLOOKUP(B108,CEEMEA!$A:$A,1,0)),IF(ISNA(VLOOKUP(B108,Removes!$A:$A,1,0)),IF(ISNA(VLOOKUP(B108,TTM!$A:$A,1,0)),IF(ISNA(VLOOKUP(B108,FastTrack!$A:$A,1,0)),IF(ISNA(VLOOKUP(B108,Delayed!$B:$B,1,0)),"BAU","Delayed"),"FastTrack"),"TTM"),"Remove"),"CEEMEA")</f>
        <v>BAU</v>
      </c>
      <c r="I108" s="11" t="str">
        <f>IF(COUNTIF(schedule!DA$1:ZZ$100,B108)=0,"new","scheduled")</f>
        <v>new</v>
      </c>
    </row>
    <row r="109" spans="1:9">
      <c r="A109" s="141" t="s">
        <v>2934</v>
      </c>
      <c r="B109" s="13">
        <v>121018090038</v>
      </c>
      <c r="C109" s="11" t="str">
        <f>IF(ISERROR(VLOOKUP(B109,'161012'!B:C,2,FALSE)),"new",VLOOKUP(B109,'181012'!B:C,2,FALSE))</f>
        <v>new</v>
      </c>
      <c r="D109" s="11" t="str">
        <f>IF(ISERROR(VLOOKUP(B109,'161012'!B:D,3,FALSE)),"new",IF(VLOOKUP(B109,'161012'!B:D,3,FALSE)="new","existing",VLOOKUP(B109,'181012'!B:D,3,FALSE)))</f>
        <v>new</v>
      </c>
      <c r="E109" s="4" t="e">
        <f t="shared" si="1"/>
        <v>#VALUE!</v>
      </c>
      <c r="F109" s="11" t="str">
        <f>IF(ISERROR(VLOOKUP(B112,'181012'!B:B,1,FALSE)),"yes","no")</f>
        <v>yes</v>
      </c>
      <c r="G109" s="2" t="s">
        <v>2956</v>
      </c>
      <c r="H109" s="11" t="str">
        <f>IF(ISNA(VLOOKUP(B109,CEEMEA!$A:$A,1,0)),IF(ISNA(VLOOKUP(B109,Removes!$A:$A,1,0)),IF(ISNA(VLOOKUP(B109,TTM!$A:$A,1,0)),IF(ISNA(VLOOKUP(B109,FastTrack!$A:$A,1,0)),IF(ISNA(VLOOKUP(B109,Delayed!$B:$B,1,0)),"BAU","Delayed"),"FastTrack"),"TTM"),"Remove"),"CEEMEA")</f>
        <v>BAU</v>
      </c>
      <c r="I109" s="11" t="str">
        <f>IF(COUNTIF(schedule!DA$1:ZZ$100,B109)=0,"new","scheduled")</f>
        <v>new</v>
      </c>
    </row>
    <row r="110" spans="1:9">
      <c r="A110" s="141" t="s">
        <v>2915</v>
      </c>
      <c r="B110" s="13">
        <v>121019091907</v>
      </c>
      <c r="C110" s="11" t="str">
        <f>IF(ISERROR(VLOOKUP(B110,'161012'!B:C,2,FALSE)),"new",VLOOKUP(B110,'181012'!B:C,2,FALSE))</f>
        <v>new</v>
      </c>
      <c r="D110" s="11" t="str">
        <f>IF(ISERROR(VLOOKUP(B110,'161012'!B:D,3,FALSE)),"new",IF(VLOOKUP(B110,'161012'!B:D,3,FALSE)="new","existing",VLOOKUP(B110,'181012'!B:D,3,FALSE)))</f>
        <v>new</v>
      </c>
      <c r="E110" s="4" t="e">
        <f t="shared" si="1"/>
        <v>#VALUE!</v>
      </c>
      <c r="F110" s="11" t="str">
        <f>IF(ISERROR(VLOOKUP(B113,'181012'!B:B,1,FALSE)),"yes","no")</f>
        <v>yes</v>
      </c>
      <c r="G110" s="2" t="s">
        <v>2957</v>
      </c>
      <c r="H110" s="11" t="str">
        <f>IF(ISNA(VLOOKUP(B110,CEEMEA!$A:$A,1,0)),IF(ISNA(VLOOKUP(B110,Removes!$A:$A,1,0)),IF(ISNA(VLOOKUP(B110,TTM!$A:$A,1,0)),IF(ISNA(VLOOKUP(B110,FastTrack!$A:$A,1,0)),IF(ISNA(VLOOKUP(B110,Delayed!$B:$B,1,0)),"BAU","Delayed"),"FastTrack"),"TTM"),"Remove"),"CEEMEA")</f>
        <v>BAU</v>
      </c>
      <c r="I110" s="11" t="str">
        <f>IF(COUNTIF(schedule!DA$1:ZZ$100,B110)=0,"new","scheduled")</f>
        <v>scheduled</v>
      </c>
    </row>
    <row r="111" spans="1:9">
      <c r="A111" s="141" t="s">
        <v>2933</v>
      </c>
      <c r="B111" s="13">
        <v>121019204011</v>
      </c>
      <c r="C111" s="11" t="str">
        <f>IF(ISERROR(VLOOKUP(B111,'161012'!B:C,2,FALSE)),"new",VLOOKUP(B111,'181012'!B:C,2,FALSE))</f>
        <v>new</v>
      </c>
      <c r="D111" s="11" t="str">
        <f>IF(ISERROR(VLOOKUP(B111,'161012'!B:D,3,FALSE)),"new",IF(VLOOKUP(B111,'161012'!B:D,3,FALSE)="new","existing",VLOOKUP(B111,'181012'!B:D,3,FALSE)))</f>
        <v>new</v>
      </c>
      <c r="E111" s="4" t="e">
        <f t="shared" si="1"/>
        <v>#VALUE!</v>
      </c>
      <c r="F111" s="11" t="str">
        <f>IF(ISERROR(VLOOKUP(B114,'181012'!B:B,1,FALSE)),"yes","no")</f>
        <v>yes</v>
      </c>
      <c r="G111" s="2" t="s">
        <v>2958</v>
      </c>
      <c r="H111" s="11" t="str">
        <f>IF(ISNA(VLOOKUP(B111,CEEMEA!$A:$A,1,0)),IF(ISNA(VLOOKUP(B111,Removes!$A:$A,1,0)),IF(ISNA(VLOOKUP(B111,TTM!$A:$A,1,0)),IF(ISNA(VLOOKUP(B111,FastTrack!$A:$A,1,0)),IF(ISNA(VLOOKUP(B111,Delayed!$B:$B,1,0)),"BAU","Delayed"),"FastTrack"),"TTM"),"Remove"),"CEEMEA")</f>
        <v>BAU</v>
      </c>
      <c r="I111" s="11" t="str">
        <f>IF(COUNTIF(schedule!DA$1:ZZ$100,B111)=0,"new","scheduled")</f>
        <v>scheduled</v>
      </c>
    </row>
    <row r="112" spans="1:9">
      <c r="A112" s="141" t="s">
        <v>2932</v>
      </c>
      <c r="B112" s="13">
        <v>121019210444</v>
      </c>
      <c r="C112" s="11" t="str">
        <f>IF(ISERROR(VLOOKUP(B112,'161012'!B:C,2,FALSE)),"new",VLOOKUP(B112,'181012'!B:C,2,FALSE))</f>
        <v>new</v>
      </c>
      <c r="D112" s="11" t="str">
        <f>IF(ISERROR(VLOOKUP(B112,'161012'!B:D,3,FALSE)),"new",IF(VLOOKUP(B112,'161012'!B:D,3,FALSE)="new","existing",VLOOKUP(B112,'181012'!B:D,3,FALSE)))</f>
        <v>new</v>
      </c>
      <c r="E112" s="4" t="e">
        <f t="shared" si="1"/>
        <v>#VALUE!</v>
      </c>
      <c r="F112" s="11" t="str">
        <f>IF(ISERROR(VLOOKUP(B115,'181012'!B:B,1,FALSE)),"yes","no")</f>
        <v>yes</v>
      </c>
      <c r="G112" s="2" t="s">
        <v>2959</v>
      </c>
      <c r="H112" s="11" t="str">
        <f>IF(ISNA(VLOOKUP(B112,CEEMEA!$A:$A,1,0)),IF(ISNA(VLOOKUP(B112,Removes!$A:$A,1,0)),IF(ISNA(VLOOKUP(B112,TTM!$A:$A,1,0)),IF(ISNA(VLOOKUP(B112,FastTrack!$A:$A,1,0)),IF(ISNA(VLOOKUP(B112,Delayed!$B:$B,1,0)),"BAU","Delayed"),"FastTrack"),"TTM"),"Remove"),"CEEMEA")</f>
        <v>BAU</v>
      </c>
      <c r="I112" s="11" t="str">
        <f>IF(COUNTIF(schedule!DA$1:ZZ$100,B112)=0,"new","scheduled")</f>
        <v>scheduled</v>
      </c>
    </row>
    <row r="113" spans="1:9">
      <c r="A113" s="141" t="s">
        <v>673</v>
      </c>
      <c r="B113" s="13">
        <v>121019210716</v>
      </c>
      <c r="C113" s="11" t="str">
        <f>IF(ISERROR(VLOOKUP(B113,'161012'!B:C,2,FALSE)),"new",VLOOKUP(B113,'181012'!B:C,2,FALSE))</f>
        <v>new</v>
      </c>
      <c r="D113" s="11" t="str">
        <f>IF(ISERROR(VLOOKUP(B113,'161012'!B:D,3,FALSE)),"new",IF(VLOOKUP(B113,'161012'!B:D,3,FALSE)="new","existing",VLOOKUP(B113,'181012'!B:D,3,FALSE)))</f>
        <v>new</v>
      </c>
      <c r="E113" s="4" t="e">
        <f t="shared" si="1"/>
        <v>#VALUE!</v>
      </c>
      <c r="F113" s="11" t="str">
        <f>IF(ISERROR(VLOOKUP(B116,'181012'!B:B,1,FALSE)),"yes","no")</f>
        <v>yes</v>
      </c>
      <c r="G113" s="2" t="s">
        <v>2960</v>
      </c>
      <c r="H113" s="11" t="str">
        <f>IF(ISNA(VLOOKUP(B113,CEEMEA!$A:$A,1,0)),IF(ISNA(VLOOKUP(B113,Removes!$A:$A,1,0)),IF(ISNA(VLOOKUP(B113,TTM!$A:$A,1,0)),IF(ISNA(VLOOKUP(B113,FastTrack!$A:$A,1,0)),IF(ISNA(VLOOKUP(B113,Delayed!$B:$B,1,0)),"BAU","Delayed"),"FastTrack"),"TTM"),"Remove"),"CEEMEA")</f>
        <v>BAU</v>
      </c>
      <c r="I113" s="11" t="str">
        <f>IF(COUNTIF(schedule!DA$1:ZZ$100,B113)=0,"new","scheduled")</f>
        <v>scheduled</v>
      </c>
    </row>
    <row r="114" spans="1:9">
      <c r="A114" s="141" t="s">
        <v>2931</v>
      </c>
      <c r="B114" s="13">
        <v>121019212051</v>
      </c>
      <c r="C114" s="11" t="str">
        <f>IF(ISERROR(VLOOKUP(B114,'161012'!B:C,2,FALSE)),"new",VLOOKUP(B114,'181012'!B:C,2,FALSE))</f>
        <v>new</v>
      </c>
      <c r="D114" s="11" t="str">
        <f>IF(ISERROR(VLOOKUP(B114,'161012'!B:D,3,FALSE)),"new",IF(VLOOKUP(B114,'161012'!B:D,3,FALSE)="new","existing",VLOOKUP(B114,'181012'!B:D,3,FALSE)))</f>
        <v>new</v>
      </c>
      <c r="E114" s="4" t="e">
        <f t="shared" si="1"/>
        <v>#VALUE!</v>
      </c>
      <c r="F114" s="11" t="str">
        <f>IF(ISERROR(VLOOKUP(B117,'181012'!B:B,1,FALSE)),"yes","no")</f>
        <v>yes</v>
      </c>
      <c r="G114" s="2" t="s">
        <v>2961</v>
      </c>
      <c r="H114" s="11" t="str">
        <f>IF(ISNA(VLOOKUP(B114,CEEMEA!$A:$A,1,0)),IF(ISNA(VLOOKUP(B114,Removes!$A:$A,1,0)),IF(ISNA(VLOOKUP(B114,TTM!$A:$A,1,0)),IF(ISNA(VLOOKUP(B114,FastTrack!$A:$A,1,0)),IF(ISNA(VLOOKUP(B114,Delayed!$B:$B,1,0)),"BAU","Delayed"),"FastTrack"),"TTM"),"Remove"),"CEEMEA")</f>
        <v>BAU</v>
      </c>
      <c r="I114" s="11" t="str">
        <f>IF(COUNTIF(schedule!DA$1:ZZ$100,B114)=0,"new","scheduled")</f>
        <v>scheduled</v>
      </c>
    </row>
    <row r="115" spans="1:9">
      <c r="A115" s="141" t="s">
        <v>2930</v>
      </c>
      <c r="B115" s="13">
        <v>121022005904</v>
      </c>
      <c r="C115" s="11" t="str">
        <f>IF(ISERROR(VLOOKUP(B115,'161012'!B:C,2,FALSE)),"new",VLOOKUP(B115,'181012'!B:C,2,FALSE))</f>
        <v>new</v>
      </c>
      <c r="D115" s="11" t="str">
        <f>IF(ISERROR(VLOOKUP(B115,'161012'!B:D,3,FALSE)),"new",IF(VLOOKUP(B115,'161012'!B:D,3,FALSE)="new","existing",VLOOKUP(B115,'181012'!B:D,3,FALSE)))</f>
        <v>new</v>
      </c>
      <c r="E115" s="4" t="e">
        <f t="shared" si="1"/>
        <v>#VALUE!</v>
      </c>
      <c r="F115" s="11" t="str">
        <f>IF(ISERROR(VLOOKUP(B118,'181012'!B:B,1,FALSE)),"yes","no")</f>
        <v>yes</v>
      </c>
      <c r="G115" s="2" t="s">
        <v>2962</v>
      </c>
      <c r="H115" s="11" t="str">
        <f>IF(ISNA(VLOOKUP(B115,CEEMEA!$A:$A,1,0)),IF(ISNA(VLOOKUP(B115,Removes!$A:$A,1,0)),IF(ISNA(VLOOKUP(B115,TTM!$A:$A,1,0)),IF(ISNA(VLOOKUP(B115,FastTrack!$A:$A,1,0)),IF(ISNA(VLOOKUP(B115,Delayed!$B:$B,1,0)),"BAU","Delayed"),"FastTrack"),"TTM"),"Remove"),"CEEMEA")</f>
        <v>BAU</v>
      </c>
      <c r="I115" s="11" t="str">
        <f>IF(COUNTIF(schedule!DA$1:ZZ$100,B115)=0,"new","scheduled")</f>
        <v>scheduled</v>
      </c>
    </row>
    <row r="116" spans="1:9">
      <c r="A116" s="141" t="s">
        <v>2364</v>
      </c>
      <c r="B116" s="13">
        <v>121022010608</v>
      </c>
      <c r="C116" s="11" t="str">
        <f>IF(ISERROR(VLOOKUP(B116,'161012'!B:C,2,FALSE)),"new",VLOOKUP(B116,'181012'!B:C,2,FALSE))</f>
        <v>new</v>
      </c>
      <c r="D116" s="11" t="str">
        <f>IF(ISERROR(VLOOKUP(B116,'161012'!B:D,3,FALSE)),"new",IF(VLOOKUP(B116,'161012'!B:D,3,FALSE)="new","existing",VLOOKUP(B116,'181012'!B:D,3,FALSE)))</f>
        <v>new</v>
      </c>
      <c r="E116" s="4" t="e">
        <f t="shared" si="1"/>
        <v>#VALUE!</v>
      </c>
      <c r="F116" s="11" t="str">
        <f>IF(ISERROR(VLOOKUP(B119,'181012'!B:B,1,FALSE)),"yes","no")</f>
        <v>yes</v>
      </c>
      <c r="G116" s="2" t="s">
        <v>2963</v>
      </c>
      <c r="H116" s="11" t="str">
        <f>IF(ISNA(VLOOKUP(B116,CEEMEA!$A:$A,1,0)),IF(ISNA(VLOOKUP(B116,Removes!$A:$A,1,0)),IF(ISNA(VLOOKUP(B116,TTM!$A:$A,1,0)),IF(ISNA(VLOOKUP(B116,FastTrack!$A:$A,1,0)),IF(ISNA(VLOOKUP(B116,Delayed!$B:$B,1,0)),"BAU","Delayed"),"FastTrack"),"TTM"),"Remove"),"CEEMEA")</f>
        <v>BAU</v>
      </c>
      <c r="I116" s="11" t="str">
        <f>IF(COUNTIF(schedule!DA$1:ZZ$100,B116)=0,"new","scheduled")</f>
        <v>scheduled</v>
      </c>
    </row>
    <row r="117" spans="1:9">
      <c r="A117" s="141" t="s">
        <v>17</v>
      </c>
      <c r="B117" s="13">
        <v>121022064452</v>
      </c>
      <c r="C117" s="11" t="str">
        <f>IF(ISERROR(VLOOKUP(B117,'161012'!B:C,2,FALSE)),"new",VLOOKUP(B117,'181012'!B:C,2,FALSE))</f>
        <v>new</v>
      </c>
      <c r="D117" s="11" t="str">
        <f>IF(ISERROR(VLOOKUP(B117,'161012'!B:D,3,FALSE)),"new",IF(VLOOKUP(B117,'161012'!B:D,3,FALSE)="new","existing",VLOOKUP(B117,'181012'!B:D,3,FALSE)))</f>
        <v>new</v>
      </c>
      <c r="E117" s="4" t="e">
        <f t="shared" si="1"/>
        <v>#VALUE!</v>
      </c>
      <c r="F117" s="11" t="str">
        <f>IF(ISERROR(VLOOKUP(B120,'181012'!B:B,1,FALSE)),"yes","no")</f>
        <v>yes</v>
      </c>
      <c r="G117" s="2" t="s">
        <v>2964</v>
      </c>
      <c r="H117" s="11" t="str">
        <f>IF(ISNA(VLOOKUP(B117,CEEMEA!$A:$A,1,0)),IF(ISNA(VLOOKUP(B117,Removes!$A:$A,1,0)),IF(ISNA(VLOOKUP(B117,TTM!$A:$A,1,0)),IF(ISNA(VLOOKUP(B117,FastTrack!$A:$A,1,0)),IF(ISNA(VLOOKUP(B117,Delayed!$B:$B,1,0)),"BAU","Delayed"),"FastTrack"),"TTM"),"Remove"),"CEEMEA")</f>
        <v>BAU</v>
      </c>
      <c r="I117" s="11" t="str">
        <f>IF(COUNTIF(schedule!DA$1:ZZ$100,B117)=0,"new","scheduled")</f>
        <v>new</v>
      </c>
    </row>
    <row r="118" spans="1:9">
      <c r="A118" s="141" t="s">
        <v>7</v>
      </c>
      <c r="B118" s="13">
        <v>121022065951</v>
      </c>
      <c r="C118" s="11" t="str">
        <f>IF(ISERROR(VLOOKUP(B118,'161012'!B:C,2,FALSE)),"new",VLOOKUP(B118,'181012'!B:C,2,FALSE))</f>
        <v>new</v>
      </c>
      <c r="D118" s="11" t="str">
        <f>IF(ISERROR(VLOOKUP(B118,'161012'!B:D,3,FALSE)),"new",IF(VLOOKUP(B118,'161012'!B:D,3,FALSE)="new","existing",VLOOKUP(B118,'181012'!B:D,3,FALSE)))</f>
        <v>new</v>
      </c>
      <c r="E118" s="4" t="e">
        <f t="shared" si="1"/>
        <v>#VALUE!</v>
      </c>
      <c r="F118" s="11" t="str">
        <f>IF(ISERROR(VLOOKUP(B121,'181012'!B:B,1,FALSE)),"yes","no")</f>
        <v>yes</v>
      </c>
      <c r="G118" s="2" t="s">
        <v>2965</v>
      </c>
      <c r="H118" s="11" t="str">
        <f>IF(ISNA(VLOOKUP(B118,CEEMEA!$A:$A,1,0)),IF(ISNA(VLOOKUP(B118,Removes!$A:$A,1,0)),IF(ISNA(VLOOKUP(B118,TTM!$A:$A,1,0)),IF(ISNA(VLOOKUP(B118,FastTrack!$A:$A,1,0)),IF(ISNA(VLOOKUP(B118,Delayed!$B:$B,1,0)),"BAU","Delayed"),"FastTrack"),"TTM"),"Remove"),"CEEMEA")</f>
        <v>BAU</v>
      </c>
      <c r="I118" s="11" t="str">
        <f>IF(COUNTIF(schedule!DA$1:ZZ$100,B118)=0,"new","scheduled")</f>
        <v>new</v>
      </c>
    </row>
    <row r="119" spans="1:9">
      <c r="A119" s="141" t="s">
        <v>20</v>
      </c>
      <c r="B119" s="13">
        <v>121022070853</v>
      </c>
      <c r="C119" s="11" t="str">
        <f>IF(ISERROR(VLOOKUP(B119,'161012'!B:C,2,FALSE)),"new",VLOOKUP(B119,'181012'!B:C,2,FALSE))</f>
        <v>new</v>
      </c>
      <c r="D119" s="11" t="str">
        <f>IF(ISERROR(VLOOKUP(B119,'161012'!B:D,3,FALSE)),"new",IF(VLOOKUP(B119,'161012'!B:D,3,FALSE)="new","existing",VLOOKUP(B119,'181012'!B:D,3,FALSE)))</f>
        <v>new</v>
      </c>
      <c r="E119" s="4" t="e">
        <f t="shared" si="1"/>
        <v>#VALUE!</v>
      </c>
      <c r="F119" s="11" t="str">
        <f>IF(ISERROR(VLOOKUP(B122,'181012'!B:B,1,FALSE)),"yes","no")</f>
        <v>yes</v>
      </c>
      <c r="G119" s="2" t="s">
        <v>2966</v>
      </c>
      <c r="H119" s="11" t="str">
        <f>IF(ISNA(VLOOKUP(B119,CEEMEA!$A:$A,1,0)),IF(ISNA(VLOOKUP(B119,Removes!$A:$A,1,0)),IF(ISNA(VLOOKUP(B119,TTM!$A:$A,1,0)),IF(ISNA(VLOOKUP(B119,FastTrack!$A:$A,1,0)),IF(ISNA(VLOOKUP(B119,Delayed!$B:$B,1,0)),"BAU","Delayed"),"FastTrack"),"TTM"),"Remove"),"CEEMEA")</f>
        <v>BAU</v>
      </c>
      <c r="I119" s="11" t="str">
        <f>IF(COUNTIF(schedule!DA$1:ZZ$100,B119)=0,"new","scheduled")</f>
        <v>new</v>
      </c>
    </row>
    <row r="120" spans="1:9">
      <c r="A120" s="141" t="s">
        <v>20</v>
      </c>
      <c r="B120" s="13">
        <v>121022070853</v>
      </c>
      <c r="C120" s="11" t="str">
        <f>IF(ISERROR(VLOOKUP(B120,'161012'!B:C,2,FALSE)),"new",VLOOKUP(B120,'181012'!B:C,2,FALSE))</f>
        <v>new</v>
      </c>
      <c r="D120" s="11" t="str">
        <f>IF(ISERROR(VLOOKUP(B120,'161012'!B:D,3,FALSE)),"new",IF(VLOOKUP(B120,'161012'!B:D,3,FALSE)="new","existing",VLOOKUP(B120,'181012'!B:D,3,FALSE)))</f>
        <v>new</v>
      </c>
      <c r="E120" s="4" t="e">
        <f t="shared" si="1"/>
        <v>#VALUE!</v>
      </c>
      <c r="F120" s="11" t="str">
        <f>IF(ISERROR(VLOOKUP(B123,'181012'!B:B,1,FALSE)),"yes","no")</f>
        <v>yes</v>
      </c>
      <c r="G120" s="2" t="s">
        <v>2966</v>
      </c>
      <c r="H120" s="11" t="str">
        <f>IF(ISNA(VLOOKUP(B120,CEEMEA!$A:$A,1,0)),IF(ISNA(VLOOKUP(B120,Removes!$A:$A,1,0)),IF(ISNA(VLOOKUP(B120,TTM!$A:$A,1,0)),IF(ISNA(VLOOKUP(B120,FastTrack!$A:$A,1,0)),IF(ISNA(VLOOKUP(B120,Delayed!$B:$B,1,0)),"BAU","Delayed"),"FastTrack"),"TTM"),"Remove"),"CEEMEA")</f>
        <v>BAU</v>
      </c>
      <c r="I120" s="11" t="str">
        <f>IF(COUNTIF(schedule!DA$1:ZZ$100,B120)=0,"new","scheduled")</f>
        <v>new</v>
      </c>
    </row>
    <row r="121" spans="1:9">
      <c r="A121" s="141" t="s">
        <v>1</v>
      </c>
      <c r="B121" s="13">
        <v>121022071521</v>
      </c>
      <c r="C121" s="11" t="str">
        <f>IF(ISERROR(VLOOKUP(B121,'161012'!B:C,2,FALSE)),"new",VLOOKUP(B121,'181012'!B:C,2,FALSE))</f>
        <v>new</v>
      </c>
      <c r="D121" s="11" t="str">
        <f>IF(ISERROR(VLOOKUP(B121,'161012'!B:D,3,FALSE)),"new",IF(VLOOKUP(B121,'161012'!B:D,3,FALSE)="new","existing",VLOOKUP(B121,'181012'!B:D,3,FALSE)))</f>
        <v>new</v>
      </c>
      <c r="E121" s="4" t="e">
        <f t="shared" si="1"/>
        <v>#VALUE!</v>
      </c>
      <c r="F121" s="11" t="str">
        <f>IF(ISERROR(VLOOKUP(B124,'181012'!B:B,1,FALSE)),"yes","no")</f>
        <v>yes</v>
      </c>
      <c r="G121" s="2" t="s">
        <v>2967</v>
      </c>
      <c r="H121" s="11" t="str">
        <f>IF(ISNA(VLOOKUP(B121,CEEMEA!$A:$A,1,0)),IF(ISNA(VLOOKUP(B121,Removes!$A:$A,1,0)),IF(ISNA(VLOOKUP(B121,TTM!$A:$A,1,0)),IF(ISNA(VLOOKUP(B121,FastTrack!$A:$A,1,0)),IF(ISNA(VLOOKUP(B121,Delayed!$B:$B,1,0)),"BAU","Delayed"),"FastTrack"),"TTM"),"Remove"),"CEEMEA")</f>
        <v>BAU</v>
      </c>
      <c r="I121" s="11" t="str">
        <f>IF(COUNTIF(schedule!DA$1:ZZ$100,B121)=0,"new","scheduled")</f>
        <v>new</v>
      </c>
    </row>
    <row r="122" spans="1:9">
      <c r="A122" s="141" t="s">
        <v>2916</v>
      </c>
      <c r="B122" s="13">
        <v>121023035330</v>
      </c>
      <c r="C122" s="11" t="str">
        <f>IF(ISERROR(VLOOKUP(B122,'161012'!B:C,2,FALSE)),"new",VLOOKUP(B122,'181012'!B:C,2,FALSE))</f>
        <v>new</v>
      </c>
      <c r="D122" s="11" t="str">
        <f>IF(ISERROR(VLOOKUP(B122,'161012'!B:D,3,FALSE)),"new",IF(VLOOKUP(B122,'161012'!B:D,3,FALSE)="new","existing",VLOOKUP(B122,'181012'!B:D,3,FALSE)))</f>
        <v>new</v>
      </c>
      <c r="E122" s="4" t="e">
        <f t="shared" si="1"/>
        <v>#VALUE!</v>
      </c>
      <c r="F122" s="11" t="str">
        <f>IF(ISERROR(VLOOKUP(B125,'181012'!B:B,1,FALSE)),"yes","no")</f>
        <v>no</v>
      </c>
      <c r="G122" s="2" t="s">
        <v>2968</v>
      </c>
      <c r="H122" s="11" t="str">
        <f>IF(ISNA(VLOOKUP(B122,CEEMEA!$A:$A,1,0)),IF(ISNA(VLOOKUP(B122,Removes!$A:$A,1,0)),IF(ISNA(VLOOKUP(B122,TTM!$A:$A,1,0)),IF(ISNA(VLOOKUP(B122,FastTrack!$A:$A,1,0)),IF(ISNA(VLOOKUP(B122,Delayed!$B:$B,1,0)),"BAU","Delayed"),"FastTrack"),"TTM"),"Remove"),"CEEMEA")</f>
        <v>BAU</v>
      </c>
      <c r="I122" s="11" t="str">
        <f>IF(COUNTIF(schedule!DA$1:ZZ$100,B122)=0,"new","scheduled")</f>
        <v>new</v>
      </c>
    </row>
    <row r="123" spans="1:9">
      <c r="A123" s="140" t="s">
        <v>21</v>
      </c>
      <c r="B123" s="13">
        <v>1101121309421</v>
      </c>
      <c r="C123" s="11" t="str">
        <f>IF(ISERROR(VLOOKUP(B123,'161012'!B:C,2,FALSE)),"new",VLOOKUP(B123,'181012'!B:C,2,FALSE))</f>
        <v>new</v>
      </c>
      <c r="D123" s="11" t="str">
        <f>IF(ISERROR(VLOOKUP(B123,'161012'!B:D,3,FALSE)),"new",IF(VLOOKUP(B123,'161012'!B:D,3,FALSE)="new","existing",VLOOKUP(B123,'181012'!B:D,3,FALSE)))</f>
        <v>new</v>
      </c>
      <c r="E123" s="4" t="e">
        <f t="shared" si="1"/>
        <v>#VALUE!</v>
      </c>
      <c r="F123" s="11" t="str">
        <f>IF(ISERROR(VLOOKUP(B126,'181012'!B:B,1,FALSE)),"yes","no")</f>
        <v>no</v>
      </c>
      <c r="G123" s="2" t="s">
        <v>3062</v>
      </c>
      <c r="H123" s="11" t="str">
        <f>IF(ISNA(VLOOKUP(B123,CEEMEA!$A:$A,1,0)),IF(ISNA(VLOOKUP(B123,Removes!$A:$A,1,0)),IF(ISNA(VLOOKUP(B123,TTM!$A:$A,1,0)),IF(ISNA(VLOOKUP(B123,FastTrack!$A:$A,1,0)),IF(ISNA(VLOOKUP(B123,Delayed!$B:$B,1,0)),"BAU","Delayed"),"FastTrack"),"TTM"),"Remove"),"CEEMEA")</f>
        <v>BAU</v>
      </c>
      <c r="I123" s="11" t="str">
        <f>IF(COUNTIF(schedule!DA$1:ZZ$100,B123)=0,"new","scheduled")</f>
        <v>scheduled</v>
      </c>
    </row>
    <row r="124" spans="1:9">
      <c r="A124" s="140" t="s">
        <v>2906</v>
      </c>
      <c r="B124" s="13">
        <v>1203261314543</v>
      </c>
      <c r="C124" s="11" t="str">
        <f>IF(ISERROR(VLOOKUP(B124,'161012'!B:C,2,FALSE)),"new",VLOOKUP(B124,'181012'!B:C,2,FALSE))</f>
        <v>new</v>
      </c>
      <c r="D124" s="11" t="str">
        <f>IF(ISERROR(VLOOKUP(B124,'161012'!B:D,3,FALSE)),"new",IF(VLOOKUP(B124,'161012'!B:D,3,FALSE)="new","existing",VLOOKUP(B124,'181012'!B:D,3,FALSE)))</f>
        <v>new</v>
      </c>
      <c r="E124" s="4" t="e">
        <f t="shared" si="1"/>
        <v>#VALUE!</v>
      </c>
      <c r="F124" s="11" t="str">
        <f>IF(ISERROR(VLOOKUP(B127,'181012'!B:B,1,FALSE)),"yes","no")</f>
        <v>no</v>
      </c>
      <c r="G124" s="2" t="s">
        <v>2969</v>
      </c>
      <c r="H124" s="11" t="str">
        <f>IF(ISNA(VLOOKUP(B124,CEEMEA!$A:$A,1,0)),IF(ISNA(VLOOKUP(B124,Removes!$A:$A,1,0)),IF(ISNA(VLOOKUP(B124,TTM!$A:$A,1,0)),IF(ISNA(VLOOKUP(B124,FastTrack!$A:$A,1,0)),IF(ISNA(VLOOKUP(B124,Delayed!$B:$B,1,0)),"BAU","Delayed"),"FastTrack"),"TTM"),"Remove"),"CEEMEA")</f>
        <v>BAU</v>
      </c>
      <c r="I124" s="11" t="str">
        <f>IF(COUNTIF(schedule!DA$1:ZZ$100,B124)=0,"new","scheduled")</f>
        <v>new</v>
      </c>
    </row>
    <row r="125" spans="1:9">
      <c r="A125" s="141" t="s">
        <v>2343</v>
      </c>
      <c r="B125" s="13">
        <v>1205071015481</v>
      </c>
      <c r="C125" s="11" t="str">
        <f>IF(ISERROR(VLOOKUP(B125,'161012'!B:C,2,FALSE)),"new",VLOOKUP(B125,'181012'!B:C,2,FALSE))</f>
        <v>new</v>
      </c>
      <c r="D125" s="11" t="str">
        <f>IF(ISERROR(VLOOKUP(B125,'161012'!B:D,3,FALSE)),"new",IF(VLOOKUP(B125,'161012'!B:D,3,FALSE)="new","existing",VLOOKUP(B125,'181012'!B:D,3,FALSE)))</f>
        <v>existing</v>
      </c>
      <c r="E125" s="4">
        <f t="shared" si="1"/>
        <v>41131</v>
      </c>
      <c r="F125" s="11" t="str">
        <f>IF(ISERROR(VLOOKUP(B128,'181012'!B:B,1,FALSE)),"yes","no")</f>
        <v>no</v>
      </c>
      <c r="G125" s="2" t="s">
        <v>3063</v>
      </c>
      <c r="H125" s="11" t="str">
        <f>IF(ISNA(VLOOKUP(B125,CEEMEA!$A:$A,1,0)),IF(ISNA(VLOOKUP(B125,Removes!$A:$A,1,0)),IF(ISNA(VLOOKUP(B125,TTM!$A:$A,1,0)),IF(ISNA(VLOOKUP(B125,FastTrack!$A:$A,1,0)),IF(ISNA(VLOOKUP(B125,Delayed!$B:$B,1,0)),"BAU","Delayed"),"FastTrack"),"TTM"),"Remove"),"CEEMEA")</f>
        <v>CEEMEA</v>
      </c>
      <c r="I125" s="11" t="str">
        <f>IF(COUNTIF(schedule!DA$1:ZZ$100,B125)=0,"new","scheduled")</f>
        <v>scheduled</v>
      </c>
    </row>
    <row r="126" spans="1:9">
      <c r="A126" s="141" t="s">
        <v>2341</v>
      </c>
      <c r="B126" s="13">
        <v>1205071017043</v>
      </c>
      <c r="C126" s="11" t="str">
        <f>IF(ISERROR(VLOOKUP(B126,'161012'!B:C,2,FALSE)),"new",VLOOKUP(B126,'181012'!B:C,2,FALSE))</f>
        <v>new</v>
      </c>
      <c r="D126" s="11" t="str">
        <f>IF(ISERROR(VLOOKUP(B126,'161012'!B:D,3,FALSE)),"new",IF(VLOOKUP(B126,'161012'!B:D,3,FALSE)="new","existing",VLOOKUP(B126,'181012'!B:D,3,FALSE)))</f>
        <v>existing</v>
      </c>
      <c r="E126" s="4">
        <f t="shared" si="1"/>
        <v>41131</v>
      </c>
      <c r="F126" s="11" t="str">
        <f>IF(ISERROR(VLOOKUP(B129,'181012'!B:B,1,FALSE)),"yes","no")</f>
        <v>no</v>
      </c>
      <c r="G126" s="2" t="s">
        <v>3064</v>
      </c>
      <c r="H126" s="11" t="str">
        <f>IF(ISNA(VLOOKUP(B126,CEEMEA!$A:$A,1,0)),IF(ISNA(VLOOKUP(B126,Removes!$A:$A,1,0)),IF(ISNA(VLOOKUP(B126,TTM!$A:$A,1,0)),IF(ISNA(VLOOKUP(B126,FastTrack!$A:$A,1,0)),IF(ISNA(VLOOKUP(B126,Delayed!$B:$B,1,0)),"BAU","Delayed"),"FastTrack"),"TTM"),"Remove"),"CEEMEA")</f>
        <v>CEEMEA</v>
      </c>
      <c r="I126" s="11" t="str">
        <f>IF(COUNTIF(schedule!DA$1:ZZ$100,B126)=0,"new","scheduled")</f>
        <v>scheduled</v>
      </c>
    </row>
    <row r="127" spans="1:9">
      <c r="A127" s="141" t="s">
        <v>1958</v>
      </c>
      <c r="B127" s="13">
        <v>1207300416493</v>
      </c>
      <c r="C127" s="11" t="str">
        <f>IF(ISERROR(VLOOKUP(B127,'161012'!B:C,2,FALSE)),"new",VLOOKUP(B127,'181012'!B:C,2,FALSE))</f>
        <v>new</v>
      </c>
      <c r="D127" s="11" t="str">
        <f>IF(ISERROR(VLOOKUP(B127,'161012'!B:D,3,FALSE)),"new",IF(VLOOKUP(B127,'161012'!B:D,3,FALSE)="new","existing",VLOOKUP(B127,'181012'!B:D,3,FALSE)))</f>
        <v>existing</v>
      </c>
      <c r="E127" s="4">
        <f t="shared" si="1"/>
        <v>41192</v>
      </c>
      <c r="F127" s="11" t="str">
        <f>IF(ISERROR(VLOOKUP(B130,'181012'!B:B,1,FALSE)),"yes","no")</f>
        <v>no</v>
      </c>
      <c r="G127" s="2" t="s">
        <v>3065</v>
      </c>
      <c r="H127" s="11" t="str">
        <f>IF(ISNA(VLOOKUP(B127,CEEMEA!$A:$A,1,0)),IF(ISNA(VLOOKUP(B127,Removes!$A:$A,1,0)),IF(ISNA(VLOOKUP(B127,TTM!$A:$A,1,0)),IF(ISNA(VLOOKUP(B127,FastTrack!$A:$A,1,0)),IF(ISNA(VLOOKUP(B127,Delayed!$B:$B,1,0)),"BAU","Delayed"),"FastTrack"),"TTM"),"Remove"),"CEEMEA")</f>
        <v>CEEMEA</v>
      </c>
      <c r="I127" s="11" t="str">
        <f>IF(COUNTIF(schedule!DA$1:ZZ$100,B127)=0,"new","scheduled")</f>
        <v>scheduled</v>
      </c>
    </row>
    <row r="128" spans="1:9">
      <c r="A128" s="141" t="s">
        <v>1960</v>
      </c>
      <c r="B128" s="13">
        <v>1207300416523</v>
      </c>
      <c r="C128" s="11" t="str">
        <f>IF(ISERROR(VLOOKUP(B128,'161012'!B:C,2,FALSE)),"new",VLOOKUP(B128,'181012'!B:C,2,FALSE))</f>
        <v>new</v>
      </c>
      <c r="D128" s="11" t="str">
        <f>IF(ISERROR(VLOOKUP(B128,'161012'!B:D,3,FALSE)),"new",IF(VLOOKUP(B128,'161012'!B:D,3,FALSE)="new","existing",VLOOKUP(B128,'181012'!B:D,3,FALSE)))</f>
        <v>existing</v>
      </c>
      <c r="E128" s="4">
        <f t="shared" si="1"/>
        <v>41192</v>
      </c>
      <c r="F128" s="11" t="str">
        <f>IF(ISERROR(VLOOKUP(B131,'181012'!B:B,1,FALSE)),"yes","no")</f>
        <v>no</v>
      </c>
      <c r="G128" s="2" t="s">
        <v>3066</v>
      </c>
      <c r="H128" s="11" t="str">
        <f>IF(ISNA(VLOOKUP(B128,CEEMEA!$A:$A,1,0)),IF(ISNA(VLOOKUP(B128,Removes!$A:$A,1,0)),IF(ISNA(VLOOKUP(B128,TTM!$A:$A,1,0)),IF(ISNA(VLOOKUP(B128,FastTrack!$A:$A,1,0)),IF(ISNA(VLOOKUP(B128,Delayed!$B:$B,1,0)),"BAU","Delayed"),"FastTrack"),"TTM"),"Remove"),"CEEMEA")</f>
        <v>CEEMEA</v>
      </c>
      <c r="I128" s="11" t="str">
        <f>IF(COUNTIF(schedule!DA$1:ZZ$100,B128)=0,"new","scheduled")</f>
        <v>scheduled</v>
      </c>
    </row>
    <row r="129" spans="1:9">
      <c r="A129" s="141" t="s">
        <v>1962</v>
      </c>
      <c r="B129" s="13">
        <v>1208080420583</v>
      </c>
      <c r="C129" s="11" t="str">
        <f>IF(ISERROR(VLOOKUP(B129,'161012'!B:C,2,FALSE)),"new",VLOOKUP(B129,'181012'!B:C,2,FALSE))</f>
        <v>new</v>
      </c>
      <c r="D129" s="11" t="str">
        <f>IF(ISERROR(VLOOKUP(B129,'161012'!B:D,3,FALSE)),"new",IF(VLOOKUP(B129,'161012'!B:D,3,FALSE)="new","existing",VLOOKUP(B129,'181012'!B:D,3,FALSE)))</f>
        <v>existing</v>
      </c>
      <c r="E129" s="4">
        <f t="shared" si="1"/>
        <v>41192</v>
      </c>
      <c r="F129" s="11" t="str">
        <f>IF(ISERROR(VLOOKUP(B132,'181012'!B:B,1,FALSE)),"yes","no")</f>
        <v>no</v>
      </c>
      <c r="G129" s="2" t="s">
        <v>3067</v>
      </c>
      <c r="H129" s="11" t="str">
        <f>IF(ISNA(VLOOKUP(B129,CEEMEA!$A:$A,1,0)),IF(ISNA(VLOOKUP(B129,Removes!$A:$A,1,0)),IF(ISNA(VLOOKUP(B129,TTM!$A:$A,1,0)),IF(ISNA(VLOOKUP(B129,FastTrack!$A:$A,1,0)),IF(ISNA(VLOOKUP(B129,Delayed!$B:$B,1,0)),"BAU","Delayed"),"FastTrack"),"TTM"),"Remove"),"CEEMEA")</f>
        <v>CEEMEA</v>
      </c>
      <c r="I129" s="11" t="str">
        <f>IF(COUNTIF(schedule!DA$1:ZZ$100,B129)=0,"new","scheduled")</f>
        <v>scheduled</v>
      </c>
    </row>
    <row r="130" spans="1:9">
      <c r="A130" s="141" t="s">
        <v>2188</v>
      </c>
      <c r="B130" s="13">
        <v>1208080421003</v>
      </c>
      <c r="C130" s="11" t="str">
        <f>IF(ISERROR(VLOOKUP(B130,'161012'!B:C,2,FALSE)),"new",VLOOKUP(B130,'181012'!B:C,2,FALSE))</f>
        <v>new</v>
      </c>
      <c r="D130" s="11" t="str">
        <f>IF(ISERROR(VLOOKUP(B130,'161012'!B:D,3,FALSE)),"new",IF(VLOOKUP(B130,'161012'!B:D,3,FALSE)="new","existing",VLOOKUP(B130,'181012'!B:D,3,FALSE)))</f>
        <v>existing</v>
      </c>
      <c r="E130" s="4">
        <f t="shared" si="1"/>
        <v>41192</v>
      </c>
      <c r="F130" s="11" t="str">
        <f>IF(ISERROR(VLOOKUP(B133,'181012'!B:B,1,FALSE)),"yes","no")</f>
        <v>no</v>
      </c>
      <c r="G130" s="2" t="s">
        <v>3068</v>
      </c>
      <c r="H130" s="11" t="str">
        <f>IF(ISNA(VLOOKUP(B130,CEEMEA!$A:$A,1,0)),IF(ISNA(VLOOKUP(B130,Removes!$A:$A,1,0)),IF(ISNA(VLOOKUP(B130,TTM!$A:$A,1,0)),IF(ISNA(VLOOKUP(B130,FastTrack!$A:$A,1,0)),IF(ISNA(VLOOKUP(B130,Delayed!$B:$B,1,0)),"BAU","Delayed"),"FastTrack"),"TTM"),"Remove"),"CEEMEA")</f>
        <v>CEEMEA</v>
      </c>
      <c r="I130" s="11" t="str">
        <f>IF(COUNTIF(schedule!DA$1:ZZ$100,B130)=0,"new","scheduled")</f>
        <v>scheduled</v>
      </c>
    </row>
    <row r="131" spans="1:9">
      <c r="A131" s="141" t="s">
        <v>2186</v>
      </c>
      <c r="B131" s="13">
        <v>1208080421041</v>
      </c>
      <c r="C131" s="11" t="str">
        <f>IF(ISERROR(VLOOKUP(B131,'161012'!B:C,2,FALSE)),"new",VLOOKUP(B131,'181012'!B:C,2,FALSE))</f>
        <v>new</v>
      </c>
      <c r="D131" s="11" t="str">
        <f>IF(ISERROR(VLOOKUP(B131,'161012'!B:D,3,FALSE)),"new",IF(VLOOKUP(B131,'161012'!B:D,3,FALSE)="new","existing",VLOOKUP(B131,'181012'!B:D,3,FALSE)))</f>
        <v>existing</v>
      </c>
      <c r="E131" s="4">
        <f t="shared" ref="E131:E166" si="2">DATEVALUE(MID(G131,SEARCH("/",G131,1)-2,10))</f>
        <v>41192</v>
      </c>
      <c r="F131" s="11" t="str">
        <f>IF(ISERROR(VLOOKUP(B134,'181012'!B:B,1,FALSE)),"yes","no")</f>
        <v>no</v>
      </c>
      <c r="G131" s="2" t="s">
        <v>3069</v>
      </c>
      <c r="H131" s="11" t="str">
        <f>IF(ISNA(VLOOKUP(B131,CEEMEA!$A:$A,1,0)),IF(ISNA(VLOOKUP(B131,Removes!$A:$A,1,0)),IF(ISNA(VLOOKUP(B131,TTM!$A:$A,1,0)),IF(ISNA(VLOOKUP(B131,FastTrack!$A:$A,1,0)),IF(ISNA(VLOOKUP(B131,Delayed!$B:$B,1,0)),"BAU","Delayed"),"FastTrack"),"TTM"),"Remove"),"CEEMEA")</f>
        <v>CEEMEA</v>
      </c>
      <c r="I131" s="11" t="str">
        <f>IF(COUNTIF(schedule!DA$1:ZZ$100,B131)=0,"new","scheduled")</f>
        <v>scheduled</v>
      </c>
    </row>
    <row r="132" spans="1:9">
      <c r="A132" s="140" t="s">
        <v>1966</v>
      </c>
      <c r="B132" s="13">
        <v>1208170548561</v>
      </c>
      <c r="C132" s="11" t="str">
        <f>IF(ISERROR(VLOOKUP(B132,'161012'!B:C,2,FALSE)),"new",VLOOKUP(B132,'181012'!B:C,2,FALSE))</f>
        <v>new</v>
      </c>
      <c r="D132" s="11" t="str">
        <f>IF(ISERROR(VLOOKUP(B132,'161012'!B:D,3,FALSE)),"new",IF(VLOOKUP(B132,'161012'!B:D,3,FALSE)="new","existing",VLOOKUP(B132,'181012'!B:D,3,FALSE)))</f>
        <v>existing</v>
      </c>
      <c r="E132" s="4" t="e">
        <f t="shared" si="2"/>
        <v>#VALUE!</v>
      </c>
      <c r="F132" s="11" t="str">
        <f>IF(ISERROR(VLOOKUP(B135,'181012'!B:B,1,FALSE)),"yes","no")</f>
        <v>no</v>
      </c>
      <c r="G132" s="2" t="s">
        <v>3070</v>
      </c>
      <c r="H132" s="11" t="str">
        <f>IF(ISNA(VLOOKUP(B132,CEEMEA!$A:$A,1,0)),IF(ISNA(VLOOKUP(B132,Removes!$A:$A,1,0)),IF(ISNA(VLOOKUP(B132,TTM!$A:$A,1,0)),IF(ISNA(VLOOKUP(B132,FastTrack!$A:$A,1,0)),IF(ISNA(VLOOKUP(B132,Delayed!$B:$B,1,0)),"BAU","Delayed"),"FastTrack"),"TTM"),"Remove"),"CEEMEA")</f>
        <v>CEEMEA</v>
      </c>
      <c r="I132" s="11" t="str">
        <f>IF(COUNTIF(schedule!DA$1:ZZ$100,B132)=0,"new","scheduled")</f>
        <v>scheduled</v>
      </c>
    </row>
    <row r="133" spans="1:9">
      <c r="A133" s="141" t="s">
        <v>1953</v>
      </c>
      <c r="B133" s="13">
        <v>1208170551071</v>
      </c>
      <c r="C133" s="11" t="str">
        <f>IF(ISERROR(VLOOKUP(B133,'161012'!B:C,2,FALSE)),"new",VLOOKUP(B133,'181012'!B:C,2,FALSE))</f>
        <v>new</v>
      </c>
      <c r="D133" s="11" t="str">
        <f>IF(ISERROR(VLOOKUP(B133,'161012'!B:D,3,FALSE)),"new",IF(VLOOKUP(B133,'161012'!B:D,3,FALSE)="new","existing",VLOOKUP(B133,'181012'!B:D,3,FALSE)))</f>
        <v>existing</v>
      </c>
      <c r="E133" s="4">
        <f t="shared" si="2"/>
        <v>41192</v>
      </c>
      <c r="F133" s="11" t="str">
        <f>IF(ISERROR(VLOOKUP(B136,'181012'!B:B,1,FALSE)),"yes","no")</f>
        <v>no</v>
      </c>
      <c r="G133" s="2" t="s">
        <v>3071</v>
      </c>
      <c r="H133" s="11" t="str">
        <f>IF(ISNA(VLOOKUP(B133,CEEMEA!$A:$A,1,0)),IF(ISNA(VLOOKUP(B133,Removes!$A:$A,1,0)),IF(ISNA(VLOOKUP(B133,TTM!$A:$A,1,0)),IF(ISNA(VLOOKUP(B133,FastTrack!$A:$A,1,0)),IF(ISNA(VLOOKUP(B133,Delayed!$B:$B,1,0)),"BAU","Delayed"),"FastTrack"),"TTM"),"Remove"),"CEEMEA")</f>
        <v>CEEMEA</v>
      </c>
      <c r="I133" s="11" t="str">
        <f>IF(COUNTIF(schedule!DA$1:ZZ$100,B133)=0,"new","scheduled")</f>
        <v>scheduled</v>
      </c>
    </row>
    <row r="134" spans="1:9">
      <c r="A134" s="141" t="s">
        <v>2393</v>
      </c>
      <c r="B134" s="13">
        <v>1209140434453</v>
      </c>
      <c r="C134" s="11" t="str">
        <f>IF(ISERROR(VLOOKUP(B134,'161012'!B:C,2,FALSE)),"new",VLOOKUP(B134,'181012'!B:C,2,FALSE))</f>
        <v>new</v>
      </c>
      <c r="D134" s="11" t="str">
        <f>IF(ISERROR(VLOOKUP(B134,'161012'!B:D,3,FALSE)),"new",IF(VLOOKUP(B134,'161012'!B:D,3,FALSE)="new","existing",VLOOKUP(B134,'181012'!B:D,3,FALSE)))</f>
        <v>existing</v>
      </c>
      <c r="E134" s="4" t="e">
        <f t="shared" si="2"/>
        <v>#VALUE!</v>
      </c>
      <c r="F134" s="11" t="str">
        <f>IF(ISERROR(VLOOKUP(B137,'181012'!B:B,1,FALSE)),"yes","no")</f>
        <v>no</v>
      </c>
      <c r="G134" s="2" t="s">
        <v>3072</v>
      </c>
      <c r="H134" s="11" t="str">
        <f>IF(ISNA(VLOOKUP(B134,CEEMEA!$A:$A,1,0)),IF(ISNA(VLOOKUP(B134,Removes!$A:$A,1,0)),IF(ISNA(VLOOKUP(B134,TTM!$A:$A,1,0)),IF(ISNA(VLOOKUP(B134,FastTrack!$A:$A,1,0)),IF(ISNA(VLOOKUP(B134,Delayed!$B:$B,1,0)),"BAU","Delayed"),"FastTrack"),"TTM"),"Remove"),"CEEMEA")</f>
        <v>BAU</v>
      </c>
      <c r="I134" s="11" t="str">
        <f>IF(COUNTIF(schedule!DA$1:ZZ$100,B134)=0,"new","scheduled")</f>
        <v>scheduled</v>
      </c>
    </row>
    <row r="135" spans="1:9">
      <c r="A135" s="141" t="s">
        <v>2389</v>
      </c>
      <c r="B135" s="13">
        <v>1209140439233</v>
      </c>
      <c r="C135" s="11" t="str">
        <f>IF(ISERROR(VLOOKUP(B135,'161012'!B:C,2,FALSE)),"new",VLOOKUP(B135,'181012'!B:C,2,FALSE))</f>
        <v>new</v>
      </c>
      <c r="D135" s="11" t="str">
        <f>IF(ISERROR(VLOOKUP(B135,'161012'!B:D,3,FALSE)),"new",IF(VLOOKUP(B135,'161012'!B:D,3,FALSE)="new","existing",VLOOKUP(B135,'181012'!B:D,3,FALSE)))</f>
        <v>existing</v>
      </c>
      <c r="E135" s="4" t="e">
        <f t="shared" si="2"/>
        <v>#VALUE!</v>
      </c>
      <c r="F135" s="11" t="str">
        <f>IF(ISERROR(VLOOKUP(B138,'181012'!B:B,1,FALSE)),"yes","no")</f>
        <v>no</v>
      </c>
      <c r="G135" s="2" t="s">
        <v>3073</v>
      </c>
      <c r="H135" s="11" t="str">
        <f>IF(ISNA(VLOOKUP(B135,CEEMEA!$A:$A,1,0)),IF(ISNA(VLOOKUP(B135,Removes!$A:$A,1,0)),IF(ISNA(VLOOKUP(B135,TTM!$A:$A,1,0)),IF(ISNA(VLOOKUP(B135,FastTrack!$A:$A,1,0)),IF(ISNA(VLOOKUP(B135,Delayed!$B:$B,1,0)),"BAU","Delayed"),"FastTrack"),"TTM"),"Remove"),"CEEMEA")</f>
        <v>BAU</v>
      </c>
      <c r="I135" s="11" t="str">
        <f>IF(COUNTIF(schedule!DA$1:ZZ$100,B135)=0,"new","scheduled")</f>
        <v>scheduled</v>
      </c>
    </row>
    <row r="136" spans="1:9">
      <c r="A136" s="141" t="s">
        <v>2391</v>
      </c>
      <c r="B136" s="13">
        <v>1209140439273</v>
      </c>
      <c r="C136" s="11" t="str">
        <f>IF(ISERROR(VLOOKUP(B136,'161012'!B:C,2,FALSE)),"new",VLOOKUP(B136,'181012'!B:C,2,FALSE))</f>
        <v>new</v>
      </c>
      <c r="D136" s="11" t="str">
        <f>IF(ISERROR(VLOOKUP(B136,'161012'!B:D,3,FALSE)),"new",IF(VLOOKUP(B136,'161012'!B:D,3,FALSE)="new","existing",VLOOKUP(B136,'181012'!B:D,3,FALSE)))</f>
        <v>existing</v>
      </c>
      <c r="E136" s="4" t="e">
        <f t="shared" si="2"/>
        <v>#VALUE!</v>
      </c>
      <c r="F136" s="11" t="str">
        <f>IF(ISERROR(VLOOKUP(B139,'181012'!B:B,1,FALSE)),"yes","no")</f>
        <v>no</v>
      </c>
      <c r="G136" s="2" t="s">
        <v>3074</v>
      </c>
      <c r="H136" s="11" t="str">
        <f>IF(ISNA(VLOOKUP(B136,CEEMEA!$A:$A,1,0)),IF(ISNA(VLOOKUP(B136,Removes!$A:$A,1,0)),IF(ISNA(VLOOKUP(B136,TTM!$A:$A,1,0)),IF(ISNA(VLOOKUP(B136,FastTrack!$A:$A,1,0)),IF(ISNA(VLOOKUP(B136,Delayed!$B:$B,1,0)),"BAU","Delayed"),"FastTrack"),"TTM"),"Remove"),"CEEMEA")</f>
        <v>BAU</v>
      </c>
      <c r="I136" s="11" t="str">
        <f>IF(COUNTIF(schedule!DA$1:ZZ$100,B136)=0,"new","scheduled")</f>
        <v>scheduled</v>
      </c>
    </row>
    <row r="137" spans="1:9">
      <c r="A137" s="141" t="s">
        <v>2498</v>
      </c>
      <c r="B137" s="13">
        <v>1209140439341</v>
      </c>
      <c r="C137" s="11" t="str">
        <f>IF(ISERROR(VLOOKUP(B137,'161012'!B:C,2,FALSE)),"new",VLOOKUP(B137,'181012'!B:C,2,FALSE))</f>
        <v>new</v>
      </c>
      <c r="D137" s="11" t="str">
        <f>IF(ISERROR(VLOOKUP(B137,'161012'!B:D,3,FALSE)),"new",IF(VLOOKUP(B137,'161012'!B:D,3,FALSE)="new","existing",VLOOKUP(B137,'181012'!B:D,3,FALSE)))</f>
        <v>existing</v>
      </c>
      <c r="E137" s="4" t="e">
        <f t="shared" si="2"/>
        <v>#VALUE!</v>
      </c>
      <c r="F137" s="11" t="str">
        <f>IF(ISERROR(VLOOKUP(B140,'181012'!B:B,1,FALSE)),"yes","no")</f>
        <v>no</v>
      </c>
      <c r="G137" s="2" t="s">
        <v>3075</v>
      </c>
      <c r="H137" s="11" t="str">
        <f>IF(ISNA(VLOOKUP(B137,CEEMEA!$A:$A,1,0)),IF(ISNA(VLOOKUP(B137,Removes!$A:$A,1,0)),IF(ISNA(VLOOKUP(B137,TTM!$A:$A,1,0)),IF(ISNA(VLOOKUP(B137,FastTrack!$A:$A,1,0)),IF(ISNA(VLOOKUP(B137,Delayed!$B:$B,1,0)),"BAU","Delayed"),"FastTrack"),"TTM"),"Remove"),"CEEMEA")</f>
        <v>BAU</v>
      </c>
      <c r="I137" s="11" t="str">
        <f>IF(COUNTIF(schedule!DA$1:ZZ$100,B137)=0,"new","scheduled")</f>
        <v>scheduled</v>
      </c>
    </row>
    <row r="138" spans="1:9">
      <c r="A138" s="141" t="s">
        <v>2395</v>
      </c>
      <c r="B138" s="13">
        <v>1209140439392</v>
      </c>
      <c r="C138" s="11" t="str">
        <f>IF(ISERROR(VLOOKUP(B138,'161012'!B:C,2,FALSE)),"new",VLOOKUP(B138,'181012'!B:C,2,FALSE))</f>
        <v>new</v>
      </c>
      <c r="D138" s="11" t="str">
        <f>IF(ISERROR(VLOOKUP(B138,'161012'!B:D,3,FALSE)),"new",IF(VLOOKUP(B138,'161012'!B:D,3,FALSE)="new","existing",VLOOKUP(B138,'181012'!B:D,3,FALSE)))</f>
        <v>existing</v>
      </c>
      <c r="E138" s="4" t="e">
        <f t="shared" si="2"/>
        <v>#VALUE!</v>
      </c>
      <c r="F138" s="11" t="str">
        <f>IF(ISERROR(VLOOKUP(B141,'181012'!B:B,1,FALSE)),"yes","no")</f>
        <v>no</v>
      </c>
      <c r="G138" s="2" t="s">
        <v>3076</v>
      </c>
      <c r="H138" s="11" t="str">
        <f>IF(ISNA(VLOOKUP(B138,CEEMEA!$A:$A,1,0)),IF(ISNA(VLOOKUP(B138,Removes!$A:$A,1,0)),IF(ISNA(VLOOKUP(B138,TTM!$A:$A,1,0)),IF(ISNA(VLOOKUP(B138,FastTrack!$A:$A,1,0)),IF(ISNA(VLOOKUP(B138,Delayed!$B:$B,1,0)),"BAU","Delayed"),"FastTrack"),"TTM"),"Remove"),"CEEMEA")</f>
        <v>BAU</v>
      </c>
      <c r="I138" s="11" t="str">
        <f>IF(COUNTIF(schedule!DA$1:ZZ$100,B138)=0,"new","scheduled")</f>
        <v>scheduled</v>
      </c>
    </row>
    <row r="139" spans="1:9">
      <c r="A139" s="141" t="s">
        <v>2399</v>
      </c>
      <c r="B139" s="13">
        <v>1209140439433</v>
      </c>
      <c r="C139" s="11" t="str">
        <f>IF(ISERROR(VLOOKUP(B139,'161012'!B:C,2,FALSE)),"new",VLOOKUP(B139,'181012'!B:C,2,FALSE))</f>
        <v>new</v>
      </c>
      <c r="D139" s="11" t="str">
        <f>IF(ISERROR(VLOOKUP(B139,'161012'!B:D,3,FALSE)),"new",IF(VLOOKUP(B139,'161012'!B:D,3,FALSE)="new","existing",VLOOKUP(B139,'181012'!B:D,3,FALSE)))</f>
        <v>existing</v>
      </c>
      <c r="E139" s="4" t="e">
        <f t="shared" si="2"/>
        <v>#VALUE!</v>
      </c>
      <c r="F139" s="11" t="str">
        <f>IF(ISERROR(VLOOKUP(B142,'181012'!B:B,1,FALSE)),"yes","no")</f>
        <v>no</v>
      </c>
      <c r="G139" s="2" t="s">
        <v>3077</v>
      </c>
      <c r="H139" s="11" t="str">
        <f>IF(ISNA(VLOOKUP(B139,CEEMEA!$A:$A,1,0)),IF(ISNA(VLOOKUP(B139,Removes!$A:$A,1,0)),IF(ISNA(VLOOKUP(B139,TTM!$A:$A,1,0)),IF(ISNA(VLOOKUP(B139,FastTrack!$A:$A,1,0)),IF(ISNA(VLOOKUP(B139,Delayed!$B:$B,1,0)),"BAU","Delayed"),"FastTrack"),"TTM"),"Remove"),"CEEMEA")</f>
        <v>BAU</v>
      </c>
      <c r="I139" s="11" t="str">
        <f>IF(COUNTIF(schedule!DA$1:ZZ$100,B139)=0,"new","scheduled")</f>
        <v>scheduled</v>
      </c>
    </row>
    <row r="140" spans="1:9">
      <c r="A140" s="140" t="s">
        <v>1827</v>
      </c>
      <c r="B140" s="13">
        <v>1209181328563</v>
      </c>
      <c r="C140" s="11" t="str">
        <f>IF(ISERROR(VLOOKUP(B140,'161012'!B:C,2,FALSE)),"new",VLOOKUP(B140,'181012'!B:C,2,FALSE))</f>
        <v>new</v>
      </c>
      <c r="D140" s="11" t="str">
        <f>IF(ISERROR(VLOOKUP(B140,'161012'!B:D,3,FALSE)),"new",IF(VLOOKUP(B140,'161012'!B:D,3,FALSE)="new","existing",VLOOKUP(B140,'181012'!B:D,3,FALSE)))</f>
        <v>existing</v>
      </c>
      <c r="E140" s="4" t="e">
        <f t="shared" si="2"/>
        <v>#VALUE!</v>
      </c>
      <c r="F140" s="11" t="str">
        <f>IF(ISERROR(VLOOKUP(B143,'181012'!B:B,1,FALSE)),"yes","no")</f>
        <v>no</v>
      </c>
      <c r="G140" s="2" t="s">
        <v>3078</v>
      </c>
      <c r="H140" s="11" t="str">
        <f>IF(ISNA(VLOOKUP(B140,CEEMEA!$A:$A,1,0)),IF(ISNA(VLOOKUP(B140,Removes!$A:$A,1,0)),IF(ISNA(VLOOKUP(B140,TTM!$A:$A,1,0)),IF(ISNA(VLOOKUP(B140,FastTrack!$A:$A,1,0)),IF(ISNA(VLOOKUP(B140,Delayed!$B:$B,1,0)),"BAU","Delayed"),"FastTrack"),"TTM"),"Remove"),"CEEMEA")</f>
        <v>BAU</v>
      </c>
      <c r="I140" s="11" t="str">
        <f>IF(COUNTIF(schedule!DA$1:ZZ$100,B140)=0,"new","scheduled")</f>
        <v>scheduled</v>
      </c>
    </row>
    <row r="141" spans="1:9">
      <c r="A141" s="141" t="s">
        <v>2177</v>
      </c>
      <c r="B141" s="13">
        <v>1209181329021</v>
      </c>
      <c r="C141" s="11" t="str">
        <f>IF(ISERROR(VLOOKUP(B141,'161012'!B:C,2,FALSE)),"new",VLOOKUP(B141,'181012'!B:C,2,FALSE))</f>
        <v>new</v>
      </c>
      <c r="D141" s="11" t="str">
        <f>IF(ISERROR(VLOOKUP(B141,'161012'!B:D,3,FALSE)),"new",IF(VLOOKUP(B141,'161012'!B:D,3,FALSE)="new","existing",VLOOKUP(B141,'181012'!B:D,3,FALSE)))</f>
        <v>existing</v>
      </c>
      <c r="E141" s="4" t="e">
        <f t="shared" si="2"/>
        <v>#VALUE!</v>
      </c>
      <c r="F141" s="11" t="str">
        <f>IF(ISERROR(VLOOKUP(B144,'181012'!B:B,1,FALSE)),"yes","no")</f>
        <v>no</v>
      </c>
      <c r="G141" s="2" t="s">
        <v>3079</v>
      </c>
      <c r="H141" s="11" t="str">
        <f>IF(ISNA(VLOOKUP(B141,CEEMEA!$A:$A,1,0)),IF(ISNA(VLOOKUP(B141,Removes!$A:$A,1,0)),IF(ISNA(VLOOKUP(B141,TTM!$A:$A,1,0)),IF(ISNA(VLOOKUP(B141,FastTrack!$A:$A,1,0)),IF(ISNA(VLOOKUP(B141,Delayed!$B:$B,1,0)),"BAU","Delayed"),"FastTrack"),"TTM"),"Remove"),"CEEMEA")</f>
        <v>BAU</v>
      </c>
      <c r="I141" s="11" t="str">
        <f>IF(COUNTIF(schedule!DA$1:ZZ$100,B141)=0,"new","scheduled")</f>
        <v>scheduled</v>
      </c>
    </row>
    <row r="142" spans="1:9">
      <c r="A142" s="141" t="s">
        <v>1817</v>
      </c>
      <c r="B142" s="13">
        <v>1209201007501</v>
      </c>
      <c r="C142" s="11" t="str">
        <f>IF(ISERROR(VLOOKUP(B142,'161012'!B:C,2,FALSE)),"new",VLOOKUP(B142,'181012'!B:C,2,FALSE))</f>
        <v>new</v>
      </c>
      <c r="D142" s="11" t="str">
        <f>IF(ISERROR(VLOOKUP(B142,'161012'!B:D,3,FALSE)),"new",IF(VLOOKUP(B142,'161012'!B:D,3,FALSE)="new","existing",VLOOKUP(B142,'181012'!B:D,3,FALSE)))</f>
        <v>existing</v>
      </c>
      <c r="E142" s="4" t="e">
        <f t="shared" si="2"/>
        <v>#VALUE!</v>
      </c>
      <c r="F142" s="11" t="str">
        <f>IF(ISERROR(VLOOKUP(B145,'181012'!B:B,1,FALSE)),"yes","no")</f>
        <v>no</v>
      </c>
      <c r="G142" s="2" t="s">
        <v>3080</v>
      </c>
      <c r="H142" s="11" t="str">
        <f>IF(ISNA(VLOOKUP(B142,CEEMEA!$A:$A,1,0)),IF(ISNA(VLOOKUP(B142,Removes!$A:$A,1,0)),IF(ISNA(VLOOKUP(B142,TTM!$A:$A,1,0)),IF(ISNA(VLOOKUP(B142,FastTrack!$A:$A,1,0)),IF(ISNA(VLOOKUP(B142,Delayed!$B:$B,1,0)),"BAU","Delayed"),"FastTrack"),"TTM"),"Remove"),"CEEMEA")</f>
        <v>BAU</v>
      </c>
      <c r="I142" s="11" t="str">
        <f>IF(COUNTIF(schedule!DA$1:ZZ$100,B142)=0,"new","scheduled")</f>
        <v>scheduled</v>
      </c>
    </row>
    <row r="143" spans="1:9">
      <c r="A143" s="141" t="s">
        <v>1807</v>
      </c>
      <c r="B143" s="13">
        <v>1209201020041</v>
      </c>
      <c r="C143" s="11" t="str">
        <f>IF(ISERROR(VLOOKUP(B143,'161012'!B:C,2,FALSE)),"new",VLOOKUP(B143,'181012'!B:C,2,FALSE))</f>
        <v>new</v>
      </c>
      <c r="D143" s="11" t="str">
        <f>IF(ISERROR(VLOOKUP(B143,'161012'!B:D,3,FALSE)),"new",IF(VLOOKUP(B143,'161012'!B:D,3,FALSE)="new","existing",VLOOKUP(B143,'181012'!B:D,3,FALSE)))</f>
        <v>existing</v>
      </c>
      <c r="E143" s="4" t="e">
        <f t="shared" si="2"/>
        <v>#VALUE!</v>
      </c>
      <c r="F143" s="11" t="str">
        <f>IF(ISERROR(VLOOKUP(B146,'181012'!B:B,1,FALSE)),"yes","no")</f>
        <v>no</v>
      </c>
      <c r="G143" s="2" t="s">
        <v>3081</v>
      </c>
      <c r="H143" s="11" t="str">
        <f>IF(ISNA(VLOOKUP(B143,CEEMEA!$A:$A,1,0)),IF(ISNA(VLOOKUP(B143,Removes!$A:$A,1,0)),IF(ISNA(VLOOKUP(B143,TTM!$A:$A,1,0)),IF(ISNA(VLOOKUP(B143,FastTrack!$A:$A,1,0)),IF(ISNA(VLOOKUP(B143,Delayed!$B:$B,1,0)),"BAU","Delayed"),"FastTrack"),"TTM"),"Remove"),"CEEMEA")</f>
        <v>BAU</v>
      </c>
      <c r="I143" s="11" t="str">
        <f>IF(COUNTIF(schedule!DA$1:ZZ$100,B143)=0,"new","scheduled")</f>
        <v>scheduled</v>
      </c>
    </row>
    <row r="144" spans="1:9">
      <c r="A144" s="141" t="s">
        <v>1805</v>
      </c>
      <c r="B144" s="13">
        <v>1209201020062</v>
      </c>
      <c r="C144" s="11" t="str">
        <f>IF(ISERROR(VLOOKUP(B144,'161012'!B:C,2,FALSE)),"new",VLOOKUP(B144,'181012'!B:C,2,FALSE))</f>
        <v>new</v>
      </c>
      <c r="D144" s="11" t="str">
        <f>IF(ISERROR(VLOOKUP(B144,'161012'!B:D,3,FALSE)),"new",IF(VLOOKUP(B144,'161012'!B:D,3,FALSE)="new","existing",VLOOKUP(B144,'181012'!B:D,3,FALSE)))</f>
        <v>existing</v>
      </c>
      <c r="E144" s="4" t="e">
        <f t="shared" si="2"/>
        <v>#VALUE!</v>
      </c>
      <c r="F144" s="11" t="str">
        <f>IF(ISERROR(VLOOKUP(B147,'181012'!B:B,1,FALSE)),"yes","no")</f>
        <v>no</v>
      </c>
      <c r="G144" s="2" t="s">
        <v>3082</v>
      </c>
      <c r="H144" s="11" t="str">
        <f>IF(ISNA(VLOOKUP(B144,CEEMEA!$A:$A,1,0)),IF(ISNA(VLOOKUP(B144,Removes!$A:$A,1,0)),IF(ISNA(VLOOKUP(B144,TTM!$A:$A,1,0)),IF(ISNA(VLOOKUP(B144,FastTrack!$A:$A,1,0)),IF(ISNA(VLOOKUP(B144,Delayed!$B:$B,1,0)),"BAU","Delayed"),"FastTrack"),"TTM"),"Remove"),"CEEMEA")</f>
        <v>BAU</v>
      </c>
      <c r="I144" s="11" t="str">
        <f>IF(COUNTIF(schedule!DA$1:ZZ$100,B144)=0,"new","scheduled")</f>
        <v>scheduled</v>
      </c>
    </row>
    <row r="145" spans="1:9">
      <c r="A145" s="141" t="s">
        <v>1876</v>
      </c>
      <c r="B145" s="13">
        <v>1209210600291</v>
      </c>
      <c r="C145" s="11" t="str">
        <f>IF(ISERROR(VLOOKUP(B145,'161012'!B:C,2,FALSE)),"new",VLOOKUP(B145,'181012'!B:C,2,FALSE))</f>
        <v>new</v>
      </c>
      <c r="D145" s="11" t="str">
        <f>IF(ISERROR(VLOOKUP(B145,'161012'!B:D,3,FALSE)),"new",IF(VLOOKUP(B145,'161012'!B:D,3,FALSE)="new","existing",VLOOKUP(B145,'181012'!B:D,3,FALSE)))</f>
        <v>existing</v>
      </c>
      <c r="E145" s="4">
        <f t="shared" si="2"/>
        <v>41131</v>
      </c>
      <c r="F145" s="11" t="str">
        <f>IF(ISERROR(VLOOKUP(B148,'181012'!B:B,1,FALSE)),"yes","no")</f>
        <v>no</v>
      </c>
      <c r="G145" s="2" t="s">
        <v>3083</v>
      </c>
      <c r="H145" s="11" t="str">
        <f>IF(ISNA(VLOOKUP(B145,CEEMEA!$A:$A,1,0)),IF(ISNA(VLOOKUP(B145,Removes!$A:$A,1,0)),IF(ISNA(VLOOKUP(B145,TTM!$A:$A,1,0)),IF(ISNA(VLOOKUP(B145,FastTrack!$A:$A,1,0)),IF(ISNA(VLOOKUP(B145,Delayed!$B:$B,1,0)),"BAU","Delayed"),"FastTrack"),"TTM"),"Remove"),"CEEMEA")</f>
        <v>Delayed</v>
      </c>
      <c r="I145" s="11" t="str">
        <f>IF(COUNTIF(schedule!DA$1:ZZ$100,B145)=0,"new","scheduled")</f>
        <v>new</v>
      </c>
    </row>
    <row r="146" spans="1:9">
      <c r="A146" s="141" t="s">
        <v>2194</v>
      </c>
      <c r="B146" s="13">
        <v>1210011039171</v>
      </c>
      <c r="C146" s="11" t="str">
        <f>IF(ISERROR(VLOOKUP(B146,'161012'!B:C,2,FALSE)),"new",VLOOKUP(B146,'181012'!B:C,2,FALSE))</f>
        <v>new</v>
      </c>
      <c r="D146" s="11" t="str">
        <f>IF(ISERROR(VLOOKUP(B146,'161012'!B:D,3,FALSE)),"new",IF(VLOOKUP(B146,'161012'!B:D,3,FALSE)="new","existing",VLOOKUP(B146,'181012'!B:D,3,FALSE)))</f>
        <v>existing</v>
      </c>
      <c r="E146" s="4">
        <f t="shared" si="2"/>
        <v>40918</v>
      </c>
      <c r="F146" s="11" t="str">
        <f>IF(ISERROR(VLOOKUP(B149,'181012'!B:B,1,FALSE)),"yes","no")</f>
        <v>no</v>
      </c>
      <c r="G146" s="2" t="s">
        <v>3084</v>
      </c>
      <c r="H146" s="11" t="str">
        <f>IF(ISNA(VLOOKUP(B146,CEEMEA!$A:$A,1,0)),IF(ISNA(VLOOKUP(B146,Removes!$A:$A,1,0)),IF(ISNA(VLOOKUP(B146,TTM!$A:$A,1,0)),IF(ISNA(VLOOKUP(B146,FastTrack!$A:$A,1,0)),IF(ISNA(VLOOKUP(B146,Delayed!$B:$B,1,0)),"BAU","Delayed"),"FastTrack"),"TTM"),"Remove"),"CEEMEA")</f>
        <v>BAU</v>
      </c>
      <c r="I146" s="11" t="str">
        <f>IF(COUNTIF(schedule!DA$1:ZZ$100,B146)=0,"new","scheduled")</f>
        <v>scheduled</v>
      </c>
    </row>
    <row r="147" spans="1:9">
      <c r="A147" s="141" t="s">
        <v>2311</v>
      </c>
      <c r="B147" s="13">
        <v>1210020926081</v>
      </c>
      <c r="C147" s="11" t="str">
        <f>IF(ISERROR(VLOOKUP(B147,'161012'!B:C,2,FALSE)),"new",VLOOKUP(B147,'181012'!B:C,2,FALSE))</f>
        <v>new</v>
      </c>
      <c r="D147" s="11" t="str">
        <f>IF(ISERROR(VLOOKUP(B147,'161012'!B:D,3,FALSE)),"new",IF(VLOOKUP(B147,'161012'!B:D,3,FALSE)="new","existing",VLOOKUP(B147,'181012'!B:D,3,FALSE)))</f>
        <v>existing</v>
      </c>
      <c r="E147" s="4">
        <f t="shared" si="2"/>
        <v>40978</v>
      </c>
      <c r="F147" s="11" t="str">
        <f>IF(ISERROR(VLOOKUP(B150,'181012'!B:B,1,FALSE)),"yes","no")</f>
        <v>no</v>
      </c>
      <c r="G147" s="2" t="s">
        <v>3085</v>
      </c>
      <c r="H147" s="11" t="str">
        <f>IF(ISNA(VLOOKUP(B147,CEEMEA!$A:$A,1,0)),IF(ISNA(VLOOKUP(B147,Removes!$A:$A,1,0)),IF(ISNA(VLOOKUP(B147,TTM!$A:$A,1,0)),IF(ISNA(VLOOKUP(B147,FastTrack!$A:$A,1,0)),IF(ISNA(VLOOKUP(B147,Delayed!$B:$B,1,0)),"BAU","Delayed"),"FastTrack"),"TTM"),"Remove"),"CEEMEA")</f>
        <v>CEEMEA</v>
      </c>
      <c r="I147" s="11" t="str">
        <f>IF(COUNTIF(schedule!DA$1:ZZ$100,B147)=0,"new","scheduled")</f>
        <v>scheduled</v>
      </c>
    </row>
    <row r="148" spans="1:9">
      <c r="A148" s="141" t="s">
        <v>2305</v>
      </c>
      <c r="B148" s="13">
        <v>1210020926101</v>
      </c>
      <c r="C148" s="11" t="str">
        <f>IF(ISERROR(VLOOKUP(B148,'161012'!B:C,2,FALSE)),"new",VLOOKUP(B148,'181012'!B:C,2,FALSE))</f>
        <v>new</v>
      </c>
      <c r="D148" s="11" t="str">
        <f>IF(ISERROR(VLOOKUP(B148,'161012'!B:D,3,FALSE)),"new",IF(VLOOKUP(B148,'161012'!B:D,3,FALSE)="new","existing",VLOOKUP(B148,'181012'!B:D,3,FALSE)))</f>
        <v>existing</v>
      </c>
      <c r="E148" s="4">
        <f t="shared" si="2"/>
        <v>40978</v>
      </c>
      <c r="F148" s="11" t="str">
        <f>IF(ISERROR(VLOOKUP(B151,'181012'!B:B,1,FALSE)),"yes","no")</f>
        <v>no</v>
      </c>
      <c r="G148" s="2" t="s">
        <v>3086</v>
      </c>
      <c r="H148" s="11" t="str">
        <f>IF(ISNA(VLOOKUP(B148,CEEMEA!$A:$A,1,0)),IF(ISNA(VLOOKUP(B148,Removes!$A:$A,1,0)),IF(ISNA(VLOOKUP(B148,TTM!$A:$A,1,0)),IF(ISNA(VLOOKUP(B148,FastTrack!$A:$A,1,0)),IF(ISNA(VLOOKUP(B148,Delayed!$B:$B,1,0)),"BAU","Delayed"),"FastTrack"),"TTM"),"Remove"),"CEEMEA")</f>
        <v>CEEMEA</v>
      </c>
      <c r="I148" s="11" t="str">
        <f>IF(COUNTIF(schedule!DA$1:ZZ$100,B148)=0,"new","scheduled")</f>
        <v>scheduled</v>
      </c>
    </row>
    <row r="149" spans="1:9">
      <c r="A149" s="141" t="s">
        <v>2296</v>
      </c>
      <c r="B149" s="13">
        <v>1210020926131</v>
      </c>
      <c r="C149" s="11" t="str">
        <f>IF(ISERROR(VLOOKUP(B149,'161012'!B:C,2,FALSE)),"new",VLOOKUP(B149,'181012'!B:C,2,FALSE))</f>
        <v>new</v>
      </c>
      <c r="D149" s="11" t="str">
        <f>IF(ISERROR(VLOOKUP(B149,'161012'!B:D,3,FALSE)),"new",IF(VLOOKUP(B149,'161012'!B:D,3,FALSE)="new","existing",VLOOKUP(B149,'181012'!B:D,3,FALSE)))</f>
        <v>existing</v>
      </c>
      <c r="E149" s="4">
        <f t="shared" si="2"/>
        <v>40978</v>
      </c>
      <c r="F149" s="11" t="str">
        <f>IF(ISERROR(VLOOKUP(B152,'181012'!B:B,1,FALSE)),"yes","no")</f>
        <v>no</v>
      </c>
      <c r="G149" s="2" t="s">
        <v>3087</v>
      </c>
      <c r="H149" s="11" t="str">
        <f>IF(ISNA(VLOOKUP(B149,CEEMEA!$A:$A,1,0)),IF(ISNA(VLOOKUP(B149,Removes!$A:$A,1,0)),IF(ISNA(VLOOKUP(B149,TTM!$A:$A,1,0)),IF(ISNA(VLOOKUP(B149,FastTrack!$A:$A,1,0)),IF(ISNA(VLOOKUP(B149,Delayed!$B:$B,1,0)),"BAU","Delayed"),"FastTrack"),"TTM"),"Remove"),"CEEMEA")</f>
        <v>CEEMEA</v>
      </c>
      <c r="I149" s="11" t="str">
        <f>IF(COUNTIF(schedule!DA$1:ZZ$100,B149)=0,"new","scheduled")</f>
        <v>scheduled</v>
      </c>
    </row>
    <row r="150" spans="1:9">
      <c r="A150" s="141" t="s">
        <v>2292</v>
      </c>
      <c r="B150" s="13">
        <v>1210020926141</v>
      </c>
      <c r="C150" s="11" t="str">
        <f>IF(ISERROR(VLOOKUP(B150,'161012'!B:C,2,FALSE)),"new",VLOOKUP(B150,'181012'!B:C,2,FALSE))</f>
        <v>new</v>
      </c>
      <c r="D150" s="11" t="str">
        <f>IF(ISERROR(VLOOKUP(B150,'161012'!B:D,3,FALSE)),"new",IF(VLOOKUP(B150,'161012'!B:D,3,FALSE)="new","existing",VLOOKUP(B150,'181012'!B:D,3,FALSE)))</f>
        <v>existing</v>
      </c>
      <c r="E150" s="4">
        <f t="shared" si="2"/>
        <v>40978</v>
      </c>
      <c r="F150" s="11" t="str">
        <f>IF(ISERROR(VLOOKUP(B153,'181012'!B:B,1,FALSE)),"yes","no")</f>
        <v>no</v>
      </c>
      <c r="G150" s="2" t="s">
        <v>3088</v>
      </c>
      <c r="H150" s="11" t="str">
        <f>IF(ISNA(VLOOKUP(B150,CEEMEA!$A:$A,1,0)),IF(ISNA(VLOOKUP(B150,Removes!$A:$A,1,0)),IF(ISNA(VLOOKUP(B150,TTM!$A:$A,1,0)),IF(ISNA(VLOOKUP(B150,FastTrack!$A:$A,1,0)),IF(ISNA(VLOOKUP(B150,Delayed!$B:$B,1,0)),"BAU","Delayed"),"FastTrack"),"TTM"),"Remove"),"CEEMEA")</f>
        <v>CEEMEA</v>
      </c>
      <c r="I150" s="11" t="str">
        <f>IF(COUNTIF(schedule!DA$1:ZZ$100,B150)=0,"new","scheduled")</f>
        <v>scheduled</v>
      </c>
    </row>
    <row r="151" spans="1:9">
      <c r="A151" s="141" t="s">
        <v>2161</v>
      </c>
      <c r="B151" s="13">
        <v>1210021030251</v>
      </c>
      <c r="C151" s="11" t="str">
        <f>IF(ISERROR(VLOOKUP(B151,'161012'!B:C,2,FALSE)),"new",VLOOKUP(B151,'181012'!B:C,2,FALSE))</f>
        <v>new</v>
      </c>
      <c r="D151" s="11" t="str">
        <f>IF(ISERROR(VLOOKUP(B151,'161012'!B:D,3,FALSE)),"new",IF(VLOOKUP(B151,'161012'!B:D,3,FALSE)="new","existing",VLOOKUP(B151,'181012'!B:D,3,FALSE)))</f>
        <v>existing</v>
      </c>
      <c r="E151" s="4">
        <f t="shared" si="2"/>
        <v>40949</v>
      </c>
      <c r="F151" s="11" t="str">
        <f>IF(ISERROR(VLOOKUP(B154,'181012'!B:B,1,FALSE)),"yes","no")</f>
        <v>no</v>
      </c>
      <c r="G151" s="2" t="s">
        <v>3089</v>
      </c>
      <c r="H151" s="11" t="str">
        <f>IF(ISNA(VLOOKUP(B151,CEEMEA!$A:$A,1,0)),IF(ISNA(VLOOKUP(B151,Removes!$A:$A,1,0)),IF(ISNA(VLOOKUP(B151,TTM!$A:$A,1,0)),IF(ISNA(VLOOKUP(B151,FastTrack!$A:$A,1,0)),IF(ISNA(VLOOKUP(B151,Delayed!$B:$B,1,0)),"BAU","Delayed"),"FastTrack"),"TTM"),"Remove"),"CEEMEA")</f>
        <v>BAU</v>
      </c>
      <c r="I151" s="11" t="str">
        <f>IF(COUNTIF(schedule!DA$1:ZZ$100,B151)=0,"new","scheduled")</f>
        <v>scheduled</v>
      </c>
    </row>
    <row r="152" spans="1:9">
      <c r="A152" s="141" t="s">
        <v>2167</v>
      </c>
      <c r="B152" s="13">
        <v>1210021030271</v>
      </c>
      <c r="C152" s="11" t="str">
        <f>IF(ISERROR(VLOOKUP(B152,'161012'!B:C,2,FALSE)),"new",VLOOKUP(B152,'181012'!B:C,2,FALSE))</f>
        <v>new</v>
      </c>
      <c r="D152" s="11" t="str">
        <f>IF(ISERROR(VLOOKUP(B152,'161012'!B:D,3,FALSE)),"new",IF(VLOOKUP(B152,'161012'!B:D,3,FALSE)="new","existing",VLOOKUP(B152,'181012'!B:D,3,FALSE)))</f>
        <v>existing</v>
      </c>
      <c r="E152" s="4" t="e">
        <f t="shared" si="2"/>
        <v>#VALUE!</v>
      </c>
      <c r="F152" s="11" t="str">
        <f>IF(ISERROR(VLOOKUP(B155,'181012'!B:B,1,FALSE)),"yes","no")</f>
        <v>yes</v>
      </c>
      <c r="G152" s="2" t="s">
        <v>3090</v>
      </c>
      <c r="H152" s="11" t="str">
        <f>IF(ISNA(VLOOKUP(B152,CEEMEA!$A:$A,1,0)),IF(ISNA(VLOOKUP(B152,Removes!$A:$A,1,0)),IF(ISNA(VLOOKUP(B152,TTM!$A:$A,1,0)),IF(ISNA(VLOOKUP(B152,FastTrack!$A:$A,1,0)),IF(ISNA(VLOOKUP(B152,Delayed!$B:$B,1,0)),"BAU","Delayed"),"FastTrack"),"TTM"),"Remove"),"CEEMEA")</f>
        <v>BAU</v>
      </c>
      <c r="I152" s="11" t="str">
        <f>IF(COUNTIF(schedule!DA$1:ZZ$100,B152)=0,"new","scheduled")</f>
        <v>scheduled</v>
      </c>
    </row>
    <row r="153" spans="1:9">
      <c r="A153" s="141" t="s">
        <v>2254</v>
      </c>
      <c r="B153" s="13">
        <v>1210021220001</v>
      </c>
      <c r="C153" s="11" t="str">
        <f>IF(ISERROR(VLOOKUP(B153,'161012'!B:C,2,FALSE)),"new",VLOOKUP(B153,'181012'!B:C,2,FALSE))</f>
        <v>new</v>
      </c>
      <c r="D153" s="11" t="str">
        <f>IF(ISERROR(VLOOKUP(B153,'161012'!B:D,3,FALSE)),"new",IF(VLOOKUP(B153,'161012'!B:D,3,FALSE)="new","existing",VLOOKUP(B153,'181012'!B:D,3,FALSE)))</f>
        <v>existing</v>
      </c>
      <c r="E153" s="4">
        <f t="shared" si="2"/>
        <v>41009</v>
      </c>
      <c r="F153" s="11" t="str">
        <f>IF(ISERROR(VLOOKUP(B156,'181012'!B:B,1,FALSE)),"yes","no")</f>
        <v>yes</v>
      </c>
      <c r="G153" s="2" t="s">
        <v>3091</v>
      </c>
      <c r="H153" s="11" t="str">
        <f>IF(ISNA(VLOOKUP(B153,CEEMEA!$A:$A,1,0)),IF(ISNA(VLOOKUP(B153,Removes!$A:$A,1,0)),IF(ISNA(VLOOKUP(B153,TTM!$A:$A,1,0)),IF(ISNA(VLOOKUP(B153,FastTrack!$A:$A,1,0)),IF(ISNA(VLOOKUP(B153,Delayed!$B:$B,1,0)),"BAU","Delayed"),"FastTrack"),"TTM"),"Remove"),"CEEMEA")</f>
        <v>BAU</v>
      </c>
      <c r="I153" s="11" t="str">
        <f>IF(COUNTIF(schedule!DA$1:ZZ$100,B153)=0,"new","scheduled")</f>
        <v>scheduled</v>
      </c>
    </row>
    <row r="154" spans="1:9">
      <c r="A154" s="141" t="s">
        <v>2265</v>
      </c>
      <c r="B154" s="13">
        <v>1210031112141</v>
      </c>
      <c r="C154" s="11" t="str">
        <f>IF(ISERROR(VLOOKUP(B154,'161012'!B:C,2,FALSE)),"new",VLOOKUP(B154,'181012'!B:C,2,FALSE))</f>
        <v>new</v>
      </c>
      <c r="D154" s="11" t="str">
        <f>IF(ISERROR(VLOOKUP(B154,'161012'!B:D,3,FALSE)),"new",IF(VLOOKUP(B154,'161012'!B:D,3,FALSE)="new","existing",VLOOKUP(B154,'181012'!B:D,3,FALSE)))</f>
        <v>existing</v>
      </c>
      <c r="E154" s="4">
        <f t="shared" si="2"/>
        <v>41039</v>
      </c>
      <c r="F154" s="11" t="str">
        <f>IF(ISERROR(VLOOKUP(B157,'181012'!B:B,1,FALSE)),"yes","no")</f>
        <v>no</v>
      </c>
      <c r="G154" s="2" t="s">
        <v>3092</v>
      </c>
      <c r="H154" s="11" t="str">
        <f>IF(ISNA(VLOOKUP(B154,CEEMEA!$A:$A,1,0)),IF(ISNA(VLOOKUP(B154,Removes!$A:$A,1,0)),IF(ISNA(VLOOKUP(B154,TTM!$A:$A,1,0)),IF(ISNA(VLOOKUP(B154,FastTrack!$A:$A,1,0)),IF(ISNA(VLOOKUP(B154,Delayed!$B:$B,1,0)),"BAU","Delayed"),"FastTrack"),"TTM"),"Remove"),"CEEMEA")</f>
        <v>BAU</v>
      </c>
      <c r="I154" s="11" t="str">
        <f>IF(COUNTIF(schedule!DA$1:ZZ$100,B154)=0,"new","scheduled")</f>
        <v>scheduled</v>
      </c>
    </row>
    <row r="155" spans="1:9">
      <c r="A155" s="141" t="s">
        <v>2927</v>
      </c>
      <c r="B155" s="13">
        <v>1210041140271</v>
      </c>
      <c r="C155" s="11" t="str">
        <f>IF(ISERROR(VLOOKUP(B155,'161012'!B:C,2,FALSE)),"new",VLOOKUP(B155,'181012'!B:C,2,FALSE))</f>
        <v>new</v>
      </c>
      <c r="D155" s="11" t="str">
        <f>IF(ISERROR(VLOOKUP(B155,'161012'!B:D,3,FALSE)),"new",IF(VLOOKUP(B155,'161012'!B:D,3,FALSE)="new","existing",VLOOKUP(B155,'181012'!B:D,3,FALSE)))</f>
        <v>new</v>
      </c>
      <c r="E155" s="4" t="e">
        <f t="shared" si="2"/>
        <v>#VALUE!</v>
      </c>
      <c r="F155" s="11" t="str">
        <f>IF(ISERROR(VLOOKUP(B158,'181012'!B:B,1,FALSE)),"yes","no")</f>
        <v>no</v>
      </c>
      <c r="G155" s="2" t="s">
        <v>2970</v>
      </c>
      <c r="H155" s="11" t="str">
        <f>IF(ISNA(VLOOKUP(B155,CEEMEA!$A:$A,1,0)),IF(ISNA(VLOOKUP(B155,Removes!$A:$A,1,0)),IF(ISNA(VLOOKUP(B155,TTM!$A:$A,1,0)),IF(ISNA(VLOOKUP(B155,FastTrack!$A:$A,1,0)),IF(ISNA(VLOOKUP(B155,Delayed!$B:$B,1,0)),"BAU","Delayed"),"FastTrack"),"TTM"),"Remove"),"CEEMEA")</f>
        <v>BAU</v>
      </c>
      <c r="I155" s="11" t="str">
        <f>IF(COUNTIF(schedule!DA$1:ZZ$100,B155)=0,"new","scheduled")</f>
        <v>scheduled</v>
      </c>
    </row>
    <row r="156" spans="1:9">
      <c r="A156" s="141" t="s">
        <v>2922</v>
      </c>
      <c r="B156" s="13">
        <v>1210041140401</v>
      </c>
      <c r="C156" s="11" t="str">
        <f>IF(ISERROR(VLOOKUP(B156,'161012'!B:C,2,FALSE)),"new",VLOOKUP(B156,'181012'!B:C,2,FALSE))</f>
        <v>new</v>
      </c>
      <c r="D156" s="11" t="str">
        <f>IF(ISERROR(VLOOKUP(B156,'161012'!B:D,3,FALSE)),"new",IF(VLOOKUP(B156,'161012'!B:D,3,FALSE)="new","existing",VLOOKUP(B156,'181012'!B:D,3,FALSE)))</f>
        <v>new</v>
      </c>
      <c r="E156" s="4" t="e">
        <f t="shared" si="2"/>
        <v>#VALUE!</v>
      </c>
      <c r="F156" s="11" t="str">
        <f>IF(ISERROR(VLOOKUP(B159,'181012'!B:B,1,FALSE)),"yes","no")</f>
        <v>yes</v>
      </c>
      <c r="G156" s="2" t="s">
        <v>2971</v>
      </c>
      <c r="H156" s="11" t="str">
        <f>IF(ISNA(VLOOKUP(B156,CEEMEA!$A:$A,1,0)),IF(ISNA(VLOOKUP(B156,Removes!$A:$A,1,0)),IF(ISNA(VLOOKUP(B156,TTM!$A:$A,1,0)),IF(ISNA(VLOOKUP(B156,FastTrack!$A:$A,1,0)),IF(ISNA(VLOOKUP(B156,Delayed!$B:$B,1,0)),"BAU","Delayed"),"FastTrack"),"TTM"),"Remove"),"CEEMEA")</f>
        <v>BAU</v>
      </c>
      <c r="I156" s="11" t="str">
        <f>IF(COUNTIF(schedule!DA$1:ZZ$100,B156)=0,"new","scheduled")</f>
        <v>scheduled</v>
      </c>
    </row>
    <row r="157" spans="1:9">
      <c r="A157" s="141" t="s">
        <v>2213</v>
      </c>
      <c r="B157" s="13">
        <v>1210090936471</v>
      </c>
      <c r="C157" s="11" t="str">
        <f>IF(ISERROR(VLOOKUP(B157,'161012'!B:C,2,FALSE)),"new",VLOOKUP(B157,'181012'!B:C,2,FALSE))</f>
        <v>new</v>
      </c>
      <c r="D157" s="11" t="str">
        <f>IF(ISERROR(VLOOKUP(B157,'161012'!B:D,3,FALSE)),"new",IF(VLOOKUP(B157,'161012'!B:D,3,FALSE)="new","existing",VLOOKUP(B157,'181012'!B:D,3,FALSE)))</f>
        <v>existing</v>
      </c>
      <c r="E157" s="4">
        <f t="shared" si="2"/>
        <v>41192</v>
      </c>
      <c r="F157" s="11" t="str">
        <f>IF(ISERROR(VLOOKUP(B160,'181012'!B:B,1,FALSE)),"yes","no")</f>
        <v>yes</v>
      </c>
      <c r="G157" s="2" t="s">
        <v>3093</v>
      </c>
      <c r="H157" s="11" t="str">
        <f>IF(ISNA(VLOOKUP(B157,CEEMEA!$A:$A,1,0)),IF(ISNA(VLOOKUP(B157,Removes!$A:$A,1,0)),IF(ISNA(VLOOKUP(B157,TTM!$A:$A,1,0)),IF(ISNA(VLOOKUP(B157,FastTrack!$A:$A,1,0)),IF(ISNA(VLOOKUP(B157,Delayed!$B:$B,1,0)),"BAU","Delayed"),"FastTrack"),"TTM"),"Remove"),"CEEMEA")</f>
        <v>BAU</v>
      </c>
      <c r="I157" s="11" t="str">
        <f>IF(COUNTIF(schedule!DA$1:ZZ$100,B157)=0,"new","scheduled")</f>
        <v>scheduled</v>
      </c>
    </row>
    <row r="158" spans="1:9">
      <c r="A158" s="141" t="s">
        <v>2207</v>
      </c>
      <c r="B158" s="13">
        <v>1210090936491</v>
      </c>
      <c r="C158" s="11" t="str">
        <f>IF(ISERROR(VLOOKUP(B158,'161012'!B:C,2,FALSE)),"new",VLOOKUP(B158,'181012'!B:C,2,FALSE))</f>
        <v>new</v>
      </c>
      <c r="D158" s="11" t="str">
        <f>IF(ISERROR(VLOOKUP(B158,'161012'!B:D,3,FALSE)),"new",IF(VLOOKUP(B158,'161012'!B:D,3,FALSE)="new","existing",VLOOKUP(B158,'181012'!B:D,3,FALSE)))</f>
        <v>existing</v>
      </c>
      <c r="E158" s="4">
        <f t="shared" si="2"/>
        <v>41192</v>
      </c>
      <c r="F158" s="11" t="str">
        <f>IF(ISERROR(VLOOKUP(B161,'181012'!B:B,1,FALSE)),"yes","no")</f>
        <v>yes</v>
      </c>
      <c r="G158" s="2" t="s">
        <v>3094</v>
      </c>
      <c r="H158" s="11" t="str">
        <f>IF(ISNA(VLOOKUP(B158,CEEMEA!$A:$A,1,0)),IF(ISNA(VLOOKUP(B158,Removes!$A:$A,1,0)),IF(ISNA(VLOOKUP(B158,TTM!$A:$A,1,0)),IF(ISNA(VLOOKUP(B158,FastTrack!$A:$A,1,0)),IF(ISNA(VLOOKUP(B158,Delayed!$B:$B,1,0)),"BAU","Delayed"),"FastTrack"),"TTM"),"Remove"),"CEEMEA")</f>
        <v>BAU</v>
      </c>
      <c r="I158" s="11" t="str">
        <f>IF(COUNTIF(schedule!DA$1:ZZ$100,B158)=0,"new","scheduled")</f>
        <v>scheduled</v>
      </c>
    </row>
    <row r="159" spans="1:9">
      <c r="A159" s="141" t="s">
        <v>2914</v>
      </c>
      <c r="B159" s="13">
        <v>1210091239312</v>
      </c>
      <c r="C159" s="11" t="str">
        <f>IF(ISERROR(VLOOKUP(B159,'161012'!B:C,2,FALSE)),"new",VLOOKUP(B159,'181012'!B:C,2,FALSE))</f>
        <v>new</v>
      </c>
      <c r="D159" s="11" t="str">
        <f>IF(ISERROR(VLOOKUP(B159,'161012'!B:D,3,FALSE)),"new",IF(VLOOKUP(B159,'161012'!B:D,3,FALSE)="new","existing",VLOOKUP(B159,'181012'!B:D,3,FALSE)))</f>
        <v>new</v>
      </c>
      <c r="E159" s="4" t="e">
        <f t="shared" si="2"/>
        <v>#VALUE!</v>
      </c>
      <c r="F159" s="11" t="str">
        <f>IF(ISERROR(VLOOKUP(B162,'181012'!B:B,1,FALSE)),"yes","no")</f>
        <v>yes</v>
      </c>
      <c r="G159" s="2" t="s">
        <v>2972</v>
      </c>
      <c r="H159" s="11" t="str">
        <f>IF(ISNA(VLOOKUP(B159,CEEMEA!$A:$A,1,0)),IF(ISNA(VLOOKUP(B159,Removes!$A:$A,1,0)),IF(ISNA(VLOOKUP(B159,TTM!$A:$A,1,0)),IF(ISNA(VLOOKUP(B159,FastTrack!$A:$A,1,0)),IF(ISNA(VLOOKUP(B159,Delayed!$B:$B,1,0)),"BAU","Delayed"),"FastTrack"),"TTM"),"Remove"),"CEEMEA")</f>
        <v>BAU</v>
      </c>
      <c r="I159" s="11" t="str">
        <f>IF(COUNTIF(schedule!DA$1:ZZ$100,B159)=0,"new","scheduled")</f>
        <v>new</v>
      </c>
    </row>
    <row r="160" spans="1:9">
      <c r="A160" s="141" t="s">
        <v>2913</v>
      </c>
      <c r="B160" s="13">
        <v>1210100723132</v>
      </c>
      <c r="C160" s="11" t="str">
        <f>IF(ISERROR(VLOOKUP(B160,'161012'!B:C,2,FALSE)),"new",VLOOKUP(B160,'181012'!B:C,2,FALSE))</f>
        <v>new</v>
      </c>
      <c r="D160" s="11" t="str">
        <f>IF(ISERROR(VLOOKUP(B160,'161012'!B:D,3,FALSE)),"new",IF(VLOOKUP(B160,'161012'!B:D,3,FALSE)="new","existing",VLOOKUP(B160,'181012'!B:D,3,FALSE)))</f>
        <v>new</v>
      </c>
      <c r="E160" s="4" t="e">
        <f t="shared" si="2"/>
        <v>#VALUE!</v>
      </c>
      <c r="F160" s="11" t="str">
        <f>IF(ISERROR(VLOOKUP(B163,'181012'!B:B,1,FALSE)),"yes","no")</f>
        <v>no</v>
      </c>
      <c r="G160" s="2" t="s">
        <v>2973</v>
      </c>
      <c r="H160" s="11" t="str">
        <f>IF(ISNA(VLOOKUP(B160,CEEMEA!$A:$A,1,0)),IF(ISNA(VLOOKUP(B160,Removes!$A:$A,1,0)),IF(ISNA(VLOOKUP(B160,TTM!$A:$A,1,0)),IF(ISNA(VLOOKUP(B160,FastTrack!$A:$A,1,0)),IF(ISNA(VLOOKUP(B160,Delayed!$B:$B,1,0)),"BAU","Delayed"),"FastTrack"),"TTM"),"Remove"),"CEEMEA")</f>
        <v>BAU</v>
      </c>
      <c r="I160" s="11" t="str">
        <f>IF(COUNTIF(schedule!DA$1:ZZ$100,B160)=0,"new","scheduled")</f>
        <v>new</v>
      </c>
    </row>
    <row r="161" spans="1:9">
      <c r="A161" s="140" t="s">
        <v>2908</v>
      </c>
      <c r="B161" s="13">
        <v>1210101126282</v>
      </c>
      <c r="C161" s="11" t="str">
        <f>IF(ISERROR(VLOOKUP(B161,'161012'!B:C,2,FALSE)),"new",VLOOKUP(B161,'181012'!B:C,2,FALSE))</f>
        <v>new</v>
      </c>
      <c r="D161" s="11" t="str">
        <f>IF(ISERROR(VLOOKUP(B161,'161012'!B:D,3,FALSE)),"new",IF(VLOOKUP(B161,'161012'!B:D,3,FALSE)="new","existing",VLOOKUP(B161,'181012'!B:D,3,FALSE)))</f>
        <v>new</v>
      </c>
      <c r="E161" s="4" t="e">
        <f t="shared" si="2"/>
        <v>#VALUE!</v>
      </c>
      <c r="F161" s="11" t="str">
        <f>IF(ISERROR(VLOOKUP(B164,'181012'!B:B,1,FALSE)),"yes","no")</f>
        <v>yes</v>
      </c>
      <c r="G161" s="2" t="s">
        <v>2974</v>
      </c>
      <c r="H161" s="11" t="str">
        <f>IF(ISNA(VLOOKUP(B161,CEEMEA!$A:$A,1,0)),IF(ISNA(VLOOKUP(B161,Removes!$A:$A,1,0)),IF(ISNA(VLOOKUP(B161,TTM!$A:$A,1,0)),IF(ISNA(VLOOKUP(B161,FastTrack!$A:$A,1,0)),IF(ISNA(VLOOKUP(B161,Delayed!$B:$B,1,0)),"BAU","Delayed"),"FastTrack"),"TTM"),"Remove"),"CEEMEA")</f>
        <v>BAU</v>
      </c>
      <c r="I161" s="11" t="str">
        <f>IF(COUNTIF(schedule!DA$1:ZZ$100,B161)=0,"new","scheduled")</f>
        <v>scheduled</v>
      </c>
    </row>
    <row r="162" spans="1:9">
      <c r="A162" s="140" t="s">
        <v>2907</v>
      </c>
      <c r="B162" s="13">
        <v>1210101126361</v>
      </c>
      <c r="C162" s="11" t="str">
        <f>IF(ISERROR(VLOOKUP(B162,'161012'!B:C,2,FALSE)),"new",VLOOKUP(B162,'181012'!B:C,2,FALSE))</f>
        <v>new</v>
      </c>
      <c r="D162" s="11" t="str">
        <f>IF(ISERROR(VLOOKUP(B162,'161012'!B:D,3,FALSE)),"new",IF(VLOOKUP(B162,'161012'!B:D,3,FALSE)="new","existing",VLOOKUP(B162,'181012'!B:D,3,FALSE)))</f>
        <v>new</v>
      </c>
      <c r="E162" s="4" t="e">
        <f t="shared" si="2"/>
        <v>#VALUE!</v>
      </c>
      <c r="F162" s="11" t="str">
        <f>IF(ISERROR(VLOOKUP(B165,'181012'!B:B,1,FALSE)),"yes","no")</f>
        <v>yes</v>
      </c>
      <c r="G162" s="2" t="s">
        <v>2975</v>
      </c>
      <c r="H162" s="11" t="str">
        <f>IF(ISNA(VLOOKUP(B162,CEEMEA!$A:$A,1,0)),IF(ISNA(VLOOKUP(B162,Removes!$A:$A,1,0)),IF(ISNA(VLOOKUP(B162,TTM!$A:$A,1,0)),IF(ISNA(VLOOKUP(B162,FastTrack!$A:$A,1,0)),IF(ISNA(VLOOKUP(B162,Delayed!$B:$B,1,0)),"BAU","Delayed"),"FastTrack"),"TTM"),"Remove"),"CEEMEA")</f>
        <v>BAU</v>
      </c>
      <c r="I162" s="11" t="str">
        <f>IF(COUNTIF(schedule!DA$1:ZZ$100,B162)=0,"new","scheduled")</f>
        <v>scheduled</v>
      </c>
    </row>
    <row r="163" spans="1:9">
      <c r="A163" s="141" t="s">
        <v>2569</v>
      </c>
      <c r="B163" s="13">
        <v>1210120912551</v>
      </c>
      <c r="C163" s="11" t="str">
        <f>IF(ISERROR(VLOOKUP(B163,'161012'!B:C,2,FALSE)),"new",VLOOKUP(B163,'181012'!B:C,2,FALSE))</f>
        <v>new</v>
      </c>
      <c r="D163" s="11" t="str">
        <f>IF(ISERROR(VLOOKUP(B163,'161012'!B:D,3,FALSE)),"new",IF(VLOOKUP(B163,'161012'!B:D,3,FALSE)="new","existing",VLOOKUP(B163,'181012'!B:D,3,FALSE)))</f>
        <v>new</v>
      </c>
      <c r="E163" s="4">
        <f t="shared" si="2"/>
        <v>41253</v>
      </c>
      <c r="F163" s="11" t="str">
        <f>IF(ISERROR(VLOOKUP(B166,'181012'!B:B,1,FALSE)),"yes","no")</f>
        <v>yes</v>
      </c>
      <c r="G163" s="2" t="s">
        <v>3095</v>
      </c>
      <c r="H163" s="11" t="str">
        <f>IF(ISNA(VLOOKUP(B163,CEEMEA!$A:$A,1,0)),IF(ISNA(VLOOKUP(B163,Removes!$A:$A,1,0)),IF(ISNA(VLOOKUP(B163,TTM!$A:$A,1,0)),IF(ISNA(VLOOKUP(B163,FastTrack!$A:$A,1,0)),IF(ISNA(VLOOKUP(B163,Delayed!$B:$B,1,0)),"BAU","Delayed"),"FastTrack"),"TTM"),"Remove"),"CEEMEA")</f>
        <v>BAU</v>
      </c>
      <c r="I163" s="11" t="str">
        <f>IF(COUNTIF(schedule!DA$1:ZZ$100,B163)=0,"new","scheduled")</f>
        <v>scheduled</v>
      </c>
    </row>
    <row r="164" spans="1:9">
      <c r="A164" s="140" t="s">
        <v>2910</v>
      </c>
      <c r="B164" s="13">
        <v>1210151107151</v>
      </c>
      <c r="C164" s="11" t="str">
        <f>IF(ISERROR(VLOOKUP(B164,'161012'!B:C,2,FALSE)),"new",VLOOKUP(B164,'181012'!B:C,2,FALSE))</f>
        <v>new</v>
      </c>
      <c r="D164" s="11" t="str">
        <f>IF(ISERROR(VLOOKUP(B164,'161012'!B:D,3,FALSE)),"new",IF(VLOOKUP(B164,'161012'!B:D,3,FALSE)="new","existing",VLOOKUP(B164,'181012'!B:D,3,FALSE)))</f>
        <v>new</v>
      </c>
      <c r="E164" s="4" t="e">
        <f t="shared" si="2"/>
        <v>#VALUE!</v>
      </c>
      <c r="F164" s="11" t="str">
        <f>IF(ISERROR(VLOOKUP(B167,'181012'!B:B,1,FALSE)),"yes","no")</f>
        <v>yes</v>
      </c>
      <c r="G164" s="2" t="s">
        <v>2976</v>
      </c>
      <c r="H164" s="11" t="str">
        <f>IF(ISNA(VLOOKUP(B164,CEEMEA!$A:$A,1,0)),IF(ISNA(VLOOKUP(B164,Removes!$A:$A,1,0)),IF(ISNA(VLOOKUP(B164,TTM!$A:$A,1,0)),IF(ISNA(VLOOKUP(B164,FastTrack!$A:$A,1,0)),IF(ISNA(VLOOKUP(B164,Delayed!$B:$B,1,0)),"BAU","Delayed"),"FastTrack"),"TTM"),"Remove"),"CEEMEA")</f>
        <v>BAU</v>
      </c>
      <c r="I164" s="11" t="str">
        <f>IF(COUNTIF(schedule!DA$1:ZZ$100,B164)=0,"new","scheduled")</f>
        <v>scheduled</v>
      </c>
    </row>
    <row r="165" spans="1:9">
      <c r="A165" s="140" t="s">
        <v>2911</v>
      </c>
      <c r="B165" s="13">
        <v>1210151139503</v>
      </c>
      <c r="C165" s="11" t="str">
        <f>IF(ISERROR(VLOOKUP(B165,'161012'!B:C,2,FALSE)),"new",VLOOKUP(B165,'181012'!B:C,2,FALSE))</f>
        <v>new</v>
      </c>
      <c r="D165" s="11" t="str">
        <f>IF(ISERROR(VLOOKUP(B165,'161012'!B:D,3,FALSE)),"new",IF(VLOOKUP(B165,'161012'!B:D,3,FALSE)="new","existing",VLOOKUP(B165,'181012'!B:D,3,FALSE)))</f>
        <v>new</v>
      </c>
      <c r="E165" s="4" t="e">
        <f t="shared" si="2"/>
        <v>#VALUE!</v>
      </c>
      <c r="F165" s="11" t="str">
        <f>IF(ISERROR(VLOOKUP(B168,'181012'!B:B,1,FALSE)),"yes","no")</f>
        <v>yes</v>
      </c>
      <c r="G165" s="2" t="s">
        <v>2977</v>
      </c>
      <c r="H165" s="11" t="str">
        <f>IF(ISNA(VLOOKUP(B165,CEEMEA!$A:$A,1,0)),IF(ISNA(VLOOKUP(B165,Removes!$A:$A,1,0)),IF(ISNA(VLOOKUP(B165,TTM!$A:$A,1,0)),IF(ISNA(VLOOKUP(B165,FastTrack!$A:$A,1,0)),IF(ISNA(VLOOKUP(B165,Delayed!$B:$B,1,0)),"BAU","Delayed"),"FastTrack"),"TTM"),"Remove"),"CEEMEA")</f>
        <v>BAU</v>
      </c>
      <c r="I165" s="11" t="str">
        <f>IF(COUNTIF(schedule!DA$1:ZZ$100,B165)=0,"new","scheduled")</f>
        <v>scheduled</v>
      </c>
    </row>
    <row r="166" spans="1:9">
      <c r="A166" s="141" t="s">
        <v>18</v>
      </c>
      <c r="B166" s="13">
        <v>1210180828311</v>
      </c>
      <c r="C166" s="11" t="str">
        <f>IF(ISERROR(VLOOKUP(B166,'161012'!B:C,2,FALSE)),"new",VLOOKUP(B166,'181012'!B:C,2,FALSE))</f>
        <v>new</v>
      </c>
      <c r="D166" s="11" t="str">
        <f>IF(ISERROR(VLOOKUP(B166,'161012'!B:D,3,FALSE)),"new",IF(VLOOKUP(B166,'161012'!B:D,3,FALSE)="new","existing",VLOOKUP(B166,'181012'!B:D,3,FALSE)))</f>
        <v>new</v>
      </c>
      <c r="E166" s="4" t="e">
        <f t="shared" si="2"/>
        <v>#VALUE!</v>
      </c>
      <c r="F166" s="11" t="str">
        <f>IF(ISERROR(VLOOKUP(B169,'181012'!B:B,1,FALSE)),"yes","no")</f>
        <v>yes</v>
      </c>
      <c r="G166" s="2" t="s">
        <v>2978</v>
      </c>
      <c r="H166" s="11" t="str">
        <f>IF(ISNA(VLOOKUP(B166,CEEMEA!$A:$A,1,0)),IF(ISNA(VLOOKUP(B166,Removes!$A:$A,1,0)),IF(ISNA(VLOOKUP(B166,TTM!$A:$A,1,0)),IF(ISNA(VLOOKUP(B166,FastTrack!$A:$A,1,0)),IF(ISNA(VLOOKUP(B166,Delayed!$B:$B,1,0)),"BAU","Delayed"),"FastTrack"),"TTM"),"Remove"),"CEEMEA")</f>
        <v>BAU</v>
      </c>
      <c r="I166" s="11" t="str">
        <f>IF(COUNTIF(schedule!DA$1:ZZ$100,B166)=0,"new","scheduled")</f>
        <v>new</v>
      </c>
    </row>
  </sheetData>
  <sortState ref="A1:G1814">
    <sortCondition ref="B1:B1814"/>
  </sortState>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dimension ref="A1:I144"/>
  <sheetViews>
    <sheetView workbookViewId="0">
      <selection activeCell="C40" sqref="C40"/>
    </sheetView>
  </sheetViews>
  <sheetFormatPr defaultRowHeight="15"/>
  <cols>
    <col min="1" max="1" width="67" style="11" customWidth="1"/>
    <col min="2" max="2" width="14.140625" style="13" customWidth="1"/>
    <col min="3" max="4" width="14.140625" style="11" customWidth="1"/>
    <col min="5" max="5" width="16.7109375" style="11" customWidth="1"/>
    <col min="6" max="6" width="9.140625" style="11"/>
    <col min="7" max="7" width="109.42578125" style="3" bestFit="1" customWidth="1"/>
    <col min="8" max="16384" width="9.140625" style="11"/>
  </cols>
  <sheetData>
    <row r="1" spans="1:9">
      <c r="A1" s="11" t="s">
        <v>23</v>
      </c>
      <c r="B1" s="11"/>
      <c r="C1" s="11" t="s">
        <v>30</v>
      </c>
      <c r="D1" s="11" t="s">
        <v>0</v>
      </c>
      <c r="E1" s="11" t="s">
        <v>35</v>
      </c>
      <c r="F1" s="11" t="s">
        <v>78</v>
      </c>
      <c r="G1" s="3" t="s">
        <v>0</v>
      </c>
      <c r="H1" s="11" t="s">
        <v>190</v>
      </c>
      <c r="I1" s="11" t="s">
        <v>230</v>
      </c>
    </row>
    <row r="2" spans="1:9">
      <c r="A2" s="11" t="s">
        <v>2425</v>
      </c>
      <c r="B2" s="13">
        <v>120808042130</v>
      </c>
      <c r="C2" s="11" t="str">
        <f>IF(ISERROR(VLOOKUP(B2,'161012'!B:C,2,FALSE)),"new",VLOOKUP(B2,'161012'!B:C,2,FALSE))</f>
        <v>new</v>
      </c>
      <c r="D2" s="11" t="str">
        <f>IF(ISERROR(VLOOKUP(B2,'161012'!B:D,3,FALSE)),"new",IF(VLOOKUP(B2,'161012'!B:D,3,FALSE)="new","existing",VLOOKUP(B2,'141012'!B:D,3,FALSE)))</f>
        <v>existing</v>
      </c>
      <c r="E2" s="4">
        <f t="shared" ref="E2" si="0">DATEVALUE(MID(G2,SEARCH("/",G2,1)-2,10))</f>
        <v>41197</v>
      </c>
      <c r="G2" s="2" t="s">
        <v>2900</v>
      </c>
      <c r="H2" s="11" t="str">
        <f>IF(ISNA(VLOOKUP(B2,CEEMEA!$A:$A,1,0)),IF(ISNA(VLOOKUP(B2,Removes!$A:$A,1,0)),IF(ISNA(VLOOKUP(B2,TTM!$A:$A,1,0)),IF(ISNA(VLOOKUP(B2,FastTrack!$A:$A,1,0)),IF(ISNA(VLOOKUP(B2,Delayed!$B:$B,1,0)),"BAU","Delayed"),"FastTrack"),"TTM"),"Remove"),"CEEMEA")</f>
        <v>CEEMEA</v>
      </c>
      <c r="I2" s="11" t="str">
        <f>IF(COUNTIF(schedule!DA$1:ZZ$100,B2)=0,"new","scheduled")</f>
        <v>scheduled</v>
      </c>
    </row>
    <row r="3" spans="1:9">
      <c r="A3" s="11" t="s">
        <v>129</v>
      </c>
      <c r="B3" s="13">
        <v>120817055750</v>
      </c>
      <c r="C3" s="11" t="str">
        <f>IF(ISERROR(VLOOKUP(B3,'161012'!B:C,2,FALSE)),"new",VLOOKUP(B3,'161012'!B:C,2,FALSE))</f>
        <v>new</v>
      </c>
      <c r="D3" s="11" t="str">
        <f>IF(ISERROR(VLOOKUP(B3,'161012'!B:D,3,FALSE)),"new",IF(VLOOKUP(B3,'161012'!B:D,3,FALSE)="new","existing",VLOOKUP(B3,'141012'!B:D,3,FALSE)))</f>
        <v>existing</v>
      </c>
      <c r="E3" s="4">
        <f t="shared" ref="E3:E66" si="1">DATEVALUE(MID(G3,SEARCH("/",G3,1)-2,10))</f>
        <v>41183</v>
      </c>
      <c r="G3" s="2" t="s">
        <v>2690</v>
      </c>
      <c r="H3" s="11" t="str">
        <f>IF(ISNA(VLOOKUP(B3,CEEMEA!$A:$A,1,0)),IF(ISNA(VLOOKUP(B3,Removes!$A:$A,1,0)),IF(ISNA(VLOOKUP(B3,TTM!$A:$A,1,0)),IF(ISNA(VLOOKUP(B3,FastTrack!$A:$A,1,0)),IF(ISNA(VLOOKUP(B3,Delayed!$B:$B,1,0)),"BAU","Delayed"),"FastTrack"),"TTM"),"Remove"),"CEEMEA")</f>
        <v>BAU</v>
      </c>
      <c r="I3" s="11" t="str">
        <f>IF(COUNTIF(schedule!DA$1:ZZ$100,B3)=0,"new","scheduled")</f>
        <v>scheduled</v>
      </c>
    </row>
    <row r="4" spans="1:9">
      <c r="A4" s="11" t="s">
        <v>1282</v>
      </c>
      <c r="B4" s="13">
        <v>120911115200</v>
      </c>
      <c r="C4" s="11" t="str">
        <f>IF(ISERROR(VLOOKUP(B4,'161012'!B:C,2,FALSE)),"new",VLOOKUP(B4,'161012'!B:C,2,FALSE))</f>
        <v>new</v>
      </c>
      <c r="D4" s="11" t="str">
        <f>IF(ISERROR(VLOOKUP(B4,'161012'!B:D,3,FALSE)),"new",IF(VLOOKUP(B4,'161012'!B:D,3,FALSE)="new","existing",VLOOKUP(B4,'141012'!B:D,3,FALSE)))</f>
        <v>existing</v>
      </c>
      <c r="E4" s="4">
        <f t="shared" si="1"/>
        <v>41178</v>
      </c>
      <c r="G4" s="2" t="s">
        <v>2698</v>
      </c>
      <c r="H4" s="11" t="str">
        <f>IF(ISNA(VLOOKUP(B4,CEEMEA!$A:$A,1,0)),IF(ISNA(VLOOKUP(B4,Removes!$A:$A,1,0)),IF(ISNA(VLOOKUP(B4,TTM!$A:$A,1,0)),IF(ISNA(VLOOKUP(B4,FastTrack!$A:$A,1,0)),IF(ISNA(VLOOKUP(B4,Delayed!$B:$B,1,0)),"BAU","Delayed"),"FastTrack"),"TTM"),"Remove"),"CEEMEA")</f>
        <v>Remove</v>
      </c>
      <c r="I4" s="11" t="str">
        <f>IF(COUNTIF(schedule!DA$1:ZZ$100,B4)=0,"new","scheduled")</f>
        <v>new</v>
      </c>
    </row>
    <row r="5" spans="1:9">
      <c r="A5" s="11" t="s">
        <v>2401</v>
      </c>
      <c r="B5" s="13">
        <v>120914043354</v>
      </c>
      <c r="C5" s="11" t="str">
        <f>IF(ISERROR(VLOOKUP(B5,'161012'!B:C,2,FALSE)),"new",VLOOKUP(B5,'161012'!B:C,2,FALSE))</f>
        <v>new</v>
      </c>
      <c r="D5" s="11" t="str">
        <f>IF(ISERROR(VLOOKUP(B5,'161012'!B:D,3,FALSE)),"new",IF(VLOOKUP(B5,'161012'!B:D,3,FALSE)="new","existing",VLOOKUP(B5,'141012'!B:D,3,FALSE)))</f>
        <v>existing</v>
      </c>
      <c r="E5" s="4">
        <f t="shared" si="1"/>
        <v>41197</v>
      </c>
      <c r="G5" s="2" t="s">
        <v>2905</v>
      </c>
      <c r="H5" s="11" t="str">
        <f>IF(ISNA(VLOOKUP(B5,CEEMEA!$A:$A,1,0)),IF(ISNA(VLOOKUP(B5,Removes!$A:$A,1,0)),IF(ISNA(VLOOKUP(B5,TTM!$A:$A,1,0)),IF(ISNA(VLOOKUP(B5,FastTrack!$A:$A,1,0)),IF(ISNA(VLOOKUP(B5,Delayed!$B:$B,1,0)),"BAU","Delayed"),"FastTrack"),"TTM"),"Remove"),"CEEMEA")</f>
        <v>BAU</v>
      </c>
      <c r="I5" s="11" t="str">
        <f>IF(COUNTIF(schedule!DA$1:ZZ$100,B5)=0,"new","scheduled")</f>
        <v>scheduled</v>
      </c>
    </row>
    <row r="6" spans="1:9">
      <c r="A6" s="1" t="s">
        <v>2397</v>
      </c>
      <c r="B6" s="13">
        <v>120914043948</v>
      </c>
      <c r="C6" s="11" t="str">
        <f>IF(ISERROR(VLOOKUP(B6,'161012'!B:C,2,FALSE)),"new",VLOOKUP(B6,'161012'!B:C,2,FALSE))</f>
        <v>new</v>
      </c>
      <c r="D6" s="11" t="str">
        <f>IF(ISERROR(VLOOKUP(B6,'161012'!B:D,3,FALSE)),"new",IF(VLOOKUP(B6,'161012'!B:D,3,FALSE)="new","existing",VLOOKUP(B6,'141012'!B:D,3,FALSE)))</f>
        <v>existing</v>
      </c>
      <c r="E6" s="4">
        <f t="shared" si="1"/>
        <v>41199</v>
      </c>
      <c r="G6" s="2" t="s">
        <v>2870</v>
      </c>
      <c r="H6" s="11" t="str">
        <f>IF(ISNA(VLOOKUP(B6,CEEMEA!$A:$A,1,0)),IF(ISNA(VLOOKUP(B6,Removes!$A:$A,1,0)),IF(ISNA(VLOOKUP(B6,TTM!$A:$A,1,0)),IF(ISNA(VLOOKUP(B6,FastTrack!$A:$A,1,0)),IF(ISNA(VLOOKUP(B6,Delayed!$B:$B,1,0)),"BAU","Delayed"),"FastTrack"),"TTM"),"Remove"),"CEEMEA")</f>
        <v>BAU</v>
      </c>
      <c r="I6" s="11" t="str">
        <f>IF(COUNTIF(schedule!DA$1:ZZ$100,B6)=0,"new","scheduled")</f>
        <v>scheduled</v>
      </c>
    </row>
    <row r="7" spans="1:9">
      <c r="A7" s="11" t="s">
        <v>173</v>
      </c>
      <c r="B7" s="13">
        <v>120917045521</v>
      </c>
      <c r="C7" s="11" t="str">
        <f>IF(ISERROR(VLOOKUP(B7,'161012'!B:C,2,FALSE)),"new",VLOOKUP(B7,'161012'!B:C,2,FALSE))</f>
        <v>new</v>
      </c>
      <c r="D7" s="11" t="str">
        <f>IF(ISERROR(VLOOKUP(B7,'161012'!B:D,3,FALSE)),"new",IF(VLOOKUP(B7,'161012'!B:D,3,FALSE)="new","existing",VLOOKUP(B7,'141012'!B:D,3,FALSE)))</f>
        <v>existing</v>
      </c>
      <c r="E7" s="4">
        <f t="shared" si="1"/>
        <v>41169</v>
      </c>
      <c r="G7" s="2" t="s">
        <v>2727</v>
      </c>
      <c r="H7" s="11" t="str">
        <f>IF(ISNA(VLOOKUP(B7,CEEMEA!$A:$A,1,0)),IF(ISNA(VLOOKUP(B7,Removes!$A:$A,1,0)),IF(ISNA(VLOOKUP(B7,TTM!$A:$A,1,0)),IF(ISNA(VLOOKUP(B7,FastTrack!$A:$A,1,0)),IF(ISNA(VLOOKUP(B7,Delayed!$B:$B,1,0)),"BAU","Delayed"),"FastTrack"),"TTM"),"Remove"),"CEEMEA")</f>
        <v>Remove</v>
      </c>
      <c r="I7" s="11" t="str">
        <f>IF(COUNTIF(schedule!DA$1:ZZ$100,B7)=0,"new","scheduled")</f>
        <v>new</v>
      </c>
    </row>
    <row r="8" spans="1:9">
      <c r="A8" s="11" t="s">
        <v>172</v>
      </c>
      <c r="B8" s="13">
        <v>120917045758</v>
      </c>
      <c r="C8" s="11" t="str">
        <f>IF(ISERROR(VLOOKUP(B8,'161012'!B:C,2,FALSE)),"new",VLOOKUP(B8,'161012'!B:C,2,FALSE))</f>
        <v>new</v>
      </c>
      <c r="D8" s="11" t="str">
        <f>IF(ISERROR(VLOOKUP(B8,'161012'!B:D,3,FALSE)),"new",IF(VLOOKUP(B8,'161012'!B:D,3,FALSE)="new","existing",VLOOKUP(B8,'141012'!B:D,3,FALSE)))</f>
        <v>existing</v>
      </c>
      <c r="E8" s="4">
        <f t="shared" si="1"/>
        <v>41169</v>
      </c>
      <c r="G8" s="2" t="s">
        <v>2726</v>
      </c>
      <c r="H8" s="11" t="str">
        <f>IF(ISNA(VLOOKUP(B8,CEEMEA!$A:$A,1,0)),IF(ISNA(VLOOKUP(B8,Removes!$A:$A,1,0)),IF(ISNA(VLOOKUP(B8,TTM!$A:$A,1,0)),IF(ISNA(VLOOKUP(B8,FastTrack!$A:$A,1,0)),IF(ISNA(VLOOKUP(B8,Delayed!$B:$B,1,0)),"BAU","Delayed"),"FastTrack"),"TTM"),"Remove"),"CEEMEA")</f>
        <v>Remove</v>
      </c>
      <c r="I8" s="11" t="str">
        <f>IF(COUNTIF(schedule!DA$1:ZZ$100,B8)=0,"new","scheduled")</f>
        <v>new</v>
      </c>
    </row>
    <row r="9" spans="1:9">
      <c r="A9" s="11" t="s">
        <v>2222</v>
      </c>
      <c r="B9" s="13">
        <v>120918043442</v>
      </c>
      <c r="C9" s="11" t="str">
        <f>IF(ISERROR(VLOOKUP(B9,'161012'!B:C,2,FALSE)),"new",VLOOKUP(B9,'161012'!B:C,2,FALSE))</f>
        <v>new</v>
      </c>
      <c r="D9" s="11" t="str">
        <f>IF(ISERROR(VLOOKUP(B9,'161012'!B:D,3,FALSE)),"new",IF(VLOOKUP(B9,'161012'!B:D,3,FALSE)="new","existing",VLOOKUP(B9,'141012'!B:D,3,FALSE)))</f>
        <v>new</v>
      </c>
      <c r="E9" s="4">
        <f t="shared" si="1"/>
        <v>41194</v>
      </c>
      <c r="G9" s="2" t="s">
        <v>2571</v>
      </c>
      <c r="H9" s="11" t="str">
        <f>IF(ISNA(VLOOKUP(B9,CEEMEA!$A:$A,1,0)),IF(ISNA(VLOOKUP(B9,Removes!$A:$A,1,0)),IF(ISNA(VLOOKUP(B9,TTM!$A:$A,1,0)),IF(ISNA(VLOOKUP(B9,FastTrack!$A:$A,1,0)),IF(ISNA(VLOOKUP(B9,Delayed!$B:$B,1,0)),"BAU","Delayed"),"FastTrack"),"TTM"),"Remove"),"CEEMEA")</f>
        <v>BAU</v>
      </c>
      <c r="I9" s="11" t="str">
        <f>IF(COUNTIF(schedule!DA$1:ZZ$100,B9)=0,"new","scheduled")</f>
        <v>scheduled</v>
      </c>
    </row>
    <row r="10" spans="1:9">
      <c r="A10" s="11" t="s">
        <v>2031</v>
      </c>
      <c r="B10" s="13">
        <v>120918132852</v>
      </c>
      <c r="C10" s="11" t="str">
        <f>IF(ISERROR(VLOOKUP(B10,'161012'!B:C,2,FALSE)),"new",VLOOKUP(B10,'161012'!B:C,2,FALSE))</f>
        <v>new</v>
      </c>
      <c r="D10" s="11" t="str">
        <f>IF(ISERROR(VLOOKUP(B10,'161012'!B:D,3,FALSE)),"new",IF(VLOOKUP(B10,'161012'!B:D,3,FALSE)="new","existing",VLOOKUP(B10,'141012'!B:D,3,FALSE)))</f>
        <v>existing</v>
      </c>
      <c r="E10" s="4">
        <f t="shared" si="1"/>
        <v>41190</v>
      </c>
      <c r="G10" s="2" t="s">
        <v>2639</v>
      </c>
      <c r="H10" s="11" t="str">
        <f>IF(ISNA(VLOOKUP(B10,CEEMEA!$A:$A,1,0)),IF(ISNA(VLOOKUP(B10,Removes!$A:$A,1,0)),IF(ISNA(VLOOKUP(B10,TTM!$A:$A,1,0)),IF(ISNA(VLOOKUP(B10,FastTrack!$A:$A,1,0)),IF(ISNA(VLOOKUP(B10,Delayed!$B:$B,1,0)),"BAU","Delayed"),"FastTrack"),"TTM"),"Remove"),"CEEMEA")</f>
        <v>BAU</v>
      </c>
      <c r="I10" s="11" t="str">
        <f>IF(COUNTIF(schedule!DA$1:ZZ$100,B10)=0,"new","scheduled")</f>
        <v>scheduled</v>
      </c>
    </row>
    <row r="11" spans="1:9">
      <c r="A11" s="11" t="s">
        <v>2566</v>
      </c>
      <c r="B11" s="13">
        <v>120919073941</v>
      </c>
      <c r="C11" s="11" t="str">
        <f>IF(ISERROR(VLOOKUP(B11,'161012'!B:C,2,FALSE)),"new",VLOOKUP(B11,'161012'!B:C,2,FALSE))</f>
        <v>new</v>
      </c>
      <c r="D11" s="11" t="str">
        <f>IF(ISERROR(VLOOKUP(B11,'161012'!B:D,3,FALSE)),"new",IF(VLOOKUP(B11,'161012'!B:D,3,FALSE)="new","existing",VLOOKUP(B11,'141012'!B:D,3,FALSE)))</f>
        <v>new</v>
      </c>
      <c r="E11" s="4">
        <f t="shared" si="1"/>
        <v>41194</v>
      </c>
      <c r="G11" s="2" t="s">
        <v>2567</v>
      </c>
      <c r="H11" s="11" t="str">
        <f>IF(ISNA(VLOOKUP(B11,CEEMEA!$A:$A,1,0)),IF(ISNA(VLOOKUP(B11,Removes!$A:$A,1,0)),IF(ISNA(VLOOKUP(B11,TTM!$A:$A,1,0)),IF(ISNA(VLOOKUP(B11,FastTrack!$A:$A,1,0)),IF(ISNA(VLOOKUP(B11,Delayed!$B:$B,1,0)),"BAU","Delayed"),"FastTrack"),"TTM"),"Remove"),"CEEMEA")</f>
        <v>BAU</v>
      </c>
      <c r="I11" s="11" t="str">
        <f>IF(COUNTIF(schedule!DA$1:ZZ$100,B11)=0,"new","scheduled")</f>
        <v>scheduled</v>
      </c>
    </row>
    <row r="12" spans="1:9">
      <c r="A12" s="11" t="s">
        <v>1771</v>
      </c>
      <c r="B12" s="13">
        <v>120919080500</v>
      </c>
      <c r="C12" s="11" t="str">
        <f>IF(ISERROR(VLOOKUP(B12,'161012'!B:C,2,FALSE)),"new",VLOOKUP(B12,'161012'!B:C,2,FALSE))</f>
        <v>new</v>
      </c>
      <c r="D12" s="11" t="str">
        <f>IF(ISERROR(VLOOKUP(B12,'161012'!B:D,3,FALSE)),"new",IF(VLOOKUP(B12,'161012'!B:D,3,FALSE)="new","existing",VLOOKUP(B12,'141012'!B:D,3,FALSE)))</f>
        <v>existing</v>
      </c>
      <c r="E12" s="4">
        <f t="shared" si="1"/>
        <v>41171</v>
      </c>
      <c r="G12" s="2" t="s">
        <v>2725</v>
      </c>
      <c r="H12" s="11" t="str">
        <f>IF(ISNA(VLOOKUP(B12,CEEMEA!$A:$A,1,0)),IF(ISNA(VLOOKUP(B12,Removes!$A:$A,1,0)),IF(ISNA(VLOOKUP(B12,TTM!$A:$A,1,0)),IF(ISNA(VLOOKUP(B12,FastTrack!$A:$A,1,0)),IF(ISNA(VLOOKUP(B12,Delayed!$B:$B,1,0)),"BAU","Delayed"),"FastTrack"),"TTM"),"Remove"),"CEEMEA")</f>
        <v>BAU</v>
      </c>
      <c r="I12" s="11" t="str">
        <f>IF(COUNTIF(schedule!DA$1:ZZ$100,B12)=0,"new","scheduled")</f>
        <v>scheduled</v>
      </c>
    </row>
    <row r="13" spans="1:9">
      <c r="A13" s="11" t="s">
        <v>1825</v>
      </c>
      <c r="B13" s="13">
        <v>120920100741</v>
      </c>
      <c r="C13" s="11" t="str">
        <f>IF(ISERROR(VLOOKUP(B13,'161012'!B:C,2,FALSE)),"new",VLOOKUP(B13,'161012'!B:C,2,FALSE))</f>
        <v>new</v>
      </c>
      <c r="D13" s="11" t="str">
        <f>IF(ISERROR(VLOOKUP(B13,'161012'!B:D,3,FALSE)),"new",IF(VLOOKUP(B13,'161012'!B:D,3,FALSE)="new","existing",VLOOKUP(B13,'141012'!B:D,3,FALSE)))</f>
        <v>existing</v>
      </c>
      <c r="E13" s="4">
        <f t="shared" si="1"/>
        <v>41176</v>
      </c>
      <c r="G13" s="2" t="s">
        <v>2711</v>
      </c>
      <c r="H13" s="11" t="str">
        <f>IF(ISNA(VLOOKUP(B13,CEEMEA!$A:$A,1,0)),IF(ISNA(VLOOKUP(B13,Removes!$A:$A,1,0)),IF(ISNA(VLOOKUP(B13,TTM!$A:$A,1,0)),IF(ISNA(VLOOKUP(B13,FastTrack!$A:$A,1,0)),IF(ISNA(VLOOKUP(B13,Delayed!$B:$B,1,0)),"BAU","Delayed"),"FastTrack"),"TTM"),"Remove"),"CEEMEA")</f>
        <v>BAU</v>
      </c>
      <c r="I13" s="11" t="str">
        <f>IF(COUNTIF(schedule!DA$1:ZZ$100,B13)=0,"new","scheduled")</f>
        <v>scheduled</v>
      </c>
    </row>
    <row r="14" spans="1:9">
      <c r="A14" s="11" t="s">
        <v>1823</v>
      </c>
      <c r="B14" s="13">
        <v>120920100748</v>
      </c>
      <c r="C14" s="11" t="str">
        <f>IF(ISERROR(VLOOKUP(B14,'161012'!B:C,2,FALSE)),"new",VLOOKUP(B14,'161012'!B:C,2,FALSE))</f>
        <v>new</v>
      </c>
      <c r="D14" s="11" t="str">
        <f>IF(ISERROR(VLOOKUP(B14,'161012'!B:D,3,FALSE)),"new",IF(VLOOKUP(B14,'161012'!B:D,3,FALSE)="new","existing",VLOOKUP(B14,'141012'!B:D,3,FALSE)))</f>
        <v>existing</v>
      </c>
      <c r="E14" s="4">
        <f t="shared" si="1"/>
        <v>41172</v>
      </c>
      <c r="G14" s="2" t="s">
        <v>2724</v>
      </c>
      <c r="H14" s="11" t="str">
        <f>IF(ISNA(VLOOKUP(B14,CEEMEA!$A:$A,1,0)),IF(ISNA(VLOOKUP(B14,Removes!$A:$A,1,0)),IF(ISNA(VLOOKUP(B14,TTM!$A:$A,1,0)),IF(ISNA(VLOOKUP(B14,FastTrack!$A:$A,1,0)),IF(ISNA(VLOOKUP(B14,Delayed!$B:$B,1,0)),"BAU","Delayed"),"FastTrack"),"TTM"),"Remove"),"CEEMEA")</f>
        <v>BAU</v>
      </c>
      <c r="I14" s="11" t="str">
        <f>IF(COUNTIF(schedule!DA$1:ZZ$100,B14)=0,"new","scheduled")</f>
        <v>scheduled</v>
      </c>
    </row>
    <row r="15" spans="1:9">
      <c r="A15" s="11" t="s">
        <v>1821</v>
      </c>
      <c r="B15" s="13">
        <v>120920100749</v>
      </c>
      <c r="C15" s="11" t="str">
        <f>IF(ISERROR(VLOOKUP(B15,'161012'!B:C,2,FALSE)),"new",VLOOKUP(B15,'161012'!B:C,2,FALSE))</f>
        <v>new</v>
      </c>
      <c r="D15" s="11" t="str">
        <f>IF(ISERROR(VLOOKUP(B15,'161012'!B:D,3,FALSE)),"new",IF(VLOOKUP(B15,'161012'!B:D,3,FALSE)="new","existing",VLOOKUP(B15,'141012'!B:D,3,FALSE)))</f>
        <v>existing</v>
      </c>
      <c r="E15" s="4">
        <f t="shared" si="1"/>
        <v>41172</v>
      </c>
      <c r="G15" s="2" t="s">
        <v>2723</v>
      </c>
      <c r="H15" s="11" t="str">
        <f>IF(ISNA(VLOOKUP(B15,CEEMEA!$A:$A,1,0)),IF(ISNA(VLOOKUP(B15,Removes!$A:$A,1,0)),IF(ISNA(VLOOKUP(B15,TTM!$A:$A,1,0)),IF(ISNA(VLOOKUP(B15,FastTrack!$A:$A,1,0)),IF(ISNA(VLOOKUP(B15,Delayed!$B:$B,1,0)),"BAU","Delayed"),"FastTrack"),"TTM"),"Remove"),"CEEMEA")</f>
        <v>BAU</v>
      </c>
      <c r="I15" s="11" t="str">
        <f>IF(COUNTIF(schedule!DA$1:ZZ$100,B15)=0,"new","scheduled")</f>
        <v>scheduled</v>
      </c>
    </row>
    <row r="16" spans="1:9">
      <c r="A16" s="11" t="s">
        <v>1819</v>
      </c>
      <c r="B16" s="13">
        <v>120920100750</v>
      </c>
      <c r="C16" s="11" t="str">
        <f>IF(ISERROR(VLOOKUP(B16,'161012'!B:C,2,FALSE)),"new",VLOOKUP(B16,'161012'!B:C,2,FALSE))</f>
        <v>new</v>
      </c>
      <c r="D16" s="11" t="str">
        <f>IF(ISERROR(VLOOKUP(B16,'161012'!B:D,3,FALSE)),"new",IF(VLOOKUP(B16,'161012'!B:D,3,FALSE)="new","existing",VLOOKUP(B16,'141012'!B:D,3,FALSE)))</f>
        <v>existing</v>
      </c>
      <c r="E16" s="4">
        <f t="shared" si="1"/>
        <v>41172</v>
      </c>
      <c r="G16" s="2" t="s">
        <v>2722</v>
      </c>
      <c r="H16" s="11" t="str">
        <f>IF(ISNA(VLOOKUP(B16,CEEMEA!$A:$A,1,0)),IF(ISNA(VLOOKUP(B16,Removes!$A:$A,1,0)),IF(ISNA(VLOOKUP(B16,TTM!$A:$A,1,0)),IF(ISNA(VLOOKUP(B16,FastTrack!$A:$A,1,0)),IF(ISNA(VLOOKUP(B16,Delayed!$B:$B,1,0)),"BAU","Delayed"),"FastTrack"),"TTM"),"Remove"),"CEEMEA")</f>
        <v>BAU</v>
      </c>
      <c r="I16" s="11" t="str">
        <f>IF(COUNTIF(schedule!DA$1:ZZ$100,B16)=0,"new","scheduled")</f>
        <v>scheduled</v>
      </c>
    </row>
    <row r="17" spans="1:9">
      <c r="A17" s="11" t="s">
        <v>1815</v>
      </c>
      <c r="B17" s="13">
        <v>120920100751</v>
      </c>
      <c r="C17" s="11" t="str">
        <f>IF(ISERROR(VLOOKUP(B17,'161012'!B:C,2,FALSE)),"new",VLOOKUP(B17,'161012'!B:C,2,FALSE))</f>
        <v>new</v>
      </c>
      <c r="D17" s="11" t="str">
        <f>IF(ISERROR(VLOOKUP(B17,'161012'!B:D,3,FALSE)),"new",IF(VLOOKUP(B17,'161012'!B:D,3,FALSE)="new","existing",VLOOKUP(B17,'141012'!B:D,3,FALSE)))</f>
        <v>existing</v>
      </c>
      <c r="E17" s="4">
        <f t="shared" si="1"/>
        <v>41172</v>
      </c>
      <c r="G17" s="2" t="s">
        <v>2720</v>
      </c>
      <c r="H17" s="11" t="str">
        <f>IF(ISNA(VLOOKUP(B17,CEEMEA!$A:$A,1,0)),IF(ISNA(VLOOKUP(B17,Removes!$A:$A,1,0)),IF(ISNA(VLOOKUP(B17,TTM!$A:$A,1,0)),IF(ISNA(VLOOKUP(B17,FastTrack!$A:$A,1,0)),IF(ISNA(VLOOKUP(B17,Delayed!$B:$B,1,0)),"BAU","Delayed"),"FastTrack"),"TTM"),"Remove"),"CEEMEA")</f>
        <v>BAU</v>
      </c>
      <c r="I17" s="11" t="str">
        <f>IF(COUNTIF(schedule!DA$1:ZZ$100,B17)=0,"new","scheduled")</f>
        <v>scheduled</v>
      </c>
    </row>
    <row r="18" spans="1:9">
      <c r="A18" s="11" t="s">
        <v>1813</v>
      </c>
      <c r="B18" s="13">
        <v>120920102003</v>
      </c>
      <c r="C18" s="11" t="str">
        <f>IF(ISERROR(VLOOKUP(B18,'161012'!B:C,2,FALSE)),"new",VLOOKUP(B18,'161012'!B:C,2,FALSE))</f>
        <v>new</v>
      </c>
      <c r="D18" s="11" t="str">
        <f>IF(ISERROR(VLOOKUP(B18,'161012'!B:D,3,FALSE)),"new",IF(VLOOKUP(B18,'161012'!B:D,3,FALSE)="new","existing",VLOOKUP(B18,'141012'!B:D,3,FALSE)))</f>
        <v>existing</v>
      </c>
      <c r="E18" s="4">
        <f t="shared" si="1"/>
        <v>41172</v>
      </c>
      <c r="G18" s="2" t="s">
        <v>2719</v>
      </c>
      <c r="H18" s="11" t="str">
        <f>IF(ISNA(VLOOKUP(B18,CEEMEA!$A:$A,1,0)),IF(ISNA(VLOOKUP(B18,Removes!$A:$A,1,0)),IF(ISNA(VLOOKUP(B18,TTM!$A:$A,1,0)),IF(ISNA(VLOOKUP(B18,FastTrack!$A:$A,1,0)),IF(ISNA(VLOOKUP(B18,Delayed!$B:$B,1,0)),"BAU","Delayed"),"FastTrack"),"TTM"),"Remove"),"CEEMEA")</f>
        <v>BAU</v>
      </c>
      <c r="I18" s="11" t="str">
        <f>IF(COUNTIF(schedule!DA$1:ZZ$100,B18)=0,"new","scheduled")</f>
        <v>scheduled</v>
      </c>
    </row>
    <row r="19" spans="1:9">
      <c r="A19" s="11" t="s">
        <v>1809</v>
      </c>
      <c r="B19" s="13">
        <v>120920102004</v>
      </c>
      <c r="C19" s="11" t="str">
        <f>IF(ISERROR(VLOOKUP(B19,'161012'!B:C,2,FALSE)),"new",VLOOKUP(B19,'161012'!B:C,2,FALSE))</f>
        <v>new</v>
      </c>
      <c r="D19" s="11" t="str">
        <f>IF(ISERROR(VLOOKUP(B19,'161012'!B:D,3,FALSE)),"new",IF(VLOOKUP(B19,'161012'!B:D,3,FALSE)="new","existing",VLOOKUP(B19,'141012'!B:D,3,FALSE)))</f>
        <v>existing</v>
      </c>
      <c r="E19" s="4">
        <f t="shared" si="1"/>
        <v>41172</v>
      </c>
      <c r="G19" s="2" t="s">
        <v>2717</v>
      </c>
      <c r="H19" s="11" t="str">
        <f>IF(ISNA(VLOOKUP(B19,CEEMEA!$A:$A,1,0)),IF(ISNA(VLOOKUP(B19,Removes!$A:$A,1,0)),IF(ISNA(VLOOKUP(B19,TTM!$A:$A,1,0)),IF(ISNA(VLOOKUP(B19,FastTrack!$A:$A,1,0)),IF(ISNA(VLOOKUP(B19,Delayed!$B:$B,1,0)),"BAU","Delayed"),"FastTrack"),"TTM"),"Remove"),"CEEMEA")</f>
        <v>BAU</v>
      </c>
      <c r="I19" s="11" t="str">
        <f>IF(COUNTIF(schedule!DA$1:ZZ$100,B19)=0,"new","scheduled")</f>
        <v>scheduled</v>
      </c>
    </row>
    <row r="20" spans="1:9">
      <c r="A20" s="11" t="s">
        <v>1803</v>
      </c>
      <c r="B20" s="13">
        <v>120920102005</v>
      </c>
      <c r="C20" s="11" t="str">
        <f>IF(ISERROR(VLOOKUP(B20,'161012'!B:C,2,FALSE)),"new",VLOOKUP(B20,'161012'!B:C,2,FALSE))</f>
        <v>new</v>
      </c>
      <c r="D20" s="11" t="str">
        <f>IF(ISERROR(VLOOKUP(B20,'161012'!B:D,3,FALSE)),"new",IF(VLOOKUP(B20,'161012'!B:D,3,FALSE)="new","existing",VLOOKUP(B20,'141012'!B:D,3,FALSE)))</f>
        <v>existing</v>
      </c>
      <c r="E20" s="4">
        <f t="shared" si="1"/>
        <v>41172</v>
      </c>
      <c r="G20" s="2" t="s">
        <v>2714</v>
      </c>
      <c r="H20" s="11" t="str">
        <f>IF(ISNA(VLOOKUP(B20,CEEMEA!$A:$A,1,0)),IF(ISNA(VLOOKUP(B20,Removes!$A:$A,1,0)),IF(ISNA(VLOOKUP(B20,TTM!$A:$A,1,0)),IF(ISNA(VLOOKUP(B20,FastTrack!$A:$A,1,0)),IF(ISNA(VLOOKUP(B20,Delayed!$B:$B,1,0)),"BAU","Delayed"),"FastTrack"),"TTM"),"Remove"),"CEEMEA")</f>
        <v>BAU</v>
      </c>
      <c r="I20" s="11" t="str">
        <f>IF(COUNTIF(schedule!DA$1:ZZ$100,B20)=0,"new","scheduled")</f>
        <v>scheduled</v>
      </c>
    </row>
    <row r="21" spans="1:9">
      <c r="A21" s="11" t="s">
        <v>1811</v>
      </c>
      <c r="B21" s="13">
        <v>120920102006</v>
      </c>
      <c r="C21" s="11" t="str">
        <f>IF(ISERROR(VLOOKUP(B21,'161012'!B:C,2,FALSE)),"new",VLOOKUP(B21,'161012'!B:C,2,FALSE))</f>
        <v>new</v>
      </c>
      <c r="D21" s="11" t="str">
        <f>IF(ISERROR(VLOOKUP(B21,'161012'!B:D,3,FALSE)),"new",IF(VLOOKUP(B21,'161012'!B:D,3,FALSE)="new","existing",VLOOKUP(B21,'141012'!B:D,3,FALSE)))</f>
        <v>existing</v>
      </c>
      <c r="E21" s="4">
        <f t="shared" si="1"/>
        <v>41172</v>
      </c>
      <c r="G21" s="2" t="s">
        <v>2718</v>
      </c>
      <c r="H21" s="11" t="str">
        <f>IF(ISNA(VLOOKUP(B21,CEEMEA!$A:$A,1,0)),IF(ISNA(VLOOKUP(B21,Removes!$A:$A,1,0)),IF(ISNA(VLOOKUP(B21,TTM!$A:$A,1,0)),IF(ISNA(VLOOKUP(B21,FastTrack!$A:$A,1,0)),IF(ISNA(VLOOKUP(B21,Delayed!$B:$B,1,0)),"BAU","Delayed"),"FastTrack"),"TTM"),"Remove"),"CEEMEA")</f>
        <v>BAU</v>
      </c>
      <c r="I21" s="11" t="str">
        <f>IF(COUNTIF(schedule!DA$1:ZZ$100,B21)=0,"new","scheduled")</f>
        <v>scheduled</v>
      </c>
    </row>
    <row r="22" spans="1:9">
      <c r="A22" s="11" t="s">
        <v>1883</v>
      </c>
      <c r="B22" s="13">
        <v>120920123003</v>
      </c>
      <c r="C22" s="11" t="str">
        <f>IF(ISERROR(VLOOKUP(B22,'161012'!B:C,2,FALSE)),"new",VLOOKUP(B22,'161012'!B:C,2,FALSE))</f>
        <v>new</v>
      </c>
      <c r="D22" s="11" t="str">
        <f>IF(ISERROR(VLOOKUP(B22,'161012'!B:D,3,FALSE)),"new",IF(VLOOKUP(B22,'161012'!B:D,3,FALSE)="new","existing",VLOOKUP(B22,'141012'!B:D,3,FALSE)))</f>
        <v>existing</v>
      </c>
      <c r="E22" s="4">
        <f t="shared" si="1"/>
        <v>41199</v>
      </c>
      <c r="G22" s="2" t="s">
        <v>2873</v>
      </c>
      <c r="H22" s="11" t="str">
        <f>IF(ISNA(VLOOKUP(B22,CEEMEA!$A:$A,1,0)),IF(ISNA(VLOOKUP(B22,Removes!$A:$A,1,0)),IF(ISNA(VLOOKUP(B22,TTM!$A:$A,1,0)),IF(ISNA(VLOOKUP(B22,FastTrack!$A:$A,1,0)),IF(ISNA(VLOOKUP(B22,Delayed!$B:$B,1,0)),"BAU","Delayed"),"FastTrack"),"TTM"),"Remove"),"CEEMEA")</f>
        <v>BAU</v>
      </c>
      <c r="I22" s="11" t="str">
        <f>IF(COUNTIF(schedule!DA$1:ZZ$100,B22)=0,"new","scheduled")</f>
        <v>scheduled</v>
      </c>
    </row>
    <row r="23" spans="1:9">
      <c r="A23" s="11" t="s">
        <v>1874</v>
      </c>
      <c r="B23" s="13">
        <v>120921062337</v>
      </c>
      <c r="C23" s="11" t="str">
        <f>IF(ISERROR(VLOOKUP(B23,'161012'!B:C,2,FALSE)),"new",VLOOKUP(B23,'161012'!B:C,2,FALSE))</f>
        <v>new</v>
      </c>
      <c r="D23" s="11" t="str">
        <f>IF(ISERROR(VLOOKUP(B23,'161012'!B:D,3,FALSE)),"new",IF(VLOOKUP(B23,'161012'!B:D,3,FALSE)="new","existing",VLOOKUP(B23,'141012'!B:D,3,FALSE)))</f>
        <v>existing</v>
      </c>
      <c r="E23" s="4">
        <f t="shared" si="1"/>
        <v>41190</v>
      </c>
      <c r="G23" s="2" t="s">
        <v>2648</v>
      </c>
      <c r="H23" s="11" t="str">
        <f>IF(ISNA(VLOOKUP(B23,CEEMEA!$A:$A,1,0)),IF(ISNA(VLOOKUP(B23,Removes!$A:$A,1,0)),IF(ISNA(VLOOKUP(B23,TTM!$A:$A,1,0)),IF(ISNA(VLOOKUP(B23,FastTrack!$A:$A,1,0)),IF(ISNA(VLOOKUP(B23,Delayed!$B:$B,1,0)),"BAU","Delayed"),"FastTrack"),"TTM"),"Remove"),"CEEMEA")</f>
        <v>Delayed</v>
      </c>
      <c r="I23" s="11" t="str">
        <f>IF(COUNTIF(schedule!DA$1:ZZ$100,B23)=0,"new","scheduled")</f>
        <v>new</v>
      </c>
    </row>
    <row r="24" spans="1:9">
      <c r="A24" s="11" t="s">
        <v>1872</v>
      </c>
      <c r="B24" s="13">
        <v>120921062644</v>
      </c>
      <c r="C24" s="11" t="str">
        <f>IF(ISERROR(VLOOKUP(B24,'161012'!B:C,2,FALSE)),"new",VLOOKUP(B24,'161012'!B:C,2,FALSE))</f>
        <v>new</v>
      </c>
      <c r="D24" s="11" t="str">
        <f>IF(ISERROR(VLOOKUP(B24,'161012'!B:D,3,FALSE)),"new",IF(VLOOKUP(B24,'161012'!B:D,3,FALSE)="new","existing",VLOOKUP(B24,'141012'!B:D,3,FALSE)))</f>
        <v>existing</v>
      </c>
      <c r="E24" s="4">
        <f t="shared" si="1"/>
        <v>41190</v>
      </c>
      <c r="G24" s="2" t="s">
        <v>2647</v>
      </c>
      <c r="H24" s="11" t="str">
        <f>IF(ISNA(VLOOKUP(B24,CEEMEA!$A:$A,1,0)),IF(ISNA(VLOOKUP(B24,Removes!$A:$A,1,0)),IF(ISNA(VLOOKUP(B24,TTM!$A:$A,1,0)),IF(ISNA(VLOOKUP(B24,FastTrack!$A:$A,1,0)),IF(ISNA(VLOOKUP(B24,Delayed!$B:$B,1,0)),"BAU","Delayed"),"FastTrack"),"TTM"),"Remove"),"CEEMEA")</f>
        <v>Delayed</v>
      </c>
      <c r="I24" s="11" t="str">
        <f>IF(COUNTIF(schedule!DA$1:ZZ$100,B24)=0,"new","scheduled")</f>
        <v>new</v>
      </c>
    </row>
    <row r="25" spans="1:9">
      <c r="A25" s="11" t="s">
        <v>1870</v>
      </c>
      <c r="B25" s="13">
        <v>120921062835</v>
      </c>
      <c r="C25" s="11" t="str">
        <f>IF(ISERROR(VLOOKUP(B25,'161012'!B:C,2,FALSE)),"new",VLOOKUP(B25,'161012'!B:C,2,FALSE))</f>
        <v>new</v>
      </c>
      <c r="D25" s="11" t="str">
        <f>IF(ISERROR(VLOOKUP(B25,'161012'!B:D,3,FALSE)),"new",IF(VLOOKUP(B25,'161012'!B:D,3,FALSE)="new","existing",VLOOKUP(B25,'141012'!B:D,3,FALSE)))</f>
        <v>existing</v>
      </c>
      <c r="E25" s="4">
        <f t="shared" si="1"/>
        <v>41173</v>
      </c>
      <c r="G25" s="2" t="s">
        <v>2713</v>
      </c>
      <c r="H25" s="11" t="str">
        <f>IF(ISNA(VLOOKUP(B25,CEEMEA!$A:$A,1,0)),IF(ISNA(VLOOKUP(B25,Removes!$A:$A,1,0)),IF(ISNA(VLOOKUP(B25,TTM!$A:$A,1,0)),IF(ISNA(VLOOKUP(B25,FastTrack!$A:$A,1,0)),IF(ISNA(VLOOKUP(B25,Delayed!$B:$B,1,0)),"BAU","Delayed"),"FastTrack"),"TTM"),"Remove"),"CEEMEA")</f>
        <v>Delayed</v>
      </c>
      <c r="I25" s="11" t="str">
        <f>IF(COUNTIF(schedule!DA$1:ZZ$100,B25)=0,"new","scheduled")</f>
        <v>new</v>
      </c>
    </row>
    <row r="26" spans="1:9">
      <c r="A26" s="11" t="s">
        <v>1868</v>
      </c>
      <c r="B26" s="13">
        <v>120921063034</v>
      </c>
      <c r="C26" s="11" t="str">
        <f>IF(ISERROR(VLOOKUP(B26,'161012'!B:C,2,FALSE)),"new",VLOOKUP(B26,'161012'!B:C,2,FALSE))</f>
        <v>new</v>
      </c>
      <c r="D26" s="11" t="str">
        <f>IF(ISERROR(VLOOKUP(B26,'161012'!B:D,3,FALSE)),"new",IF(VLOOKUP(B26,'161012'!B:D,3,FALSE)="new","existing",VLOOKUP(B26,'141012'!B:D,3,FALSE)))</f>
        <v>existing</v>
      </c>
      <c r="E26" s="4">
        <f t="shared" si="1"/>
        <v>41190</v>
      </c>
      <c r="G26" s="2" t="s">
        <v>2646</v>
      </c>
      <c r="H26" s="11" t="str">
        <f>IF(ISNA(VLOOKUP(B26,CEEMEA!$A:$A,1,0)),IF(ISNA(VLOOKUP(B26,Removes!$A:$A,1,0)),IF(ISNA(VLOOKUP(B26,TTM!$A:$A,1,0)),IF(ISNA(VLOOKUP(B26,FastTrack!$A:$A,1,0)),IF(ISNA(VLOOKUP(B26,Delayed!$B:$B,1,0)),"BAU","Delayed"),"FastTrack"),"TTM"),"Remove"),"CEEMEA")</f>
        <v>Delayed</v>
      </c>
      <c r="I26" s="11" t="str">
        <f>IF(COUNTIF(schedule!DA$1:ZZ$100,B26)=0,"new","scheduled")</f>
        <v>new</v>
      </c>
    </row>
    <row r="27" spans="1:9">
      <c r="A27" s="11" t="s">
        <v>1866</v>
      </c>
      <c r="B27" s="13">
        <v>120921063307</v>
      </c>
      <c r="C27" s="11" t="str">
        <f>IF(ISERROR(VLOOKUP(B27,'161012'!B:C,2,FALSE)),"new",VLOOKUP(B27,'161012'!B:C,2,FALSE))</f>
        <v>new</v>
      </c>
      <c r="D27" s="11" t="str">
        <f>IF(ISERROR(VLOOKUP(B27,'161012'!B:D,3,FALSE)),"new",IF(VLOOKUP(B27,'161012'!B:D,3,FALSE)="new","existing",VLOOKUP(B27,'141012'!B:D,3,FALSE)))</f>
        <v>existing</v>
      </c>
      <c r="E27" s="4">
        <f t="shared" si="1"/>
        <v>41190</v>
      </c>
      <c r="G27" s="2" t="s">
        <v>2645</v>
      </c>
      <c r="H27" s="11" t="str">
        <f>IF(ISNA(VLOOKUP(B27,CEEMEA!$A:$A,1,0)),IF(ISNA(VLOOKUP(B27,Removes!$A:$A,1,0)),IF(ISNA(VLOOKUP(B27,TTM!$A:$A,1,0)),IF(ISNA(VLOOKUP(B27,FastTrack!$A:$A,1,0)),IF(ISNA(VLOOKUP(B27,Delayed!$B:$B,1,0)),"BAU","Delayed"),"FastTrack"),"TTM"),"Remove"),"CEEMEA")</f>
        <v>Delayed</v>
      </c>
      <c r="I27" s="11" t="str">
        <f>IF(COUNTIF(schedule!DA$1:ZZ$100,B27)=0,"new","scheduled")</f>
        <v>new</v>
      </c>
    </row>
    <row r="28" spans="1:9">
      <c r="A28" s="11" t="s">
        <v>1864</v>
      </c>
      <c r="B28" s="13">
        <v>120921063606</v>
      </c>
      <c r="C28" s="11" t="str">
        <f>IF(ISERROR(VLOOKUP(B28,'161012'!B:C,2,FALSE)),"new",VLOOKUP(B28,'161012'!B:C,2,FALSE))</f>
        <v>new</v>
      </c>
      <c r="D28" s="11" t="str">
        <f>IF(ISERROR(VLOOKUP(B28,'161012'!B:D,3,FALSE)),"new",IF(VLOOKUP(B28,'161012'!B:D,3,FALSE)="new","existing",VLOOKUP(B28,'141012'!B:D,3,FALSE)))</f>
        <v>existing</v>
      </c>
      <c r="E28" s="4">
        <f t="shared" si="1"/>
        <v>41190</v>
      </c>
      <c r="G28" s="2" t="s">
        <v>2644</v>
      </c>
      <c r="H28" s="11" t="str">
        <f>IF(ISNA(VLOOKUP(B28,CEEMEA!$A:$A,1,0)),IF(ISNA(VLOOKUP(B28,Removes!$A:$A,1,0)),IF(ISNA(VLOOKUP(B28,TTM!$A:$A,1,0)),IF(ISNA(VLOOKUP(B28,FastTrack!$A:$A,1,0)),IF(ISNA(VLOOKUP(B28,Delayed!$B:$B,1,0)),"BAU","Delayed"),"FastTrack"),"TTM"),"Remove"),"CEEMEA")</f>
        <v>Delayed</v>
      </c>
      <c r="I28" s="11" t="str">
        <f>IF(COUNTIF(schedule!DA$1:ZZ$100,B28)=0,"new","scheduled")</f>
        <v>new</v>
      </c>
    </row>
    <row r="29" spans="1:9">
      <c r="A29" s="11" t="s">
        <v>1862</v>
      </c>
      <c r="B29" s="13">
        <v>120921063929</v>
      </c>
      <c r="C29" s="11" t="str">
        <f>IF(ISERROR(VLOOKUP(B29,'161012'!B:C,2,FALSE)),"new",VLOOKUP(B29,'161012'!B:C,2,FALSE))</f>
        <v>new</v>
      </c>
      <c r="D29" s="11" t="str">
        <f>IF(ISERROR(VLOOKUP(B29,'161012'!B:D,3,FALSE)),"new",IF(VLOOKUP(B29,'161012'!B:D,3,FALSE)="new","existing",VLOOKUP(B29,'141012'!B:D,3,FALSE)))</f>
        <v>existing</v>
      </c>
      <c r="E29" s="4">
        <f t="shared" si="1"/>
        <v>41190</v>
      </c>
      <c r="G29" s="2" t="s">
        <v>2643</v>
      </c>
      <c r="H29" s="11" t="str">
        <f>IF(ISNA(VLOOKUP(B29,CEEMEA!$A:$A,1,0)),IF(ISNA(VLOOKUP(B29,Removes!$A:$A,1,0)),IF(ISNA(VLOOKUP(B29,TTM!$A:$A,1,0)),IF(ISNA(VLOOKUP(B29,FastTrack!$A:$A,1,0)),IF(ISNA(VLOOKUP(B29,Delayed!$B:$B,1,0)),"BAU","Delayed"),"FastTrack"),"TTM"),"Remove"),"CEEMEA")</f>
        <v>Delayed</v>
      </c>
      <c r="I29" s="11" t="str">
        <f>IF(COUNTIF(schedule!DA$1:ZZ$100,B29)=0,"new","scheduled")</f>
        <v>new</v>
      </c>
    </row>
    <row r="30" spans="1:9">
      <c r="A30" s="11" t="s">
        <v>1839</v>
      </c>
      <c r="B30" s="13">
        <v>120921104210</v>
      </c>
      <c r="C30" s="11" t="str">
        <f>IF(ISERROR(VLOOKUP(B30,'161012'!B:C,2,FALSE)),"new",VLOOKUP(B30,'161012'!B:C,2,FALSE))</f>
        <v>new</v>
      </c>
      <c r="D30" s="11" t="str">
        <f>IF(ISERROR(VLOOKUP(B30,'161012'!B:D,3,FALSE)),"new",IF(VLOOKUP(B30,'161012'!B:D,3,FALSE)="new","existing",VLOOKUP(B30,'141012'!B:D,3,FALSE)))</f>
        <v>existing</v>
      </c>
      <c r="E30" s="4">
        <f t="shared" si="1"/>
        <v>41173</v>
      </c>
      <c r="G30" s="2" t="s">
        <v>2712</v>
      </c>
      <c r="H30" s="11" t="str">
        <f>IF(ISNA(VLOOKUP(B30,CEEMEA!$A:$A,1,0)),IF(ISNA(VLOOKUP(B30,Removes!$A:$A,1,0)),IF(ISNA(VLOOKUP(B30,TTM!$A:$A,1,0)),IF(ISNA(VLOOKUP(B30,FastTrack!$A:$A,1,0)),IF(ISNA(VLOOKUP(B30,Delayed!$B:$B,1,0)),"BAU","Delayed"),"FastTrack"),"TTM"),"Remove"),"CEEMEA")</f>
        <v>BAU</v>
      </c>
      <c r="I30" s="11" t="str">
        <f>IF(COUNTIF(schedule!DA$1:ZZ$100,B30)=0,"new","scheduled")</f>
        <v>scheduled</v>
      </c>
    </row>
    <row r="31" spans="1:9">
      <c r="A31" s="11" t="s">
        <v>1951</v>
      </c>
      <c r="B31" s="13">
        <v>120925065753</v>
      </c>
      <c r="C31" s="11" t="str">
        <f>IF(ISERROR(VLOOKUP(B31,'161012'!B:C,2,FALSE)),"new",VLOOKUP(B31,'161012'!B:C,2,FALSE))</f>
        <v>new</v>
      </c>
      <c r="D31" s="11" t="str">
        <f>IF(ISERROR(VLOOKUP(B31,'161012'!B:D,3,FALSE)),"new",IF(VLOOKUP(B31,'161012'!B:D,3,FALSE)="new","existing",VLOOKUP(B31,'141012'!B:D,3,FALSE)))</f>
        <v>existing</v>
      </c>
      <c r="E31" s="4">
        <f t="shared" si="1"/>
        <v>41177</v>
      </c>
      <c r="G31" s="2" t="s">
        <v>2709</v>
      </c>
      <c r="H31" s="11" t="str">
        <f>IF(ISNA(VLOOKUP(B31,CEEMEA!$A:$A,1,0)),IF(ISNA(VLOOKUP(B31,Removes!$A:$A,1,0)),IF(ISNA(VLOOKUP(B31,TTM!$A:$A,1,0)),IF(ISNA(VLOOKUP(B31,FastTrack!$A:$A,1,0)),IF(ISNA(VLOOKUP(B31,Delayed!$B:$B,1,0)),"BAU","Delayed"),"FastTrack"),"TTM"),"Remove"),"CEEMEA")</f>
        <v>BAU</v>
      </c>
      <c r="I31" s="11" t="str">
        <f>IF(COUNTIF(schedule!DA$1:ZZ$100,B31)=0,"new","scheduled")</f>
        <v>scheduled</v>
      </c>
    </row>
    <row r="32" spans="1:9">
      <c r="A32" s="11" t="s">
        <v>1949</v>
      </c>
      <c r="B32" s="13">
        <v>120925071712</v>
      </c>
      <c r="C32" s="11" t="str">
        <f>IF(ISERROR(VLOOKUP(B32,'161012'!B:C,2,FALSE)),"new",VLOOKUP(B32,'161012'!B:C,2,FALSE))</f>
        <v>new</v>
      </c>
      <c r="D32" s="11" t="str">
        <f>IF(ISERROR(VLOOKUP(B32,'161012'!B:D,3,FALSE)),"new",IF(VLOOKUP(B32,'161012'!B:D,3,FALSE)="new","existing",VLOOKUP(B32,'141012'!B:D,3,FALSE)))</f>
        <v>existing</v>
      </c>
      <c r="E32" s="4">
        <f t="shared" si="1"/>
        <v>41177</v>
      </c>
      <c r="G32" s="2" t="s">
        <v>2708</v>
      </c>
      <c r="H32" s="11" t="str">
        <f>IF(ISNA(VLOOKUP(B32,CEEMEA!$A:$A,1,0)),IF(ISNA(VLOOKUP(B32,Removes!$A:$A,1,0)),IF(ISNA(VLOOKUP(B32,TTM!$A:$A,1,0)),IF(ISNA(VLOOKUP(B32,FastTrack!$A:$A,1,0)),IF(ISNA(VLOOKUP(B32,Delayed!$B:$B,1,0)),"BAU","Delayed"),"FastTrack"),"TTM"),"Remove"),"CEEMEA")</f>
        <v>BAU</v>
      </c>
      <c r="I32" s="11" t="str">
        <f>IF(COUNTIF(schedule!DA$1:ZZ$100,B32)=0,"new","scheduled")</f>
        <v>scheduled</v>
      </c>
    </row>
    <row r="33" spans="1:9">
      <c r="A33" s="11" t="s">
        <v>1947</v>
      </c>
      <c r="B33" s="13">
        <v>120925072119</v>
      </c>
      <c r="C33" s="11" t="str">
        <f>IF(ISERROR(VLOOKUP(B33,'161012'!B:C,2,FALSE)),"new",VLOOKUP(B33,'161012'!B:C,2,FALSE))</f>
        <v>new</v>
      </c>
      <c r="D33" s="11" t="str">
        <f>IF(ISERROR(VLOOKUP(B33,'161012'!B:D,3,FALSE)),"new",IF(VLOOKUP(B33,'161012'!B:D,3,FALSE)="new","existing",VLOOKUP(B33,'141012'!B:D,3,FALSE)))</f>
        <v>existing</v>
      </c>
      <c r="E33" s="4">
        <f t="shared" si="1"/>
        <v>41177</v>
      </c>
      <c r="G33" s="2" t="s">
        <v>2707</v>
      </c>
      <c r="H33" s="11" t="str">
        <f>IF(ISNA(VLOOKUP(B33,CEEMEA!$A:$A,1,0)),IF(ISNA(VLOOKUP(B33,Removes!$A:$A,1,0)),IF(ISNA(VLOOKUP(B33,TTM!$A:$A,1,0)),IF(ISNA(VLOOKUP(B33,FastTrack!$A:$A,1,0)),IF(ISNA(VLOOKUP(B33,Delayed!$B:$B,1,0)),"BAU","Delayed"),"FastTrack"),"TTM"),"Remove"),"CEEMEA")</f>
        <v>BAU</v>
      </c>
      <c r="I33" s="11" t="str">
        <f>IF(COUNTIF(schedule!DA$1:ZZ$100,B33)=0,"new","scheduled")</f>
        <v>scheduled</v>
      </c>
    </row>
    <row r="34" spans="1:9">
      <c r="A34" s="11" t="s">
        <v>1945</v>
      </c>
      <c r="B34" s="13">
        <v>120925072358</v>
      </c>
      <c r="C34" s="11" t="str">
        <f>IF(ISERROR(VLOOKUP(B34,'161012'!B:C,2,FALSE)),"new",VLOOKUP(B34,'161012'!B:C,2,FALSE))</f>
        <v>new</v>
      </c>
      <c r="D34" s="11" t="str">
        <f>IF(ISERROR(VLOOKUP(B34,'161012'!B:D,3,FALSE)),"new",IF(VLOOKUP(B34,'161012'!B:D,3,FALSE)="new","existing",VLOOKUP(B34,'141012'!B:D,3,FALSE)))</f>
        <v>existing</v>
      </c>
      <c r="E34" s="4">
        <f t="shared" si="1"/>
        <v>41177</v>
      </c>
      <c r="G34" s="2" t="s">
        <v>2706</v>
      </c>
      <c r="H34" s="11" t="str">
        <f>IF(ISNA(VLOOKUP(B34,CEEMEA!$A:$A,1,0)),IF(ISNA(VLOOKUP(B34,Removes!$A:$A,1,0)),IF(ISNA(VLOOKUP(B34,TTM!$A:$A,1,0)),IF(ISNA(VLOOKUP(B34,FastTrack!$A:$A,1,0)),IF(ISNA(VLOOKUP(B34,Delayed!$B:$B,1,0)),"BAU","Delayed"),"FastTrack"),"TTM"),"Remove"),"CEEMEA")</f>
        <v>BAU</v>
      </c>
      <c r="I34" s="11" t="str">
        <f>IF(COUNTIF(schedule!DA$1:ZZ$100,B34)=0,"new","scheduled")</f>
        <v>scheduled</v>
      </c>
    </row>
    <row r="35" spans="1:9">
      <c r="A35" s="11" t="s">
        <v>1943</v>
      </c>
      <c r="B35" s="13">
        <v>120925072944</v>
      </c>
      <c r="C35" s="11" t="str">
        <f>IF(ISERROR(VLOOKUP(B35,'161012'!B:C,2,FALSE)),"new",VLOOKUP(B35,'161012'!B:C,2,FALSE))</f>
        <v>new</v>
      </c>
      <c r="D35" s="11" t="str">
        <f>IF(ISERROR(VLOOKUP(B35,'161012'!B:D,3,FALSE)),"new",IF(VLOOKUP(B35,'161012'!B:D,3,FALSE)="new","existing",VLOOKUP(B35,'141012'!B:D,3,FALSE)))</f>
        <v>existing</v>
      </c>
      <c r="E35" s="4">
        <f t="shared" si="1"/>
        <v>41177</v>
      </c>
      <c r="G35" s="2" t="s">
        <v>2705</v>
      </c>
      <c r="H35" s="11" t="str">
        <f>IF(ISNA(VLOOKUP(B35,CEEMEA!$A:$A,1,0)),IF(ISNA(VLOOKUP(B35,Removes!$A:$A,1,0)),IF(ISNA(VLOOKUP(B35,TTM!$A:$A,1,0)),IF(ISNA(VLOOKUP(B35,FastTrack!$A:$A,1,0)),IF(ISNA(VLOOKUP(B35,Delayed!$B:$B,1,0)),"BAU","Delayed"),"FastTrack"),"TTM"),"Remove"),"CEEMEA")</f>
        <v>BAU</v>
      </c>
      <c r="I35" s="11" t="str">
        <f>IF(COUNTIF(schedule!DA$1:ZZ$100,B35)=0,"new","scheduled")</f>
        <v>scheduled</v>
      </c>
    </row>
    <row r="36" spans="1:9">
      <c r="A36" s="11" t="s">
        <v>1941</v>
      </c>
      <c r="B36" s="13">
        <v>120925073254</v>
      </c>
      <c r="C36" s="11" t="str">
        <f>IF(ISERROR(VLOOKUP(B36,'161012'!B:C,2,FALSE)),"new",VLOOKUP(B36,'161012'!B:C,2,FALSE))</f>
        <v>new</v>
      </c>
      <c r="D36" s="11" t="str">
        <f>IF(ISERROR(VLOOKUP(B36,'161012'!B:D,3,FALSE)),"new",IF(VLOOKUP(B36,'161012'!B:D,3,FALSE)="new","existing",VLOOKUP(B36,'141012'!B:D,3,FALSE)))</f>
        <v>existing</v>
      </c>
      <c r="E36" s="4">
        <f t="shared" si="1"/>
        <v>41177</v>
      </c>
      <c r="G36" s="2" t="s">
        <v>2704</v>
      </c>
      <c r="H36" s="11" t="str">
        <f>IF(ISNA(VLOOKUP(B36,CEEMEA!$A:$A,1,0)),IF(ISNA(VLOOKUP(B36,Removes!$A:$A,1,0)),IF(ISNA(VLOOKUP(B36,TTM!$A:$A,1,0)),IF(ISNA(VLOOKUP(B36,FastTrack!$A:$A,1,0)),IF(ISNA(VLOOKUP(B36,Delayed!$B:$B,1,0)),"BAU","Delayed"),"FastTrack"),"TTM"),"Remove"),"CEEMEA")</f>
        <v>BAU</v>
      </c>
      <c r="I36" s="11" t="str">
        <f>IF(COUNTIF(schedule!DA$1:ZZ$100,B36)=0,"new","scheduled")</f>
        <v>scheduled</v>
      </c>
    </row>
    <row r="37" spans="1:9">
      <c r="A37" s="11" t="s">
        <v>1935</v>
      </c>
      <c r="B37" s="13">
        <v>120925081432</v>
      </c>
      <c r="C37" s="11" t="str">
        <f>IF(ISERROR(VLOOKUP(B37,'161012'!B:C,2,FALSE)),"new",VLOOKUP(B37,'161012'!B:C,2,FALSE))</f>
        <v>new</v>
      </c>
      <c r="D37" s="11" t="str">
        <f>IF(ISERROR(VLOOKUP(B37,'161012'!B:D,3,FALSE)),"new",IF(VLOOKUP(B37,'161012'!B:D,3,FALSE)="new","existing",VLOOKUP(B37,'141012'!B:D,3,FALSE)))</f>
        <v>existing</v>
      </c>
      <c r="E37" s="4">
        <f t="shared" si="1"/>
        <v>41177</v>
      </c>
      <c r="G37" s="2" t="s">
        <v>2701</v>
      </c>
      <c r="H37" s="11" t="str">
        <f>IF(ISNA(VLOOKUP(B37,CEEMEA!$A:$A,1,0)),IF(ISNA(VLOOKUP(B37,Removes!$A:$A,1,0)),IF(ISNA(VLOOKUP(B37,TTM!$A:$A,1,0)),IF(ISNA(VLOOKUP(B37,FastTrack!$A:$A,1,0)),IF(ISNA(VLOOKUP(B37,Delayed!$B:$B,1,0)),"BAU","Delayed"),"FastTrack"),"TTM"),"Remove"),"CEEMEA")</f>
        <v>BAU</v>
      </c>
      <c r="I37" s="11" t="str">
        <f>IF(COUNTIF(schedule!DA$1:ZZ$100,B37)=0,"new","scheduled")</f>
        <v>scheduled</v>
      </c>
    </row>
    <row r="38" spans="1:9">
      <c r="A38" s="11" t="s">
        <v>1933</v>
      </c>
      <c r="B38" s="13">
        <v>120925081434</v>
      </c>
      <c r="C38" s="11" t="str">
        <f>IF(ISERROR(VLOOKUP(B38,'161012'!B:C,2,FALSE)),"new",VLOOKUP(B38,'161012'!B:C,2,FALSE))</f>
        <v>new</v>
      </c>
      <c r="D38" s="11" t="str">
        <f>IF(ISERROR(VLOOKUP(B38,'161012'!B:D,3,FALSE)),"new",IF(VLOOKUP(B38,'161012'!B:D,3,FALSE)="new","existing",VLOOKUP(B38,'141012'!B:D,3,FALSE)))</f>
        <v>existing</v>
      </c>
      <c r="E38" s="4">
        <f t="shared" si="1"/>
        <v>41177</v>
      </c>
      <c r="G38" s="2" t="s">
        <v>2700</v>
      </c>
      <c r="H38" s="11" t="str">
        <f>IF(ISNA(VLOOKUP(B38,CEEMEA!$A:$A,1,0)),IF(ISNA(VLOOKUP(B38,Removes!$A:$A,1,0)),IF(ISNA(VLOOKUP(B38,TTM!$A:$A,1,0)),IF(ISNA(VLOOKUP(B38,FastTrack!$A:$A,1,0)),IF(ISNA(VLOOKUP(B38,Delayed!$B:$B,1,0)),"BAU","Delayed"),"FastTrack"),"TTM"),"Remove"),"CEEMEA")</f>
        <v>BAU</v>
      </c>
      <c r="I38" s="11" t="str">
        <f>IF(COUNTIF(schedule!DA$1:ZZ$100,B38)=0,"new","scheduled")</f>
        <v>scheduled</v>
      </c>
    </row>
    <row r="39" spans="1:9">
      <c r="A39" s="11" t="s">
        <v>1939</v>
      </c>
      <c r="B39" s="13">
        <v>120925092049</v>
      </c>
      <c r="C39" s="11" t="str">
        <f>IF(ISERROR(VLOOKUP(B39,'161012'!B:C,2,FALSE)),"new",VLOOKUP(B39,'161012'!B:C,2,FALSE))</f>
        <v>new</v>
      </c>
      <c r="D39" s="11" t="str">
        <f>IF(ISERROR(VLOOKUP(B39,'161012'!B:D,3,FALSE)),"new",IF(VLOOKUP(B39,'161012'!B:D,3,FALSE)="new","existing",VLOOKUP(B39,'141012'!B:D,3,FALSE)))</f>
        <v>existing</v>
      </c>
      <c r="E39" s="4">
        <f t="shared" si="1"/>
        <v>41177</v>
      </c>
      <c r="G39" s="2" t="s">
        <v>2703</v>
      </c>
      <c r="H39" s="11" t="str">
        <f>IF(ISNA(VLOOKUP(B39,CEEMEA!$A:$A,1,0)),IF(ISNA(VLOOKUP(B39,Removes!$A:$A,1,0)),IF(ISNA(VLOOKUP(B39,TTM!$A:$A,1,0)),IF(ISNA(VLOOKUP(B39,FastTrack!$A:$A,1,0)),IF(ISNA(VLOOKUP(B39,Delayed!$B:$B,1,0)),"BAU","Delayed"),"FastTrack"),"TTM"),"Remove"),"CEEMEA")</f>
        <v>BAU</v>
      </c>
      <c r="I39" s="11" t="str">
        <f>IF(COUNTIF(schedule!DA$1:ZZ$100,B39)=0,"new","scheduled")</f>
        <v>scheduled</v>
      </c>
    </row>
    <row r="40" spans="1:9">
      <c r="A40" s="11" t="s">
        <v>1937</v>
      </c>
      <c r="B40" s="13">
        <v>120925092714</v>
      </c>
      <c r="C40" s="11" t="str">
        <f>IF(ISERROR(VLOOKUP(B40,'161012'!B:C,2,FALSE)),"new",VLOOKUP(B40,'161012'!B:C,2,FALSE))</f>
        <v>new</v>
      </c>
      <c r="D40" s="11" t="str">
        <f>IF(ISERROR(VLOOKUP(B40,'161012'!B:D,3,FALSE)),"new",IF(VLOOKUP(B40,'161012'!B:D,3,FALSE)="new","existing",VLOOKUP(B40,'141012'!B:D,3,FALSE)))</f>
        <v>existing</v>
      </c>
      <c r="E40" s="4">
        <f t="shared" si="1"/>
        <v>41177</v>
      </c>
      <c r="G40" s="2" t="s">
        <v>2702</v>
      </c>
      <c r="H40" s="11" t="str">
        <f>IF(ISNA(VLOOKUP(B40,CEEMEA!$A:$A,1,0)),IF(ISNA(VLOOKUP(B40,Removes!$A:$A,1,0)),IF(ISNA(VLOOKUP(B40,TTM!$A:$A,1,0)),IF(ISNA(VLOOKUP(B40,FastTrack!$A:$A,1,0)),IF(ISNA(VLOOKUP(B40,Delayed!$B:$B,1,0)),"BAU","Delayed"),"FastTrack"),"TTM"),"Remove"),"CEEMEA")</f>
        <v>BAU</v>
      </c>
      <c r="I40" s="11" t="str">
        <f>IF(COUNTIF(schedule!DA$1:ZZ$100,B40)=0,"new","scheduled")</f>
        <v>scheduled</v>
      </c>
    </row>
    <row r="41" spans="1:9">
      <c r="A41" s="11" t="s">
        <v>49</v>
      </c>
      <c r="B41" s="13">
        <v>120925102028</v>
      </c>
      <c r="C41" s="11" t="str">
        <f>IF(ISERROR(VLOOKUP(B41,'161012'!B:C,2,FALSE)),"new",VLOOKUP(B41,'161012'!B:C,2,FALSE))</f>
        <v>new</v>
      </c>
      <c r="D41" s="11" t="str">
        <f>IF(ISERROR(VLOOKUP(B41,'161012'!B:D,3,FALSE)),"new",IF(VLOOKUP(B41,'161012'!B:D,3,FALSE)="new","existing",VLOOKUP(B41,'141012'!B:D,3,FALSE)))</f>
        <v>existing</v>
      </c>
      <c r="E41" s="4">
        <f t="shared" si="1"/>
        <v>41177</v>
      </c>
      <c r="G41" s="2" t="s">
        <v>2699</v>
      </c>
      <c r="H41" s="11" t="str">
        <f>IF(ISNA(VLOOKUP(B41,CEEMEA!$A:$A,1,0)),IF(ISNA(VLOOKUP(B41,Removes!$A:$A,1,0)),IF(ISNA(VLOOKUP(B41,TTM!$A:$A,1,0)),IF(ISNA(VLOOKUP(B41,FastTrack!$A:$A,1,0)),IF(ISNA(VLOOKUP(B41,Delayed!$B:$B,1,0)),"BAU","Delayed"),"FastTrack"),"TTM"),"Remove"),"CEEMEA")</f>
        <v>BAU</v>
      </c>
      <c r="I41" s="11" t="str">
        <f>IF(COUNTIF(schedule!DA$1:ZZ$100,B41)=0,"new","scheduled")</f>
        <v>scheduled</v>
      </c>
    </row>
    <row r="42" spans="1:9">
      <c r="A42" s="11" t="s">
        <v>2039</v>
      </c>
      <c r="B42" s="13">
        <v>120927052257</v>
      </c>
      <c r="C42" s="11" t="str">
        <f>IF(ISERROR(VLOOKUP(B42,'161012'!B:C,2,FALSE)),"new",VLOOKUP(B42,'161012'!B:C,2,FALSE))</f>
        <v>new</v>
      </c>
      <c r="D42" s="11" t="str">
        <f>IF(ISERROR(VLOOKUP(B42,'161012'!B:D,3,FALSE)),"new",IF(VLOOKUP(B42,'161012'!B:D,3,FALSE)="new","existing",VLOOKUP(B42,'141012'!B:D,3,FALSE)))</f>
        <v>existing</v>
      </c>
      <c r="E42" s="4">
        <f t="shared" si="1"/>
        <v>41179</v>
      </c>
      <c r="G42" s="2" t="s">
        <v>2695</v>
      </c>
      <c r="H42" s="11" t="str">
        <f>IF(ISNA(VLOOKUP(B42,CEEMEA!$A:$A,1,0)),IF(ISNA(VLOOKUP(B42,Removes!$A:$A,1,0)),IF(ISNA(VLOOKUP(B42,TTM!$A:$A,1,0)),IF(ISNA(VLOOKUP(B42,FastTrack!$A:$A,1,0)),IF(ISNA(VLOOKUP(B42,Delayed!$B:$B,1,0)),"BAU","Delayed"),"FastTrack"),"TTM"),"Remove"),"CEEMEA")</f>
        <v>TTM</v>
      </c>
      <c r="I42" s="11" t="str">
        <f>IF(COUNTIF(schedule!DA$1:ZZ$100,B42)=0,"new","scheduled")</f>
        <v>scheduled</v>
      </c>
    </row>
    <row r="43" spans="1:9">
      <c r="A43" s="11" t="s">
        <v>2037</v>
      </c>
      <c r="B43" s="13">
        <v>120927052549</v>
      </c>
      <c r="C43" s="11" t="str">
        <f>IF(ISERROR(VLOOKUP(B43,'161012'!B:C,2,FALSE)),"new",VLOOKUP(B43,'161012'!B:C,2,FALSE))</f>
        <v>new</v>
      </c>
      <c r="D43" s="11" t="str">
        <f>IF(ISERROR(VLOOKUP(B43,'161012'!B:D,3,FALSE)),"new",IF(VLOOKUP(B43,'161012'!B:D,3,FALSE)="new","existing",VLOOKUP(B43,'141012'!B:D,3,FALSE)))</f>
        <v>existing</v>
      </c>
      <c r="E43" s="4">
        <f t="shared" si="1"/>
        <v>41179</v>
      </c>
      <c r="G43" s="2" t="s">
        <v>2694</v>
      </c>
      <c r="H43" s="11" t="str">
        <f>IF(ISNA(VLOOKUP(B43,CEEMEA!$A:$A,1,0)),IF(ISNA(VLOOKUP(B43,Removes!$A:$A,1,0)),IF(ISNA(VLOOKUP(B43,TTM!$A:$A,1,0)),IF(ISNA(VLOOKUP(B43,FastTrack!$A:$A,1,0)),IF(ISNA(VLOOKUP(B43,Delayed!$B:$B,1,0)),"BAU","Delayed"),"FastTrack"),"TTM"),"Remove"),"CEEMEA")</f>
        <v>TTM</v>
      </c>
      <c r="I43" s="11" t="str">
        <f>IF(COUNTIF(schedule!DA$1:ZZ$100,B43)=0,"new","scheduled")</f>
        <v>scheduled</v>
      </c>
    </row>
    <row r="44" spans="1:9">
      <c r="A44" s="11" t="s">
        <v>2035</v>
      </c>
      <c r="B44" s="13">
        <v>120927052757</v>
      </c>
      <c r="C44" s="11" t="str">
        <f>IF(ISERROR(VLOOKUP(B44,'161012'!B:C,2,FALSE)),"new",VLOOKUP(B44,'161012'!B:C,2,FALSE))</f>
        <v>new</v>
      </c>
      <c r="D44" s="11" t="str">
        <f>IF(ISERROR(VLOOKUP(B44,'161012'!B:D,3,FALSE)),"new",IF(VLOOKUP(B44,'161012'!B:D,3,FALSE)="new","existing",VLOOKUP(B44,'141012'!B:D,3,FALSE)))</f>
        <v>existing</v>
      </c>
      <c r="E44" s="4">
        <f t="shared" si="1"/>
        <v>41179</v>
      </c>
      <c r="G44" s="2" t="s">
        <v>2693</v>
      </c>
      <c r="H44" s="11" t="str">
        <f>IF(ISNA(VLOOKUP(B44,CEEMEA!$A:$A,1,0)),IF(ISNA(VLOOKUP(B44,Removes!$A:$A,1,0)),IF(ISNA(VLOOKUP(B44,TTM!$A:$A,1,0)),IF(ISNA(VLOOKUP(B44,FastTrack!$A:$A,1,0)),IF(ISNA(VLOOKUP(B44,Delayed!$B:$B,1,0)),"BAU","Delayed"),"FastTrack"),"TTM"),"Remove"),"CEEMEA")</f>
        <v>TTM</v>
      </c>
      <c r="I44" s="11" t="str">
        <f>IF(COUNTIF(schedule!DA$1:ZZ$100,B44)=0,"new","scheduled")</f>
        <v>scheduled</v>
      </c>
    </row>
    <row r="45" spans="1:9">
      <c r="A45" s="11" t="s">
        <v>2021</v>
      </c>
      <c r="B45" s="13">
        <v>120927104826</v>
      </c>
      <c r="C45" s="11" t="str">
        <f>IF(ISERROR(VLOOKUP(B45,'161012'!B:C,2,FALSE)),"new",VLOOKUP(B45,'161012'!B:C,2,FALSE))</f>
        <v>new</v>
      </c>
      <c r="D45" s="11" t="str">
        <f>IF(ISERROR(VLOOKUP(B45,'161012'!B:D,3,FALSE)),"new",IF(VLOOKUP(B45,'161012'!B:D,3,FALSE)="new","existing",VLOOKUP(B45,'141012'!B:D,3,FALSE)))</f>
        <v>existing</v>
      </c>
      <c r="E45" s="4">
        <f t="shared" si="1"/>
        <v>41193</v>
      </c>
      <c r="G45" s="2" t="s">
        <v>2589</v>
      </c>
      <c r="H45" s="11" t="str">
        <f>IF(ISNA(VLOOKUP(B45,CEEMEA!$A:$A,1,0)),IF(ISNA(VLOOKUP(B45,Removes!$A:$A,1,0)),IF(ISNA(VLOOKUP(B45,TTM!$A:$A,1,0)),IF(ISNA(VLOOKUP(B45,FastTrack!$A:$A,1,0)),IF(ISNA(VLOOKUP(B45,Delayed!$B:$B,1,0)),"BAU","Delayed"),"FastTrack"),"TTM"),"Remove"),"CEEMEA")</f>
        <v>BAU</v>
      </c>
      <c r="I45" s="11" t="str">
        <f>IF(COUNTIF(schedule!DA$1:ZZ$100,B45)=0,"new","scheduled")</f>
        <v>scheduled</v>
      </c>
    </row>
    <row r="46" spans="1:9">
      <c r="A46" s="11" t="s">
        <v>1994</v>
      </c>
      <c r="B46" s="13">
        <v>120928062940</v>
      </c>
      <c r="C46" s="11" t="str">
        <f>IF(ISERROR(VLOOKUP(B46,'161012'!B:C,2,FALSE)),"new",VLOOKUP(B46,'161012'!B:C,2,FALSE))</f>
        <v>new</v>
      </c>
      <c r="D46" s="11" t="str">
        <f>IF(ISERROR(VLOOKUP(B46,'161012'!B:D,3,FALSE)),"new",IF(VLOOKUP(B46,'161012'!B:D,3,FALSE)="new","existing",VLOOKUP(B46,'141012'!B:D,3,FALSE)))</f>
        <v>existing</v>
      </c>
      <c r="E46" s="4">
        <f t="shared" si="1"/>
        <v>41198</v>
      </c>
      <c r="G46" s="2" t="s">
        <v>2889</v>
      </c>
      <c r="H46" s="11" t="str">
        <f>IF(ISNA(VLOOKUP(B46,CEEMEA!$A:$A,1,0)),IF(ISNA(VLOOKUP(B46,Removes!$A:$A,1,0)),IF(ISNA(VLOOKUP(B46,TTM!$A:$A,1,0)),IF(ISNA(VLOOKUP(B46,FastTrack!$A:$A,1,0)),IF(ISNA(VLOOKUP(B46,Delayed!$B:$B,1,0)),"BAU","Delayed"),"FastTrack"),"TTM"),"Remove"),"CEEMEA")</f>
        <v>BAU</v>
      </c>
      <c r="I46" s="11" t="str">
        <f>IF(COUNTIF(schedule!DA$1:ZZ$100,B46)=0,"new","scheduled")</f>
        <v>scheduled</v>
      </c>
    </row>
    <row r="47" spans="1:9">
      <c r="A47" s="11" t="s">
        <v>1992</v>
      </c>
      <c r="B47" s="13">
        <v>120928063131</v>
      </c>
      <c r="C47" s="11" t="str">
        <f>IF(ISERROR(VLOOKUP(B47,'161012'!B:C,2,FALSE)),"new",VLOOKUP(B47,'161012'!B:C,2,FALSE))</f>
        <v>new</v>
      </c>
      <c r="D47" s="11" t="str">
        <f>IF(ISERROR(VLOOKUP(B47,'161012'!B:D,3,FALSE)),"new",IF(VLOOKUP(B47,'161012'!B:D,3,FALSE)="new","existing",VLOOKUP(B47,'141012'!B:D,3,FALSE)))</f>
        <v>existing</v>
      </c>
      <c r="E47" s="4">
        <f t="shared" si="1"/>
        <v>41193</v>
      </c>
      <c r="G47" s="2" t="s">
        <v>2587</v>
      </c>
      <c r="H47" s="11" t="str">
        <f>IF(ISNA(VLOOKUP(B47,CEEMEA!$A:$A,1,0)),IF(ISNA(VLOOKUP(B47,Removes!$A:$A,1,0)),IF(ISNA(VLOOKUP(B47,TTM!$A:$A,1,0)),IF(ISNA(VLOOKUP(B47,FastTrack!$A:$A,1,0)),IF(ISNA(VLOOKUP(B47,Delayed!$B:$B,1,0)),"BAU","Delayed"),"FastTrack"),"TTM"),"Remove"),"CEEMEA")</f>
        <v>BAU</v>
      </c>
      <c r="I47" s="11" t="str">
        <f>IF(COUNTIF(schedule!DA$1:ZZ$100,B47)=0,"new","scheduled")</f>
        <v>scheduled</v>
      </c>
    </row>
    <row r="48" spans="1:9">
      <c r="A48" s="11" t="s">
        <v>171</v>
      </c>
      <c r="B48" s="13">
        <v>120928083924</v>
      </c>
      <c r="C48" s="11" t="str">
        <f>IF(ISERROR(VLOOKUP(B48,'161012'!B:C,2,FALSE)),"new",VLOOKUP(B48,'161012'!B:C,2,FALSE))</f>
        <v>new</v>
      </c>
      <c r="D48" s="11" t="str">
        <f>IF(ISERROR(VLOOKUP(B48,'161012'!B:D,3,FALSE)),"new",IF(VLOOKUP(B48,'161012'!B:D,3,FALSE)="new","existing",VLOOKUP(B48,'141012'!B:D,3,FALSE)))</f>
        <v>existing</v>
      </c>
      <c r="E48" s="4">
        <f t="shared" si="1"/>
        <v>41180</v>
      </c>
      <c r="G48" s="2" t="s">
        <v>2692</v>
      </c>
      <c r="H48" s="11" t="str">
        <f>IF(ISNA(VLOOKUP(B48,CEEMEA!$A:$A,1,0)),IF(ISNA(VLOOKUP(B48,Removes!$A:$A,1,0)),IF(ISNA(VLOOKUP(B48,TTM!$A:$A,1,0)),IF(ISNA(VLOOKUP(B48,FastTrack!$A:$A,1,0)),IF(ISNA(VLOOKUP(B48,Delayed!$B:$B,1,0)),"BAU","Delayed"),"FastTrack"),"TTM"),"Remove"),"CEEMEA")</f>
        <v>BAU</v>
      </c>
      <c r="I48" s="11" t="str">
        <f>IF(COUNTIF(schedule!DA$1:ZZ$100,B48)=0,"new","scheduled")</f>
        <v>scheduled</v>
      </c>
    </row>
    <row r="49" spans="1:9">
      <c r="A49" s="11" t="s">
        <v>170</v>
      </c>
      <c r="B49" s="13">
        <v>120928083925</v>
      </c>
      <c r="C49" s="11" t="str">
        <f>IF(ISERROR(VLOOKUP(B49,'161012'!B:C,2,FALSE)),"new",VLOOKUP(B49,'161012'!B:C,2,FALSE))</f>
        <v>new</v>
      </c>
      <c r="D49" s="11" t="str">
        <f>IF(ISERROR(VLOOKUP(B49,'161012'!B:D,3,FALSE)),"new",IF(VLOOKUP(B49,'161012'!B:D,3,FALSE)="new","existing",VLOOKUP(B49,'141012'!B:D,3,FALSE)))</f>
        <v>existing</v>
      </c>
      <c r="E49" s="4">
        <f t="shared" si="1"/>
        <v>41180</v>
      </c>
      <c r="G49" s="2" t="s">
        <v>2691</v>
      </c>
      <c r="H49" s="11" t="str">
        <f>IF(ISNA(VLOOKUP(B49,CEEMEA!$A:$A,1,0)),IF(ISNA(VLOOKUP(B49,Removes!$A:$A,1,0)),IF(ISNA(VLOOKUP(B49,TTM!$A:$A,1,0)),IF(ISNA(VLOOKUP(B49,FastTrack!$A:$A,1,0)),IF(ISNA(VLOOKUP(B49,Delayed!$B:$B,1,0)),"BAU","Delayed"),"FastTrack"),"TTM"),"Remove"),"CEEMEA")</f>
        <v>BAU</v>
      </c>
      <c r="I49" s="11" t="str">
        <f>IF(COUNTIF(schedule!DA$1:ZZ$100,B49)=0,"new","scheduled")</f>
        <v>scheduled</v>
      </c>
    </row>
    <row r="50" spans="1:9">
      <c r="A50" s="11" t="s">
        <v>2200</v>
      </c>
      <c r="B50" s="13">
        <v>121001103915</v>
      </c>
      <c r="C50" s="11" t="str">
        <f>IF(ISERROR(VLOOKUP(B50,'161012'!B:C,2,FALSE)),"new",VLOOKUP(B50,'161012'!B:C,2,FALSE))</f>
        <v>new</v>
      </c>
      <c r="D50" s="11" t="str">
        <f>IF(ISERROR(VLOOKUP(B50,'161012'!B:D,3,FALSE)),"new",IF(VLOOKUP(B50,'161012'!B:D,3,FALSE)="new","existing",VLOOKUP(B50,'141012'!B:D,3,FALSE)))</f>
        <v>existing</v>
      </c>
      <c r="E50" s="4">
        <f t="shared" si="1"/>
        <v>41183</v>
      </c>
      <c r="G50" s="2" t="s">
        <v>2689</v>
      </c>
      <c r="H50" s="11" t="str">
        <f>IF(ISNA(VLOOKUP(B50,CEEMEA!$A:$A,1,0)),IF(ISNA(VLOOKUP(B50,Removes!$A:$A,1,0)),IF(ISNA(VLOOKUP(B50,TTM!$A:$A,1,0)),IF(ISNA(VLOOKUP(B50,FastTrack!$A:$A,1,0)),IF(ISNA(VLOOKUP(B50,Delayed!$B:$B,1,0)),"BAU","Delayed"),"FastTrack"),"TTM"),"Remove"),"CEEMEA")</f>
        <v>BAU</v>
      </c>
      <c r="I50" s="11" t="str">
        <f>IF(COUNTIF(schedule!DA$1:ZZ$100,B50)=0,"new","scheduled")</f>
        <v>scheduled</v>
      </c>
    </row>
    <row r="51" spans="1:9">
      <c r="A51" s="11" t="s">
        <v>2198</v>
      </c>
      <c r="B51" s="13">
        <v>121001103916</v>
      </c>
      <c r="C51" s="11" t="str">
        <f>IF(ISERROR(VLOOKUP(B51,'161012'!B:C,2,FALSE)),"new",VLOOKUP(B51,'161012'!B:C,2,FALSE))</f>
        <v>new</v>
      </c>
      <c r="D51" s="11" t="str">
        <f>IF(ISERROR(VLOOKUP(B51,'161012'!B:D,3,FALSE)),"new",IF(VLOOKUP(B51,'161012'!B:D,3,FALSE)="new","existing",VLOOKUP(B51,'141012'!B:D,3,FALSE)))</f>
        <v>existing</v>
      </c>
      <c r="E51" s="4">
        <f t="shared" si="1"/>
        <v>41183</v>
      </c>
      <c r="G51" s="2" t="s">
        <v>2688</v>
      </c>
      <c r="H51" s="11" t="str">
        <f>IF(ISNA(VLOOKUP(B51,CEEMEA!$A:$A,1,0)),IF(ISNA(VLOOKUP(B51,Removes!$A:$A,1,0)),IF(ISNA(VLOOKUP(B51,TTM!$A:$A,1,0)),IF(ISNA(VLOOKUP(B51,FastTrack!$A:$A,1,0)),IF(ISNA(VLOOKUP(B51,Delayed!$B:$B,1,0)),"BAU","Delayed"),"FastTrack"),"TTM"),"Remove"),"CEEMEA")</f>
        <v>BAU</v>
      </c>
      <c r="I51" s="11" t="str">
        <f>IF(COUNTIF(schedule!DA$1:ZZ$100,B51)=0,"new","scheduled")</f>
        <v>scheduled</v>
      </c>
    </row>
    <row r="52" spans="1:9">
      <c r="A52" s="11" t="s">
        <v>2196</v>
      </c>
      <c r="B52" s="13">
        <v>121001103917</v>
      </c>
      <c r="C52" s="11" t="str">
        <f>IF(ISERROR(VLOOKUP(B52,'161012'!B:C,2,FALSE)),"new",VLOOKUP(B52,'161012'!B:C,2,FALSE))</f>
        <v>new</v>
      </c>
      <c r="D52" s="11" t="str">
        <f>IF(ISERROR(VLOOKUP(B52,'161012'!B:D,3,FALSE)),"new",IF(VLOOKUP(B52,'161012'!B:D,3,FALSE)="new","existing",VLOOKUP(B52,'141012'!B:D,3,FALSE)))</f>
        <v>existing</v>
      </c>
      <c r="E52" s="4">
        <f t="shared" si="1"/>
        <v>41183</v>
      </c>
      <c r="G52" s="2" t="s">
        <v>2687</v>
      </c>
      <c r="H52" s="11" t="str">
        <f>IF(ISNA(VLOOKUP(B52,CEEMEA!$A:$A,1,0)),IF(ISNA(VLOOKUP(B52,Removes!$A:$A,1,0)),IF(ISNA(VLOOKUP(B52,TTM!$A:$A,1,0)),IF(ISNA(VLOOKUP(B52,FastTrack!$A:$A,1,0)),IF(ISNA(VLOOKUP(B52,Delayed!$B:$B,1,0)),"BAU","Delayed"),"FastTrack"),"TTM"),"Remove"),"CEEMEA")</f>
        <v>BAU</v>
      </c>
      <c r="I52" s="11" t="str">
        <f>IF(COUNTIF(schedule!DA$1:ZZ$100,B52)=0,"new","scheduled")</f>
        <v>scheduled</v>
      </c>
    </row>
    <row r="53" spans="1:9">
      <c r="A53" s="11" t="s">
        <v>2190</v>
      </c>
      <c r="B53" s="13">
        <v>121001103918</v>
      </c>
      <c r="C53" s="11" t="str">
        <f>IF(ISERROR(VLOOKUP(B53,'161012'!B:C,2,FALSE)),"new",VLOOKUP(B53,'161012'!B:C,2,FALSE))</f>
        <v>new</v>
      </c>
      <c r="D53" s="11" t="str">
        <f>IF(ISERROR(VLOOKUP(B53,'161012'!B:D,3,FALSE)),"new",IF(VLOOKUP(B53,'161012'!B:D,3,FALSE)="new","existing",VLOOKUP(B53,'141012'!B:D,3,FALSE)))</f>
        <v>existing</v>
      </c>
      <c r="E53" s="4">
        <f t="shared" si="1"/>
        <v>41183</v>
      </c>
      <c r="G53" s="2" t="s">
        <v>2684</v>
      </c>
      <c r="H53" s="11" t="str">
        <f>IF(ISNA(VLOOKUP(B53,CEEMEA!$A:$A,1,0)),IF(ISNA(VLOOKUP(B53,Removes!$A:$A,1,0)),IF(ISNA(VLOOKUP(B53,TTM!$A:$A,1,0)),IF(ISNA(VLOOKUP(B53,FastTrack!$A:$A,1,0)),IF(ISNA(VLOOKUP(B53,Delayed!$B:$B,1,0)),"BAU","Delayed"),"FastTrack"),"TTM"),"Remove"),"CEEMEA")</f>
        <v>BAU</v>
      </c>
      <c r="I53" s="11" t="str">
        <f>IF(COUNTIF(schedule!DA$1:ZZ$100,B53)=0,"new","scheduled")</f>
        <v>scheduled</v>
      </c>
    </row>
    <row r="54" spans="1:9">
      <c r="A54" s="11" t="s">
        <v>2192</v>
      </c>
      <c r="B54" s="13">
        <v>121001103919</v>
      </c>
      <c r="C54" s="11" t="str">
        <f>IF(ISERROR(VLOOKUP(B54,'161012'!B:C,2,FALSE)),"new",VLOOKUP(B54,'161012'!B:C,2,FALSE))</f>
        <v>new</v>
      </c>
      <c r="D54" s="11" t="str">
        <f>IF(ISERROR(VLOOKUP(B54,'161012'!B:D,3,FALSE)),"new",IF(VLOOKUP(B54,'161012'!B:D,3,FALSE)="new","existing",VLOOKUP(B54,'141012'!B:D,3,FALSE)))</f>
        <v>existing</v>
      </c>
      <c r="E54" s="4">
        <f t="shared" si="1"/>
        <v>41183</v>
      </c>
      <c r="G54" s="2" t="s">
        <v>2685</v>
      </c>
      <c r="H54" s="11" t="str">
        <f>IF(ISNA(VLOOKUP(B54,CEEMEA!$A:$A,1,0)),IF(ISNA(VLOOKUP(B54,Removes!$A:$A,1,0)),IF(ISNA(VLOOKUP(B54,TTM!$A:$A,1,0)),IF(ISNA(VLOOKUP(B54,FastTrack!$A:$A,1,0)),IF(ISNA(VLOOKUP(B54,Delayed!$B:$B,1,0)),"BAU","Delayed"),"FastTrack"),"TTM"),"Remove"),"CEEMEA")</f>
        <v>BAU</v>
      </c>
      <c r="I54" s="11" t="str">
        <f>IF(COUNTIF(schedule!DA$1:ZZ$100,B54)=0,"new","scheduled")</f>
        <v>scheduled</v>
      </c>
    </row>
    <row r="55" spans="1:9">
      <c r="A55" s="11" t="s">
        <v>2313</v>
      </c>
      <c r="B55" s="13">
        <v>121002092608</v>
      </c>
      <c r="C55" s="11" t="str">
        <f>IF(ISERROR(VLOOKUP(B55,'161012'!B:C,2,FALSE)),"new",VLOOKUP(B55,'161012'!B:C,2,FALSE))</f>
        <v>new</v>
      </c>
      <c r="D55" s="11" t="str">
        <f>IF(ISERROR(VLOOKUP(B55,'161012'!B:D,3,FALSE)),"new",IF(VLOOKUP(B55,'161012'!B:D,3,FALSE)="new","existing",VLOOKUP(B55,'141012'!B:D,3,FALSE)))</f>
        <v>existing</v>
      </c>
      <c r="E55" s="4">
        <f t="shared" si="1"/>
        <v>41184</v>
      </c>
      <c r="G55" s="2" t="s">
        <v>2676</v>
      </c>
      <c r="H55" s="11" t="str">
        <f>IF(ISNA(VLOOKUP(B55,CEEMEA!$A:$A,1,0)),IF(ISNA(VLOOKUP(B55,Removes!$A:$A,1,0)),IF(ISNA(VLOOKUP(B55,TTM!$A:$A,1,0)),IF(ISNA(VLOOKUP(B55,FastTrack!$A:$A,1,0)),IF(ISNA(VLOOKUP(B55,Delayed!$B:$B,1,0)),"BAU","Delayed"),"FastTrack"),"TTM"),"Remove"),"CEEMEA")</f>
        <v>CEEMEA</v>
      </c>
      <c r="I55" s="11" t="str">
        <f>IF(COUNTIF(schedule!DA$1:ZZ$100,B55)=0,"new","scheduled")</f>
        <v>scheduled</v>
      </c>
    </row>
    <row r="56" spans="1:9">
      <c r="A56" s="11" t="s">
        <v>2309</v>
      </c>
      <c r="B56" s="13">
        <v>121002092609</v>
      </c>
      <c r="C56" s="11" t="str">
        <f>IF(ISERROR(VLOOKUP(B56,'161012'!B:C,2,FALSE)),"new",VLOOKUP(B56,'161012'!B:C,2,FALSE))</f>
        <v>new</v>
      </c>
      <c r="D56" s="11" t="str">
        <f>IF(ISERROR(VLOOKUP(B56,'161012'!B:D,3,FALSE)),"new",IF(VLOOKUP(B56,'161012'!B:D,3,FALSE)="new","existing",VLOOKUP(B56,'141012'!B:D,3,FALSE)))</f>
        <v>existing</v>
      </c>
      <c r="E56" s="4">
        <f t="shared" si="1"/>
        <v>41184</v>
      </c>
      <c r="G56" s="2" t="s">
        <v>2674</v>
      </c>
      <c r="H56" s="11" t="str">
        <f>IF(ISNA(VLOOKUP(B56,CEEMEA!$A:$A,1,0)),IF(ISNA(VLOOKUP(B56,Removes!$A:$A,1,0)),IF(ISNA(VLOOKUP(B56,TTM!$A:$A,1,0)),IF(ISNA(VLOOKUP(B56,FastTrack!$A:$A,1,0)),IF(ISNA(VLOOKUP(B56,Delayed!$B:$B,1,0)),"BAU","Delayed"),"FastTrack"),"TTM"),"Remove"),"CEEMEA")</f>
        <v>CEEMEA</v>
      </c>
      <c r="I56" s="11" t="str">
        <f>IF(COUNTIF(schedule!DA$1:ZZ$100,B56)=0,"new","scheduled")</f>
        <v>scheduled</v>
      </c>
    </row>
    <row r="57" spans="1:9">
      <c r="A57" s="11" t="s">
        <v>2307</v>
      </c>
      <c r="B57" s="13">
        <v>121002092610</v>
      </c>
      <c r="C57" s="11" t="str">
        <f>IF(ISERROR(VLOOKUP(B57,'161012'!B:C,2,FALSE)),"new",VLOOKUP(B57,'161012'!B:C,2,FALSE))</f>
        <v>new</v>
      </c>
      <c r="D57" s="11" t="str">
        <f>IF(ISERROR(VLOOKUP(B57,'161012'!B:D,3,FALSE)),"new",IF(VLOOKUP(B57,'161012'!B:D,3,FALSE)="new","existing",VLOOKUP(B57,'141012'!B:D,3,FALSE)))</f>
        <v>existing</v>
      </c>
      <c r="E57" s="4">
        <f t="shared" si="1"/>
        <v>41184</v>
      </c>
      <c r="G57" s="2" t="s">
        <v>2673</v>
      </c>
      <c r="H57" s="11" t="str">
        <f>IF(ISNA(VLOOKUP(B57,CEEMEA!$A:$A,1,0)),IF(ISNA(VLOOKUP(B57,Removes!$A:$A,1,0)),IF(ISNA(VLOOKUP(B57,TTM!$A:$A,1,0)),IF(ISNA(VLOOKUP(B57,FastTrack!$A:$A,1,0)),IF(ISNA(VLOOKUP(B57,Delayed!$B:$B,1,0)),"BAU","Delayed"),"FastTrack"),"TTM"),"Remove"),"CEEMEA")</f>
        <v>CEEMEA</v>
      </c>
      <c r="I57" s="11" t="str">
        <f>IF(COUNTIF(schedule!DA$1:ZZ$100,B57)=0,"new","scheduled")</f>
        <v>scheduled</v>
      </c>
    </row>
    <row r="58" spans="1:9">
      <c r="A58" s="11" t="s">
        <v>2303</v>
      </c>
      <c r="B58" s="13">
        <v>121002092611</v>
      </c>
      <c r="C58" s="11" t="str">
        <f>IF(ISERROR(VLOOKUP(B58,'161012'!B:C,2,FALSE)),"new",VLOOKUP(B58,'161012'!B:C,2,FALSE))</f>
        <v>new</v>
      </c>
      <c r="D58" s="11" t="str">
        <f>IF(ISERROR(VLOOKUP(B58,'161012'!B:D,3,FALSE)),"new",IF(VLOOKUP(B58,'161012'!B:D,3,FALSE)="new","existing",VLOOKUP(B58,'141012'!B:D,3,FALSE)))</f>
        <v>existing</v>
      </c>
      <c r="E58" s="4">
        <f t="shared" si="1"/>
        <v>41184</v>
      </c>
      <c r="G58" s="2" t="s">
        <v>2671</v>
      </c>
      <c r="H58" s="11" t="str">
        <f>IF(ISNA(VLOOKUP(B58,CEEMEA!$A:$A,1,0)),IF(ISNA(VLOOKUP(B58,Removes!$A:$A,1,0)),IF(ISNA(VLOOKUP(B58,TTM!$A:$A,1,0)),IF(ISNA(VLOOKUP(B58,FastTrack!$A:$A,1,0)),IF(ISNA(VLOOKUP(B58,Delayed!$B:$B,1,0)),"BAU","Delayed"),"FastTrack"),"TTM"),"Remove"),"CEEMEA")</f>
        <v>CEEMEA</v>
      </c>
      <c r="I58" s="11" t="str">
        <f>IF(COUNTIF(schedule!DA$1:ZZ$100,B58)=0,"new","scheduled")</f>
        <v>scheduled</v>
      </c>
    </row>
    <row r="59" spans="1:9">
      <c r="A59" s="11" t="s">
        <v>2301</v>
      </c>
      <c r="B59" s="13">
        <v>121002092612</v>
      </c>
      <c r="C59" s="11" t="str">
        <f>IF(ISERROR(VLOOKUP(B59,'161012'!B:C,2,FALSE)),"new",VLOOKUP(B59,'161012'!B:C,2,FALSE))</f>
        <v>new</v>
      </c>
      <c r="D59" s="11" t="str">
        <f>IF(ISERROR(VLOOKUP(B59,'161012'!B:D,3,FALSE)),"new",IF(VLOOKUP(B59,'161012'!B:D,3,FALSE)="new","existing",VLOOKUP(B59,'141012'!B:D,3,FALSE)))</f>
        <v>existing</v>
      </c>
      <c r="E59" s="4">
        <f t="shared" si="1"/>
        <v>41184</v>
      </c>
      <c r="G59" s="2" t="s">
        <v>2670</v>
      </c>
      <c r="H59" s="11" t="str">
        <f>IF(ISNA(VLOOKUP(B59,CEEMEA!$A:$A,1,0)),IF(ISNA(VLOOKUP(B59,Removes!$A:$A,1,0)),IF(ISNA(VLOOKUP(B59,TTM!$A:$A,1,0)),IF(ISNA(VLOOKUP(B59,FastTrack!$A:$A,1,0)),IF(ISNA(VLOOKUP(B59,Delayed!$B:$B,1,0)),"BAU","Delayed"),"FastTrack"),"TTM"),"Remove"),"CEEMEA")</f>
        <v>CEEMEA</v>
      </c>
      <c r="I59" s="11" t="str">
        <f>IF(COUNTIF(schedule!DA$1:ZZ$100,B59)=0,"new","scheduled")</f>
        <v>scheduled</v>
      </c>
    </row>
    <row r="60" spans="1:9">
      <c r="A60" s="11" t="s">
        <v>2299</v>
      </c>
      <c r="B60" s="13">
        <v>121002092613</v>
      </c>
      <c r="C60" s="11" t="str">
        <f>IF(ISERROR(VLOOKUP(B60,'161012'!B:C,2,FALSE)),"new",VLOOKUP(B60,'161012'!B:C,2,FALSE))</f>
        <v>new</v>
      </c>
      <c r="D60" s="11" t="str">
        <f>IF(ISERROR(VLOOKUP(B60,'161012'!B:D,3,FALSE)),"new",IF(VLOOKUP(B60,'161012'!B:D,3,FALSE)="new","existing",VLOOKUP(B60,'141012'!B:D,3,FALSE)))</f>
        <v>existing</v>
      </c>
      <c r="E60" s="4">
        <f t="shared" si="1"/>
        <v>41184</v>
      </c>
      <c r="G60" s="2" t="s">
        <v>2669</v>
      </c>
      <c r="H60" s="11" t="str">
        <f>IF(ISNA(VLOOKUP(B60,CEEMEA!$A:$A,1,0)),IF(ISNA(VLOOKUP(B60,Removes!$A:$A,1,0)),IF(ISNA(VLOOKUP(B60,TTM!$A:$A,1,0)),IF(ISNA(VLOOKUP(B60,FastTrack!$A:$A,1,0)),IF(ISNA(VLOOKUP(B60,Delayed!$B:$B,1,0)),"BAU","Delayed"),"FastTrack"),"TTM"),"Remove"),"CEEMEA")</f>
        <v>CEEMEA</v>
      </c>
      <c r="I60" s="11" t="str">
        <f>IF(COUNTIF(schedule!DA$1:ZZ$100,B60)=0,"new","scheduled")</f>
        <v>scheduled</v>
      </c>
    </row>
    <row r="61" spans="1:9">
      <c r="A61" s="11" t="s">
        <v>2294</v>
      </c>
      <c r="B61" s="13">
        <v>121002092614</v>
      </c>
      <c r="C61" s="11" t="str">
        <f>IF(ISERROR(VLOOKUP(B61,'161012'!B:C,2,FALSE)),"new",VLOOKUP(B61,'161012'!B:C,2,FALSE))</f>
        <v>new</v>
      </c>
      <c r="D61" s="11" t="str">
        <f>IF(ISERROR(VLOOKUP(B61,'161012'!B:D,3,FALSE)),"new",IF(VLOOKUP(B61,'161012'!B:D,3,FALSE)="new","existing",VLOOKUP(B61,'141012'!B:D,3,FALSE)))</f>
        <v>existing</v>
      </c>
      <c r="E61" s="4">
        <f t="shared" si="1"/>
        <v>41184</v>
      </c>
      <c r="G61" s="2" t="s">
        <v>2667</v>
      </c>
      <c r="H61" s="11" t="str">
        <f>IF(ISNA(VLOOKUP(B61,CEEMEA!$A:$A,1,0)),IF(ISNA(VLOOKUP(B61,Removes!$A:$A,1,0)),IF(ISNA(VLOOKUP(B61,TTM!$A:$A,1,0)),IF(ISNA(VLOOKUP(B61,FastTrack!$A:$A,1,0)),IF(ISNA(VLOOKUP(B61,Delayed!$B:$B,1,0)),"BAU","Delayed"),"FastTrack"),"TTM"),"Remove"),"CEEMEA")</f>
        <v>CEEMEA</v>
      </c>
      <c r="I61" s="11" t="str">
        <f>IF(COUNTIF(schedule!DA$1:ZZ$100,B61)=0,"new","scheduled")</f>
        <v>scheduled</v>
      </c>
    </row>
    <row r="62" spans="1:9">
      <c r="A62" s="11" t="s">
        <v>2290</v>
      </c>
      <c r="B62" s="13">
        <v>121002092615</v>
      </c>
      <c r="C62" s="11" t="str">
        <f>IF(ISERROR(VLOOKUP(B62,'161012'!B:C,2,FALSE)),"new",VLOOKUP(B62,'161012'!B:C,2,FALSE))</f>
        <v>new</v>
      </c>
      <c r="D62" s="11" t="str">
        <f>IF(ISERROR(VLOOKUP(B62,'161012'!B:D,3,FALSE)),"new",IF(VLOOKUP(B62,'161012'!B:D,3,FALSE)="new","existing",VLOOKUP(B62,'141012'!B:D,3,FALSE)))</f>
        <v>existing</v>
      </c>
      <c r="E62" s="4">
        <f t="shared" si="1"/>
        <v>41184</v>
      </c>
      <c r="G62" s="2" t="s">
        <v>2665</v>
      </c>
      <c r="H62" s="11" t="str">
        <f>IF(ISNA(VLOOKUP(B62,CEEMEA!$A:$A,1,0)),IF(ISNA(VLOOKUP(B62,Removes!$A:$A,1,0)),IF(ISNA(VLOOKUP(B62,TTM!$A:$A,1,0)),IF(ISNA(VLOOKUP(B62,FastTrack!$A:$A,1,0)),IF(ISNA(VLOOKUP(B62,Delayed!$B:$B,1,0)),"BAU","Delayed"),"FastTrack"),"TTM"),"Remove"),"CEEMEA")</f>
        <v>CEEMEA</v>
      </c>
      <c r="I62" s="11" t="str">
        <f>IF(COUNTIF(schedule!DA$1:ZZ$100,B62)=0,"new","scheduled")</f>
        <v>scheduled</v>
      </c>
    </row>
    <row r="63" spans="1:9">
      <c r="A63" s="11" t="s">
        <v>2165</v>
      </c>
      <c r="B63" s="13">
        <v>121002103023</v>
      </c>
      <c r="C63" s="11" t="str">
        <f>IF(ISERROR(VLOOKUP(B63,'161012'!B:C,2,FALSE)),"new",VLOOKUP(B63,'161012'!B:C,2,FALSE))</f>
        <v>new</v>
      </c>
      <c r="D63" s="11" t="str">
        <f>IF(ISERROR(VLOOKUP(B63,'161012'!B:D,3,FALSE)),"new",IF(VLOOKUP(B63,'161012'!B:D,3,FALSE)="new","existing",VLOOKUP(B63,'141012'!B:D,3,FALSE)))</f>
        <v>existing</v>
      </c>
      <c r="E63" s="4">
        <f t="shared" si="1"/>
        <v>41199</v>
      </c>
      <c r="G63" s="2" t="s">
        <v>2875</v>
      </c>
      <c r="H63" s="11" t="str">
        <f>IF(ISNA(VLOOKUP(B63,CEEMEA!$A:$A,1,0)),IF(ISNA(VLOOKUP(B63,Removes!$A:$A,1,0)),IF(ISNA(VLOOKUP(B63,TTM!$A:$A,1,0)),IF(ISNA(VLOOKUP(B63,FastTrack!$A:$A,1,0)),IF(ISNA(VLOOKUP(B63,Delayed!$B:$B,1,0)),"BAU","Delayed"),"FastTrack"),"TTM"),"Remove"),"CEEMEA")</f>
        <v>BAU</v>
      </c>
      <c r="I63" s="11" t="str">
        <f>IF(COUNTIF(schedule!DA$1:ZZ$100,B63)=0,"new","scheduled")</f>
        <v>scheduled</v>
      </c>
    </row>
    <row r="64" spans="1:9">
      <c r="A64" s="11" t="s">
        <v>2163</v>
      </c>
      <c r="B64" s="13">
        <v>121002103025</v>
      </c>
      <c r="C64" s="11" t="str">
        <f>IF(ISERROR(VLOOKUP(B64,'161012'!B:C,2,FALSE)),"new",VLOOKUP(B64,'161012'!B:C,2,FALSE))</f>
        <v>new</v>
      </c>
      <c r="D64" s="11" t="str">
        <f>IF(ISERROR(VLOOKUP(B64,'161012'!B:D,3,FALSE)),"new",IF(VLOOKUP(B64,'161012'!B:D,3,FALSE)="new","existing",VLOOKUP(B64,'141012'!B:D,3,FALSE)))</f>
        <v>existing</v>
      </c>
      <c r="E64" s="4">
        <f t="shared" si="1"/>
        <v>41184</v>
      </c>
      <c r="G64" s="2" t="s">
        <v>2678</v>
      </c>
      <c r="H64" s="11" t="str">
        <f>IF(ISNA(VLOOKUP(B64,CEEMEA!$A:$A,1,0)),IF(ISNA(VLOOKUP(B64,Removes!$A:$A,1,0)),IF(ISNA(VLOOKUP(B64,TTM!$A:$A,1,0)),IF(ISNA(VLOOKUP(B64,FastTrack!$A:$A,1,0)),IF(ISNA(VLOOKUP(B64,Delayed!$B:$B,1,0)),"BAU","Delayed"),"FastTrack"),"TTM"),"Remove"),"CEEMEA")</f>
        <v>BAU</v>
      </c>
      <c r="I64" s="11" t="str">
        <f>IF(COUNTIF(schedule!DA$1:ZZ$100,B64)=0,"new","scheduled")</f>
        <v>scheduled</v>
      </c>
    </row>
    <row r="65" spans="1:9">
      <c r="A65" s="11" t="s">
        <v>2173</v>
      </c>
      <c r="B65" s="13">
        <v>121002103028</v>
      </c>
      <c r="C65" s="11" t="str">
        <f>IF(ISERROR(VLOOKUP(B65,'161012'!B:C,2,FALSE)),"new",VLOOKUP(B65,'161012'!B:C,2,FALSE))</f>
        <v>new</v>
      </c>
      <c r="D65" s="11" t="str">
        <f>IF(ISERROR(VLOOKUP(B65,'161012'!B:D,3,FALSE)),"new",IF(VLOOKUP(B65,'161012'!B:D,3,FALSE)="new","existing",VLOOKUP(B65,'141012'!B:D,3,FALSE)))</f>
        <v>existing</v>
      </c>
      <c r="E65" s="4">
        <f t="shared" si="1"/>
        <v>41199</v>
      </c>
      <c r="G65" s="2" t="s">
        <v>2872</v>
      </c>
      <c r="H65" s="11" t="str">
        <f>IF(ISNA(VLOOKUP(B65,CEEMEA!$A:$A,1,0)),IF(ISNA(VLOOKUP(B65,Removes!$A:$A,1,0)),IF(ISNA(VLOOKUP(B65,TTM!$A:$A,1,0)),IF(ISNA(VLOOKUP(B65,FastTrack!$A:$A,1,0)),IF(ISNA(VLOOKUP(B65,Delayed!$B:$B,1,0)),"BAU","Delayed"),"FastTrack"),"TTM"),"Remove"),"CEEMEA")</f>
        <v>BAU</v>
      </c>
      <c r="I65" s="11" t="str">
        <f>IF(COUNTIF(schedule!DA$1:ZZ$100,B65)=0,"new","scheduled")</f>
        <v>scheduled</v>
      </c>
    </row>
    <row r="66" spans="1:9">
      <c r="A66" s="11" t="s">
        <v>2252</v>
      </c>
      <c r="B66" s="13">
        <v>121002121759</v>
      </c>
      <c r="C66" s="11" t="str">
        <f>IF(ISERROR(VLOOKUP(B66,'161012'!B:C,2,FALSE)),"new",VLOOKUP(B66,'161012'!B:C,2,FALSE))</f>
        <v>new</v>
      </c>
      <c r="D66" s="11" t="str">
        <f>IF(ISERROR(VLOOKUP(B66,'161012'!B:D,3,FALSE)),"new",IF(VLOOKUP(B66,'161012'!B:D,3,FALSE)="new","existing",VLOOKUP(B66,'141012'!B:D,3,FALSE)))</f>
        <v>existing</v>
      </c>
      <c r="E66" s="4">
        <f t="shared" si="1"/>
        <v>41186</v>
      </c>
      <c r="G66" s="2" t="s">
        <v>2659</v>
      </c>
      <c r="H66" s="11" t="str">
        <f>IF(ISNA(VLOOKUP(B66,CEEMEA!$A:$A,1,0)),IF(ISNA(VLOOKUP(B66,Removes!$A:$A,1,0)),IF(ISNA(VLOOKUP(B66,TTM!$A:$A,1,0)),IF(ISNA(VLOOKUP(B66,FastTrack!$A:$A,1,0)),IF(ISNA(VLOOKUP(B66,Delayed!$B:$B,1,0)),"BAU","Delayed"),"FastTrack"),"TTM"),"Remove"),"CEEMEA")</f>
        <v>BAU</v>
      </c>
      <c r="I66" s="11" t="str">
        <f>IF(COUNTIF(schedule!DA$1:ZZ$100,B66)=0,"new","scheduled")</f>
        <v>scheduled</v>
      </c>
    </row>
    <row r="67" spans="1:9">
      <c r="A67" s="11" t="s">
        <v>2267</v>
      </c>
      <c r="B67" s="13">
        <v>121003111215</v>
      </c>
      <c r="C67" s="11" t="str">
        <f>IF(ISERROR(VLOOKUP(B67,'161012'!B:C,2,FALSE)),"new",VLOOKUP(B67,'161012'!B:C,2,FALSE))</f>
        <v>new</v>
      </c>
      <c r="D67" s="11" t="str">
        <f>IF(ISERROR(VLOOKUP(B67,'161012'!B:D,3,FALSE)),"new",IF(VLOOKUP(B67,'161012'!B:D,3,FALSE)="new","existing",VLOOKUP(B67,'141012'!B:D,3,FALSE)))</f>
        <v>existing</v>
      </c>
      <c r="E67" s="4">
        <f t="shared" ref="E67:E130" si="2">DATEVALUE(MID(G67,SEARCH("/",G67,1)-2,10))</f>
        <v>41185</v>
      </c>
      <c r="G67" s="2" t="s">
        <v>2663</v>
      </c>
      <c r="H67" s="11" t="str">
        <f>IF(ISNA(VLOOKUP(B67,CEEMEA!$A:$A,1,0)),IF(ISNA(VLOOKUP(B67,Removes!$A:$A,1,0)),IF(ISNA(VLOOKUP(B67,TTM!$A:$A,1,0)),IF(ISNA(VLOOKUP(B67,FastTrack!$A:$A,1,0)),IF(ISNA(VLOOKUP(B67,Delayed!$B:$B,1,0)),"BAU","Delayed"),"FastTrack"),"TTM"),"Remove"),"CEEMEA")</f>
        <v>BAU</v>
      </c>
      <c r="I67" s="11" t="str">
        <f>IF(COUNTIF(schedule!DA$1:ZZ$100,B67)=0,"new","scheduled")</f>
        <v>scheduled</v>
      </c>
    </row>
    <row r="68" spans="1:9">
      <c r="A68" s="11" t="s">
        <v>2269</v>
      </c>
      <c r="B68" s="13">
        <v>121003111216</v>
      </c>
      <c r="C68" s="11" t="str">
        <f>IF(ISERROR(VLOOKUP(B68,'161012'!B:C,2,FALSE)),"new",VLOOKUP(B68,'161012'!B:C,2,FALSE))</f>
        <v>new</v>
      </c>
      <c r="D68" s="11" t="str">
        <f>IF(ISERROR(VLOOKUP(B68,'161012'!B:D,3,FALSE)),"new",IF(VLOOKUP(B68,'161012'!B:D,3,FALSE)="new","existing",VLOOKUP(B68,'141012'!B:D,3,FALSE)))</f>
        <v>existing</v>
      </c>
      <c r="E68" s="4">
        <f t="shared" si="2"/>
        <v>41185</v>
      </c>
      <c r="G68" s="2" t="s">
        <v>2664</v>
      </c>
      <c r="H68" s="11" t="str">
        <f>IF(ISNA(VLOOKUP(B68,CEEMEA!$A:$A,1,0)),IF(ISNA(VLOOKUP(B68,Removes!$A:$A,1,0)),IF(ISNA(VLOOKUP(B68,TTM!$A:$A,1,0)),IF(ISNA(VLOOKUP(B68,FastTrack!$A:$A,1,0)),IF(ISNA(VLOOKUP(B68,Delayed!$B:$B,1,0)),"BAU","Delayed"),"FastTrack"),"TTM"),"Remove"),"CEEMEA")</f>
        <v>BAU</v>
      </c>
      <c r="I68" s="11" t="str">
        <f>IF(COUNTIF(schedule!DA$1:ZZ$100,B68)=0,"new","scheduled")</f>
        <v>scheduled</v>
      </c>
    </row>
    <row r="69" spans="1:9">
      <c r="A69" s="11" t="s">
        <v>2482</v>
      </c>
      <c r="B69" s="13">
        <v>121005113706</v>
      </c>
      <c r="C69" s="11" t="str">
        <f>IF(ISERROR(VLOOKUP(B69,'161012'!B:C,2,FALSE)),"new",VLOOKUP(B69,'161012'!B:C,2,FALSE))</f>
        <v>new</v>
      </c>
      <c r="D69" s="11" t="str">
        <f>IF(ISERROR(VLOOKUP(B69,'161012'!B:D,3,FALSE)),"new",IF(VLOOKUP(B69,'161012'!B:D,3,FALSE)="new","existing",VLOOKUP(B69,'141012'!B:D,3,FALSE)))</f>
        <v>existing</v>
      </c>
      <c r="E69" s="4">
        <f t="shared" si="2"/>
        <v>41192</v>
      </c>
      <c r="G69" s="2" t="s">
        <v>2600</v>
      </c>
      <c r="H69" s="11" t="str">
        <f>IF(ISNA(VLOOKUP(B69,CEEMEA!$A:$A,1,0)),IF(ISNA(VLOOKUP(B69,Removes!$A:$A,1,0)),IF(ISNA(VLOOKUP(B69,TTM!$A:$A,1,0)),IF(ISNA(VLOOKUP(B69,FastTrack!$A:$A,1,0)),IF(ISNA(VLOOKUP(B69,Delayed!$B:$B,1,0)),"BAU","Delayed"),"FastTrack"),"TTM"),"Remove"),"CEEMEA")</f>
        <v>BAU</v>
      </c>
      <c r="I69" s="11" t="str">
        <f>IF(COUNTIF(schedule!DA$1:ZZ$100,B69)=0,"new","scheduled")</f>
        <v>scheduled</v>
      </c>
    </row>
    <row r="70" spans="1:9">
      <c r="A70" s="1" t="s">
        <v>2555</v>
      </c>
      <c r="B70" s="13">
        <v>121005125158</v>
      </c>
      <c r="C70" s="11" t="str">
        <f>IF(ISERROR(VLOOKUP(B70,'161012'!B:C,2,FALSE)),"new",VLOOKUP(B70,'161012'!B:C,2,FALSE))</f>
        <v>new</v>
      </c>
      <c r="D70" s="11" t="str">
        <f>IF(ISERROR(VLOOKUP(B70,'161012'!B:D,3,FALSE)),"new",IF(VLOOKUP(B70,'161012'!B:D,3,FALSE)="new","existing",VLOOKUP(B70,'141012'!B:D,3,FALSE)))</f>
        <v>new</v>
      </c>
      <c r="E70" s="4">
        <f t="shared" si="2"/>
        <v>41199</v>
      </c>
      <c r="G70" s="2" t="s">
        <v>2853</v>
      </c>
      <c r="H70" s="11" t="str">
        <f>IF(ISNA(VLOOKUP(B70,CEEMEA!$A:$A,1,0)),IF(ISNA(VLOOKUP(B70,Removes!$A:$A,1,0)),IF(ISNA(VLOOKUP(B70,TTM!$A:$A,1,0)),IF(ISNA(VLOOKUP(B70,FastTrack!$A:$A,1,0)),IF(ISNA(VLOOKUP(B70,Delayed!$B:$B,1,0)),"BAU","Delayed"),"FastTrack"),"TTM"),"Remove"),"CEEMEA")</f>
        <v>Remove</v>
      </c>
      <c r="I70" s="11" t="str">
        <f>IF(COUNTIF(schedule!DA$1:ZZ$100,B70)=0,"new","scheduled")</f>
        <v>new</v>
      </c>
    </row>
    <row r="71" spans="1:9">
      <c r="A71" s="11" t="s">
        <v>2387</v>
      </c>
      <c r="B71" s="13">
        <v>121009080142</v>
      </c>
      <c r="C71" s="11" t="str">
        <f>IF(ISERROR(VLOOKUP(B71,'161012'!B:C,2,FALSE)),"new",VLOOKUP(B71,'161012'!B:C,2,FALSE))</f>
        <v>new</v>
      </c>
      <c r="D71" s="11" t="str">
        <f>IF(ISERROR(VLOOKUP(B71,'161012'!B:D,3,FALSE)),"new",IF(VLOOKUP(B71,'161012'!B:D,3,FALSE)="new","existing",VLOOKUP(B71,'141012'!B:D,3,FALSE)))</f>
        <v>existing</v>
      </c>
      <c r="E71" s="4">
        <f t="shared" si="2"/>
        <v>41192</v>
      </c>
      <c r="G71" s="2" t="s">
        <v>2598</v>
      </c>
      <c r="H71" s="11" t="str">
        <f>IF(ISNA(VLOOKUP(B71,CEEMEA!$A:$A,1,0)),IF(ISNA(VLOOKUP(B71,Removes!$A:$A,1,0)),IF(ISNA(VLOOKUP(B71,TTM!$A:$A,1,0)),IF(ISNA(VLOOKUP(B71,FastTrack!$A:$A,1,0)),IF(ISNA(VLOOKUP(B71,Delayed!$B:$B,1,0)),"BAU","Delayed"),"FastTrack"),"TTM"),"Remove"),"CEEMEA")</f>
        <v>BAU</v>
      </c>
      <c r="I71" s="11" t="str">
        <f>IF(COUNTIF(schedule!DA$1:ZZ$100,B71)=0,"new","scheduled")</f>
        <v>scheduled</v>
      </c>
    </row>
    <row r="72" spans="1:9">
      <c r="A72" s="11" t="s">
        <v>2219</v>
      </c>
      <c r="B72" s="13">
        <v>121009093646</v>
      </c>
      <c r="C72" s="11" t="str">
        <f>IF(ISERROR(VLOOKUP(B72,'161012'!B:C,2,FALSE)),"new",VLOOKUP(B72,'161012'!B:C,2,FALSE))</f>
        <v>new</v>
      </c>
      <c r="D72" s="11" t="str">
        <f>IF(ISERROR(VLOOKUP(B72,'161012'!B:D,3,FALSE)),"new",IF(VLOOKUP(B72,'161012'!B:D,3,FALSE)="new","existing",VLOOKUP(B72,'141012'!B:D,3,FALSE)))</f>
        <v>existing</v>
      </c>
      <c r="E72" s="4">
        <f t="shared" si="2"/>
        <v>41191</v>
      </c>
      <c r="G72" s="2" t="s">
        <v>2616</v>
      </c>
      <c r="H72" s="11" t="str">
        <f>IF(ISNA(VLOOKUP(B72,CEEMEA!$A:$A,1,0)),IF(ISNA(VLOOKUP(B72,Removes!$A:$A,1,0)),IF(ISNA(VLOOKUP(B72,TTM!$A:$A,1,0)),IF(ISNA(VLOOKUP(B72,FastTrack!$A:$A,1,0)),IF(ISNA(VLOOKUP(B72,Delayed!$B:$B,1,0)),"BAU","Delayed"),"FastTrack"),"TTM"),"Remove"),"CEEMEA")</f>
        <v>BAU</v>
      </c>
      <c r="I72" s="11" t="str">
        <f>IF(COUNTIF(schedule!DA$1:ZZ$100,B72)=0,"new","scheduled")</f>
        <v>scheduled</v>
      </c>
    </row>
    <row r="73" spans="1:9">
      <c r="A73" s="11" t="s">
        <v>2217</v>
      </c>
      <c r="B73" s="13">
        <v>121009093647</v>
      </c>
      <c r="C73" s="11" t="str">
        <f>IF(ISERROR(VLOOKUP(B73,'161012'!B:C,2,FALSE)),"new",VLOOKUP(B73,'161012'!B:C,2,FALSE))</f>
        <v>new</v>
      </c>
      <c r="D73" s="11" t="str">
        <f>IF(ISERROR(VLOOKUP(B73,'161012'!B:D,3,FALSE)),"new",IF(VLOOKUP(B73,'161012'!B:D,3,FALSE)="new","existing",VLOOKUP(B73,'141012'!B:D,3,FALSE)))</f>
        <v>existing</v>
      </c>
      <c r="E73" s="4">
        <f t="shared" si="2"/>
        <v>41192</v>
      </c>
      <c r="G73" s="2" t="s">
        <v>2615</v>
      </c>
      <c r="H73" s="11" t="str">
        <f>IF(ISNA(VLOOKUP(B73,CEEMEA!$A:$A,1,0)),IF(ISNA(VLOOKUP(B73,Removes!$A:$A,1,0)),IF(ISNA(VLOOKUP(B73,TTM!$A:$A,1,0)),IF(ISNA(VLOOKUP(B73,FastTrack!$A:$A,1,0)),IF(ISNA(VLOOKUP(B73,Delayed!$B:$B,1,0)),"BAU","Delayed"),"FastTrack"),"TTM"),"Remove"),"CEEMEA")</f>
        <v>BAU</v>
      </c>
      <c r="I73" s="11" t="str">
        <f>IF(COUNTIF(schedule!DA$1:ZZ$100,B73)=0,"new","scheduled")</f>
        <v>scheduled</v>
      </c>
    </row>
    <row r="74" spans="1:9">
      <c r="A74" s="11" t="s">
        <v>2211</v>
      </c>
      <c r="B74" s="13">
        <v>121009093648</v>
      </c>
      <c r="C74" s="11" t="str">
        <f>IF(ISERROR(VLOOKUP(B74,'161012'!B:C,2,FALSE)),"new",VLOOKUP(B74,'161012'!B:C,2,FALSE))</f>
        <v>new</v>
      </c>
      <c r="D74" s="11" t="str">
        <f>IF(ISERROR(VLOOKUP(B74,'161012'!B:D,3,FALSE)),"new",IF(VLOOKUP(B74,'161012'!B:D,3,FALSE)="new","existing",VLOOKUP(B74,'141012'!B:D,3,FALSE)))</f>
        <v>existing</v>
      </c>
      <c r="E74" s="4">
        <f t="shared" si="2"/>
        <v>41192</v>
      </c>
      <c r="G74" s="2" t="s">
        <v>2613</v>
      </c>
      <c r="H74" s="11" t="str">
        <f>IF(ISNA(VLOOKUP(B74,CEEMEA!$A:$A,1,0)),IF(ISNA(VLOOKUP(B74,Removes!$A:$A,1,0)),IF(ISNA(VLOOKUP(B74,TTM!$A:$A,1,0)),IF(ISNA(VLOOKUP(B74,FastTrack!$A:$A,1,0)),IF(ISNA(VLOOKUP(B74,Delayed!$B:$B,1,0)),"BAU","Delayed"),"FastTrack"),"TTM"),"Remove"),"CEEMEA")</f>
        <v>BAU</v>
      </c>
      <c r="I74" s="11" t="str">
        <f>IF(COUNTIF(schedule!DA$1:ZZ$100,B74)=0,"new","scheduled")</f>
        <v>scheduled</v>
      </c>
    </row>
    <row r="75" spans="1:9">
      <c r="A75" s="11" t="s">
        <v>2209</v>
      </c>
      <c r="B75" s="13">
        <v>121009093649</v>
      </c>
      <c r="C75" s="11" t="str">
        <f>IF(ISERROR(VLOOKUP(B75,'161012'!B:C,2,FALSE)),"new",VLOOKUP(B75,'161012'!B:C,2,FALSE))</f>
        <v>new</v>
      </c>
      <c r="D75" s="11" t="str">
        <f>IF(ISERROR(VLOOKUP(B75,'161012'!B:D,3,FALSE)),"new",IF(VLOOKUP(B75,'161012'!B:D,3,FALSE)="new","existing",VLOOKUP(B75,'141012'!B:D,3,FALSE)))</f>
        <v>existing</v>
      </c>
      <c r="E75" s="4">
        <f t="shared" si="2"/>
        <v>41192</v>
      </c>
      <c r="G75" s="2" t="s">
        <v>2612</v>
      </c>
      <c r="H75" s="11" t="str">
        <f>IF(ISNA(VLOOKUP(B75,CEEMEA!$A:$A,1,0)),IF(ISNA(VLOOKUP(B75,Removes!$A:$A,1,0)),IF(ISNA(VLOOKUP(B75,TTM!$A:$A,1,0)),IF(ISNA(VLOOKUP(B75,FastTrack!$A:$A,1,0)),IF(ISNA(VLOOKUP(B75,Delayed!$B:$B,1,0)),"BAU","Delayed"),"FastTrack"),"TTM"),"Remove"),"CEEMEA")</f>
        <v>BAU</v>
      </c>
      <c r="I75" s="11" t="str">
        <f>IF(COUNTIF(schedule!DA$1:ZZ$100,B75)=0,"new","scheduled")</f>
        <v>scheduled</v>
      </c>
    </row>
    <row r="76" spans="1:9">
      <c r="A76" s="11" t="s">
        <v>2205</v>
      </c>
      <c r="B76" s="13">
        <v>121009093650</v>
      </c>
      <c r="C76" s="11" t="str">
        <f>IF(ISERROR(VLOOKUP(B76,'161012'!B:C,2,FALSE)),"new",VLOOKUP(B76,'161012'!B:C,2,FALSE))</f>
        <v>new</v>
      </c>
      <c r="D76" s="11" t="str">
        <f>IF(ISERROR(VLOOKUP(B76,'161012'!B:D,3,FALSE)),"new",IF(VLOOKUP(B76,'161012'!B:D,3,FALSE)="new","existing",VLOOKUP(B76,'141012'!B:D,3,FALSE)))</f>
        <v>existing</v>
      </c>
      <c r="E76" s="4">
        <f t="shared" si="2"/>
        <v>41192</v>
      </c>
      <c r="G76" s="2" t="s">
        <v>2610</v>
      </c>
      <c r="H76" s="11" t="str">
        <f>IF(ISNA(VLOOKUP(B76,CEEMEA!$A:$A,1,0)),IF(ISNA(VLOOKUP(B76,Removes!$A:$A,1,0)),IF(ISNA(VLOOKUP(B76,TTM!$A:$A,1,0)),IF(ISNA(VLOOKUP(B76,FastTrack!$A:$A,1,0)),IF(ISNA(VLOOKUP(B76,Delayed!$B:$B,1,0)),"BAU","Delayed"),"FastTrack"),"TTM"),"Remove"),"CEEMEA")</f>
        <v>BAU</v>
      </c>
      <c r="I76" s="11" t="str">
        <f>IF(COUNTIF(schedule!DA$1:ZZ$100,B76)=0,"new","scheduled")</f>
        <v>scheduled</v>
      </c>
    </row>
    <row r="77" spans="1:9">
      <c r="A77" s="11" t="s">
        <v>2494</v>
      </c>
      <c r="B77" s="13">
        <v>121010041041</v>
      </c>
      <c r="C77" s="11" t="str">
        <f>IF(ISERROR(VLOOKUP(B77,'161012'!B:C,2,FALSE)),"new",VLOOKUP(B77,'161012'!B:C,2,FALSE))</f>
        <v>new</v>
      </c>
      <c r="D77" s="11" t="str">
        <f>IF(ISERROR(VLOOKUP(B77,'161012'!B:D,3,FALSE)),"new",IF(VLOOKUP(B77,'161012'!B:D,3,FALSE)="new","existing",VLOOKUP(B77,'141012'!B:D,3,FALSE)))</f>
        <v>existing</v>
      </c>
      <c r="E77" s="4">
        <f t="shared" si="2"/>
        <v>41199</v>
      </c>
      <c r="G77" s="2" t="s">
        <v>2884</v>
      </c>
      <c r="H77" s="11" t="str">
        <f>IF(ISNA(VLOOKUP(B77,CEEMEA!$A:$A,1,0)),IF(ISNA(VLOOKUP(B77,Removes!$A:$A,1,0)),IF(ISNA(VLOOKUP(B77,TTM!$A:$A,1,0)),IF(ISNA(VLOOKUP(B77,FastTrack!$A:$A,1,0)),IF(ISNA(VLOOKUP(B77,Delayed!$B:$B,1,0)),"BAU","Delayed"),"FastTrack"),"TTM"),"Remove"),"CEEMEA")</f>
        <v>BAU</v>
      </c>
      <c r="I77" s="11" t="str">
        <f>IF(COUNTIF(schedule!DA$1:ZZ$100,B77)=0,"new","scheduled")</f>
        <v>scheduled</v>
      </c>
    </row>
    <row r="78" spans="1:9">
      <c r="A78" s="11" t="s">
        <v>2492</v>
      </c>
      <c r="B78" s="13">
        <v>121010053020</v>
      </c>
      <c r="C78" s="11" t="str">
        <f>IF(ISERROR(VLOOKUP(B78,'161012'!B:C,2,FALSE)),"new",VLOOKUP(B78,'161012'!B:C,2,FALSE))</f>
        <v>new</v>
      </c>
      <c r="D78" s="11" t="str">
        <f>IF(ISERROR(VLOOKUP(B78,'161012'!B:D,3,FALSE)),"new",IF(VLOOKUP(B78,'161012'!B:D,3,FALSE)="new","existing",VLOOKUP(B78,'141012'!B:D,3,FALSE)))</f>
        <v>existing</v>
      </c>
      <c r="E78" s="4">
        <f t="shared" si="2"/>
        <v>41199</v>
      </c>
      <c r="G78" s="2" t="s">
        <v>2883</v>
      </c>
      <c r="H78" s="11" t="str">
        <f>IF(ISNA(VLOOKUP(B78,CEEMEA!$A:$A,1,0)),IF(ISNA(VLOOKUP(B78,Removes!$A:$A,1,0)),IF(ISNA(VLOOKUP(B78,TTM!$A:$A,1,0)),IF(ISNA(VLOOKUP(B78,FastTrack!$A:$A,1,0)),IF(ISNA(VLOOKUP(B78,Delayed!$B:$B,1,0)),"BAU","Delayed"),"FastTrack"),"TTM"),"Remove"),"CEEMEA")</f>
        <v>BAU</v>
      </c>
      <c r="I78" s="11" t="str">
        <f>IF(COUNTIF(schedule!DA$1:ZZ$100,B78)=0,"new","scheduled")</f>
        <v>scheduled</v>
      </c>
    </row>
    <row r="79" spans="1:9">
      <c r="A79" s="11" t="s">
        <v>2490</v>
      </c>
      <c r="B79" s="13">
        <v>121010053413</v>
      </c>
      <c r="C79" s="11" t="str">
        <f>IF(ISERROR(VLOOKUP(B79,'161012'!B:C,2,FALSE)),"new",VLOOKUP(B79,'161012'!B:C,2,FALSE))</f>
        <v>new</v>
      </c>
      <c r="D79" s="11" t="str">
        <f>IF(ISERROR(VLOOKUP(B79,'161012'!B:D,3,FALSE)),"new",IF(VLOOKUP(B79,'161012'!B:D,3,FALSE)="new","existing",VLOOKUP(B79,'141012'!B:D,3,FALSE)))</f>
        <v>existing</v>
      </c>
      <c r="E79" s="4">
        <f t="shared" si="2"/>
        <v>41199</v>
      </c>
      <c r="G79" s="2" t="s">
        <v>2881</v>
      </c>
      <c r="H79" s="11" t="str">
        <f>IF(ISNA(VLOOKUP(B79,CEEMEA!$A:$A,1,0)),IF(ISNA(VLOOKUP(B79,Removes!$A:$A,1,0)),IF(ISNA(VLOOKUP(B79,TTM!$A:$A,1,0)),IF(ISNA(VLOOKUP(B79,FastTrack!$A:$A,1,0)),IF(ISNA(VLOOKUP(B79,Delayed!$B:$B,1,0)),"BAU","Delayed"),"FastTrack"),"TTM"),"Remove"),"CEEMEA")</f>
        <v>BAU</v>
      </c>
      <c r="I79" s="11" t="str">
        <f>IF(COUNTIF(schedule!DA$1:ZZ$100,B79)=0,"new","scheduled")</f>
        <v>scheduled</v>
      </c>
    </row>
    <row r="80" spans="1:9">
      <c r="A80" s="11" t="s">
        <v>2488</v>
      </c>
      <c r="B80" s="13">
        <v>121010053909</v>
      </c>
      <c r="C80" s="11" t="str">
        <f>IF(ISERROR(VLOOKUP(B80,'161012'!B:C,2,FALSE)),"new",VLOOKUP(B80,'161012'!B:C,2,FALSE))</f>
        <v>new</v>
      </c>
      <c r="D80" s="11" t="str">
        <f>IF(ISERROR(VLOOKUP(B80,'161012'!B:D,3,FALSE)),"new",IF(VLOOKUP(B80,'161012'!B:D,3,FALSE)="new","existing",VLOOKUP(B80,'141012'!B:D,3,FALSE)))</f>
        <v>existing</v>
      </c>
      <c r="E80" s="4">
        <f t="shared" si="2"/>
        <v>41199</v>
      </c>
      <c r="G80" s="2" t="s">
        <v>2880</v>
      </c>
      <c r="H80" s="11" t="str">
        <f>IF(ISNA(VLOOKUP(B80,CEEMEA!$A:$A,1,0)),IF(ISNA(VLOOKUP(B80,Removes!$A:$A,1,0)),IF(ISNA(VLOOKUP(B80,TTM!$A:$A,1,0)),IF(ISNA(VLOOKUP(B80,FastTrack!$A:$A,1,0)),IF(ISNA(VLOOKUP(B80,Delayed!$B:$B,1,0)),"BAU","Delayed"),"FastTrack"),"TTM"),"Remove"),"CEEMEA")</f>
        <v>BAU</v>
      </c>
      <c r="I80" s="11" t="str">
        <f>IF(COUNTIF(schedule!DA$1:ZZ$100,B80)=0,"new","scheduled")</f>
        <v>scheduled</v>
      </c>
    </row>
    <row r="81" spans="1:9">
      <c r="A81" s="11" t="s">
        <v>2478</v>
      </c>
      <c r="B81" s="13">
        <v>121012045300</v>
      </c>
      <c r="C81" s="11" t="str">
        <f>IF(ISERROR(VLOOKUP(B81,'161012'!B:C,2,FALSE)),"new",VLOOKUP(B81,'161012'!B:C,2,FALSE))</f>
        <v>new</v>
      </c>
      <c r="D81" s="11" t="str">
        <f>IF(ISERROR(VLOOKUP(B81,'161012'!B:D,3,FALSE)),"new",IF(VLOOKUP(B81,'161012'!B:D,3,FALSE)="new","existing",VLOOKUP(B81,'141012'!B:D,3,FALSE)))</f>
        <v>new</v>
      </c>
      <c r="E81" s="4">
        <f t="shared" si="2"/>
        <v>41194</v>
      </c>
      <c r="G81" s="2" t="s">
        <v>2584</v>
      </c>
      <c r="H81" s="11" t="str">
        <f>IF(ISNA(VLOOKUP(B81,CEEMEA!$A:$A,1,0)),IF(ISNA(VLOOKUP(B81,Removes!$A:$A,1,0)),IF(ISNA(VLOOKUP(B81,TTM!$A:$A,1,0)),IF(ISNA(VLOOKUP(B81,FastTrack!$A:$A,1,0)),IF(ISNA(VLOOKUP(B81,Delayed!$B:$B,1,0)),"BAU","Delayed"),"FastTrack"),"TTM"),"Remove"),"CEEMEA")</f>
        <v>BAU</v>
      </c>
      <c r="I81" s="11" t="str">
        <f>IF(COUNTIF(schedule!DA$1:ZZ$100,B81)=0,"new","scheduled")</f>
        <v>scheduled</v>
      </c>
    </row>
    <row r="82" spans="1:9">
      <c r="A82" s="11" t="s">
        <v>2226</v>
      </c>
      <c r="B82" s="13">
        <v>121012103043</v>
      </c>
      <c r="C82" s="11" t="str">
        <f>IF(ISERROR(VLOOKUP(B82,'161012'!B:C,2,FALSE)),"new",VLOOKUP(B82,'161012'!B:C,2,FALSE))</f>
        <v>new</v>
      </c>
      <c r="D82" s="11" t="str">
        <f>IF(ISERROR(VLOOKUP(B82,'161012'!B:D,3,FALSE)),"new",IF(VLOOKUP(B82,'161012'!B:D,3,FALSE)="new","existing",VLOOKUP(B82,'141012'!B:D,3,FALSE)))</f>
        <v>new</v>
      </c>
      <c r="E82" s="4">
        <f t="shared" si="2"/>
        <v>41194</v>
      </c>
      <c r="G82" s="2" t="s">
        <v>2565</v>
      </c>
      <c r="H82" s="11" t="str">
        <f>IF(ISNA(VLOOKUP(B82,CEEMEA!$A:$A,1,0)),IF(ISNA(VLOOKUP(B82,Removes!$A:$A,1,0)),IF(ISNA(VLOOKUP(B82,TTM!$A:$A,1,0)),IF(ISNA(VLOOKUP(B82,FastTrack!$A:$A,1,0)),IF(ISNA(VLOOKUP(B82,Delayed!$B:$B,1,0)),"BAU","Delayed"),"FastTrack"),"TTM"),"Remove"),"CEEMEA")</f>
        <v>BAU</v>
      </c>
      <c r="I82" s="11" t="str">
        <f>IF(COUNTIF(schedule!DA$1:ZZ$100,B82)=0,"new","scheduled")</f>
        <v>scheduled</v>
      </c>
    </row>
    <row r="83" spans="1:9">
      <c r="A83" s="11" t="s">
        <v>2563</v>
      </c>
      <c r="B83" s="13">
        <v>121012103818</v>
      </c>
      <c r="C83" s="11" t="str">
        <f>IF(ISERROR(VLOOKUP(B83,'161012'!B:C,2,FALSE)),"new",VLOOKUP(B83,'161012'!B:C,2,FALSE))</f>
        <v>new</v>
      </c>
      <c r="D83" s="11" t="str">
        <f>IF(ISERROR(VLOOKUP(B83,'161012'!B:D,3,FALSE)),"new",IF(VLOOKUP(B83,'161012'!B:D,3,FALSE)="new","existing",VLOOKUP(B83,'141012'!B:D,3,FALSE)))</f>
        <v>new</v>
      </c>
      <c r="E83" s="4">
        <f t="shared" si="2"/>
        <v>41194</v>
      </c>
      <c r="G83" s="2" t="s">
        <v>2564</v>
      </c>
      <c r="H83" s="11" t="str">
        <f>IF(ISNA(VLOOKUP(B83,CEEMEA!$A:$A,1,0)),IF(ISNA(VLOOKUP(B83,Removes!$A:$A,1,0)),IF(ISNA(VLOOKUP(B83,TTM!$A:$A,1,0)),IF(ISNA(VLOOKUP(B83,FastTrack!$A:$A,1,0)),IF(ISNA(VLOOKUP(B83,Delayed!$B:$B,1,0)),"BAU","Delayed"),"FastTrack"),"TTM"),"Remove"),"CEEMEA")</f>
        <v>BAU</v>
      </c>
      <c r="I83" s="11" t="str">
        <f>IF(COUNTIF(schedule!DA$1:ZZ$100,B83)=0,"new","scheduled")</f>
        <v>scheduled</v>
      </c>
    </row>
    <row r="84" spans="1:9">
      <c r="A84" s="11" t="s">
        <v>2561</v>
      </c>
      <c r="B84" s="13">
        <v>121012104249</v>
      </c>
      <c r="C84" s="11" t="str">
        <f>IF(ISERROR(VLOOKUP(B84,'161012'!B:C,2,FALSE)),"new",VLOOKUP(B84,'161012'!B:C,2,FALSE))</f>
        <v>new</v>
      </c>
      <c r="D84" s="11" t="str">
        <f>IF(ISERROR(VLOOKUP(B84,'161012'!B:D,3,FALSE)),"new",IF(VLOOKUP(B84,'161012'!B:D,3,FALSE)="new","existing",VLOOKUP(B84,'141012'!B:D,3,FALSE)))</f>
        <v>new</v>
      </c>
      <c r="E84" s="4">
        <f t="shared" si="2"/>
        <v>41194</v>
      </c>
      <c r="G84" s="2" t="s">
        <v>2562</v>
      </c>
      <c r="H84" s="11" t="str">
        <f>IF(ISNA(VLOOKUP(B84,CEEMEA!$A:$A,1,0)),IF(ISNA(VLOOKUP(B84,Removes!$A:$A,1,0)),IF(ISNA(VLOOKUP(B84,TTM!$A:$A,1,0)),IF(ISNA(VLOOKUP(B84,FastTrack!$A:$A,1,0)),IF(ISNA(VLOOKUP(B84,Delayed!$B:$B,1,0)),"BAU","Delayed"),"FastTrack"),"TTM"),"Remove"),"CEEMEA")</f>
        <v>BAU</v>
      </c>
      <c r="I84" s="11" t="str">
        <f>IF(COUNTIF(schedule!DA$1:ZZ$100,B84)=0,"new","scheduled")</f>
        <v>scheduled</v>
      </c>
    </row>
    <row r="85" spans="1:9">
      <c r="A85" s="11" t="s">
        <v>2553</v>
      </c>
      <c r="B85" s="13">
        <v>121014231615</v>
      </c>
      <c r="C85" s="11" t="str">
        <f>IF(ISERROR(VLOOKUP(B85,'161012'!B:C,2,FALSE)),"new",VLOOKUP(B85,'161012'!B:C,2,FALSE))</f>
        <v>new</v>
      </c>
      <c r="D85" s="11" t="str">
        <f>IF(ISERROR(VLOOKUP(B85,'161012'!B:D,3,FALSE)),"new",IF(VLOOKUP(B85,'161012'!B:D,3,FALSE)="new","existing",VLOOKUP(B85,'141012'!B:D,3,FALSE)))</f>
        <v>new</v>
      </c>
      <c r="E85" s="4">
        <f t="shared" si="2"/>
        <v>41198</v>
      </c>
      <c r="G85" s="2" t="s">
        <v>2890</v>
      </c>
      <c r="H85" s="11" t="str">
        <f>IF(ISNA(VLOOKUP(B85,CEEMEA!$A:$A,1,0)),IF(ISNA(VLOOKUP(B85,Removes!$A:$A,1,0)),IF(ISNA(VLOOKUP(B85,TTM!$A:$A,1,0)),IF(ISNA(VLOOKUP(B85,FastTrack!$A:$A,1,0)),IF(ISNA(VLOOKUP(B85,Delayed!$B:$B,1,0)),"BAU","Delayed"),"FastTrack"),"TTM"),"Remove"),"CEEMEA")</f>
        <v>BAU</v>
      </c>
      <c r="I85" s="11" t="str">
        <f>IF(COUNTIF(schedule!DA$1:ZZ$100,B85)=0,"new","scheduled")</f>
        <v>scheduled</v>
      </c>
    </row>
    <row r="86" spans="1:9">
      <c r="A86" s="11" t="s">
        <v>2551</v>
      </c>
      <c r="B86" s="13">
        <v>121014234649</v>
      </c>
      <c r="C86" s="11" t="str">
        <f>IF(ISERROR(VLOOKUP(B86,'161012'!B:C,2,FALSE)),"new",VLOOKUP(B86,'161012'!B:C,2,FALSE))</f>
        <v>new</v>
      </c>
      <c r="D86" s="11" t="str">
        <f>IF(ISERROR(VLOOKUP(B86,'161012'!B:D,3,FALSE)),"new",IF(VLOOKUP(B86,'161012'!B:D,3,FALSE)="new","existing",VLOOKUP(B86,'141012'!B:D,3,FALSE)))</f>
        <v>new</v>
      </c>
      <c r="E86" s="4">
        <f t="shared" si="2"/>
        <v>41198</v>
      </c>
      <c r="G86" s="2" t="s">
        <v>2892</v>
      </c>
      <c r="H86" s="11" t="str">
        <f>IF(ISNA(VLOOKUP(B86,CEEMEA!$A:$A,1,0)),IF(ISNA(VLOOKUP(B86,Removes!$A:$A,1,0)),IF(ISNA(VLOOKUP(B86,TTM!$A:$A,1,0)),IF(ISNA(VLOOKUP(B86,FastTrack!$A:$A,1,0)),IF(ISNA(VLOOKUP(B86,Delayed!$B:$B,1,0)),"BAU","Delayed"),"FastTrack"),"TTM"),"Remove"),"CEEMEA")</f>
        <v>BAU</v>
      </c>
      <c r="I86" s="11" t="str">
        <f>IF(COUNTIF(schedule!DA$1:ZZ$100,B86)=0,"new","scheduled")</f>
        <v>scheduled</v>
      </c>
    </row>
    <row r="87" spans="1:9">
      <c r="A87" s="11" t="s">
        <v>2549</v>
      </c>
      <c r="B87" s="13">
        <v>121014235219</v>
      </c>
      <c r="C87" s="11" t="str">
        <f>IF(ISERROR(VLOOKUP(B87,'161012'!B:C,2,FALSE)),"new",VLOOKUP(B87,'161012'!B:C,2,FALSE))</f>
        <v>new</v>
      </c>
      <c r="D87" s="11" t="str">
        <f>IF(ISERROR(VLOOKUP(B87,'161012'!B:D,3,FALSE)),"new",IF(VLOOKUP(B87,'161012'!B:D,3,FALSE)="new","existing",VLOOKUP(B87,'141012'!B:D,3,FALSE)))</f>
        <v>new</v>
      </c>
      <c r="E87" s="4">
        <f t="shared" si="2"/>
        <v>41198</v>
      </c>
      <c r="G87" s="2" t="s">
        <v>2891</v>
      </c>
      <c r="H87" s="11" t="str">
        <f>IF(ISNA(VLOOKUP(B87,CEEMEA!$A:$A,1,0)),IF(ISNA(VLOOKUP(B87,Removes!$A:$A,1,0)),IF(ISNA(VLOOKUP(B87,TTM!$A:$A,1,0)),IF(ISNA(VLOOKUP(B87,FastTrack!$A:$A,1,0)),IF(ISNA(VLOOKUP(B87,Delayed!$B:$B,1,0)),"BAU","Delayed"),"FastTrack"),"TTM"),"Remove"),"CEEMEA")</f>
        <v>BAU</v>
      </c>
      <c r="I87" s="11" t="str">
        <f>IF(COUNTIF(schedule!DA$1:ZZ$100,B87)=0,"new","scheduled")</f>
        <v>scheduled</v>
      </c>
    </row>
    <row r="88" spans="1:9">
      <c r="A88" s="11" t="s">
        <v>2547</v>
      </c>
      <c r="B88" s="13">
        <v>121014235508</v>
      </c>
      <c r="C88" s="11" t="str">
        <f>IF(ISERROR(VLOOKUP(B88,'161012'!B:C,2,FALSE)),"new",VLOOKUP(B88,'161012'!B:C,2,FALSE))</f>
        <v>new</v>
      </c>
      <c r="D88" s="11" t="str">
        <f>IF(ISERROR(VLOOKUP(B88,'161012'!B:D,3,FALSE)),"new",IF(VLOOKUP(B88,'161012'!B:D,3,FALSE)="new","existing",VLOOKUP(B88,'141012'!B:D,3,FALSE)))</f>
        <v>new</v>
      </c>
      <c r="E88" s="4">
        <f t="shared" si="2"/>
        <v>41198</v>
      </c>
      <c r="G88" s="2" t="s">
        <v>2894</v>
      </c>
      <c r="H88" s="11" t="str">
        <f>IF(ISNA(VLOOKUP(B88,CEEMEA!$A:$A,1,0)),IF(ISNA(VLOOKUP(B88,Removes!$A:$A,1,0)),IF(ISNA(VLOOKUP(B88,TTM!$A:$A,1,0)),IF(ISNA(VLOOKUP(B88,FastTrack!$A:$A,1,0)),IF(ISNA(VLOOKUP(B88,Delayed!$B:$B,1,0)),"BAU","Delayed"),"FastTrack"),"TTM"),"Remove"),"CEEMEA")</f>
        <v>BAU</v>
      </c>
      <c r="I88" s="11" t="str">
        <f>IF(COUNTIF(schedule!DA$1:ZZ$100,B88)=0,"new","scheduled")</f>
        <v>scheduled</v>
      </c>
    </row>
    <row r="89" spans="1:9">
      <c r="A89" s="11" t="s">
        <v>2545</v>
      </c>
      <c r="B89" s="13">
        <v>121014235824</v>
      </c>
      <c r="C89" s="11" t="str">
        <f>IF(ISERROR(VLOOKUP(B89,'161012'!B:C,2,FALSE)),"new",VLOOKUP(B89,'161012'!B:C,2,FALSE))</f>
        <v>new</v>
      </c>
      <c r="D89" s="11" t="str">
        <f>IF(ISERROR(VLOOKUP(B89,'161012'!B:D,3,FALSE)),"new",IF(VLOOKUP(B89,'161012'!B:D,3,FALSE)="new","existing",VLOOKUP(B89,'141012'!B:D,3,FALSE)))</f>
        <v>new</v>
      </c>
      <c r="E89" s="4">
        <f t="shared" si="2"/>
        <v>41198</v>
      </c>
      <c r="G89" s="2" t="s">
        <v>2893</v>
      </c>
      <c r="H89" s="11" t="str">
        <f>IF(ISNA(VLOOKUP(B89,CEEMEA!$A:$A,1,0)),IF(ISNA(VLOOKUP(B89,Removes!$A:$A,1,0)),IF(ISNA(VLOOKUP(B89,TTM!$A:$A,1,0)),IF(ISNA(VLOOKUP(B89,FastTrack!$A:$A,1,0)),IF(ISNA(VLOOKUP(B89,Delayed!$B:$B,1,0)),"BAU","Delayed"),"FastTrack"),"TTM"),"Remove"),"CEEMEA")</f>
        <v>BAU</v>
      </c>
      <c r="I89" s="11" t="str">
        <f>IF(COUNTIF(schedule!DA$1:ZZ$100,B89)=0,"new","scheduled")</f>
        <v>scheduled</v>
      </c>
    </row>
    <row r="90" spans="1:9">
      <c r="A90" s="1" t="s">
        <v>2763</v>
      </c>
      <c r="B90" s="13">
        <v>121015001633</v>
      </c>
      <c r="C90" s="11" t="str">
        <f>IF(ISERROR(VLOOKUP(B90,'161012'!B:C,2,FALSE)),"new",VLOOKUP(B90,'161012'!B:C,2,FALSE))</f>
        <v>new</v>
      </c>
      <c r="D90" s="11" t="str">
        <f>IF(ISERROR(VLOOKUP(B90,'161012'!B:D,3,FALSE)),"new",IF(VLOOKUP(B90,'161012'!B:D,3,FALSE)="new","existing",VLOOKUP(B90,'141012'!B:D,3,FALSE)))</f>
        <v>existing</v>
      </c>
      <c r="E90" s="4">
        <f t="shared" si="2"/>
        <v>41200</v>
      </c>
      <c r="G90" s="2" t="s">
        <v>2852</v>
      </c>
      <c r="H90" s="11" t="str">
        <f>IF(ISNA(VLOOKUP(B90,CEEMEA!$A:$A,1,0)),IF(ISNA(VLOOKUP(B90,Removes!$A:$A,1,0)),IF(ISNA(VLOOKUP(B90,TTM!$A:$A,1,0)),IF(ISNA(VLOOKUP(B90,FastTrack!$A:$A,1,0)),IF(ISNA(VLOOKUP(B90,Delayed!$B:$B,1,0)),"BAU","Delayed"),"FastTrack"),"TTM"),"Remove"),"CEEMEA")</f>
        <v>BAU</v>
      </c>
      <c r="I90" s="11" t="str">
        <f>IF(COUNTIF(schedule!DA$1:ZZ$100,B90)=0,"new","scheduled")</f>
        <v>new</v>
      </c>
    </row>
    <row r="91" spans="1:9">
      <c r="A91" s="11" t="s">
        <v>2748</v>
      </c>
      <c r="B91" s="13">
        <v>121015074047</v>
      </c>
      <c r="C91" s="11" t="str">
        <f>IF(ISERROR(VLOOKUP(B91,'161012'!B:C,2,FALSE)),"new",VLOOKUP(B91,'161012'!B:C,2,FALSE))</f>
        <v>new</v>
      </c>
      <c r="D91" s="11" t="str">
        <f>IF(ISERROR(VLOOKUP(B91,'161012'!B:D,3,FALSE)),"new",IF(VLOOKUP(B91,'161012'!B:D,3,FALSE)="new","existing",VLOOKUP(B91,'141012'!B:D,3,FALSE)))</f>
        <v>existing</v>
      </c>
      <c r="E91" s="4">
        <f t="shared" si="2"/>
        <v>41199</v>
      </c>
      <c r="G91" s="2" t="s">
        <v>2882</v>
      </c>
      <c r="H91" s="11" t="str">
        <f>IF(ISNA(VLOOKUP(B91,CEEMEA!$A:$A,1,0)),IF(ISNA(VLOOKUP(B91,Removes!$A:$A,1,0)),IF(ISNA(VLOOKUP(B91,TTM!$A:$A,1,0)),IF(ISNA(VLOOKUP(B91,FastTrack!$A:$A,1,0)),IF(ISNA(VLOOKUP(B91,Delayed!$B:$B,1,0)),"BAU","Delayed"),"FastTrack"),"TTM"),"Remove"),"CEEMEA")</f>
        <v>BAU</v>
      </c>
      <c r="I91" s="11" t="str">
        <f>IF(COUNTIF(schedule!DA$1:ZZ$100,B91)=0,"new","scheduled")</f>
        <v>scheduled</v>
      </c>
    </row>
    <row r="92" spans="1:9">
      <c r="A92" s="11" t="s">
        <v>2738</v>
      </c>
      <c r="B92" s="13">
        <v>121015095853</v>
      </c>
      <c r="C92" s="11" t="str">
        <f>IF(ISERROR(VLOOKUP(B92,'161012'!B:C,2,FALSE)),"new",VLOOKUP(B92,'161012'!B:C,2,FALSE))</f>
        <v>new</v>
      </c>
      <c r="D92" s="11" t="str">
        <f>IF(ISERROR(VLOOKUP(B92,'161012'!B:D,3,FALSE)),"new",IF(VLOOKUP(B92,'161012'!B:D,3,FALSE)="new","existing",VLOOKUP(B92,'141012'!B:D,3,FALSE)))</f>
        <v>existing</v>
      </c>
      <c r="E92" s="4">
        <f t="shared" si="2"/>
        <v>41197</v>
      </c>
      <c r="G92" s="2" t="s">
        <v>2898</v>
      </c>
      <c r="H92" s="11" t="str">
        <f>IF(ISNA(VLOOKUP(B92,CEEMEA!$A:$A,1,0)),IF(ISNA(VLOOKUP(B92,Removes!$A:$A,1,0)),IF(ISNA(VLOOKUP(B92,TTM!$A:$A,1,0)),IF(ISNA(VLOOKUP(B92,FastTrack!$A:$A,1,0)),IF(ISNA(VLOOKUP(B92,Delayed!$B:$B,1,0)),"BAU","Delayed"),"FastTrack"),"TTM"),"Remove"),"CEEMEA")</f>
        <v>BAU</v>
      </c>
      <c r="I92" s="11" t="str">
        <f>IF(COUNTIF(schedule!DA$1:ZZ$100,B92)=0,"new","scheduled")</f>
        <v>scheduled</v>
      </c>
    </row>
    <row r="93" spans="1:9">
      <c r="A93" s="11" t="s">
        <v>2736</v>
      </c>
      <c r="B93" s="13">
        <v>121015100154</v>
      </c>
      <c r="C93" s="11" t="str">
        <f>IF(ISERROR(VLOOKUP(B93,'161012'!B:C,2,FALSE)),"new",VLOOKUP(B93,'161012'!B:C,2,FALSE))</f>
        <v>new</v>
      </c>
      <c r="D93" s="11" t="str">
        <f>IF(ISERROR(VLOOKUP(B93,'161012'!B:D,3,FALSE)),"new",IF(VLOOKUP(B93,'161012'!B:D,3,FALSE)="new","existing",VLOOKUP(B93,'141012'!B:D,3,FALSE)))</f>
        <v>existing</v>
      </c>
      <c r="E93" s="4">
        <f t="shared" si="2"/>
        <v>41197</v>
      </c>
      <c r="G93" s="2" t="s">
        <v>2897</v>
      </c>
      <c r="H93" s="11" t="str">
        <f>IF(ISNA(VLOOKUP(B93,CEEMEA!$A:$A,1,0)),IF(ISNA(VLOOKUP(B93,Removes!$A:$A,1,0)),IF(ISNA(VLOOKUP(B93,TTM!$A:$A,1,0)),IF(ISNA(VLOOKUP(B93,FastTrack!$A:$A,1,0)),IF(ISNA(VLOOKUP(B93,Delayed!$B:$B,1,0)),"BAU","Delayed"),"FastTrack"),"TTM"),"Remove"),"CEEMEA")</f>
        <v>BAU</v>
      </c>
      <c r="I93" s="11" t="str">
        <f>IF(COUNTIF(schedule!DA$1:ZZ$100,B93)=0,"new","scheduled")</f>
        <v>scheduled</v>
      </c>
    </row>
    <row r="94" spans="1:9">
      <c r="A94" s="11" t="s">
        <v>2887</v>
      </c>
      <c r="B94" s="13">
        <v>121016090732</v>
      </c>
      <c r="C94" s="11" t="str">
        <f>IF(ISERROR(VLOOKUP(B94,'161012'!B:C,2,FALSE)),"new",VLOOKUP(B94,'161012'!B:C,2,FALSE))</f>
        <v>new</v>
      </c>
      <c r="D94" s="11" t="str">
        <f>IF(ISERROR(VLOOKUP(B94,'161012'!B:D,3,FALSE)),"new",IF(VLOOKUP(B94,'161012'!B:D,3,FALSE)="new","existing",VLOOKUP(B94,'141012'!B:D,3,FALSE)))</f>
        <v>new</v>
      </c>
      <c r="E94" s="4">
        <f t="shared" si="2"/>
        <v>41198</v>
      </c>
      <c r="G94" s="2" t="s">
        <v>2888</v>
      </c>
      <c r="H94" s="11" t="str">
        <f>IF(ISNA(VLOOKUP(B94,CEEMEA!$A:$A,1,0)),IF(ISNA(VLOOKUP(B94,Removes!$A:$A,1,0)),IF(ISNA(VLOOKUP(B94,TTM!$A:$A,1,0)),IF(ISNA(VLOOKUP(B94,FastTrack!$A:$A,1,0)),IF(ISNA(VLOOKUP(B94,Delayed!$B:$B,1,0)),"BAU","Delayed"),"FastTrack"),"TTM"),"Remove"),"CEEMEA")</f>
        <v>BAU</v>
      </c>
      <c r="I94" s="11" t="str">
        <f>IF(COUNTIF(schedule!DA$1:ZZ$100,B94)=0,"new","scheduled")</f>
        <v>new</v>
      </c>
    </row>
    <row r="95" spans="1:9">
      <c r="A95" s="11" t="s">
        <v>2885</v>
      </c>
      <c r="B95" s="13">
        <v>121016092044</v>
      </c>
      <c r="C95" s="11" t="str">
        <f>IF(ISERROR(VLOOKUP(B95,'161012'!B:C,2,FALSE)),"new",VLOOKUP(B95,'161012'!B:C,2,FALSE))</f>
        <v>new</v>
      </c>
      <c r="D95" s="11" t="str">
        <f>IF(ISERROR(VLOOKUP(B95,'161012'!B:D,3,FALSE)),"new",IF(VLOOKUP(B95,'161012'!B:D,3,FALSE)="new","existing",VLOOKUP(B95,'141012'!B:D,3,FALSE)))</f>
        <v>new</v>
      </c>
      <c r="E95" s="4">
        <f t="shared" si="2"/>
        <v>41198</v>
      </c>
      <c r="G95" s="2" t="s">
        <v>2886</v>
      </c>
      <c r="H95" s="11" t="str">
        <f>IF(ISNA(VLOOKUP(B95,CEEMEA!$A:$A,1,0)),IF(ISNA(VLOOKUP(B95,Removes!$A:$A,1,0)),IF(ISNA(VLOOKUP(B95,TTM!$A:$A,1,0)),IF(ISNA(VLOOKUP(B95,FastTrack!$A:$A,1,0)),IF(ISNA(VLOOKUP(B95,Delayed!$B:$B,1,0)),"BAU","Delayed"),"FastTrack"),"TTM"),"Remove"),"CEEMEA")</f>
        <v>BAU</v>
      </c>
      <c r="I95" s="11" t="str">
        <f>IF(COUNTIF(schedule!DA$1:ZZ$100,B95)=0,"new","scheduled")</f>
        <v>new</v>
      </c>
    </row>
    <row r="96" spans="1:9">
      <c r="A96" s="11" t="s">
        <v>2876</v>
      </c>
      <c r="B96" s="13">
        <v>121017035437</v>
      </c>
      <c r="C96" s="11" t="str">
        <f>IF(ISERROR(VLOOKUP(B96,'161012'!B:C,2,FALSE)),"new",VLOOKUP(B96,'161012'!B:C,2,FALSE))</f>
        <v>new</v>
      </c>
      <c r="D96" s="11" t="str">
        <f>IF(ISERROR(VLOOKUP(B96,'161012'!B:D,3,FALSE)),"new",IF(VLOOKUP(B96,'161012'!B:D,3,FALSE)="new","existing",VLOOKUP(B96,'141012'!B:D,3,FALSE)))</f>
        <v>new</v>
      </c>
      <c r="E96" s="4">
        <f t="shared" si="2"/>
        <v>41199</v>
      </c>
      <c r="G96" s="2" t="s">
        <v>2877</v>
      </c>
      <c r="H96" s="11" t="str">
        <f>IF(ISNA(VLOOKUP(B96,CEEMEA!$A:$A,1,0)),IF(ISNA(VLOOKUP(B96,Removes!$A:$A,1,0)),IF(ISNA(VLOOKUP(B96,TTM!$A:$A,1,0)),IF(ISNA(VLOOKUP(B96,FastTrack!$A:$A,1,0)),IF(ISNA(VLOOKUP(B96,Delayed!$B:$B,1,0)),"BAU","Delayed"),"FastTrack"),"TTM"),"Remove"),"CEEMEA")</f>
        <v>BAU</v>
      </c>
      <c r="I96" s="11" t="str">
        <f>IF(COUNTIF(schedule!DA$1:ZZ$100,B96)=0,"new","scheduled")</f>
        <v>scheduled</v>
      </c>
    </row>
    <row r="97" spans="1:9">
      <c r="A97" s="1" t="s">
        <v>2856</v>
      </c>
      <c r="B97" s="13">
        <v>121017065213</v>
      </c>
      <c r="C97" s="11" t="str">
        <f>IF(ISERROR(VLOOKUP(B97,'161012'!B:C,2,FALSE)),"new",VLOOKUP(B97,'161012'!B:C,2,FALSE))</f>
        <v>new</v>
      </c>
      <c r="D97" s="11" t="str">
        <f>IF(ISERROR(VLOOKUP(B97,'161012'!B:D,3,FALSE)),"new",IF(VLOOKUP(B97,'161012'!B:D,3,FALSE)="new","existing",VLOOKUP(B97,'141012'!B:D,3,FALSE)))</f>
        <v>new</v>
      </c>
      <c r="E97" s="4">
        <f t="shared" si="2"/>
        <v>41199</v>
      </c>
      <c r="G97" s="2" t="s">
        <v>2857</v>
      </c>
      <c r="H97" s="11" t="str">
        <f>IF(ISNA(VLOOKUP(B97,CEEMEA!$A:$A,1,0)),IF(ISNA(VLOOKUP(B97,Removes!$A:$A,1,0)),IF(ISNA(VLOOKUP(B97,TTM!$A:$A,1,0)),IF(ISNA(VLOOKUP(B97,FastTrack!$A:$A,1,0)),IF(ISNA(VLOOKUP(B97,Delayed!$B:$B,1,0)),"BAU","Delayed"),"FastTrack"),"TTM"),"Remove"),"CEEMEA")</f>
        <v>BAU</v>
      </c>
      <c r="I97" s="11" t="str">
        <f>IF(COUNTIF(schedule!DA$1:ZZ$100,B97)=0,"new","scheduled")</f>
        <v>new</v>
      </c>
    </row>
    <row r="98" spans="1:9">
      <c r="A98" s="1" t="s">
        <v>2858</v>
      </c>
      <c r="B98" s="13">
        <v>121017070943</v>
      </c>
      <c r="C98" s="11" t="str">
        <f>IF(ISERROR(VLOOKUP(B98,'161012'!B:C,2,FALSE)),"new",VLOOKUP(B98,'161012'!B:C,2,FALSE))</f>
        <v>new</v>
      </c>
      <c r="D98" s="11" t="str">
        <f>IF(ISERROR(VLOOKUP(B98,'161012'!B:D,3,FALSE)),"new",IF(VLOOKUP(B98,'161012'!B:D,3,FALSE)="new","existing",VLOOKUP(B98,'141012'!B:D,3,FALSE)))</f>
        <v>new</v>
      </c>
      <c r="E98" s="4">
        <f t="shared" si="2"/>
        <v>41199</v>
      </c>
      <c r="G98" s="2" t="s">
        <v>2859</v>
      </c>
      <c r="H98" s="11" t="str">
        <f>IF(ISNA(VLOOKUP(B98,CEEMEA!$A:$A,1,0)),IF(ISNA(VLOOKUP(B98,Removes!$A:$A,1,0)),IF(ISNA(VLOOKUP(B98,TTM!$A:$A,1,0)),IF(ISNA(VLOOKUP(B98,FastTrack!$A:$A,1,0)),IF(ISNA(VLOOKUP(B98,Delayed!$B:$B,1,0)),"BAU","Delayed"),"FastTrack"),"TTM"),"Remove"),"CEEMEA")</f>
        <v>BAU</v>
      </c>
      <c r="I98" s="11" t="str">
        <f>IF(COUNTIF(schedule!DA$1:ZZ$100,B98)=0,"new","scheduled")</f>
        <v>new</v>
      </c>
    </row>
    <row r="99" spans="1:9">
      <c r="A99" s="1" t="s">
        <v>2860</v>
      </c>
      <c r="B99" s="13">
        <v>121017071155</v>
      </c>
      <c r="C99" s="11" t="str">
        <f>IF(ISERROR(VLOOKUP(B99,'161012'!B:C,2,FALSE)),"new",VLOOKUP(B99,'161012'!B:C,2,FALSE))</f>
        <v>new</v>
      </c>
      <c r="D99" s="11" t="str">
        <f>IF(ISERROR(VLOOKUP(B99,'161012'!B:D,3,FALSE)),"new",IF(VLOOKUP(B99,'161012'!B:D,3,FALSE)="new","existing",VLOOKUP(B99,'141012'!B:D,3,FALSE)))</f>
        <v>new</v>
      </c>
      <c r="E99" s="4">
        <f t="shared" si="2"/>
        <v>41199</v>
      </c>
      <c r="G99" s="2" t="s">
        <v>2861</v>
      </c>
      <c r="H99" s="11" t="str">
        <f>IF(ISNA(VLOOKUP(B99,CEEMEA!$A:$A,1,0)),IF(ISNA(VLOOKUP(B99,Removes!$A:$A,1,0)),IF(ISNA(VLOOKUP(B99,TTM!$A:$A,1,0)),IF(ISNA(VLOOKUP(B99,FastTrack!$A:$A,1,0)),IF(ISNA(VLOOKUP(B99,Delayed!$B:$B,1,0)),"BAU","Delayed"),"FastTrack"),"TTM"),"Remove"),"CEEMEA")</f>
        <v>BAU</v>
      </c>
      <c r="I99" s="11" t="str">
        <f>IF(COUNTIF(schedule!DA$1:ZZ$100,B99)=0,"new","scheduled")</f>
        <v>new</v>
      </c>
    </row>
    <row r="100" spans="1:9">
      <c r="A100" s="1" t="s">
        <v>2862</v>
      </c>
      <c r="B100" s="13">
        <v>121017071612</v>
      </c>
      <c r="C100" s="11" t="str">
        <f>IF(ISERROR(VLOOKUP(B100,'161012'!B:C,2,FALSE)),"new",VLOOKUP(B100,'161012'!B:C,2,FALSE))</f>
        <v>new</v>
      </c>
      <c r="D100" s="11" t="str">
        <f>IF(ISERROR(VLOOKUP(B100,'161012'!B:D,3,FALSE)),"new",IF(VLOOKUP(B100,'161012'!B:D,3,FALSE)="new","existing",VLOOKUP(B100,'141012'!B:D,3,FALSE)))</f>
        <v>new</v>
      </c>
      <c r="E100" s="4">
        <f t="shared" si="2"/>
        <v>41199</v>
      </c>
      <c r="G100" s="2" t="s">
        <v>2863</v>
      </c>
      <c r="H100" s="11" t="str">
        <f>IF(ISNA(VLOOKUP(B100,CEEMEA!$A:$A,1,0)),IF(ISNA(VLOOKUP(B100,Removes!$A:$A,1,0)),IF(ISNA(VLOOKUP(B100,TTM!$A:$A,1,0)),IF(ISNA(VLOOKUP(B100,FastTrack!$A:$A,1,0)),IF(ISNA(VLOOKUP(B100,Delayed!$B:$B,1,0)),"BAU","Delayed"),"FastTrack"),"TTM"),"Remove"),"CEEMEA")</f>
        <v>BAU</v>
      </c>
      <c r="I100" s="11" t="str">
        <f>IF(COUNTIF(schedule!DA$1:ZZ$100,B100)=0,"new","scheduled")</f>
        <v>new</v>
      </c>
    </row>
    <row r="101" spans="1:9">
      <c r="A101" s="1" t="s">
        <v>2864</v>
      </c>
      <c r="B101" s="13">
        <v>121017072017</v>
      </c>
      <c r="C101" s="11" t="str">
        <f>IF(ISERROR(VLOOKUP(B101,'161012'!B:C,2,FALSE)),"new",VLOOKUP(B101,'161012'!B:C,2,FALSE))</f>
        <v>new</v>
      </c>
      <c r="D101" s="11" t="str">
        <f>IF(ISERROR(VLOOKUP(B101,'161012'!B:D,3,FALSE)),"new",IF(VLOOKUP(B101,'161012'!B:D,3,FALSE)="new","existing",VLOOKUP(B101,'141012'!B:D,3,FALSE)))</f>
        <v>new</v>
      </c>
      <c r="E101" s="4">
        <f t="shared" si="2"/>
        <v>41199</v>
      </c>
      <c r="G101" s="2" t="s">
        <v>2865</v>
      </c>
      <c r="H101" s="11" t="str">
        <f>IF(ISNA(VLOOKUP(B101,CEEMEA!$A:$A,1,0)),IF(ISNA(VLOOKUP(B101,Removes!$A:$A,1,0)),IF(ISNA(VLOOKUP(B101,TTM!$A:$A,1,0)),IF(ISNA(VLOOKUP(B101,FastTrack!$A:$A,1,0)),IF(ISNA(VLOOKUP(B101,Delayed!$B:$B,1,0)),"BAU","Delayed"),"FastTrack"),"TTM"),"Remove"),"CEEMEA")</f>
        <v>BAU</v>
      </c>
      <c r="I101" s="11" t="str">
        <f>IF(COUNTIF(schedule!DA$1:ZZ$100,B101)=0,"new","scheduled")</f>
        <v>new</v>
      </c>
    </row>
    <row r="102" spans="1:9">
      <c r="A102" s="1" t="s">
        <v>2866</v>
      </c>
      <c r="B102" s="13">
        <v>121017072428</v>
      </c>
      <c r="C102" s="11" t="str">
        <f>IF(ISERROR(VLOOKUP(B102,'161012'!B:C,2,FALSE)),"new",VLOOKUP(B102,'161012'!B:C,2,FALSE))</f>
        <v>new</v>
      </c>
      <c r="D102" s="11" t="str">
        <f>IF(ISERROR(VLOOKUP(B102,'161012'!B:D,3,FALSE)),"new",IF(VLOOKUP(B102,'161012'!B:D,3,FALSE)="new","existing",VLOOKUP(B102,'141012'!B:D,3,FALSE)))</f>
        <v>new</v>
      </c>
      <c r="E102" s="4">
        <f t="shared" si="2"/>
        <v>41199</v>
      </c>
      <c r="G102" s="2" t="s">
        <v>2867</v>
      </c>
      <c r="H102" s="11" t="str">
        <f>IF(ISNA(VLOOKUP(B102,CEEMEA!$A:$A,1,0)),IF(ISNA(VLOOKUP(B102,Removes!$A:$A,1,0)),IF(ISNA(VLOOKUP(B102,TTM!$A:$A,1,0)),IF(ISNA(VLOOKUP(B102,FastTrack!$A:$A,1,0)),IF(ISNA(VLOOKUP(B102,Delayed!$B:$B,1,0)),"BAU","Delayed"),"FastTrack"),"TTM"),"Remove"),"CEEMEA")</f>
        <v>BAU</v>
      </c>
      <c r="I102" s="11" t="str">
        <f>IF(COUNTIF(schedule!DA$1:ZZ$100,B102)=0,"new","scheduled")</f>
        <v>new</v>
      </c>
    </row>
    <row r="103" spans="1:9">
      <c r="A103" s="1" t="s">
        <v>2854</v>
      </c>
      <c r="B103" s="13">
        <v>121017072808</v>
      </c>
      <c r="C103" s="11" t="str">
        <f>IF(ISERROR(VLOOKUP(B103,'161012'!B:C,2,FALSE)),"new",VLOOKUP(B103,'161012'!B:C,2,FALSE))</f>
        <v>new</v>
      </c>
      <c r="D103" s="11" t="str">
        <f>IF(ISERROR(VLOOKUP(B103,'161012'!B:D,3,FALSE)),"new",IF(VLOOKUP(B103,'161012'!B:D,3,FALSE)="new","existing",VLOOKUP(B103,'141012'!B:D,3,FALSE)))</f>
        <v>new</v>
      </c>
      <c r="E103" s="4">
        <f t="shared" si="2"/>
        <v>41199</v>
      </c>
      <c r="G103" s="2" t="s">
        <v>2855</v>
      </c>
      <c r="H103" s="11" t="str">
        <f>IF(ISNA(VLOOKUP(B103,CEEMEA!$A:$A,1,0)),IF(ISNA(VLOOKUP(B103,Removes!$A:$A,1,0)),IF(ISNA(VLOOKUP(B103,TTM!$A:$A,1,0)),IF(ISNA(VLOOKUP(B103,FastTrack!$A:$A,1,0)),IF(ISNA(VLOOKUP(B103,Delayed!$B:$B,1,0)),"BAU","Delayed"),"FastTrack"),"TTM"),"Remove"),"CEEMEA")</f>
        <v>BAU</v>
      </c>
      <c r="I103" s="11" t="str">
        <f>IF(COUNTIF(schedule!DA$1:ZZ$100,B103)=0,"new","scheduled")</f>
        <v>new</v>
      </c>
    </row>
    <row r="104" spans="1:9">
      <c r="A104" s="11" t="s">
        <v>2343</v>
      </c>
      <c r="B104" s="13">
        <v>1205071015481</v>
      </c>
      <c r="C104" s="11" t="str">
        <f>IF(ISERROR(VLOOKUP(B104,'161012'!B:C,2,FALSE)),"new",VLOOKUP(B104,'161012'!B:C,2,FALSE))</f>
        <v>new</v>
      </c>
      <c r="D104" s="11" t="str">
        <f>IF(ISERROR(VLOOKUP(B104,'161012'!B:D,3,FALSE)),"new",IF(VLOOKUP(B104,'161012'!B:D,3,FALSE)="new","existing",VLOOKUP(B104,'141012'!B:D,3,FALSE)))</f>
        <v>existing</v>
      </c>
      <c r="E104" s="4">
        <f t="shared" si="2"/>
        <v>41190</v>
      </c>
      <c r="G104" s="2" t="s">
        <v>2642</v>
      </c>
      <c r="H104" s="11" t="str">
        <f>IF(ISNA(VLOOKUP(B104,CEEMEA!$A:$A,1,0)),IF(ISNA(VLOOKUP(B104,Removes!$A:$A,1,0)),IF(ISNA(VLOOKUP(B104,TTM!$A:$A,1,0)),IF(ISNA(VLOOKUP(B104,FastTrack!$A:$A,1,0)),IF(ISNA(VLOOKUP(B104,Delayed!$B:$B,1,0)),"BAU","Delayed"),"FastTrack"),"TTM"),"Remove"),"CEEMEA")</f>
        <v>CEEMEA</v>
      </c>
      <c r="I104" s="11" t="str">
        <f>IF(COUNTIF(schedule!DA$1:ZZ$100,B104)=0,"new","scheduled")</f>
        <v>scheduled</v>
      </c>
    </row>
    <row r="105" spans="1:9">
      <c r="A105" s="11" t="s">
        <v>2341</v>
      </c>
      <c r="B105" s="13">
        <v>1205071017043</v>
      </c>
      <c r="C105" s="11" t="str">
        <f>IF(ISERROR(VLOOKUP(B105,'161012'!B:C,2,FALSE)),"new",VLOOKUP(B105,'161012'!B:C,2,FALSE))</f>
        <v>new</v>
      </c>
      <c r="D105" s="11" t="str">
        <f>IF(ISERROR(VLOOKUP(B105,'161012'!B:D,3,FALSE)),"new",IF(VLOOKUP(B105,'161012'!B:D,3,FALSE)="new","existing",VLOOKUP(B105,'141012'!B:D,3,FALSE)))</f>
        <v>existing</v>
      </c>
      <c r="E105" s="4">
        <f t="shared" si="2"/>
        <v>41190</v>
      </c>
      <c r="G105" s="2" t="s">
        <v>2641</v>
      </c>
      <c r="H105" s="11" t="str">
        <f>IF(ISNA(VLOOKUP(B105,CEEMEA!$A:$A,1,0)),IF(ISNA(VLOOKUP(B105,Removes!$A:$A,1,0)),IF(ISNA(VLOOKUP(B105,TTM!$A:$A,1,0)),IF(ISNA(VLOOKUP(B105,FastTrack!$A:$A,1,0)),IF(ISNA(VLOOKUP(B105,Delayed!$B:$B,1,0)),"BAU","Delayed"),"FastTrack"),"TTM"),"Remove"),"CEEMEA")</f>
        <v>CEEMEA</v>
      </c>
      <c r="I105" s="11" t="str">
        <f>IF(COUNTIF(schedule!DA$1:ZZ$100,B105)=0,"new","scheduled")</f>
        <v>scheduled</v>
      </c>
    </row>
    <row r="106" spans="1:9">
      <c r="A106" s="11" t="s">
        <v>397</v>
      </c>
      <c r="B106" s="13">
        <v>1207260343541</v>
      </c>
      <c r="C106" s="11" t="str">
        <f>IF(ISERROR(VLOOKUP(B106,'161012'!B:C,2,FALSE)),"new",VLOOKUP(B106,'161012'!B:C,2,FALSE))</f>
        <v>new</v>
      </c>
      <c r="D106" s="11" t="str">
        <f>IF(ISERROR(VLOOKUP(B106,'161012'!B:D,3,FALSE)),"new",IF(VLOOKUP(B106,'161012'!B:D,3,FALSE)="new","existing",VLOOKUP(B106,'141012'!B:D,3,FALSE)))</f>
        <v>existing</v>
      </c>
      <c r="E106" s="4">
        <f t="shared" si="2"/>
        <v>41190</v>
      </c>
      <c r="G106" s="2" t="s">
        <v>2640</v>
      </c>
      <c r="H106" s="11" t="str">
        <f>IF(ISNA(VLOOKUP(B106,CEEMEA!$A:$A,1,0)),IF(ISNA(VLOOKUP(B106,Removes!$A:$A,1,0)),IF(ISNA(VLOOKUP(B106,TTM!$A:$A,1,0)),IF(ISNA(VLOOKUP(B106,FastTrack!$A:$A,1,0)),IF(ISNA(VLOOKUP(B106,Delayed!$B:$B,1,0)),"BAU","Delayed"),"FastTrack"),"TTM"),"Remove"),"CEEMEA")</f>
        <v>BAU</v>
      </c>
      <c r="I106" s="11" t="str">
        <f>IF(COUNTIF(schedule!DA$1:ZZ$100,B106)=0,"new","scheduled")</f>
        <v>scheduled</v>
      </c>
    </row>
    <row r="107" spans="1:9">
      <c r="A107" s="11" t="s">
        <v>1958</v>
      </c>
      <c r="B107" s="13">
        <v>1207300416493</v>
      </c>
      <c r="C107" s="11" t="str">
        <f>IF(ISERROR(VLOOKUP(B107,'161012'!B:C,2,FALSE)),"new",VLOOKUP(B107,'161012'!B:C,2,FALSE))</f>
        <v>new</v>
      </c>
      <c r="D107" s="11" t="str">
        <f>IF(ISERROR(VLOOKUP(B107,'161012'!B:D,3,FALSE)),"new",IF(VLOOKUP(B107,'161012'!B:D,3,FALSE)="new","existing",VLOOKUP(B107,'141012'!B:D,3,FALSE)))</f>
        <v>existing</v>
      </c>
      <c r="E107" s="4">
        <f t="shared" si="2"/>
        <v>41192</v>
      </c>
      <c r="G107" s="2" t="s">
        <v>2590</v>
      </c>
      <c r="H107" s="11" t="str">
        <f>IF(ISNA(VLOOKUP(B107,CEEMEA!$A:$A,1,0)),IF(ISNA(VLOOKUP(B107,Removes!$A:$A,1,0)),IF(ISNA(VLOOKUP(B107,TTM!$A:$A,1,0)),IF(ISNA(VLOOKUP(B107,FastTrack!$A:$A,1,0)),IF(ISNA(VLOOKUP(B107,Delayed!$B:$B,1,0)),"BAU","Delayed"),"FastTrack"),"TTM"),"Remove"),"CEEMEA")</f>
        <v>CEEMEA</v>
      </c>
      <c r="I107" s="11" t="str">
        <f>IF(COUNTIF(schedule!DA$1:ZZ$100,B107)=0,"new","scheduled")</f>
        <v>scheduled</v>
      </c>
    </row>
    <row r="108" spans="1:9">
      <c r="A108" s="11" t="s">
        <v>1960</v>
      </c>
      <c r="B108" s="13">
        <v>1207300416523</v>
      </c>
      <c r="C108" s="11" t="str">
        <f>IF(ISERROR(VLOOKUP(B108,'161012'!B:C,2,FALSE)),"new",VLOOKUP(B108,'161012'!B:C,2,FALSE))</f>
        <v>new</v>
      </c>
      <c r="D108" s="11" t="str">
        <f>IF(ISERROR(VLOOKUP(B108,'161012'!B:D,3,FALSE)),"new",IF(VLOOKUP(B108,'161012'!B:D,3,FALSE)="new","existing",VLOOKUP(B108,'141012'!B:D,3,FALSE)))</f>
        <v>existing</v>
      </c>
      <c r="E108" s="4">
        <f t="shared" si="2"/>
        <v>41192</v>
      </c>
      <c r="G108" s="2" t="s">
        <v>2591</v>
      </c>
      <c r="H108" s="11" t="str">
        <f>IF(ISNA(VLOOKUP(B108,CEEMEA!$A:$A,1,0)),IF(ISNA(VLOOKUP(B108,Removes!$A:$A,1,0)),IF(ISNA(VLOOKUP(B108,TTM!$A:$A,1,0)),IF(ISNA(VLOOKUP(B108,FastTrack!$A:$A,1,0)),IF(ISNA(VLOOKUP(B108,Delayed!$B:$B,1,0)),"BAU","Delayed"),"FastTrack"),"TTM"),"Remove"),"CEEMEA")</f>
        <v>CEEMEA</v>
      </c>
      <c r="I108" s="11" t="str">
        <f>IF(COUNTIF(schedule!DA$1:ZZ$100,B108)=0,"new","scheduled")</f>
        <v>scheduled</v>
      </c>
    </row>
    <row r="109" spans="1:9">
      <c r="A109" s="11" t="s">
        <v>1962</v>
      </c>
      <c r="B109" s="13">
        <v>1208080420583</v>
      </c>
      <c r="C109" s="11" t="str">
        <f>IF(ISERROR(VLOOKUP(B109,'161012'!B:C,2,FALSE)),"new",VLOOKUP(B109,'161012'!B:C,2,FALSE))</f>
        <v>new</v>
      </c>
      <c r="D109" s="11" t="str">
        <f>IF(ISERROR(VLOOKUP(B109,'161012'!B:D,3,FALSE)),"new",IF(VLOOKUP(B109,'161012'!B:D,3,FALSE)="new","existing",VLOOKUP(B109,'141012'!B:D,3,FALSE)))</f>
        <v>existing</v>
      </c>
      <c r="E109" s="4">
        <f t="shared" si="2"/>
        <v>41192</v>
      </c>
      <c r="G109" s="2" t="s">
        <v>2592</v>
      </c>
      <c r="H109" s="11" t="str">
        <f>IF(ISNA(VLOOKUP(B109,CEEMEA!$A:$A,1,0)),IF(ISNA(VLOOKUP(B109,Removes!$A:$A,1,0)),IF(ISNA(VLOOKUP(B109,TTM!$A:$A,1,0)),IF(ISNA(VLOOKUP(B109,FastTrack!$A:$A,1,0)),IF(ISNA(VLOOKUP(B109,Delayed!$B:$B,1,0)),"BAU","Delayed"),"FastTrack"),"TTM"),"Remove"),"CEEMEA")</f>
        <v>CEEMEA</v>
      </c>
      <c r="I109" s="11" t="str">
        <f>IF(COUNTIF(schedule!DA$1:ZZ$100,B109)=0,"new","scheduled")</f>
        <v>scheduled</v>
      </c>
    </row>
    <row r="110" spans="1:9">
      <c r="A110" s="11" t="s">
        <v>2188</v>
      </c>
      <c r="B110" s="13">
        <v>1208080421003</v>
      </c>
      <c r="C110" s="11" t="str">
        <f>IF(ISERROR(VLOOKUP(B110,'161012'!B:C,2,FALSE)),"new",VLOOKUP(B110,'161012'!B:C,2,FALSE))</f>
        <v>new</v>
      </c>
      <c r="D110" s="11" t="str">
        <f>IF(ISERROR(VLOOKUP(B110,'161012'!B:D,3,FALSE)),"new",IF(VLOOKUP(B110,'161012'!B:D,3,FALSE)="new","existing",VLOOKUP(B110,'141012'!B:D,3,FALSE)))</f>
        <v>existing</v>
      </c>
      <c r="E110" s="4">
        <f t="shared" si="2"/>
        <v>41192</v>
      </c>
      <c r="G110" s="2" t="s">
        <v>2595</v>
      </c>
      <c r="H110" s="11" t="str">
        <f>IF(ISNA(VLOOKUP(B110,CEEMEA!$A:$A,1,0)),IF(ISNA(VLOOKUP(B110,Removes!$A:$A,1,0)),IF(ISNA(VLOOKUP(B110,TTM!$A:$A,1,0)),IF(ISNA(VLOOKUP(B110,FastTrack!$A:$A,1,0)),IF(ISNA(VLOOKUP(B110,Delayed!$B:$B,1,0)),"BAU","Delayed"),"FastTrack"),"TTM"),"Remove"),"CEEMEA")</f>
        <v>CEEMEA</v>
      </c>
      <c r="I110" s="11" t="str">
        <f>IF(COUNTIF(schedule!DA$1:ZZ$100,B110)=0,"new","scheduled")</f>
        <v>scheduled</v>
      </c>
    </row>
    <row r="111" spans="1:9">
      <c r="A111" s="11" t="s">
        <v>2186</v>
      </c>
      <c r="B111" s="13">
        <v>1208080421041</v>
      </c>
      <c r="C111" s="11" t="str">
        <f>IF(ISERROR(VLOOKUP(B111,'161012'!B:C,2,FALSE)),"new",VLOOKUP(B111,'161012'!B:C,2,FALSE))</f>
        <v>new</v>
      </c>
      <c r="D111" s="11" t="str">
        <f>IF(ISERROR(VLOOKUP(B111,'161012'!B:D,3,FALSE)),"new",IF(VLOOKUP(B111,'161012'!B:D,3,FALSE)="new","existing",VLOOKUP(B111,'141012'!B:D,3,FALSE)))</f>
        <v>existing</v>
      </c>
      <c r="E111" s="4">
        <f t="shared" si="2"/>
        <v>41192</v>
      </c>
      <c r="G111" s="2" t="s">
        <v>2596</v>
      </c>
      <c r="H111" s="11" t="str">
        <f>IF(ISNA(VLOOKUP(B111,CEEMEA!$A:$A,1,0)),IF(ISNA(VLOOKUP(B111,Removes!$A:$A,1,0)),IF(ISNA(VLOOKUP(B111,TTM!$A:$A,1,0)),IF(ISNA(VLOOKUP(B111,FastTrack!$A:$A,1,0)),IF(ISNA(VLOOKUP(B111,Delayed!$B:$B,1,0)),"BAU","Delayed"),"FastTrack"),"TTM"),"Remove"),"CEEMEA")</f>
        <v>CEEMEA</v>
      </c>
      <c r="I111" s="11" t="str">
        <f>IF(COUNTIF(schedule!DA$1:ZZ$100,B111)=0,"new","scheduled")</f>
        <v>scheduled</v>
      </c>
    </row>
    <row r="112" spans="1:9">
      <c r="A112" s="11" t="s">
        <v>1910</v>
      </c>
      <c r="B112" s="13">
        <v>1208131228432</v>
      </c>
      <c r="C112" s="11" t="str">
        <f>IF(ISERROR(VLOOKUP(B112,'161012'!B:C,2,FALSE)),"new",VLOOKUP(B112,'161012'!B:C,2,FALSE))</f>
        <v>new</v>
      </c>
      <c r="D112" s="11" t="str">
        <f>IF(ISERROR(VLOOKUP(B112,'161012'!B:D,3,FALSE)),"new",IF(VLOOKUP(B112,'161012'!B:D,3,FALSE)="new","existing",VLOOKUP(B112,'141012'!B:D,3,FALSE)))</f>
        <v>existing</v>
      </c>
      <c r="E112" s="4">
        <f t="shared" si="2"/>
        <v>41197</v>
      </c>
      <c r="G112" s="2" t="s">
        <v>2896</v>
      </c>
      <c r="H112" s="11" t="str">
        <f>IF(ISNA(VLOOKUP(B112,CEEMEA!$A:$A,1,0)),IF(ISNA(VLOOKUP(B112,Removes!$A:$A,1,0)),IF(ISNA(VLOOKUP(B112,TTM!$A:$A,1,0)),IF(ISNA(VLOOKUP(B112,FastTrack!$A:$A,1,0)),IF(ISNA(VLOOKUP(B112,Delayed!$B:$B,1,0)),"BAU","Delayed"),"FastTrack"),"TTM"),"Remove"),"CEEMEA")</f>
        <v>CEEMEA</v>
      </c>
      <c r="I112" s="11" t="str">
        <f>IF(COUNTIF(schedule!DA$1:ZZ$100,B112)=0,"new","scheduled")</f>
        <v>scheduled</v>
      </c>
    </row>
    <row r="113" spans="1:9">
      <c r="A113" s="11" t="s">
        <v>1908</v>
      </c>
      <c r="B113" s="13">
        <v>1208131228453</v>
      </c>
      <c r="C113" s="11" t="str">
        <f>IF(ISERROR(VLOOKUP(B113,'161012'!B:C,2,FALSE)),"new",VLOOKUP(B113,'161012'!B:C,2,FALSE))</f>
        <v>new</v>
      </c>
      <c r="D113" s="11" t="str">
        <f>IF(ISERROR(VLOOKUP(B113,'161012'!B:D,3,FALSE)),"new",IF(VLOOKUP(B113,'161012'!B:D,3,FALSE)="new","existing",VLOOKUP(B113,'141012'!B:D,3,FALSE)))</f>
        <v>existing</v>
      </c>
      <c r="E113" s="4">
        <f t="shared" si="2"/>
        <v>41197</v>
      </c>
      <c r="G113" s="2" t="s">
        <v>2895</v>
      </c>
      <c r="H113" s="11" t="str">
        <f>IF(ISNA(VLOOKUP(B113,CEEMEA!$A:$A,1,0)),IF(ISNA(VLOOKUP(B113,Removes!$A:$A,1,0)),IF(ISNA(VLOOKUP(B113,TTM!$A:$A,1,0)),IF(ISNA(VLOOKUP(B113,FastTrack!$A:$A,1,0)),IF(ISNA(VLOOKUP(B113,Delayed!$B:$B,1,0)),"BAU","Delayed"),"FastTrack"),"TTM"),"Remove"),"CEEMEA")</f>
        <v>CEEMEA</v>
      </c>
      <c r="I113" s="11" t="str">
        <f>IF(COUNTIF(schedule!DA$1:ZZ$100,B113)=0,"new","scheduled")</f>
        <v>scheduled</v>
      </c>
    </row>
    <row r="114" spans="1:9">
      <c r="A114" s="11" t="s">
        <v>1966</v>
      </c>
      <c r="B114" s="13">
        <v>1208170548561</v>
      </c>
      <c r="C114" s="11" t="str">
        <f>IF(ISERROR(VLOOKUP(B114,'161012'!B:C,2,FALSE)),"new",VLOOKUP(B114,'161012'!B:C,2,FALSE))</f>
        <v>new</v>
      </c>
      <c r="D114" s="11" t="str">
        <f>IF(ISERROR(VLOOKUP(B114,'161012'!B:D,3,FALSE)),"new",IF(VLOOKUP(B114,'161012'!B:D,3,FALSE)="new","existing",VLOOKUP(B114,'141012'!B:D,3,FALSE)))</f>
        <v>existing</v>
      </c>
      <c r="E114" s="4">
        <f t="shared" si="2"/>
        <v>41192</v>
      </c>
      <c r="G114" s="2" t="s">
        <v>2593</v>
      </c>
      <c r="H114" s="11" t="str">
        <f>IF(ISNA(VLOOKUP(B114,CEEMEA!$A:$A,1,0)),IF(ISNA(VLOOKUP(B114,Removes!$A:$A,1,0)),IF(ISNA(VLOOKUP(B114,TTM!$A:$A,1,0)),IF(ISNA(VLOOKUP(B114,FastTrack!$A:$A,1,0)),IF(ISNA(VLOOKUP(B114,Delayed!$B:$B,1,0)),"BAU","Delayed"),"FastTrack"),"TTM"),"Remove"),"CEEMEA")</f>
        <v>CEEMEA</v>
      </c>
      <c r="I114" s="11" t="str">
        <f>IF(COUNTIF(schedule!DA$1:ZZ$100,B114)=0,"new","scheduled")</f>
        <v>scheduled</v>
      </c>
    </row>
    <row r="115" spans="1:9">
      <c r="A115" s="11" t="s">
        <v>1953</v>
      </c>
      <c r="B115" s="13">
        <v>1208170551071</v>
      </c>
      <c r="C115" s="11" t="str">
        <f>IF(ISERROR(VLOOKUP(B115,'161012'!B:C,2,FALSE)),"new",VLOOKUP(B115,'161012'!B:C,2,FALSE))</f>
        <v>new</v>
      </c>
      <c r="D115" s="11" t="str">
        <f>IF(ISERROR(VLOOKUP(B115,'161012'!B:D,3,FALSE)),"new",IF(VLOOKUP(B115,'161012'!B:D,3,FALSE)="new","existing",VLOOKUP(B115,'141012'!B:D,3,FALSE)))</f>
        <v>existing</v>
      </c>
      <c r="E115" s="4">
        <f t="shared" si="2"/>
        <v>41192</v>
      </c>
      <c r="G115" s="2" t="s">
        <v>2594</v>
      </c>
      <c r="H115" s="11" t="str">
        <f>IF(ISNA(VLOOKUP(B115,CEEMEA!$A:$A,1,0)),IF(ISNA(VLOOKUP(B115,Removes!$A:$A,1,0)),IF(ISNA(VLOOKUP(B115,TTM!$A:$A,1,0)),IF(ISNA(VLOOKUP(B115,FastTrack!$A:$A,1,0)),IF(ISNA(VLOOKUP(B115,Delayed!$B:$B,1,0)),"BAU","Delayed"),"FastTrack"),"TTM"),"Remove"),"CEEMEA")</f>
        <v>CEEMEA</v>
      </c>
      <c r="I115" s="11" t="str">
        <f>IF(COUNTIF(schedule!DA$1:ZZ$100,B115)=0,"new","scheduled")</f>
        <v>scheduled</v>
      </c>
    </row>
    <row r="116" spans="1:9">
      <c r="A116" s="11" t="s">
        <v>2393</v>
      </c>
      <c r="B116" s="13">
        <v>1209140434453</v>
      </c>
      <c r="C116" s="11" t="str">
        <f>IF(ISERROR(VLOOKUP(B116,'161012'!B:C,2,FALSE)),"new",VLOOKUP(B116,'161012'!B:C,2,FALSE))</f>
        <v>new</v>
      </c>
      <c r="D116" s="11" t="str">
        <f>IF(ISERROR(VLOOKUP(B116,'161012'!B:D,3,FALSE)),"new",IF(VLOOKUP(B116,'161012'!B:D,3,FALSE)="new","existing",VLOOKUP(B116,'141012'!B:D,3,FALSE)))</f>
        <v>existing</v>
      </c>
      <c r="E116" s="4">
        <f t="shared" si="2"/>
        <v>41197</v>
      </c>
      <c r="G116" s="2" t="s">
        <v>2902</v>
      </c>
      <c r="H116" s="11" t="str">
        <f>IF(ISNA(VLOOKUP(B116,CEEMEA!$A:$A,1,0)),IF(ISNA(VLOOKUP(B116,Removes!$A:$A,1,0)),IF(ISNA(VLOOKUP(B116,TTM!$A:$A,1,0)),IF(ISNA(VLOOKUP(B116,FastTrack!$A:$A,1,0)),IF(ISNA(VLOOKUP(B116,Delayed!$B:$B,1,0)),"BAU","Delayed"),"FastTrack"),"TTM"),"Remove"),"CEEMEA")</f>
        <v>BAU</v>
      </c>
      <c r="I116" s="11" t="str">
        <f>IF(COUNTIF(schedule!DA$1:ZZ$100,B116)=0,"new","scheduled")</f>
        <v>scheduled</v>
      </c>
    </row>
    <row r="117" spans="1:9">
      <c r="A117" s="11" t="s">
        <v>2389</v>
      </c>
      <c r="B117" s="13">
        <v>1209140439233</v>
      </c>
      <c r="C117" s="11" t="str">
        <f>IF(ISERROR(VLOOKUP(B117,'161012'!B:C,2,FALSE)),"new",VLOOKUP(B117,'161012'!B:C,2,FALSE))</f>
        <v>new</v>
      </c>
      <c r="D117" s="11" t="str">
        <f>IF(ISERROR(VLOOKUP(B117,'161012'!B:D,3,FALSE)),"new",IF(VLOOKUP(B117,'161012'!B:D,3,FALSE)="new","existing",VLOOKUP(B117,'141012'!B:D,3,FALSE)))</f>
        <v>existing</v>
      </c>
      <c r="E117" s="4">
        <f t="shared" si="2"/>
        <v>41197</v>
      </c>
      <c r="G117" s="2" t="s">
        <v>2899</v>
      </c>
      <c r="H117" s="11" t="str">
        <f>IF(ISNA(VLOOKUP(B117,CEEMEA!$A:$A,1,0)),IF(ISNA(VLOOKUP(B117,Removes!$A:$A,1,0)),IF(ISNA(VLOOKUP(B117,TTM!$A:$A,1,0)),IF(ISNA(VLOOKUP(B117,FastTrack!$A:$A,1,0)),IF(ISNA(VLOOKUP(B117,Delayed!$B:$B,1,0)),"BAU","Delayed"),"FastTrack"),"TTM"),"Remove"),"CEEMEA")</f>
        <v>BAU</v>
      </c>
      <c r="I117" s="11" t="str">
        <f>IF(COUNTIF(schedule!DA$1:ZZ$100,B117)=0,"new","scheduled")</f>
        <v>scheduled</v>
      </c>
    </row>
    <row r="118" spans="1:9">
      <c r="A118" s="11" t="s">
        <v>2391</v>
      </c>
      <c r="B118" s="13">
        <v>1209140439273</v>
      </c>
      <c r="C118" s="11" t="str">
        <f>IF(ISERROR(VLOOKUP(B118,'161012'!B:C,2,FALSE)),"new",VLOOKUP(B118,'161012'!B:C,2,FALSE))</f>
        <v>new</v>
      </c>
      <c r="D118" s="11" t="str">
        <f>IF(ISERROR(VLOOKUP(B118,'161012'!B:D,3,FALSE)),"new",IF(VLOOKUP(B118,'161012'!B:D,3,FALSE)="new","existing",VLOOKUP(B118,'141012'!B:D,3,FALSE)))</f>
        <v>existing</v>
      </c>
      <c r="E118" s="4">
        <f t="shared" si="2"/>
        <v>41197</v>
      </c>
      <c r="G118" s="2" t="s">
        <v>2901</v>
      </c>
      <c r="H118" s="11" t="str">
        <f>IF(ISNA(VLOOKUP(B118,CEEMEA!$A:$A,1,0)),IF(ISNA(VLOOKUP(B118,Removes!$A:$A,1,0)),IF(ISNA(VLOOKUP(B118,TTM!$A:$A,1,0)),IF(ISNA(VLOOKUP(B118,FastTrack!$A:$A,1,0)),IF(ISNA(VLOOKUP(B118,Delayed!$B:$B,1,0)),"BAU","Delayed"),"FastTrack"),"TTM"),"Remove"),"CEEMEA")</f>
        <v>BAU</v>
      </c>
      <c r="I118" s="11" t="str">
        <f>IF(COUNTIF(schedule!DA$1:ZZ$100,B118)=0,"new","scheduled")</f>
        <v>scheduled</v>
      </c>
    </row>
    <row r="119" spans="1:9">
      <c r="A119" s="1" t="s">
        <v>2498</v>
      </c>
      <c r="B119" s="13">
        <v>1209140439341</v>
      </c>
      <c r="C119" s="11" t="str">
        <f>IF(ISERROR(VLOOKUP(B119,'161012'!B:C,2,FALSE)),"new",VLOOKUP(B119,'161012'!B:C,2,FALSE))</f>
        <v>new</v>
      </c>
      <c r="D119" s="11" t="str">
        <f>IF(ISERROR(VLOOKUP(B119,'161012'!B:D,3,FALSE)),"new",IF(VLOOKUP(B119,'161012'!B:D,3,FALSE)="new","existing",VLOOKUP(B119,'141012'!B:D,3,FALSE)))</f>
        <v>existing</v>
      </c>
      <c r="E119" s="4">
        <f t="shared" si="2"/>
        <v>41199</v>
      </c>
      <c r="G119" s="2" t="s">
        <v>2868</v>
      </c>
      <c r="H119" s="11" t="str">
        <f>IF(ISNA(VLOOKUP(B119,CEEMEA!$A:$A,1,0)),IF(ISNA(VLOOKUP(B119,Removes!$A:$A,1,0)),IF(ISNA(VLOOKUP(B119,TTM!$A:$A,1,0)),IF(ISNA(VLOOKUP(B119,FastTrack!$A:$A,1,0)),IF(ISNA(VLOOKUP(B119,Delayed!$B:$B,1,0)),"BAU","Delayed"),"FastTrack"),"TTM"),"Remove"),"CEEMEA")</f>
        <v>BAU</v>
      </c>
      <c r="I119" s="11" t="str">
        <f>IF(COUNTIF(schedule!DA$1:ZZ$100,B119)=0,"new","scheduled")</f>
        <v>scheduled</v>
      </c>
    </row>
    <row r="120" spans="1:9">
      <c r="A120" s="11" t="s">
        <v>2395</v>
      </c>
      <c r="B120" s="13">
        <v>1209140439392</v>
      </c>
      <c r="C120" s="11" t="str">
        <f>IF(ISERROR(VLOOKUP(B120,'161012'!B:C,2,FALSE)),"new",VLOOKUP(B120,'161012'!B:C,2,FALSE))</f>
        <v>new</v>
      </c>
      <c r="D120" s="11" t="str">
        <f>IF(ISERROR(VLOOKUP(B120,'161012'!B:D,3,FALSE)),"new",IF(VLOOKUP(B120,'161012'!B:D,3,FALSE)="new","existing",VLOOKUP(B120,'141012'!B:D,3,FALSE)))</f>
        <v>existing</v>
      </c>
      <c r="E120" s="4">
        <f t="shared" si="2"/>
        <v>41197</v>
      </c>
      <c r="G120" s="2" t="s">
        <v>2904</v>
      </c>
      <c r="H120" s="11" t="str">
        <f>IF(ISNA(VLOOKUP(B120,CEEMEA!$A:$A,1,0)),IF(ISNA(VLOOKUP(B120,Removes!$A:$A,1,0)),IF(ISNA(VLOOKUP(B120,TTM!$A:$A,1,0)),IF(ISNA(VLOOKUP(B120,FastTrack!$A:$A,1,0)),IF(ISNA(VLOOKUP(B120,Delayed!$B:$B,1,0)),"BAU","Delayed"),"FastTrack"),"TTM"),"Remove"),"CEEMEA")</f>
        <v>BAU</v>
      </c>
      <c r="I120" s="11" t="str">
        <f>IF(COUNTIF(schedule!DA$1:ZZ$100,B120)=0,"new","scheduled")</f>
        <v>scheduled</v>
      </c>
    </row>
    <row r="121" spans="1:9">
      <c r="A121" s="11" t="s">
        <v>2399</v>
      </c>
      <c r="B121" s="13">
        <v>1209140439433</v>
      </c>
      <c r="C121" s="11" t="str">
        <f>IF(ISERROR(VLOOKUP(B121,'161012'!B:C,2,FALSE)),"new",VLOOKUP(B121,'161012'!B:C,2,FALSE))</f>
        <v>new</v>
      </c>
      <c r="D121" s="11" t="str">
        <f>IF(ISERROR(VLOOKUP(B121,'161012'!B:D,3,FALSE)),"new",IF(VLOOKUP(B121,'161012'!B:D,3,FALSE)="new","existing",VLOOKUP(B121,'141012'!B:D,3,FALSE)))</f>
        <v>existing</v>
      </c>
      <c r="E121" s="4">
        <f t="shared" si="2"/>
        <v>41197</v>
      </c>
      <c r="G121" s="2" t="s">
        <v>2903</v>
      </c>
      <c r="H121" s="11" t="str">
        <f>IF(ISNA(VLOOKUP(B121,CEEMEA!$A:$A,1,0)),IF(ISNA(VLOOKUP(B121,Removes!$A:$A,1,0)),IF(ISNA(VLOOKUP(B121,TTM!$A:$A,1,0)),IF(ISNA(VLOOKUP(B121,FastTrack!$A:$A,1,0)),IF(ISNA(VLOOKUP(B121,Delayed!$B:$B,1,0)),"BAU","Delayed"),"FastTrack"),"TTM"),"Remove"),"CEEMEA")</f>
        <v>BAU</v>
      </c>
      <c r="I121" s="11" t="str">
        <f>IF(COUNTIF(schedule!DA$1:ZZ$100,B121)=0,"new","scheduled")</f>
        <v>scheduled</v>
      </c>
    </row>
    <row r="122" spans="1:9">
      <c r="A122" s="11" t="s">
        <v>2750</v>
      </c>
      <c r="B122" s="13">
        <v>1209180434431</v>
      </c>
      <c r="C122" s="11" t="str">
        <f>IF(ISERROR(VLOOKUP(B122,'161012'!B:C,2,FALSE)),"new",VLOOKUP(B122,'161012'!B:C,2,FALSE))</f>
        <v>new</v>
      </c>
      <c r="D122" s="11" t="str">
        <f>IF(ISERROR(VLOOKUP(B122,'161012'!B:D,3,FALSE)),"new",IF(VLOOKUP(B122,'161012'!B:D,3,FALSE)="new","existing",VLOOKUP(B122,'141012'!B:D,3,FALSE)))</f>
        <v>existing</v>
      </c>
      <c r="E122" s="4">
        <f t="shared" si="2"/>
        <v>41199</v>
      </c>
      <c r="G122" s="2" t="s">
        <v>2879</v>
      </c>
      <c r="H122" s="11" t="str">
        <f>IF(ISNA(VLOOKUP(B122,CEEMEA!$A:$A,1,0)),IF(ISNA(VLOOKUP(B122,Removes!$A:$A,1,0)),IF(ISNA(VLOOKUP(B122,TTM!$A:$A,1,0)),IF(ISNA(VLOOKUP(B122,FastTrack!$A:$A,1,0)),IF(ISNA(VLOOKUP(B122,Delayed!$B:$B,1,0)),"BAU","Delayed"),"FastTrack"),"TTM"),"Remove"),"CEEMEA")</f>
        <v>BAU</v>
      </c>
      <c r="I122" s="11" t="str">
        <f>IF(COUNTIF(schedule!DA$1:ZZ$100,B122)=0,"new","scheduled")</f>
        <v>scheduled</v>
      </c>
    </row>
    <row r="123" spans="1:9">
      <c r="A123" s="1" t="s">
        <v>1827</v>
      </c>
      <c r="B123" s="13">
        <v>1209181328563</v>
      </c>
      <c r="C123" s="11" t="str">
        <f>IF(ISERROR(VLOOKUP(B123,'161012'!B:C,2,FALSE)),"new",VLOOKUP(B123,'161012'!B:C,2,FALSE))</f>
        <v>new</v>
      </c>
      <c r="D123" s="11" t="str">
        <f>IF(ISERROR(VLOOKUP(B123,'161012'!B:D,3,FALSE)),"new",IF(VLOOKUP(B123,'161012'!B:D,3,FALSE)="new","existing",VLOOKUP(B123,'141012'!B:D,3,FALSE)))</f>
        <v>existing</v>
      </c>
      <c r="E123" s="4">
        <f t="shared" si="2"/>
        <v>41199</v>
      </c>
      <c r="G123" s="2" t="s">
        <v>2871</v>
      </c>
      <c r="H123" s="11" t="str">
        <f>IF(ISNA(VLOOKUP(B123,CEEMEA!$A:$A,1,0)),IF(ISNA(VLOOKUP(B123,Removes!$A:$A,1,0)),IF(ISNA(VLOOKUP(B123,TTM!$A:$A,1,0)),IF(ISNA(VLOOKUP(B123,FastTrack!$A:$A,1,0)),IF(ISNA(VLOOKUP(B123,Delayed!$B:$B,1,0)),"BAU","Delayed"),"FastTrack"),"TTM"),"Remove"),"CEEMEA")</f>
        <v>BAU</v>
      </c>
      <c r="I123" s="11" t="str">
        <f>IF(COUNTIF(schedule!DA$1:ZZ$100,B123)=0,"new","scheduled")</f>
        <v>scheduled</v>
      </c>
    </row>
    <row r="124" spans="1:9">
      <c r="A124" s="1" t="s">
        <v>2177</v>
      </c>
      <c r="B124" s="13">
        <v>1209181329021</v>
      </c>
      <c r="C124" s="11" t="str">
        <f>IF(ISERROR(VLOOKUP(B124,'161012'!B:C,2,FALSE)),"new",VLOOKUP(B124,'161012'!B:C,2,FALSE))</f>
        <v>new</v>
      </c>
      <c r="D124" s="11" t="str">
        <f>IF(ISERROR(VLOOKUP(B124,'161012'!B:D,3,FALSE)),"new",IF(VLOOKUP(B124,'161012'!B:D,3,FALSE)="new","existing",VLOOKUP(B124,'141012'!B:D,3,FALSE)))</f>
        <v>existing</v>
      </c>
      <c r="E124" s="4">
        <f t="shared" si="2"/>
        <v>41199</v>
      </c>
      <c r="G124" s="2" t="s">
        <v>2869</v>
      </c>
      <c r="H124" s="11" t="str">
        <f>IF(ISNA(VLOOKUP(B124,CEEMEA!$A:$A,1,0)),IF(ISNA(VLOOKUP(B124,Removes!$A:$A,1,0)),IF(ISNA(VLOOKUP(B124,TTM!$A:$A,1,0)),IF(ISNA(VLOOKUP(B124,FastTrack!$A:$A,1,0)),IF(ISNA(VLOOKUP(B124,Delayed!$B:$B,1,0)),"BAU","Delayed"),"FastTrack"),"TTM"),"Remove"),"CEEMEA")</f>
        <v>BAU</v>
      </c>
      <c r="I124" s="11" t="str">
        <f>IF(COUNTIF(schedule!DA$1:ZZ$100,B124)=0,"new","scheduled")</f>
        <v>scheduled</v>
      </c>
    </row>
    <row r="125" spans="1:9">
      <c r="A125" s="11" t="s">
        <v>1817</v>
      </c>
      <c r="B125" s="13">
        <v>1209201007501</v>
      </c>
      <c r="C125" s="11" t="str">
        <f>IF(ISERROR(VLOOKUP(B125,'161012'!B:C,2,FALSE)),"new",VLOOKUP(B125,'161012'!B:C,2,FALSE))</f>
        <v>new</v>
      </c>
      <c r="D125" s="11" t="str">
        <f>IF(ISERROR(VLOOKUP(B125,'161012'!B:D,3,FALSE)),"new",IF(VLOOKUP(B125,'161012'!B:D,3,FALSE)="new","existing",VLOOKUP(B125,'141012'!B:D,3,FALSE)))</f>
        <v>existing</v>
      </c>
      <c r="E125" s="4">
        <f t="shared" si="2"/>
        <v>41172</v>
      </c>
      <c r="G125" s="2" t="s">
        <v>2721</v>
      </c>
      <c r="H125" s="11" t="str">
        <f>IF(ISNA(VLOOKUP(B125,CEEMEA!$A:$A,1,0)),IF(ISNA(VLOOKUP(B125,Removes!$A:$A,1,0)),IF(ISNA(VLOOKUP(B125,TTM!$A:$A,1,0)),IF(ISNA(VLOOKUP(B125,FastTrack!$A:$A,1,0)),IF(ISNA(VLOOKUP(B125,Delayed!$B:$B,1,0)),"BAU","Delayed"),"FastTrack"),"TTM"),"Remove"),"CEEMEA")</f>
        <v>BAU</v>
      </c>
      <c r="I125" s="11" t="str">
        <f>IF(COUNTIF(schedule!DA$1:ZZ$100,B125)=0,"new","scheduled")</f>
        <v>scheduled</v>
      </c>
    </row>
    <row r="126" spans="1:9">
      <c r="A126" s="11" t="s">
        <v>1807</v>
      </c>
      <c r="B126" s="13">
        <v>1209201020041</v>
      </c>
      <c r="C126" s="11" t="str">
        <f>IF(ISERROR(VLOOKUP(B126,'161012'!B:C,2,FALSE)),"new",VLOOKUP(B126,'161012'!B:C,2,FALSE))</f>
        <v>new</v>
      </c>
      <c r="D126" s="11" t="str">
        <f>IF(ISERROR(VLOOKUP(B126,'161012'!B:D,3,FALSE)),"new",IF(VLOOKUP(B126,'161012'!B:D,3,FALSE)="new","existing",VLOOKUP(B126,'141012'!B:D,3,FALSE)))</f>
        <v>existing</v>
      </c>
      <c r="E126" s="4">
        <f t="shared" si="2"/>
        <v>41172</v>
      </c>
      <c r="G126" s="2" t="s">
        <v>2716</v>
      </c>
      <c r="H126" s="11" t="str">
        <f>IF(ISNA(VLOOKUP(B126,CEEMEA!$A:$A,1,0)),IF(ISNA(VLOOKUP(B126,Removes!$A:$A,1,0)),IF(ISNA(VLOOKUP(B126,TTM!$A:$A,1,0)),IF(ISNA(VLOOKUP(B126,FastTrack!$A:$A,1,0)),IF(ISNA(VLOOKUP(B126,Delayed!$B:$B,1,0)),"BAU","Delayed"),"FastTrack"),"TTM"),"Remove"),"CEEMEA")</f>
        <v>BAU</v>
      </c>
      <c r="I126" s="11" t="str">
        <f>IF(COUNTIF(schedule!DA$1:ZZ$100,B126)=0,"new","scheduled")</f>
        <v>scheduled</v>
      </c>
    </row>
    <row r="127" spans="1:9">
      <c r="A127" s="11" t="s">
        <v>1805</v>
      </c>
      <c r="B127" s="13">
        <v>1209201020062</v>
      </c>
      <c r="C127" s="11" t="str">
        <f>IF(ISERROR(VLOOKUP(B127,'161012'!B:C,2,FALSE)),"new",VLOOKUP(B127,'161012'!B:C,2,FALSE))</f>
        <v>new</v>
      </c>
      <c r="D127" s="11" t="str">
        <f>IF(ISERROR(VLOOKUP(B127,'161012'!B:D,3,FALSE)),"new",IF(VLOOKUP(B127,'161012'!B:D,3,FALSE)="new","existing",VLOOKUP(B127,'141012'!B:D,3,FALSE)))</f>
        <v>existing</v>
      </c>
      <c r="E127" s="4">
        <f t="shared" si="2"/>
        <v>41172</v>
      </c>
      <c r="G127" s="2" t="s">
        <v>2715</v>
      </c>
      <c r="H127" s="11" t="str">
        <f>IF(ISNA(VLOOKUP(B127,CEEMEA!$A:$A,1,0)),IF(ISNA(VLOOKUP(B127,Removes!$A:$A,1,0)),IF(ISNA(VLOOKUP(B127,TTM!$A:$A,1,0)),IF(ISNA(VLOOKUP(B127,FastTrack!$A:$A,1,0)),IF(ISNA(VLOOKUP(B127,Delayed!$B:$B,1,0)),"BAU","Delayed"),"FastTrack"),"TTM"),"Remove"),"CEEMEA")</f>
        <v>BAU</v>
      </c>
      <c r="I127" s="11" t="str">
        <f>IF(COUNTIF(schedule!DA$1:ZZ$100,B127)=0,"new","scheduled")</f>
        <v>scheduled</v>
      </c>
    </row>
    <row r="128" spans="1:9">
      <c r="A128" s="11" t="s">
        <v>1876</v>
      </c>
      <c r="B128" s="13">
        <v>1209210600291</v>
      </c>
      <c r="C128" s="11" t="str">
        <f>IF(ISERROR(VLOOKUP(B128,'161012'!B:C,2,FALSE)),"new",VLOOKUP(B128,'161012'!B:C,2,FALSE))</f>
        <v>new</v>
      </c>
      <c r="D128" s="11" t="str">
        <f>IF(ISERROR(VLOOKUP(B128,'161012'!B:D,3,FALSE)),"new",IF(VLOOKUP(B128,'161012'!B:D,3,FALSE)="new","existing",VLOOKUP(B128,'141012'!B:D,3,FALSE)))</f>
        <v>existing</v>
      </c>
      <c r="E128" s="4">
        <f t="shared" si="2"/>
        <v>41190</v>
      </c>
      <c r="G128" s="2" t="s">
        <v>2649</v>
      </c>
      <c r="H128" s="11" t="str">
        <f>IF(ISNA(VLOOKUP(B128,CEEMEA!$A:$A,1,0)),IF(ISNA(VLOOKUP(B128,Removes!$A:$A,1,0)),IF(ISNA(VLOOKUP(B128,TTM!$A:$A,1,0)),IF(ISNA(VLOOKUP(B128,FastTrack!$A:$A,1,0)),IF(ISNA(VLOOKUP(B128,Delayed!$B:$B,1,0)),"BAU","Delayed"),"FastTrack"),"TTM"),"Remove"),"CEEMEA")</f>
        <v>Delayed</v>
      </c>
      <c r="I128" s="11" t="str">
        <f>IF(COUNTIF(schedule!DA$1:ZZ$100,B128)=0,"new","scheduled")</f>
        <v>new</v>
      </c>
    </row>
    <row r="129" spans="1:9">
      <c r="A129" s="11" t="s">
        <v>2019</v>
      </c>
      <c r="B129" s="13">
        <v>1209271104291</v>
      </c>
      <c r="C129" s="11" t="str">
        <f>IF(ISERROR(VLOOKUP(B129,'161012'!B:C,2,FALSE)),"new",VLOOKUP(B129,'161012'!B:C,2,FALSE))</f>
        <v>new</v>
      </c>
      <c r="D129" s="11" t="str">
        <f>IF(ISERROR(VLOOKUP(B129,'161012'!B:D,3,FALSE)),"new",IF(VLOOKUP(B129,'161012'!B:D,3,FALSE)="new","existing",VLOOKUP(B129,'141012'!B:D,3,FALSE)))</f>
        <v>existing</v>
      </c>
      <c r="E129" s="4">
        <f t="shared" si="2"/>
        <v>41193</v>
      </c>
      <c r="G129" s="2" t="s">
        <v>2588</v>
      </c>
      <c r="H129" s="11" t="str">
        <f>IF(ISNA(VLOOKUP(B129,CEEMEA!$A:$A,1,0)),IF(ISNA(VLOOKUP(B129,Removes!$A:$A,1,0)),IF(ISNA(VLOOKUP(B129,TTM!$A:$A,1,0)),IF(ISNA(VLOOKUP(B129,FastTrack!$A:$A,1,0)),IF(ISNA(VLOOKUP(B129,Delayed!$B:$B,1,0)),"BAU","Delayed"),"FastTrack"),"TTM"),"Remove"),"CEEMEA")</f>
        <v>BAU</v>
      </c>
      <c r="I129" s="11" t="str">
        <f>IF(COUNTIF(schedule!DA$1:ZZ$100,B129)=0,"new","scheduled")</f>
        <v>scheduled</v>
      </c>
    </row>
    <row r="130" spans="1:9">
      <c r="A130" s="11" t="s">
        <v>2346</v>
      </c>
      <c r="B130" s="13">
        <v>1209280803071</v>
      </c>
      <c r="C130" s="11" t="str">
        <f>IF(ISERROR(VLOOKUP(B130,'161012'!B:C,2,FALSE)),"new",VLOOKUP(B130,'161012'!B:C,2,FALSE))</f>
        <v>new</v>
      </c>
      <c r="D130" s="11" t="str">
        <f>IF(ISERROR(VLOOKUP(B130,'161012'!B:D,3,FALSE)),"new",IF(VLOOKUP(B130,'161012'!B:D,3,FALSE)="new","existing",VLOOKUP(B130,'141012'!B:D,3,FALSE)))</f>
        <v>existing</v>
      </c>
      <c r="E130" s="4">
        <f t="shared" si="2"/>
        <v>41199</v>
      </c>
      <c r="G130" s="2" t="s">
        <v>2878</v>
      </c>
      <c r="H130" s="11" t="str">
        <f>IF(ISNA(VLOOKUP(B130,CEEMEA!$A:$A,1,0)),IF(ISNA(VLOOKUP(B130,Removes!$A:$A,1,0)),IF(ISNA(VLOOKUP(B130,TTM!$A:$A,1,0)),IF(ISNA(VLOOKUP(B130,FastTrack!$A:$A,1,0)),IF(ISNA(VLOOKUP(B130,Delayed!$B:$B,1,0)),"BAU","Delayed"),"FastTrack"),"TTM"),"Remove"),"CEEMEA")</f>
        <v>Remove</v>
      </c>
      <c r="I130" s="11" t="str">
        <f>IF(COUNTIF(schedule!DA$1:ZZ$100,B130)=0,"new","scheduled")</f>
        <v>new</v>
      </c>
    </row>
    <row r="131" spans="1:9">
      <c r="A131" s="11" t="s">
        <v>2194</v>
      </c>
      <c r="B131" s="13">
        <v>1210011039171</v>
      </c>
      <c r="C131" s="11" t="str">
        <f>IF(ISERROR(VLOOKUP(B131,'161012'!B:C,2,FALSE)),"new",VLOOKUP(B131,'161012'!B:C,2,FALSE))</f>
        <v>new</v>
      </c>
      <c r="D131" s="11" t="str">
        <f>IF(ISERROR(VLOOKUP(B131,'161012'!B:D,3,FALSE)),"new",IF(VLOOKUP(B131,'161012'!B:D,3,FALSE)="new","existing",VLOOKUP(B131,'141012'!B:D,3,FALSE)))</f>
        <v>existing</v>
      </c>
      <c r="E131" s="4">
        <f t="shared" ref="E131:E144" si="3">DATEVALUE(MID(G131,SEARCH("/",G131,1)-2,10))</f>
        <v>41183</v>
      </c>
      <c r="G131" s="2" t="s">
        <v>2686</v>
      </c>
      <c r="H131" s="11" t="str">
        <f>IF(ISNA(VLOOKUP(B131,CEEMEA!$A:$A,1,0)),IF(ISNA(VLOOKUP(B131,Removes!$A:$A,1,0)),IF(ISNA(VLOOKUP(B131,TTM!$A:$A,1,0)),IF(ISNA(VLOOKUP(B131,FastTrack!$A:$A,1,0)),IF(ISNA(VLOOKUP(B131,Delayed!$B:$B,1,0)),"BAU","Delayed"),"FastTrack"),"TTM"),"Remove"),"CEEMEA")</f>
        <v>BAU</v>
      </c>
      <c r="I131" s="11" t="str">
        <f>IF(COUNTIF(schedule!DA$1:ZZ$100,B131)=0,"new","scheduled")</f>
        <v>scheduled</v>
      </c>
    </row>
    <row r="132" spans="1:9">
      <c r="A132" s="11" t="s">
        <v>2311</v>
      </c>
      <c r="B132" s="13">
        <v>1210020926081</v>
      </c>
      <c r="C132" s="11" t="str">
        <f>IF(ISERROR(VLOOKUP(B132,'161012'!B:C,2,FALSE)),"new",VLOOKUP(B132,'161012'!B:C,2,FALSE))</f>
        <v>new</v>
      </c>
      <c r="D132" s="11" t="str">
        <f>IF(ISERROR(VLOOKUP(B132,'161012'!B:D,3,FALSE)),"new",IF(VLOOKUP(B132,'161012'!B:D,3,FALSE)="new","existing",VLOOKUP(B132,'141012'!B:D,3,FALSE)))</f>
        <v>existing</v>
      </c>
      <c r="E132" s="4">
        <f t="shared" si="3"/>
        <v>41184</v>
      </c>
      <c r="G132" s="2" t="s">
        <v>2675</v>
      </c>
      <c r="H132" s="11" t="str">
        <f>IF(ISNA(VLOOKUP(B132,CEEMEA!$A:$A,1,0)),IF(ISNA(VLOOKUP(B132,Removes!$A:$A,1,0)),IF(ISNA(VLOOKUP(B132,TTM!$A:$A,1,0)),IF(ISNA(VLOOKUP(B132,FastTrack!$A:$A,1,0)),IF(ISNA(VLOOKUP(B132,Delayed!$B:$B,1,0)),"BAU","Delayed"),"FastTrack"),"TTM"),"Remove"),"CEEMEA")</f>
        <v>CEEMEA</v>
      </c>
      <c r="I132" s="11" t="str">
        <f>IF(COUNTIF(schedule!DA$1:ZZ$100,B132)=0,"new","scheduled")</f>
        <v>scheduled</v>
      </c>
    </row>
    <row r="133" spans="1:9">
      <c r="A133" s="11" t="s">
        <v>2305</v>
      </c>
      <c r="B133" s="13">
        <v>1210020926101</v>
      </c>
      <c r="C133" s="11" t="str">
        <f>IF(ISERROR(VLOOKUP(B133,'161012'!B:C,2,FALSE)),"new",VLOOKUP(B133,'161012'!B:C,2,FALSE))</f>
        <v>new</v>
      </c>
      <c r="D133" s="11" t="str">
        <f>IF(ISERROR(VLOOKUP(B133,'161012'!B:D,3,FALSE)),"new",IF(VLOOKUP(B133,'161012'!B:D,3,FALSE)="new","existing",VLOOKUP(B133,'141012'!B:D,3,FALSE)))</f>
        <v>existing</v>
      </c>
      <c r="E133" s="4">
        <f t="shared" si="3"/>
        <v>41184</v>
      </c>
      <c r="G133" s="2" t="s">
        <v>2672</v>
      </c>
      <c r="H133" s="11" t="str">
        <f>IF(ISNA(VLOOKUP(B133,CEEMEA!$A:$A,1,0)),IF(ISNA(VLOOKUP(B133,Removes!$A:$A,1,0)),IF(ISNA(VLOOKUP(B133,TTM!$A:$A,1,0)),IF(ISNA(VLOOKUP(B133,FastTrack!$A:$A,1,0)),IF(ISNA(VLOOKUP(B133,Delayed!$B:$B,1,0)),"BAU","Delayed"),"FastTrack"),"TTM"),"Remove"),"CEEMEA")</f>
        <v>CEEMEA</v>
      </c>
      <c r="I133" s="11" t="str">
        <f>IF(COUNTIF(schedule!DA$1:ZZ$100,B133)=0,"new","scheduled")</f>
        <v>scheduled</v>
      </c>
    </row>
    <row r="134" spans="1:9">
      <c r="A134" s="11" t="s">
        <v>2296</v>
      </c>
      <c r="B134" s="13">
        <v>1210020926131</v>
      </c>
      <c r="C134" s="11" t="str">
        <f>IF(ISERROR(VLOOKUP(B134,'161012'!B:C,2,FALSE)),"new",VLOOKUP(B134,'161012'!B:C,2,FALSE))</f>
        <v>new</v>
      </c>
      <c r="D134" s="11" t="str">
        <f>IF(ISERROR(VLOOKUP(B134,'161012'!B:D,3,FALSE)),"new",IF(VLOOKUP(B134,'161012'!B:D,3,FALSE)="new","existing",VLOOKUP(B134,'141012'!B:D,3,FALSE)))</f>
        <v>existing</v>
      </c>
      <c r="E134" s="4">
        <f t="shared" si="3"/>
        <v>41184</v>
      </c>
      <c r="G134" s="2" t="s">
        <v>2668</v>
      </c>
      <c r="H134" s="11" t="str">
        <f>IF(ISNA(VLOOKUP(B134,CEEMEA!$A:$A,1,0)),IF(ISNA(VLOOKUP(B134,Removes!$A:$A,1,0)),IF(ISNA(VLOOKUP(B134,TTM!$A:$A,1,0)),IF(ISNA(VLOOKUP(B134,FastTrack!$A:$A,1,0)),IF(ISNA(VLOOKUP(B134,Delayed!$B:$B,1,0)),"BAU","Delayed"),"FastTrack"),"TTM"),"Remove"),"CEEMEA")</f>
        <v>CEEMEA</v>
      </c>
      <c r="I134" s="11" t="str">
        <f>IF(COUNTIF(schedule!DA$1:ZZ$100,B134)=0,"new","scheduled")</f>
        <v>scheduled</v>
      </c>
    </row>
    <row r="135" spans="1:9">
      <c r="A135" s="11" t="s">
        <v>2292</v>
      </c>
      <c r="B135" s="13">
        <v>1210020926141</v>
      </c>
      <c r="C135" s="11" t="str">
        <f>IF(ISERROR(VLOOKUP(B135,'161012'!B:C,2,FALSE)),"new",VLOOKUP(B135,'161012'!B:C,2,FALSE))</f>
        <v>new</v>
      </c>
      <c r="D135" s="11" t="str">
        <f>IF(ISERROR(VLOOKUP(B135,'161012'!B:D,3,FALSE)),"new",IF(VLOOKUP(B135,'161012'!B:D,3,FALSE)="new","existing",VLOOKUP(B135,'141012'!B:D,3,FALSE)))</f>
        <v>existing</v>
      </c>
      <c r="E135" s="4">
        <f t="shared" si="3"/>
        <v>41184</v>
      </c>
      <c r="G135" s="2" t="s">
        <v>2666</v>
      </c>
      <c r="H135" s="11" t="str">
        <f>IF(ISNA(VLOOKUP(B135,CEEMEA!$A:$A,1,0)),IF(ISNA(VLOOKUP(B135,Removes!$A:$A,1,0)),IF(ISNA(VLOOKUP(B135,TTM!$A:$A,1,0)),IF(ISNA(VLOOKUP(B135,FastTrack!$A:$A,1,0)),IF(ISNA(VLOOKUP(B135,Delayed!$B:$B,1,0)),"BAU","Delayed"),"FastTrack"),"TTM"),"Remove"),"CEEMEA")</f>
        <v>CEEMEA</v>
      </c>
      <c r="I135" s="11" t="str">
        <f>IF(COUNTIF(schedule!DA$1:ZZ$100,B135)=0,"new","scheduled")</f>
        <v>scheduled</v>
      </c>
    </row>
    <row r="136" spans="1:9">
      <c r="A136" s="11" t="s">
        <v>2161</v>
      </c>
      <c r="B136" s="13">
        <v>1210021030251</v>
      </c>
      <c r="C136" s="11" t="str">
        <f>IF(ISERROR(VLOOKUP(B136,'161012'!B:C,2,FALSE)),"new",VLOOKUP(B136,'161012'!B:C,2,FALSE))</f>
        <v>new</v>
      </c>
      <c r="D136" s="11" t="str">
        <f>IF(ISERROR(VLOOKUP(B136,'161012'!B:D,3,FALSE)),"new",IF(VLOOKUP(B136,'161012'!B:D,3,FALSE)="new","existing",VLOOKUP(B136,'141012'!B:D,3,FALSE)))</f>
        <v>existing</v>
      </c>
      <c r="E136" s="4">
        <f t="shared" si="3"/>
        <v>41184</v>
      </c>
      <c r="G136" s="2" t="s">
        <v>2677</v>
      </c>
      <c r="H136" s="11" t="str">
        <f>IF(ISNA(VLOOKUP(B136,CEEMEA!$A:$A,1,0)),IF(ISNA(VLOOKUP(B136,Removes!$A:$A,1,0)),IF(ISNA(VLOOKUP(B136,TTM!$A:$A,1,0)),IF(ISNA(VLOOKUP(B136,FastTrack!$A:$A,1,0)),IF(ISNA(VLOOKUP(B136,Delayed!$B:$B,1,0)),"BAU","Delayed"),"FastTrack"),"TTM"),"Remove"),"CEEMEA")</f>
        <v>BAU</v>
      </c>
      <c r="I136" s="11" t="str">
        <f>IF(COUNTIF(schedule!DA$1:ZZ$100,B136)=0,"new","scheduled")</f>
        <v>scheduled</v>
      </c>
    </row>
    <row r="137" spans="1:9">
      <c r="A137" s="11" t="s">
        <v>2167</v>
      </c>
      <c r="B137" s="13">
        <v>1210021030271</v>
      </c>
      <c r="C137" s="11" t="str">
        <f>IF(ISERROR(VLOOKUP(B137,'161012'!B:C,2,FALSE)),"new",VLOOKUP(B137,'161012'!B:C,2,FALSE))</f>
        <v>new</v>
      </c>
      <c r="D137" s="11" t="str">
        <f>IF(ISERROR(VLOOKUP(B137,'161012'!B:D,3,FALSE)),"new",IF(VLOOKUP(B137,'161012'!B:D,3,FALSE)="new","existing",VLOOKUP(B137,'141012'!B:D,3,FALSE)))</f>
        <v>existing</v>
      </c>
      <c r="E137" s="4">
        <f t="shared" si="3"/>
        <v>41199</v>
      </c>
      <c r="G137" s="2" t="s">
        <v>2874</v>
      </c>
      <c r="H137" s="11" t="str">
        <f>IF(ISNA(VLOOKUP(B137,CEEMEA!$A:$A,1,0)),IF(ISNA(VLOOKUP(B137,Removes!$A:$A,1,0)),IF(ISNA(VLOOKUP(B137,TTM!$A:$A,1,0)),IF(ISNA(VLOOKUP(B137,FastTrack!$A:$A,1,0)),IF(ISNA(VLOOKUP(B137,Delayed!$B:$B,1,0)),"BAU","Delayed"),"FastTrack"),"TTM"),"Remove"),"CEEMEA")</f>
        <v>BAU</v>
      </c>
      <c r="I137" s="11" t="str">
        <f>IF(COUNTIF(schedule!DA$1:ZZ$100,B137)=0,"new","scheduled")</f>
        <v>scheduled</v>
      </c>
    </row>
    <row r="138" spans="1:9">
      <c r="A138" s="11" t="s">
        <v>2254</v>
      </c>
      <c r="B138" s="13">
        <v>1210021220001</v>
      </c>
      <c r="C138" s="11" t="str">
        <f>IF(ISERROR(VLOOKUP(B138,'161012'!B:C,2,FALSE)),"new",VLOOKUP(B138,'161012'!B:C,2,FALSE))</f>
        <v>new</v>
      </c>
      <c r="D138" s="11" t="str">
        <f>IF(ISERROR(VLOOKUP(B138,'161012'!B:D,3,FALSE)),"new",IF(VLOOKUP(B138,'161012'!B:D,3,FALSE)="new","existing",VLOOKUP(B138,'141012'!B:D,3,FALSE)))</f>
        <v>existing</v>
      </c>
      <c r="E138" s="4">
        <f t="shared" si="3"/>
        <v>41186</v>
      </c>
      <c r="G138" s="2" t="s">
        <v>2660</v>
      </c>
      <c r="H138" s="11" t="str">
        <f>IF(ISNA(VLOOKUP(B138,CEEMEA!$A:$A,1,0)),IF(ISNA(VLOOKUP(B138,Removes!$A:$A,1,0)),IF(ISNA(VLOOKUP(B138,TTM!$A:$A,1,0)),IF(ISNA(VLOOKUP(B138,FastTrack!$A:$A,1,0)),IF(ISNA(VLOOKUP(B138,Delayed!$B:$B,1,0)),"BAU","Delayed"),"FastTrack"),"TTM"),"Remove"),"CEEMEA")</f>
        <v>BAU</v>
      </c>
      <c r="I138" s="11" t="str">
        <f>IF(COUNTIF(schedule!DA$1:ZZ$100,B138)=0,"new","scheduled")</f>
        <v>scheduled</v>
      </c>
    </row>
    <row r="139" spans="1:9">
      <c r="A139" s="11" t="s">
        <v>2265</v>
      </c>
      <c r="B139" s="13">
        <v>1210031112141</v>
      </c>
      <c r="C139" s="11" t="str">
        <f>IF(ISERROR(VLOOKUP(B139,'161012'!B:C,2,FALSE)),"new",VLOOKUP(B139,'161012'!B:C,2,FALSE))</f>
        <v>new</v>
      </c>
      <c r="D139" s="11" t="str">
        <f>IF(ISERROR(VLOOKUP(B139,'161012'!B:D,3,FALSE)),"new",IF(VLOOKUP(B139,'161012'!B:D,3,FALSE)="new","existing",VLOOKUP(B139,'141012'!B:D,3,FALSE)))</f>
        <v>existing</v>
      </c>
      <c r="E139" s="4">
        <f t="shared" si="3"/>
        <v>41187</v>
      </c>
      <c r="G139" s="2" t="s">
        <v>2650</v>
      </c>
      <c r="H139" s="11" t="str">
        <f>IF(ISNA(VLOOKUP(B139,CEEMEA!$A:$A,1,0)),IF(ISNA(VLOOKUP(B139,Removes!$A:$A,1,0)),IF(ISNA(VLOOKUP(B139,TTM!$A:$A,1,0)),IF(ISNA(VLOOKUP(B139,FastTrack!$A:$A,1,0)),IF(ISNA(VLOOKUP(B139,Delayed!$B:$B,1,0)),"BAU","Delayed"),"FastTrack"),"TTM"),"Remove"),"CEEMEA")</f>
        <v>BAU</v>
      </c>
      <c r="I139" s="11" t="str">
        <f>IF(COUNTIF(schedule!DA$1:ZZ$100,B139)=0,"new","scheduled")</f>
        <v>scheduled</v>
      </c>
    </row>
    <row r="140" spans="1:9">
      <c r="A140" s="11" t="s">
        <v>2407</v>
      </c>
      <c r="B140" s="13">
        <v>1210090759291</v>
      </c>
      <c r="C140" s="11" t="str">
        <f>IF(ISERROR(VLOOKUP(B140,'161012'!B:C,2,FALSE)),"new",VLOOKUP(B140,'161012'!B:C,2,FALSE))</f>
        <v>new</v>
      </c>
      <c r="D140" s="11" t="str">
        <f>IF(ISERROR(VLOOKUP(B140,'161012'!B:D,3,FALSE)),"new",IF(VLOOKUP(B140,'161012'!B:D,3,FALSE)="new","existing",VLOOKUP(B140,'141012'!B:D,3,FALSE)))</f>
        <v>existing</v>
      </c>
      <c r="E140" s="4">
        <f t="shared" si="3"/>
        <v>41191</v>
      </c>
      <c r="G140" s="2" t="s">
        <v>2626</v>
      </c>
      <c r="H140" s="11" t="str">
        <f>IF(ISNA(VLOOKUP(B140,CEEMEA!$A:$A,1,0)),IF(ISNA(VLOOKUP(B140,Removes!$A:$A,1,0)),IF(ISNA(VLOOKUP(B140,TTM!$A:$A,1,0)),IF(ISNA(VLOOKUP(B140,FastTrack!$A:$A,1,0)),IF(ISNA(VLOOKUP(B140,Delayed!$B:$B,1,0)),"BAU","Delayed"),"FastTrack"),"TTM"),"Remove"),"CEEMEA")</f>
        <v>BAU</v>
      </c>
      <c r="I140" s="11" t="str">
        <f>IF(COUNTIF(schedule!DA$1:ZZ$100,B140)=0,"new","scheduled")</f>
        <v>scheduled</v>
      </c>
    </row>
    <row r="141" spans="1:9">
      <c r="A141" s="11" t="s">
        <v>2213</v>
      </c>
      <c r="B141" s="13">
        <v>1210090936471</v>
      </c>
      <c r="C141" s="11" t="str">
        <f>IF(ISERROR(VLOOKUP(B141,'161012'!B:C,2,FALSE)),"new",VLOOKUP(B141,'161012'!B:C,2,FALSE))</f>
        <v>new</v>
      </c>
      <c r="D141" s="11" t="str">
        <f>IF(ISERROR(VLOOKUP(B141,'161012'!B:D,3,FALSE)),"new",IF(VLOOKUP(B141,'161012'!B:D,3,FALSE)="new","existing",VLOOKUP(B141,'141012'!B:D,3,FALSE)))</f>
        <v>existing</v>
      </c>
      <c r="E141" s="4">
        <f t="shared" si="3"/>
        <v>41192</v>
      </c>
      <c r="G141" s="2" t="s">
        <v>2614</v>
      </c>
      <c r="H141" s="11" t="str">
        <f>IF(ISNA(VLOOKUP(B141,CEEMEA!$A:$A,1,0)),IF(ISNA(VLOOKUP(B141,Removes!$A:$A,1,0)),IF(ISNA(VLOOKUP(B141,TTM!$A:$A,1,0)),IF(ISNA(VLOOKUP(B141,FastTrack!$A:$A,1,0)),IF(ISNA(VLOOKUP(B141,Delayed!$B:$B,1,0)),"BAU","Delayed"),"FastTrack"),"TTM"),"Remove"),"CEEMEA")</f>
        <v>BAU</v>
      </c>
      <c r="I141" s="11" t="str">
        <f>IF(COUNTIF(schedule!DA$1:ZZ$100,B141)=0,"new","scheduled")</f>
        <v>scheduled</v>
      </c>
    </row>
    <row r="142" spans="1:9">
      <c r="A142" s="11" t="s">
        <v>2207</v>
      </c>
      <c r="B142" s="13">
        <v>1210090936491</v>
      </c>
      <c r="C142" s="11" t="str">
        <f>IF(ISERROR(VLOOKUP(B142,'161012'!B:C,2,FALSE)),"new",VLOOKUP(B142,'161012'!B:C,2,FALSE))</f>
        <v>new</v>
      </c>
      <c r="D142" s="11" t="str">
        <f>IF(ISERROR(VLOOKUP(B142,'161012'!B:D,3,FALSE)),"new",IF(VLOOKUP(B142,'161012'!B:D,3,FALSE)="new","existing",VLOOKUP(B142,'141012'!B:D,3,FALSE)))</f>
        <v>existing</v>
      </c>
      <c r="E142" s="4">
        <f t="shared" si="3"/>
        <v>41192</v>
      </c>
      <c r="G142" s="2" t="s">
        <v>2611</v>
      </c>
      <c r="H142" s="11" t="str">
        <f>IF(ISNA(VLOOKUP(B142,CEEMEA!$A:$A,1,0)),IF(ISNA(VLOOKUP(B142,Removes!$A:$A,1,0)),IF(ISNA(VLOOKUP(B142,TTM!$A:$A,1,0)),IF(ISNA(VLOOKUP(B142,FastTrack!$A:$A,1,0)),IF(ISNA(VLOOKUP(B142,Delayed!$B:$B,1,0)),"BAU","Delayed"),"FastTrack"),"TTM"),"Remove"),"CEEMEA")</f>
        <v>BAU</v>
      </c>
      <c r="I142" s="11" t="str">
        <f>IF(COUNTIF(schedule!DA$1:ZZ$100,B142)=0,"new","scheduled")</f>
        <v>scheduled</v>
      </c>
    </row>
    <row r="143" spans="1:9">
      <c r="A143" s="11" t="s">
        <v>2508</v>
      </c>
      <c r="B143" s="13">
        <v>1210110527531</v>
      </c>
      <c r="C143" s="11" t="str">
        <f>IF(ISERROR(VLOOKUP(B143,'161012'!B:C,2,FALSE)),"new",VLOOKUP(B143,'161012'!B:C,2,FALSE))</f>
        <v>new</v>
      </c>
      <c r="D143" s="11" t="str">
        <f>IF(ISERROR(VLOOKUP(B143,'161012'!B:D,3,FALSE)),"new",IF(VLOOKUP(B143,'161012'!B:D,3,FALSE)="new","existing",VLOOKUP(B143,'141012'!B:D,3,FALSE)))</f>
        <v>existing</v>
      </c>
      <c r="E143" s="4">
        <f t="shared" si="3"/>
        <v>41193</v>
      </c>
      <c r="G143" s="2" t="s">
        <v>2586</v>
      </c>
      <c r="H143" s="11" t="str">
        <f>IF(ISNA(VLOOKUP(B143,CEEMEA!$A:$A,1,0)),IF(ISNA(VLOOKUP(B143,Removes!$A:$A,1,0)),IF(ISNA(VLOOKUP(B143,TTM!$A:$A,1,0)),IF(ISNA(VLOOKUP(B143,FastTrack!$A:$A,1,0)),IF(ISNA(VLOOKUP(B143,Delayed!$B:$B,1,0)),"BAU","Delayed"),"FastTrack"),"TTM"),"Remove"),"CEEMEA")</f>
        <v>BAU</v>
      </c>
      <c r="I143" s="11" t="str">
        <f>IF(COUNTIF(schedule!DA$1:ZZ$100,B143)=0,"new","scheduled")</f>
        <v>new</v>
      </c>
    </row>
    <row r="144" spans="1:9">
      <c r="A144" s="11" t="s">
        <v>2569</v>
      </c>
      <c r="B144" s="13">
        <v>1210120912551</v>
      </c>
      <c r="C144" s="11" t="str">
        <f>IF(ISERROR(VLOOKUP(B144,'161012'!B:C,2,FALSE)),"new",VLOOKUP(B144,'161012'!B:C,2,FALSE))</f>
        <v>new</v>
      </c>
      <c r="D144" s="11" t="str">
        <f>IF(ISERROR(VLOOKUP(B144,'161012'!B:D,3,FALSE)),"new",IF(VLOOKUP(B144,'161012'!B:D,3,FALSE)="new","existing",VLOOKUP(B144,'141012'!B:D,3,FALSE)))</f>
        <v>new</v>
      </c>
      <c r="E144" s="4">
        <f t="shared" si="3"/>
        <v>41194</v>
      </c>
      <c r="G144" s="2" t="s">
        <v>2570</v>
      </c>
      <c r="H144" s="11" t="str">
        <f>IF(ISNA(VLOOKUP(B144,CEEMEA!$A:$A,1,0)),IF(ISNA(VLOOKUP(B144,Removes!$A:$A,1,0)),IF(ISNA(VLOOKUP(B144,TTM!$A:$A,1,0)),IF(ISNA(VLOOKUP(B144,FastTrack!$A:$A,1,0)),IF(ISNA(VLOOKUP(B144,Delayed!$B:$B,1,0)),"BAU","Delayed"),"FastTrack"),"TTM"),"Remove"),"CEEMEA")</f>
        <v>BAU</v>
      </c>
      <c r="I144" s="11" t="str">
        <f>IF(COUNTIF(schedule!DA$1:ZZ$100,B144)=0,"new","scheduled")</f>
        <v>scheduled</v>
      </c>
    </row>
  </sheetData>
  <sortState ref="A1:G1814">
    <sortCondition ref="B1:B1814"/>
  </sortState>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dimension ref="A1:I157"/>
  <sheetViews>
    <sheetView workbookViewId="0">
      <selection activeCell="H14" sqref="H14"/>
    </sheetView>
  </sheetViews>
  <sheetFormatPr defaultRowHeight="15"/>
  <cols>
    <col min="1" max="1" width="67" style="11" customWidth="1"/>
    <col min="2" max="4" width="14.140625" style="11" customWidth="1"/>
    <col min="5" max="5" width="16.7109375" style="11" customWidth="1"/>
    <col min="6" max="6" width="9.140625" style="11"/>
    <col min="7" max="7" width="9.140625" style="3"/>
    <col min="8" max="16384" width="9.140625" style="11"/>
  </cols>
  <sheetData>
    <row r="1" spans="1:9">
      <c r="A1" s="11" t="s">
        <v>23</v>
      </c>
      <c r="C1" s="11" t="s">
        <v>30</v>
      </c>
      <c r="D1" s="11" t="s">
        <v>0</v>
      </c>
      <c r="E1" s="11" t="s">
        <v>35</v>
      </c>
      <c r="F1" s="11" t="s">
        <v>78</v>
      </c>
      <c r="G1" s="3" t="s">
        <v>0</v>
      </c>
      <c r="H1" s="11" t="s">
        <v>190</v>
      </c>
      <c r="I1" s="11" t="s">
        <v>230</v>
      </c>
    </row>
    <row r="2" spans="1:9">
      <c r="A2" s="11" t="s">
        <v>2425</v>
      </c>
      <c r="B2" s="13">
        <v>120808042130</v>
      </c>
      <c r="C2" s="11" t="str">
        <f>IF(ISERROR(VLOOKUP(B2,'141012'!B:C,2,FALSE)),"new",VLOOKUP(B2,'141012'!B:C,2,FALSE))</f>
        <v>new</v>
      </c>
      <c r="D2" s="11" t="str">
        <f>IF(ISERROR(VLOOKUP(B2,'141012'!B:D,3,FALSE)),"new",IF(VLOOKUP(B2,'141012'!B:D,3,FALSE)="new","existing",VLOOKUP(B2,'141012'!B:D,3,FALSE)))</f>
        <v>existing</v>
      </c>
      <c r="E2" s="4" t="e">
        <f t="shared" ref="E2" si="0">DATEVALUE(MID(G2,SEARCH("/",G2,1)-2,10))</f>
        <v>#VALUE!</v>
      </c>
      <c r="F2" s="11" t="str">
        <f>IF(ISERROR(VLOOKUP(B2,'181012'!B:B,1,FALSE)),"yes","no")</f>
        <v>no</v>
      </c>
      <c r="G2" s="2" t="s">
        <v>2754</v>
      </c>
      <c r="H2" s="11" t="str">
        <f>IF(ISNA(VLOOKUP(B2,CEEMEA!$A:$A,1,0)),IF(ISNA(VLOOKUP(B2,Removes!$A:$A,1,0)),IF(ISNA(VLOOKUP(B2,TTM!$A:$A,1,0)),IF(ISNA(VLOOKUP(B2,FastTrack!$A:$A,1,0)),IF(ISNA(VLOOKUP(B2,Delayed!$B:$B,1,0)),"BAU","Delayed"),"FastTrack"),"TTM"),"Remove"),"CEEMEA")</f>
        <v>CEEMEA</v>
      </c>
      <c r="I2" s="11" t="str">
        <f>IF(COUNTIF(schedule!DA$1:ZZ$100,B2)=0,"new","scheduled")</f>
        <v>scheduled</v>
      </c>
    </row>
    <row r="3" spans="1:9">
      <c r="A3" s="11" t="s">
        <v>129</v>
      </c>
      <c r="B3" s="13">
        <v>120817055750</v>
      </c>
      <c r="C3" s="11" t="str">
        <f>IF(ISERROR(VLOOKUP(B3,'141012'!B:C,2,FALSE)),"new",VLOOKUP(B3,'141012'!B:C,2,FALSE))</f>
        <v>new</v>
      </c>
      <c r="D3" s="11" t="str">
        <f>IF(ISERROR(VLOOKUP(B3,'141012'!B:D,3,FALSE)),"new",IF(VLOOKUP(B3,'141012'!B:D,3,FALSE)="new","existing",VLOOKUP(B3,'141012'!B:D,3,FALSE)))</f>
        <v>existing</v>
      </c>
      <c r="E3" s="4">
        <f t="shared" ref="E3:E66" si="1">DATEVALUE(MID(G3,SEARCH("/",G3,1)-2,10))</f>
        <v>40918</v>
      </c>
      <c r="F3" s="11" t="str">
        <f>IF(ISERROR(VLOOKUP(B3,'181012'!B:B,1,FALSE)),"yes","no")</f>
        <v>no</v>
      </c>
      <c r="G3" s="2" t="s">
        <v>2851</v>
      </c>
      <c r="H3" s="11" t="str">
        <f>IF(ISNA(VLOOKUP(B3,CEEMEA!$A:$A,1,0)),IF(ISNA(VLOOKUP(B3,Removes!$A:$A,1,0)),IF(ISNA(VLOOKUP(B3,TTM!$A:$A,1,0)),IF(ISNA(VLOOKUP(B3,FastTrack!$A:$A,1,0)),IF(ISNA(VLOOKUP(B3,Delayed!$B:$B,1,0)),"BAU","Delayed"),"FastTrack"),"TTM"),"Remove"),"CEEMEA")</f>
        <v>BAU</v>
      </c>
      <c r="I3" s="11" t="str">
        <f>IF(COUNTIF(schedule!DA$1:ZZ$100,B3)=0,"new","scheduled")</f>
        <v>scheduled</v>
      </c>
    </row>
    <row r="4" spans="1:9">
      <c r="A4" s="11" t="s">
        <v>1282</v>
      </c>
      <c r="B4" s="13">
        <v>120911115200</v>
      </c>
      <c r="C4" s="11" t="str">
        <f>IF(ISERROR(VLOOKUP(B4,'141012'!B:C,2,FALSE)),"new",VLOOKUP(B4,'141012'!B:C,2,FALSE))</f>
        <v>new</v>
      </c>
      <c r="D4" s="11" t="str">
        <f>IF(ISERROR(VLOOKUP(B4,'141012'!B:D,3,FALSE)),"new",IF(VLOOKUP(B4,'141012'!B:D,3,FALSE)="new","existing",VLOOKUP(B4,'141012'!B:D,3,FALSE)))</f>
        <v>existing</v>
      </c>
      <c r="E4" s="4" t="e">
        <f t="shared" si="1"/>
        <v>#VALUE!</v>
      </c>
      <c r="F4" s="11" t="str">
        <f>IF(ISERROR(VLOOKUP(B4,'181012'!B:B,1,FALSE)),"yes","no")</f>
        <v>no</v>
      </c>
      <c r="G4" s="2" t="s">
        <v>1905</v>
      </c>
      <c r="H4" s="11" t="str">
        <f>IF(ISNA(VLOOKUP(B4,CEEMEA!$A:$A,1,0)),IF(ISNA(VLOOKUP(B4,Removes!$A:$A,1,0)),IF(ISNA(VLOOKUP(B4,TTM!$A:$A,1,0)),IF(ISNA(VLOOKUP(B4,FastTrack!$A:$A,1,0)),IF(ISNA(VLOOKUP(B4,Delayed!$B:$B,1,0)),"BAU","Delayed"),"FastTrack"),"TTM"),"Remove"),"CEEMEA")</f>
        <v>Remove</v>
      </c>
      <c r="I4" s="11" t="str">
        <f>IF(COUNTIF(schedule!DA$1:ZZ$100,B4)=0,"new","scheduled")</f>
        <v>new</v>
      </c>
    </row>
    <row r="5" spans="1:9">
      <c r="A5" s="11" t="s">
        <v>2401</v>
      </c>
      <c r="B5" s="13">
        <v>120914043354</v>
      </c>
      <c r="C5" s="11" t="str">
        <f>IF(ISERROR(VLOOKUP(B5,'141012'!B:C,2,FALSE)),"new",VLOOKUP(B5,'141012'!B:C,2,FALSE))</f>
        <v>new</v>
      </c>
      <c r="D5" s="11" t="str">
        <f>IF(ISERROR(VLOOKUP(B5,'141012'!B:D,3,FALSE)),"new",IF(VLOOKUP(B5,'141012'!B:D,3,FALSE)="new","existing",VLOOKUP(B5,'141012'!B:D,3,FALSE)))</f>
        <v>existing</v>
      </c>
      <c r="E5" s="4" t="e">
        <f t="shared" si="1"/>
        <v>#VALUE!</v>
      </c>
      <c r="F5" s="11" t="str">
        <f>IF(ISERROR(VLOOKUP(B5,'181012'!B:B,1,FALSE)),"yes","no")</f>
        <v>no</v>
      </c>
      <c r="G5" s="2" t="s">
        <v>2762</v>
      </c>
      <c r="H5" s="11" t="str">
        <f>IF(ISNA(VLOOKUP(B5,CEEMEA!$A:$A,1,0)),IF(ISNA(VLOOKUP(B5,Removes!$A:$A,1,0)),IF(ISNA(VLOOKUP(B5,TTM!$A:$A,1,0)),IF(ISNA(VLOOKUP(B5,FastTrack!$A:$A,1,0)),IF(ISNA(VLOOKUP(B5,Delayed!$B:$B,1,0)),"BAU","Delayed"),"FastTrack"),"TTM"),"Remove"),"CEEMEA")</f>
        <v>BAU</v>
      </c>
      <c r="I5" s="11" t="str">
        <f>IF(COUNTIF(schedule!DA$1:ZZ$100,B5)=0,"new","scheduled")</f>
        <v>scheduled</v>
      </c>
    </row>
    <row r="6" spans="1:9">
      <c r="A6" s="11" t="s">
        <v>2397</v>
      </c>
      <c r="B6" s="13">
        <v>120914043948</v>
      </c>
      <c r="C6" s="11" t="str">
        <f>IF(ISERROR(VLOOKUP(B6,'141012'!B:C,2,FALSE)),"new",VLOOKUP(B6,'141012'!B:C,2,FALSE))</f>
        <v>new</v>
      </c>
      <c r="D6" s="11" t="str">
        <f>IF(ISERROR(VLOOKUP(B6,'141012'!B:D,3,FALSE)),"new",IF(VLOOKUP(B6,'141012'!B:D,3,FALSE)="new","existing",VLOOKUP(B6,'141012'!B:D,3,FALSE)))</f>
        <v>existing</v>
      </c>
      <c r="E6" s="4">
        <f t="shared" si="1"/>
        <v>41162</v>
      </c>
      <c r="F6" s="11" t="str">
        <f>IF(ISERROR(VLOOKUP(B6,'181012'!B:B,1,FALSE)),"yes","no")</f>
        <v>no</v>
      </c>
      <c r="G6" s="2" t="s">
        <v>2801</v>
      </c>
      <c r="H6" s="11" t="str">
        <f>IF(ISNA(VLOOKUP(B6,CEEMEA!$A:$A,1,0)),IF(ISNA(VLOOKUP(B6,Removes!$A:$A,1,0)),IF(ISNA(VLOOKUP(B6,TTM!$A:$A,1,0)),IF(ISNA(VLOOKUP(B6,FastTrack!$A:$A,1,0)),IF(ISNA(VLOOKUP(B6,Delayed!$B:$B,1,0)),"BAU","Delayed"),"FastTrack"),"TTM"),"Remove"),"CEEMEA")</f>
        <v>BAU</v>
      </c>
      <c r="I6" s="11" t="str">
        <f>IF(COUNTIF(schedule!DA$1:ZZ$100,B6)=0,"new","scheduled")</f>
        <v>scheduled</v>
      </c>
    </row>
    <row r="7" spans="1:9">
      <c r="A7" s="11" t="s">
        <v>173</v>
      </c>
      <c r="B7" s="13">
        <v>120917045521</v>
      </c>
      <c r="C7" s="11" t="str">
        <f>IF(ISERROR(VLOOKUP(B7,'141012'!B:C,2,FALSE)),"new",VLOOKUP(B7,'141012'!B:C,2,FALSE))</f>
        <v>new</v>
      </c>
      <c r="D7" s="11" t="str">
        <f>IF(ISERROR(VLOOKUP(B7,'141012'!B:D,3,FALSE)),"new",IF(VLOOKUP(B7,'141012'!B:D,3,FALSE)="new","existing",VLOOKUP(B7,'141012'!B:D,3,FALSE)))</f>
        <v>existing</v>
      </c>
      <c r="E7" s="4" t="e">
        <f t="shared" si="1"/>
        <v>#VALUE!</v>
      </c>
      <c r="F7" s="11" t="str">
        <f>IF(ISERROR(VLOOKUP(B7,'181012'!B:B,1,FALSE)),"yes","no")</f>
        <v>no</v>
      </c>
      <c r="G7" s="2" t="s">
        <v>1674</v>
      </c>
      <c r="H7" s="11" t="str">
        <f>IF(ISNA(VLOOKUP(B7,CEEMEA!$A:$A,1,0)),IF(ISNA(VLOOKUP(B7,Removes!$A:$A,1,0)),IF(ISNA(VLOOKUP(B7,TTM!$A:$A,1,0)),IF(ISNA(VLOOKUP(B7,FastTrack!$A:$A,1,0)),IF(ISNA(VLOOKUP(B7,Delayed!$B:$B,1,0)),"BAU","Delayed"),"FastTrack"),"TTM"),"Remove"),"CEEMEA")</f>
        <v>Remove</v>
      </c>
      <c r="I7" s="11" t="str">
        <f>IF(COUNTIF(schedule!DA$1:ZZ$100,B7)=0,"new","scheduled")</f>
        <v>new</v>
      </c>
    </row>
    <row r="8" spans="1:9">
      <c r="A8" s="11" t="s">
        <v>172</v>
      </c>
      <c r="B8" s="13">
        <v>120917045758</v>
      </c>
      <c r="C8" s="11" t="str">
        <f>IF(ISERROR(VLOOKUP(B8,'141012'!B:C,2,FALSE)),"new",VLOOKUP(B8,'141012'!B:C,2,FALSE))</f>
        <v>new</v>
      </c>
      <c r="D8" s="11" t="str">
        <f>IF(ISERROR(VLOOKUP(B8,'141012'!B:D,3,FALSE)),"new",IF(VLOOKUP(B8,'141012'!B:D,3,FALSE)="new","existing",VLOOKUP(B8,'141012'!B:D,3,FALSE)))</f>
        <v>existing</v>
      </c>
      <c r="E8" s="4" t="e">
        <f t="shared" si="1"/>
        <v>#VALUE!</v>
      </c>
      <c r="F8" s="11" t="str">
        <f>IF(ISERROR(VLOOKUP(B8,'181012'!B:B,1,FALSE)),"yes","no")</f>
        <v>no</v>
      </c>
      <c r="G8" s="2" t="s">
        <v>1673</v>
      </c>
      <c r="H8" s="11" t="str">
        <f>IF(ISNA(VLOOKUP(B8,CEEMEA!$A:$A,1,0)),IF(ISNA(VLOOKUP(B8,Removes!$A:$A,1,0)),IF(ISNA(VLOOKUP(B8,TTM!$A:$A,1,0)),IF(ISNA(VLOOKUP(B8,FastTrack!$A:$A,1,0)),IF(ISNA(VLOOKUP(B8,Delayed!$B:$B,1,0)),"BAU","Delayed"),"FastTrack"),"TTM"),"Remove"),"CEEMEA")</f>
        <v>Remove</v>
      </c>
      <c r="I8" s="11" t="str">
        <f>IF(COUNTIF(schedule!DA$1:ZZ$100,B8)=0,"new","scheduled")</f>
        <v>new</v>
      </c>
    </row>
    <row r="9" spans="1:9">
      <c r="A9" s="11" t="s">
        <v>2222</v>
      </c>
      <c r="B9" s="13">
        <v>120918043442</v>
      </c>
      <c r="C9" s="11" t="str">
        <f>IF(ISERROR(VLOOKUP(B9,'141012'!B:C,2,FALSE)),"new",VLOOKUP(B9,'141012'!B:C,2,FALSE))</f>
        <v>new</v>
      </c>
      <c r="D9" s="11" t="str">
        <f>IF(ISERROR(VLOOKUP(B9,'141012'!B:D,3,FALSE)),"new",IF(VLOOKUP(B9,'141012'!B:D,3,FALSE)="new","existing",VLOOKUP(B9,'141012'!B:D,3,FALSE)))</f>
        <v>existing</v>
      </c>
      <c r="E9" s="4">
        <f t="shared" si="1"/>
        <v>41253</v>
      </c>
      <c r="F9" s="11" t="str">
        <f>IF(ISERROR(VLOOKUP(B9,'181012'!B:B,1,FALSE)),"yes","no")</f>
        <v>no</v>
      </c>
      <c r="G9" s="2" t="s">
        <v>2771</v>
      </c>
      <c r="H9" s="11" t="str">
        <f>IF(ISNA(VLOOKUP(B9,CEEMEA!$A:$A,1,0)),IF(ISNA(VLOOKUP(B9,Removes!$A:$A,1,0)),IF(ISNA(VLOOKUP(B9,TTM!$A:$A,1,0)),IF(ISNA(VLOOKUP(B9,FastTrack!$A:$A,1,0)),IF(ISNA(VLOOKUP(B9,Delayed!$B:$B,1,0)),"BAU","Delayed"),"FastTrack"),"TTM"),"Remove"),"CEEMEA")</f>
        <v>BAU</v>
      </c>
      <c r="I9" s="11" t="str">
        <f>IF(COUNTIF(schedule!DA$1:ZZ$100,B9)=0,"new","scheduled")</f>
        <v>scheduled</v>
      </c>
    </row>
    <row r="10" spans="1:9">
      <c r="A10" s="11" t="s">
        <v>2031</v>
      </c>
      <c r="B10" s="13">
        <v>120918132852</v>
      </c>
      <c r="C10" s="11" t="str">
        <f>IF(ISERROR(VLOOKUP(B10,'141012'!B:C,2,FALSE)),"new",VLOOKUP(B10,'141012'!B:C,2,FALSE))</f>
        <v>new</v>
      </c>
      <c r="D10" s="11" t="str">
        <f>IF(ISERROR(VLOOKUP(B10,'141012'!B:D,3,FALSE)),"new",IF(VLOOKUP(B10,'141012'!B:D,3,FALSE)="new","existing",VLOOKUP(B10,'141012'!B:D,3,FALSE)))</f>
        <v>existing</v>
      </c>
      <c r="E10" s="4">
        <f t="shared" si="1"/>
        <v>41131</v>
      </c>
      <c r="F10" s="11" t="str">
        <f>IF(ISERROR(VLOOKUP(B10,'181012'!B:B,1,FALSE)),"yes","no")</f>
        <v>no</v>
      </c>
      <c r="G10" s="2" t="s">
        <v>2808</v>
      </c>
      <c r="H10" s="11" t="str">
        <f>IF(ISNA(VLOOKUP(B10,CEEMEA!$A:$A,1,0)),IF(ISNA(VLOOKUP(B10,Removes!$A:$A,1,0)),IF(ISNA(VLOOKUP(B10,TTM!$A:$A,1,0)),IF(ISNA(VLOOKUP(B10,FastTrack!$A:$A,1,0)),IF(ISNA(VLOOKUP(B10,Delayed!$B:$B,1,0)),"BAU","Delayed"),"FastTrack"),"TTM"),"Remove"),"CEEMEA")</f>
        <v>BAU</v>
      </c>
      <c r="I10" s="11" t="str">
        <f>IF(COUNTIF(schedule!DA$1:ZZ$100,B10)=0,"new","scheduled")</f>
        <v>scheduled</v>
      </c>
    </row>
    <row r="11" spans="1:9">
      <c r="A11" s="11" t="s">
        <v>2566</v>
      </c>
      <c r="B11" s="13">
        <v>120919073941</v>
      </c>
      <c r="C11" s="11" t="str">
        <f>IF(ISERROR(VLOOKUP(B11,'141012'!B:C,2,FALSE)),"new",VLOOKUP(B11,'141012'!B:C,2,FALSE))</f>
        <v>new</v>
      </c>
      <c r="D11" s="11" t="str">
        <f>IF(ISERROR(VLOOKUP(B11,'141012'!B:D,3,FALSE)),"new",IF(VLOOKUP(B11,'141012'!B:D,3,FALSE)="new","existing",VLOOKUP(B11,'141012'!B:D,3,FALSE)))</f>
        <v>existing</v>
      </c>
      <c r="E11" s="4">
        <f t="shared" si="1"/>
        <v>41253</v>
      </c>
      <c r="F11" s="11" t="str">
        <f>IF(ISERROR(VLOOKUP(B11,'181012'!B:B,1,FALSE)),"yes","no")</f>
        <v>no</v>
      </c>
      <c r="G11" s="2" t="s">
        <v>2769</v>
      </c>
      <c r="H11" s="11" t="str">
        <f>IF(ISNA(VLOOKUP(B11,CEEMEA!$A:$A,1,0)),IF(ISNA(VLOOKUP(B11,Removes!$A:$A,1,0)),IF(ISNA(VLOOKUP(B11,TTM!$A:$A,1,0)),IF(ISNA(VLOOKUP(B11,FastTrack!$A:$A,1,0)),IF(ISNA(VLOOKUP(B11,Delayed!$B:$B,1,0)),"BAU","Delayed"),"FastTrack"),"TTM"),"Remove"),"CEEMEA")</f>
        <v>BAU</v>
      </c>
      <c r="I11" s="11" t="str">
        <f>IF(COUNTIF(schedule!DA$1:ZZ$100,B11)=0,"new","scheduled")</f>
        <v>scheduled</v>
      </c>
    </row>
    <row r="12" spans="1:9">
      <c r="A12" s="11" t="s">
        <v>1771</v>
      </c>
      <c r="B12" s="13">
        <v>120919080500</v>
      </c>
      <c r="C12" s="11" t="str">
        <f>IF(ISERROR(VLOOKUP(B12,'141012'!B:C,2,FALSE)),"new",VLOOKUP(B12,'141012'!B:C,2,FALSE))</f>
        <v>new</v>
      </c>
      <c r="D12" s="11" t="str">
        <f>IF(ISERROR(VLOOKUP(B12,'141012'!B:D,3,FALSE)),"new",IF(VLOOKUP(B12,'141012'!B:D,3,FALSE)="new","existing",VLOOKUP(B12,'141012'!B:D,3,FALSE)))</f>
        <v>existing</v>
      </c>
      <c r="E12" s="4" t="e">
        <f t="shared" si="1"/>
        <v>#VALUE!</v>
      </c>
      <c r="F12" s="11" t="str">
        <f>IF(ISERROR(VLOOKUP(B12,'181012'!B:B,1,FALSE)),"yes","no")</f>
        <v>no</v>
      </c>
      <c r="G12" s="2" t="s">
        <v>1772</v>
      </c>
      <c r="H12" s="11" t="str">
        <f>IF(ISNA(VLOOKUP(B12,CEEMEA!$A:$A,1,0)),IF(ISNA(VLOOKUP(B12,Removes!$A:$A,1,0)),IF(ISNA(VLOOKUP(B12,TTM!$A:$A,1,0)),IF(ISNA(VLOOKUP(B12,FastTrack!$A:$A,1,0)),IF(ISNA(VLOOKUP(B12,Delayed!$B:$B,1,0)),"BAU","Delayed"),"FastTrack"),"TTM"),"Remove"),"CEEMEA")</f>
        <v>BAU</v>
      </c>
      <c r="I12" s="11" t="str">
        <f>IF(COUNTIF(schedule!DA$1:ZZ$100,B12)=0,"new","scheduled")</f>
        <v>scheduled</v>
      </c>
    </row>
    <row r="13" spans="1:9">
      <c r="A13" s="11" t="s">
        <v>1825</v>
      </c>
      <c r="B13" s="13">
        <v>120920100741</v>
      </c>
      <c r="C13" s="11" t="str">
        <f>IF(ISERROR(VLOOKUP(B13,'141012'!B:C,2,FALSE)),"new",VLOOKUP(B13,'141012'!B:C,2,FALSE))</f>
        <v>new</v>
      </c>
      <c r="D13" s="11" t="str">
        <f>IF(ISERROR(VLOOKUP(B13,'141012'!B:D,3,FALSE)),"new",IF(VLOOKUP(B13,'141012'!B:D,3,FALSE)="new","existing",VLOOKUP(B13,'141012'!B:D,3,FALSE)))</f>
        <v>existing</v>
      </c>
      <c r="E13" s="4" t="e">
        <f t="shared" si="1"/>
        <v>#VALUE!</v>
      </c>
      <c r="F13" s="11" t="str">
        <f>IF(ISERROR(VLOOKUP(B13,'181012'!B:B,1,FALSE)),"yes","no")</f>
        <v>no</v>
      </c>
      <c r="G13" s="2" t="s">
        <v>1893</v>
      </c>
      <c r="H13" s="11" t="str">
        <f>IF(ISNA(VLOOKUP(B13,CEEMEA!$A:$A,1,0)),IF(ISNA(VLOOKUP(B13,Removes!$A:$A,1,0)),IF(ISNA(VLOOKUP(B13,TTM!$A:$A,1,0)),IF(ISNA(VLOOKUP(B13,FastTrack!$A:$A,1,0)),IF(ISNA(VLOOKUP(B13,Delayed!$B:$B,1,0)),"BAU","Delayed"),"FastTrack"),"TTM"),"Remove"),"CEEMEA")</f>
        <v>BAU</v>
      </c>
      <c r="I13" s="11" t="str">
        <f>IF(COUNTIF(schedule!DA$1:ZZ$100,B13)=0,"new","scheduled")</f>
        <v>scheduled</v>
      </c>
    </row>
    <row r="14" spans="1:9">
      <c r="A14" s="11" t="s">
        <v>1823</v>
      </c>
      <c r="B14" s="13">
        <v>120920100748</v>
      </c>
      <c r="C14" s="11" t="str">
        <f>IF(ISERROR(VLOOKUP(B14,'141012'!B:C,2,FALSE)),"new",VLOOKUP(B14,'141012'!B:C,2,FALSE))</f>
        <v>new</v>
      </c>
      <c r="D14" s="11" t="str">
        <f>IF(ISERROR(VLOOKUP(B14,'141012'!B:D,3,FALSE)),"new",IF(VLOOKUP(B14,'141012'!B:D,3,FALSE)="new","existing",VLOOKUP(B14,'141012'!B:D,3,FALSE)))</f>
        <v>existing</v>
      </c>
      <c r="E14" s="4" t="e">
        <f t="shared" si="1"/>
        <v>#VALUE!</v>
      </c>
      <c r="F14" s="11" t="str">
        <f>IF(ISERROR(VLOOKUP(B14,'181012'!B:B,1,FALSE)),"yes","no")</f>
        <v>no</v>
      </c>
      <c r="G14" s="2" t="s">
        <v>1824</v>
      </c>
      <c r="H14" s="11" t="str">
        <f>IF(ISNA(VLOOKUP(B14,CEEMEA!$A:$A,1,0)),IF(ISNA(VLOOKUP(B14,Removes!$A:$A,1,0)),IF(ISNA(VLOOKUP(B14,TTM!$A:$A,1,0)),IF(ISNA(VLOOKUP(B14,FastTrack!$A:$A,1,0)),IF(ISNA(VLOOKUP(B14,Delayed!$B:$B,1,0)),"BAU","Delayed"),"FastTrack"),"TTM"),"Remove"),"CEEMEA")</f>
        <v>BAU</v>
      </c>
      <c r="I14" s="11" t="str">
        <f>IF(COUNTIF(schedule!DA$1:ZZ$100,B14)=0,"new","scheduled")</f>
        <v>scheduled</v>
      </c>
    </row>
    <row r="15" spans="1:9">
      <c r="A15" s="11" t="s">
        <v>1821</v>
      </c>
      <c r="B15" s="13">
        <v>120920100749</v>
      </c>
      <c r="C15" s="11" t="str">
        <f>IF(ISERROR(VLOOKUP(B15,'141012'!B:C,2,FALSE)),"new",VLOOKUP(B15,'141012'!B:C,2,FALSE))</f>
        <v>new</v>
      </c>
      <c r="D15" s="11" t="str">
        <f>IF(ISERROR(VLOOKUP(B15,'141012'!B:D,3,FALSE)),"new",IF(VLOOKUP(B15,'141012'!B:D,3,FALSE)="new","existing",VLOOKUP(B15,'141012'!B:D,3,FALSE)))</f>
        <v>existing</v>
      </c>
      <c r="E15" s="4" t="e">
        <f t="shared" si="1"/>
        <v>#VALUE!</v>
      </c>
      <c r="F15" s="11" t="str">
        <f>IF(ISERROR(VLOOKUP(B15,'181012'!B:B,1,FALSE)),"yes","no")</f>
        <v>no</v>
      </c>
      <c r="G15" s="2" t="s">
        <v>1822</v>
      </c>
      <c r="H15" s="11" t="str">
        <f>IF(ISNA(VLOOKUP(B15,CEEMEA!$A:$A,1,0)),IF(ISNA(VLOOKUP(B15,Removes!$A:$A,1,0)),IF(ISNA(VLOOKUP(B15,TTM!$A:$A,1,0)),IF(ISNA(VLOOKUP(B15,FastTrack!$A:$A,1,0)),IF(ISNA(VLOOKUP(B15,Delayed!$B:$B,1,0)),"BAU","Delayed"),"FastTrack"),"TTM"),"Remove"),"CEEMEA")</f>
        <v>BAU</v>
      </c>
      <c r="I15" s="11" t="str">
        <f>IF(COUNTIF(schedule!DA$1:ZZ$100,B15)=0,"new","scheduled")</f>
        <v>scheduled</v>
      </c>
    </row>
    <row r="16" spans="1:9">
      <c r="A16" s="11" t="s">
        <v>1819</v>
      </c>
      <c r="B16" s="13">
        <v>120920100750</v>
      </c>
      <c r="C16" s="11" t="str">
        <f>IF(ISERROR(VLOOKUP(B16,'141012'!B:C,2,FALSE)),"new",VLOOKUP(B16,'141012'!B:C,2,FALSE))</f>
        <v>new</v>
      </c>
      <c r="D16" s="11" t="str">
        <f>IF(ISERROR(VLOOKUP(B16,'141012'!B:D,3,FALSE)),"new",IF(VLOOKUP(B16,'141012'!B:D,3,FALSE)="new","existing",VLOOKUP(B16,'141012'!B:D,3,FALSE)))</f>
        <v>existing</v>
      </c>
      <c r="E16" s="4" t="e">
        <f t="shared" si="1"/>
        <v>#VALUE!</v>
      </c>
      <c r="F16" s="11" t="str">
        <f>IF(ISERROR(VLOOKUP(B16,'181012'!B:B,1,FALSE)),"yes","no")</f>
        <v>no</v>
      </c>
      <c r="G16" s="2" t="s">
        <v>1820</v>
      </c>
      <c r="H16" s="11" t="str">
        <f>IF(ISNA(VLOOKUP(B16,CEEMEA!$A:$A,1,0)),IF(ISNA(VLOOKUP(B16,Removes!$A:$A,1,0)),IF(ISNA(VLOOKUP(B16,TTM!$A:$A,1,0)),IF(ISNA(VLOOKUP(B16,FastTrack!$A:$A,1,0)),IF(ISNA(VLOOKUP(B16,Delayed!$B:$B,1,0)),"BAU","Delayed"),"FastTrack"),"TTM"),"Remove"),"CEEMEA")</f>
        <v>BAU</v>
      </c>
      <c r="I16" s="11" t="str">
        <f>IF(COUNTIF(schedule!DA$1:ZZ$100,B16)=0,"new","scheduled")</f>
        <v>scheduled</v>
      </c>
    </row>
    <row r="17" spans="1:9">
      <c r="A17" s="11" t="s">
        <v>1815</v>
      </c>
      <c r="B17" s="13">
        <v>120920100751</v>
      </c>
      <c r="C17" s="11" t="str">
        <f>IF(ISERROR(VLOOKUP(B17,'141012'!B:C,2,FALSE)),"new",VLOOKUP(B17,'141012'!B:C,2,FALSE))</f>
        <v>new</v>
      </c>
      <c r="D17" s="11" t="str">
        <f>IF(ISERROR(VLOOKUP(B17,'141012'!B:D,3,FALSE)),"new",IF(VLOOKUP(B17,'141012'!B:D,3,FALSE)="new","existing",VLOOKUP(B17,'141012'!B:D,3,FALSE)))</f>
        <v>existing</v>
      </c>
      <c r="E17" s="4" t="e">
        <f t="shared" si="1"/>
        <v>#VALUE!</v>
      </c>
      <c r="F17" s="11" t="str">
        <f>IF(ISERROR(VLOOKUP(B17,'181012'!B:B,1,FALSE)),"yes","no")</f>
        <v>no</v>
      </c>
      <c r="G17" s="2" t="s">
        <v>1816</v>
      </c>
      <c r="H17" s="11" t="str">
        <f>IF(ISNA(VLOOKUP(B17,CEEMEA!$A:$A,1,0)),IF(ISNA(VLOOKUP(B17,Removes!$A:$A,1,0)),IF(ISNA(VLOOKUP(B17,TTM!$A:$A,1,0)),IF(ISNA(VLOOKUP(B17,FastTrack!$A:$A,1,0)),IF(ISNA(VLOOKUP(B17,Delayed!$B:$B,1,0)),"BAU","Delayed"),"FastTrack"),"TTM"),"Remove"),"CEEMEA")</f>
        <v>BAU</v>
      </c>
      <c r="I17" s="11" t="str">
        <f>IF(COUNTIF(schedule!DA$1:ZZ$100,B17)=0,"new","scheduled")</f>
        <v>scheduled</v>
      </c>
    </row>
    <row r="18" spans="1:9">
      <c r="A18" s="11" t="s">
        <v>1813</v>
      </c>
      <c r="B18" s="13">
        <v>120920102003</v>
      </c>
      <c r="C18" s="11" t="str">
        <f>IF(ISERROR(VLOOKUP(B18,'141012'!B:C,2,FALSE)),"new",VLOOKUP(B18,'141012'!B:C,2,FALSE))</f>
        <v>new</v>
      </c>
      <c r="D18" s="11" t="str">
        <f>IF(ISERROR(VLOOKUP(B18,'141012'!B:D,3,FALSE)),"new",IF(VLOOKUP(B18,'141012'!B:D,3,FALSE)="new","existing",VLOOKUP(B18,'141012'!B:D,3,FALSE)))</f>
        <v>existing</v>
      </c>
      <c r="E18" s="4" t="e">
        <f t="shared" si="1"/>
        <v>#VALUE!</v>
      </c>
      <c r="F18" s="11" t="str">
        <f>IF(ISERROR(VLOOKUP(B18,'181012'!B:B,1,FALSE)),"yes","no")</f>
        <v>no</v>
      </c>
      <c r="G18" s="2" t="s">
        <v>1814</v>
      </c>
      <c r="H18" s="11" t="str">
        <f>IF(ISNA(VLOOKUP(B18,CEEMEA!$A:$A,1,0)),IF(ISNA(VLOOKUP(B18,Removes!$A:$A,1,0)),IF(ISNA(VLOOKUP(B18,TTM!$A:$A,1,0)),IF(ISNA(VLOOKUP(B18,FastTrack!$A:$A,1,0)),IF(ISNA(VLOOKUP(B18,Delayed!$B:$B,1,0)),"BAU","Delayed"),"FastTrack"),"TTM"),"Remove"),"CEEMEA")</f>
        <v>BAU</v>
      </c>
      <c r="I18" s="11" t="str">
        <f>IF(COUNTIF(schedule!DA$1:ZZ$100,B18)=0,"new","scheduled")</f>
        <v>scheduled</v>
      </c>
    </row>
    <row r="19" spans="1:9">
      <c r="A19" s="11" t="s">
        <v>1809</v>
      </c>
      <c r="B19" s="13">
        <v>120920102004</v>
      </c>
      <c r="C19" s="11" t="str">
        <f>IF(ISERROR(VLOOKUP(B19,'141012'!B:C,2,FALSE)),"new",VLOOKUP(B19,'141012'!B:C,2,FALSE))</f>
        <v>new</v>
      </c>
      <c r="D19" s="11" t="str">
        <f>IF(ISERROR(VLOOKUP(B19,'141012'!B:D,3,FALSE)),"new",IF(VLOOKUP(B19,'141012'!B:D,3,FALSE)="new","existing",VLOOKUP(B19,'141012'!B:D,3,FALSE)))</f>
        <v>existing</v>
      </c>
      <c r="E19" s="4" t="e">
        <f t="shared" si="1"/>
        <v>#VALUE!</v>
      </c>
      <c r="F19" s="11" t="str">
        <f>IF(ISERROR(VLOOKUP(B19,'181012'!B:B,1,FALSE)),"yes","no")</f>
        <v>no</v>
      </c>
      <c r="G19" s="2" t="s">
        <v>1810</v>
      </c>
      <c r="H19" s="11" t="str">
        <f>IF(ISNA(VLOOKUP(B19,CEEMEA!$A:$A,1,0)),IF(ISNA(VLOOKUP(B19,Removes!$A:$A,1,0)),IF(ISNA(VLOOKUP(B19,TTM!$A:$A,1,0)),IF(ISNA(VLOOKUP(B19,FastTrack!$A:$A,1,0)),IF(ISNA(VLOOKUP(B19,Delayed!$B:$B,1,0)),"BAU","Delayed"),"FastTrack"),"TTM"),"Remove"),"CEEMEA")</f>
        <v>BAU</v>
      </c>
      <c r="I19" s="11" t="str">
        <f>IF(COUNTIF(schedule!DA$1:ZZ$100,B19)=0,"new","scheduled")</f>
        <v>scheduled</v>
      </c>
    </row>
    <row r="20" spans="1:9">
      <c r="A20" s="11" t="s">
        <v>1803</v>
      </c>
      <c r="B20" s="13">
        <v>120920102005</v>
      </c>
      <c r="C20" s="11" t="str">
        <f>IF(ISERROR(VLOOKUP(B20,'141012'!B:C,2,FALSE)),"new",VLOOKUP(B20,'141012'!B:C,2,FALSE))</f>
        <v>new</v>
      </c>
      <c r="D20" s="11" t="str">
        <f>IF(ISERROR(VLOOKUP(B20,'141012'!B:D,3,FALSE)),"new",IF(VLOOKUP(B20,'141012'!B:D,3,FALSE)="new","existing",VLOOKUP(B20,'141012'!B:D,3,FALSE)))</f>
        <v>existing</v>
      </c>
      <c r="E20" s="4" t="e">
        <f t="shared" si="1"/>
        <v>#VALUE!</v>
      </c>
      <c r="F20" s="11" t="str">
        <f>IF(ISERROR(VLOOKUP(B20,'181012'!B:B,1,FALSE)),"yes","no")</f>
        <v>no</v>
      </c>
      <c r="G20" s="2" t="s">
        <v>1804</v>
      </c>
      <c r="H20" s="11" t="str">
        <f>IF(ISNA(VLOOKUP(B20,CEEMEA!$A:$A,1,0)),IF(ISNA(VLOOKUP(B20,Removes!$A:$A,1,0)),IF(ISNA(VLOOKUP(B20,TTM!$A:$A,1,0)),IF(ISNA(VLOOKUP(B20,FastTrack!$A:$A,1,0)),IF(ISNA(VLOOKUP(B20,Delayed!$B:$B,1,0)),"BAU","Delayed"),"FastTrack"),"TTM"),"Remove"),"CEEMEA")</f>
        <v>BAU</v>
      </c>
      <c r="I20" s="11" t="str">
        <f>IF(COUNTIF(schedule!DA$1:ZZ$100,B20)=0,"new","scheduled")</f>
        <v>scheduled</v>
      </c>
    </row>
    <row r="21" spans="1:9">
      <c r="A21" s="11" t="s">
        <v>1811</v>
      </c>
      <c r="B21" s="13">
        <v>120920102006</v>
      </c>
      <c r="C21" s="11" t="str">
        <f>IF(ISERROR(VLOOKUP(B21,'141012'!B:C,2,FALSE)),"new",VLOOKUP(B21,'141012'!B:C,2,FALSE))</f>
        <v>new</v>
      </c>
      <c r="D21" s="11" t="str">
        <f>IF(ISERROR(VLOOKUP(B21,'141012'!B:D,3,FALSE)),"new",IF(VLOOKUP(B21,'141012'!B:D,3,FALSE)="new","existing",VLOOKUP(B21,'141012'!B:D,3,FALSE)))</f>
        <v>existing</v>
      </c>
      <c r="E21" s="4" t="e">
        <f t="shared" si="1"/>
        <v>#VALUE!</v>
      </c>
      <c r="F21" s="11" t="str">
        <f>IF(ISERROR(VLOOKUP(B21,'181012'!B:B,1,FALSE)),"yes","no")</f>
        <v>no</v>
      </c>
      <c r="G21" s="2" t="s">
        <v>1812</v>
      </c>
      <c r="H21" s="11" t="str">
        <f>IF(ISNA(VLOOKUP(B21,CEEMEA!$A:$A,1,0)),IF(ISNA(VLOOKUP(B21,Removes!$A:$A,1,0)),IF(ISNA(VLOOKUP(B21,TTM!$A:$A,1,0)),IF(ISNA(VLOOKUP(B21,FastTrack!$A:$A,1,0)),IF(ISNA(VLOOKUP(B21,Delayed!$B:$B,1,0)),"BAU","Delayed"),"FastTrack"),"TTM"),"Remove"),"CEEMEA")</f>
        <v>BAU</v>
      </c>
      <c r="I21" s="11" t="str">
        <f>IF(COUNTIF(schedule!DA$1:ZZ$100,B21)=0,"new","scheduled")</f>
        <v>scheduled</v>
      </c>
    </row>
    <row r="22" spans="1:9">
      <c r="A22" s="11" t="s">
        <v>1883</v>
      </c>
      <c r="B22" s="13">
        <v>120920123003</v>
      </c>
      <c r="C22" s="11" t="str">
        <f>IF(ISERROR(VLOOKUP(B22,'141012'!B:C,2,FALSE)),"new",VLOOKUP(B22,'141012'!B:C,2,FALSE))</f>
        <v>new</v>
      </c>
      <c r="D22" s="11" t="str">
        <f>IF(ISERROR(VLOOKUP(B22,'141012'!B:D,3,FALSE)),"new",IF(VLOOKUP(B22,'141012'!B:D,3,FALSE)="new","existing",VLOOKUP(B22,'141012'!B:D,3,FALSE)))</f>
        <v>existing</v>
      </c>
      <c r="E22" s="4" t="e">
        <f t="shared" si="1"/>
        <v>#VALUE!</v>
      </c>
      <c r="F22" s="11" t="str">
        <f>IF(ISERROR(VLOOKUP(B22,'181012'!B:B,1,FALSE)),"yes","no")</f>
        <v>no</v>
      </c>
      <c r="G22" s="2" t="s">
        <v>1884</v>
      </c>
      <c r="H22" s="11" t="str">
        <f>IF(ISNA(VLOOKUP(B22,CEEMEA!$A:$A,1,0)),IF(ISNA(VLOOKUP(B22,Removes!$A:$A,1,0)),IF(ISNA(VLOOKUP(B22,TTM!$A:$A,1,0)),IF(ISNA(VLOOKUP(B22,FastTrack!$A:$A,1,0)),IF(ISNA(VLOOKUP(B22,Delayed!$B:$B,1,0)),"BAU","Delayed"),"FastTrack"),"TTM"),"Remove"),"CEEMEA")</f>
        <v>BAU</v>
      </c>
      <c r="I22" s="11" t="str">
        <f>IF(COUNTIF(schedule!DA$1:ZZ$100,B22)=0,"new","scheduled")</f>
        <v>scheduled</v>
      </c>
    </row>
    <row r="23" spans="1:9">
      <c r="A23" s="11" t="s">
        <v>1874</v>
      </c>
      <c r="B23" s="13">
        <v>120921062337</v>
      </c>
      <c r="C23" s="11" t="str">
        <f>IF(ISERROR(VLOOKUP(B23,'141012'!B:C,2,FALSE)),"new",VLOOKUP(B23,'141012'!B:C,2,FALSE))</f>
        <v>new</v>
      </c>
      <c r="D23" s="11" t="str">
        <f>IF(ISERROR(VLOOKUP(B23,'141012'!B:D,3,FALSE)),"new",IF(VLOOKUP(B23,'141012'!B:D,3,FALSE)="new","existing",VLOOKUP(B23,'141012'!B:D,3,FALSE)))</f>
        <v>existing</v>
      </c>
      <c r="E23" s="4">
        <f t="shared" si="1"/>
        <v>41131</v>
      </c>
      <c r="F23" s="11" t="str">
        <f>IF(ISERROR(VLOOKUP(B23,'181012'!B:B,1,FALSE)),"yes","no")</f>
        <v>no</v>
      </c>
      <c r="G23" s="2" t="s">
        <v>2817</v>
      </c>
      <c r="H23" s="11" t="str">
        <f>IF(ISNA(VLOOKUP(B23,CEEMEA!$A:$A,1,0)),IF(ISNA(VLOOKUP(B23,Removes!$A:$A,1,0)),IF(ISNA(VLOOKUP(B23,TTM!$A:$A,1,0)),IF(ISNA(VLOOKUP(B23,FastTrack!$A:$A,1,0)),IF(ISNA(VLOOKUP(B23,Delayed!$B:$B,1,0)),"BAU","Delayed"),"FastTrack"),"TTM"),"Remove"),"CEEMEA")</f>
        <v>Delayed</v>
      </c>
      <c r="I23" s="11" t="str">
        <f>IF(COUNTIF(schedule!DA$1:ZZ$100,B23)=0,"new","scheduled")</f>
        <v>new</v>
      </c>
    </row>
    <row r="24" spans="1:9">
      <c r="A24" s="11" t="s">
        <v>1872</v>
      </c>
      <c r="B24" s="13">
        <v>120921062644</v>
      </c>
      <c r="C24" s="11" t="str">
        <f>IF(ISERROR(VLOOKUP(B24,'141012'!B:C,2,FALSE)),"new",VLOOKUP(B24,'141012'!B:C,2,FALSE))</f>
        <v>new</v>
      </c>
      <c r="D24" s="11" t="str">
        <f>IF(ISERROR(VLOOKUP(B24,'141012'!B:D,3,FALSE)),"new",IF(VLOOKUP(B24,'141012'!B:D,3,FALSE)="new","existing",VLOOKUP(B24,'141012'!B:D,3,FALSE)))</f>
        <v>existing</v>
      </c>
      <c r="E24" s="4">
        <f t="shared" si="1"/>
        <v>41131</v>
      </c>
      <c r="F24" s="11" t="str">
        <f>IF(ISERROR(VLOOKUP(B24,'181012'!B:B,1,FALSE)),"yes","no")</f>
        <v>no</v>
      </c>
      <c r="G24" s="2" t="s">
        <v>2816</v>
      </c>
      <c r="H24" s="11" t="str">
        <f>IF(ISNA(VLOOKUP(B24,CEEMEA!$A:$A,1,0)),IF(ISNA(VLOOKUP(B24,Removes!$A:$A,1,0)),IF(ISNA(VLOOKUP(B24,TTM!$A:$A,1,0)),IF(ISNA(VLOOKUP(B24,FastTrack!$A:$A,1,0)),IF(ISNA(VLOOKUP(B24,Delayed!$B:$B,1,0)),"BAU","Delayed"),"FastTrack"),"TTM"),"Remove"),"CEEMEA")</f>
        <v>Delayed</v>
      </c>
      <c r="I24" s="11" t="str">
        <f>IF(COUNTIF(schedule!DA$1:ZZ$100,B24)=0,"new","scheduled")</f>
        <v>new</v>
      </c>
    </row>
    <row r="25" spans="1:9">
      <c r="A25" s="11" t="s">
        <v>1870</v>
      </c>
      <c r="B25" s="13">
        <v>120921062835</v>
      </c>
      <c r="C25" s="11" t="str">
        <f>IF(ISERROR(VLOOKUP(B25,'141012'!B:C,2,FALSE)),"new",VLOOKUP(B25,'141012'!B:C,2,FALSE))</f>
        <v>new</v>
      </c>
      <c r="D25" s="11" t="str">
        <f>IF(ISERROR(VLOOKUP(B25,'141012'!B:D,3,FALSE)),"new",IF(VLOOKUP(B25,'141012'!B:D,3,FALSE)="new","existing",VLOOKUP(B25,'141012'!B:D,3,FALSE)))</f>
        <v>existing</v>
      </c>
      <c r="E25" s="4" t="e">
        <f t="shared" si="1"/>
        <v>#VALUE!</v>
      </c>
      <c r="F25" s="11" t="str">
        <f>IF(ISERROR(VLOOKUP(B25,'181012'!B:B,1,FALSE)),"yes","no")</f>
        <v>no</v>
      </c>
      <c r="G25" s="2" t="s">
        <v>1871</v>
      </c>
      <c r="H25" s="11" t="str">
        <f>IF(ISNA(VLOOKUP(B25,CEEMEA!$A:$A,1,0)),IF(ISNA(VLOOKUP(B25,Removes!$A:$A,1,0)),IF(ISNA(VLOOKUP(B25,TTM!$A:$A,1,0)),IF(ISNA(VLOOKUP(B25,FastTrack!$A:$A,1,0)),IF(ISNA(VLOOKUP(B25,Delayed!$B:$B,1,0)),"BAU","Delayed"),"FastTrack"),"TTM"),"Remove"),"CEEMEA")</f>
        <v>Delayed</v>
      </c>
      <c r="I25" s="11" t="str">
        <f>IF(COUNTIF(schedule!DA$1:ZZ$100,B25)=0,"new","scheduled")</f>
        <v>new</v>
      </c>
    </row>
    <row r="26" spans="1:9">
      <c r="A26" s="11" t="s">
        <v>1868</v>
      </c>
      <c r="B26" s="13">
        <v>120921063034</v>
      </c>
      <c r="C26" s="11" t="str">
        <f>IF(ISERROR(VLOOKUP(B26,'141012'!B:C,2,FALSE)),"new",VLOOKUP(B26,'141012'!B:C,2,FALSE))</f>
        <v>new</v>
      </c>
      <c r="D26" s="11" t="str">
        <f>IF(ISERROR(VLOOKUP(B26,'141012'!B:D,3,FALSE)),"new",IF(VLOOKUP(B26,'141012'!B:D,3,FALSE)="new","existing",VLOOKUP(B26,'141012'!B:D,3,FALSE)))</f>
        <v>existing</v>
      </c>
      <c r="E26" s="4">
        <f t="shared" si="1"/>
        <v>41131</v>
      </c>
      <c r="F26" s="11" t="str">
        <f>IF(ISERROR(VLOOKUP(B26,'181012'!B:B,1,FALSE)),"yes","no")</f>
        <v>no</v>
      </c>
      <c r="G26" s="2" t="s">
        <v>2815</v>
      </c>
      <c r="H26" s="11" t="str">
        <f>IF(ISNA(VLOOKUP(B26,CEEMEA!$A:$A,1,0)),IF(ISNA(VLOOKUP(B26,Removes!$A:$A,1,0)),IF(ISNA(VLOOKUP(B26,TTM!$A:$A,1,0)),IF(ISNA(VLOOKUP(B26,FastTrack!$A:$A,1,0)),IF(ISNA(VLOOKUP(B26,Delayed!$B:$B,1,0)),"BAU","Delayed"),"FastTrack"),"TTM"),"Remove"),"CEEMEA")</f>
        <v>Delayed</v>
      </c>
      <c r="I26" s="11" t="str">
        <f>IF(COUNTIF(schedule!DA$1:ZZ$100,B26)=0,"new","scheduled")</f>
        <v>new</v>
      </c>
    </row>
    <row r="27" spans="1:9">
      <c r="A27" s="11" t="s">
        <v>1866</v>
      </c>
      <c r="B27" s="13">
        <v>120921063307</v>
      </c>
      <c r="C27" s="11" t="str">
        <f>IF(ISERROR(VLOOKUP(B27,'141012'!B:C,2,FALSE)),"new",VLOOKUP(B27,'141012'!B:C,2,FALSE))</f>
        <v>new</v>
      </c>
      <c r="D27" s="11" t="str">
        <f>IF(ISERROR(VLOOKUP(B27,'141012'!B:D,3,FALSE)),"new",IF(VLOOKUP(B27,'141012'!B:D,3,FALSE)="new","existing",VLOOKUP(B27,'141012'!B:D,3,FALSE)))</f>
        <v>existing</v>
      </c>
      <c r="E27" s="4">
        <f t="shared" si="1"/>
        <v>41131</v>
      </c>
      <c r="F27" s="11" t="str">
        <f>IF(ISERROR(VLOOKUP(B27,'181012'!B:B,1,FALSE)),"yes","no")</f>
        <v>no</v>
      </c>
      <c r="G27" s="2" t="s">
        <v>2814</v>
      </c>
      <c r="H27" s="11" t="str">
        <f>IF(ISNA(VLOOKUP(B27,CEEMEA!$A:$A,1,0)),IF(ISNA(VLOOKUP(B27,Removes!$A:$A,1,0)),IF(ISNA(VLOOKUP(B27,TTM!$A:$A,1,0)),IF(ISNA(VLOOKUP(B27,FastTrack!$A:$A,1,0)),IF(ISNA(VLOOKUP(B27,Delayed!$B:$B,1,0)),"BAU","Delayed"),"FastTrack"),"TTM"),"Remove"),"CEEMEA")</f>
        <v>Delayed</v>
      </c>
      <c r="I27" s="11" t="str">
        <f>IF(COUNTIF(schedule!DA$1:ZZ$100,B27)=0,"new","scheduled")</f>
        <v>new</v>
      </c>
    </row>
    <row r="28" spans="1:9">
      <c r="A28" s="11" t="s">
        <v>1864</v>
      </c>
      <c r="B28" s="13">
        <v>120921063606</v>
      </c>
      <c r="C28" s="11" t="str">
        <f>IF(ISERROR(VLOOKUP(B28,'141012'!B:C,2,FALSE)),"new",VLOOKUP(B28,'141012'!B:C,2,FALSE))</f>
        <v>new</v>
      </c>
      <c r="D28" s="11" t="str">
        <f>IF(ISERROR(VLOOKUP(B28,'141012'!B:D,3,FALSE)),"new",IF(VLOOKUP(B28,'141012'!B:D,3,FALSE)="new","existing",VLOOKUP(B28,'141012'!B:D,3,FALSE)))</f>
        <v>existing</v>
      </c>
      <c r="E28" s="4">
        <f t="shared" si="1"/>
        <v>41131</v>
      </c>
      <c r="F28" s="11" t="str">
        <f>IF(ISERROR(VLOOKUP(B28,'181012'!B:B,1,FALSE)),"yes","no")</f>
        <v>no</v>
      </c>
      <c r="G28" s="2" t="s">
        <v>2813</v>
      </c>
      <c r="H28" s="11" t="str">
        <f>IF(ISNA(VLOOKUP(B28,CEEMEA!$A:$A,1,0)),IF(ISNA(VLOOKUP(B28,Removes!$A:$A,1,0)),IF(ISNA(VLOOKUP(B28,TTM!$A:$A,1,0)),IF(ISNA(VLOOKUP(B28,FastTrack!$A:$A,1,0)),IF(ISNA(VLOOKUP(B28,Delayed!$B:$B,1,0)),"BAU","Delayed"),"FastTrack"),"TTM"),"Remove"),"CEEMEA")</f>
        <v>Delayed</v>
      </c>
      <c r="I28" s="11" t="str">
        <f>IF(COUNTIF(schedule!DA$1:ZZ$100,B28)=0,"new","scheduled")</f>
        <v>new</v>
      </c>
    </row>
    <row r="29" spans="1:9">
      <c r="A29" s="11" t="s">
        <v>1862</v>
      </c>
      <c r="B29" s="13">
        <v>120921063929</v>
      </c>
      <c r="C29" s="11" t="str">
        <f>IF(ISERROR(VLOOKUP(B29,'141012'!B:C,2,FALSE)),"new",VLOOKUP(B29,'141012'!B:C,2,FALSE))</f>
        <v>new</v>
      </c>
      <c r="D29" s="11" t="str">
        <f>IF(ISERROR(VLOOKUP(B29,'141012'!B:D,3,FALSE)),"new",IF(VLOOKUP(B29,'141012'!B:D,3,FALSE)="new","existing",VLOOKUP(B29,'141012'!B:D,3,FALSE)))</f>
        <v>existing</v>
      </c>
      <c r="E29" s="4">
        <f t="shared" si="1"/>
        <v>41131</v>
      </c>
      <c r="F29" s="11" t="str">
        <f>IF(ISERROR(VLOOKUP(B29,'181012'!B:B,1,FALSE)),"yes","no")</f>
        <v>no</v>
      </c>
      <c r="G29" s="2" t="s">
        <v>2812</v>
      </c>
      <c r="H29" s="11" t="str">
        <f>IF(ISNA(VLOOKUP(B29,CEEMEA!$A:$A,1,0)),IF(ISNA(VLOOKUP(B29,Removes!$A:$A,1,0)),IF(ISNA(VLOOKUP(B29,TTM!$A:$A,1,0)),IF(ISNA(VLOOKUP(B29,FastTrack!$A:$A,1,0)),IF(ISNA(VLOOKUP(B29,Delayed!$B:$B,1,0)),"BAU","Delayed"),"FastTrack"),"TTM"),"Remove"),"CEEMEA")</f>
        <v>Delayed</v>
      </c>
      <c r="I29" s="11" t="str">
        <f>IF(COUNTIF(schedule!DA$1:ZZ$100,B29)=0,"new","scheduled")</f>
        <v>new</v>
      </c>
    </row>
    <row r="30" spans="1:9">
      <c r="A30" s="11" t="s">
        <v>1841</v>
      </c>
      <c r="B30" s="13">
        <v>120921103812</v>
      </c>
      <c r="C30" s="11" t="str">
        <f>IF(ISERROR(VLOOKUP(B30,'141012'!B:C,2,FALSE)),"new",VLOOKUP(B30,'141012'!B:C,2,FALSE))</f>
        <v>new</v>
      </c>
      <c r="D30" s="11" t="str">
        <f>IF(ISERROR(VLOOKUP(B30,'141012'!B:D,3,FALSE)),"new",IF(VLOOKUP(B30,'141012'!B:D,3,FALSE)="new","existing",VLOOKUP(B30,'141012'!B:D,3,FALSE)))</f>
        <v>existing</v>
      </c>
      <c r="E30" s="4">
        <f t="shared" si="1"/>
        <v>41253</v>
      </c>
      <c r="F30" s="11" t="str">
        <f>IF(ISERROR(VLOOKUP(B30,'181012'!B:B,1,FALSE)),"yes","no")</f>
        <v>yes</v>
      </c>
      <c r="G30" s="2" t="s">
        <v>2773</v>
      </c>
      <c r="H30" s="11" t="str">
        <f>IF(ISNA(VLOOKUP(B30,CEEMEA!$A:$A,1,0)),IF(ISNA(VLOOKUP(B30,Removes!$A:$A,1,0)),IF(ISNA(VLOOKUP(B30,TTM!$A:$A,1,0)),IF(ISNA(VLOOKUP(B30,FastTrack!$A:$A,1,0)),IF(ISNA(VLOOKUP(B30,Delayed!$B:$B,1,0)),"BAU","Delayed"),"FastTrack"),"TTM"),"Remove"),"CEEMEA")</f>
        <v>BAU</v>
      </c>
      <c r="I30" s="11" t="str">
        <f>IF(COUNTIF(schedule!DA$1:ZZ$100,B30)=0,"new","scheduled")</f>
        <v>scheduled</v>
      </c>
    </row>
    <row r="31" spans="1:9">
      <c r="A31" s="11" t="s">
        <v>1839</v>
      </c>
      <c r="B31" s="13">
        <v>120921104210</v>
      </c>
      <c r="C31" s="11" t="str">
        <f>IF(ISERROR(VLOOKUP(B31,'141012'!B:C,2,FALSE)),"new",VLOOKUP(B31,'141012'!B:C,2,FALSE))</f>
        <v>new</v>
      </c>
      <c r="D31" s="11" t="str">
        <f>IF(ISERROR(VLOOKUP(B31,'141012'!B:D,3,FALSE)),"new",IF(VLOOKUP(B31,'141012'!B:D,3,FALSE)="new","existing",VLOOKUP(B31,'141012'!B:D,3,FALSE)))</f>
        <v>existing</v>
      </c>
      <c r="E31" s="4" t="e">
        <f t="shared" si="1"/>
        <v>#VALUE!</v>
      </c>
      <c r="F31" s="11" t="str">
        <f>IF(ISERROR(VLOOKUP(B31,'181012'!B:B,1,FALSE)),"yes","no")</f>
        <v>no</v>
      </c>
      <c r="G31" s="2" t="s">
        <v>1840</v>
      </c>
      <c r="H31" s="11" t="str">
        <f>IF(ISNA(VLOOKUP(B31,CEEMEA!$A:$A,1,0)),IF(ISNA(VLOOKUP(B31,Removes!$A:$A,1,0)),IF(ISNA(VLOOKUP(B31,TTM!$A:$A,1,0)),IF(ISNA(VLOOKUP(B31,FastTrack!$A:$A,1,0)),IF(ISNA(VLOOKUP(B31,Delayed!$B:$B,1,0)),"BAU","Delayed"),"FastTrack"),"TTM"),"Remove"),"CEEMEA")</f>
        <v>BAU</v>
      </c>
      <c r="I31" s="11" t="str">
        <f>IF(COUNTIF(schedule!DA$1:ZZ$100,B31)=0,"new","scheduled")</f>
        <v>scheduled</v>
      </c>
    </row>
    <row r="32" spans="1:9">
      <c r="A32" s="11" t="s">
        <v>1951</v>
      </c>
      <c r="B32" s="13">
        <v>120925065753</v>
      </c>
      <c r="C32" s="11" t="str">
        <f>IF(ISERROR(VLOOKUP(B32,'141012'!B:C,2,FALSE)),"new",VLOOKUP(B32,'141012'!B:C,2,FALSE))</f>
        <v>new</v>
      </c>
      <c r="D32" s="11" t="str">
        <f>IF(ISERROR(VLOOKUP(B32,'141012'!B:D,3,FALSE)),"new",IF(VLOOKUP(B32,'141012'!B:D,3,FALSE)="new","existing",VLOOKUP(B32,'141012'!B:D,3,FALSE)))</f>
        <v>existing</v>
      </c>
      <c r="E32" s="4" t="e">
        <f t="shared" si="1"/>
        <v>#VALUE!</v>
      </c>
      <c r="F32" s="11" t="str">
        <f>IF(ISERROR(VLOOKUP(B32,'181012'!B:B,1,FALSE)),"yes","no")</f>
        <v>no</v>
      </c>
      <c r="G32" s="2" t="s">
        <v>1952</v>
      </c>
      <c r="H32" s="11" t="str">
        <f>IF(ISNA(VLOOKUP(B32,CEEMEA!$A:$A,1,0)),IF(ISNA(VLOOKUP(B32,Removes!$A:$A,1,0)),IF(ISNA(VLOOKUP(B32,TTM!$A:$A,1,0)),IF(ISNA(VLOOKUP(B32,FastTrack!$A:$A,1,0)),IF(ISNA(VLOOKUP(B32,Delayed!$B:$B,1,0)),"BAU","Delayed"),"FastTrack"),"TTM"),"Remove"),"CEEMEA")</f>
        <v>BAU</v>
      </c>
      <c r="I32" s="11" t="str">
        <f>IF(COUNTIF(schedule!DA$1:ZZ$100,B32)=0,"new","scheduled")</f>
        <v>scheduled</v>
      </c>
    </row>
    <row r="33" spans="1:9">
      <c r="A33" s="11" t="s">
        <v>1949</v>
      </c>
      <c r="B33" s="13">
        <v>120925071712</v>
      </c>
      <c r="C33" s="11" t="str">
        <f>IF(ISERROR(VLOOKUP(B33,'141012'!B:C,2,FALSE)),"new",VLOOKUP(B33,'141012'!B:C,2,FALSE))</f>
        <v>new</v>
      </c>
      <c r="D33" s="11" t="str">
        <f>IF(ISERROR(VLOOKUP(B33,'141012'!B:D,3,FALSE)),"new",IF(VLOOKUP(B33,'141012'!B:D,3,FALSE)="new","existing",VLOOKUP(B33,'141012'!B:D,3,FALSE)))</f>
        <v>existing</v>
      </c>
      <c r="E33" s="4" t="e">
        <f t="shared" si="1"/>
        <v>#VALUE!</v>
      </c>
      <c r="F33" s="11" t="str">
        <f>IF(ISERROR(VLOOKUP(B33,'181012'!B:B,1,FALSE)),"yes","no")</f>
        <v>no</v>
      </c>
      <c r="G33" s="2" t="s">
        <v>1950</v>
      </c>
      <c r="H33" s="11" t="str">
        <f>IF(ISNA(VLOOKUP(B33,CEEMEA!$A:$A,1,0)),IF(ISNA(VLOOKUP(B33,Removes!$A:$A,1,0)),IF(ISNA(VLOOKUP(B33,TTM!$A:$A,1,0)),IF(ISNA(VLOOKUP(B33,FastTrack!$A:$A,1,0)),IF(ISNA(VLOOKUP(B33,Delayed!$B:$B,1,0)),"BAU","Delayed"),"FastTrack"),"TTM"),"Remove"),"CEEMEA")</f>
        <v>BAU</v>
      </c>
      <c r="I33" s="11" t="str">
        <f>IF(COUNTIF(schedule!DA$1:ZZ$100,B33)=0,"new","scheduled")</f>
        <v>scheduled</v>
      </c>
    </row>
    <row r="34" spans="1:9">
      <c r="A34" s="11" t="s">
        <v>1947</v>
      </c>
      <c r="B34" s="13">
        <v>120925072119</v>
      </c>
      <c r="C34" s="11" t="str">
        <f>IF(ISERROR(VLOOKUP(B34,'141012'!B:C,2,FALSE)),"new",VLOOKUP(B34,'141012'!B:C,2,FALSE))</f>
        <v>new</v>
      </c>
      <c r="D34" s="11" t="str">
        <f>IF(ISERROR(VLOOKUP(B34,'141012'!B:D,3,FALSE)),"new",IF(VLOOKUP(B34,'141012'!B:D,3,FALSE)="new","existing",VLOOKUP(B34,'141012'!B:D,3,FALSE)))</f>
        <v>existing</v>
      </c>
      <c r="E34" s="4" t="e">
        <f t="shared" si="1"/>
        <v>#VALUE!</v>
      </c>
      <c r="F34" s="11" t="str">
        <f>IF(ISERROR(VLOOKUP(B34,'181012'!B:B,1,FALSE)),"yes","no")</f>
        <v>no</v>
      </c>
      <c r="G34" s="2" t="s">
        <v>1948</v>
      </c>
      <c r="H34" s="11" t="str">
        <f>IF(ISNA(VLOOKUP(B34,CEEMEA!$A:$A,1,0)),IF(ISNA(VLOOKUP(B34,Removes!$A:$A,1,0)),IF(ISNA(VLOOKUP(B34,TTM!$A:$A,1,0)),IF(ISNA(VLOOKUP(B34,FastTrack!$A:$A,1,0)),IF(ISNA(VLOOKUP(B34,Delayed!$B:$B,1,0)),"BAU","Delayed"),"FastTrack"),"TTM"),"Remove"),"CEEMEA")</f>
        <v>BAU</v>
      </c>
      <c r="I34" s="11" t="str">
        <f>IF(COUNTIF(schedule!DA$1:ZZ$100,B34)=0,"new","scheduled")</f>
        <v>scheduled</v>
      </c>
    </row>
    <row r="35" spans="1:9">
      <c r="A35" s="11" t="s">
        <v>1945</v>
      </c>
      <c r="B35" s="13">
        <v>120925072358</v>
      </c>
      <c r="C35" s="11" t="str">
        <f>IF(ISERROR(VLOOKUP(B35,'141012'!B:C,2,FALSE)),"new",VLOOKUP(B35,'141012'!B:C,2,FALSE))</f>
        <v>new</v>
      </c>
      <c r="D35" s="11" t="str">
        <f>IF(ISERROR(VLOOKUP(B35,'141012'!B:D,3,FALSE)),"new",IF(VLOOKUP(B35,'141012'!B:D,3,FALSE)="new","existing",VLOOKUP(B35,'141012'!B:D,3,FALSE)))</f>
        <v>existing</v>
      </c>
      <c r="E35" s="4" t="e">
        <f t="shared" si="1"/>
        <v>#VALUE!</v>
      </c>
      <c r="F35" s="11" t="str">
        <f>IF(ISERROR(VLOOKUP(B35,'181012'!B:B,1,FALSE)),"yes","no")</f>
        <v>no</v>
      </c>
      <c r="G35" s="2" t="s">
        <v>1946</v>
      </c>
      <c r="H35" s="11" t="str">
        <f>IF(ISNA(VLOOKUP(B35,CEEMEA!$A:$A,1,0)),IF(ISNA(VLOOKUP(B35,Removes!$A:$A,1,0)),IF(ISNA(VLOOKUP(B35,TTM!$A:$A,1,0)),IF(ISNA(VLOOKUP(B35,FastTrack!$A:$A,1,0)),IF(ISNA(VLOOKUP(B35,Delayed!$B:$B,1,0)),"BAU","Delayed"),"FastTrack"),"TTM"),"Remove"),"CEEMEA")</f>
        <v>BAU</v>
      </c>
      <c r="I35" s="11" t="str">
        <f>IF(COUNTIF(schedule!DA$1:ZZ$100,B35)=0,"new","scheduled")</f>
        <v>scheduled</v>
      </c>
    </row>
    <row r="36" spans="1:9">
      <c r="A36" s="11" t="s">
        <v>1943</v>
      </c>
      <c r="B36" s="13">
        <v>120925072944</v>
      </c>
      <c r="C36" s="11" t="str">
        <f>IF(ISERROR(VLOOKUP(B36,'141012'!B:C,2,FALSE)),"new",VLOOKUP(B36,'141012'!B:C,2,FALSE))</f>
        <v>new</v>
      </c>
      <c r="D36" s="11" t="str">
        <f>IF(ISERROR(VLOOKUP(B36,'141012'!B:D,3,FALSE)),"new",IF(VLOOKUP(B36,'141012'!B:D,3,FALSE)="new","existing",VLOOKUP(B36,'141012'!B:D,3,FALSE)))</f>
        <v>existing</v>
      </c>
      <c r="E36" s="4" t="e">
        <f t="shared" si="1"/>
        <v>#VALUE!</v>
      </c>
      <c r="F36" s="11" t="str">
        <f>IF(ISERROR(VLOOKUP(B36,'181012'!B:B,1,FALSE)),"yes","no")</f>
        <v>no</v>
      </c>
      <c r="G36" s="2" t="s">
        <v>1944</v>
      </c>
      <c r="H36" s="11" t="str">
        <f>IF(ISNA(VLOOKUP(B36,CEEMEA!$A:$A,1,0)),IF(ISNA(VLOOKUP(B36,Removes!$A:$A,1,0)),IF(ISNA(VLOOKUP(B36,TTM!$A:$A,1,0)),IF(ISNA(VLOOKUP(B36,FastTrack!$A:$A,1,0)),IF(ISNA(VLOOKUP(B36,Delayed!$B:$B,1,0)),"BAU","Delayed"),"FastTrack"),"TTM"),"Remove"),"CEEMEA")</f>
        <v>BAU</v>
      </c>
      <c r="I36" s="11" t="str">
        <f>IF(COUNTIF(schedule!DA$1:ZZ$100,B36)=0,"new","scheduled")</f>
        <v>scheduled</v>
      </c>
    </row>
    <row r="37" spans="1:9">
      <c r="A37" s="11" t="s">
        <v>1941</v>
      </c>
      <c r="B37" s="13">
        <v>120925073254</v>
      </c>
      <c r="C37" s="11" t="str">
        <f>IF(ISERROR(VLOOKUP(B37,'141012'!B:C,2,FALSE)),"new",VLOOKUP(B37,'141012'!B:C,2,FALSE))</f>
        <v>new</v>
      </c>
      <c r="D37" s="11" t="str">
        <f>IF(ISERROR(VLOOKUP(B37,'141012'!B:D,3,FALSE)),"new",IF(VLOOKUP(B37,'141012'!B:D,3,FALSE)="new","existing",VLOOKUP(B37,'141012'!B:D,3,FALSE)))</f>
        <v>existing</v>
      </c>
      <c r="E37" s="4" t="e">
        <f t="shared" si="1"/>
        <v>#VALUE!</v>
      </c>
      <c r="F37" s="11" t="str">
        <f>IF(ISERROR(VLOOKUP(B37,'181012'!B:B,1,FALSE)),"yes","no")</f>
        <v>no</v>
      </c>
      <c r="G37" s="2" t="s">
        <v>1942</v>
      </c>
      <c r="H37" s="11" t="str">
        <f>IF(ISNA(VLOOKUP(B37,CEEMEA!$A:$A,1,0)),IF(ISNA(VLOOKUP(B37,Removes!$A:$A,1,0)),IF(ISNA(VLOOKUP(B37,TTM!$A:$A,1,0)),IF(ISNA(VLOOKUP(B37,FastTrack!$A:$A,1,0)),IF(ISNA(VLOOKUP(B37,Delayed!$B:$B,1,0)),"BAU","Delayed"),"FastTrack"),"TTM"),"Remove"),"CEEMEA")</f>
        <v>BAU</v>
      </c>
      <c r="I37" s="11" t="str">
        <f>IF(COUNTIF(schedule!DA$1:ZZ$100,B37)=0,"new","scheduled")</f>
        <v>scheduled</v>
      </c>
    </row>
    <row r="38" spans="1:9">
      <c r="A38" s="11" t="s">
        <v>1935</v>
      </c>
      <c r="B38" s="13">
        <v>120925081432</v>
      </c>
      <c r="C38" s="11" t="str">
        <f>IF(ISERROR(VLOOKUP(B38,'141012'!B:C,2,FALSE)),"new",VLOOKUP(B38,'141012'!B:C,2,FALSE))</f>
        <v>new</v>
      </c>
      <c r="D38" s="11" t="str">
        <f>IF(ISERROR(VLOOKUP(B38,'141012'!B:D,3,FALSE)),"new",IF(VLOOKUP(B38,'141012'!B:D,3,FALSE)="new","existing",VLOOKUP(B38,'141012'!B:D,3,FALSE)))</f>
        <v>existing</v>
      </c>
      <c r="E38" s="4" t="e">
        <f t="shared" si="1"/>
        <v>#VALUE!</v>
      </c>
      <c r="F38" s="11" t="str">
        <f>IF(ISERROR(VLOOKUP(B38,'181012'!B:B,1,FALSE)),"yes","no")</f>
        <v>no</v>
      </c>
      <c r="G38" s="2" t="s">
        <v>1936</v>
      </c>
      <c r="H38" s="11" t="str">
        <f>IF(ISNA(VLOOKUP(B38,CEEMEA!$A:$A,1,0)),IF(ISNA(VLOOKUP(B38,Removes!$A:$A,1,0)),IF(ISNA(VLOOKUP(B38,TTM!$A:$A,1,0)),IF(ISNA(VLOOKUP(B38,FastTrack!$A:$A,1,0)),IF(ISNA(VLOOKUP(B38,Delayed!$B:$B,1,0)),"BAU","Delayed"),"FastTrack"),"TTM"),"Remove"),"CEEMEA")</f>
        <v>BAU</v>
      </c>
      <c r="I38" s="11" t="str">
        <f>IF(COUNTIF(schedule!DA$1:ZZ$100,B38)=0,"new","scheduled")</f>
        <v>scheduled</v>
      </c>
    </row>
    <row r="39" spans="1:9">
      <c r="A39" s="11" t="s">
        <v>1933</v>
      </c>
      <c r="B39" s="13">
        <v>120925081434</v>
      </c>
      <c r="C39" s="11" t="str">
        <f>IF(ISERROR(VLOOKUP(B39,'141012'!B:C,2,FALSE)),"new",VLOOKUP(B39,'141012'!B:C,2,FALSE))</f>
        <v>new</v>
      </c>
      <c r="D39" s="11" t="str">
        <f>IF(ISERROR(VLOOKUP(B39,'141012'!B:D,3,FALSE)),"new",IF(VLOOKUP(B39,'141012'!B:D,3,FALSE)="new","existing",VLOOKUP(B39,'141012'!B:D,3,FALSE)))</f>
        <v>existing</v>
      </c>
      <c r="E39" s="4" t="e">
        <f t="shared" si="1"/>
        <v>#VALUE!</v>
      </c>
      <c r="F39" s="11" t="str">
        <f>IF(ISERROR(VLOOKUP(B39,'181012'!B:B,1,FALSE)),"yes","no")</f>
        <v>no</v>
      </c>
      <c r="G39" s="2" t="s">
        <v>1934</v>
      </c>
      <c r="H39" s="11" t="str">
        <f>IF(ISNA(VLOOKUP(B39,CEEMEA!$A:$A,1,0)),IF(ISNA(VLOOKUP(B39,Removes!$A:$A,1,0)),IF(ISNA(VLOOKUP(B39,TTM!$A:$A,1,0)),IF(ISNA(VLOOKUP(B39,FastTrack!$A:$A,1,0)),IF(ISNA(VLOOKUP(B39,Delayed!$B:$B,1,0)),"BAU","Delayed"),"FastTrack"),"TTM"),"Remove"),"CEEMEA")</f>
        <v>BAU</v>
      </c>
      <c r="I39" s="11" t="str">
        <f>IF(COUNTIF(schedule!DA$1:ZZ$100,B39)=0,"new","scheduled")</f>
        <v>scheduled</v>
      </c>
    </row>
    <row r="40" spans="1:9">
      <c r="A40" s="11" t="s">
        <v>1939</v>
      </c>
      <c r="B40" s="13">
        <v>120925092049</v>
      </c>
      <c r="C40" s="11" t="str">
        <f>IF(ISERROR(VLOOKUP(B40,'141012'!B:C,2,FALSE)),"new",VLOOKUP(B40,'141012'!B:C,2,FALSE))</f>
        <v>new</v>
      </c>
      <c r="D40" s="11" t="str">
        <f>IF(ISERROR(VLOOKUP(B40,'141012'!B:D,3,FALSE)),"new",IF(VLOOKUP(B40,'141012'!B:D,3,FALSE)="new","existing",VLOOKUP(B40,'141012'!B:D,3,FALSE)))</f>
        <v>existing</v>
      </c>
      <c r="E40" s="4" t="e">
        <f t="shared" si="1"/>
        <v>#VALUE!</v>
      </c>
      <c r="F40" s="11" t="str">
        <f>IF(ISERROR(VLOOKUP(B40,'181012'!B:B,1,FALSE)),"yes","no")</f>
        <v>no</v>
      </c>
      <c r="G40" s="2" t="s">
        <v>1940</v>
      </c>
      <c r="H40" s="11" t="str">
        <f>IF(ISNA(VLOOKUP(B40,CEEMEA!$A:$A,1,0)),IF(ISNA(VLOOKUP(B40,Removes!$A:$A,1,0)),IF(ISNA(VLOOKUP(B40,TTM!$A:$A,1,0)),IF(ISNA(VLOOKUP(B40,FastTrack!$A:$A,1,0)),IF(ISNA(VLOOKUP(B40,Delayed!$B:$B,1,0)),"BAU","Delayed"),"FastTrack"),"TTM"),"Remove"),"CEEMEA")</f>
        <v>BAU</v>
      </c>
      <c r="I40" s="11" t="str">
        <f>IF(COUNTIF(schedule!DA$1:ZZ$100,B40)=0,"new","scheduled")</f>
        <v>scheduled</v>
      </c>
    </row>
    <row r="41" spans="1:9">
      <c r="A41" s="11" t="s">
        <v>1937</v>
      </c>
      <c r="B41" s="13">
        <v>120925092714</v>
      </c>
      <c r="C41" s="11" t="str">
        <f>IF(ISERROR(VLOOKUP(B41,'141012'!B:C,2,FALSE)),"new",VLOOKUP(B41,'141012'!B:C,2,FALSE))</f>
        <v>new</v>
      </c>
      <c r="D41" s="11" t="str">
        <f>IF(ISERROR(VLOOKUP(B41,'141012'!B:D,3,FALSE)),"new",IF(VLOOKUP(B41,'141012'!B:D,3,FALSE)="new","existing",VLOOKUP(B41,'141012'!B:D,3,FALSE)))</f>
        <v>existing</v>
      </c>
      <c r="E41" s="4" t="e">
        <f t="shared" si="1"/>
        <v>#VALUE!</v>
      </c>
      <c r="F41" s="11" t="str">
        <f>IF(ISERROR(VLOOKUP(B41,'181012'!B:B,1,FALSE)),"yes","no")</f>
        <v>no</v>
      </c>
      <c r="G41" s="2" t="s">
        <v>1938</v>
      </c>
      <c r="H41" s="11" t="str">
        <f>IF(ISNA(VLOOKUP(B41,CEEMEA!$A:$A,1,0)),IF(ISNA(VLOOKUP(B41,Removes!$A:$A,1,0)),IF(ISNA(VLOOKUP(B41,TTM!$A:$A,1,0)),IF(ISNA(VLOOKUP(B41,FastTrack!$A:$A,1,0)),IF(ISNA(VLOOKUP(B41,Delayed!$B:$B,1,0)),"BAU","Delayed"),"FastTrack"),"TTM"),"Remove"),"CEEMEA")</f>
        <v>BAU</v>
      </c>
      <c r="I41" s="11" t="str">
        <f>IF(COUNTIF(schedule!DA$1:ZZ$100,B41)=0,"new","scheduled")</f>
        <v>scheduled</v>
      </c>
    </row>
    <row r="42" spans="1:9">
      <c r="A42" s="11" t="s">
        <v>49</v>
      </c>
      <c r="B42" s="13">
        <v>120925102028</v>
      </c>
      <c r="C42" s="11" t="str">
        <f>IF(ISERROR(VLOOKUP(B42,'141012'!B:C,2,FALSE)),"new",VLOOKUP(B42,'141012'!B:C,2,FALSE))</f>
        <v>new</v>
      </c>
      <c r="D42" s="11" t="str">
        <f>IF(ISERROR(VLOOKUP(B42,'141012'!B:D,3,FALSE)),"new",IF(VLOOKUP(B42,'141012'!B:D,3,FALSE)="new","existing",VLOOKUP(B42,'141012'!B:D,3,FALSE)))</f>
        <v>existing</v>
      </c>
      <c r="E42" s="4" t="e">
        <f t="shared" si="1"/>
        <v>#VALUE!</v>
      </c>
      <c r="F42" s="11" t="str">
        <f>IF(ISERROR(VLOOKUP(B42,'181012'!B:B,1,FALSE)),"yes","no")</f>
        <v>no</v>
      </c>
      <c r="G42" s="2" t="s">
        <v>1928</v>
      </c>
      <c r="H42" s="11" t="str">
        <f>IF(ISNA(VLOOKUP(B42,CEEMEA!$A:$A,1,0)),IF(ISNA(VLOOKUP(B42,Removes!$A:$A,1,0)),IF(ISNA(VLOOKUP(B42,TTM!$A:$A,1,0)),IF(ISNA(VLOOKUP(B42,FastTrack!$A:$A,1,0)),IF(ISNA(VLOOKUP(B42,Delayed!$B:$B,1,0)),"BAU","Delayed"),"FastTrack"),"TTM"),"Remove"),"CEEMEA")</f>
        <v>BAU</v>
      </c>
      <c r="I42" s="11" t="str">
        <f>IF(COUNTIF(schedule!DA$1:ZZ$100,B42)=0,"new","scheduled")</f>
        <v>scheduled</v>
      </c>
    </row>
    <row r="43" spans="1:9">
      <c r="A43" s="11" t="s">
        <v>1888</v>
      </c>
      <c r="B43" s="13">
        <v>120926062821</v>
      </c>
      <c r="C43" s="11" t="str">
        <f>IF(ISERROR(VLOOKUP(B43,'141012'!B:C,2,FALSE)),"new",VLOOKUP(B43,'141012'!B:C,2,FALSE))</f>
        <v>new</v>
      </c>
      <c r="D43" s="11" t="str">
        <f>IF(ISERROR(VLOOKUP(B43,'141012'!B:D,3,FALSE)),"new",IF(VLOOKUP(B43,'141012'!B:D,3,FALSE)="new","existing",VLOOKUP(B43,'141012'!B:D,3,FALSE)))</f>
        <v>existing</v>
      </c>
      <c r="E43" s="4" t="e">
        <f t="shared" si="1"/>
        <v>#VALUE!</v>
      </c>
      <c r="F43" s="11" t="str">
        <f>IF(ISERROR(VLOOKUP(B43,'181012'!B:B,1,FALSE)),"yes","no")</f>
        <v>yes</v>
      </c>
      <c r="G43" s="2" t="s">
        <v>1976</v>
      </c>
      <c r="H43" s="11" t="str">
        <f>IF(ISNA(VLOOKUP(B43,CEEMEA!$A:$A,1,0)),IF(ISNA(VLOOKUP(B43,Removes!$A:$A,1,0)),IF(ISNA(VLOOKUP(B43,TTM!$A:$A,1,0)),IF(ISNA(VLOOKUP(B43,FastTrack!$A:$A,1,0)),IF(ISNA(VLOOKUP(B43,Delayed!$B:$B,1,0)),"BAU","Delayed"),"FastTrack"),"TTM"),"Remove"),"CEEMEA")</f>
        <v>BAU</v>
      </c>
      <c r="I43" s="11" t="str">
        <f>IF(COUNTIF(schedule!DA$1:ZZ$100,B43)=0,"new","scheduled")</f>
        <v>scheduled</v>
      </c>
    </row>
    <row r="44" spans="1:9">
      <c r="A44" s="11" t="s">
        <v>2039</v>
      </c>
      <c r="B44" s="13">
        <v>120927052257</v>
      </c>
      <c r="C44" s="11" t="str">
        <f>IF(ISERROR(VLOOKUP(B44,'141012'!B:C,2,FALSE)),"new",VLOOKUP(B44,'141012'!B:C,2,FALSE))</f>
        <v>new</v>
      </c>
      <c r="D44" s="11" t="str">
        <f>IF(ISERROR(VLOOKUP(B44,'141012'!B:D,3,FALSE)),"new",IF(VLOOKUP(B44,'141012'!B:D,3,FALSE)="new","existing",VLOOKUP(B44,'141012'!B:D,3,FALSE)))</f>
        <v>existing</v>
      </c>
      <c r="E44" s="4" t="e">
        <f t="shared" si="1"/>
        <v>#VALUE!</v>
      </c>
      <c r="F44" s="11" t="str">
        <f>IF(ISERROR(VLOOKUP(B44,'181012'!B:B,1,FALSE)),"yes","no")</f>
        <v>no</v>
      </c>
      <c r="G44" s="2" t="s">
        <v>2040</v>
      </c>
      <c r="H44" s="11" t="str">
        <f>IF(ISNA(VLOOKUP(B44,CEEMEA!$A:$A,1,0)),IF(ISNA(VLOOKUP(B44,Removes!$A:$A,1,0)),IF(ISNA(VLOOKUP(B44,TTM!$A:$A,1,0)),IF(ISNA(VLOOKUP(B44,FastTrack!$A:$A,1,0)),IF(ISNA(VLOOKUP(B44,Delayed!$B:$B,1,0)),"BAU","Delayed"),"FastTrack"),"TTM"),"Remove"),"CEEMEA")</f>
        <v>TTM</v>
      </c>
      <c r="I44" s="11" t="str">
        <f>IF(COUNTIF(schedule!DA$1:ZZ$100,B44)=0,"new","scheduled")</f>
        <v>scheduled</v>
      </c>
    </row>
    <row r="45" spans="1:9">
      <c r="A45" s="11" t="s">
        <v>2037</v>
      </c>
      <c r="B45" s="13">
        <v>120927052549</v>
      </c>
      <c r="C45" s="11" t="str">
        <f>IF(ISERROR(VLOOKUP(B45,'141012'!B:C,2,FALSE)),"new",VLOOKUP(B45,'141012'!B:C,2,FALSE))</f>
        <v>new</v>
      </c>
      <c r="D45" s="11" t="str">
        <f>IF(ISERROR(VLOOKUP(B45,'141012'!B:D,3,FALSE)),"new",IF(VLOOKUP(B45,'141012'!B:D,3,FALSE)="new","existing",VLOOKUP(B45,'141012'!B:D,3,FALSE)))</f>
        <v>existing</v>
      </c>
      <c r="E45" s="4" t="e">
        <f t="shared" si="1"/>
        <v>#VALUE!</v>
      </c>
      <c r="F45" s="11" t="str">
        <f>IF(ISERROR(VLOOKUP(B45,'181012'!B:B,1,FALSE)),"yes","no")</f>
        <v>no</v>
      </c>
      <c r="G45" s="2" t="s">
        <v>2038</v>
      </c>
      <c r="H45" s="11" t="str">
        <f>IF(ISNA(VLOOKUP(B45,CEEMEA!$A:$A,1,0)),IF(ISNA(VLOOKUP(B45,Removes!$A:$A,1,0)),IF(ISNA(VLOOKUP(B45,TTM!$A:$A,1,0)),IF(ISNA(VLOOKUP(B45,FastTrack!$A:$A,1,0)),IF(ISNA(VLOOKUP(B45,Delayed!$B:$B,1,0)),"BAU","Delayed"),"FastTrack"),"TTM"),"Remove"),"CEEMEA")</f>
        <v>TTM</v>
      </c>
      <c r="I45" s="11" t="str">
        <f>IF(COUNTIF(schedule!DA$1:ZZ$100,B45)=0,"new","scheduled")</f>
        <v>scheduled</v>
      </c>
    </row>
    <row r="46" spans="1:9">
      <c r="A46" s="11" t="s">
        <v>2035</v>
      </c>
      <c r="B46" s="13">
        <v>120927052757</v>
      </c>
      <c r="C46" s="11" t="str">
        <f>IF(ISERROR(VLOOKUP(B46,'141012'!B:C,2,FALSE)),"new",VLOOKUP(B46,'141012'!B:C,2,FALSE))</f>
        <v>new</v>
      </c>
      <c r="D46" s="11" t="str">
        <f>IF(ISERROR(VLOOKUP(B46,'141012'!B:D,3,FALSE)),"new",IF(VLOOKUP(B46,'141012'!B:D,3,FALSE)="new","existing",VLOOKUP(B46,'141012'!B:D,3,FALSE)))</f>
        <v>existing</v>
      </c>
      <c r="E46" s="4" t="e">
        <f t="shared" si="1"/>
        <v>#VALUE!</v>
      </c>
      <c r="F46" s="11" t="str">
        <f>IF(ISERROR(VLOOKUP(B46,'181012'!B:B,1,FALSE)),"yes","no")</f>
        <v>no</v>
      </c>
      <c r="G46" s="2" t="s">
        <v>2036</v>
      </c>
      <c r="H46" s="11" t="str">
        <f>IF(ISNA(VLOOKUP(B46,CEEMEA!$A:$A,1,0)),IF(ISNA(VLOOKUP(B46,Removes!$A:$A,1,0)),IF(ISNA(VLOOKUP(B46,TTM!$A:$A,1,0)),IF(ISNA(VLOOKUP(B46,FastTrack!$A:$A,1,0)),IF(ISNA(VLOOKUP(B46,Delayed!$B:$B,1,0)),"BAU","Delayed"),"FastTrack"),"TTM"),"Remove"),"CEEMEA")</f>
        <v>TTM</v>
      </c>
      <c r="I46" s="11" t="str">
        <f>IF(COUNTIF(schedule!DA$1:ZZ$100,B46)=0,"new","scheduled")</f>
        <v>scheduled</v>
      </c>
    </row>
    <row r="47" spans="1:9">
      <c r="A47" s="11" t="s">
        <v>2021</v>
      </c>
      <c r="B47" s="13">
        <v>120927104826</v>
      </c>
      <c r="C47" s="11" t="str">
        <f>IF(ISERROR(VLOOKUP(B47,'141012'!B:C,2,FALSE)),"new",VLOOKUP(B47,'141012'!B:C,2,FALSE))</f>
        <v>new</v>
      </c>
      <c r="D47" s="11" t="str">
        <f>IF(ISERROR(VLOOKUP(B47,'141012'!B:D,3,FALSE)),"new",IF(VLOOKUP(B47,'141012'!B:D,3,FALSE)="new","existing",VLOOKUP(B47,'141012'!B:D,3,FALSE)))</f>
        <v>existing</v>
      </c>
      <c r="E47" s="4">
        <f t="shared" si="1"/>
        <v>41223</v>
      </c>
      <c r="F47" s="11" t="str">
        <f>IF(ISERROR(VLOOKUP(B47,'181012'!B:B,1,FALSE)),"yes","no")</f>
        <v>no</v>
      </c>
      <c r="G47" s="2" t="s">
        <v>2777</v>
      </c>
      <c r="H47" s="11" t="str">
        <f>IF(ISNA(VLOOKUP(B47,CEEMEA!$A:$A,1,0)),IF(ISNA(VLOOKUP(B47,Removes!$A:$A,1,0)),IF(ISNA(VLOOKUP(B47,TTM!$A:$A,1,0)),IF(ISNA(VLOOKUP(B47,FastTrack!$A:$A,1,0)),IF(ISNA(VLOOKUP(B47,Delayed!$B:$B,1,0)),"BAU","Delayed"),"FastTrack"),"TTM"),"Remove"),"CEEMEA")</f>
        <v>BAU</v>
      </c>
      <c r="I47" s="11" t="str">
        <f>IF(COUNTIF(schedule!DA$1:ZZ$100,B47)=0,"new","scheduled")</f>
        <v>scheduled</v>
      </c>
    </row>
    <row r="48" spans="1:9">
      <c r="A48" s="11" t="s">
        <v>1994</v>
      </c>
      <c r="B48" s="13">
        <v>120928062940</v>
      </c>
      <c r="C48" s="11" t="str">
        <f>IF(ISERROR(VLOOKUP(B48,'141012'!B:C,2,FALSE)),"new",VLOOKUP(B48,'141012'!B:C,2,FALSE))</f>
        <v>new</v>
      </c>
      <c r="D48" s="11" t="str">
        <f>IF(ISERROR(VLOOKUP(B48,'141012'!B:D,3,FALSE)),"new",IF(VLOOKUP(B48,'141012'!B:D,3,FALSE)="new","existing",VLOOKUP(B48,'141012'!B:D,3,FALSE)))</f>
        <v>existing</v>
      </c>
      <c r="E48" s="4">
        <f t="shared" si="1"/>
        <v>41162</v>
      </c>
      <c r="F48" s="11" t="str">
        <f>IF(ISERROR(VLOOKUP(B48,'181012'!B:B,1,FALSE)),"yes","no")</f>
        <v>no</v>
      </c>
      <c r="G48" s="2" t="s">
        <v>2807</v>
      </c>
      <c r="H48" s="11" t="str">
        <f>IF(ISNA(VLOOKUP(B48,CEEMEA!$A:$A,1,0)),IF(ISNA(VLOOKUP(B48,Removes!$A:$A,1,0)),IF(ISNA(VLOOKUP(B48,TTM!$A:$A,1,0)),IF(ISNA(VLOOKUP(B48,FastTrack!$A:$A,1,0)),IF(ISNA(VLOOKUP(B48,Delayed!$B:$B,1,0)),"BAU","Delayed"),"FastTrack"),"TTM"),"Remove"),"CEEMEA")</f>
        <v>BAU</v>
      </c>
      <c r="I48" s="11" t="str">
        <f>IF(COUNTIF(schedule!DA$1:ZZ$100,B48)=0,"new","scheduled")</f>
        <v>scheduled</v>
      </c>
    </row>
    <row r="49" spans="1:9">
      <c r="A49" s="11" t="s">
        <v>1992</v>
      </c>
      <c r="B49" s="13">
        <v>120928063131</v>
      </c>
      <c r="C49" s="11" t="str">
        <f>IF(ISERROR(VLOOKUP(B49,'141012'!B:C,2,FALSE)),"new",VLOOKUP(B49,'141012'!B:C,2,FALSE))</f>
        <v>new</v>
      </c>
      <c r="D49" s="11" t="str">
        <f>IF(ISERROR(VLOOKUP(B49,'141012'!B:D,3,FALSE)),"new",IF(VLOOKUP(B49,'141012'!B:D,3,FALSE)="new","existing",VLOOKUP(B49,'141012'!B:D,3,FALSE)))</f>
        <v>existing</v>
      </c>
      <c r="E49" s="4">
        <f t="shared" si="1"/>
        <v>41223</v>
      </c>
      <c r="F49" s="11" t="str">
        <f>IF(ISERROR(VLOOKUP(B49,'181012'!B:B,1,FALSE)),"yes","no")</f>
        <v>no</v>
      </c>
      <c r="G49" s="2" t="s">
        <v>2775</v>
      </c>
      <c r="H49" s="11" t="str">
        <f>IF(ISNA(VLOOKUP(B49,CEEMEA!$A:$A,1,0)),IF(ISNA(VLOOKUP(B49,Removes!$A:$A,1,0)),IF(ISNA(VLOOKUP(B49,TTM!$A:$A,1,0)),IF(ISNA(VLOOKUP(B49,FastTrack!$A:$A,1,0)),IF(ISNA(VLOOKUP(B49,Delayed!$B:$B,1,0)),"BAU","Delayed"),"FastTrack"),"TTM"),"Remove"),"CEEMEA")</f>
        <v>BAU</v>
      </c>
      <c r="I49" s="11" t="str">
        <f>IF(COUNTIF(schedule!DA$1:ZZ$100,B49)=0,"new","scheduled")</f>
        <v>scheduled</v>
      </c>
    </row>
    <row r="50" spans="1:9">
      <c r="A50" s="11" t="s">
        <v>171</v>
      </c>
      <c r="B50" s="13">
        <v>120928083924</v>
      </c>
      <c r="C50" s="11" t="str">
        <f>IF(ISERROR(VLOOKUP(B50,'141012'!B:C,2,FALSE)),"new",VLOOKUP(B50,'141012'!B:C,2,FALSE))</f>
        <v>new</v>
      </c>
      <c r="D50" s="11" t="str">
        <f>IF(ISERROR(VLOOKUP(B50,'141012'!B:D,3,FALSE)),"new",IF(VLOOKUP(B50,'141012'!B:D,3,FALSE)="new","existing",VLOOKUP(B50,'141012'!B:D,3,FALSE)))</f>
        <v>existing</v>
      </c>
      <c r="E50" s="4" t="e">
        <f t="shared" si="1"/>
        <v>#VALUE!</v>
      </c>
      <c r="F50" s="11" t="str">
        <f>IF(ISERROR(VLOOKUP(B50,'181012'!B:B,1,FALSE)),"yes","no")</f>
        <v>no</v>
      </c>
      <c r="G50" s="2" t="s">
        <v>1991</v>
      </c>
      <c r="H50" s="11" t="str">
        <f>IF(ISNA(VLOOKUP(B50,CEEMEA!$A:$A,1,0)),IF(ISNA(VLOOKUP(B50,Removes!$A:$A,1,0)),IF(ISNA(VLOOKUP(B50,TTM!$A:$A,1,0)),IF(ISNA(VLOOKUP(B50,FastTrack!$A:$A,1,0)),IF(ISNA(VLOOKUP(B50,Delayed!$B:$B,1,0)),"BAU","Delayed"),"FastTrack"),"TTM"),"Remove"),"CEEMEA")</f>
        <v>BAU</v>
      </c>
      <c r="I50" s="11" t="str">
        <f>IF(COUNTIF(schedule!DA$1:ZZ$100,B50)=0,"new","scheduled")</f>
        <v>scheduled</v>
      </c>
    </row>
    <row r="51" spans="1:9">
      <c r="A51" s="11" t="s">
        <v>170</v>
      </c>
      <c r="B51" s="13">
        <v>120928083925</v>
      </c>
      <c r="C51" s="11" t="str">
        <f>IF(ISERROR(VLOOKUP(B51,'141012'!B:C,2,FALSE)),"new",VLOOKUP(B51,'141012'!B:C,2,FALSE))</f>
        <v>new</v>
      </c>
      <c r="D51" s="11" t="str">
        <f>IF(ISERROR(VLOOKUP(B51,'141012'!B:D,3,FALSE)),"new",IF(VLOOKUP(B51,'141012'!B:D,3,FALSE)="new","existing",VLOOKUP(B51,'141012'!B:D,3,FALSE)))</f>
        <v>existing</v>
      </c>
      <c r="E51" s="4" t="e">
        <f t="shared" si="1"/>
        <v>#VALUE!</v>
      </c>
      <c r="F51" s="11" t="str">
        <f>IF(ISERROR(VLOOKUP(B51,'181012'!B:B,1,FALSE)),"yes","no")</f>
        <v>no</v>
      </c>
      <c r="G51" s="2" t="s">
        <v>1990</v>
      </c>
      <c r="H51" s="11" t="str">
        <f>IF(ISNA(VLOOKUP(B51,CEEMEA!$A:$A,1,0)),IF(ISNA(VLOOKUP(B51,Removes!$A:$A,1,0)),IF(ISNA(VLOOKUP(B51,TTM!$A:$A,1,0)),IF(ISNA(VLOOKUP(B51,FastTrack!$A:$A,1,0)),IF(ISNA(VLOOKUP(B51,Delayed!$B:$B,1,0)),"BAU","Delayed"),"FastTrack"),"TTM"),"Remove"),"CEEMEA")</f>
        <v>BAU</v>
      </c>
      <c r="I51" s="11" t="str">
        <f>IF(COUNTIF(schedule!DA$1:ZZ$100,B51)=0,"new","scheduled")</f>
        <v>scheduled</v>
      </c>
    </row>
    <row r="52" spans="1:9">
      <c r="A52" s="11" t="s">
        <v>1988</v>
      </c>
      <c r="B52" s="13">
        <v>120928084206</v>
      </c>
      <c r="C52" s="11" t="str">
        <f>IF(ISERROR(VLOOKUP(B52,'141012'!B:C,2,FALSE)),"new",VLOOKUP(B52,'141012'!B:C,2,FALSE))</f>
        <v>new</v>
      </c>
      <c r="D52" s="11" t="str">
        <f>IF(ISERROR(VLOOKUP(B52,'141012'!B:D,3,FALSE)),"new",IF(VLOOKUP(B52,'141012'!B:D,3,FALSE)="new","existing",VLOOKUP(B52,'141012'!B:D,3,FALSE)))</f>
        <v>new</v>
      </c>
      <c r="E52" s="4" t="e">
        <f t="shared" si="1"/>
        <v>#VALUE!</v>
      </c>
      <c r="F52" s="11" t="str">
        <f>IF(ISERROR(VLOOKUP(B52,'181012'!B:B,1,FALSE)),"yes","no")</f>
        <v>yes</v>
      </c>
      <c r="G52" s="2" t="s">
        <v>2761</v>
      </c>
      <c r="H52" s="11" t="str">
        <f>IF(ISNA(VLOOKUP(B52,CEEMEA!$A:$A,1,0)),IF(ISNA(VLOOKUP(B52,Removes!$A:$A,1,0)),IF(ISNA(VLOOKUP(B52,TTM!$A:$A,1,0)),IF(ISNA(VLOOKUP(B52,FastTrack!$A:$A,1,0)),IF(ISNA(VLOOKUP(B52,Delayed!$B:$B,1,0)),"BAU","Delayed"),"FastTrack"),"TTM"),"Remove"),"CEEMEA")</f>
        <v>BAU</v>
      </c>
      <c r="I52" s="11" t="str">
        <f>IF(COUNTIF(schedule!DA$1:ZZ$100,B52)=0,"new","scheduled")</f>
        <v>scheduled</v>
      </c>
    </row>
    <row r="53" spans="1:9">
      <c r="A53" s="11" t="s">
        <v>1986</v>
      </c>
      <c r="B53" s="13">
        <v>120928084208</v>
      </c>
      <c r="C53" s="11" t="str">
        <f>IF(ISERROR(VLOOKUP(B53,'141012'!B:C,2,FALSE)),"new",VLOOKUP(B53,'141012'!B:C,2,FALSE))</f>
        <v>new</v>
      </c>
      <c r="D53" s="11" t="str">
        <f>IF(ISERROR(VLOOKUP(B53,'141012'!B:D,3,FALSE)),"new",IF(VLOOKUP(B53,'141012'!B:D,3,FALSE)="new","existing",VLOOKUP(B53,'141012'!B:D,3,FALSE)))</f>
        <v>new</v>
      </c>
      <c r="E53" s="4" t="e">
        <f t="shared" si="1"/>
        <v>#VALUE!</v>
      </c>
      <c r="F53" s="11" t="str">
        <f>IF(ISERROR(VLOOKUP(B53,'181012'!B:B,1,FALSE)),"yes","no")</f>
        <v>yes</v>
      </c>
      <c r="G53" s="2" t="s">
        <v>2760</v>
      </c>
      <c r="H53" s="11" t="str">
        <f>IF(ISNA(VLOOKUP(B53,CEEMEA!$A:$A,1,0)),IF(ISNA(VLOOKUP(B53,Removes!$A:$A,1,0)),IF(ISNA(VLOOKUP(B53,TTM!$A:$A,1,0)),IF(ISNA(VLOOKUP(B53,FastTrack!$A:$A,1,0)),IF(ISNA(VLOOKUP(B53,Delayed!$B:$B,1,0)),"BAU","Delayed"),"FastTrack"),"TTM"),"Remove"),"CEEMEA")</f>
        <v>BAU</v>
      </c>
      <c r="I53" s="11" t="str">
        <f>IF(COUNTIF(schedule!DA$1:ZZ$100,B53)=0,"new","scheduled")</f>
        <v>scheduled</v>
      </c>
    </row>
    <row r="54" spans="1:9">
      <c r="A54" s="11" t="s">
        <v>2200</v>
      </c>
      <c r="B54" s="13">
        <v>121001103915</v>
      </c>
      <c r="C54" s="11" t="str">
        <f>IF(ISERROR(VLOOKUP(B54,'141012'!B:C,2,FALSE)),"new",VLOOKUP(B54,'141012'!B:C,2,FALSE))</f>
        <v>new</v>
      </c>
      <c r="D54" s="11" t="str">
        <f>IF(ISERROR(VLOOKUP(B54,'141012'!B:D,3,FALSE)),"new",IF(VLOOKUP(B54,'141012'!B:D,3,FALSE)="new","existing",VLOOKUP(B54,'141012'!B:D,3,FALSE)))</f>
        <v>existing</v>
      </c>
      <c r="E54" s="4">
        <f t="shared" si="1"/>
        <v>40918</v>
      </c>
      <c r="F54" s="11" t="str">
        <f>IF(ISERROR(VLOOKUP(B54,'181012'!B:B,1,FALSE)),"yes","no")</f>
        <v>no</v>
      </c>
      <c r="G54" s="2" t="s">
        <v>2850</v>
      </c>
      <c r="H54" s="11" t="str">
        <f>IF(ISNA(VLOOKUP(B54,CEEMEA!$A:$A,1,0)),IF(ISNA(VLOOKUP(B54,Removes!$A:$A,1,0)),IF(ISNA(VLOOKUP(B54,TTM!$A:$A,1,0)),IF(ISNA(VLOOKUP(B54,FastTrack!$A:$A,1,0)),IF(ISNA(VLOOKUP(B54,Delayed!$B:$B,1,0)),"BAU","Delayed"),"FastTrack"),"TTM"),"Remove"),"CEEMEA")</f>
        <v>BAU</v>
      </c>
      <c r="I54" s="11" t="str">
        <f>IF(COUNTIF(schedule!DA$1:ZZ$100,B54)=0,"new","scheduled")</f>
        <v>scheduled</v>
      </c>
    </row>
    <row r="55" spans="1:9">
      <c r="A55" s="11" t="s">
        <v>2198</v>
      </c>
      <c r="B55" s="13">
        <v>121001103916</v>
      </c>
      <c r="C55" s="11" t="str">
        <f>IF(ISERROR(VLOOKUP(B55,'141012'!B:C,2,FALSE)),"new",VLOOKUP(B55,'141012'!B:C,2,FALSE))</f>
        <v>new</v>
      </c>
      <c r="D55" s="11" t="str">
        <f>IF(ISERROR(VLOOKUP(B55,'141012'!B:D,3,FALSE)),"new",IF(VLOOKUP(B55,'141012'!B:D,3,FALSE)="new","existing",VLOOKUP(B55,'141012'!B:D,3,FALSE)))</f>
        <v>existing</v>
      </c>
      <c r="E55" s="4">
        <f t="shared" si="1"/>
        <v>40918</v>
      </c>
      <c r="F55" s="11" t="str">
        <f>IF(ISERROR(VLOOKUP(B55,'181012'!B:B,1,FALSE)),"yes","no")</f>
        <v>no</v>
      </c>
      <c r="G55" s="2" t="s">
        <v>2849</v>
      </c>
      <c r="H55" s="11" t="str">
        <f>IF(ISNA(VLOOKUP(B55,CEEMEA!$A:$A,1,0)),IF(ISNA(VLOOKUP(B55,Removes!$A:$A,1,0)),IF(ISNA(VLOOKUP(B55,TTM!$A:$A,1,0)),IF(ISNA(VLOOKUP(B55,FastTrack!$A:$A,1,0)),IF(ISNA(VLOOKUP(B55,Delayed!$B:$B,1,0)),"BAU","Delayed"),"FastTrack"),"TTM"),"Remove"),"CEEMEA")</f>
        <v>BAU</v>
      </c>
      <c r="I55" s="11" t="str">
        <f>IF(COUNTIF(schedule!DA$1:ZZ$100,B55)=0,"new","scheduled")</f>
        <v>scheduled</v>
      </c>
    </row>
    <row r="56" spans="1:9">
      <c r="A56" s="11" t="s">
        <v>2196</v>
      </c>
      <c r="B56" s="13">
        <v>121001103917</v>
      </c>
      <c r="C56" s="11" t="str">
        <f>IF(ISERROR(VLOOKUP(B56,'141012'!B:C,2,FALSE)),"new",VLOOKUP(B56,'141012'!B:C,2,FALSE))</f>
        <v>new</v>
      </c>
      <c r="D56" s="11" t="str">
        <f>IF(ISERROR(VLOOKUP(B56,'141012'!B:D,3,FALSE)),"new",IF(VLOOKUP(B56,'141012'!B:D,3,FALSE)="new","existing",VLOOKUP(B56,'141012'!B:D,3,FALSE)))</f>
        <v>existing</v>
      </c>
      <c r="E56" s="4">
        <f t="shared" si="1"/>
        <v>40918</v>
      </c>
      <c r="F56" s="11" t="str">
        <f>IF(ISERROR(VLOOKUP(B56,'181012'!B:B,1,FALSE)),"yes","no")</f>
        <v>no</v>
      </c>
      <c r="G56" s="2" t="s">
        <v>2848</v>
      </c>
      <c r="H56" s="11" t="str">
        <f>IF(ISNA(VLOOKUP(B56,CEEMEA!$A:$A,1,0)),IF(ISNA(VLOOKUP(B56,Removes!$A:$A,1,0)),IF(ISNA(VLOOKUP(B56,TTM!$A:$A,1,0)),IF(ISNA(VLOOKUP(B56,FastTrack!$A:$A,1,0)),IF(ISNA(VLOOKUP(B56,Delayed!$B:$B,1,0)),"BAU","Delayed"),"FastTrack"),"TTM"),"Remove"),"CEEMEA")</f>
        <v>BAU</v>
      </c>
      <c r="I56" s="11" t="str">
        <f>IF(COUNTIF(schedule!DA$1:ZZ$100,B56)=0,"new","scheduled")</f>
        <v>scheduled</v>
      </c>
    </row>
    <row r="57" spans="1:9">
      <c r="A57" s="11" t="s">
        <v>2190</v>
      </c>
      <c r="B57" s="13">
        <v>121001103918</v>
      </c>
      <c r="C57" s="11" t="str">
        <f>IF(ISERROR(VLOOKUP(B57,'141012'!B:C,2,FALSE)),"new",VLOOKUP(B57,'141012'!B:C,2,FALSE))</f>
        <v>new</v>
      </c>
      <c r="D57" s="11" t="str">
        <f>IF(ISERROR(VLOOKUP(B57,'141012'!B:D,3,FALSE)),"new",IF(VLOOKUP(B57,'141012'!B:D,3,FALSE)="new","existing",VLOOKUP(B57,'141012'!B:D,3,FALSE)))</f>
        <v>existing</v>
      </c>
      <c r="E57" s="4">
        <f t="shared" si="1"/>
        <v>40918</v>
      </c>
      <c r="F57" s="11" t="str">
        <f>IF(ISERROR(VLOOKUP(B57,'181012'!B:B,1,FALSE)),"yes","no")</f>
        <v>no</v>
      </c>
      <c r="G57" s="2" t="s">
        <v>2845</v>
      </c>
      <c r="H57" s="11" t="str">
        <f>IF(ISNA(VLOOKUP(B57,CEEMEA!$A:$A,1,0)),IF(ISNA(VLOOKUP(B57,Removes!$A:$A,1,0)),IF(ISNA(VLOOKUP(B57,TTM!$A:$A,1,0)),IF(ISNA(VLOOKUP(B57,FastTrack!$A:$A,1,0)),IF(ISNA(VLOOKUP(B57,Delayed!$B:$B,1,0)),"BAU","Delayed"),"FastTrack"),"TTM"),"Remove"),"CEEMEA")</f>
        <v>BAU</v>
      </c>
      <c r="I57" s="11" t="str">
        <f>IF(COUNTIF(schedule!DA$1:ZZ$100,B57)=0,"new","scheduled")</f>
        <v>scheduled</v>
      </c>
    </row>
    <row r="58" spans="1:9">
      <c r="A58" s="11" t="s">
        <v>2192</v>
      </c>
      <c r="B58" s="13">
        <v>121001103919</v>
      </c>
      <c r="C58" s="11" t="str">
        <f>IF(ISERROR(VLOOKUP(B58,'141012'!B:C,2,FALSE)),"new",VLOOKUP(B58,'141012'!B:C,2,FALSE))</f>
        <v>new</v>
      </c>
      <c r="D58" s="11" t="str">
        <f>IF(ISERROR(VLOOKUP(B58,'141012'!B:D,3,FALSE)),"new",IF(VLOOKUP(B58,'141012'!B:D,3,FALSE)="new","existing",VLOOKUP(B58,'141012'!B:D,3,FALSE)))</f>
        <v>existing</v>
      </c>
      <c r="E58" s="4">
        <f t="shared" si="1"/>
        <v>40918</v>
      </c>
      <c r="F58" s="11" t="str">
        <f>IF(ISERROR(VLOOKUP(B58,'181012'!B:B,1,FALSE)),"yes","no")</f>
        <v>no</v>
      </c>
      <c r="G58" s="2" t="s">
        <v>2846</v>
      </c>
      <c r="H58" s="11" t="str">
        <f>IF(ISNA(VLOOKUP(B58,CEEMEA!$A:$A,1,0)),IF(ISNA(VLOOKUP(B58,Removes!$A:$A,1,0)),IF(ISNA(VLOOKUP(B58,TTM!$A:$A,1,0)),IF(ISNA(VLOOKUP(B58,FastTrack!$A:$A,1,0)),IF(ISNA(VLOOKUP(B58,Delayed!$B:$B,1,0)),"BAU","Delayed"),"FastTrack"),"TTM"),"Remove"),"CEEMEA")</f>
        <v>BAU</v>
      </c>
      <c r="I58" s="11" t="str">
        <f>IF(COUNTIF(schedule!DA$1:ZZ$100,B58)=0,"new","scheduled")</f>
        <v>scheduled</v>
      </c>
    </row>
    <row r="59" spans="1:9">
      <c r="A59" s="11" t="s">
        <v>2313</v>
      </c>
      <c r="B59" s="13">
        <v>121002092608</v>
      </c>
      <c r="C59" s="11" t="str">
        <f>IF(ISERROR(VLOOKUP(B59,'141012'!B:C,2,FALSE)),"new",VLOOKUP(B59,'141012'!B:C,2,FALSE))</f>
        <v>new</v>
      </c>
      <c r="D59" s="11" t="str">
        <f>IF(ISERROR(VLOOKUP(B59,'141012'!B:D,3,FALSE)),"new",IF(VLOOKUP(B59,'141012'!B:D,3,FALSE)="new","existing",VLOOKUP(B59,'141012'!B:D,3,FALSE)))</f>
        <v>existing</v>
      </c>
      <c r="E59" s="4">
        <f t="shared" si="1"/>
        <v>40949</v>
      </c>
      <c r="F59" s="11" t="str">
        <f>IF(ISERROR(VLOOKUP(B59,'181012'!B:B,1,FALSE)),"yes","no")</f>
        <v>no</v>
      </c>
      <c r="G59" s="2" t="s">
        <v>2837</v>
      </c>
      <c r="H59" s="11" t="str">
        <f>IF(ISNA(VLOOKUP(B59,CEEMEA!$A:$A,1,0)),IF(ISNA(VLOOKUP(B59,Removes!$A:$A,1,0)),IF(ISNA(VLOOKUP(B59,TTM!$A:$A,1,0)),IF(ISNA(VLOOKUP(B59,FastTrack!$A:$A,1,0)),IF(ISNA(VLOOKUP(B59,Delayed!$B:$B,1,0)),"BAU","Delayed"),"FastTrack"),"TTM"),"Remove"),"CEEMEA")</f>
        <v>CEEMEA</v>
      </c>
      <c r="I59" s="11" t="str">
        <f>IF(COUNTIF(schedule!DA$1:ZZ$100,B59)=0,"new","scheduled")</f>
        <v>scheduled</v>
      </c>
    </row>
    <row r="60" spans="1:9">
      <c r="A60" s="11" t="s">
        <v>2309</v>
      </c>
      <c r="B60" s="13">
        <v>121002092609</v>
      </c>
      <c r="C60" s="11" t="str">
        <f>IF(ISERROR(VLOOKUP(B60,'141012'!B:C,2,FALSE)),"new",VLOOKUP(B60,'141012'!B:C,2,FALSE))</f>
        <v>new</v>
      </c>
      <c r="D60" s="11" t="str">
        <f>IF(ISERROR(VLOOKUP(B60,'141012'!B:D,3,FALSE)),"new",IF(VLOOKUP(B60,'141012'!B:D,3,FALSE)="new","existing",VLOOKUP(B60,'141012'!B:D,3,FALSE)))</f>
        <v>existing</v>
      </c>
      <c r="E60" s="4">
        <f t="shared" si="1"/>
        <v>40949</v>
      </c>
      <c r="F60" s="11" t="str">
        <f>IF(ISERROR(VLOOKUP(B60,'181012'!B:B,1,FALSE)),"yes","no")</f>
        <v>no</v>
      </c>
      <c r="G60" s="2" t="s">
        <v>2835</v>
      </c>
      <c r="H60" s="11" t="str">
        <f>IF(ISNA(VLOOKUP(B60,CEEMEA!$A:$A,1,0)),IF(ISNA(VLOOKUP(B60,Removes!$A:$A,1,0)),IF(ISNA(VLOOKUP(B60,TTM!$A:$A,1,0)),IF(ISNA(VLOOKUP(B60,FastTrack!$A:$A,1,0)),IF(ISNA(VLOOKUP(B60,Delayed!$B:$B,1,0)),"BAU","Delayed"),"FastTrack"),"TTM"),"Remove"),"CEEMEA")</f>
        <v>CEEMEA</v>
      </c>
      <c r="I60" s="11" t="str">
        <f>IF(COUNTIF(schedule!DA$1:ZZ$100,B60)=0,"new","scheduled")</f>
        <v>scheduled</v>
      </c>
    </row>
    <row r="61" spans="1:9">
      <c r="A61" s="11" t="s">
        <v>2307</v>
      </c>
      <c r="B61" s="13">
        <v>121002092610</v>
      </c>
      <c r="C61" s="11" t="str">
        <f>IF(ISERROR(VLOOKUP(B61,'141012'!B:C,2,FALSE)),"new",VLOOKUP(B61,'141012'!B:C,2,FALSE))</f>
        <v>new</v>
      </c>
      <c r="D61" s="11" t="str">
        <f>IF(ISERROR(VLOOKUP(B61,'141012'!B:D,3,FALSE)),"new",IF(VLOOKUP(B61,'141012'!B:D,3,FALSE)="new","existing",VLOOKUP(B61,'141012'!B:D,3,FALSE)))</f>
        <v>existing</v>
      </c>
      <c r="E61" s="4">
        <f t="shared" si="1"/>
        <v>40949</v>
      </c>
      <c r="F61" s="11" t="str">
        <f>IF(ISERROR(VLOOKUP(B61,'181012'!B:B,1,FALSE)),"yes","no")</f>
        <v>no</v>
      </c>
      <c r="G61" s="2" t="s">
        <v>2834</v>
      </c>
      <c r="H61" s="11" t="str">
        <f>IF(ISNA(VLOOKUP(B61,CEEMEA!$A:$A,1,0)),IF(ISNA(VLOOKUP(B61,Removes!$A:$A,1,0)),IF(ISNA(VLOOKUP(B61,TTM!$A:$A,1,0)),IF(ISNA(VLOOKUP(B61,FastTrack!$A:$A,1,0)),IF(ISNA(VLOOKUP(B61,Delayed!$B:$B,1,0)),"BAU","Delayed"),"FastTrack"),"TTM"),"Remove"),"CEEMEA")</f>
        <v>CEEMEA</v>
      </c>
      <c r="I61" s="11" t="str">
        <f>IF(COUNTIF(schedule!DA$1:ZZ$100,B61)=0,"new","scheduled")</f>
        <v>scheduled</v>
      </c>
    </row>
    <row r="62" spans="1:9">
      <c r="A62" s="11" t="s">
        <v>2303</v>
      </c>
      <c r="B62" s="13">
        <v>121002092611</v>
      </c>
      <c r="C62" s="11" t="str">
        <f>IF(ISERROR(VLOOKUP(B62,'141012'!B:C,2,FALSE)),"new",VLOOKUP(B62,'141012'!B:C,2,FALSE))</f>
        <v>new</v>
      </c>
      <c r="D62" s="11" t="str">
        <f>IF(ISERROR(VLOOKUP(B62,'141012'!B:D,3,FALSE)),"new",IF(VLOOKUP(B62,'141012'!B:D,3,FALSE)="new","existing",VLOOKUP(B62,'141012'!B:D,3,FALSE)))</f>
        <v>existing</v>
      </c>
      <c r="E62" s="4">
        <f t="shared" si="1"/>
        <v>40949</v>
      </c>
      <c r="F62" s="11" t="str">
        <f>IF(ISERROR(VLOOKUP(B62,'181012'!B:B,1,FALSE)),"yes","no")</f>
        <v>no</v>
      </c>
      <c r="G62" s="2" t="s">
        <v>2832</v>
      </c>
      <c r="H62" s="11" t="str">
        <f>IF(ISNA(VLOOKUP(B62,CEEMEA!$A:$A,1,0)),IF(ISNA(VLOOKUP(B62,Removes!$A:$A,1,0)),IF(ISNA(VLOOKUP(B62,TTM!$A:$A,1,0)),IF(ISNA(VLOOKUP(B62,FastTrack!$A:$A,1,0)),IF(ISNA(VLOOKUP(B62,Delayed!$B:$B,1,0)),"BAU","Delayed"),"FastTrack"),"TTM"),"Remove"),"CEEMEA")</f>
        <v>CEEMEA</v>
      </c>
      <c r="I62" s="11" t="str">
        <f>IF(COUNTIF(schedule!DA$1:ZZ$100,B62)=0,"new","scheduled")</f>
        <v>scheduled</v>
      </c>
    </row>
    <row r="63" spans="1:9">
      <c r="A63" s="11" t="s">
        <v>2301</v>
      </c>
      <c r="B63" s="13">
        <v>121002092612</v>
      </c>
      <c r="C63" s="11" t="str">
        <f>IF(ISERROR(VLOOKUP(B63,'141012'!B:C,2,FALSE)),"new",VLOOKUP(B63,'141012'!B:C,2,FALSE))</f>
        <v>new</v>
      </c>
      <c r="D63" s="11" t="str">
        <f>IF(ISERROR(VLOOKUP(B63,'141012'!B:D,3,FALSE)),"new",IF(VLOOKUP(B63,'141012'!B:D,3,FALSE)="new","existing",VLOOKUP(B63,'141012'!B:D,3,FALSE)))</f>
        <v>existing</v>
      </c>
      <c r="E63" s="4">
        <f t="shared" si="1"/>
        <v>40949</v>
      </c>
      <c r="F63" s="11" t="str">
        <f>IF(ISERROR(VLOOKUP(B63,'181012'!B:B,1,FALSE)),"yes","no")</f>
        <v>no</v>
      </c>
      <c r="G63" s="2" t="s">
        <v>2831</v>
      </c>
      <c r="H63" s="11" t="str">
        <f>IF(ISNA(VLOOKUP(B63,CEEMEA!$A:$A,1,0)),IF(ISNA(VLOOKUP(B63,Removes!$A:$A,1,0)),IF(ISNA(VLOOKUP(B63,TTM!$A:$A,1,0)),IF(ISNA(VLOOKUP(B63,FastTrack!$A:$A,1,0)),IF(ISNA(VLOOKUP(B63,Delayed!$B:$B,1,0)),"BAU","Delayed"),"FastTrack"),"TTM"),"Remove"),"CEEMEA")</f>
        <v>CEEMEA</v>
      </c>
      <c r="I63" s="11" t="str">
        <f>IF(COUNTIF(schedule!DA$1:ZZ$100,B63)=0,"new","scheduled")</f>
        <v>scheduled</v>
      </c>
    </row>
    <row r="64" spans="1:9">
      <c r="A64" s="11" t="s">
        <v>2299</v>
      </c>
      <c r="B64" s="13">
        <v>121002092613</v>
      </c>
      <c r="C64" s="11" t="str">
        <f>IF(ISERROR(VLOOKUP(B64,'141012'!B:C,2,FALSE)),"new",VLOOKUP(B64,'141012'!B:C,2,FALSE))</f>
        <v>new</v>
      </c>
      <c r="D64" s="11" t="str">
        <f>IF(ISERROR(VLOOKUP(B64,'141012'!B:D,3,FALSE)),"new",IF(VLOOKUP(B64,'141012'!B:D,3,FALSE)="new","existing",VLOOKUP(B64,'141012'!B:D,3,FALSE)))</f>
        <v>existing</v>
      </c>
      <c r="E64" s="4">
        <f t="shared" si="1"/>
        <v>40949</v>
      </c>
      <c r="F64" s="11" t="str">
        <f>IF(ISERROR(VLOOKUP(B64,'181012'!B:B,1,FALSE)),"yes","no")</f>
        <v>no</v>
      </c>
      <c r="G64" s="2" t="s">
        <v>2830</v>
      </c>
      <c r="H64" s="11" t="str">
        <f>IF(ISNA(VLOOKUP(B64,CEEMEA!$A:$A,1,0)),IF(ISNA(VLOOKUP(B64,Removes!$A:$A,1,0)),IF(ISNA(VLOOKUP(B64,TTM!$A:$A,1,0)),IF(ISNA(VLOOKUP(B64,FastTrack!$A:$A,1,0)),IF(ISNA(VLOOKUP(B64,Delayed!$B:$B,1,0)),"BAU","Delayed"),"FastTrack"),"TTM"),"Remove"),"CEEMEA")</f>
        <v>CEEMEA</v>
      </c>
      <c r="I64" s="11" t="str">
        <f>IF(COUNTIF(schedule!DA$1:ZZ$100,B64)=0,"new","scheduled")</f>
        <v>scheduled</v>
      </c>
    </row>
    <row r="65" spans="1:9">
      <c r="A65" s="11" t="s">
        <v>2294</v>
      </c>
      <c r="B65" s="13">
        <v>121002092614</v>
      </c>
      <c r="C65" s="11" t="str">
        <f>IF(ISERROR(VLOOKUP(B65,'141012'!B:C,2,FALSE)),"new",VLOOKUP(B65,'141012'!B:C,2,FALSE))</f>
        <v>new</v>
      </c>
      <c r="D65" s="11" t="str">
        <f>IF(ISERROR(VLOOKUP(B65,'141012'!B:D,3,FALSE)),"new",IF(VLOOKUP(B65,'141012'!B:D,3,FALSE)="new","existing",VLOOKUP(B65,'141012'!B:D,3,FALSE)))</f>
        <v>existing</v>
      </c>
      <c r="E65" s="4">
        <f t="shared" si="1"/>
        <v>40949</v>
      </c>
      <c r="F65" s="11" t="str">
        <f>IF(ISERROR(VLOOKUP(B65,'181012'!B:B,1,FALSE)),"yes","no")</f>
        <v>no</v>
      </c>
      <c r="G65" s="2" t="s">
        <v>2828</v>
      </c>
      <c r="H65" s="11" t="str">
        <f>IF(ISNA(VLOOKUP(B65,CEEMEA!$A:$A,1,0)),IF(ISNA(VLOOKUP(B65,Removes!$A:$A,1,0)),IF(ISNA(VLOOKUP(B65,TTM!$A:$A,1,0)),IF(ISNA(VLOOKUP(B65,FastTrack!$A:$A,1,0)),IF(ISNA(VLOOKUP(B65,Delayed!$B:$B,1,0)),"BAU","Delayed"),"FastTrack"),"TTM"),"Remove"),"CEEMEA")</f>
        <v>CEEMEA</v>
      </c>
      <c r="I65" s="11" t="str">
        <f>IF(COUNTIF(schedule!DA$1:ZZ$100,B65)=0,"new","scheduled")</f>
        <v>scheduled</v>
      </c>
    </row>
    <row r="66" spans="1:9">
      <c r="A66" s="11" t="s">
        <v>2290</v>
      </c>
      <c r="B66" s="13">
        <v>121002092615</v>
      </c>
      <c r="C66" s="11" t="str">
        <f>IF(ISERROR(VLOOKUP(B66,'141012'!B:C,2,FALSE)),"new",VLOOKUP(B66,'141012'!B:C,2,FALSE))</f>
        <v>new</v>
      </c>
      <c r="D66" s="11" t="str">
        <f>IF(ISERROR(VLOOKUP(B66,'141012'!B:D,3,FALSE)),"new",IF(VLOOKUP(B66,'141012'!B:D,3,FALSE)="new","existing",VLOOKUP(B66,'141012'!B:D,3,FALSE)))</f>
        <v>existing</v>
      </c>
      <c r="E66" s="4">
        <f t="shared" si="1"/>
        <v>40949</v>
      </c>
      <c r="F66" s="11" t="str">
        <f>IF(ISERROR(VLOOKUP(B66,'181012'!B:B,1,FALSE)),"yes","no")</f>
        <v>no</v>
      </c>
      <c r="G66" s="2" t="s">
        <v>2826</v>
      </c>
      <c r="H66" s="11" t="str">
        <f>IF(ISNA(VLOOKUP(B66,CEEMEA!$A:$A,1,0)),IF(ISNA(VLOOKUP(B66,Removes!$A:$A,1,0)),IF(ISNA(VLOOKUP(B66,TTM!$A:$A,1,0)),IF(ISNA(VLOOKUP(B66,FastTrack!$A:$A,1,0)),IF(ISNA(VLOOKUP(B66,Delayed!$B:$B,1,0)),"BAU","Delayed"),"FastTrack"),"TTM"),"Remove"),"CEEMEA")</f>
        <v>CEEMEA</v>
      </c>
      <c r="I66" s="11" t="str">
        <f>IF(COUNTIF(schedule!DA$1:ZZ$100,B66)=0,"new","scheduled")</f>
        <v>scheduled</v>
      </c>
    </row>
    <row r="67" spans="1:9">
      <c r="A67" s="11" t="s">
        <v>2165</v>
      </c>
      <c r="B67" s="13">
        <v>121002103023</v>
      </c>
      <c r="C67" s="11" t="str">
        <f>IF(ISERROR(VLOOKUP(B67,'141012'!B:C,2,FALSE)),"new",VLOOKUP(B67,'141012'!B:C,2,FALSE))</f>
        <v>new</v>
      </c>
      <c r="D67" s="11" t="str">
        <f>IF(ISERROR(VLOOKUP(B67,'141012'!B:D,3,FALSE)),"new",IF(VLOOKUP(B67,'141012'!B:D,3,FALSE)="new","existing",VLOOKUP(B67,'141012'!B:D,3,FALSE)))</f>
        <v>existing</v>
      </c>
      <c r="E67" s="4">
        <f t="shared" ref="E67:E130" si="2">DATEVALUE(MID(G67,SEARCH("/",G67,1)-2,10))</f>
        <v>40949</v>
      </c>
      <c r="F67" s="11" t="str">
        <f>IF(ISERROR(VLOOKUP(B67,'181012'!B:B,1,FALSE)),"yes","no")</f>
        <v>no</v>
      </c>
      <c r="G67" s="2" t="s">
        <v>2840</v>
      </c>
      <c r="H67" s="11" t="str">
        <f>IF(ISNA(VLOOKUP(B67,CEEMEA!$A:$A,1,0)),IF(ISNA(VLOOKUP(B67,Removes!$A:$A,1,0)),IF(ISNA(VLOOKUP(B67,TTM!$A:$A,1,0)),IF(ISNA(VLOOKUP(B67,FastTrack!$A:$A,1,0)),IF(ISNA(VLOOKUP(B67,Delayed!$B:$B,1,0)),"BAU","Delayed"),"FastTrack"),"TTM"),"Remove"),"CEEMEA")</f>
        <v>BAU</v>
      </c>
      <c r="I67" s="11" t="str">
        <f>IF(COUNTIF(schedule!DA$1:ZZ$100,B67)=0,"new","scheduled")</f>
        <v>scheduled</v>
      </c>
    </row>
    <row r="68" spans="1:9">
      <c r="A68" s="11" t="s">
        <v>2163</v>
      </c>
      <c r="B68" s="13">
        <v>121002103025</v>
      </c>
      <c r="C68" s="11" t="str">
        <f>IF(ISERROR(VLOOKUP(B68,'141012'!B:C,2,FALSE)),"new",VLOOKUP(B68,'141012'!B:C,2,FALSE))</f>
        <v>new</v>
      </c>
      <c r="D68" s="11" t="str">
        <f>IF(ISERROR(VLOOKUP(B68,'141012'!B:D,3,FALSE)),"new",IF(VLOOKUP(B68,'141012'!B:D,3,FALSE)="new","existing",VLOOKUP(B68,'141012'!B:D,3,FALSE)))</f>
        <v>existing</v>
      </c>
      <c r="E68" s="4">
        <f t="shared" si="2"/>
        <v>40949</v>
      </c>
      <c r="F68" s="11" t="str">
        <f>IF(ISERROR(VLOOKUP(B68,'181012'!B:B,1,FALSE)),"yes","no")</f>
        <v>no</v>
      </c>
      <c r="G68" s="2" t="s">
        <v>2839</v>
      </c>
      <c r="H68" s="11" t="str">
        <f>IF(ISNA(VLOOKUP(B68,CEEMEA!$A:$A,1,0)),IF(ISNA(VLOOKUP(B68,Removes!$A:$A,1,0)),IF(ISNA(VLOOKUP(B68,TTM!$A:$A,1,0)),IF(ISNA(VLOOKUP(B68,FastTrack!$A:$A,1,0)),IF(ISNA(VLOOKUP(B68,Delayed!$B:$B,1,0)),"BAU","Delayed"),"FastTrack"),"TTM"),"Remove"),"CEEMEA")</f>
        <v>BAU</v>
      </c>
      <c r="I68" s="11" t="str">
        <f>IF(COUNTIF(schedule!DA$1:ZZ$100,B68)=0,"new","scheduled")</f>
        <v>scheduled</v>
      </c>
    </row>
    <row r="69" spans="1:9">
      <c r="A69" s="11" t="s">
        <v>2173</v>
      </c>
      <c r="B69" s="13">
        <v>121002103028</v>
      </c>
      <c r="C69" s="11" t="str">
        <f>IF(ISERROR(VLOOKUP(B69,'141012'!B:C,2,FALSE)),"new",VLOOKUP(B69,'141012'!B:C,2,FALSE))</f>
        <v>new</v>
      </c>
      <c r="D69" s="11" t="str">
        <f>IF(ISERROR(VLOOKUP(B69,'141012'!B:D,3,FALSE)),"new",IF(VLOOKUP(B69,'141012'!B:D,3,FALSE)="new","existing",VLOOKUP(B69,'141012'!B:D,3,FALSE)))</f>
        <v>existing</v>
      </c>
      <c r="E69" s="4">
        <f t="shared" si="2"/>
        <v>40949</v>
      </c>
      <c r="F69" s="11" t="str">
        <f>IF(ISERROR(VLOOKUP(B69,'181012'!B:B,1,FALSE)),"yes","no")</f>
        <v>no</v>
      </c>
      <c r="G69" s="2" t="s">
        <v>2842</v>
      </c>
      <c r="H69" s="11" t="str">
        <f>IF(ISNA(VLOOKUP(B69,CEEMEA!$A:$A,1,0)),IF(ISNA(VLOOKUP(B69,Removes!$A:$A,1,0)),IF(ISNA(VLOOKUP(B69,TTM!$A:$A,1,0)),IF(ISNA(VLOOKUP(B69,FastTrack!$A:$A,1,0)),IF(ISNA(VLOOKUP(B69,Delayed!$B:$B,1,0)),"BAU","Delayed"),"FastTrack"),"TTM"),"Remove"),"CEEMEA")</f>
        <v>BAU</v>
      </c>
      <c r="I69" s="11" t="str">
        <f>IF(COUNTIF(schedule!DA$1:ZZ$100,B69)=0,"new","scheduled")</f>
        <v>scheduled</v>
      </c>
    </row>
    <row r="70" spans="1:9">
      <c r="A70" s="11" t="s">
        <v>2248</v>
      </c>
      <c r="B70" s="13">
        <v>121002121312</v>
      </c>
      <c r="C70" s="11" t="str">
        <f>IF(ISERROR(VLOOKUP(B70,'141012'!B:C,2,FALSE)),"new",VLOOKUP(B70,'141012'!B:C,2,FALSE))</f>
        <v>new</v>
      </c>
      <c r="D70" s="11" t="str">
        <f>IF(ISERROR(VLOOKUP(B70,'141012'!B:D,3,FALSE)),"new",IF(VLOOKUP(B70,'141012'!B:D,3,FALSE)="new","existing",VLOOKUP(B70,'141012'!B:D,3,FALSE)))</f>
        <v>existing</v>
      </c>
      <c r="E70" s="4">
        <f t="shared" si="2"/>
        <v>41009</v>
      </c>
      <c r="F70" s="11" t="str">
        <f>IF(ISERROR(VLOOKUP(B70,'181012'!B:B,1,FALSE)),"yes","no")</f>
        <v>yes</v>
      </c>
      <c r="G70" s="2" t="s">
        <v>2820</v>
      </c>
      <c r="H70" s="11" t="str">
        <f>IF(ISNA(VLOOKUP(B70,CEEMEA!$A:$A,1,0)),IF(ISNA(VLOOKUP(B70,Removes!$A:$A,1,0)),IF(ISNA(VLOOKUP(B70,TTM!$A:$A,1,0)),IF(ISNA(VLOOKUP(B70,FastTrack!$A:$A,1,0)),IF(ISNA(VLOOKUP(B70,Delayed!$B:$B,1,0)),"BAU","Delayed"),"FastTrack"),"TTM"),"Remove"),"CEEMEA")</f>
        <v>BAU</v>
      </c>
      <c r="I70" s="11" t="str">
        <f>IF(COUNTIF(schedule!DA$1:ZZ$100,B70)=0,"new","scheduled")</f>
        <v>scheduled</v>
      </c>
    </row>
    <row r="71" spans="1:9">
      <c r="A71" s="11" t="s">
        <v>2250</v>
      </c>
      <c r="B71" s="13">
        <v>121002121623</v>
      </c>
      <c r="C71" s="11" t="str">
        <f>IF(ISERROR(VLOOKUP(B71,'141012'!B:C,2,FALSE)),"new",VLOOKUP(B71,'141012'!B:C,2,FALSE))</f>
        <v>new</v>
      </c>
      <c r="D71" s="11" t="str">
        <f>IF(ISERROR(VLOOKUP(B71,'141012'!B:D,3,FALSE)),"new",IF(VLOOKUP(B71,'141012'!B:D,3,FALSE)="new","existing",VLOOKUP(B71,'141012'!B:D,3,FALSE)))</f>
        <v>existing</v>
      </c>
      <c r="E71" s="4">
        <f t="shared" si="2"/>
        <v>41009</v>
      </c>
      <c r="F71" s="11" t="str">
        <f>IF(ISERROR(VLOOKUP(B71,'181012'!B:B,1,FALSE)),"yes","no")</f>
        <v>yes</v>
      </c>
      <c r="G71" s="2" t="s">
        <v>2821</v>
      </c>
      <c r="H71" s="11" t="str">
        <f>IF(ISNA(VLOOKUP(B71,CEEMEA!$A:$A,1,0)),IF(ISNA(VLOOKUP(B71,Removes!$A:$A,1,0)),IF(ISNA(VLOOKUP(B71,TTM!$A:$A,1,0)),IF(ISNA(VLOOKUP(B71,FastTrack!$A:$A,1,0)),IF(ISNA(VLOOKUP(B71,Delayed!$B:$B,1,0)),"BAU","Delayed"),"FastTrack"),"TTM"),"Remove"),"CEEMEA")</f>
        <v>BAU</v>
      </c>
      <c r="I71" s="11" t="str">
        <f>IF(COUNTIF(schedule!DA$1:ZZ$100,B71)=0,"new","scheduled")</f>
        <v>scheduled</v>
      </c>
    </row>
    <row r="72" spans="1:9">
      <c r="A72" s="11" t="s">
        <v>2252</v>
      </c>
      <c r="B72" s="13">
        <v>121002121759</v>
      </c>
      <c r="C72" s="11" t="str">
        <f>IF(ISERROR(VLOOKUP(B72,'141012'!B:C,2,FALSE)),"new",VLOOKUP(B72,'141012'!B:C,2,FALSE))</f>
        <v>new</v>
      </c>
      <c r="D72" s="11" t="str">
        <f>IF(ISERROR(VLOOKUP(B72,'141012'!B:D,3,FALSE)),"new",IF(VLOOKUP(B72,'141012'!B:D,3,FALSE)="new","existing",VLOOKUP(B72,'141012'!B:D,3,FALSE)))</f>
        <v>existing</v>
      </c>
      <c r="E72" s="4">
        <f t="shared" si="2"/>
        <v>41009</v>
      </c>
      <c r="F72" s="11" t="str">
        <f>IF(ISERROR(VLOOKUP(B72,'181012'!B:B,1,FALSE)),"yes","no")</f>
        <v>no</v>
      </c>
      <c r="G72" s="2" t="s">
        <v>2822</v>
      </c>
      <c r="H72" s="11" t="str">
        <f>IF(ISNA(VLOOKUP(B72,CEEMEA!$A:$A,1,0)),IF(ISNA(VLOOKUP(B72,Removes!$A:$A,1,0)),IF(ISNA(VLOOKUP(B72,TTM!$A:$A,1,0)),IF(ISNA(VLOOKUP(B72,FastTrack!$A:$A,1,0)),IF(ISNA(VLOOKUP(B72,Delayed!$B:$B,1,0)),"BAU","Delayed"),"FastTrack"),"TTM"),"Remove"),"CEEMEA")</f>
        <v>BAU</v>
      </c>
      <c r="I72" s="11" t="str">
        <f>IF(COUNTIF(schedule!DA$1:ZZ$100,B72)=0,"new","scheduled")</f>
        <v>scheduled</v>
      </c>
    </row>
    <row r="73" spans="1:9">
      <c r="A73" s="1" t="s">
        <v>1099</v>
      </c>
      <c r="B73" s="13">
        <v>121003104056</v>
      </c>
      <c r="C73" s="11" t="str">
        <f>IF(ISERROR(VLOOKUP(B73,'141012'!B:C,2,FALSE)),"new",VLOOKUP(B73,'141012'!B:C,2,FALSE))</f>
        <v>new</v>
      </c>
      <c r="D73" s="11" t="str">
        <f>IF(ISERROR(VLOOKUP(B73,'141012'!B:D,3,FALSE)),"new",IF(VLOOKUP(B73,'141012'!B:D,3,FALSE)="new","existing",VLOOKUP(B73,'141012'!B:D,3,FALSE)))</f>
        <v>existing</v>
      </c>
      <c r="E73" s="4" t="e">
        <f t="shared" si="2"/>
        <v>#VALUE!</v>
      </c>
      <c r="F73" s="11" t="str">
        <f>IF(ISERROR(VLOOKUP(B73,'181012'!B:B,1,FALSE)),"yes","no")</f>
        <v>yes</v>
      </c>
      <c r="G73" s="2" t="s">
        <v>2740</v>
      </c>
      <c r="H73" s="11" t="str">
        <f>IF(ISNA(VLOOKUP(B73,CEEMEA!$A:$A,1,0)),IF(ISNA(VLOOKUP(B73,Removes!$A:$A,1,0)),IF(ISNA(VLOOKUP(B73,TTM!$A:$A,1,0)),IF(ISNA(VLOOKUP(B73,FastTrack!$A:$A,1,0)),IF(ISNA(VLOOKUP(B73,Delayed!$B:$B,1,0)),"BAU","Delayed"),"FastTrack"),"TTM"),"Remove"),"CEEMEA")</f>
        <v>Delayed</v>
      </c>
      <c r="I73" s="11" t="str">
        <f>IF(COUNTIF(schedule!DA$1:ZZ$100,B73)=0,"new","scheduled")</f>
        <v>new</v>
      </c>
    </row>
    <row r="74" spans="1:9">
      <c r="A74" s="11" t="s">
        <v>1075</v>
      </c>
      <c r="B74" s="13">
        <v>121003104518</v>
      </c>
      <c r="C74" s="11" t="str">
        <f>IF(ISERROR(VLOOKUP(B74,'141012'!B:C,2,FALSE)),"new",VLOOKUP(B74,'141012'!B:C,2,FALSE))</f>
        <v>new</v>
      </c>
      <c r="D74" s="11" t="str">
        <f>IF(ISERROR(VLOOKUP(B74,'141012'!B:D,3,FALSE)),"new",IF(VLOOKUP(B74,'141012'!B:D,3,FALSE)="new","existing",VLOOKUP(B74,'141012'!B:D,3,FALSE)))</f>
        <v>existing</v>
      </c>
      <c r="E74" s="4" t="e">
        <f t="shared" si="2"/>
        <v>#VALUE!</v>
      </c>
      <c r="F74" s="11" t="str">
        <f>IF(ISERROR(VLOOKUP(B74,'181012'!B:B,1,FALSE)),"yes","no")</f>
        <v>yes</v>
      </c>
      <c r="G74" s="2" t="s">
        <v>2744</v>
      </c>
      <c r="H74" s="11" t="str">
        <f>IF(ISNA(VLOOKUP(B74,CEEMEA!$A:$A,1,0)),IF(ISNA(VLOOKUP(B74,Removes!$A:$A,1,0)),IF(ISNA(VLOOKUP(B74,TTM!$A:$A,1,0)),IF(ISNA(VLOOKUP(B74,FastTrack!$A:$A,1,0)),IF(ISNA(VLOOKUP(B74,Delayed!$B:$B,1,0)),"BAU","Delayed"),"FastTrack"),"TTM"),"Remove"),"CEEMEA")</f>
        <v>Delayed</v>
      </c>
      <c r="I74" s="11" t="str">
        <f>IF(COUNTIF(schedule!DA$1:ZZ$100,B74)=0,"new","scheduled")</f>
        <v>new</v>
      </c>
    </row>
    <row r="75" spans="1:9">
      <c r="A75" s="11" t="s">
        <v>2267</v>
      </c>
      <c r="B75" s="13">
        <v>121003111215</v>
      </c>
      <c r="C75" s="11" t="str">
        <f>IF(ISERROR(VLOOKUP(B75,'141012'!B:C,2,FALSE)),"new",VLOOKUP(B75,'141012'!B:C,2,FALSE))</f>
        <v>new</v>
      </c>
      <c r="D75" s="11" t="str">
        <f>IF(ISERROR(VLOOKUP(B75,'141012'!B:D,3,FALSE)),"new",IF(VLOOKUP(B75,'141012'!B:D,3,FALSE)="new","existing",VLOOKUP(B75,'141012'!B:D,3,FALSE)))</f>
        <v>existing</v>
      </c>
      <c r="E75" s="4">
        <f t="shared" si="2"/>
        <v>40978</v>
      </c>
      <c r="F75" s="11" t="str">
        <f>IF(ISERROR(VLOOKUP(B75,'181012'!B:B,1,FALSE)),"yes","no")</f>
        <v>no</v>
      </c>
      <c r="G75" s="2" t="s">
        <v>2824</v>
      </c>
      <c r="H75" s="11" t="str">
        <f>IF(ISNA(VLOOKUP(B75,CEEMEA!$A:$A,1,0)),IF(ISNA(VLOOKUP(B75,Removes!$A:$A,1,0)),IF(ISNA(VLOOKUP(B75,TTM!$A:$A,1,0)),IF(ISNA(VLOOKUP(B75,FastTrack!$A:$A,1,0)),IF(ISNA(VLOOKUP(B75,Delayed!$B:$B,1,0)),"BAU","Delayed"),"FastTrack"),"TTM"),"Remove"),"CEEMEA")</f>
        <v>BAU</v>
      </c>
      <c r="I75" s="11" t="str">
        <f>IF(COUNTIF(schedule!DA$1:ZZ$100,B75)=0,"new","scheduled")</f>
        <v>scheduled</v>
      </c>
    </row>
    <row r="76" spans="1:9">
      <c r="A76" s="11" t="s">
        <v>2269</v>
      </c>
      <c r="B76" s="13">
        <v>121003111216</v>
      </c>
      <c r="C76" s="11" t="str">
        <f>IF(ISERROR(VLOOKUP(B76,'141012'!B:C,2,FALSE)),"new",VLOOKUP(B76,'141012'!B:C,2,FALSE))</f>
        <v>new</v>
      </c>
      <c r="D76" s="11" t="str">
        <f>IF(ISERROR(VLOOKUP(B76,'141012'!B:D,3,FALSE)),"new",IF(VLOOKUP(B76,'141012'!B:D,3,FALSE)="new","existing",VLOOKUP(B76,'141012'!B:D,3,FALSE)))</f>
        <v>existing</v>
      </c>
      <c r="E76" s="4">
        <f t="shared" si="2"/>
        <v>40978</v>
      </c>
      <c r="F76" s="11" t="str">
        <f>IF(ISERROR(VLOOKUP(B76,'181012'!B:B,1,FALSE)),"yes","no")</f>
        <v>no</v>
      </c>
      <c r="G76" s="2" t="s">
        <v>2825</v>
      </c>
      <c r="H76" s="11" t="str">
        <f>IF(ISNA(VLOOKUP(B76,CEEMEA!$A:$A,1,0)),IF(ISNA(VLOOKUP(B76,Removes!$A:$A,1,0)),IF(ISNA(VLOOKUP(B76,TTM!$A:$A,1,0)),IF(ISNA(VLOOKUP(B76,FastTrack!$A:$A,1,0)),IF(ISNA(VLOOKUP(B76,Delayed!$B:$B,1,0)),"BAU","Delayed"),"FastTrack"),"TTM"),"Remove"),"CEEMEA")</f>
        <v>BAU</v>
      </c>
      <c r="I76" s="11" t="str">
        <f>IF(COUNTIF(schedule!DA$1:ZZ$100,B76)=0,"new","scheduled")</f>
        <v>scheduled</v>
      </c>
    </row>
    <row r="77" spans="1:9">
      <c r="A77" s="11" t="s">
        <v>1077</v>
      </c>
      <c r="B77" s="13">
        <v>121004045242</v>
      </c>
      <c r="C77" s="11" t="str">
        <f>IF(ISERROR(VLOOKUP(B77,'141012'!B:C,2,FALSE)),"new",VLOOKUP(B77,'141012'!B:C,2,FALSE))</f>
        <v>new</v>
      </c>
      <c r="D77" s="11" t="str">
        <f>IF(ISERROR(VLOOKUP(B77,'141012'!B:D,3,FALSE)),"new",IF(VLOOKUP(B77,'141012'!B:D,3,FALSE)="new","existing",VLOOKUP(B77,'141012'!B:D,3,FALSE)))</f>
        <v>existing</v>
      </c>
      <c r="E77" s="4" t="e">
        <f t="shared" si="2"/>
        <v>#VALUE!</v>
      </c>
      <c r="F77" s="11" t="str">
        <f>IF(ISERROR(VLOOKUP(B77,'181012'!B:B,1,FALSE)),"yes","no")</f>
        <v>yes</v>
      </c>
      <c r="G77" s="2" t="s">
        <v>2747</v>
      </c>
      <c r="H77" s="11" t="str">
        <f>IF(ISNA(VLOOKUP(B77,CEEMEA!$A:$A,1,0)),IF(ISNA(VLOOKUP(B77,Removes!$A:$A,1,0)),IF(ISNA(VLOOKUP(B77,TTM!$A:$A,1,0)),IF(ISNA(VLOOKUP(B77,FastTrack!$A:$A,1,0)),IF(ISNA(VLOOKUP(B77,Delayed!$B:$B,1,0)),"BAU","Delayed"),"FastTrack"),"TTM"),"Remove"),"CEEMEA")</f>
        <v>Delayed</v>
      </c>
      <c r="I77" s="11" t="str">
        <f>IF(COUNTIF(schedule!DA$1:ZZ$100,B77)=0,"new","scheduled")</f>
        <v>new</v>
      </c>
    </row>
    <row r="78" spans="1:9">
      <c r="A78" s="11" t="s">
        <v>1085</v>
      </c>
      <c r="B78" s="13">
        <v>121004050141</v>
      </c>
      <c r="C78" s="11" t="str">
        <f>IF(ISERROR(VLOOKUP(B78,'141012'!B:C,2,FALSE)),"new",VLOOKUP(B78,'141012'!B:C,2,FALSE))</f>
        <v>new</v>
      </c>
      <c r="D78" s="11" t="str">
        <f>IF(ISERROR(VLOOKUP(B78,'141012'!B:D,3,FALSE)),"new",IF(VLOOKUP(B78,'141012'!B:D,3,FALSE)="new","existing",VLOOKUP(B78,'141012'!B:D,3,FALSE)))</f>
        <v>existing</v>
      </c>
      <c r="E78" s="4" t="e">
        <f t="shared" si="2"/>
        <v>#VALUE!</v>
      </c>
      <c r="F78" s="11" t="str">
        <f>IF(ISERROR(VLOOKUP(B78,'181012'!B:B,1,FALSE)),"yes","no")</f>
        <v>yes</v>
      </c>
      <c r="G78" s="2" t="s">
        <v>2743</v>
      </c>
      <c r="H78" s="11" t="str">
        <f>IF(ISNA(VLOOKUP(B78,CEEMEA!$A:$A,1,0)),IF(ISNA(VLOOKUP(B78,Removes!$A:$A,1,0)),IF(ISNA(VLOOKUP(B78,TTM!$A:$A,1,0)),IF(ISNA(VLOOKUP(B78,FastTrack!$A:$A,1,0)),IF(ISNA(VLOOKUP(B78,Delayed!$B:$B,1,0)),"BAU","Delayed"),"FastTrack"),"TTM"),"Remove"),"CEEMEA")</f>
        <v>Delayed</v>
      </c>
      <c r="I78" s="11" t="str">
        <f>IF(COUNTIF(schedule!DA$1:ZZ$100,B78)=0,"new","scheduled")</f>
        <v>new</v>
      </c>
    </row>
    <row r="79" spans="1:9">
      <c r="A79" s="1" t="s">
        <v>1081</v>
      </c>
      <c r="B79" s="13">
        <v>121004050320</v>
      </c>
      <c r="C79" s="11" t="str">
        <f>IF(ISERROR(VLOOKUP(B79,'141012'!B:C,2,FALSE)),"new",VLOOKUP(B79,'141012'!B:C,2,FALSE))</f>
        <v>new</v>
      </c>
      <c r="D79" s="11" t="str">
        <f>IF(ISERROR(VLOOKUP(B79,'141012'!B:D,3,FALSE)),"new",IF(VLOOKUP(B79,'141012'!B:D,3,FALSE)="new","existing",VLOOKUP(B79,'141012'!B:D,3,FALSE)))</f>
        <v>existing</v>
      </c>
      <c r="E79" s="4" t="e">
        <f t="shared" si="2"/>
        <v>#VALUE!</v>
      </c>
      <c r="F79" s="11" t="str">
        <f>IF(ISERROR(VLOOKUP(B79,'181012'!B:B,1,FALSE)),"yes","no")</f>
        <v>yes</v>
      </c>
      <c r="G79" s="2" t="s">
        <v>2741</v>
      </c>
      <c r="H79" s="11" t="str">
        <f>IF(ISNA(VLOOKUP(B79,CEEMEA!$A:$A,1,0)),IF(ISNA(VLOOKUP(B79,Removes!$A:$A,1,0)),IF(ISNA(VLOOKUP(B79,TTM!$A:$A,1,0)),IF(ISNA(VLOOKUP(B79,FastTrack!$A:$A,1,0)),IF(ISNA(VLOOKUP(B79,Delayed!$B:$B,1,0)),"BAU","Delayed"),"FastTrack"),"TTM"),"Remove"),"CEEMEA")</f>
        <v>Delayed</v>
      </c>
      <c r="I79" s="11" t="str">
        <f>IF(COUNTIF(schedule!DA$1:ZZ$100,B79)=0,"new","scheduled")</f>
        <v>new</v>
      </c>
    </row>
    <row r="80" spans="1:9">
      <c r="A80" s="11" t="s">
        <v>1079</v>
      </c>
      <c r="B80" s="13">
        <v>121004054128</v>
      </c>
      <c r="C80" s="11" t="str">
        <f>IF(ISERROR(VLOOKUP(B80,'141012'!B:C,2,FALSE)),"new",VLOOKUP(B80,'141012'!B:C,2,FALSE))</f>
        <v>new</v>
      </c>
      <c r="D80" s="11" t="str">
        <f>IF(ISERROR(VLOOKUP(B80,'141012'!B:D,3,FALSE)),"new",IF(VLOOKUP(B80,'141012'!B:D,3,FALSE)="new","existing",VLOOKUP(B80,'141012'!B:D,3,FALSE)))</f>
        <v>existing</v>
      </c>
      <c r="E80" s="4">
        <f t="shared" si="2"/>
        <v>41192</v>
      </c>
      <c r="F80" s="11" t="str">
        <f>IF(ISERROR(VLOOKUP(B80,'181012'!B:B,1,FALSE)),"yes","no")</f>
        <v>yes</v>
      </c>
      <c r="G80" s="2" t="s">
        <v>2793</v>
      </c>
      <c r="H80" s="11" t="str">
        <f>IF(ISNA(VLOOKUP(B80,CEEMEA!$A:$A,1,0)),IF(ISNA(VLOOKUP(B80,Removes!$A:$A,1,0)),IF(ISNA(VLOOKUP(B80,TTM!$A:$A,1,0)),IF(ISNA(VLOOKUP(B80,FastTrack!$A:$A,1,0)),IF(ISNA(VLOOKUP(B80,Delayed!$B:$B,1,0)),"BAU","Delayed"),"FastTrack"),"TTM"),"Remove"),"CEEMEA")</f>
        <v>Delayed</v>
      </c>
      <c r="I80" s="11" t="str">
        <f>IF(COUNTIF(schedule!DA$1:ZZ$100,B80)=0,"new","scheduled")</f>
        <v>new</v>
      </c>
    </row>
    <row r="81" spans="1:9">
      <c r="A81" s="11" t="s">
        <v>1073</v>
      </c>
      <c r="B81" s="13">
        <v>121004054306</v>
      </c>
      <c r="C81" s="11" t="str">
        <f>IF(ISERROR(VLOOKUP(B81,'141012'!B:C,2,FALSE)),"new",VLOOKUP(B81,'141012'!B:C,2,FALSE))</f>
        <v>new</v>
      </c>
      <c r="D81" s="11" t="str">
        <f>IF(ISERROR(VLOOKUP(B81,'141012'!B:D,3,FALSE)),"new",IF(VLOOKUP(B81,'141012'!B:D,3,FALSE)="new","existing",VLOOKUP(B81,'141012'!B:D,3,FALSE)))</f>
        <v>existing</v>
      </c>
      <c r="E81" s="4" t="e">
        <f t="shared" si="2"/>
        <v>#VALUE!</v>
      </c>
      <c r="F81" s="11" t="str">
        <f>IF(ISERROR(VLOOKUP(B81,'181012'!B:B,1,FALSE)),"yes","no")</f>
        <v>yes</v>
      </c>
      <c r="G81" s="2" t="s">
        <v>2746</v>
      </c>
      <c r="H81" s="11" t="str">
        <f>IF(ISNA(VLOOKUP(B81,CEEMEA!$A:$A,1,0)),IF(ISNA(VLOOKUP(B81,Removes!$A:$A,1,0)),IF(ISNA(VLOOKUP(B81,TTM!$A:$A,1,0)),IF(ISNA(VLOOKUP(B81,FastTrack!$A:$A,1,0)),IF(ISNA(VLOOKUP(B81,Delayed!$B:$B,1,0)),"BAU","Delayed"),"FastTrack"),"TTM"),"Remove"),"CEEMEA")</f>
        <v>Delayed</v>
      </c>
      <c r="I81" s="11" t="str">
        <f>IF(COUNTIF(schedule!DA$1:ZZ$100,B81)=0,"new","scheduled")</f>
        <v>new</v>
      </c>
    </row>
    <row r="82" spans="1:9">
      <c r="A82" s="11" t="s">
        <v>1071</v>
      </c>
      <c r="B82" s="13">
        <v>121004054430</v>
      </c>
      <c r="C82" s="11" t="str">
        <f>IF(ISERROR(VLOOKUP(B82,'141012'!B:C,2,FALSE)),"new",VLOOKUP(B82,'141012'!B:C,2,FALSE))</f>
        <v>new</v>
      </c>
      <c r="D82" s="11" t="str">
        <f>IF(ISERROR(VLOOKUP(B82,'141012'!B:D,3,FALSE)),"new",IF(VLOOKUP(B82,'141012'!B:D,3,FALSE)="new","existing",VLOOKUP(B82,'141012'!B:D,3,FALSE)))</f>
        <v>existing</v>
      </c>
      <c r="E82" s="4" t="e">
        <f t="shared" si="2"/>
        <v>#VALUE!</v>
      </c>
      <c r="F82" s="11" t="str">
        <f>IF(ISERROR(VLOOKUP(B82,'181012'!B:B,1,FALSE)),"yes","no")</f>
        <v>yes</v>
      </c>
      <c r="G82" s="2" t="s">
        <v>2745</v>
      </c>
      <c r="H82" s="11" t="str">
        <f>IF(ISNA(VLOOKUP(B82,CEEMEA!$A:$A,1,0)),IF(ISNA(VLOOKUP(B82,Removes!$A:$A,1,0)),IF(ISNA(VLOOKUP(B82,TTM!$A:$A,1,0)),IF(ISNA(VLOOKUP(B82,FastTrack!$A:$A,1,0)),IF(ISNA(VLOOKUP(B82,Delayed!$B:$B,1,0)),"BAU","Delayed"),"FastTrack"),"TTM"),"Remove"),"CEEMEA")</f>
        <v>Delayed</v>
      </c>
      <c r="I82" s="11" t="str">
        <f>IF(COUNTIF(schedule!DA$1:ZZ$100,B82)=0,"new","scheduled")</f>
        <v>new</v>
      </c>
    </row>
    <row r="83" spans="1:9">
      <c r="A83" s="11" t="s">
        <v>1067</v>
      </c>
      <c r="B83" s="13">
        <v>121004104426</v>
      </c>
      <c r="C83" s="11" t="str">
        <f>IF(ISERROR(VLOOKUP(B83,'141012'!B:C,2,FALSE)),"new",VLOOKUP(B83,'141012'!B:C,2,FALSE))</f>
        <v>new</v>
      </c>
      <c r="D83" s="11" t="str">
        <f>IF(ISERROR(VLOOKUP(B83,'141012'!B:D,3,FALSE)),"new",IF(VLOOKUP(B83,'141012'!B:D,3,FALSE)="new","existing",VLOOKUP(B83,'141012'!B:D,3,FALSE)))</f>
        <v>existing</v>
      </c>
      <c r="E83" s="4">
        <f t="shared" si="2"/>
        <v>41192</v>
      </c>
      <c r="F83" s="11" t="str">
        <f>IF(ISERROR(VLOOKUP(B83,'181012'!B:B,1,FALSE)),"yes","no")</f>
        <v>yes</v>
      </c>
      <c r="G83" s="2" t="s">
        <v>2792</v>
      </c>
      <c r="H83" s="11" t="str">
        <f>IF(ISNA(VLOOKUP(B83,CEEMEA!$A:$A,1,0)),IF(ISNA(VLOOKUP(B83,Removes!$A:$A,1,0)),IF(ISNA(VLOOKUP(B83,TTM!$A:$A,1,0)),IF(ISNA(VLOOKUP(B83,FastTrack!$A:$A,1,0)),IF(ISNA(VLOOKUP(B83,Delayed!$B:$B,1,0)),"BAU","Delayed"),"FastTrack"),"TTM"),"Remove"),"CEEMEA")</f>
        <v>Delayed</v>
      </c>
      <c r="I83" s="11" t="str">
        <f>IF(COUNTIF(schedule!DA$1:ZZ$100,B83)=0,"new","scheduled")</f>
        <v>new</v>
      </c>
    </row>
    <row r="84" spans="1:9">
      <c r="A84" s="11" t="s">
        <v>2482</v>
      </c>
      <c r="B84" s="13">
        <v>121005113706</v>
      </c>
      <c r="C84" s="11" t="str">
        <f>IF(ISERROR(VLOOKUP(B84,'141012'!B:C,2,FALSE)),"new",VLOOKUP(B84,'141012'!B:C,2,FALSE))</f>
        <v>new</v>
      </c>
      <c r="D84" s="11" t="str">
        <f>IF(ISERROR(VLOOKUP(B84,'141012'!B:D,3,FALSE)),"new",IF(VLOOKUP(B84,'141012'!B:D,3,FALSE)="new","existing",VLOOKUP(B84,'141012'!B:D,3,FALSE)))</f>
        <v>existing</v>
      </c>
      <c r="E84" s="4">
        <f t="shared" si="2"/>
        <v>41192</v>
      </c>
      <c r="F84" s="11" t="str">
        <f>IF(ISERROR(VLOOKUP(B84,'181012'!B:B,1,FALSE)),"yes","no")</f>
        <v>no</v>
      </c>
      <c r="G84" s="2" t="s">
        <v>2788</v>
      </c>
      <c r="H84" s="11" t="str">
        <f>IF(ISNA(VLOOKUP(B84,CEEMEA!$A:$A,1,0)),IF(ISNA(VLOOKUP(B84,Removes!$A:$A,1,0)),IF(ISNA(VLOOKUP(B84,TTM!$A:$A,1,0)),IF(ISNA(VLOOKUP(B84,FastTrack!$A:$A,1,0)),IF(ISNA(VLOOKUP(B84,Delayed!$B:$B,1,0)),"BAU","Delayed"),"FastTrack"),"TTM"),"Remove"),"CEEMEA")</f>
        <v>BAU</v>
      </c>
      <c r="I84" s="11" t="str">
        <f>IF(COUNTIF(schedule!DA$1:ZZ$100,B84)=0,"new","scheduled")</f>
        <v>scheduled</v>
      </c>
    </row>
    <row r="85" spans="1:9">
      <c r="A85" s="11" t="s">
        <v>2480</v>
      </c>
      <c r="B85" s="13">
        <v>121005113708</v>
      </c>
      <c r="C85" s="11" t="str">
        <f>IF(ISERROR(VLOOKUP(B85,'141012'!B:C,2,FALSE)),"new",VLOOKUP(B85,'141012'!B:C,2,FALSE))</f>
        <v>new</v>
      </c>
      <c r="D85" s="11" t="str">
        <f>IF(ISERROR(VLOOKUP(B85,'141012'!B:D,3,FALSE)),"new",IF(VLOOKUP(B85,'141012'!B:D,3,FALSE)="new","existing",VLOOKUP(B85,'141012'!B:D,3,FALSE)))</f>
        <v>existing</v>
      </c>
      <c r="E85" s="4">
        <f t="shared" si="2"/>
        <v>41192</v>
      </c>
      <c r="F85" s="11" t="str">
        <f>IF(ISERROR(VLOOKUP(B85,'181012'!B:B,1,FALSE)),"yes","no")</f>
        <v>yes</v>
      </c>
      <c r="G85" s="2" t="s">
        <v>2787</v>
      </c>
      <c r="H85" s="11" t="str">
        <f>IF(ISNA(VLOOKUP(B85,CEEMEA!$A:$A,1,0)),IF(ISNA(VLOOKUP(B85,Removes!$A:$A,1,0)),IF(ISNA(VLOOKUP(B85,TTM!$A:$A,1,0)),IF(ISNA(VLOOKUP(B85,FastTrack!$A:$A,1,0)),IF(ISNA(VLOOKUP(B85,Delayed!$B:$B,1,0)),"BAU","Delayed"),"FastTrack"),"TTM"),"Remove"),"CEEMEA")</f>
        <v>BAU</v>
      </c>
      <c r="I85" s="11" t="str">
        <f>IF(COUNTIF(schedule!DA$1:ZZ$100,B85)=0,"new","scheduled")</f>
        <v>scheduled</v>
      </c>
    </row>
    <row r="86" spans="1:9">
      <c r="A86" s="11" t="s">
        <v>2555</v>
      </c>
      <c r="B86" s="13">
        <v>121005125158</v>
      </c>
      <c r="C86" s="11" t="str">
        <f>IF(ISERROR(VLOOKUP(B86,'141012'!B:C,2,FALSE)),"new",VLOOKUP(B86,'141012'!B:C,2,FALSE))</f>
        <v>new</v>
      </c>
      <c r="D86" s="11" t="str">
        <f>IF(ISERROR(VLOOKUP(B86,'141012'!B:D,3,FALSE)),"new",IF(VLOOKUP(B86,'141012'!B:D,3,FALSE)="new","existing",VLOOKUP(B86,'141012'!B:D,3,FALSE)))</f>
        <v>existing</v>
      </c>
      <c r="E86" s="4" t="e">
        <f t="shared" si="2"/>
        <v>#VALUE!</v>
      </c>
      <c r="F86" s="11" t="str">
        <f>IF(ISERROR(VLOOKUP(B86,'181012'!B:B,1,FALSE)),"yes","no")</f>
        <v>no</v>
      </c>
      <c r="G86" s="2" t="s">
        <v>2765</v>
      </c>
      <c r="H86" s="11" t="str">
        <f>IF(ISNA(VLOOKUP(B86,CEEMEA!$A:$A,1,0)),IF(ISNA(VLOOKUP(B86,Removes!$A:$A,1,0)),IF(ISNA(VLOOKUP(B86,TTM!$A:$A,1,0)),IF(ISNA(VLOOKUP(B86,FastTrack!$A:$A,1,0)),IF(ISNA(VLOOKUP(B86,Delayed!$B:$B,1,0)),"BAU","Delayed"),"FastTrack"),"TTM"),"Remove"),"CEEMEA")</f>
        <v>Remove</v>
      </c>
      <c r="I86" s="11" t="str">
        <f>IF(COUNTIF(schedule!DA$1:ZZ$100,B86)=0,"new","scheduled")</f>
        <v>new</v>
      </c>
    </row>
    <row r="87" spans="1:9">
      <c r="A87" s="11" t="s">
        <v>2474</v>
      </c>
      <c r="B87" s="13">
        <v>121008090312</v>
      </c>
      <c r="C87" s="11" t="str">
        <f>IF(ISERROR(VLOOKUP(B87,'141012'!B:C,2,FALSE)),"new",VLOOKUP(B87,'141012'!B:C,2,FALSE))</f>
        <v>new</v>
      </c>
      <c r="D87" s="11" t="str">
        <f>IF(ISERROR(VLOOKUP(B87,'141012'!B:D,3,FALSE)),"new",IF(VLOOKUP(B87,'141012'!B:D,3,FALSE)="new","existing",VLOOKUP(B87,'141012'!B:D,3,FALSE)))</f>
        <v>existing</v>
      </c>
      <c r="E87" s="4">
        <f t="shared" si="2"/>
        <v>41192</v>
      </c>
      <c r="F87" s="11" t="str">
        <f>IF(ISERROR(VLOOKUP(B87,'181012'!B:B,1,FALSE)),"yes","no")</f>
        <v>yes</v>
      </c>
      <c r="G87" s="2" t="s">
        <v>2785</v>
      </c>
      <c r="H87" s="11" t="str">
        <f>IF(ISNA(VLOOKUP(B87,CEEMEA!$A:$A,1,0)),IF(ISNA(VLOOKUP(B87,Removes!$A:$A,1,0)),IF(ISNA(VLOOKUP(B87,TTM!$A:$A,1,0)),IF(ISNA(VLOOKUP(B87,FastTrack!$A:$A,1,0)),IF(ISNA(VLOOKUP(B87,Delayed!$B:$B,1,0)),"BAU","Delayed"),"FastTrack"),"TTM"),"Remove"),"CEEMEA")</f>
        <v>BAU</v>
      </c>
      <c r="I87" s="11" t="str">
        <f>IF(COUNTIF(schedule!DA$1:ZZ$100,B87)=0,"new","scheduled")</f>
        <v>scheduled</v>
      </c>
    </row>
    <row r="88" spans="1:9">
      <c r="A88" s="11" t="s">
        <v>1259</v>
      </c>
      <c r="B88" s="13">
        <v>121009072551</v>
      </c>
      <c r="C88" s="11" t="str">
        <f>IF(ISERROR(VLOOKUP(B88,'141012'!B:C,2,FALSE)),"new",VLOOKUP(B88,'141012'!B:C,2,FALSE))</f>
        <v>new</v>
      </c>
      <c r="D88" s="11" t="str">
        <f>IF(ISERROR(VLOOKUP(B88,'141012'!B:D,3,FALSE)),"new",IF(VLOOKUP(B88,'141012'!B:D,3,FALSE)="new","existing",VLOOKUP(B88,'141012'!B:D,3,FALSE)))</f>
        <v>existing</v>
      </c>
      <c r="E88" s="4">
        <f t="shared" si="2"/>
        <v>41162</v>
      </c>
      <c r="F88" s="11" t="str">
        <f>IF(ISERROR(VLOOKUP(B88,'181012'!B:B,1,FALSE)),"yes","no")</f>
        <v>yes</v>
      </c>
      <c r="G88" s="2" t="s">
        <v>2806</v>
      </c>
      <c r="H88" s="11" t="str">
        <f>IF(ISNA(VLOOKUP(B88,CEEMEA!$A:$A,1,0)),IF(ISNA(VLOOKUP(B88,Removes!$A:$A,1,0)),IF(ISNA(VLOOKUP(B88,TTM!$A:$A,1,0)),IF(ISNA(VLOOKUP(B88,FastTrack!$A:$A,1,0)),IF(ISNA(VLOOKUP(B88,Delayed!$B:$B,1,0)),"BAU","Delayed"),"FastTrack"),"TTM"),"Remove"),"CEEMEA")</f>
        <v>BAU</v>
      </c>
      <c r="I88" s="11" t="str">
        <f>IF(COUNTIF(schedule!DA$1:ZZ$100,B88)=0,"new","scheduled")</f>
        <v>scheduled</v>
      </c>
    </row>
    <row r="89" spans="1:9">
      <c r="A89" s="11" t="s">
        <v>1257</v>
      </c>
      <c r="B89" s="13">
        <v>121009073210</v>
      </c>
      <c r="C89" s="11" t="str">
        <f>IF(ISERROR(VLOOKUP(B89,'141012'!B:C,2,FALSE)),"new",VLOOKUP(B89,'141012'!B:C,2,FALSE))</f>
        <v>new</v>
      </c>
      <c r="D89" s="11" t="str">
        <f>IF(ISERROR(VLOOKUP(B89,'141012'!B:D,3,FALSE)),"new",IF(VLOOKUP(B89,'141012'!B:D,3,FALSE)="new","existing",VLOOKUP(B89,'141012'!B:D,3,FALSE)))</f>
        <v>existing</v>
      </c>
      <c r="E89" s="4">
        <f t="shared" si="2"/>
        <v>41162</v>
      </c>
      <c r="F89" s="11" t="str">
        <f>IF(ISERROR(VLOOKUP(B89,'181012'!B:B,1,FALSE)),"yes","no")</f>
        <v>yes</v>
      </c>
      <c r="G89" s="2" t="s">
        <v>2805</v>
      </c>
      <c r="H89" s="11" t="str">
        <f>IF(ISNA(VLOOKUP(B89,CEEMEA!$A:$A,1,0)),IF(ISNA(VLOOKUP(B89,Removes!$A:$A,1,0)),IF(ISNA(VLOOKUP(B89,TTM!$A:$A,1,0)),IF(ISNA(VLOOKUP(B89,FastTrack!$A:$A,1,0)),IF(ISNA(VLOOKUP(B89,Delayed!$B:$B,1,0)),"BAU","Delayed"),"FastTrack"),"TTM"),"Remove"),"CEEMEA")</f>
        <v>BAU</v>
      </c>
      <c r="I89" s="11" t="str">
        <f>IF(COUNTIF(schedule!DA$1:ZZ$100,B89)=0,"new","scheduled")</f>
        <v>scheduled</v>
      </c>
    </row>
    <row r="90" spans="1:9">
      <c r="A90" s="11" t="s">
        <v>1263</v>
      </c>
      <c r="B90" s="13">
        <v>121009073359</v>
      </c>
      <c r="C90" s="11" t="str">
        <f>IF(ISERROR(VLOOKUP(B90,'141012'!B:C,2,FALSE)),"new",VLOOKUP(B90,'141012'!B:C,2,FALSE))</f>
        <v>new</v>
      </c>
      <c r="D90" s="11" t="str">
        <f>IF(ISERROR(VLOOKUP(B90,'141012'!B:D,3,FALSE)),"new",IF(VLOOKUP(B90,'141012'!B:D,3,FALSE)="new","existing",VLOOKUP(B90,'141012'!B:D,3,FALSE)))</f>
        <v>existing</v>
      </c>
      <c r="E90" s="4">
        <f t="shared" si="2"/>
        <v>41162</v>
      </c>
      <c r="F90" s="11" t="str">
        <f>IF(ISERROR(VLOOKUP(B90,'181012'!B:B,1,FALSE)),"yes","no")</f>
        <v>yes</v>
      </c>
      <c r="G90" s="2" t="s">
        <v>2804</v>
      </c>
      <c r="H90" s="11" t="str">
        <f>IF(ISNA(VLOOKUP(B90,CEEMEA!$A:$A,1,0)),IF(ISNA(VLOOKUP(B90,Removes!$A:$A,1,0)),IF(ISNA(VLOOKUP(B90,TTM!$A:$A,1,0)),IF(ISNA(VLOOKUP(B90,FastTrack!$A:$A,1,0)),IF(ISNA(VLOOKUP(B90,Delayed!$B:$B,1,0)),"BAU","Delayed"),"FastTrack"),"TTM"),"Remove"),"CEEMEA")</f>
        <v>BAU</v>
      </c>
      <c r="I90" s="11" t="str">
        <f>IF(COUNTIF(schedule!DA$1:ZZ$100,B90)=0,"new","scheduled")</f>
        <v>scheduled</v>
      </c>
    </row>
    <row r="91" spans="1:9">
      <c r="A91" s="11" t="s">
        <v>1261</v>
      </c>
      <c r="B91" s="13">
        <v>121009073609</v>
      </c>
      <c r="C91" s="11" t="str">
        <f>IF(ISERROR(VLOOKUP(B91,'141012'!B:C,2,FALSE)),"new",VLOOKUP(B91,'141012'!B:C,2,FALSE))</f>
        <v>new</v>
      </c>
      <c r="D91" s="11" t="str">
        <f>IF(ISERROR(VLOOKUP(B91,'141012'!B:D,3,FALSE)),"new",IF(VLOOKUP(B91,'141012'!B:D,3,FALSE)="new","existing",VLOOKUP(B91,'141012'!B:D,3,FALSE)))</f>
        <v>existing</v>
      </c>
      <c r="E91" s="4">
        <f t="shared" si="2"/>
        <v>41162</v>
      </c>
      <c r="F91" s="11" t="str">
        <f>IF(ISERROR(VLOOKUP(B91,'181012'!B:B,1,FALSE)),"yes","no")</f>
        <v>yes</v>
      </c>
      <c r="G91" s="2" t="s">
        <v>2803</v>
      </c>
      <c r="H91" s="11" t="str">
        <f>IF(ISNA(VLOOKUP(B91,CEEMEA!$A:$A,1,0)),IF(ISNA(VLOOKUP(B91,Removes!$A:$A,1,0)),IF(ISNA(VLOOKUP(B91,TTM!$A:$A,1,0)),IF(ISNA(VLOOKUP(B91,FastTrack!$A:$A,1,0)),IF(ISNA(VLOOKUP(B91,Delayed!$B:$B,1,0)),"BAU","Delayed"),"FastTrack"),"TTM"),"Remove"),"CEEMEA")</f>
        <v>BAU</v>
      </c>
      <c r="I91" s="11" t="str">
        <f>IF(COUNTIF(schedule!DA$1:ZZ$100,B91)=0,"new","scheduled")</f>
        <v>scheduled</v>
      </c>
    </row>
    <row r="92" spans="1:9">
      <c r="A92" s="11" t="s">
        <v>2387</v>
      </c>
      <c r="B92" s="13">
        <v>121009080142</v>
      </c>
      <c r="C92" s="11" t="str">
        <f>IF(ISERROR(VLOOKUP(B92,'141012'!B:C,2,FALSE)),"new",VLOOKUP(B92,'141012'!B:C,2,FALSE))</f>
        <v>new</v>
      </c>
      <c r="D92" s="11" t="str">
        <f>IF(ISERROR(VLOOKUP(B92,'141012'!B:D,3,FALSE)),"new",IF(VLOOKUP(B92,'141012'!B:D,3,FALSE)="new","existing",VLOOKUP(B92,'141012'!B:D,3,FALSE)))</f>
        <v>existing</v>
      </c>
      <c r="E92" s="4">
        <f t="shared" si="2"/>
        <v>41192</v>
      </c>
      <c r="F92" s="11" t="str">
        <f>IF(ISERROR(VLOOKUP(B92,'181012'!B:B,1,FALSE)),"yes","no")</f>
        <v>no</v>
      </c>
      <c r="G92" s="2" t="s">
        <v>2786</v>
      </c>
      <c r="H92" s="11" t="str">
        <f>IF(ISNA(VLOOKUP(B92,CEEMEA!$A:$A,1,0)),IF(ISNA(VLOOKUP(B92,Removes!$A:$A,1,0)),IF(ISNA(VLOOKUP(B92,TTM!$A:$A,1,0)),IF(ISNA(VLOOKUP(B92,FastTrack!$A:$A,1,0)),IF(ISNA(VLOOKUP(B92,Delayed!$B:$B,1,0)),"BAU","Delayed"),"FastTrack"),"TTM"),"Remove"),"CEEMEA")</f>
        <v>BAU</v>
      </c>
      <c r="I92" s="11" t="str">
        <f>IF(COUNTIF(schedule!DA$1:ZZ$100,B92)=0,"new","scheduled")</f>
        <v>scheduled</v>
      </c>
    </row>
    <row r="93" spans="1:9">
      <c r="A93" s="11" t="s">
        <v>2219</v>
      </c>
      <c r="B93" s="13">
        <v>121009093646</v>
      </c>
      <c r="C93" s="11" t="str">
        <f>IF(ISERROR(VLOOKUP(B93,'141012'!B:C,2,FALSE)),"new",VLOOKUP(B93,'141012'!B:C,2,FALSE))</f>
        <v>new</v>
      </c>
      <c r="D93" s="11" t="str">
        <f>IF(ISERROR(VLOOKUP(B93,'141012'!B:D,3,FALSE)),"new",IF(VLOOKUP(B93,'141012'!B:D,3,FALSE)="new","existing",VLOOKUP(B93,'141012'!B:D,3,FALSE)))</f>
        <v>existing</v>
      </c>
      <c r="E93" s="4">
        <f t="shared" si="2"/>
        <v>41162</v>
      </c>
      <c r="F93" s="11" t="str">
        <f>IF(ISERROR(VLOOKUP(B93,'181012'!B:B,1,FALSE)),"yes","no")</f>
        <v>no</v>
      </c>
      <c r="G93" s="2" t="s">
        <v>2800</v>
      </c>
      <c r="H93" s="11" t="str">
        <f>IF(ISNA(VLOOKUP(B93,CEEMEA!$A:$A,1,0)),IF(ISNA(VLOOKUP(B93,Removes!$A:$A,1,0)),IF(ISNA(VLOOKUP(B93,TTM!$A:$A,1,0)),IF(ISNA(VLOOKUP(B93,FastTrack!$A:$A,1,0)),IF(ISNA(VLOOKUP(B93,Delayed!$B:$B,1,0)),"BAU","Delayed"),"FastTrack"),"TTM"),"Remove"),"CEEMEA")</f>
        <v>BAU</v>
      </c>
      <c r="I93" s="11" t="str">
        <f>IF(COUNTIF(schedule!DA$1:ZZ$100,B93)=0,"new","scheduled")</f>
        <v>scheduled</v>
      </c>
    </row>
    <row r="94" spans="1:9">
      <c r="A94" s="11" t="s">
        <v>2217</v>
      </c>
      <c r="B94" s="13">
        <v>121009093647</v>
      </c>
      <c r="C94" s="11" t="str">
        <f>IF(ISERROR(VLOOKUP(B94,'141012'!B:C,2,FALSE)),"new",VLOOKUP(B94,'141012'!B:C,2,FALSE))</f>
        <v>new</v>
      </c>
      <c r="D94" s="11" t="str">
        <f>IF(ISERROR(VLOOKUP(B94,'141012'!B:D,3,FALSE)),"new",IF(VLOOKUP(B94,'141012'!B:D,3,FALSE)="new","existing",VLOOKUP(B94,'141012'!B:D,3,FALSE)))</f>
        <v>existing</v>
      </c>
      <c r="E94" s="4">
        <f t="shared" si="2"/>
        <v>41192</v>
      </c>
      <c r="F94" s="11" t="str">
        <f>IF(ISERROR(VLOOKUP(B94,'181012'!B:B,1,FALSE)),"yes","no")</f>
        <v>no</v>
      </c>
      <c r="G94" s="2" t="s">
        <v>2799</v>
      </c>
      <c r="H94" s="11" t="str">
        <f>IF(ISNA(VLOOKUP(B94,CEEMEA!$A:$A,1,0)),IF(ISNA(VLOOKUP(B94,Removes!$A:$A,1,0)),IF(ISNA(VLOOKUP(B94,TTM!$A:$A,1,0)),IF(ISNA(VLOOKUP(B94,FastTrack!$A:$A,1,0)),IF(ISNA(VLOOKUP(B94,Delayed!$B:$B,1,0)),"BAU","Delayed"),"FastTrack"),"TTM"),"Remove"),"CEEMEA")</f>
        <v>BAU</v>
      </c>
      <c r="I94" s="11" t="str">
        <f>IF(COUNTIF(schedule!DA$1:ZZ$100,B94)=0,"new","scheduled")</f>
        <v>scheduled</v>
      </c>
    </row>
    <row r="95" spans="1:9">
      <c r="A95" s="11" t="s">
        <v>2211</v>
      </c>
      <c r="B95" s="13">
        <v>121009093648</v>
      </c>
      <c r="C95" s="11" t="str">
        <f>IF(ISERROR(VLOOKUP(B95,'141012'!B:C,2,FALSE)),"new",VLOOKUP(B95,'141012'!B:C,2,FALSE))</f>
        <v>new</v>
      </c>
      <c r="D95" s="11" t="str">
        <f>IF(ISERROR(VLOOKUP(B95,'141012'!B:D,3,FALSE)),"new",IF(VLOOKUP(B95,'141012'!B:D,3,FALSE)="new","existing",VLOOKUP(B95,'141012'!B:D,3,FALSE)))</f>
        <v>existing</v>
      </c>
      <c r="E95" s="4">
        <f t="shared" si="2"/>
        <v>41192</v>
      </c>
      <c r="F95" s="11" t="str">
        <f>IF(ISERROR(VLOOKUP(B95,'181012'!B:B,1,FALSE)),"yes","no")</f>
        <v>no</v>
      </c>
      <c r="G95" s="2" t="s">
        <v>2797</v>
      </c>
      <c r="H95" s="11" t="str">
        <f>IF(ISNA(VLOOKUP(B95,CEEMEA!$A:$A,1,0)),IF(ISNA(VLOOKUP(B95,Removes!$A:$A,1,0)),IF(ISNA(VLOOKUP(B95,TTM!$A:$A,1,0)),IF(ISNA(VLOOKUP(B95,FastTrack!$A:$A,1,0)),IF(ISNA(VLOOKUP(B95,Delayed!$B:$B,1,0)),"BAU","Delayed"),"FastTrack"),"TTM"),"Remove"),"CEEMEA")</f>
        <v>BAU</v>
      </c>
      <c r="I95" s="11" t="str">
        <f>IF(COUNTIF(schedule!DA$1:ZZ$100,B95)=0,"new","scheduled")</f>
        <v>scheduled</v>
      </c>
    </row>
    <row r="96" spans="1:9">
      <c r="A96" s="11" t="s">
        <v>2209</v>
      </c>
      <c r="B96" s="13">
        <v>121009093649</v>
      </c>
      <c r="C96" s="11" t="str">
        <f>IF(ISERROR(VLOOKUP(B96,'141012'!B:C,2,FALSE)),"new",VLOOKUP(B96,'141012'!B:C,2,FALSE))</f>
        <v>new</v>
      </c>
      <c r="D96" s="11" t="str">
        <f>IF(ISERROR(VLOOKUP(B96,'141012'!B:D,3,FALSE)),"new",IF(VLOOKUP(B96,'141012'!B:D,3,FALSE)="new","existing",VLOOKUP(B96,'141012'!B:D,3,FALSE)))</f>
        <v>existing</v>
      </c>
      <c r="E96" s="4">
        <f t="shared" si="2"/>
        <v>41192</v>
      </c>
      <c r="F96" s="11" t="str">
        <f>IF(ISERROR(VLOOKUP(B96,'181012'!B:B,1,FALSE)),"yes","no")</f>
        <v>no</v>
      </c>
      <c r="G96" s="2" t="s">
        <v>2796</v>
      </c>
      <c r="H96" s="11" t="str">
        <f>IF(ISNA(VLOOKUP(B96,CEEMEA!$A:$A,1,0)),IF(ISNA(VLOOKUP(B96,Removes!$A:$A,1,0)),IF(ISNA(VLOOKUP(B96,TTM!$A:$A,1,0)),IF(ISNA(VLOOKUP(B96,FastTrack!$A:$A,1,0)),IF(ISNA(VLOOKUP(B96,Delayed!$B:$B,1,0)),"BAU","Delayed"),"FastTrack"),"TTM"),"Remove"),"CEEMEA")</f>
        <v>BAU</v>
      </c>
      <c r="I96" s="11" t="str">
        <f>IF(COUNTIF(schedule!DA$1:ZZ$100,B96)=0,"new","scheduled")</f>
        <v>scheduled</v>
      </c>
    </row>
    <row r="97" spans="1:9">
      <c r="A97" s="11" t="s">
        <v>2205</v>
      </c>
      <c r="B97" s="13">
        <v>121009093650</v>
      </c>
      <c r="C97" s="11" t="str">
        <f>IF(ISERROR(VLOOKUP(B97,'141012'!B:C,2,FALSE)),"new",VLOOKUP(B97,'141012'!B:C,2,FALSE))</f>
        <v>new</v>
      </c>
      <c r="D97" s="11" t="str">
        <f>IF(ISERROR(VLOOKUP(B97,'141012'!B:D,3,FALSE)),"new",IF(VLOOKUP(B97,'141012'!B:D,3,FALSE)="new","existing",VLOOKUP(B97,'141012'!B:D,3,FALSE)))</f>
        <v>existing</v>
      </c>
      <c r="E97" s="4">
        <f t="shared" si="2"/>
        <v>41192</v>
      </c>
      <c r="F97" s="11" t="str">
        <f>IF(ISERROR(VLOOKUP(B97,'181012'!B:B,1,FALSE)),"yes","no")</f>
        <v>no</v>
      </c>
      <c r="G97" s="2" t="s">
        <v>2794</v>
      </c>
      <c r="H97" s="11" t="str">
        <f>IF(ISNA(VLOOKUP(B97,CEEMEA!$A:$A,1,0)),IF(ISNA(VLOOKUP(B97,Removes!$A:$A,1,0)),IF(ISNA(VLOOKUP(B97,TTM!$A:$A,1,0)),IF(ISNA(VLOOKUP(B97,FastTrack!$A:$A,1,0)),IF(ISNA(VLOOKUP(B97,Delayed!$B:$B,1,0)),"BAU","Delayed"),"FastTrack"),"TTM"),"Remove"),"CEEMEA")</f>
        <v>BAU</v>
      </c>
      <c r="I97" s="11" t="str">
        <f>IF(COUNTIF(schedule!DA$1:ZZ$100,B97)=0,"new","scheduled")</f>
        <v>scheduled</v>
      </c>
    </row>
    <row r="98" spans="1:9">
      <c r="A98" s="11" t="s">
        <v>2494</v>
      </c>
      <c r="B98" s="13">
        <v>121010041041</v>
      </c>
      <c r="C98" s="11" t="str">
        <f>IF(ISERROR(VLOOKUP(B98,'141012'!B:C,2,FALSE)),"new",VLOOKUP(B98,'141012'!B:C,2,FALSE))</f>
        <v>new</v>
      </c>
      <c r="D98" s="11" t="str">
        <f>IF(ISERROR(VLOOKUP(B98,'141012'!B:D,3,FALSE)),"new",IF(VLOOKUP(B98,'141012'!B:D,3,FALSE)="new","existing",VLOOKUP(B98,'141012'!B:D,3,FALSE)))</f>
        <v>existing</v>
      </c>
      <c r="E98" s="4">
        <f t="shared" si="2"/>
        <v>41192</v>
      </c>
      <c r="F98" s="11" t="str">
        <f>IF(ISERROR(VLOOKUP(B98,'181012'!B:B,1,FALSE)),"yes","no")</f>
        <v>no</v>
      </c>
      <c r="G98" s="2" t="s">
        <v>2791</v>
      </c>
      <c r="H98" s="11" t="str">
        <f>IF(ISNA(VLOOKUP(B98,CEEMEA!$A:$A,1,0)),IF(ISNA(VLOOKUP(B98,Removes!$A:$A,1,0)),IF(ISNA(VLOOKUP(B98,TTM!$A:$A,1,0)),IF(ISNA(VLOOKUP(B98,FastTrack!$A:$A,1,0)),IF(ISNA(VLOOKUP(B98,Delayed!$B:$B,1,0)),"BAU","Delayed"),"FastTrack"),"TTM"),"Remove"),"CEEMEA")</f>
        <v>BAU</v>
      </c>
      <c r="I98" s="11" t="str">
        <f>IF(COUNTIF(schedule!DA$1:ZZ$100,B98)=0,"new","scheduled")</f>
        <v>scheduled</v>
      </c>
    </row>
    <row r="99" spans="1:9">
      <c r="A99" s="11" t="s">
        <v>2492</v>
      </c>
      <c r="B99" s="13">
        <v>121010053020</v>
      </c>
      <c r="C99" s="11" t="str">
        <f>IF(ISERROR(VLOOKUP(B99,'141012'!B:C,2,FALSE)),"new",VLOOKUP(B99,'141012'!B:C,2,FALSE))</f>
        <v>new</v>
      </c>
      <c r="D99" s="11" t="str">
        <f>IF(ISERROR(VLOOKUP(B99,'141012'!B:D,3,FALSE)),"new",IF(VLOOKUP(B99,'141012'!B:D,3,FALSE)="new","existing",VLOOKUP(B99,'141012'!B:D,3,FALSE)))</f>
        <v>existing</v>
      </c>
      <c r="E99" s="4" t="e">
        <f t="shared" si="2"/>
        <v>#VALUE!</v>
      </c>
      <c r="F99" s="11" t="str">
        <f>IF(ISERROR(VLOOKUP(B99,'181012'!B:B,1,FALSE)),"yes","no")</f>
        <v>no</v>
      </c>
      <c r="G99" s="2" t="s">
        <v>2752</v>
      </c>
      <c r="H99" s="11" t="str">
        <f>IF(ISNA(VLOOKUP(B99,CEEMEA!$A:$A,1,0)),IF(ISNA(VLOOKUP(B99,Removes!$A:$A,1,0)),IF(ISNA(VLOOKUP(B99,TTM!$A:$A,1,0)),IF(ISNA(VLOOKUP(B99,FastTrack!$A:$A,1,0)),IF(ISNA(VLOOKUP(B99,Delayed!$B:$B,1,0)),"BAU","Delayed"),"FastTrack"),"TTM"),"Remove"),"CEEMEA")</f>
        <v>BAU</v>
      </c>
      <c r="I99" s="11" t="str">
        <f>IF(COUNTIF(schedule!DA$1:ZZ$100,B99)=0,"new","scheduled")</f>
        <v>scheduled</v>
      </c>
    </row>
    <row r="100" spans="1:9">
      <c r="A100" s="11" t="s">
        <v>2490</v>
      </c>
      <c r="B100" s="13">
        <v>121010053413</v>
      </c>
      <c r="C100" s="11" t="str">
        <f>IF(ISERROR(VLOOKUP(B100,'141012'!B:C,2,FALSE)),"new",VLOOKUP(B100,'141012'!B:C,2,FALSE))</f>
        <v>new</v>
      </c>
      <c r="D100" s="11" t="str">
        <f>IF(ISERROR(VLOOKUP(B100,'141012'!B:D,3,FALSE)),"new",IF(VLOOKUP(B100,'141012'!B:D,3,FALSE)="new","existing",VLOOKUP(B100,'141012'!B:D,3,FALSE)))</f>
        <v>existing</v>
      </c>
      <c r="E100" s="4">
        <f t="shared" si="2"/>
        <v>41192</v>
      </c>
      <c r="F100" s="11" t="str">
        <f>IF(ISERROR(VLOOKUP(B100,'181012'!B:B,1,FALSE)),"yes","no")</f>
        <v>no</v>
      </c>
      <c r="G100" s="2" t="s">
        <v>2790</v>
      </c>
      <c r="H100" s="11" t="str">
        <f>IF(ISNA(VLOOKUP(B100,CEEMEA!$A:$A,1,0)),IF(ISNA(VLOOKUP(B100,Removes!$A:$A,1,0)),IF(ISNA(VLOOKUP(B100,TTM!$A:$A,1,0)),IF(ISNA(VLOOKUP(B100,FastTrack!$A:$A,1,0)),IF(ISNA(VLOOKUP(B100,Delayed!$B:$B,1,0)),"BAU","Delayed"),"FastTrack"),"TTM"),"Remove"),"CEEMEA")</f>
        <v>BAU</v>
      </c>
      <c r="I100" s="11" t="str">
        <f>IF(COUNTIF(schedule!DA$1:ZZ$100,B100)=0,"new","scheduled")</f>
        <v>scheduled</v>
      </c>
    </row>
    <row r="101" spans="1:9">
      <c r="A101" s="11" t="s">
        <v>2488</v>
      </c>
      <c r="B101" s="13">
        <v>121010053909</v>
      </c>
      <c r="C101" s="11" t="str">
        <f>IF(ISERROR(VLOOKUP(B101,'141012'!B:C,2,FALSE)),"new",VLOOKUP(B101,'141012'!B:C,2,FALSE))</f>
        <v>new</v>
      </c>
      <c r="D101" s="11" t="str">
        <f>IF(ISERROR(VLOOKUP(B101,'141012'!B:D,3,FALSE)),"new",IF(VLOOKUP(B101,'141012'!B:D,3,FALSE)="new","existing",VLOOKUP(B101,'141012'!B:D,3,FALSE)))</f>
        <v>existing</v>
      </c>
      <c r="E101" s="4">
        <f t="shared" si="2"/>
        <v>41192</v>
      </c>
      <c r="F101" s="11" t="str">
        <f>IF(ISERROR(VLOOKUP(B101,'181012'!B:B,1,FALSE)),"yes","no")</f>
        <v>no</v>
      </c>
      <c r="G101" s="2" t="s">
        <v>2789</v>
      </c>
      <c r="H101" s="11" t="str">
        <f>IF(ISNA(VLOOKUP(B101,CEEMEA!$A:$A,1,0)),IF(ISNA(VLOOKUP(B101,Removes!$A:$A,1,0)),IF(ISNA(VLOOKUP(B101,TTM!$A:$A,1,0)),IF(ISNA(VLOOKUP(B101,FastTrack!$A:$A,1,0)),IF(ISNA(VLOOKUP(B101,Delayed!$B:$B,1,0)),"BAU","Delayed"),"FastTrack"),"TTM"),"Remove"),"CEEMEA")</f>
        <v>BAU</v>
      </c>
      <c r="I101" s="11" t="str">
        <f>IF(COUNTIF(schedule!DA$1:ZZ$100,B101)=0,"new","scheduled")</f>
        <v>scheduled</v>
      </c>
    </row>
    <row r="102" spans="1:9">
      <c r="A102" s="11" t="s">
        <v>2478</v>
      </c>
      <c r="B102" s="13">
        <v>121012045300</v>
      </c>
      <c r="C102" s="11" t="str">
        <f>IF(ISERROR(VLOOKUP(B102,'141012'!B:C,2,FALSE)),"new",VLOOKUP(B102,'141012'!B:C,2,FALSE))</f>
        <v>new</v>
      </c>
      <c r="D102" s="11" t="str">
        <f>IF(ISERROR(VLOOKUP(B102,'141012'!B:D,3,FALSE)),"new",IF(VLOOKUP(B102,'141012'!B:D,3,FALSE)="new","existing",VLOOKUP(B102,'141012'!B:D,3,FALSE)))</f>
        <v>existing</v>
      </c>
      <c r="E102" s="4">
        <f t="shared" si="2"/>
        <v>41253</v>
      </c>
      <c r="F102" s="11" t="str">
        <f>IF(ISERROR(VLOOKUP(B102,'181012'!B:B,1,FALSE)),"yes","no")</f>
        <v>no</v>
      </c>
      <c r="G102" s="2" t="s">
        <v>2772</v>
      </c>
      <c r="H102" s="11" t="str">
        <f>IF(ISNA(VLOOKUP(B102,CEEMEA!$A:$A,1,0)),IF(ISNA(VLOOKUP(B102,Removes!$A:$A,1,0)),IF(ISNA(VLOOKUP(B102,TTM!$A:$A,1,0)),IF(ISNA(VLOOKUP(B102,FastTrack!$A:$A,1,0)),IF(ISNA(VLOOKUP(B102,Delayed!$B:$B,1,0)),"BAU","Delayed"),"FastTrack"),"TTM"),"Remove"),"CEEMEA")</f>
        <v>BAU</v>
      </c>
      <c r="I102" s="11" t="str">
        <f>IF(COUNTIF(schedule!DA$1:ZZ$100,B102)=0,"new","scheduled")</f>
        <v>scheduled</v>
      </c>
    </row>
    <row r="103" spans="1:9">
      <c r="A103" s="11" t="s">
        <v>2226</v>
      </c>
      <c r="B103" s="13">
        <v>121012103043</v>
      </c>
      <c r="C103" s="11" t="str">
        <f>IF(ISERROR(VLOOKUP(B103,'141012'!B:C,2,FALSE)),"new",VLOOKUP(B103,'141012'!B:C,2,FALSE))</f>
        <v>new</v>
      </c>
      <c r="D103" s="11" t="str">
        <f>IF(ISERROR(VLOOKUP(B103,'141012'!B:D,3,FALSE)),"new",IF(VLOOKUP(B103,'141012'!B:D,3,FALSE)="new","existing",VLOOKUP(B103,'141012'!B:D,3,FALSE)))</f>
        <v>existing</v>
      </c>
      <c r="E103" s="4">
        <f t="shared" si="2"/>
        <v>41253</v>
      </c>
      <c r="F103" s="11" t="str">
        <f>IF(ISERROR(VLOOKUP(B103,'181012'!B:B,1,FALSE)),"yes","no")</f>
        <v>no</v>
      </c>
      <c r="G103" s="2" t="s">
        <v>2768</v>
      </c>
      <c r="H103" s="11" t="str">
        <f>IF(ISNA(VLOOKUP(B103,CEEMEA!$A:$A,1,0)),IF(ISNA(VLOOKUP(B103,Removes!$A:$A,1,0)),IF(ISNA(VLOOKUP(B103,TTM!$A:$A,1,0)),IF(ISNA(VLOOKUP(B103,FastTrack!$A:$A,1,0)),IF(ISNA(VLOOKUP(B103,Delayed!$B:$B,1,0)),"BAU","Delayed"),"FastTrack"),"TTM"),"Remove"),"CEEMEA")</f>
        <v>BAU</v>
      </c>
      <c r="I103" s="11" t="str">
        <f>IF(COUNTIF(schedule!DA$1:ZZ$100,B103)=0,"new","scheduled")</f>
        <v>scheduled</v>
      </c>
    </row>
    <row r="104" spans="1:9">
      <c r="A104" s="11" t="s">
        <v>2563</v>
      </c>
      <c r="B104" s="13">
        <v>121012103818</v>
      </c>
      <c r="C104" s="11" t="str">
        <f>IF(ISERROR(VLOOKUP(B104,'141012'!B:C,2,FALSE)),"new",VLOOKUP(B104,'141012'!B:C,2,FALSE))</f>
        <v>new</v>
      </c>
      <c r="D104" s="11" t="str">
        <f>IF(ISERROR(VLOOKUP(B104,'141012'!B:D,3,FALSE)),"new",IF(VLOOKUP(B104,'141012'!B:D,3,FALSE)="new","existing",VLOOKUP(B104,'141012'!B:D,3,FALSE)))</f>
        <v>existing</v>
      </c>
      <c r="E104" s="4">
        <f t="shared" si="2"/>
        <v>41253</v>
      </c>
      <c r="F104" s="11" t="str">
        <f>IF(ISERROR(VLOOKUP(B104,'181012'!B:B,1,FALSE)),"yes","no")</f>
        <v>no</v>
      </c>
      <c r="G104" s="2" t="s">
        <v>2767</v>
      </c>
      <c r="H104" s="11" t="str">
        <f>IF(ISNA(VLOOKUP(B104,CEEMEA!$A:$A,1,0)),IF(ISNA(VLOOKUP(B104,Removes!$A:$A,1,0)),IF(ISNA(VLOOKUP(B104,TTM!$A:$A,1,0)),IF(ISNA(VLOOKUP(B104,FastTrack!$A:$A,1,0)),IF(ISNA(VLOOKUP(B104,Delayed!$B:$B,1,0)),"BAU","Delayed"),"FastTrack"),"TTM"),"Remove"),"CEEMEA")</f>
        <v>BAU</v>
      </c>
      <c r="I104" s="11" t="str">
        <f>IF(COUNTIF(schedule!DA$1:ZZ$100,B104)=0,"new","scheduled")</f>
        <v>scheduled</v>
      </c>
    </row>
    <row r="105" spans="1:9">
      <c r="A105" s="11" t="s">
        <v>2561</v>
      </c>
      <c r="B105" s="13">
        <v>121012104249</v>
      </c>
      <c r="C105" s="11" t="str">
        <f>IF(ISERROR(VLOOKUP(B105,'141012'!B:C,2,FALSE)),"new",VLOOKUP(B105,'141012'!B:C,2,FALSE))</f>
        <v>new</v>
      </c>
      <c r="D105" s="11" t="str">
        <f>IF(ISERROR(VLOOKUP(B105,'141012'!B:D,3,FALSE)),"new",IF(VLOOKUP(B105,'141012'!B:D,3,FALSE)="new","existing",VLOOKUP(B105,'141012'!B:D,3,FALSE)))</f>
        <v>existing</v>
      </c>
      <c r="E105" s="4">
        <f t="shared" si="2"/>
        <v>41253</v>
      </c>
      <c r="F105" s="11" t="str">
        <f>IF(ISERROR(VLOOKUP(B105,'181012'!B:B,1,FALSE)),"yes","no")</f>
        <v>no</v>
      </c>
      <c r="G105" s="2" t="s">
        <v>2766</v>
      </c>
      <c r="H105" s="11" t="str">
        <f>IF(ISNA(VLOOKUP(B105,CEEMEA!$A:$A,1,0)),IF(ISNA(VLOOKUP(B105,Removes!$A:$A,1,0)),IF(ISNA(VLOOKUP(B105,TTM!$A:$A,1,0)),IF(ISNA(VLOOKUP(B105,FastTrack!$A:$A,1,0)),IF(ISNA(VLOOKUP(B105,Delayed!$B:$B,1,0)),"BAU","Delayed"),"FastTrack"),"TTM"),"Remove"),"CEEMEA")</f>
        <v>BAU</v>
      </c>
      <c r="I105" s="11" t="str">
        <f>IF(COUNTIF(schedule!DA$1:ZZ$100,B105)=0,"new","scheduled")</f>
        <v>scheduled</v>
      </c>
    </row>
    <row r="106" spans="1:9">
      <c r="A106" s="1" t="s">
        <v>2553</v>
      </c>
      <c r="B106" s="13">
        <v>121014231615</v>
      </c>
      <c r="C106" s="11" t="str">
        <f>IF(ISERROR(VLOOKUP(B106,'141012'!B:C,2,FALSE)),"new",VLOOKUP(B106,'141012'!B:C,2,FALSE))</f>
        <v>new</v>
      </c>
      <c r="D106" s="11" t="str">
        <f>IF(ISERROR(VLOOKUP(B106,'141012'!B:D,3,FALSE)),"new",IF(VLOOKUP(B106,'141012'!B:D,3,FALSE)="new","existing",VLOOKUP(B106,'141012'!B:D,3,FALSE)))</f>
        <v>existing</v>
      </c>
      <c r="E106" s="4" t="e">
        <f t="shared" si="2"/>
        <v>#VALUE!</v>
      </c>
      <c r="F106" s="11" t="str">
        <f>IF(ISERROR(VLOOKUP(B106,'181012'!B:B,1,FALSE)),"yes","no")</f>
        <v>no</v>
      </c>
      <c r="G106" s="2" t="s">
        <v>2729</v>
      </c>
      <c r="H106" s="11" t="str">
        <f>IF(ISNA(VLOOKUP(B106,CEEMEA!$A:$A,1,0)),IF(ISNA(VLOOKUP(B106,Removes!$A:$A,1,0)),IF(ISNA(VLOOKUP(B106,TTM!$A:$A,1,0)),IF(ISNA(VLOOKUP(B106,FastTrack!$A:$A,1,0)),IF(ISNA(VLOOKUP(B106,Delayed!$B:$B,1,0)),"BAU","Delayed"),"FastTrack"),"TTM"),"Remove"),"CEEMEA")</f>
        <v>BAU</v>
      </c>
      <c r="I106" s="11" t="str">
        <f>IF(COUNTIF(schedule!DA$1:ZZ$100,B106)=0,"new","scheduled")</f>
        <v>scheduled</v>
      </c>
    </row>
    <row r="107" spans="1:9">
      <c r="A107" s="1" t="s">
        <v>2551</v>
      </c>
      <c r="B107" s="13">
        <v>121014234649</v>
      </c>
      <c r="C107" s="11" t="str">
        <f>IF(ISERROR(VLOOKUP(B107,'141012'!B:C,2,FALSE)),"new",VLOOKUP(B107,'141012'!B:C,2,FALSE))</f>
        <v>new</v>
      </c>
      <c r="D107" s="11" t="str">
        <f>IF(ISERROR(VLOOKUP(B107,'141012'!B:D,3,FALSE)),"new",IF(VLOOKUP(B107,'141012'!B:D,3,FALSE)="new","existing",VLOOKUP(B107,'141012'!B:D,3,FALSE)))</f>
        <v>existing</v>
      </c>
      <c r="E107" s="4" t="e">
        <f t="shared" si="2"/>
        <v>#VALUE!</v>
      </c>
      <c r="F107" s="11" t="str">
        <f>IF(ISERROR(VLOOKUP(B107,'181012'!B:B,1,FALSE)),"yes","no")</f>
        <v>no</v>
      </c>
      <c r="G107" s="2" t="s">
        <v>2731</v>
      </c>
      <c r="H107" s="11" t="str">
        <f>IF(ISNA(VLOOKUP(B107,CEEMEA!$A:$A,1,0)),IF(ISNA(VLOOKUP(B107,Removes!$A:$A,1,0)),IF(ISNA(VLOOKUP(B107,TTM!$A:$A,1,0)),IF(ISNA(VLOOKUP(B107,FastTrack!$A:$A,1,0)),IF(ISNA(VLOOKUP(B107,Delayed!$B:$B,1,0)),"BAU","Delayed"),"FastTrack"),"TTM"),"Remove"),"CEEMEA")</f>
        <v>BAU</v>
      </c>
      <c r="I107" s="11" t="str">
        <f>IF(COUNTIF(schedule!DA$1:ZZ$100,B107)=0,"new","scheduled")</f>
        <v>scheduled</v>
      </c>
    </row>
    <row r="108" spans="1:9">
      <c r="A108" s="1" t="s">
        <v>2549</v>
      </c>
      <c r="B108" s="13">
        <v>121014235219</v>
      </c>
      <c r="C108" s="11" t="str">
        <f>IF(ISERROR(VLOOKUP(B108,'141012'!B:C,2,FALSE)),"new",VLOOKUP(B108,'141012'!B:C,2,FALSE))</f>
        <v>new</v>
      </c>
      <c r="D108" s="11" t="str">
        <f>IF(ISERROR(VLOOKUP(B108,'141012'!B:D,3,FALSE)),"new",IF(VLOOKUP(B108,'141012'!B:D,3,FALSE)="new","existing",VLOOKUP(B108,'141012'!B:D,3,FALSE)))</f>
        <v>existing</v>
      </c>
      <c r="E108" s="4" t="e">
        <f t="shared" si="2"/>
        <v>#VALUE!</v>
      </c>
      <c r="F108" s="11" t="str">
        <f>IF(ISERROR(VLOOKUP(B108,'181012'!B:B,1,FALSE)),"yes","no")</f>
        <v>no</v>
      </c>
      <c r="G108" s="2" t="s">
        <v>2730</v>
      </c>
      <c r="H108" s="11" t="str">
        <f>IF(ISNA(VLOOKUP(B108,CEEMEA!$A:$A,1,0)),IF(ISNA(VLOOKUP(B108,Removes!$A:$A,1,0)),IF(ISNA(VLOOKUP(B108,TTM!$A:$A,1,0)),IF(ISNA(VLOOKUP(B108,FastTrack!$A:$A,1,0)),IF(ISNA(VLOOKUP(B108,Delayed!$B:$B,1,0)),"BAU","Delayed"),"FastTrack"),"TTM"),"Remove"),"CEEMEA")</f>
        <v>BAU</v>
      </c>
      <c r="I108" s="11" t="str">
        <f>IF(COUNTIF(schedule!DA$1:ZZ$100,B108)=0,"new","scheduled")</f>
        <v>scheduled</v>
      </c>
    </row>
    <row r="109" spans="1:9">
      <c r="A109" s="1" t="s">
        <v>2547</v>
      </c>
      <c r="B109" s="13">
        <v>121014235508</v>
      </c>
      <c r="C109" s="11" t="str">
        <f>IF(ISERROR(VLOOKUP(B109,'141012'!B:C,2,FALSE)),"new",VLOOKUP(B109,'141012'!B:C,2,FALSE))</f>
        <v>new</v>
      </c>
      <c r="D109" s="11" t="str">
        <f>IF(ISERROR(VLOOKUP(B109,'141012'!B:D,3,FALSE)),"new",IF(VLOOKUP(B109,'141012'!B:D,3,FALSE)="new","existing",VLOOKUP(B109,'141012'!B:D,3,FALSE)))</f>
        <v>existing</v>
      </c>
      <c r="E109" s="4" t="e">
        <f t="shared" si="2"/>
        <v>#VALUE!</v>
      </c>
      <c r="F109" s="11" t="str">
        <f>IF(ISERROR(VLOOKUP(B109,'181012'!B:B,1,FALSE)),"yes","no")</f>
        <v>no</v>
      </c>
      <c r="G109" s="2" t="s">
        <v>2733</v>
      </c>
      <c r="H109" s="11" t="str">
        <f>IF(ISNA(VLOOKUP(B109,CEEMEA!$A:$A,1,0)),IF(ISNA(VLOOKUP(B109,Removes!$A:$A,1,0)),IF(ISNA(VLOOKUP(B109,TTM!$A:$A,1,0)),IF(ISNA(VLOOKUP(B109,FastTrack!$A:$A,1,0)),IF(ISNA(VLOOKUP(B109,Delayed!$B:$B,1,0)),"BAU","Delayed"),"FastTrack"),"TTM"),"Remove"),"CEEMEA")</f>
        <v>BAU</v>
      </c>
      <c r="I109" s="11" t="str">
        <f>IF(COUNTIF(schedule!DA$1:ZZ$100,B109)=0,"new","scheduled")</f>
        <v>scheduled</v>
      </c>
    </row>
    <row r="110" spans="1:9">
      <c r="A110" s="1" t="s">
        <v>2545</v>
      </c>
      <c r="B110" s="13">
        <v>121014235824</v>
      </c>
      <c r="C110" s="11" t="str">
        <f>IF(ISERROR(VLOOKUP(B110,'141012'!B:C,2,FALSE)),"new",VLOOKUP(B110,'141012'!B:C,2,FALSE))</f>
        <v>new</v>
      </c>
      <c r="D110" s="11" t="str">
        <f>IF(ISERROR(VLOOKUP(B110,'141012'!B:D,3,FALSE)),"new",IF(VLOOKUP(B110,'141012'!B:D,3,FALSE)="new","existing",VLOOKUP(B110,'141012'!B:D,3,FALSE)))</f>
        <v>existing</v>
      </c>
      <c r="E110" s="4" t="e">
        <f t="shared" si="2"/>
        <v>#VALUE!</v>
      </c>
      <c r="F110" s="11" t="str">
        <f>IF(ISERROR(VLOOKUP(B110,'181012'!B:B,1,FALSE)),"yes","no")</f>
        <v>no</v>
      </c>
      <c r="G110" s="2" t="s">
        <v>2732</v>
      </c>
      <c r="H110" s="11" t="str">
        <f>IF(ISNA(VLOOKUP(B110,CEEMEA!$A:$A,1,0)),IF(ISNA(VLOOKUP(B110,Removes!$A:$A,1,0)),IF(ISNA(VLOOKUP(B110,TTM!$A:$A,1,0)),IF(ISNA(VLOOKUP(B110,FastTrack!$A:$A,1,0)),IF(ISNA(VLOOKUP(B110,Delayed!$B:$B,1,0)),"BAU","Delayed"),"FastTrack"),"TTM"),"Remove"),"CEEMEA")</f>
        <v>BAU</v>
      </c>
      <c r="I110" s="11" t="str">
        <f>IF(COUNTIF(schedule!DA$1:ZZ$100,B110)=0,"new","scheduled")</f>
        <v>scheduled</v>
      </c>
    </row>
    <row r="111" spans="1:9">
      <c r="A111" s="11" t="s">
        <v>2763</v>
      </c>
      <c r="B111" s="13">
        <v>121015001633</v>
      </c>
      <c r="C111" s="11" t="str">
        <f>IF(ISERROR(VLOOKUP(B111,'141012'!B:C,2,FALSE)),"new",VLOOKUP(B111,'141012'!B:C,2,FALSE))</f>
        <v>new</v>
      </c>
      <c r="D111" s="11" t="str">
        <f>IF(ISERROR(VLOOKUP(B111,'141012'!B:D,3,FALSE)),"new",IF(VLOOKUP(B111,'141012'!B:D,3,FALSE)="new","existing",VLOOKUP(B111,'141012'!B:D,3,FALSE)))</f>
        <v>new</v>
      </c>
      <c r="E111" s="4" t="e">
        <f t="shared" si="2"/>
        <v>#VALUE!</v>
      </c>
      <c r="F111" s="11" t="str">
        <f>IF(ISERROR(VLOOKUP(B111,'181012'!B:B,1,FALSE)),"yes","no")</f>
        <v>no</v>
      </c>
      <c r="G111" s="2" t="s">
        <v>2764</v>
      </c>
      <c r="H111" s="11" t="str">
        <f>IF(ISNA(VLOOKUP(B111,CEEMEA!$A:$A,1,0)),IF(ISNA(VLOOKUP(B111,Removes!$A:$A,1,0)),IF(ISNA(VLOOKUP(B111,TTM!$A:$A,1,0)),IF(ISNA(VLOOKUP(B111,FastTrack!$A:$A,1,0)),IF(ISNA(VLOOKUP(B111,Delayed!$B:$B,1,0)),"BAU","Delayed"),"FastTrack"),"TTM"),"Remove"),"CEEMEA")</f>
        <v>BAU</v>
      </c>
      <c r="I111" s="11" t="str">
        <f>IF(COUNTIF(schedule!DA$1:ZZ$100,B111)=0,"new","scheduled")</f>
        <v>new</v>
      </c>
    </row>
    <row r="112" spans="1:9">
      <c r="A112" s="11" t="s">
        <v>2748</v>
      </c>
      <c r="B112" s="13">
        <v>121015074047</v>
      </c>
      <c r="C112" s="11" t="str">
        <f>IF(ISERROR(VLOOKUP(B112,'141012'!B:C,2,FALSE)),"new",VLOOKUP(B112,'141012'!B:C,2,FALSE))</f>
        <v>new</v>
      </c>
      <c r="D112" s="11" t="str">
        <f>IF(ISERROR(VLOOKUP(B112,'141012'!B:D,3,FALSE)),"new",IF(VLOOKUP(B112,'141012'!B:D,3,FALSE)="new","existing",VLOOKUP(B112,'141012'!B:D,3,FALSE)))</f>
        <v>new</v>
      </c>
      <c r="E112" s="4" t="e">
        <f t="shared" si="2"/>
        <v>#VALUE!</v>
      </c>
      <c r="F112" s="11" t="str">
        <f>IF(ISERROR(VLOOKUP(B112,'181012'!B:B,1,FALSE)),"yes","no")</f>
        <v>no</v>
      </c>
      <c r="G112" s="2" t="s">
        <v>2749</v>
      </c>
      <c r="H112" s="11" t="str">
        <f>IF(ISNA(VLOOKUP(B112,CEEMEA!$A:$A,1,0)),IF(ISNA(VLOOKUP(B112,Removes!$A:$A,1,0)),IF(ISNA(VLOOKUP(B112,TTM!$A:$A,1,0)),IF(ISNA(VLOOKUP(B112,FastTrack!$A:$A,1,0)),IF(ISNA(VLOOKUP(B112,Delayed!$B:$B,1,0)),"BAU","Delayed"),"FastTrack"),"TTM"),"Remove"),"CEEMEA")</f>
        <v>BAU</v>
      </c>
      <c r="I112" s="11" t="str">
        <f>IF(COUNTIF(schedule!DA$1:ZZ$100,B112)=0,"new","scheduled")</f>
        <v>scheduled</v>
      </c>
    </row>
    <row r="113" spans="1:9">
      <c r="A113" s="1" t="s">
        <v>2738</v>
      </c>
      <c r="B113" s="13">
        <v>121015095853</v>
      </c>
      <c r="C113" s="11" t="str">
        <f>IF(ISERROR(VLOOKUP(B113,'141012'!B:C,2,FALSE)),"new",VLOOKUP(B113,'141012'!B:C,2,FALSE))</f>
        <v>new</v>
      </c>
      <c r="D113" s="11" t="str">
        <f>IF(ISERROR(VLOOKUP(B113,'141012'!B:D,3,FALSE)),"new",IF(VLOOKUP(B113,'141012'!B:D,3,FALSE)="new","existing",VLOOKUP(B113,'141012'!B:D,3,FALSE)))</f>
        <v>new</v>
      </c>
      <c r="E113" s="4" t="e">
        <f t="shared" si="2"/>
        <v>#VALUE!</v>
      </c>
      <c r="F113" s="11" t="str">
        <f>IF(ISERROR(VLOOKUP(B113,'181012'!B:B,1,FALSE)),"yes","no")</f>
        <v>no</v>
      </c>
      <c r="G113" s="2" t="s">
        <v>2739</v>
      </c>
      <c r="H113" s="11" t="str">
        <f>IF(ISNA(VLOOKUP(B113,CEEMEA!$A:$A,1,0)),IF(ISNA(VLOOKUP(B113,Removes!$A:$A,1,0)),IF(ISNA(VLOOKUP(B113,TTM!$A:$A,1,0)),IF(ISNA(VLOOKUP(B113,FastTrack!$A:$A,1,0)),IF(ISNA(VLOOKUP(B113,Delayed!$B:$B,1,0)),"BAU","Delayed"),"FastTrack"),"TTM"),"Remove"),"CEEMEA")</f>
        <v>BAU</v>
      </c>
      <c r="I113" s="11" t="str">
        <f>IF(COUNTIF(schedule!DA$1:ZZ$100,B113)=0,"new","scheduled")</f>
        <v>scheduled</v>
      </c>
    </row>
    <row r="114" spans="1:9">
      <c r="A114" s="1" t="s">
        <v>2736</v>
      </c>
      <c r="B114" s="13">
        <v>121015100154</v>
      </c>
      <c r="C114" s="11" t="str">
        <f>IF(ISERROR(VLOOKUP(B114,'141012'!B:C,2,FALSE)),"new",VLOOKUP(B114,'141012'!B:C,2,FALSE))</f>
        <v>new</v>
      </c>
      <c r="D114" s="11" t="str">
        <f>IF(ISERROR(VLOOKUP(B114,'141012'!B:D,3,FALSE)),"new",IF(VLOOKUP(B114,'141012'!B:D,3,FALSE)="new","existing",VLOOKUP(B114,'141012'!B:D,3,FALSE)))</f>
        <v>new</v>
      </c>
      <c r="E114" s="4" t="e">
        <f t="shared" si="2"/>
        <v>#VALUE!</v>
      </c>
      <c r="F114" s="11" t="str">
        <f>IF(ISERROR(VLOOKUP(B114,'181012'!B:B,1,FALSE)),"yes","no")</f>
        <v>no</v>
      </c>
      <c r="G114" s="2" t="s">
        <v>2737</v>
      </c>
      <c r="H114" s="11" t="str">
        <f>IF(ISNA(VLOOKUP(B114,CEEMEA!$A:$A,1,0)),IF(ISNA(VLOOKUP(B114,Removes!$A:$A,1,0)),IF(ISNA(VLOOKUP(B114,TTM!$A:$A,1,0)),IF(ISNA(VLOOKUP(B114,FastTrack!$A:$A,1,0)),IF(ISNA(VLOOKUP(B114,Delayed!$B:$B,1,0)),"BAU","Delayed"),"FastTrack"),"TTM"),"Remove"),"CEEMEA")</f>
        <v>BAU</v>
      </c>
      <c r="I114" s="11" t="str">
        <f>IF(COUNTIF(schedule!DA$1:ZZ$100,B114)=0,"new","scheduled")</f>
        <v>scheduled</v>
      </c>
    </row>
    <row r="115" spans="1:9">
      <c r="A115" s="11" t="s">
        <v>2343</v>
      </c>
      <c r="B115" s="13">
        <v>1205071015481</v>
      </c>
      <c r="C115" s="11" t="str">
        <f>IF(ISERROR(VLOOKUP(B115,'141012'!B:C,2,FALSE)),"new",VLOOKUP(B115,'141012'!B:C,2,FALSE))</f>
        <v>new</v>
      </c>
      <c r="D115" s="11" t="str">
        <f>IF(ISERROR(VLOOKUP(B115,'141012'!B:D,3,FALSE)),"new",IF(VLOOKUP(B115,'141012'!B:D,3,FALSE)="new","existing",VLOOKUP(B115,'141012'!B:D,3,FALSE)))</f>
        <v>existing</v>
      </c>
      <c r="E115" s="4">
        <f t="shared" si="2"/>
        <v>41131</v>
      </c>
      <c r="F115" s="11" t="str">
        <f>IF(ISERROR(VLOOKUP(B115,'181012'!B:B,1,FALSE)),"yes","no")</f>
        <v>no</v>
      </c>
      <c r="G115" s="2" t="s">
        <v>2811</v>
      </c>
      <c r="H115" s="11" t="str">
        <f>IF(ISNA(VLOOKUP(B115,CEEMEA!$A:$A,1,0)),IF(ISNA(VLOOKUP(B115,Removes!$A:$A,1,0)),IF(ISNA(VLOOKUP(B115,TTM!$A:$A,1,0)),IF(ISNA(VLOOKUP(B115,FastTrack!$A:$A,1,0)),IF(ISNA(VLOOKUP(B115,Delayed!$B:$B,1,0)),"BAU","Delayed"),"FastTrack"),"TTM"),"Remove"),"CEEMEA")</f>
        <v>CEEMEA</v>
      </c>
      <c r="I115" s="11" t="str">
        <f>IF(COUNTIF(schedule!DA$1:ZZ$100,B115)=0,"new","scheduled")</f>
        <v>scheduled</v>
      </c>
    </row>
    <row r="116" spans="1:9">
      <c r="A116" s="11" t="s">
        <v>2341</v>
      </c>
      <c r="B116" s="13">
        <v>1205071017043</v>
      </c>
      <c r="C116" s="11" t="str">
        <f>IF(ISERROR(VLOOKUP(B116,'141012'!B:C,2,FALSE)),"new",VLOOKUP(B116,'141012'!B:C,2,FALSE))</f>
        <v>new</v>
      </c>
      <c r="D116" s="11" t="str">
        <f>IF(ISERROR(VLOOKUP(B116,'141012'!B:D,3,FALSE)),"new",IF(VLOOKUP(B116,'141012'!B:D,3,FALSE)="new","existing",VLOOKUP(B116,'141012'!B:D,3,FALSE)))</f>
        <v>existing</v>
      </c>
      <c r="E116" s="4">
        <f t="shared" si="2"/>
        <v>41131</v>
      </c>
      <c r="F116" s="11" t="str">
        <f>IF(ISERROR(VLOOKUP(B116,'181012'!B:B,1,FALSE)),"yes","no")</f>
        <v>no</v>
      </c>
      <c r="G116" s="2" t="s">
        <v>2810</v>
      </c>
      <c r="H116" s="11" t="str">
        <f>IF(ISNA(VLOOKUP(B116,CEEMEA!$A:$A,1,0)),IF(ISNA(VLOOKUP(B116,Removes!$A:$A,1,0)),IF(ISNA(VLOOKUP(B116,TTM!$A:$A,1,0)),IF(ISNA(VLOOKUP(B116,FastTrack!$A:$A,1,0)),IF(ISNA(VLOOKUP(B116,Delayed!$B:$B,1,0)),"BAU","Delayed"),"FastTrack"),"TTM"),"Remove"),"CEEMEA")</f>
        <v>CEEMEA</v>
      </c>
      <c r="I116" s="11" t="str">
        <f>IF(COUNTIF(schedule!DA$1:ZZ$100,B116)=0,"new","scheduled")</f>
        <v>scheduled</v>
      </c>
    </row>
    <row r="117" spans="1:9">
      <c r="A117" s="11" t="s">
        <v>397</v>
      </c>
      <c r="B117" s="13">
        <v>1207260343541</v>
      </c>
      <c r="C117" s="11" t="str">
        <f>IF(ISERROR(VLOOKUP(B117,'141012'!B:C,2,FALSE)),"new",VLOOKUP(B117,'141012'!B:C,2,FALSE))</f>
        <v>new</v>
      </c>
      <c r="D117" s="11" t="str">
        <f>IF(ISERROR(VLOOKUP(B117,'141012'!B:D,3,FALSE)),"new",IF(VLOOKUP(B117,'141012'!B:D,3,FALSE)="new","existing",VLOOKUP(B117,'141012'!B:D,3,FALSE)))</f>
        <v>existing</v>
      </c>
      <c r="E117" s="4">
        <f t="shared" si="2"/>
        <v>41131</v>
      </c>
      <c r="F117" s="11" t="str">
        <f>IF(ISERROR(VLOOKUP(B117,'181012'!B:B,1,FALSE)),"yes","no")</f>
        <v>no</v>
      </c>
      <c r="G117" s="2" t="s">
        <v>2809</v>
      </c>
      <c r="H117" s="11" t="str">
        <f>IF(ISNA(VLOOKUP(B117,CEEMEA!$A:$A,1,0)),IF(ISNA(VLOOKUP(B117,Removes!$A:$A,1,0)),IF(ISNA(VLOOKUP(B117,TTM!$A:$A,1,0)),IF(ISNA(VLOOKUP(B117,FastTrack!$A:$A,1,0)),IF(ISNA(VLOOKUP(B117,Delayed!$B:$B,1,0)),"BAU","Delayed"),"FastTrack"),"TTM"),"Remove"),"CEEMEA")</f>
        <v>BAU</v>
      </c>
      <c r="I117" s="11" t="str">
        <f>IF(COUNTIF(schedule!DA$1:ZZ$100,B117)=0,"new","scheduled")</f>
        <v>scheduled</v>
      </c>
    </row>
    <row r="118" spans="1:9">
      <c r="A118" s="11" t="s">
        <v>1958</v>
      </c>
      <c r="B118" s="13">
        <v>1207300416493</v>
      </c>
      <c r="C118" s="11" t="str">
        <f>IF(ISERROR(VLOOKUP(B118,'141012'!B:C,2,FALSE)),"new",VLOOKUP(B118,'141012'!B:C,2,FALSE))</f>
        <v>new</v>
      </c>
      <c r="D118" s="11" t="str">
        <f>IF(ISERROR(VLOOKUP(B118,'141012'!B:D,3,FALSE)),"new",IF(VLOOKUP(B118,'141012'!B:D,3,FALSE)="new","existing",VLOOKUP(B118,'141012'!B:D,3,FALSE)))</f>
        <v>existing</v>
      </c>
      <c r="E118" s="4">
        <f t="shared" si="2"/>
        <v>41192</v>
      </c>
      <c r="F118" s="11" t="str">
        <f>IF(ISERROR(VLOOKUP(B118,'181012'!B:B,1,FALSE)),"yes","no")</f>
        <v>no</v>
      </c>
      <c r="G118" s="2" t="s">
        <v>2778</v>
      </c>
      <c r="H118" s="11" t="str">
        <f>IF(ISNA(VLOOKUP(B118,CEEMEA!$A:$A,1,0)),IF(ISNA(VLOOKUP(B118,Removes!$A:$A,1,0)),IF(ISNA(VLOOKUP(B118,TTM!$A:$A,1,0)),IF(ISNA(VLOOKUP(B118,FastTrack!$A:$A,1,0)),IF(ISNA(VLOOKUP(B118,Delayed!$B:$B,1,0)),"BAU","Delayed"),"FastTrack"),"TTM"),"Remove"),"CEEMEA")</f>
        <v>CEEMEA</v>
      </c>
      <c r="I118" s="11" t="str">
        <f>IF(COUNTIF(schedule!DA$1:ZZ$100,B118)=0,"new","scheduled")</f>
        <v>scheduled</v>
      </c>
    </row>
    <row r="119" spans="1:9">
      <c r="A119" s="11" t="s">
        <v>1960</v>
      </c>
      <c r="B119" s="13">
        <v>1207300416523</v>
      </c>
      <c r="C119" s="11" t="str">
        <f>IF(ISERROR(VLOOKUP(B119,'141012'!B:C,2,FALSE)),"new",VLOOKUP(B119,'141012'!B:C,2,FALSE))</f>
        <v>new</v>
      </c>
      <c r="D119" s="11" t="str">
        <f>IF(ISERROR(VLOOKUP(B119,'141012'!B:D,3,FALSE)),"new",IF(VLOOKUP(B119,'141012'!B:D,3,FALSE)="new","existing",VLOOKUP(B119,'141012'!B:D,3,FALSE)))</f>
        <v>existing</v>
      </c>
      <c r="E119" s="4">
        <f t="shared" si="2"/>
        <v>41192</v>
      </c>
      <c r="F119" s="11" t="str">
        <f>IF(ISERROR(VLOOKUP(B119,'181012'!B:B,1,FALSE)),"yes","no")</f>
        <v>no</v>
      </c>
      <c r="G119" s="2" t="s">
        <v>2779</v>
      </c>
      <c r="H119" s="11" t="str">
        <f>IF(ISNA(VLOOKUP(B119,CEEMEA!$A:$A,1,0)),IF(ISNA(VLOOKUP(B119,Removes!$A:$A,1,0)),IF(ISNA(VLOOKUP(B119,TTM!$A:$A,1,0)),IF(ISNA(VLOOKUP(B119,FastTrack!$A:$A,1,0)),IF(ISNA(VLOOKUP(B119,Delayed!$B:$B,1,0)),"BAU","Delayed"),"FastTrack"),"TTM"),"Remove"),"CEEMEA")</f>
        <v>CEEMEA</v>
      </c>
      <c r="I119" s="11" t="str">
        <f>IF(COUNTIF(schedule!DA$1:ZZ$100,B119)=0,"new","scheduled")</f>
        <v>scheduled</v>
      </c>
    </row>
    <row r="120" spans="1:9">
      <c r="A120" s="11" t="s">
        <v>1962</v>
      </c>
      <c r="B120" s="13">
        <v>1208080420583</v>
      </c>
      <c r="C120" s="11" t="str">
        <f>IF(ISERROR(VLOOKUP(B120,'141012'!B:C,2,FALSE)),"new",VLOOKUP(B120,'141012'!B:C,2,FALSE))</f>
        <v>new</v>
      </c>
      <c r="D120" s="11" t="str">
        <f>IF(ISERROR(VLOOKUP(B120,'141012'!B:D,3,FALSE)),"new",IF(VLOOKUP(B120,'141012'!B:D,3,FALSE)="new","existing",VLOOKUP(B120,'141012'!B:D,3,FALSE)))</f>
        <v>existing</v>
      </c>
      <c r="E120" s="4">
        <f t="shared" si="2"/>
        <v>41192</v>
      </c>
      <c r="F120" s="11" t="str">
        <f>IF(ISERROR(VLOOKUP(B120,'181012'!B:B,1,FALSE)),"yes","no")</f>
        <v>no</v>
      </c>
      <c r="G120" s="2" t="s">
        <v>2780</v>
      </c>
      <c r="H120" s="11" t="str">
        <f>IF(ISNA(VLOOKUP(B120,CEEMEA!$A:$A,1,0)),IF(ISNA(VLOOKUP(B120,Removes!$A:$A,1,0)),IF(ISNA(VLOOKUP(B120,TTM!$A:$A,1,0)),IF(ISNA(VLOOKUP(B120,FastTrack!$A:$A,1,0)),IF(ISNA(VLOOKUP(B120,Delayed!$B:$B,1,0)),"BAU","Delayed"),"FastTrack"),"TTM"),"Remove"),"CEEMEA")</f>
        <v>CEEMEA</v>
      </c>
      <c r="I120" s="11" t="str">
        <f>IF(COUNTIF(schedule!DA$1:ZZ$100,B120)=0,"new","scheduled")</f>
        <v>scheduled</v>
      </c>
    </row>
    <row r="121" spans="1:9">
      <c r="A121" s="11" t="s">
        <v>2188</v>
      </c>
      <c r="B121" s="13">
        <v>1208080421003</v>
      </c>
      <c r="C121" s="11" t="str">
        <f>IF(ISERROR(VLOOKUP(B121,'141012'!B:C,2,FALSE)),"new",VLOOKUP(B121,'141012'!B:C,2,FALSE))</f>
        <v>new</v>
      </c>
      <c r="D121" s="11" t="str">
        <f>IF(ISERROR(VLOOKUP(B121,'141012'!B:D,3,FALSE)),"new",IF(VLOOKUP(B121,'141012'!B:D,3,FALSE)="new","existing",VLOOKUP(B121,'141012'!B:D,3,FALSE)))</f>
        <v>existing</v>
      </c>
      <c r="E121" s="4">
        <f t="shared" si="2"/>
        <v>41192</v>
      </c>
      <c r="F121" s="11" t="str">
        <f>IF(ISERROR(VLOOKUP(B121,'181012'!B:B,1,FALSE)),"yes","no")</f>
        <v>no</v>
      </c>
      <c r="G121" s="2" t="s">
        <v>2783</v>
      </c>
      <c r="H121" s="11" t="str">
        <f>IF(ISNA(VLOOKUP(B121,CEEMEA!$A:$A,1,0)),IF(ISNA(VLOOKUP(B121,Removes!$A:$A,1,0)),IF(ISNA(VLOOKUP(B121,TTM!$A:$A,1,0)),IF(ISNA(VLOOKUP(B121,FastTrack!$A:$A,1,0)),IF(ISNA(VLOOKUP(B121,Delayed!$B:$B,1,0)),"BAU","Delayed"),"FastTrack"),"TTM"),"Remove"),"CEEMEA")</f>
        <v>CEEMEA</v>
      </c>
      <c r="I121" s="11" t="str">
        <f>IF(COUNTIF(schedule!DA$1:ZZ$100,B121)=0,"new","scheduled")</f>
        <v>scheduled</v>
      </c>
    </row>
    <row r="122" spans="1:9">
      <c r="A122" s="11" t="s">
        <v>2186</v>
      </c>
      <c r="B122" s="13">
        <v>1208080421041</v>
      </c>
      <c r="C122" s="11" t="str">
        <f>IF(ISERROR(VLOOKUP(B122,'141012'!B:C,2,FALSE)),"new",VLOOKUP(B122,'141012'!B:C,2,FALSE))</f>
        <v>new</v>
      </c>
      <c r="D122" s="11" t="str">
        <f>IF(ISERROR(VLOOKUP(B122,'141012'!B:D,3,FALSE)),"new",IF(VLOOKUP(B122,'141012'!B:D,3,FALSE)="new","existing",VLOOKUP(B122,'141012'!B:D,3,FALSE)))</f>
        <v>existing</v>
      </c>
      <c r="E122" s="4">
        <f t="shared" si="2"/>
        <v>41192</v>
      </c>
      <c r="F122" s="11" t="str">
        <f>IF(ISERROR(VLOOKUP(B122,'181012'!B:B,1,FALSE)),"yes","no")</f>
        <v>no</v>
      </c>
      <c r="G122" s="2" t="s">
        <v>2784</v>
      </c>
      <c r="H122" s="11" t="str">
        <f>IF(ISNA(VLOOKUP(B122,CEEMEA!$A:$A,1,0)),IF(ISNA(VLOOKUP(B122,Removes!$A:$A,1,0)),IF(ISNA(VLOOKUP(B122,TTM!$A:$A,1,0)),IF(ISNA(VLOOKUP(B122,FastTrack!$A:$A,1,0)),IF(ISNA(VLOOKUP(B122,Delayed!$B:$B,1,0)),"BAU","Delayed"),"FastTrack"),"TTM"),"Remove"),"CEEMEA")</f>
        <v>CEEMEA</v>
      </c>
      <c r="I122" s="11" t="str">
        <f>IF(COUNTIF(schedule!DA$1:ZZ$100,B122)=0,"new","scheduled")</f>
        <v>scheduled</v>
      </c>
    </row>
    <row r="123" spans="1:9">
      <c r="A123" s="1" t="s">
        <v>1910</v>
      </c>
      <c r="B123" s="13">
        <v>1208131228432</v>
      </c>
      <c r="C123" s="11" t="str">
        <f>IF(ISERROR(VLOOKUP(B123,'141012'!B:C,2,FALSE)),"new",VLOOKUP(B123,'141012'!B:C,2,FALSE))</f>
        <v>new</v>
      </c>
      <c r="D123" s="11" t="str">
        <f>IF(ISERROR(VLOOKUP(B123,'141012'!B:D,3,FALSE)),"new",IF(VLOOKUP(B123,'141012'!B:D,3,FALSE)="new","existing",VLOOKUP(B123,'141012'!B:D,3,FALSE)))</f>
        <v>existing</v>
      </c>
      <c r="E123" s="4" t="e">
        <f t="shared" si="2"/>
        <v>#VALUE!</v>
      </c>
      <c r="F123" s="11" t="str">
        <f>IF(ISERROR(VLOOKUP(B123,'181012'!B:B,1,FALSE)),"yes","no")</f>
        <v>no</v>
      </c>
      <c r="G123" s="2" t="s">
        <v>2735</v>
      </c>
      <c r="H123" s="11" t="str">
        <f>IF(ISNA(VLOOKUP(B123,CEEMEA!$A:$A,1,0)),IF(ISNA(VLOOKUP(B123,Removes!$A:$A,1,0)),IF(ISNA(VLOOKUP(B123,TTM!$A:$A,1,0)),IF(ISNA(VLOOKUP(B123,FastTrack!$A:$A,1,0)),IF(ISNA(VLOOKUP(B123,Delayed!$B:$B,1,0)),"BAU","Delayed"),"FastTrack"),"TTM"),"Remove"),"CEEMEA")</f>
        <v>CEEMEA</v>
      </c>
      <c r="I123" s="11" t="str">
        <f>IF(COUNTIF(schedule!DA$1:ZZ$100,B123)=0,"new","scheduled")</f>
        <v>scheduled</v>
      </c>
    </row>
    <row r="124" spans="1:9">
      <c r="A124" s="1" t="s">
        <v>1908</v>
      </c>
      <c r="B124" s="13">
        <v>1208131228453</v>
      </c>
      <c r="C124" s="11" t="str">
        <f>IF(ISERROR(VLOOKUP(B124,'141012'!B:C,2,FALSE)),"new",VLOOKUP(B124,'141012'!B:C,2,FALSE))</f>
        <v>new</v>
      </c>
      <c r="D124" s="11" t="str">
        <f>IF(ISERROR(VLOOKUP(B124,'141012'!B:D,3,FALSE)),"new",IF(VLOOKUP(B124,'141012'!B:D,3,FALSE)="new","existing",VLOOKUP(B124,'141012'!B:D,3,FALSE)))</f>
        <v>existing</v>
      </c>
      <c r="E124" s="4" t="e">
        <f t="shared" si="2"/>
        <v>#VALUE!</v>
      </c>
      <c r="F124" s="11" t="str">
        <f>IF(ISERROR(VLOOKUP(B124,'181012'!B:B,1,FALSE)),"yes","no")</f>
        <v>no</v>
      </c>
      <c r="G124" s="2" t="s">
        <v>2734</v>
      </c>
      <c r="H124" s="11" t="str">
        <f>IF(ISNA(VLOOKUP(B124,CEEMEA!$A:$A,1,0)),IF(ISNA(VLOOKUP(B124,Removes!$A:$A,1,0)),IF(ISNA(VLOOKUP(B124,TTM!$A:$A,1,0)),IF(ISNA(VLOOKUP(B124,FastTrack!$A:$A,1,0)),IF(ISNA(VLOOKUP(B124,Delayed!$B:$B,1,0)),"BAU","Delayed"),"FastTrack"),"TTM"),"Remove"),"CEEMEA")</f>
        <v>CEEMEA</v>
      </c>
      <c r="I124" s="11" t="str">
        <f>IF(COUNTIF(schedule!DA$1:ZZ$100,B124)=0,"new","scheduled")</f>
        <v>scheduled</v>
      </c>
    </row>
    <row r="125" spans="1:9">
      <c r="A125" s="11" t="s">
        <v>1966</v>
      </c>
      <c r="B125" s="13">
        <v>1208170548561</v>
      </c>
      <c r="C125" s="11" t="str">
        <f>IF(ISERROR(VLOOKUP(B125,'141012'!B:C,2,FALSE)),"new",VLOOKUP(B125,'141012'!B:C,2,FALSE))</f>
        <v>new</v>
      </c>
      <c r="D125" s="11" t="str">
        <f>IF(ISERROR(VLOOKUP(B125,'141012'!B:D,3,FALSE)),"new",IF(VLOOKUP(B125,'141012'!B:D,3,FALSE)="new","existing",VLOOKUP(B125,'141012'!B:D,3,FALSE)))</f>
        <v>existing</v>
      </c>
      <c r="E125" s="4">
        <f t="shared" si="2"/>
        <v>41192</v>
      </c>
      <c r="F125" s="11" t="str">
        <f>IF(ISERROR(VLOOKUP(B125,'181012'!B:B,1,FALSE)),"yes","no")</f>
        <v>no</v>
      </c>
      <c r="G125" s="2" t="s">
        <v>2781</v>
      </c>
      <c r="H125" s="11" t="str">
        <f>IF(ISNA(VLOOKUP(B125,CEEMEA!$A:$A,1,0)),IF(ISNA(VLOOKUP(B125,Removes!$A:$A,1,0)),IF(ISNA(VLOOKUP(B125,TTM!$A:$A,1,0)),IF(ISNA(VLOOKUP(B125,FastTrack!$A:$A,1,0)),IF(ISNA(VLOOKUP(B125,Delayed!$B:$B,1,0)),"BAU","Delayed"),"FastTrack"),"TTM"),"Remove"),"CEEMEA")</f>
        <v>CEEMEA</v>
      </c>
      <c r="I125" s="11" t="str">
        <f>IF(COUNTIF(schedule!DA$1:ZZ$100,B125)=0,"new","scheduled")</f>
        <v>scheduled</v>
      </c>
    </row>
    <row r="126" spans="1:9">
      <c r="A126" s="11" t="s">
        <v>1953</v>
      </c>
      <c r="B126" s="13">
        <v>1208170551071</v>
      </c>
      <c r="C126" s="11" t="str">
        <f>IF(ISERROR(VLOOKUP(B126,'141012'!B:C,2,FALSE)),"new",VLOOKUP(B126,'141012'!B:C,2,FALSE))</f>
        <v>new</v>
      </c>
      <c r="D126" s="11" t="str">
        <f>IF(ISERROR(VLOOKUP(B126,'141012'!B:D,3,FALSE)),"new",IF(VLOOKUP(B126,'141012'!B:D,3,FALSE)="new","existing",VLOOKUP(B126,'141012'!B:D,3,FALSE)))</f>
        <v>existing</v>
      </c>
      <c r="E126" s="4">
        <f t="shared" si="2"/>
        <v>41192</v>
      </c>
      <c r="F126" s="11" t="str">
        <f>IF(ISERROR(VLOOKUP(B126,'181012'!B:B,1,FALSE)),"yes","no")</f>
        <v>no</v>
      </c>
      <c r="G126" s="2" t="s">
        <v>2782</v>
      </c>
      <c r="H126" s="11" t="str">
        <f>IF(ISNA(VLOOKUP(B126,CEEMEA!$A:$A,1,0)),IF(ISNA(VLOOKUP(B126,Removes!$A:$A,1,0)),IF(ISNA(VLOOKUP(B126,TTM!$A:$A,1,0)),IF(ISNA(VLOOKUP(B126,FastTrack!$A:$A,1,0)),IF(ISNA(VLOOKUP(B126,Delayed!$B:$B,1,0)),"BAU","Delayed"),"FastTrack"),"TTM"),"Remove"),"CEEMEA")</f>
        <v>CEEMEA</v>
      </c>
      <c r="I126" s="11" t="str">
        <f>IF(COUNTIF(schedule!DA$1:ZZ$100,B126)=0,"new","scheduled")</f>
        <v>scheduled</v>
      </c>
    </row>
    <row r="127" spans="1:9">
      <c r="A127" s="11" t="s">
        <v>2393</v>
      </c>
      <c r="B127" s="13">
        <v>1209140434453</v>
      </c>
      <c r="C127" s="11" t="str">
        <f>IF(ISERROR(VLOOKUP(B127,'141012'!B:C,2,FALSE)),"new",VLOOKUP(B127,'141012'!B:C,2,FALSE))</f>
        <v>new</v>
      </c>
      <c r="D127" s="11" t="str">
        <f>IF(ISERROR(VLOOKUP(B127,'141012'!B:D,3,FALSE)),"new",IF(VLOOKUP(B127,'141012'!B:D,3,FALSE)="new","existing",VLOOKUP(B127,'141012'!B:D,3,FALSE)))</f>
        <v>existing</v>
      </c>
      <c r="E127" s="4" t="e">
        <f t="shared" si="2"/>
        <v>#VALUE!</v>
      </c>
      <c r="F127" s="11" t="str">
        <f>IF(ISERROR(VLOOKUP(B127,'181012'!B:B,1,FALSE)),"yes","no")</f>
        <v>no</v>
      </c>
      <c r="G127" s="2" t="s">
        <v>2757</v>
      </c>
      <c r="H127" s="11" t="str">
        <f>IF(ISNA(VLOOKUP(B127,CEEMEA!$A:$A,1,0)),IF(ISNA(VLOOKUP(B127,Removes!$A:$A,1,0)),IF(ISNA(VLOOKUP(B127,TTM!$A:$A,1,0)),IF(ISNA(VLOOKUP(B127,FastTrack!$A:$A,1,0)),IF(ISNA(VLOOKUP(B127,Delayed!$B:$B,1,0)),"BAU","Delayed"),"FastTrack"),"TTM"),"Remove"),"CEEMEA")</f>
        <v>BAU</v>
      </c>
      <c r="I127" s="11" t="str">
        <f>IF(COUNTIF(schedule!DA$1:ZZ$100,B127)=0,"new","scheduled")</f>
        <v>scheduled</v>
      </c>
    </row>
    <row r="128" spans="1:9">
      <c r="A128" s="11" t="s">
        <v>2389</v>
      </c>
      <c r="B128" s="13">
        <v>1209140439233</v>
      </c>
      <c r="C128" s="11" t="str">
        <f>IF(ISERROR(VLOOKUP(B128,'141012'!B:C,2,FALSE)),"new",VLOOKUP(B128,'141012'!B:C,2,FALSE))</f>
        <v>new</v>
      </c>
      <c r="D128" s="11" t="str">
        <f>IF(ISERROR(VLOOKUP(B128,'141012'!B:D,3,FALSE)),"new",IF(VLOOKUP(B128,'141012'!B:D,3,FALSE)="new","existing",VLOOKUP(B128,'141012'!B:D,3,FALSE)))</f>
        <v>existing</v>
      </c>
      <c r="E128" s="4" t="e">
        <f t="shared" si="2"/>
        <v>#VALUE!</v>
      </c>
      <c r="F128" s="11" t="str">
        <f>IF(ISERROR(VLOOKUP(B128,'181012'!B:B,1,FALSE)),"yes","no")</f>
        <v>no</v>
      </c>
      <c r="G128" s="2" t="s">
        <v>2753</v>
      </c>
      <c r="H128" s="11" t="str">
        <f>IF(ISNA(VLOOKUP(B128,CEEMEA!$A:$A,1,0)),IF(ISNA(VLOOKUP(B128,Removes!$A:$A,1,0)),IF(ISNA(VLOOKUP(B128,TTM!$A:$A,1,0)),IF(ISNA(VLOOKUP(B128,FastTrack!$A:$A,1,0)),IF(ISNA(VLOOKUP(B128,Delayed!$B:$B,1,0)),"BAU","Delayed"),"FastTrack"),"TTM"),"Remove"),"CEEMEA")</f>
        <v>BAU</v>
      </c>
      <c r="I128" s="11" t="str">
        <f>IF(COUNTIF(schedule!DA$1:ZZ$100,B128)=0,"new","scheduled")</f>
        <v>scheduled</v>
      </c>
    </row>
    <row r="129" spans="1:9">
      <c r="A129" s="11" t="s">
        <v>2391</v>
      </c>
      <c r="B129" s="13">
        <v>1209140439273</v>
      </c>
      <c r="C129" s="11" t="str">
        <f>IF(ISERROR(VLOOKUP(B129,'141012'!B:C,2,FALSE)),"new",VLOOKUP(B129,'141012'!B:C,2,FALSE))</f>
        <v>new</v>
      </c>
      <c r="D129" s="11" t="str">
        <f>IF(ISERROR(VLOOKUP(B129,'141012'!B:D,3,FALSE)),"new",IF(VLOOKUP(B129,'141012'!B:D,3,FALSE)="new","existing",VLOOKUP(B129,'141012'!B:D,3,FALSE)))</f>
        <v>existing</v>
      </c>
      <c r="E129" s="4" t="e">
        <f t="shared" si="2"/>
        <v>#VALUE!</v>
      </c>
      <c r="F129" s="11" t="str">
        <f>IF(ISERROR(VLOOKUP(B129,'181012'!B:B,1,FALSE)),"yes","no")</f>
        <v>no</v>
      </c>
      <c r="G129" s="2" t="s">
        <v>2755</v>
      </c>
      <c r="H129" s="11" t="str">
        <f>IF(ISNA(VLOOKUP(B129,CEEMEA!$A:$A,1,0)),IF(ISNA(VLOOKUP(B129,Removes!$A:$A,1,0)),IF(ISNA(VLOOKUP(B129,TTM!$A:$A,1,0)),IF(ISNA(VLOOKUP(B129,FastTrack!$A:$A,1,0)),IF(ISNA(VLOOKUP(B129,Delayed!$B:$B,1,0)),"BAU","Delayed"),"FastTrack"),"TTM"),"Remove"),"CEEMEA")</f>
        <v>BAU</v>
      </c>
      <c r="I129" s="11" t="str">
        <f>IF(COUNTIF(schedule!DA$1:ZZ$100,B129)=0,"new","scheduled")</f>
        <v>scheduled</v>
      </c>
    </row>
    <row r="130" spans="1:9">
      <c r="A130" s="11" t="s">
        <v>2498</v>
      </c>
      <c r="B130" s="13">
        <v>1209140439341</v>
      </c>
      <c r="C130" s="11" t="str">
        <f>IF(ISERROR(VLOOKUP(B130,'141012'!B:C,2,FALSE)),"new",VLOOKUP(B130,'141012'!B:C,2,FALSE))</f>
        <v>new</v>
      </c>
      <c r="D130" s="11" t="str">
        <f>IF(ISERROR(VLOOKUP(B130,'141012'!B:D,3,FALSE)),"new",IF(VLOOKUP(B130,'141012'!B:D,3,FALSE)="new","existing",VLOOKUP(B130,'141012'!B:D,3,FALSE)))</f>
        <v>existing</v>
      </c>
      <c r="E130" s="4" t="e">
        <f t="shared" si="2"/>
        <v>#VALUE!</v>
      </c>
      <c r="F130" s="11" t="str">
        <f>IF(ISERROR(VLOOKUP(B130,'181012'!B:B,1,FALSE)),"yes","no")</f>
        <v>no</v>
      </c>
      <c r="G130" s="2" t="s">
        <v>2756</v>
      </c>
      <c r="H130" s="11" t="str">
        <f>IF(ISNA(VLOOKUP(B130,CEEMEA!$A:$A,1,0)),IF(ISNA(VLOOKUP(B130,Removes!$A:$A,1,0)),IF(ISNA(VLOOKUP(B130,TTM!$A:$A,1,0)),IF(ISNA(VLOOKUP(B130,FastTrack!$A:$A,1,0)),IF(ISNA(VLOOKUP(B130,Delayed!$B:$B,1,0)),"BAU","Delayed"),"FastTrack"),"TTM"),"Remove"),"CEEMEA")</f>
        <v>BAU</v>
      </c>
      <c r="I130" s="11" t="str">
        <f>IF(COUNTIF(schedule!DA$1:ZZ$100,B130)=0,"new","scheduled")</f>
        <v>scheduled</v>
      </c>
    </row>
    <row r="131" spans="1:9">
      <c r="A131" s="11" t="s">
        <v>2395</v>
      </c>
      <c r="B131" s="13">
        <v>1209140439392</v>
      </c>
      <c r="C131" s="11" t="str">
        <f>IF(ISERROR(VLOOKUP(B131,'141012'!B:C,2,FALSE)),"new",VLOOKUP(B131,'141012'!B:C,2,FALSE))</f>
        <v>new</v>
      </c>
      <c r="D131" s="11" t="str">
        <f>IF(ISERROR(VLOOKUP(B131,'141012'!B:D,3,FALSE)),"new",IF(VLOOKUP(B131,'141012'!B:D,3,FALSE)="new","existing",VLOOKUP(B131,'141012'!B:D,3,FALSE)))</f>
        <v>existing</v>
      </c>
      <c r="E131" s="4" t="e">
        <f t="shared" ref="E131:E157" si="3">DATEVALUE(MID(G131,SEARCH("/",G131,1)-2,10))</f>
        <v>#VALUE!</v>
      </c>
      <c r="F131" s="11" t="str">
        <f>IF(ISERROR(VLOOKUP(B131,'181012'!B:B,1,FALSE)),"yes","no")</f>
        <v>no</v>
      </c>
      <c r="G131" s="2" t="s">
        <v>2759</v>
      </c>
      <c r="H131" s="11" t="str">
        <f>IF(ISNA(VLOOKUP(B131,CEEMEA!$A:$A,1,0)),IF(ISNA(VLOOKUP(B131,Removes!$A:$A,1,0)),IF(ISNA(VLOOKUP(B131,TTM!$A:$A,1,0)),IF(ISNA(VLOOKUP(B131,FastTrack!$A:$A,1,0)),IF(ISNA(VLOOKUP(B131,Delayed!$B:$B,1,0)),"BAU","Delayed"),"FastTrack"),"TTM"),"Remove"),"CEEMEA")</f>
        <v>BAU</v>
      </c>
      <c r="I131" s="11" t="str">
        <f>IF(COUNTIF(schedule!DA$1:ZZ$100,B131)=0,"new","scheduled")</f>
        <v>scheduled</v>
      </c>
    </row>
    <row r="132" spans="1:9">
      <c r="A132" s="11" t="s">
        <v>2399</v>
      </c>
      <c r="B132" s="13">
        <v>1209140439433</v>
      </c>
      <c r="C132" s="11" t="str">
        <f>IF(ISERROR(VLOOKUP(B132,'141012'!B:C,2,FALSE)),"new",VLOOKUP(B132,'141012'!B:C,2,FALSE))</f>
        <v>new</v>
      </c>
      <c r="D132" s="11" t="str">
        <f>IF(ISERROR(VLOOKUP(B132,'141012'!B:D,3,FALSE)),"new",IF(VLOOKUP(B132,'141012'!B:D,3,FALSE)="new","existing",VLOOKUP(B132,'141012'!B:D,3,FALSE)))</f>
        <v>existing</v>
      </c>
      <c r="E132" s="4" t="e">
        <f t="shared" si="3"/>
        <v>#VALUE!</v>
      </c>
      <c r="F132" s="11" t="str">
        <f>IF(ISERROR(VLOOKUP(B132,'181012'!B:B,1,FALSE)),"yes","no")</f>
        <v>no</v>
      </c>
      <c r="G132" s="2" t="s">
        <v>2758</v>
      </c>
      <c r="H132" s="11" t="str">
        <f>IF(ISNA(VLOOKUP(B132,CEEMEA!$A:$A,1,0)),IF(ISNA(VLOOKUP(B132,Removes!$A:$A,1,0)),IF(ISNA(VLOOKUP(B132,TTM!$A:$A,1,0)),IF(ISNA(VLOOKUP(B132,FastTrack!$A:$A,1,0)),IF(ISNA(VLOOKUP(B132,Delayed!$B:$B,1,0)),"BAU","Delayed"),"FastTrack"),"TTM"),"Remove"),"CEEMEA")</f>
        <v>BAU</v>
      </c>
      <c r="I132" s="11" t="str">
        <f>IF(COUNTIF(schedule!DA$1:ZZ$100,B132)=0,"new","scheduled")</f>
        <v>scheduled</v>
      </c>
    </row>
    <row r="133" spans="1:9">
      <c r="A133" s="11" t="s">
        <v>2750</v>
      </c>
      <c r="B133" s="13">
        <v>1209180434431</v>
      </c>
      <c r="C133" s="11" t="str">
        <f>IF(ISERROR(VLOOKUP(B133,'141012'!B:C,2,FALSE)),"new",VLOOKUP(B133,'141012'!B:C,2,FALSE))</f>
        <v>new</v>
      </c>
      <c r="D133" s="11" t="str">
        <f>IF(ISERROR(VLOOKUP(B133,'141012'!B:D,3,FALSE)),"new",IF(VLOOKUP(B133,'141012'!B:D,3,FALSE)="new","existing",VLOOKUP(B133,'141012'!B:D,3,FALSE)))</f>
        <v>new</v>
      </c>
      <c r="E133" s="4" t="e">
        <f t="shared" si="3"/>
        <v>#VALUE!</v>
      </c>
      <c r="F133" s="11" t="str">
        <f>IF(ISERROR(VLOOKUP(B133,'181012'!B:B,1,FALSE)),"yes","no")</f>
        <v>no</v>
      </c>
      <c r="G133" s="2" t="s">
        <v>2751</v>
      </c>
      <c r="H133" s="11" t="str">
        <f>IF(ISNA(VLOOKUP(B133,CEEMEA!$A:$A,1,0)),IF(ISNA(VLOOKUP(B133,Removes!$A:$A,1,0)),IF(ISNA(VLOOKUP(B133,TTM!$A:$A,1,0)),IF(ISNA(VLOOKUP(B133,FastTrack!$A:$A,1,0)),IF(ISNA(VLOOKUP(B133,Delayed!$B:$B,1,0)),"BAU","Delayed"),"FastTrack"),"TTM"),"Remove"),"CEEMEA")</f>
        <v>BAU</v>
      </c>
      <c r="I133" s="11" t="str">
        <f>IF(COUNTIF(schedule!DA$1:ZZ$100,B133)=0,"new","scheduled")</f>
        <v>scheduled</v>
      </c>
    </row>
    <row r="134" spans="1:9">
      <c r="A134" s="11" t="s">
        <v>1827</v>
      </c>
      <c r="B134" s="13">
        <v>1209181328563</v>
      </c>
      <c r="C134" s="11" t="str">
        <f>IF(ISERROR(VLOOKUP(B134,'141012'!B:C,2,FALSE)),"new",VLOOKUP(B134,'141012'!B:C,2,FALSE))</f>
        <v>new</v>
      </c>
      <c r="D134" s="11" t="str">
        <f>IF(ISERROR(VLOOKUP(B134,'141012'!B:D,3,FALSE)),"new",IF(VLOOKUP(B134,'141012'!B:D,3,FALSE)="new","existing",VLOOKUP(B134,'141012'!B:D,3,FALSE)))</f>
        <v>existing</v>
      </c>
      <c r="E134" s="4">
        <f t="shared" si="3"/>
        <v>40949</v>
      </c>
      <c r="F134" s="11" t="str">
        <f>IF(ISERROR(VLOOKUP(B134,'181012'!B:B,1,FALSE)),"yes","no")</f>
        <v>no</v>
      </c>
      <c r="G134" s="2" t="s">
        <v>2844</v>
      </c>
      <c r="H134" s="11" t="str">
        <f>IF(ISNA(VLOOKUP(B134,CEEMEA!$A:$A,1,0)),IF(ISNA(VLOOKUP(B134,Removes!$A:$A,1,0)),IF(ISNA(VLOOKUP(B134,TTM!$A:$A,1,0)),IF(ISNA(VLOOKUP(B134,FastTrack!$A:$A,1,0)),IF(ISNA(VLOOKUP(B134,Delayed!$B:$B,1,0)),"BAU","Delayed"),"FastTrack"),"TTM"),"Remove"),"CEEMEA")</f>
        <v>BAU</v>
      </c>
      <c r="I134" s="11" t="str">
        <f>IF(COUNTIF(schedule!DA$1:ZZ$100,B134)=0,"new","scheduled")</f>
        <v>scheduled</v>
      </c>
    </row>
    <row r="135" spans="1:9">
      <c r="A135" s="11" t="s">
        <v>2177</v>
      </c>
      <c r="B135" s="13">
        <v>1209181329021</v>
      </c>
      <c r="C135" s="11" t="str">
        <f>IF(ISERROR(VLOOKUP(B135,'141012'!B:C,2,FALSE)),"new",VLOOKUP(B135,'141012'!B:C,2,FALSE))</f>
        <v>new</v>
      </c>
      <c r="D135" s="11" t="str">
        <f>IF(ISERROR(VLOOKUP(B135,'141012'!B:D,3,FALSE)),"new",IF(VLOOKUP(B135,'141012'!B:D,3,FALSE)="new","existing",VLOOKUP(B135,'141012'!B:D,3,FALSE)))</f>
        <v>existing</v>
      </c>
      <c r="E135" s="4">
        <f t="shared" si="3"/>
        <v>40949</v>
      </c>
      <c r="F135" s="11" t="str">
        <f>IF(ISERROR(VLOOKUP(B135,'181012'!B:B,1,FALSE)),"yes","no")</f>
        <v>no</v>
      </c>
      <c r="G135" s="2" t="s">
        <v>2843</v>
      </c>
      <c r="H135" s="11" t="str">
        <f>IF(ISNA(VLOOKUP(B135,CEEMEA!$A:$A,1,0)),IF(ISNA(VLOOKUP(B135,Removes!$A:$A,1,0)),IF(ISNA(VLOOKUP(B135,TTM!$A:$A,1,0)),IF(ISNA(VLOOKUP(B135,FastTrack!$A:$A,1,0)),IF(ISNA(VLOOKUP(B135,Delayed!$B:$B,1,0)),"BAU","Delayed"),"FastTrack"),"TTM"),"Remove"),"CEEMEA")</f>
        <v>BAU</v>
      </c>
      <c r="I135" s="11" t="str">
        <f>IF(COUNTIF(schedule!DA$1:ZZ$100,B135)=0,"new","scheduled")</f>
        <v>scheduled</v>
      </c>
    </row>
    <row r="136" spans="1:9">
      <c r="A136" s="11" t="s">
        <v>1817</v>
      </c>
      <c r="B136" s="13">
        <v>1209201007501</v>
      </c>
      <c r="C136" s="11" t="str">
        <f>IF(ISERROR(VLOOKUP(B136,'141012'!B:C,2,FALSE)),"new",VLOOKUP(B136,'141012'!B:C,2,FALSE))</f>
        <v>new</v>
      </c>
      <c r="D136" s="11" t="str">
        <f>IF(ISERROR(VLOOKUP(B136,'141012'!B:D,3,FALSE)),"new",IF(VLOOKUP(B136,'141012'!B:D,3,FALSE)="new","existing",VLOOKUP(B136,'141012'!B:D,3,FALSE)))</f>
        <v>existing</v>
      </c>
      <c r="E136" s="4" t="e">
        <f t="shared" si="3"/>
        <v>#VALUE!</v>
      </c>
      <c r="F136" s="11" t="str">
        <f>IF(ISERROR(VLOOKUP(B136,'181012'!B:B,1,FALSE)),"yes","no")</f>
        <v>no</v>
      </c>
      <c r="G136" s="2" t="s">
        <v>1818</v>
      </c>
      <c r="H136" s="11" t="str">
        <f>IF(ISNA(VLOOKUP(B136,CEEMEA!$A:$A,1,0)),IF(ISNA(VLOOKUP(B136,Removes!$A:$A,1,0)),IF(ISNA(VLOOKUP(B136,TTM!$A:$A,1,0)),IF(ISNA(VLOOKUP(B136,FastTrack!$A:$A,1,0)),IF(ISNA(VLOOKUP(B136,Delayed!$B:$B,1,0)),"BAU","Delayed"),"FastTrack"),"TTM"),"Remove"),"CEEMEA")</f>
        <v>BAU</v>
      </c>
      <c r="I136" s="11" t="str">
        <f>IF(COUNTIF(schedule!DA$1:ZZ$100,B136)=0,"new","scheduled")</f>
        <v>scheduled</v>
      </c>
    </row>
    <row r="137" spans="1:9">
      <c r="A137" s="11" t="s">
        <v>1807</v>
      </c>
      <c r="B137" s="13">
        <v>1209201020041</v>
      </c>
      <c r="C137" s="11" t="str">
        <f>IF(ISERROR(VLOOKUP(B137,'141012'!B:C,2,FALSE)),"new",VLOOKUP(B137,'141012'!B:C,2,FALSE))</f>
        <v>new</v>
      </c>
      <c r="D137" s="11" t="str">
        <f>IF(ISERROR(VLOOKUP(B137,'141012'!B:D,3,FALSE)),"new",IF(VLOOKUP(B137,'141012'!B:D,3,FALSE)="new","existing",VLOOKUP(B137,'141012'!B:D,3,FALSE)))</f>
        <v>existing</v>
      </c>
      <c r="E137" s="4" t="e">
        <f t="shared" si="3"/>
        <v>#VALUE!</v>
      </c>
      <c r="F137" s="11" t="str">
        <f>IF(ISERROR(VLOOKUP(B137,'181012'!B:B,1,FALSE)),"yes","no")</f>
        <v>no</v>
      </c>
      <c r="G137" s="2" t="s">
        <v>1808</v>
      </c>
      <c r="H137" s="11" t="str">
        <f>IF(ISNA(VLOOKUP(B137,CEEMEA!$A:$A,1,0)),IF(ISNA(VLOOKUP(B137,Removes!$A:$A,1,0)),IF(ISNA(VLOOKUP(B137,TTM!$A:$A,1,0)),IF(ISNA(VLOOKUP(B137,FastTrack!$A:$A,1,0)),IF(ISNA(VLOOKUP(B137,Delayed!$B:$B,1,0)),"BAU","Delayed"),"FastTrack"),"TTM"),"Remove"),"CEEMEA")</f>
        <v>BAU</v>
      </c>
      <c r="I137" s="11" t="str">
        <f>IF(COUNTIF(schedule!DA$1:ZZ$100,B137)=0,"new","scheduled")</f>
        <v>scheduled</v>
      </c>
    </row>
    <row r="138" spans="1:9">
      <c r="A138" s="11" t="s">
        <v>1805</v>
      </c>
      <c r="B138" s="13">
        <v>1209201020062</v>
      </c>
      <c r="C138" s="11" t="str">
        <f>IF(ISERROR(VLOOKUP(B138,'141012'!B:C,2,FALSE)),"new",VLOOKUP(B138,'141012'!B:C,2,FALSE))</f>
        <v>new</v>
      </c>
      <c r="D138" s="11" t="str">
        <f>IF(ISERROR(VLOOKUP(B138,'141012'!B:D,3,FALSE)),"new",IF(VLOOKUP(B138,'141012'!B:D,3,FALSE)="new","existing",VLOOKUP(B138,'141012'!B:D,3,FALSE)))</f>
        <v>existing</v>
      </c>
      <c r="E138" s="4" t="e">
        <f t="shared" si="3"/>
        <v>#VALUE!</v>
      </c>
      <c r="F138" s="11" t="str">
        <f>IF(ISERROR(VLOOKUP(B138,'181012'!B:B,1,FALSE)),"yes","no")</f>
        <v>no</v>
      </c>
      <c r="G138" s="2" t="s">
        <v>1806</v>
      </c>
      <c r="H138" s="11" t="str">
        <f>IF(ISNA(VLOOKUP(B138,CEEMEA!$A:$A,1,0)),IF(ISNA(VLOOKUP(B138,Removes!$A:$A,1,0)),IF(ISNA(VLOOKUP(B138,TTM!$A:$A,1,0)),IF(ISNA(VLOOKUP(B138,FastTrack!$A:$A,1,0)),IF(ISNA(VLOOKUP(B138,Delayed!$B:$B,1,0)),"BAU","Delayed"),"FastTrack"),"TTM"),"Remove"),"CEEMEA")</f>
        <v>BAU</v>
      </c>
      <c r="I138" s="11" t="str">
        <f>IF(COUNTIF(schedule!DA$1:ZZ$100,B138)=0,"new","scheduled")</f>
        <v>scheduled</v>
      </c>
    </row>
    <row r="139" spans="1:9">
      <c r="A139" s="11" t="s">
        <v>1876</v>
      </c>
      <c r="B139" s="13">
        <v>1209210600291</v>
      </c>
      <c r="C139" s="11" t="str">
        <f>IF(ISERROR(VLOOKUP(B139,'141012'!B:C,2,FALSE)),"new",VLOOKUP(B139,'141012'!B:C,2,FALSE))</f>
        <v>new</v>
      </c>
      <c r="D139" s="11" t="str">
        <f>IF(ISERROR(VLOOKUP(B139,'141012'!B:D,3,FALSE)),"new",IF(VLOOKUP(B139,'141012'!B:D,3,FALSE)="new","existing",VLOOKUP(B139,'141012'!B:D,3,FALSE)))</f>
        <v>existing</v>
      </c>
      <c r="E139" s="4">
        <f t="shared" si="3"/>
        <v>41131</v>
      </c>
      <c r="F139" s="11" t="str">
        <f>IF(ISERROR(VLOOKUP(B139,'181012'!B:B,1,FALSE)),"yes","no")</f>
        <v>no</v>
      </c>
      <c r="G139" s="2" t="s">
        <v>2818</v>
      </c>
      <c r="H139" s="11" t="str">
        <f>IF(ISNA(VLOOKUP(B139,CEEMEA!$A:$A,1,0)),IF(ISNA(VLOOKUP(B139,Removes!$A:$A,1,0)),IF(ISNA(VLOOKUP(B139,TTM!$A:$A,1,0)),IF(ISNA(VLOOKUP(B139,FastTrack!$A:$A,1,0)),IF(ISNA(VLOOKUP(B139,Delayed!$B:$B,1,0)),"BAU","Delayed"),"FastTrack"),"TTM"),"Remove"),"CEEMEA")</f>
        <v>Delayed</v>
      </c>
      <c r="I139" s="11" t="str">
        <f>IF(COUNTIF(schedule!DA$1:ZZ$100,B139)=0,"new","scheduled")</f>
        <v>new</v>
      </c>
    </row>
    <row r="140" spans="1:9">
      <c r="A140" s="11" t="s">
        <v>1890</v>
      </c>
      <c r="B140" s="13">
        <v>1209260617381</v>
      </c>
      <c r="C140" s="11" t="str">
        <f>IF(ISERROR(VLOOKUP(B140,'141012'!B:C,2,FALSE)),"new",VLOOKUP(B140,'141012'!B:C,2,FALSE))</f>
        <v>new</v>
      </c>
      <c r="D140" s="11" t="str">
        <f>IF(ISERROR(VLOOKUP(B140,'141012'!B:D,3,FALSE)),"new",IF(VLOOKUP(B140,'141012'!B:D,3,FALSE)="new","existing",VLOOKUP(B140,'141012'!B:D,3,FALSE)))</f>
        <v>existing</v>
      </c>
      <c r="E140" s="4" t="e">
        <f t="shared" si="3"/>
        <v>#VALUE!</v>
      </c>
      <c r="F140" s="11" t="str">
        <f>IF(ISERROR(VLOOKUP(B140,'181012'!B:B,1,FALSE)),"yes","no")</f>
        <v>yes</v>
      </c>
      <c r="G140" s="2" t="s">
        <v>1977</v>
      </c>
      <c r="H140" s="11" t="str">
        <f>IF(ISNA(VLOOKUP(B140,CEEMEA!$A:$A,1,0)),IF(ISNA(VLOOKUP(B140,Removes!$A:$A,1,0)),IF(ISNA(VLOOKUP(B140,TTM!$A:$A,1,0)),IF(ISNA(VLOOKUP(B140,FastTrack!$A:$A,1,0)),IF(ISNA(VLOOKUP(B140,Delayed!$B:$B,1,0)),"BAU","Delayed"),"FastTrack"),"TTM"),"Remove"),"CEEMEA")</f>
        <v>BAU</v>
      </c>
      <c r="I140" s="11" t="str">
        <f>IF(COUNTIF(schedule!DA$1:ZZ$100,B140)=0,"new","scheduled")</f>
        <v>scheduled</v>
      </c>
    </row>
    <row r="141" spans="1:9">
      <c r="A141" s="11" t="s">
        <v>2019</v>
      </c>
      <c r="B141" s="13">
        <v>1209271104291</v>
      </c>
      <c r="C141" s="11" t="str">
        <f>IF(ISERROR(VLOOKUP(B141,'141012'!B:C,2,FALSE)),"new",VLOOKUP(B141,'141012'!B:C,2,FALSE))</f>
        <v>new</v>
      </c>
      <c r="D141" s="11" t="str">
        <f>IF(ISERROR(VLOOKUP(B141,'141012'!B:D,3,FALSE)),"new",IF(VLOOKUP(B141,'141012'!B:D,3,FALSE)="new","existing",VLOOKUP(B141,'141012'!B:D,3,FALSE)))</f>
        <v>existing</v>
      </c>
      <c r="E141" s="4">
        <f t="shared" si="3"/>
        <v>41223</v>
      </c>
      <c r="F141" s="11" t="str">
        <f>IF(ISERROR(VLOOKUP(B141,'181012'!B:B,1,FALSE)),"yes","no")</f>
        <v>no</v>
      </c>
      <c r="G141" s="2" t="s">
        <v>2776</v>
      </c>
      <c r="H141" s="11" t="str">
        <f>IF(ISNA(VLOOKUP(B141,CEEMEA!$A:$A,1,0)),IF(ISNA(VLOOKUP(B141,Removes!$A:$A,1,0)),IF(ISNA(VLOOKUP(B141,TTM!$A:$A,1,0)),IF(ISNA(VLOOKUP(B141,FastTrack!$A:$A,1,0)),IF(ISNA(VLOOKUP(B141,Delayed!$B:$B,1,0)),"BAU","Delayed"),"FastTrack"),"TTM"),"Remove"),"CEEMEA")</f>
        <v>BAU</v>
      </c>
      <c r="I141" s="11" t="str">
        <f>IF(COUNTIF(schedule!DA$1:ZZ$100,B141)=0,"new","scheduled")</f>
        <v>scheduled</v>
      </c>
    </row>
    <row r="142" spans="1:9">
      <c r="A142" s="1" t="s">
        <v>2346</v>
      </c>
      <c r="B142" s="13">
        <v>1209280803071</v>
      </c>
      <c r="C142" s="11" t="str">
        <f>IF(ISERROR(VLOOKUP(B142,'141012'!B:C,2,FALSE)),"new",VLOOKUP(B142,'141012'!B:C,2,FALSE))</f>
        <v>new</v>
      </c>
      <c r="D142" s="11" t="str">
        <f>IF(ISERROR(VLOOKUP(B142,'141012'!B:D,3,FALSE)),"new",IF(VLOOKUP(B142,'141012'!B:D,3,FALSE)="new","existing",VLOOKUP(B142,'141012'!B:D,3,FALSE)))</f>
        <v>existing</v>
      </c>
      <c r="E142" s="4" t="e">
        <f t="shared" si="3"/>
        <v>#VALUE!</v>
      </c>
      <c r="F142" s="11" t="str">
        <f>IF(ISERROR(VLOOKUP(B142,'181012'!B:B,1,FALSE)),"yes","no")</f>
        <v>no</v>
      </c>
      <c r="G142" s="2" t="s">
        <v>2728</v>
      </c>
      <c r="H142" s="11" t="str">
        <f>IF(ISNA(VLOOKUP(B142,CEEMEA!$A:$A,1,0)),IF(ISNA(VLOOKUP(B142,Removes!$A:$A,1,0)),IF(ISNA(VLOOKUP(B142,TTM!$A:$A,1,0)),IF(ISNA(VLOOKUP(B142,FastTrack!$A:$A,1,0)),IF(ISNA(VLOOKUP(B142,Delayed!$B:$B,1,0)),"BAU","Delayed"),"FastTrack"),"TTM"),"Remove"),"CEEMEA")</f>
        <v>Remove</v>
      </c>
      <c r="I142" s="11" t="str">
        <f>IF(COUNTIF(schedule!DA$1:ZZ$100,B142)=0,"new","scheduled")</f>
        <v>new</v>
      </c>
    </row>
    <row r="143" spans="1:9">
      <c r="A143" s="11" t="s">
        <v>2194</v>
      </c>
      <c r="B143" s="13">
        <v>1210011039171</v>
      </c>
      <c r="C143" s="11" t="str">
        <f>IF(ISERROR(VLOOKUP(B143,'141012'!B:C,2,FALSE)),"new",VLOOKUP(B143,'141012'!B:C,2,FALSE))</f>
        <v>new</v>
      </c>
      <c r="D143" s="11" t="str">
        <f>IF(ISERROR(VLOOKUP(B143,'141012'!B:D,3,FALSE)),"new",IF(VLOOKUP(B143,'141012'!B:D,3,FALSE)="new","existing",VLOOKUP(B143,'141012'!B:D,3,FALSE)))</f>
        <v>existing</v>
      </c>
      <c r="E143" s="4">
        <f t="shared" si="3"/>
        <v>40918</v>
      </c>
      <c r="F143" s="11" t="str">
        <f>IF(ISERROR(VLOOKUP(B143,'181012'!B:B,1,FALSE)),"yes","no")</f>
        <v>no</v>
      </c>
      <c r="G143" s="2" t="s">
        <v>2847</v>
      </c>
      <c r="H143" s="11" t="str">
        <f>IF(ISNA(VLOOKUP(B143,CEEMEA!$A:$A,1,0)),IF(ISNA(VLOOKUP(B143,Removes!$A:$A,1,0)),IF(ISNA(VLOOKUP(B143,TTM!$A:$A,1,0)),IF(ISNA(VLOOKUP(B143,FastTrack!$A:$A,1,0)),IF(ISNA(VLOOKUP(B143,Delayed!$B:$B,1,0)),"BAU","Delayed"),"FastTrack"),"TTM"),"Remove"),"CEEMEA")</f>
        <v>BAU</v>
      </c>
      <c r="I143" s="11" t="str">
        <f>IF(COUNTIF(schedule!DA$1:ZZ$100,B143)=0,"new","scheduled")</f>
        <v>scheduled</v>
      </c>
    </row>
    <row r="144" spans="1:9">
      <c r="A144" s="11" t="s">
        <v>2311</v>
      </c>
      <c r="B144" s="13">
        <v>1210020926081</v>
      </c>
      <c r="C144" s="11" t="str">
        <f>IF(ISERROR(VLOOKUP(B144,'141012'!B:C,2,FALSE)),"new",VLOOKUP(B144,'141012'!B:C,2,FALSE))</f>
        <v>new</v>
      </c>
      <c r="D144" s="11" t="str">
        <f>IF(ISERROR(VLOOKUP(B144,'141012'!B:D,3,FALSE)),"new",IF(VLOOKUP(B144,'141012'!B:D,3,FALSE)="new","existing",VLOOKUP(B144,'141012'!B:D,3,FALSE)))</f>
        <v>existing</v>
      </c>
      <c r="E144" s="4">
        <f t="shared" si="3"/>
        <v>40949</v>
      </c>
      <c r="F144" s="11" t="str">
        <f>IF(ISERROR(VLOOKUP(B144,'181012'!B:B,1,FALSE)),"yes","no")</f>
        <v>no</v>
      </c>
      <c r="G144" s="2" t="s">
        <v>2836</v>
      </c>
      <c r="H144" s="11" t="str">
        <f>IF(ISNA(VLOOKUP(B144,CEEMEA!$A:$A,1,0)),IF(ISNA(VLOOKUP(B144,Removes!$A:$A,1,0)),IF(ISNA(VLOOKUP(B144,TTM!$A:$A,1,0)),IF(ISNA(VLOOKUP(B144,FastTrack!$A:$A,1,0)),IF(ISNA(VLOOKUP(B144,Delayed!$B:$B,1,0)),"BAU","Delayed"),"FastTrack"),"TTM"),"Remove"),"CEEMEA")</f>
        <v>CEEMEA</v>
      </c>
      <c r="I144" s="11" t="str">
        <f>IF(COUNTIF(schedule!DA$1:ZZ$100,B144)=0,"new","scheduled")</f>
        <v>scheduled</v>
      </c>
    </row>
    <row r="145" spans="1:9">
      <c r="A145" s="11" t="s">
        <v>2305</v>
      </c>
      <c r="B145" s="13">
        <v>1210020926101</v>
      </c>
      <c r="C145" s="11" t="str">
        <f>IF(ISERROR(VLOOKUP(B145,'141012'!B:C,2,FALSE)),"new",VLOOKUP(B145,'141012'!B:C,2,FALSE))</f>
        <v>new</v>
      </c>
      <c r="D145" s="11" t="str">
        <f>IF(ISERROR(VLOOKUP(B145,'141012'!B:D,3,FALSE)),"new",IF(VLOOKUP(B145,'141012'!B:D,3,FALSE)="new","existing",VLOOKUP(B145,'141012'!B:D,3,FALSE)))</f>
        <v>existing</v>
      </c>
      <c r="E145" s="4">
        <f t="shared" si="3"/>
        <v>40949</v>
      </c>
      <c r="F145" s="11" t="str">
        <f>IF(ISERROR(VLOOKUP(B145,'181012'!B:B,1,FALSE)),"yes","no")</f>
        <v>no</v>
      </c>
      <c r="G145" s="2" t="s">
        <v>2833</v>
      </c>
      <c r="H145" s="11" t="str">
        <f>IF(ISNA(VLOOKUP(B145,CEEMEA!$A:$A,1,0)),IF(ISNA(VLOOKUP(B145,Removes!$A:$A,1,0)),IF(ISNA(VLOOKUP(B145,TTM!$A:$A,1,0)),IF(ISNA(VLOOKUP(B145,FastTrack!$A:$A,1,0)),IF(ISNA(VLOOKUP(B145,Delayed!$B:$B,1,0)),"BAU","Delayed"),"FastTrack"),"TTM"),"Remove"),"CEEMEA")</f>
        <v>CEEMEA</v>
      </c>
      <c r="I145" s="11" t="str">
        <f>IF(COUNTIF(schedule!DA$1:ZZ$100,B145)=0,"new","scheduled")</f>
        <v>scheduled</v>
      </c>
    </row>
    <row r="146" spans="1:9">
      <c r="A146" s="11" t="s">
        <v>2296</v>
      </c>
      <c r="B146" s="13">
        <v>1210020926131</v>
      </c>
      <c r="C146" s="11" t="str">
        <f>IF(ISERROR(VLOOKUP(B146,'141012'!B:C,2,FALSE)),"new",VLOOKUP(B146,'141012'!B:C,2,FALSE))</f>
        <v>new</v>
      </c>
      <c r="D146" s="11" t="str">
        <f>IF(ISERROR(VLOOKUP(B146,'141012'!B:D,3,FALSE)),"new",IF(VLOOKUP(B146,'141012'!B:D,3,FALSE)="new","existing",VLOOKUP(B146,'141012'!B:D,3,FALSE)))</f>
        <v>existing</v>
      </c>
      <c r="E146" s="4">
        <f t="shared" si="3"/>
        <v>40949</v>
      </c>
      <c r="F146" s="11" t="str">
        <f>IF(ISERROR(VLOOKUP(B146,'181012'!B:B,1,FALSE)),"yes","no")</f>
        <v>no</v>
      </c>
      <c r="G146" s="2" t="s">
        <v>2829</v>
      </c>
      <c r="H146" s="11" t="str">
        <f>IF(ISNA(VLOOKUP(B146,CEEMEA!$A:$A,1,0)),IF(ISNA(VLOOKUP(B146,Removes!$A:$A,1,0)),IF(ISNA(VLOOKUP(B146,TTM!$A:$A,1,0)),IF(ISNA(VLOOKUP(B146,FastTrack!$A:$A,1,0)),IF(ISNA(VLOOKUP(B146,Delayed!$B:$B,1,0)),"BAU","Delayed"),"FastTrack"),"TTM"),"Remove"),"CEEMEA")</f>
        <v>CEEMEA</v>
      </c>
      <c r="I146" s="11" t="str">
        <f>IF(COUNTIF(schedule!DA$1:ZZ$100,B146)=0,"new","scheduled")</f>
        <v>scheduled</v>
      </c>
    </row>
    <row r="147" spans="1:9">
      <c r="A147" s="11" t="s">
        <v>2292</v>
      </c>
      <c r="B147" s="13">
        <v>1210020926141</v>
      </c>
      <c r="C147" s="11" t="str">
        <f>IF(ISERROR(VLOOKUP(B147,'141012'!B:C,2,FALSE)),"new",VLOOKUP(B147,'141012'!B:C,2,FALSE))</f>
        <v>new</v>
      </c>
      <c r="D147" s="11" t="str">
        <f>IF(ISERROR(VLOOKUP(B147,'141012'!B:D,3,FALSE)),"new",IF(VLOOKUP(B147,'141012'!B:D,3,FALSE)="new","existing",VLOOKUP(B147,'141012'!B:D,3,FALSE)))</f>
        <v>existing</v>
      </c>
      <c r="E147" s="4">
        <f t="shared" si="3"/>
        <v>40949</v>
      </c>
      <c r="F147" s="11" t="str">
        <f>IF(ISERROR(VLOOKUP(B147,'181012'!B:B,1,FALSE)),"yes","no")</f>
        <v>no</v>
      </c>
      <c r="G147" s="2" t="s">
        <v>2827</v>
      </c>
      <c r="H147" s="11" t="str">
        <f>IF(ISNA(VLOOKUP(B147,CEEMEA!$A:$A,1,0)),IF(ISNA(VLOOKUP(B147,Removes!$A:$A,1,0)),IF(ISNA(VLOOKUP(B147,TTM!$A:$A,1,0)),IF(ISNA(VLOOKUP(B147,FastTrack!$A:$A,1,0)),IF(ISNA(VLOOKUP(B147,Delayed!$B:$B,1,0)),"BAU","Delayed"),"FastTrack"),"TTM"),"Remove"),"CEEMEA")</f>
        <v>CEEMEA</v>
      </c>
      <c r="I147" s="11" t="str">
        <f>IF(COUNTIF(schedule!DA$1:ZZ$100,B147)=0,"new","scheduled")</f>
        <v>scheduled</v>
      </c>
    </row>
    <row r="148" spans="1:9">
      <c r="A148" s="11" t="s">
        <v>2161</v>
      </c>
      <c r="B148" s="13">
        <v>1210021030251</v>
      </c>
      <c r="C148" s="11" t="str">
        <f>IF(ISERROR(VLOOKUP(B148,'141012'!B:C,2,FALSE)),"new",VLOOKUP(B148,'141012'!B:C,2,FALSE))</f>
        <v>new</v>
      </c>
      <c r="D148" s="11" t="str">
        <f>IF(ISERROR(VLOOKUP(B148,'141012'!B:D,3,FALSE)),"new",IF(VLOOKUP(B148,'141012'!B:D,3,FALSE)="new","existing",VLOOKUP(B148,'141012'!B:D,3,FALSE)))</f>
        <v>existing</v>
      </c>
      <c r="E148" s="4">
        <f t="shared" si="3"/>
        <v>40949</v>
      </c>
      <c r="F148" s="11" t="str">
        <f>IF(ISERROR(VLOOKUP(B148,'181012'!B:B,1,FALSE)),"yes","no")</f>
        <v>no</v>
      </c>
      <c r="G148" s="2" t="s">
        <v>2838</v>
      </c>
      <c r="H148" s="11" t="str">
        <f>IF(ISNA(VLOOKUP(B148,CEEMEA!$A:$A,1,0)),IF(ISNA(VLOOKUP(B148,Removes!$A:$A,1,0)),IF(ISNA(VLOOKUP(B148,TTM!$A:$A,1,0)),IF(ISNA(VLOOKUP(B148,FastTrack!$A:$A,1,0)),IF(ISNA(VLOOKUP(B148,Delayed!$B:$B,1,0)),"BAU","Delayed"),"FastTrack"),"TTM"),"Remove"),"CEEMEA")</f>
        <v>BAU</v>
      </c>
      <c r="I148" s="11" t="str">
        <f>IF(COUNTIF(schedule!DA$1:ZZ$100,B148)=0,"new","scheduled")</f>
        <v>scheduled</v>
      </c>
    </row>
    <row r="149" spans="1:9">
      <c r="A149" s="11" t="s">
        <v>2167</v>
      </c>
      <c r="B149" s="13">
        <v>1210021030271</v>
      </c>
      <c r="C149" s="11" t="str">
        <f>IF(ISERROR(VLOOKUP(B149,'141012'!B:C,2,FALSE)),"new",VLOOKUP(B149,'141012'!B:C,2,FALSE))</f>
        <v>new</v>
      </c>
      <c r="D149" s="11" t="str">
        <f>IF(ISERROR(VLOOKUP(B149,'141012'!B:D,3,FALSE)),"new",IF(VLOOKUP(B149,'141012'!B:D,3,FALSE)="new","existing",VLOOKUP(B149,'141012'!B:D,3,FALSE)))</f>
        <v>existing</v>
      </c>
      <c r="E149" s="4">
        <f t="shared" si="3"/>
        <v>40949</v>
      </c>
      <c r="F149" s="11" t="str">
        <f>IF(ISERROR(VLOOKUP(B149,'181012'!B:B,1,FALSE)),"yes","no")</f>
        <v>no</v>
      </c>
      <c r="G149" s="2" t="s">
        <v>2841</v>
      </c>
      <c r="H149" s="11" t="str">
        <f>IF(ISNA(VLOOKUP(B149,CEEMEA!$A:$A,1,0)),IF(ISNA(VLOOKUP(B149,Removes!$A:$A,1,0)),IF(ISNA(VLOOKUP(B149,TTM!$A:$A,1,0)),IF(ISNA(VLOOKUP(B149,FastTrack!$A:$A,1,0)),IF(ISNA(VLOOKUP(B149,Delayed!$B:$B,1,0)),"BAU","Delayed"),"FastTrack"),"TTM"),"Remove"),"CEEMEA")</f>
        <v>BAU</v>
      </c>
      <c r="I149" s="11" t="str">
        <f>IF(COUNTIF(schedule!DA$1:ZZ$100,B149)=0,"new","scheduled")</f>
        <v>scheduled</v>
      </c>
    </row>
    <row r="150" spans="1:9">
      <c r="A150" s="11" t="s">
        <v>2254</v>
      </c>
      <c r="B150" s="13">
        <v>1210021220001</v>
      </c>
      <c r="C150" s="11" t="str">
        <f>IF(ISERROR(VLOOKUP(B150,'141012'!B:C,2,FALSE)),"new",VLOOKUP(B150,'141012'!B:C,2,FALSE))</f>
        <v>new</v>
      </c>
      <c r="D150" s="11" t="str">
        <f>IF(ISERROR(VLOOKUP(B150,'141012'!B:D,3,FALSE)),"new",IF(VLOOKUP(B150,'141012'!B:D,3,FALSE)="new","existing",VLOOKUP(B150,'141012'!B:D,3,FALSE)))</f>
        <v>existing</v>
      </c>
      <c r="E150" s="4">
        <f t="shared" si="3"/>
        <v>41009</v>
      </c>
      <c r="F150" s="11" t="str">
        <f>IF(ISERROR(VLOOKUP(B150,'181012'!B:B,1,FALSE)),"yes","no")</f>
        <v>no</v>
      </c>
      <c r="G150" s="2" t="s">
        <v>2823</v>
      </c>
      <c r="H150" s="11" t="str">
        <f>IF(ISNA(VLOOKUP(B150,CEEMEA!$A:$A,1,0)),IF(ISNA(VLOOKUP(B150,Removes!$A:$A,1,0)),IF(ISNA(VLOOKUP(B150,TTM!$A:$A,1,0)),IF(ISNA(VLOOKUP(B150,FastTrack!$A:$A,1,0)),IF(ISNA(VLOOKUP(B150,Delayed!$B:$B,1,0)),"BAU","Delayed"),"FastTrack"),"TTM"),"Remove"),"CEEMEA")</f>
        <v>BAU</v>
      </c>
      <c r="I150" s="11" t="str">
        <f>IF(COUNTIF(schedule!DA$1:ZZ$100,B150)=0,"new","scheduled")</f>
        <v>scheduled</v>
      </c>
    </row>
    <row r="151" spans="1:9">
      <c r="A151" s="1" t="s">
        <v>1083</v>
      </c>
      <c r="B151" s="13">
        <v>1210031043181</v>
      </c>
      <c r="C151" s="11" t="str">
        <f>IF(ISERROR(VLOOKUP(B151,'141012'!B:C,2,FALSE)),"new",VLOOKUP(B151,'141012'!B:C,2,FALSE))</f>
        <v>new</v>
      </c>
      <c r="D151" s="11" t="str">
        <f>IF(ISERROR(VLOOKUP(B151,'141012'!B:D,3,FALSE)),"new",IF(VLOOKUP(B151,'141012'!B:D,3,FALSE)="new","existing",VLOOKUP(B151,'141012'!B:D,3,FALSE)))</f>
        <v>existing</v>
      </c>
      <c r="E151" s="4" t="e">
        <f t="shared" si="3"/>
        <v>#VALUE!</v>
      </c>
      <c r="F151" s="11" t="str">
        <f>IF(ISERROR(VLOOKUP(B151,'181012'!B:B,1,FALSE)),"yes","no")</f>
        <v>yes</v>
      </c>
      <c r="G151" s="2" t="s">
        <v>2742</v>
      </c>
      <c r="H151" s="11" t="str">
        <f>IF(ISNA(VLOOKUP(B151,CEEMEA!$A:$A,1,0)),IF(ISNA(VLOOKUP(B151,Removes!$A:$A,1,0)),IF(ISNA(VLOOKUP(B151,TTM!$A:$A,1,0)),IF(ISNA(VLOOKUP(B151,FastTrack!$A:$A,1,0)),IF(ISNA(VLOOKUP(B151,Delayed!$B:$B,1,0)),"BAU","Delayed"),"FastTrack"),"TTM"),"Remove"),"CEEMEA")</f>
        <v>Delayed</v>
      </c>
      <c r="I151" s="11" t="str">
        <f>IF(COUNTIF(schedule!DA$1:ZZ$100,B151)=0,"new","scheduled")</f>
        <v>new</v>
      </c>
    </row>
    <row r="152" spans="1:9">
      <c r="A152" s="11" t="s">
        <v>2265</v>
      </c>
      <c r="B152" s="13">
        <v>1210031112141</v>
      </c>
      <c r="C152" s="11" t="str">
        <f>IF(ISERROR(VLOOKUP(B152,'141012'!B:C,2,FALSE)),"new",VLOOKUP(B152,'141012'!B:C,2,FALSE))</f>
        <v>new</v>
      </c>
      <c r="D152" s="11" t="str">
        <f>IF(ISERROR(VLOOKUP(B152,'141012'!B:D,3,FALSE)),"new",IF(VLOOKUP(B152,'141012'!B:D,3,FALSE)="new","existing",VLOOKUP(B152,'141012'!B:D,3,FALSE)))</f>
        <v>existing</v>
      </c>
      <c r="E152" s="4">
        <f t="shared" si="3"/>
        <v>41039</v>
      </c>
      <c r="F152" s="11" t="str">
        <f>IF(ISERROR(VLOOKUP(B152,'181012'!B:B,1,FALSE)),"yes","no")</f>
        <v>no</v>
      </c>
      <c r="G152" s="2" t="s">
        <v>2819</v>
      </c>
      <c r="H152" s="11" t="str">
        <f>IF(ISNA(VLOOKUP(B152,CEEMEA!$A:$A,1,0)),IF(ISNA(VLOOKUP(B152,Removes!$A:$A,1,0)),IF(ISNA(VLOOKUP(B152,TTM!$A:$A,1,0)),IF(ISNA(VLOOKUP(B152,FastTrack!$A:$A,1,0)),IF(ISNA(VLOOKUP(B152,Delayed!$B:$B,1,0)),"BAU","Delayed"),"FastTrack"),"TTM"),"Remove"),"CEEMEA")</f>
        <v>BAU</v>
      </c>
      <c r="I152" s="11" t="str">
        <f>IF(COUNTIF(schedule!DA$1:ZZ$100,B152)=0,"new","scheduled")</f>
        <v>scheduled</v>
      </c>
    </row>
    <row r="153" spans="1:9">
      <c r="A153" s="11" t="s">
        <v>2407</v>
      </c>
      <c r="B153" s="13">
        <v>1210090759291</v>
      </c>
      <c r="C153" s="11" t="str">
        <f>IF(ISERROR(VLOOKUP(B153,'141012'!B:C,2,FALSE)),"new",VLOOKUP(B153,'141012'!B:C,2,FALSE))</f>
        <v>new</v>
      </c>
      <c r="D153" s="11" t="str">
        <f>IF(ISERROR(VLOOKUP(B153,'141012'!B:D,3,FALSE)),"new",IF(VLOOKUP(B153,'141012'!B:D,3,FALSE)="new","existing",VLOOKUP(B153,'141012'!B:D,3,FALSE)))</f>
        <v>existing</v>
      </c>
      <c r="E153" s="4">
        <f t="shared" si="3"/>
        <v>41162</v>
      </c>
      <c r="F153" s="11" t="str">
        <f>IF(ISERROR(VLOOKUP(B153,'181012'!B:B,1,FALSE)),"yes","no")</f>
        <v>no</v>
      </c>
      <c r="G153" s="2" t="s">
        <v>2802</v>
      </c>
      <c r="H153" s="11" t="str">
        <f>IF(ISNA(VLOOKUP(B153,CEEMEA!$A:$A,1,0)),IF(ISNA(VLOOKUP(B153,Removes!$A:$A,1,0)),IF(ISNA(VLOOKUP(B153,TTM!$A:$A,1,0)),IF(ISNA(VLOOKUP(B153,FastTrack!$A:$A,1,0)),IF(ISNA(VLOOKUP(B153,Delayed!$B:$B,1,0)),"BAU","Delayed"),"FastTrack"),"TTM"),"Remove"),"CEEMEA")</f>
        <v>BAU</v>
      </c>
      <c r="I153" s="11" t="str">
        <f>IF(COUNTIF(schedule!DA$1:ZZ$100,B153)=0,"new","scheduled")</f>
        <v>scheduled</v>
      </c>
    </row>
    <row r="154" spans="1:9">
      <c r="A154" s="11" t="s">
        <v>2213</v>
      </c>
      <c r="B154" s="13">
        <v>1210090936471</v>
      </c>
      <c r="C154" s="11" t="str">
        <f>IF(ISERROR(VLOOKUP(B154,'141012'!B:C,2,FALSE)),"new",VLOOKUP(B154,'141012'!B:C,2,FALSE))</f>
        <v>new</v>
      </c>
      <c r="D154" s="11" t="str">
        <f>IF(ISERROR(VLOOKUP(B154,'141012'!B:D,3,FALSE)),"new",IF(VLOOKUP(B154,'141012'!B:D,3,FALSE)="new","existing",VLOOKUP(B154,'141012'!B:D,3,FALSE)))</f>
        <v>existing</v>
      </c>
      <c r="E154" s="4">
        <f t="shared" si="3"/>
        <v>41192</v>
      </c>
      <c r="F154" s="11" t="str">
        <f>IF(ISERROR(VLOOKUP(B154,'181012'!B:B,1,FALSE)),"yes","no")</f>
        <v>no</v>
      </c>
      <c r="G154" s="2" t="s">
        <v>2798</v>
      </c>
      <c r="H154" s="11" t="str">
        <f>IF(ISNA(VLOOKUP(B154,CEEMEA!$A:$A,1,0)),IF(ISNA(VLOOKUP(B154,Removes!$A:$A,1,0)),IF(ISNA(VLOOKUP(B154,TTM!$A:$A,1,0)),IF(ISNA(VLOOKUP(B154,FastTrack!$A:$A,1,0)),IF(ISNA(VLOOKUP(B154,Delayed!$B:$B,1,0)),"BAU","Delayed"),"FastTrack"),"TTM"),"Remove"),"CEEMEA")</f>
        <v>BAU</v>
      </c>
      <c r="I154" s="11" t="str">
        <f>IF(COUNTIF(schedule!DA$1:ZZ$100,B154)=0,"new","scheduled")</f>
        <v>scheduled</v>
      </c>
    </row>
    <row r="155" spans="1:9">
      <c r="A155" s="11" t="s">
        <v>2207</v>
      </c>
      <c r="B155" s="13">
        <v>1210090936491</v>
      </c>
      <c r="C155" s="11" t="str">
        <f>IF(ISERROR(VLOOKUP(B155,'141012'!B:C,2,FALSE)),"new",VLOOKUP(B155,'141012'!B:C,2,FALSE))</f>
        <v>new</v>
      </c>
      <c r="D155" s="11" t="str">
        <f>IF(ISERROR(VLOOKUP(B155,'141012'!B:D,3,FALSE)),"new",IF(VLOOKUP(B155,'141012'!B:D,3,FALSE)="new","existing",VLOOKUP(B155,'141012'!B:D,3,FALSE)))</f>
        <v>existing</v>
      </c>
      <c r="E155" s="4">
        <f t="shared" si="3"/>
        <v>41192</v>
      </c>
      <c r="F155" s="11" t="str">
        <f>IF(ISERROR(VLOOKUP(B155,'181012'!B:B,1,FALSE)),"yes","no")</f>
        <v>no</v>
      </c>
      <c r="G155" s="2" t="s">
        <v>2795</v>
      </c>
      <c r="H155" s="11" t="str">
        <f>IF(ISNA(VLOOKUP(B155,CEEMEA!$A:$A,1,0)),IF(ISNA(VLOOKUP(B155,Removes!$A:$A,1,0)),IF(ISNA(VLOOKUP(B155,TTM!$A:$A,1,0)),IF(ISNA(VLOOKUP(B155,FastTrack!$A:$A,1,0)),IF(ISNA(VLOOKUP(B155,Delayed!$B:$B,1,0)),"BAU","Delayed"),"FastTrack"),"TTM"),"Remove"),"CEEMEA")</f>
        <v>BAU</v>
      </c>
      <c r="I155" s="11" t="str">
        <f>IF(COUNTIF(schedule!DA$1:ZZ$100,B155)=0,"new","scheduled")</f>
        <v>scheduled</v>
      </c>
    </row>
    <row r="156" spans="1:9">
      <c r="A156" s="11" t="s">
        <v>2508</v>
      </c>
      <c r="B156" s="13">
        <v>1210110527531</v>
      </c>
      <c r="C156" s="11" t="str">
        <f>IF(ISERROR(VLOOKUP(B156,'141012'!B:C,2,FALSE)),"new",VLOOKUP(B156,'141012'!B:C,2,FALSE))</f>
        <v>new</v>
      </c>
      <c r="D156" s="11" t="str">
        <f>IF(ISERROR(VLOOKUP(B156,'141012'!B:D,3,FALSE)),"new",IF(VLOOKUP(B156,'141012'!B:D,3,FALSE)="new","existing",VLOOKUP(B156,'141012'!B:D,3,FALSE)))</f>
        <v>existing</v>
      </c>
      <c r="E156" s="4">
        <f t="shared" si="3"/>
        <v>41223</v>
      </c>
      <c r="F156" s="11" t="str">
        <f>IF(ISERROR(VLOOKUP(B156,'181012'!B:B,1,FALSE)),"yes","no")</f>
        <v>no</v>
      </c>
      <c r="G156" s="2" t="s">
        <v>2774</v>
      </c>
      <c r="H156" s="11" t="str">
        <f>IF(ISNA(VLOOKUP(B156,CEEMEA!$A:$A,1,0)),IF(ISNA(VLOOKUP(B156,Removes!$A:$A,1,0)),IF(ISNA(VLOOKUP(B156,TTM!$A:$A,1,0)),IF(ISNA(VLOOKUP(B156,FastTrack!$A:$A,1,0)),IF(ISNA(VLOOKUP(B156,Delayed!$B:$B,1,0)),"BAU","Delayed"),"FastTrack"),"TTM"),"Remove"),"CEEMEA")</f>
        <v>BAU</v>
      </c>
      <c r="I156" s="11" t="str">
        <f>IF(COUNTIF(schedule!DA$1:ZZ$100,B156)=0,"new","scheduled")</f>
        <v>new</v>
      </c>
    </row>
    <row r="157" spans="1:9">
      <c r="A157" s="11" t="s">
        <v>2569</v>
      </c>
      <c r="B157" s="13">
        <v>1210120912551</v>
      </c>
      <c r="C157" s="11" t="str">
        <f>IF(ISERROR(VLOOKUP(B157,'141012'!B:C,2,FALSE)),"new",VLOOKUP(B157,'141012'!B:C,2,FALSE))</f>
        <v>new</v>
      </c>
      <c r="D157" s="11" t="str">
        <f>IF(ISERROR(VLOOKUP(B157,'141012'!B:D,3,FALSE)),"new",IF(VLOOKUP(B157,'141012'!B:D,3,FALSE)="new","existing",VLOOKUP(B157,'141012'!B:D,3,FALSE)))</f>
        <v>existing</v>
      </c>
      <c r="E157" s="4">
        <f t="shared" si="3"/>
        <v>41253</v>
      </c>
      <c r="F157" s="11" t="str">
        <f>IF(ISERROR(VLOOKUP(B157,'181012'!B:B,1,FALSE)),"yes","no")</f>
        <v>no</v>
      </c>
      <c r="G157" s="2" t="s">
        <v>2770</v>
      </c>
      <c r="H157" s="11" t="str">
        <f>IF(ISNA(VLOOKUP(B157,CEEMEA!$A:$A,1,0)),IF(ISNA(VLOOKUP(B157,Removes!$A:$A,1,0)),IF(ISNA(VLOOKUP(B157,TTM!$A:$A,1,0)),IF(ISNA(VLOOKUP(B157,FastTrack!$A:$A,1,0)),IF(ISNA(VLOOKUP(B157,Delayed!$B:$B,1,0)),"BAU","Delayed"),"FastTrack"),"TTM"),"Remove"),"CEEMEA")</f>
        <v>BAU</v>
      </c>
      <c r="I157" s="11" t="str">
        <f>IF(COUNTIF(schedule!DA$1:ZZ$100,B157)=0,"new","scheduled")</f>
        <v>scheduled</v>
      </c>
    </row>
  </sheetData>
  <autoFilter ref="A1:I1815"/>
  <sortState ref="A1:G1814">
    <sortCondition ref="B1:B1814"/>
  </sortState>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dimension ref="A1:I178"/>
  <sheetViews>
    <sheetView workbookViewId="0">
      <selection activeCell="F2" sqref="F2"/>
    </sheetView>
  </sheetViews>
  <sheetFormatPr defaultRowHeight="15"/>
  <cols>
    <col min="1" max="1" width="67" style="11" customWidth="1"/>
    <col min="2" max="2" width="14.140625" style="13" customWidth="1"/>
    <col min="3" max="4" width="14.140625" style="11" customWidth="1"/>
    <col min="5" max="5" width="16.7109375" style="11" customWidth="1"/>
    <col min="6" max="6" width="9.140625" style="11"/>
    <col min="7" max="7" width="9.140625" style="3"/>
    <col min="8" max="16384" width="9.140625" style="11"/>
  </cols>
  <sheetData>
    <row r="1" spans="1:9">
      <c r="A1" s="11" t="s">
        <v>23</v>
      </c>
      <c r="B1" s="11"/>
      <c r="C1" s="11" t="s">
        <v>30</v>
      </c>
      <c r="D1" s="11" t="s">
        <v>0</v>
      </c>
      <c r="E1" s="11" t="s">
        <v>35</v>
      </c>
      <c r="F1" s="11" t="s">
        <v>78</v>
      </c>
      <c r="G1" s="3" t="s">
        <v>0</v>
      </c>
      <c r="H1" s="11" t="s">
        <v>190</v>
      </c>
      <c r="I1" s="11" t="s">
        <v>230</v>
      </c>
    </row>
    <row r="2" spans="1:9">
      <c r="A2" s="1" t="s">
        <v>2425</v>
      </c>
      <c r="B2" s="13">
        <v>120808042130</v>
      </c>
      <c r="C2" s="11" t="str">
        <f>IF(ISERROR(VLOOKUP(B2,'111012'!B:C,2,FALSE)),"new",VLOOKUP(B2,'111012'!B:C,2,FALSE))</f>
        <v>new</v>
      </c>
      <c r="D2" s="11" t="str">
        <f>IF(ISERROR(VLOOKUP(B2,'111012'!B:D,3,FALSE)),"new",IF(VLOOKUP(B2,'111012'!B:D,3,FALSE)="new","existing",VLOOKUP(B2,'111012'!B:D,3,FALSE)))</f>
        <v>existing</v>
      </c>
      <c r="E2" s="4">
        <f t="shared" ref="E2" si="0">DATEVALUE(MID(G2,SEARCH("/",G2,1)-2,10))</f>
        <v>41194</v>
      </c>
      <c r="F2" s="11" t="str">
        <f>IF(ISERROR(VLOOKUP(B2,'161012'!B:B,1,FALSE)),"yes","no")</f>
        <v>no</v>
      </c>
      <c r="G2" s="2" t="s">
        <v>2558</v>
      </c>
      <c r="H2" s="11" t="str">
        <f>IF(ISNA(VLOOKUP(B2,CEEMEA!$A:$A,1,0)),IF(ISNA(VLOOKUP(B2,Removes!$A:$A,1,0)),IF(ISNA(VLOOKUP(B2,TTM!$A:$A,1,0)),IF(ISNA(VLOOKUP(B2,FastTrack!$A:$A,1,0)),IF(ISNA(VLOOKUP(B2,Delayed!$B:$B,1,0)),"BAU","Delayed"),"FastTrack"),"TTM"),"Remove"),"CEEMEA")</f>
        <v>CEEMEA</v>
      </c>
      <c r="I2" s="11" t="str">
        <f>IF(COUNTIF(schedule!DA$1:ZZ$100,B2)=0,"new","scheduled")</f>
        <v>scheduled</v>
      </c>
    </row>
    <row r="3" spans="1:9">
      <c r="A3" s="11" t="s">
        <v>1885</v>
      </c>
      <c r="B3" s="13">
        <v>120813211234</v>
      </c>
      <c r="C3" s="11" t="str">
        <f>IF(ISERROR(VLOOKUP(B3,'111012'!B:C,2,FALSE)),"new",VLOOKUP(B3,'111012'!B:C,2,FALSE))</f>
        <v>new</v>
      </c>
      <c r="D3" s="11" t="str">
        <f>IF(ISERROR(VLOOKUP(B3,'111012'!B:D,3,FALSE)),"new",IF(VLOOKUP(B3,'111012'!B:D,3,FALSE)="new","existing",VLOOKUP(B3,'111012'!B:D,3,FALSE)))</f>
        <v>existing</v>
      </c>
      <c r="E3" s="4">
        <f t="shared" ref="E3:E66" si="1">DATEVALUE(MID(G3,SEARCH("/",G3,1)-2,10))</f>
        <v>41194</v>
      </c>
      <c r="F3" s="11" t="str">
        <f>IF(ISERROR(VLOOKUP(B3,'161012'!B:B,1,FALSE)),"yes","no")</f>
        <v>yes</v>
      </c>
      <c r="G3" s="2" t="s">
        <v>2572</v>
      </c>
      <c r="H3" s="11" t="str">
        <f>IF(ISNA(VLOOKUP(B3,CEEMEA!$A:$A,1,0)),IF(ISNA(VLOOKUP(B3,Removes!$A:$A,1,0)),IF(ISNA(VLOOKUP(B3,TTM!$A:$A,1,0)),IF(ISNA(VLOOKUP(B3,FastTrack!$A:$A,1,0)),IF(ISNA(VLOOKUP(B3,Delayed!$B:$B,1,0)),"BAU","Delayed"),"FastTrack"),"TTM"),"Remove"),"CEEMEA")</f>
        <v>CEEMEA</v>
      </c>
      <c r="I3" s="11" t="str">
        <f>IF(COUNTIF(schedule!DA$1:ZZ$100,B3)=0,"new","scheduled")</f>
        <v>scheduled</v>
      </c>
    </row>
    <row r="4" spans="1:9">
      <c r="A4" s="11" t="s">
        <v>129</v>
      </c>
      <c r="B4" s="13">
        <v>120817055750</v>
      </c>
      <c r="C4" s="11" t="str">
        <f>IF(ISERROR(VLOOKUP(B4,'111012'!B:C,2,FALSE)),"new",VLOOKUP(B4,'111012'!B:C,2,FALSE))</f>
        <v>new</v>
      </c>
      <c r="D4" s="11" t="str">
        <f>IF(ISERROR(VLOOKUP(B4,'111012'!B:D,3,FALSE)),"new",IF(VLOOKUP(B4,'111012'!B:D,3,FALSE)="new","existing",VLOOKUP(B4,'111012'!B:D,3,FALSE)))</f>
        <v>existing</v>
      </c>
      <c r="E4" s="4">
        <f t="shared" si="1"/>
        <v>41183</v>
      </c>
      <c r="F4" s="11" t="str">
        <f>IF(ISERROR(VLOOKUP(B4,'161012'!B:B,1,FALSE)),"yes","no")</f>
        <v>no</v>
      </c>
      <c r="G4" s="2" t="s">
        <v>2690</v>
      </c>
      <c r="H4" s="11" t="str">
        <f>IF(ISNA(VLOOKUP(B4,CEEMEA!$A:$A,1,0)),IF(ISNA(VLOOKUP(B4,Removes!$A:$A,1,0)),IF(ISNA(VLOOKUP(B4,TTM!$A:$A,1,0)),IF(ISNA(VLOOKUP(B4,FastTrack!$A:$A,1,0)),IF(ISNA(VLOOKUP(B4,Delayed!$B:$B,1,0)),"BAU","Delayed"),"FastTrack"),"TTM"),"Remove"),"CEEMEA")</f>
        <v>BAU</v>
      </c>
      <c r="I4" s="11" t="str">
        <f>IF(COUNTIF(schedule!DA$1:ZZ$100,B4)=0,"new","scheduled")</f>
        <v>scheduled</v>
      </c>
    </row>
    <row r="5" spans="1:9">
      <c r="A5" s="11" t="s">
        <v>1282</v>
      </c>
      <c r="B5" s="13">
        <v>120911115200</v>
      </c>
      <c r="C5" s="11" t="str">
        <f>IF(ISERROR(VLOOKUP(B5,'111012'!B:C,2,FALSE)),"new",VLOOKUP(B5,'111012'!B:C,2,FALSE))</f>
        <v>new</v>
      </c>
      <c r="D5" s="11" t="str">
        <f>IF(ISERROR(VLOOKUP(B5,'111012'!B:D,3,FALSE)),"new",IF(VLOOKUP(B5,'111012'!B:D,3,FALSE)="new","existing",VLOOKUP(B5,'111012'!B:D,3,FALSE)))</f>
        <v>existing</v>
      </c>
      <c r="E5" s="4">
        <f t="shared" si="1"/>
        <v>41178</v>
      </c>
      <c r="F5" s="11" t="str">
        <f>IF(ISERROR(VLOOKUP(B5,'161012'!B:B,1,FALSE)),"yes","no")</f>
        <v>no</v>
      </c>
      <c r="G5" s="2" t="s">
        <v>2698</v>
      </c>
      <c r="H5" s="11" t="str">
        <f>IF(ISNA(VLOOKUP(B5,CEEMEA!$A:$A,1,0)),IF(ISNA(VLOOKUP(B5,Removes!$A:$A,1,0)),IF(ISNA(VLOOKUP(B5,TTM!$A:$A,1,0)),IF(ISNA(VLOOKUP(B5,FastTrack!$A:$A,1,0)),IF(ISNA(VLOOKUP(B5,Delayed!$B:$B,1,0)),"BAU","Delayed"),"FastTrack"),"TTM"),"Remove"),"CEEMEA")</f>
        <v>Remove</v>
      </c>
      <c r="I5" s="11" t="str">
        <f>IF(COUNTIF(schedule!DA$1:ZZ$100,B5)=0,"new","scheduled")</f>
        <v>new</v>
      </c>
    </row>
    <row r="6" spans="1:9">
      <c r="A6" s="11" t="s">
        <v>2401</v>
      </c>
      <c r="B6" s="13">
        <v>120914043354</v>
      </c>
      <c r="C6" s="11" t="str">
        <f>IF(ISERROR(VLOOKUP(B6,'111012'!B:C,2,FALSE)),"new",VLOOKUP(B6,'111012'!B:C,2,FALSE))</f>
        <v>new</v>
      </c>
      <c r="D6" s="11" t="str">
        <f>IF(ISERROR(VLOOKUP(B6,'111012'!B:D,3,FALSE)),"new",IF(VLOOKUP(B6,'111012'!B:D,3,FALSE)="new","existing",VLOOKUP(B6,'111012'!B:D,3,FALSE)))</f>
        <v>existing</v>
      </c>
      <c r="E6" s="4">
        <f t="shared" si="1"/>
        <v>41191</v>
      </c>
      <c r="F6" s="11" t="str">
        <f>IF(ISERROR(VLOOKUP(B6,'161012'!B:B,1,FALSE)),"yes","no")</f>
        <v>no</v>
      </c>
      <c r="G6" s="2" t="s">
        <v>2623</v>
      </c>
      <c r="H6" s="11" t="str">
        <f>IF(ISNA(VLOOKUP(B6,CEEMEA!$A:$A,1,0)),IF(ISNA(VLOOKUP(B6,Removes!$A:$A,1,0)),IF(ISNA(VLOOKUP(B6,TTM!$A:$A,1,0)),IF(ISNA(VLOOKUP(B6,FastTrack!$A:$A,1,0)),IF(ISNA(VLOOKUP(B6,Delayed!$B:$B,1,0)),"BAU","Delayed"),"FastTrack"),"TTM"),"Remove"),"CEEMEA")</f>
        <v>BAU</v>
      </c>
      <c r="I6" s="11" t="str">
        <f>IF(COUNTIF(schedule!DA$1:ZZ$100,B6)=0,"new","scheduled")</f>
        <v>scheduled</v>
      </c>
    </row>
    <row r="7" spans="1:9">
      <c r="A7" s="11" t="s">
        <v>2397</v>
      </c>
      <c r="B7" s="13">
        <v>120914043948</v>
      </c>
      <c r="C7" s="11" t="str">
        <f>IF(ISERROR(VLOOKUP(B7,'111012'!B:C,2,FALSE)),"new",VLOOKUP(B7,'111012'!B:C,2,FALSE))</f>
        <v>new</v>
      </c>
      <c r="D7" s="11" t="str">
        <f>IF(ISERROR(VLOOKUP(B7,'111012'!B:D,3,FALSE)),"new",IF(VLOOKUP(B7,'111012'!B:D,3,FALSE)="new","existing",VLOOKUP(B7,'111012'!B:D,3,FALSE)))</f>
        <v>existing</v>
      </c>
      <c r="E7" s="4">
        <f t="shared" si="1"/>
        <v>41191</v>
      </c>
      <c r="F7" s="11" t="str">
        <f>IF(ISERROR(VLOOKUP(B7,'161012'!B:B,1,FALSE)),"yes","no")</f>
        <v>no</v>
      </c>
      <c r="G7" s="2" t="s">
        <v>2621</v>
      </c>
      <c r="H7" s="11" t="str">
        <f>IF(ISNA(VLOOKUP(B7,CEEMEA!$A:$A,1,0)),IF(ISNA(VLOOKUP(B7,Removes!$A:$A,1,0)),IF(ISNA(VLOOKUP(B7,TTM!$A:$A,1,0)),IF(ISNA(VLOOKUP(B7,FastTrack!$A:$A,1,0)),IF(ISNA(VLOOKUP(B7,Delayed!$B:$B,1,0)),"BAU","Delayed"),"FastTrack"),"TTM"),"Remove"),"CEEMEA")</f>
        <v>BAU</v>
      </c>
      <c r="I7" s="11" t="str">
        <f>IF(COUNTIF(schedule!DA$1:ZZ$100,B7)=0,"new","scheduled")</f>
        <v>scheduled</v>
      </c>
    </row>
    <row r="8" spans="1:9">
      <c r="A8" s="11" t="s">
        <v>173</v>
      </c>
      <c r="B8" s="13">
        <v>120917045521</v>
      </c>
      <c r="C8" s="11" t="str">
        <f>IF(ISERROR(VLOOKUP(B8,'111012'!B:C,2,FALSE)),"new",VLOOKUP(B8,'111012'!B:C,2,FALSE))</f>
        <v>new</v>
      </c>
      <c r="D8" s="11" t="str">
        <f>IF(ISERROR(VLOOKUP(B8,'111012'!B:D,3,FALSE)),"new",IF(VLOOKUP(B8,'111012'!B:D,3,FALSE)="new","existing",VLOOKUP(B8,'111012'!B:D,3,FALSE)))</f>
        <v>existing</v>
      </c>
      <c r="E8" s="4">
        <f t="shared" si="1"/>
        <v>41169</v>
      </c>
      <c r="F8" s="11" t="str">
        <f>IF(ISERROR(VLOOKUP(B8,'161012'!B:B,1,FALSE)),"yes","no")</f>
        <v>no</v>
      </c>
      <c r="G8" s="2" t="s">
        <v>2727</v>
      </c>
      <c r="H8" s="11" t="str">
        <f>IF(ISNA(VLOOKUP(B8,CEEMEA!$A:$A,1,0)),IF(ISNA(VLOOKUP(B8,Removes!$A:$A,1,0)),IF(ISNA(VLOOKUP(B8,TTM!$A:$A,1,0)),IF(ISNA(VLOOKUP(B8,FastTrack!$A:$A,1,0)),IF(ISNA(VLOOKUP(B8,Delayed!$B:$B,1,0)),"BAU","Delayed"),"FastTrack"),"TTM"),"Remove"),"CEEMEA")</f>
        <v>Remove</v>
      </c>
      <c r="I8" s="11" t="str">
        <f>IF(COUNTIF(schedule!DA$1:ZZ$100,B8)=0,"new","scheduled")</f>
        <v>new</v>
      </c>
    </row>
    <row r="9" spans="1:9">
      <c r="A9" s="11" t="s">
        <v>172</v>
      </c>
      <c r="B9" s="13">
        <v>120917045758</v>
      </c>
      <c r="C9" s="11" t="str">
        <f>IF(ISERROR(VLOOKUP(B9,'111012'!B:C,2,FALSE)),"new",VLOOKUP(B9,'111012'!B:C,2,FALSE))</f>
        <v>new</v>
      </c>
      <c r="D9" s="11" t="str">
        <f>IF(ISERROR(VLOOKUP(B9,'111012'!B:D,3,FALSE)),"new",IF(VLOOKUP(B9,'111012'!B:D,3,FALSE)="new","existing",VLOOKUP(B9,'111012'!B:D,3,FALSE)))</f>
        <v>existing</v>
      </c>
      <c r="E9" s="4">
        <f t="shared" si="1"/>
        <v>41169</v>
      </c>
      <c r="F9" s="11" t="str">
        <f>IF(ISERROR(VLOOKUP(B9,'161012'!B:B,1,FALSE)),"yes","no")</f>
        <v>no</v>
      </c>
      <c r="G9" s="2" t="s">
        <v>2726</v>
      </c>
      <c r="H9" s="11" t="str">
        <f>IF(ISNA(VLOOKUP(B9,CEEMEA!$A:$A,1,0)),IF(ISNA(VLOOKUP(B9,Removes!$A:$A,1,0)),IF(ISNA(VLOOKUP(B9,TTM!$A:$A,1,0)),IF(ISNA(VLOOKUP(B9,FastTrack!$A:$A,1,0)),IF(ISNA(VLOOKUP(B9,Delayed!$B:$B,1,0)),"BAU","Delayed"),"FastTrack"),"TTM"),"Remove"),"CEEMEA")</f>
        <v>Remove</v>
      </c>
      <c r="I9" s="11" t="str">
        <f>IF(COUNTIF(schedule!DA$1:ZZ$100,B9)=0,"new","scheduled")</f>
        <v>new</v>
      </c>
    </row>
    <row r="10" spans="1:9">
      <c r="A10" s="11" t="s">
        <v>2222</v>
      </c>
      <c r="B10" s="13">
        <v>120918043442</v>
      </c>
      <c r="C10" s="11" t="str">
        <f>IF(ISERROR(VLOOKUP(B10,'111012'!B:C,2,FALSE)),"new",VLOOKUP(B10,'111012'!B:C,2,FALSE))</f>
        <v>new</v>
      </c>
      <c r="D10" s="11" t="str">
        <f>IF(ISERROR(VLOOKUP(B10,'111012'!B:D,3,FALSE)),"new",IF(VLOOKUP(B10,'111012'!B:D,3,FALSE)="new","existing",VLOOKUP(B10,'111012'!B:D,3,FALSE)))</f>
        <v>new</v>
      </c>
      <c r="E10" s="4">
        <f t="shared" si="1"/>
        <v>41194</v>
      </c>
      <c r="F10" s="11" t="str">
        <f>IF(ISERROR(VLOOKUP(B10,'161012'!B:B,1,FALSE)),"yes","no")</f>
        <v>no</v>
      </c>
      <c r="G10" s="2" t="s">
        <v>2571</v>
      </c>
      <c r="H10" s="11" t="str">
        <f>IF(ISNA(VLOOKUP(B10,CEEMEA!$A:$A,1,0)),IF(ISNA(VLOOKUP(B10,Removes!$A:$A,1,0)),IF(ISNA(VLOOKUP(B10,TTM!$A:$A,1,0)),IF(ISNA(VLOOKUP(B10,FastTrack!$A:$A,1,0)),IF(ISNA(VLOOKUP(B10,Delayed!$B:$B,1,0)),"BAU","Delayed"),"FastTrack"),"TTM"),"Remove"),"CEEMEA")</f>
        <v>BAU</v>
      </c>
      <c r="I10" s="11" t="str">
        <f>IF(COUNTIF(schedule!DA$1:ZZ$100,B10)=0,"new","scheduled")</f>
        <v>scheduled</v>
      </c>
    </row>
    <row r="11" spans="1:9">
      <c r="A11" s="11" t="s">
        <v>2031</v>
      </c>
      <c r="B11" s="13">
        <v>120918132852</v>
      </c>
      <c r="C11" s="11" t="str">
        <f>IF(ISERROR(VLOOKUP(B11,'111012'!B:C,2,FALSE)),"new",VLOOKUP(B11,'111012'!B:C,2,FALSE))</f>
        <v>new</v>
      </c>
      <c r="D11" s="11" t="str">
        <f>IF(ISERROR(VLOOKUP(B11,'111012'!B:D,3,FALSE)),"new",IF(VLOOKUP(B11,'111012'!B:D,3,FALSE)="new","existing",VLOOKUP(B11,'111012'!B:D,3,FALSE)))</f>
        <v>existing</v>
      </c>
      <c r="E11" s="4">
        <f t="shared" si="1"/>
        <v>41190</v>
      </c>
      <c r="F11" s="11" t="str">
        <f>IF(ISERROR(VLOOKUP(B11,'161012'!B:B,1,FALSE)),"yes","no")</f>
        <v>no</v>
      </c>
      <c r="G11" s="2" t="s">
        <v>2639</v>
      </c>
      <c r="H11" s="11" t="str">
        <f>IF(ISNA(VLOOKUP(B11,CEEMEA!$A:$A,1,0)),IF(ISNA(VLOOKUP(B11,Removes!$A:$A,1,0)),IF(ISNA(VLOOKUP(B11,TTM!$A:$A,1,0)),IF(ISNA(VLOOKUP(B11,FastTrack!$A:$A,1,0)),IF(ISNA(VLOOKUP(B11,Delayed!$B:$B,1,0)),"BAU","Delayed"),"FastTrack"),"TTM"),"Remove"),"CEEMEA")</f>
        <v>BAU</v>
      </c>
      <c r="I11" s="11" t="str">
        <f>IF(COUNTIF(schedule!DA$1:ZZ$100,B11)=0,"new","scheduled")</f>
        <v>scheduled</v>
      </c>
    </row>
    <row r="12" spans="1:9">
      <c r="A12" s="11" t="s">
        <v>2566</v>
      </c>
      <c r="B12" s="13">
        <v>120919073941</v>
      </c>
      <c r="C12" s="11" t="str">
        <f>IF(ISERROR(VLOOKUP(B12,'111012'!B:C,2,FALSE)),"new",VLOOKUP(B12,'111012'!B:C,2,FALSE))</f>
        <v>new</v>
      </c>
      <c r="D12" s="11" t="str">
        <f>IF(ISERROR(VLOOKUP(B12,'111012'!B:D,3,FALSE)),"new",IF(VLOOKUP(B12,'111012'!B:D,3,FALSE)="new","existing",VLOOKUP(B12,'111012'!B:D,3,FALSE)))</f>
        <v>new</v>
      </c>
      <c r="E12" s="4">
        <f t="shared" si="1"/>
        <v>41194</v>
      </c>
      <c r="F12" s="11" t="str">
        <f>IF(ISERROR(VLOOKUP(B12,'161012'!B:B,1,FALSE)),"yes","no")</f>
        <v>no</v>
      </c>
      <c r="G12" s="2" t="s">
        <v>2567</v>
      </c>
      <c r="H12" s="11" t="str">
        <f>IF(ISNA(VLOOKUP(B12,CEEMEA!$A:$A,1,0)),IF(ISNA(VLOOKUP(B12,Removes!$A:$A,1,0)),IF(ISNA(VLOOKUP(B12,TTM!$A:$A,1,0)),IF(ISNA(VLOOKUP(B12,FastTrack!$A:$A,1,0)),IF(ISNA(VLOOKUP(B12,Delayed!$B:$B,1,0)),"BAU","Delayed"),"FastTrack"),"TTM"),"Remove"),"CEEMEA")</f>
        <v>BAU</v>
      </c>
      <c r="I12" s="11" t="str">
        <f>IF(COUNTIF(schedule!DA$1:ZZ$100,B12)=0,"new","scheduled")</f>
        <v>scheduled</v>
      </c>
    </row>
    <row r="13" spans="1:9">
      <c r="A13" s="11" t="s">
        <v>1771</v>
      </c>
      <c r="B13" s="13">
        <v>120919080500</v>
      </c>
      <c r="C13" s="11" t="str">
        <f>IF(ISERROR(VLOOKUP(B13,'111012'!B:C,2,FALSE)),"new",VLOOKUP(B13,'111012'!B:C,2,FALSE))</f>
        <v>new</v>
      </c>
      <c r="D13" s="11" t="str">
        <f>IF(ISERROR(VLOOKUP(B13,'111012'!B:D,3,FALSE)),"new",IF(VLOOKUP(B13,'111012'!B:D,3,FALSE)="new","existing",VLOOKUP(B13,'111012'!B:D,3,FALSE)))</f>
        <v>existing</v>
      </c>
      <c r="E13" s="4">
        <f t="shared" si="1"/>
        <v>41171</v>
      </c>
      <c r="F13" s="11" t="str">
        <f>IF(ISERROR(VLOOKUP(B13,'161012'!B:B,1,FALSE)),"yes","no")</f>
        <v>no</v>
      </c>
      <c r="G13" s="2" t="s">
        <v>2725</v>
      </c>
      <c r="H13" s="11" t="str">
        <f>IF(ISNA(VLOOKUP(B13,CEEMEA!$A:$A,1,0)),IF(ISNA(VLOOKUP(B13,Removes!$A:$A,1,0)),IF(ISNA(VLOOKUP(B13,TTM!$A:$A,1,0)),IF(ISNA(VLOOKUP(B13,FastTrack!$A:$A,1,0)),IF(ISNA(VLOOKUP(B13,Delayed!$B:$B,1,0)),"BAU","Delayed"),"FastTrack"),"TTM"),"Remove"),"CEEMEA")</f>
        <v>BAU</v>
      </c>
      <c r="I13" s="11" t="str">
        <f>IF(COUNTIF(schedule!DA$1:ZZ$100,B13)=0,"new","scheduled")</f>
        <v>scheduled</v>
      </c>
    </row>
    <row r="14" spans="1:9">
      <c r="A14" s="11" t="s">
        <v>1825</v>
      </c>
      <c r="B14" s="13">
        <v>120920100741</v>
      </c>
      <c r="C14" s="11" t="str">
        <f>IF(ISERROR(VLOOKUP(B14,'111012'!B:C,2,FALSE)),"new",VLOOKUP(B14,'111012'!B:C,2,FALSE))</f>
        <v>new</v>
      </c>
      <c r="D14" s="11" t="str">
        <f>IF(ISERROR(VLOOKUP(B14,'111012'!B:D,3,FALSE)),"new",IF(VLOOKUP(B14,'111012'!B:D,3,FALSE)="new","existing",VLOOKUP(B14,'111012'!B:D,3,FALSE)))</f>
        <v>existing</v>
      </c>
      <c r="E14" s="4">
        <f t="shared" si="1"/>
        <v>41176</v>
      </c>
      <c r="F14" s="11" t="str">
        <f>IF(ISERROR(VLOOKUP(B14,'161012'!B:B,1,FALSE)),"yes","no")</f>
        <v>no</v>
      </c>
      <c r="G14" s="2" t="s">
        <v>2711</v>
      </c>
      <c r="H14" s="11" t="str">
        <f>IF(ISNA(VLOOKUP(B14,CEEMEA!$A:$A,1,0)),IF(ISNA(VLOOKUP(B14,Removes!$A:$A,1,0)),IF(ISNA(VLOOKUP(B14,TTM!$A:$A,1,0)),IF(ISNA(VLOOKUP(B14,FastTrack!$A:$A,1,0)),IF(ISNA(VLOOKUP(B14,Delayed!$B:$B,1,0)),"BAU","Delayed"),"FastTrack"),"TTM"),"Remove"),"CEEMEA")</f>
        <v>BAU</v>
      </c>
      <c r="I14" s="11" t="str">
        <f>IF(COUNTIF(schedule!DA$1:ZZ$100,B14)=0,"new","scheduled")</f>
        <v>scheduled</v>
      </c>
    </row>
    <row r="15" spans="1:9">
      <c r="A15" s="11" t="s">
        <v>1823</v>
      </c>
      <c r="B15" s="13">
        <v>120920100748</v>
      </c>
      <c r="C15" s="11" t="str">
        <f>IF(ISERROR(VLOOKUP(B15,'111012'!B:C,2,FALSE)),"new",VLOOKUP(B15,'111012'!B:C,2,FALSE))</f>
        <v>new</v>
      </c>
      <c r="D15" s="11" t="str">
        <f>IF(ISERROR(VLOOKUP(B15,'111012'!B:D,3,FALSE)),"new",IF(VLOOKUP(B15,'111012'!B:D,3,FALSE)="new","existing",VLOOKUP(B15,'111012'!B:D,3,FALSE)))</f>
        <v>existing</v>
      </c>
      <c r="E15" s="4">
        <f t="shared" si="1"/>
        <v>41172</v>
      </c>
      <c r="F15" s="11" t="str">
        <f>IF(ISERROR(VLOOKUP(B15,'161012'!B:B,1,FALSE)),"yes","no")</f>
        <v>no</v>
      </c>
      <c r="G15" s="2" t="s">
        <v>2724</v>
      </c>
      <c r="H15" s="11" t="str">
        <f>IF(ISNA(VLOOKUP(B15,CEEMEA!$A:$A,1,0)),IF(ISNA(VLOOKUP(B15,Removes!$A:$A,1,0)),IF(ISNA(VLOOKUP(B15,TTM!$A:$A,1,0)),IF(ISNA(VLOOKUP(B15,FastTrack!$A:$A,1,0)),IF(ISNA(VLOOKUP(B15,Delayed!$B:$B,1,0)),"BAU","Delayed"),"FastTrack"),"TTM"),"Remove"),"CEEMEA")</f>
        <v>BAU</v>
      </c>
      <c r="I15" s="11" t="str">
        <f>IF(COUNTIF(schedule!DA$1:ZZ$100,B15)=0,"new","scheduled")</f>
        <v>scheduled</v>
      </c>
    </row>
    <row r="16" spans="1:9">
      <c r="A16" s="11" t="s">
        <v>1821</v>
      </c>
      <c r="B16" s="13">
        <v>120920100749</v>
      </c>
      <c r="C16" s="11" t="str">
        <f>IF(ISERROR(VLOOKUP(B16,'111012'!B:C,2,FALSE)),"new",VLOOKUP(B16,'111012'!B:C,2,FALSE))</f>
        <v>new</v>
      </c>
      <c r="D16" s="11" t="str">
        <f>IF(ISERROR(VLOOKUP(B16,'111012'!B:D,3,FALSE)),"new",IF(VLOOKUP(B16,'111012'!B:D,3,FALSE)="new","existing",VLOOKUP(B16,'111012'!B:D,3,FALSE)))</f>
        <v>existing</v>
      </c>
      <c r="E16" s="4">
        <f t="shared" si="1"/>
        <v>41172</v>
      </c>
      <c r="F16" s="11" t="str">
        <f>IF(ISERROR(VLOOKUP(B16,'161012'!B:B,1,FALSE)),"yes","no")</f>
        <v>no</v>
      </c>
      <c r="G16" s="2" t="s">
        <v>2723</v>
      </c>
      <c r="H16" s="11" t="str">
        <f>IF(ISNA(VLOOKUP(B16,CEEMEA!$A:$A,1,0)),IF(ISNA(VLOOKUP(B16,Removes!$A:$A,1,0)),IF(ISNA(VLOOKUP(B16,TTM!$A:$A,1,0)),IF(ISNA(VLOOKUP(B16,FastTrack!$A:$A,1,0)),IF(ISNA(VLOOKUP(B16,Delayed!$B:$B,1,0)),"BAU","Delayed"),"FastTrack"),"TTM"),"Remove"),"CEEMEA")</f>
        <v>BAU</v>
      </c>
      <c r="I16" s="11" t="str">
        <f>IF(COUNTIF(schedule!DA$1:ZZ$100,B16)=0,"new","scheduled")</f>
        <v>scheduled</v>
      </c>
    </row>
    <row r="17" spans="1:9">
      <c r="A17" s="11" t="s">
        <v>1819</v>
      </c>
      <c r="B17" s="13">
        <v>120920100750</v>
      </c>
      <c r="C17" s="11" t="str">
        <f>IF(ISERROR(VLOOKUP(B17,'111012'!B:C,2,FALSE)),"new",VLOOKUP(B17,'111012'!B:C,2,FALSE))</f>
        <v>new</v>
      </c>
      <c r="D17" s="11" t="str">
        <f>IF(ISERROR(VLOOKUP(B17,'111012'!B:D,3,FALSE)),"new",IF(VLOOKUP(B17,'111012'!B:D,3,FALSE)="new","existing",VLOOKUP(B17,'111012'!B:D,3,FALSE)))</f>
        <v>existing</v>
      </c>
      <c r="E17" s="4">
        <f t="shared" si="1"/>
        <v>41172</v>
      </c>
      <c r="F17" s="11" t="str">
        <f>IF(ISERROR(VLOOKUP(B17,'161012'!B:B,1,FALSE)),"yes","no")</f>
        <v>no</v>
      </c>
      <c r="G17" s="2" t="s">
        <v>2722</v>
      </c>
      <c r="H17" s="11" t="str">
        <f>IF(ISNA(VLOOKUP(B17,CEEMEA!$A:$A,1,0)),IF(ISNA(VLOOKUP(B17,Removes!$A:$A,1,0)),IF(ISNA(VLOOKUP(B17,TTM!$A:$A,1,0)),IF(ISNA(VLOOKUP(B17,FastTrack!$A:$A,1,0)),IF(ISNA(VLOOKUP(B17,Delayed!$B:$B,1,0)),"BAU","Delayed"),"FastTrack"),"TTM"),"Remove"),"CEEMEA")</f>
        <v>BAU</v>
      </c>
      <c r="I17" s="11" t="str">
        <f>IF(COUNTIF(schedule!DA$1:ZZ$100,B17)=0,"new","scheduled")</f>
        <v>scheduled</v>
      </c>
    </row>
    <row r="18" spans="1:9">
      <c r="A18" s="11" t="s">
        <v>1815</v>
      </c>
      <c r="B18" s="13">
        <v>120920100751</v>
      </c>
      <c r="C18" s="11" t="str">
        <f>IF(ISERROR(VLOOKUP(B18,'111012'!B:C,2,FALSE)),"new",VLOOKUP(B18,'111012'!B:C,2,FALSE))</f>
        <v>new</v>
      </c>
      <c r="D18" s="11" t="str">
        <f>IF(ISERROR(VLOOKUP(B18,'111012'!B:D,3,FALSE)),"new",IF(VLOOKUP(B18,'111012'!B:D,3,FALSE)="new","existing",VLOOKUP(B18,'111012'!B:D,3,FALSE)))</f>
        <v>existing</v>
      </c>
      <c r="E18" s="4">
        <f t="shared" si="1"/>
        <v>41172</v>
      </c>
      <c r="F18" s="11" t="str">
        <f>IF(ISERROR(VLOOKUP(B18,'161012'!B:B,1,FALSE)),"yes","no")</f>
        <v>no</v>
      </c>
      <c r="G18" s="2" t="s">
        <v>2720</v>
      </c>
      <c r="H18" s="11" t="str">
        <f>IF(ISNA(VLOOKUP(B18,CEEMEA!$A:$A,1,0)),IF(ISNA(VLOOKUP(B18,Removes!$A:$A,1,0)),IF(ISNA(VLOOKUP(B18,TTM!$A:$A,1,0)),IF(ISNA(VLOOKUP(B18,FastTrack!$A:$A,1,0)),IF(ISNA(VLOOKUP(B18,Delayed!$B:$B,1,0)),"BAU","Delayed"),"FastTrack"),"TTM"),"Remove"),"CEEMEA")</f>
        <v>BAU</v>
      </c>
      <c r="I18" s="11" t="str">
        <f>IF(COUNTIF(schedule!DA$1:ZZ$100,B18)=0,"new","scheduled")</f>
        <v>scheduled</v>
      </c>
    </row>
    <row r="19" spans="1:9">
      <c r="A19" s="11" t="s">
        <v>1813</v>
      </c>
      <c r="B19" s="13">
        <v>120920102003</v>
      </c>
      <c r="C19" s="11" t="str">
        <f>IF(ISERROR(VLOOKUP(B19,'111012'!B:C,2,FALSE)),"new",VLOOKUP(B19,'111012'!B:C,2,FALSE))</f>
        <v>new</v>
      </c>
      <c r="D19" s="11" t="str">
        <f>IF(ISERROR(VLOOKUP(B19,'111012'!B:D,3,FALSE)),"new",IF(VLOOKUP(B19,'111012'!B:D,3,FALSE)="new","existing",VLOOKUP(B19,'111012'!B:D,3,FALSE)))</f>
        <v>existing</v>
      </c>
      <c r="E19" s="4">
        <f t="shared" si="1"/>
        <v>41172</v>
      </c>
      <c r="F19" s="11" t="str">
        <f>IF(ISERROR(VLOOKUP(B19,'161012'!B:B,1,FALSE)),"yes","no")</f>
        <v>no</v>
      </c>
      <c r="G19" s="2" t="s">
        <v>2719</v>
      </c>
      <c r="H19" s="11" t="str">
        <f>IF(ISNA(VLOOKUP(B19,CEEMEA!$A:$A,1,0)),IF(ISNA(VLOOKUP(B19,Removes!$A:$A,1,0)),IF(ISNA(VLOOKUP(B19,TTM!$A:$A,1,0)),IF(ISNA(VLOOKUP(B19,FastTrack!$A:$A,1,0)),IF(ISNA(VLOOKUP(B19,Delayed!$B:$B,1,0)),"BAU","Delayed"),"FastTrack"),"TTM"),"Remove"),"CEEMEA")</f>
        <v>BAU</v>
      </c>
      <c r="I19" s="11" t="str">
        <f>IF(COUNTIF(schedule!DA$1:ZZ$100,B19)=0,"new","scheduled")</f>
        <v>scheduled</v>
      </c>
    </row>
    <row r="20" spans="1:9">
      <c r="A20" s="11" t="s">
        <v>1809</v>
      </c>
      <c r="B20" s="13">
        <v>120920102004</v>
      </c>
      <c r="C20" s="11" t="str">
        <f>IF(ISERROR(VLOOKUP(B20,'111012'!B:C,2,FALSE)),"new",VLOOKUP(B20,'111012'!B:C,2,FALSE))</f>
        <v>new</v>
      </c>
      <c r="D20" s="11" t="str">
        <f>IF(ISERROR(VLOOKUP(B20,'111012'!B:D,3,FALSE)),"new",IF(VLOOKUP(B20,'111012'!B:D,3,FALSE)="new","existing",VLOOKUP(B20,'111012'!B:D,3,FALSE)))</f>
        <v>existing</v>
      </c>
      <c r="E20" s="4">
        <f t="shared" si="1"/>
        <v>41172</v>
      </c>
      <c r="F20" s="11" t="str">
        <f>IF(ISERROR(VLOOKUP(B20,'161012'!B:B,1,FALSE)),"yes","no")</f>
        <v>no</v>
      </c>
      <c r="G20" s="2" t="s">
        <v>2717</v>
      </c>
      <c r="H20" s="11" t="str">
        <f>IF(ISNA(VLOOKUP(B20,CEEMEA!$A:$A,1,0)),IF(ISNA(VLOOKUP(B20,Removes!$A:$A,1,0)),IF(ISNA(VLOOKUP(B20,TTM!$A:$A,1,0)),IF(ISNA(VLOOKUP(B20,FastTrack!$A:$A,1,0)),IF(ISNA(VLOOKUP(B20,Delayed!$B:$B,1,0)),"BAU","Delayed"),"FastTrack"),"TTM"),"Remove"),"CEEMEA")</f>
        <v>BAU</v>
      </c>
      <c r="I20" s="11" t="str">
        <f>IF(COUNTIF(schedule!DA$1:ZZ$100,B20)=0,"new","scheduled")</f>
        <v>scheduled</v>
      </c>
    </row>
    <row r="21" spans="1:9">
      <c r="A21" s="11" t="s">
        <v>1803</v>
      </c>
      <c r="B21" s="13">
        <v>120920102005</v>
      </c>
      <c r="C21" s="11" t="str">
        <f>IF(ISERROR(VLOOKUP(B21,'111012'!B:C,2,FALSE)),"new",VLOOKUP(B21,'111012'!B:C,2,FALSE))</f>
        <v>new</v>
      </c>
      <c r="D21" s="11" t="str">
        <f>IF(ISERROR(VLOOKUP(B21,'111012'!B:D,3,FALSE)),"new",IF(VLOOKUP(B21,'111012'!B:D,3,FALSE)="new","existing",VLOOKUP(B21,'111012'!B:D,3,FALSE)))</f>
        <v>existing</v>
      </c>
      <c r="E21" s="4">
        <f t="shared" si="1"/>
        <v>41172</v>
      </c>
      <c r="F21" s="11" t="str">
        <f>IF(ISERROR(VLOOKUP(B21,'161012'!B:B,1,FALSE)),"yes","no")</f>
        <v>no</v>
      </c>
      <c r="G21" s="2" t="s">
        <v>2714</v>
      </c>
      <c r="H21" s="11" t="str">
        <f>IF(ISNA(VLOOKUP(B21,CEEMEA!$A:$A,1,0)),IF(ISNA(VLOOKUP(B21,Removes!$A:$A,1,0)),IF(ISNA(VLOOKUP(B21,TTM!$A:$A,1,0)),IF(ISNA(VLOOKUP(B21,FastTrack!$A:$A,1,0)),IF(ISNA(VLOOKUP(B21,Delayed!$B:$B,1,0)),"BAU","Delayed"),"FastTrack"),"TTM"),"Remove"),"CEEMEA")</f>
        <v>BAU</v>
      </c>
      <c r="I21" s="11" t="str">
        <f>IF(COUNTIF(schedule!DA$1:ZZ$100,B21)=0,"new","scheduled")</f>
        <v>scheduled</v>
      </c>
    </row>
    <row r="22" spans="1:9">
      <c r="A22" s="11" t="s">
        <v>1811</v>
      </c>
      <c r="B22" s="13">
        <v>120920102006</v>
      </c>
      <c r="C22" s="11" t="str">
        <f>IF(ISERROR(VLOOKUP(B22,'111012'!B:C,2,FALSE)),"new",VLOOKUP(B22,'111012'!B:C,2,FALSE))</f>
        <v>new</v>
      </c>
      <c r="D22" s="11" t="str">
        <f>IF(ISERROR(VLOOKUP(B22,'111012'!B:D,3,FALSE)),"new",IF(VLOOKUP(B22,'111012'!B:D,3,FALSE)="new","existing",VLOOKUP(B22,'111012'!B:D,3,FALSE)))</f>
        <v>existing</v>
      </c>
      <c r="E22" s="4">
        <f t="shared" si="1"/>
        <v>41172</v>
      </c>
      <c r="F22" s="11" t="str">
        <f>IF(ISERROR(VLOOKUP(B22,'161012'!B:B,1,FALSE)),"yes","no")</f>
        <v>no</v>
      </c>
      <c r="G22" s="2" t="s">
        <v>2718</v>
      </c>
      <c r="H22" s="11" t="str">
        <f>IF(ISNA(VLOOKUP(B22,CEEMEA!$A:$A,1,0)),IF(ISNA(VLOOKUP(B22,Removes!$A:$A,1,0)),IF(ISNA(VLOOKUP(B22,TTM!$A:$A,1,0)),IF(ISNA(VLOOKUP(B22,FastTrack!$A:$A,1,0)),IF(ISNA(VLOOKUP(B22,Delayed!$B:$B,1,0)),"BAU","Delayed"),"FastTrack"),"TTM"),"Remove"),"CEEMEA")</f>
        <v>BAU</v>
      </c>
      <c r="I22" s="11" t="str">
        <f>IF(COUNTIF(schedule!DA$1:ZZ$100,B22)=0,"new","scheduled")</f>
        <v>scheduled</v>
      </c>
    </row>
    <row r="23" spans="1:9">
      <c r="A23" s="11" t="s">
        <v>1883</v>
      </c>
      <c r="B23" s="13">
        <v>120920123003</v>
      </c>
      <c r="C23" s="11" t="str">
        <f>IF(ISERROR(VLOOKUP(B23,'111012'!B:C,2,FALSE)),"new",VLOOKUP(B23,'111012'!B:C,2,FALSE))</f>
        <v>new</v>
      </c>
      <c r="D23" s="11" t="str">
        <f>IF(ISERROR(VLOOKUP(B23,'111012'!B:D,3,FALSE)),"new",IF(VLOOKUP(B23,'111012'!B:D,3,FALSE)="new","existing",VLOOKUP(B23,'111012'!B:D,3,FALSE)))</f>
        <v>existing</v>
      </c>
      <c r="E23" s="4">
        <f t="shared" si="1"/>
        <v>41177</v>
      </c>
      <c r="F23" s="11" t="str">
        <f>IF(ISERROR(VLOOKUP(B23,'161012'!B:B,1,FALSE)),"yes","no")</f>
        <v>no</v>
      </c>
      <c r="G23" s="2" t="s">
        <v>2710</v>
      </c>
      <c r="H23" s="11" t="str">
        <f>IF(ISNA(VLOOKUP(B23,CEEMEA!$A:$A,1,0)),IF(ISNA(VLOOKUP(B23,Removes!$A:$A,1,0)),IF(ISNA(VLOOKUP(B23,TTM!$A:$A,1,0)),IF(ISNA(VLOOKUP(B23,FastTrack!$A:$A,1,0)),IF(ISNA(VLOOKUP(B23,Delayed!$B:$B,1,0)),"BAU","Delayed"),"FastTrack"),"TTM"),"Remove"),"CEEMEA")</f>
        <v>BAU</v>
      </c>
      <c r="I23" s="11" t="str">
        <f>IF(COUNTIF(schedule!DA$1:ZZ$100,B23)=0,"new","scheduled")</f>
        <v>scheduled</v>
      </c>
    </row>
    <row r="24" spans="1:9">
      <c r="A24" s="11" t="s">
        <v>1874</v>
      </c>
      <c r="B24" s="13">
        <v>120921062337</v>
      </c>
      <c r="C24" s="11" t="str">
        <f>IF(ISERROR(VLOOKUP(B24,'111012'!B:C,2,FALSE)),"new",VLOOKUP(B24,'111012'!B:C,2,FALSE))</f>
        <v>new</v>
      </c>
      <c r="D24" s="11" t="str">
        <f>IF(ISERROR(VLOOKUP(B24,'111012'!B:D,3,FALSE)),"new",IF(VLOOKUP(B24,'111012'!B:D,3,FALSE)="new","existing",VLOOKUP(B24,'111012'!B:D,3,FALSE)))</f>
        <v>existing</v>
      </c>
      <c r="E24" s="4">
        <f t="shared" si="1"/>
        <v>41190</v>
      </c>
      <c r="F24" s="11" t="str">
        <f>IF(ISERROR(VLOOKUP(B24,'161012'!B:B,1,FALSE)),"yes","no")</f>
        <v>no</v>
      </c>
      <c r="G24" s="2" t="s">
        <v>2648</v>
      </c>
      <c r="H24" s="11" t="str">
        <f>IF(ISNA(VLOOKUP(B24,CEEMEA!$A:$A,1,0)),IF(ISNA(VLOOKUP(B24,Removes!$A:$A,1,0)),IF(ISNA(VLOOKUP(B24,TTM!$A:$A,1,0)),IF(ISNA(VLOOKUP(B24,FastTrack!$A:$A,1,0)),IF(ISNA(VLOOKUP(B24,Delayed!$B:$B,1,0)),"BAU","Delayed"),"FastTrack"),"TTM"),"Remove"),"CEEMEA")</f>
        <v>Delayed</v>
      </c>
      <c r="I24" s="11" t="str">
        <f>IF(COUNTIF(schedule!DA$1:ZZ$100,B24)=0,"new","scheduled")</f>
        <v>new</v>
      </c>
    </row>
    <row r="25" spans="1:9">
      <c r="A25" s="11" t="s">
        <v>1872</v>
      </c>
      <c r="B25" s="13">
        <v>120921062644</v>
      </c>
      <c r="C25" s="11" t="str">
        <f>IF(ISERROR(VLOOKUP(B25,'111012'!B:C,2,FALSE)),"new",VLOOKUP(B25,'111012'!B:C,2,FALSE))</f>
        <v>new</v>
      </c>
      <c r="D25" s="11" t="str">
        <f>IF(ISERROR(VLOOKUP(B25,'111012'!B:D,3,FALSE)),"new",IF(VLOOKUP(B25,'111012'!B:D,3,FALSE)="new","existing",VLOOKUP(B25,'111012'!B:D,3,FALSE)))</f>
        <v>existing</v>
      </c>
      <c r="E25" s="4">
        <f t="shared" si="1"/>
        <v>41190</v>
      </c>
      <c r="F25" s="11" t="str">
        <f>IF(ISERROR(VLOOKUP(B25,'161012'!B:B,1,FALSE)),"yes","no")</f>
        <v>no</v>
      </c>
      <c r="G25" s="2" t="s">
        <v>2647</v>
      </c>
      <c r="H25" s="11" t="str">
        <f>IF(ISNA(VLOOKUP(B25,CEEMEA!$A:$A,1,0)),IF(ISNA(VLOOKUP(B25,Removes!$A:$A,1,0)),IF(ISNA(VLOOKUP(B25,TTM!$A:$A,1,0)),IF(ISNA(VLOOKUP(B25,FastTrack!$A:$A,1,0)),IF(ISNA(VLOOKUP(B25,Delayed!$B:$B,1,0)),"BAU","Delayed"),"FastTrack"),"TTM"),"Remove"),"CEEMEA")</f>
        <v>Delayed</v>
      </c>
      <c r="I25" s="11" t="str">
        <f>IF(COUNTIF(schedule!DA$1:ZZ$100,B25)=0,"new","scheduled")</f>
        <v>new</v>
      </c>
    </row>
    <row r="26" spans="1:9">
      <c r="A26" s="11" t="s">
        <v>1870</v>
      </c>
      <c r="B26" s="13">
        <v>120921062835</v>
      </c>
      <c r="C26" s="11" t="str">
        <f>IF(ISERROR(VLOOKUP(B26,'111012'!B:C,2,FALSE)),"new",VLOOKUP(B26,'111012'!B:C,2,FALSE))</f>
        <v>new</v>
      </c>
      <c r="D26" s="11" t="str">
        <f>IF(ISERROR(VLOOKUP(B26,'111012'!B:D,3,FALSE)),"new",IF(VLOOKUP(B26,'111012'!B:D,3,FALSE)="new","existing",VLOOKUP(B26,'111012'!B:D,3,FALSE)))</f>
        <v>existing</v>
      </c>
      <c r="E26" s="4">
        <f t="shared" si="1"/>
        <v>41173</v>
      </c>
      <c r="F26" s="11" t="str">
        <f>IF(ISERROR(VLOOKUP(B26,'161012'!B:B,1,FALSE)),"yes","no")</f>
        <v>no</v>
      </c>
      <c r="G26" s="2" t="s">
        <v>2713</v>
      </c>
      <c r="H26" s="11" t="str">
        <f>IF(ISNA(VLOOKUP(B26,CEEMEA!$A:$A,1,0)),IF(ISNA(VLOOKUP(B26,Removes!$A:$A,1,0)),IF(ISNA(VLOOKUP(B26,TTM!$A:$A,1,0)),IF(ISNA(VLOOKUP(B26,FastTrack!$A:$A,1,0)),IF(ISNA(VLOOKUP(B26,Delayed!$B:$B,1,0)),"BAU","Delayed"),"FastTrack"),"TTM"),"Remove"),"CEEMEA")</f>
        <v>Delayed</v>
      </c>
      <c r="I26" s="11" t="str">
        <f>IF(COUNTIF(schedule!DA$1:ZZ$100,B26)=0,"new","scheduled")</f>
        <v>new</v>
      </c>
    </row>
    <row r="27" spans="1:9">
      <c r="A27" s="11" t="s">
        <v>1868</v>
      </c>
      <c r="B27" s="13">
        <v>120921063034</v>
      </c>
      <c r="C27" s="11" t="str">
        <f>IF(ISERROR(VLOOKUP(B27,'111012'!B:C,2,FALSE)),"new",VLOOKUP(B27,'111012'!B:C,2,FALSE))</f>
        <v>new</v>
      </c>
      <c r="D27" s="11" t="str">
        <f>IF(ISERROR(VLOOKUP(B27,'111012'!B:D,3,FALSE)),"new",IF(VLOOKUP(B27,'111012'!B:D,3,FALSE)="new","existing",VLOOKUP(B27,'111012'!B:D,3,FALSE)))</f>
        <v>existing</v>
      </c>
      <c r="E27" s="4">
        <f t="shared" si="1"/>
        <v>41190</v>
      </c>
      <c r="F27" s="11" t="str">
        <f>IF(ISERROR(VLOOKUP(B27,'161012'!B:B,1,FALSE)),"yes","no")</f>
        <v>no</v>
      </c>
      <c r="G27" s="2" t="s">
        <v>2646</v>
      </c>
      <c r="H27" s="11" t="str">
        <f>IF(ISNA(VLOOKUP(B27,CEEMEA!$A:$A,1,0)),IF(ISNA(VLOOKUP(B27,Removes!$A:$A,1,0)),IF(ISNA(VLOOKUP(B27,TTM!$A:$A,1,0)),IF(ISNA(VLOOKUP(B27,FastTrack!$A:$A,1,0)),IF(ISNA(VLOOKUP(B27,Delayed!$B:$B,1,0)),"BAU","Delayed"),"FastTrack"),"TTM"),"Remove"),"CEEMEA")</f>
        <v>Delayed</v>
      </c>
      <c r="I27" s="11" t="str">
        <f>IF(COUNTIF(schedule!DA$1:ZZ$100,B27)=0,"new","scheduled")</f>
        <v>new</v>
      </c>
    </row>
    <row r="28" spans="1:9">
      <c r="A28" s="11" t="s">
        <v>1866</v>
      </c>
      <c r="B28" s="13">
        <v>120921063307</v>
      </c>
      <c r="C28" s="11" t="str">
        <f>IF(ISERROR(VLOOKUP(B28,'111012'!B:C,2,FALSE)),"new",VLOOKUP(B28,'111012'!B:C,2,FALSE))</f>
        <v>new</v>
      </c>
      <c r="D28" s="11" t="str">
        <f>IF(ISERROR(VLOOKUP(B28,'111012'!B:D,3,FALSE)),"new",IF(VLOOKUP(B28,'111012'!B:D,3,FALSE)="new","existing",VLOOKUP(B28,'111012'!B:D,3,FALSE)))</f>
        <v>existing</v>
      </c>
      <c r="E28" s="4">
        <f t="shared" si="1"/>
        <v>41190</v>
      </c>
      <c r="F28" s="11" t="str">
        <f>IF(ISERROR(VLOOKUP(B28,'161012'!B:B,1,FALSE)),"yes","no")</f>
        <v>no</v>
      </c>
      <c r="G28" s="2" t="s">
        <v>2645</v>
      </c>
      <c r="H28" s="11" t="str">
        <f>IF(ISNA(VLOOKUP(B28,CEEMEA!$A:$A,1,0)),IF(ISNA(VLOOKUP(B28,Removes!$A:$A,1,0)),IF(ISNA(VLOOKUP(B28,TTM!$A:$A,1,0)),IF(ISNA(VLOOKUP(B28,FastTrack!$A:$A,1,0)),IF(ISNA(VLOOKUP(B28,Delayed!$B:$B,1,0)),"BAU","Delayed"),"FastTrack"),"TTM"),"Remove"),"CEEMEA")</f>
        <v>Delayed</v>
      </c>
      <c r="I28" s="11" t="str">
        <f>IF(COUNTIF(schedule!DA$1:ZZ$100,B28)=0,"new","scheduled")</f>
        <v>new</v>
      </c>
    </row>
    <row r="29" spans="1:9">
      <c r="A29" s="11" t="s">
        <v>1864</v>
      </c>
      <c r="B29" s="13">
        <v>120921063606</v>
      </c>
      <c r="C29" s="11" t="str">
        <f>IF(ISERROR(VLOOKUP(B29,'111012'!B:C,2,FALSE)),"new",VLOOKUP(B29,'111012'!B:C,2,FALSE))</f>
        <v>new</v>
      </c>
      <c r="D29" s="11" t="str">
        <f>IF(ISERROR(VLOOKUP(B29,'111012'!B:D,3,FALSE)),"new",IF(VLOOKUP(B29,'111012'!B:D,3,FALSE)="new","existing",VLOOKUP(B29,'111012'!B:D,3,FALSE)))</f>
        <v>existing</v>
      </c>
      <c r="E29" s="4">
        <f t="shared" si="1"/>
        <v>41190</v>
      </c>
      <c r="F29" s="11" t="str">
        <f>IF(ISERROR(VLOOKUP(B29,'161012'!B:B,1,FALSE)),"yes","no")</f>
        <v>no</v>
      </c>
      <c r="G29" s="2" t="s">
        <v>2644</v>
      </c>
      <c r="H29" s="11" t="str">
        <f>IF(ISNA(VLOOKUP(B29,CEEMEA!$A:$A,1,0)),IF(ISNA(VLOOKUP(B29,Removes!$A:$A,1,0)),IF(ISNA(VLOOKUP(B29,TTM!$A:$A,1,0)),IF(ISNA(VLOOKUP(B29,FastTrack!$A:$A,1,0)),IF(ISNA(VLOOKUP(B29,Delayed!$B:$B,1,0)),"BAU","Delayed"),"FastTrack"),"TTM"),"Remove"),"CEEMEA")</f>
        <v>Delayed</v>
      </c>
      <c r="I29" s="11" t="str">
        <f>IF(COUNTIF(schedule!DA$1:ZZ$100,B29)=0,"new","scheduled")</f>
        <v>new</v>
      </c>
    </row>
    <row r="30" spans="1:9">
      <c r="A30" s="11" t="s">
        <v>1862</v>
      </c>
      <c r="B30" s="13">
        <v>120921063929</v>
      </c>
      <c r="C30" s="11" t="str">
        <f>IF(ISERROR(VLOOKUP(B30,'111012'!B:C,2,FALSE)),"new",VLOOKUP(B30,'111012'!B:C,2,FALSE))</f>
        <v>new</v>
      </c>
      <c r="D30" s="11" t="str">
        <f>IF(ISERROR(VLOOKUP(B30,'111012'!B:D,3,FALSE)),"new",IF(VLOOKUP(B30,'111012'!B:D,3,FALSE)="new","existing",VLOOKUP(B30,'111012'!B:D,3,FALSE)))</f>
        <v>existing</v>
      </c>
      <c r="E30" s="4">
        <f t="shared" si="1"/>
        <v>41190</v>
      </c>
      <c r="F30" s="11" t="str">
        <f>IF(ISERROR(VLOOKUP(B30,'161012'!B:B,1,FALSE)),"yes","no")</f>
        <v>no</v>
      </c>
      <c r="G30" s="2" t="s">
        <v>2643</v>
      </c>
      <c r="H30" s="11" t="str">
        <f>IF(ISNA(VLOOKUP(B30,CEEMEA!$A:$A,1,0)),IF(ISNA(VLOOKUP(B30,Removes!$A:$A,1,0)),IF(ISNA(VLOOKUP(B30,TTM!$A:$A,1,0)),IF(ISNA(VLOOKUP(B30,FastTrack!$A:$A,1,0)),IF(ISNA(VLOOKUP(B30,Delayed!$B:$B,1,0)),"BAU","Delayed"),"FastTrack"),"TTM"),"Remove"),"CEEMEA")</f>
        <v>Delayed</v>
      </c>
      <c r="I30" s="11" t="str">
        <f>IF(COUNTIF(schedule!DA$1:ZZ$100,B30)=0,"new","scheduled")</f>
        <v>new</v>
      </c>
    </row>
    <row r="31" spans="1:9">
      <c r="A31" s="11" t="s">
        <v>1841</v>
      </c>
      <c r="B31" s="13">
        <v>120921103812</v>
      </c>
      <c r="C31" s="11" t="str">
        <f>IF(ISERROR(VLOOKUP(B31,'111012'!B:C,2,FALSE)),"new",VLOOKUP(B31,'111012'!B:C,2,FALSE))</f>
        <v>new</v>
      </c>
      <c r="D31" s="11" t="str">
        <f>IF(ISERROR(VLOOKUP(B31,'111012'!B:D,3,FALSE)),"new",IF(VLOOKUP(B31,'111012'!B:D,3,FALSE)="new","existing",VLOOKUP(B31,'111012'!B:D,3,FALSE)))</f>
        <v>existing</v>
      </c>
      <c r="E31" s="4">
        <f t="shared" si="1"/>
        <v>41194</v>
      </c>
      <c r="F31" s="11" t="str">
        <f>IF(ISERROR(VLOOKUP(B31,'161012'!B:B,1,FALSE)),"yes","no")</f>
        <v>no</v>
      </c>
      <c r="G31" s="2" t="s">
        <v>2585</v>
      </c>
      <c r="H31" s="11" t="str">
        <f>IF(ISNA(VLOOKUP(B31,CEEMEA!$A:$A,1,0)),IF(ISNA(VLOOKUP(B31,Removes!$A:$A,1,0)),IF(ISNA(VLOOKUP(B31,TTM!$A:$A,1,0)),IF(ISNA(VLOOKUP(B31,FastTrack!$A:$A,1,0)),IF(ISNA(VLOOKUP(B31,Delayed!$B:$B,1,0)),"BAU","Delayed"),"FastTrack"),"TTM"),"Remove"),"CEEMEA")</f>
        <v>BAU</v>
      </c>
      <c r="I31" s="11" t="str">
        <f>IF(COUNTIF(schedule!DA$1:ZZ$100,B31)=0,"new","scheduled")</f>
        <v>scheduled</v>
      </c>
    </row>
    <row r="32" spans="1:9">
      <c r="A32" s="11" t="s">
        <v>1839</v>
      </c>
      <c r="B32" s="13">
        <v>120921104210</v>
      </c>
      <c r="C32" s="11" t="str">
        <f>IF(ISERROR(VLOOKUP(B32,'111012'!B:C,2,FALSE)),"new",VLOOKUP(B32,'111012'!B:C,2,FALSE))</f>
        <v>new</v>
      </c>
      <c r="D32" s="11" t="str">
        <f>IF(ISERROR(VLOOKUP(B32,'111012'!B:D,3,FALSE)),"new",IF(VLOOKUP(B32,'111012'!B:D,3,FALSE)="new","existing",VLOOKUP(B32,'111012'!B:D,3,FALSE)))</f>
        <v>existing</v>
      </c>
      <c r="E32" s="4">
        <f t="shared" si="1"/>
        <v>41173</v>
      </c>
      <c r="F32" s="11" t="str">
        <f>IF(ISERROR(VLOOKUP(B32,'161012'!B:B,1,FALSE)),"yes","no")</f>
        <v>no</v>
      </c>
      <c r="G32" s="2" t="s">
        <v>2712</v>
      </c>
      <c r="H32" s="11" t="str">
        <f>IF(ISNA(VLOOKUP(B32,CEEMEA!$A:$A,1,0)),IF(ISNA(VLOOKUP(B32,Removes!$A:$A,1,0)),IF(ISNA(VLOOKUP(B32,TTM!$A:$A,1,0)),IF(ISNA(VLOOKUP(B32,FastTrack!$A:$A,1,0)),IF(ISNA(VLOOKUP(B32,Delayed!$B:$B,1,0)),"BAU","Delayed"),"FastTrack"),"TTM"),"Remove"),"CEEMEA")</f>
        <v>BAU</v>
      </c>
      <c r="I32" s="11" t="str">
        <f>IF(COUNTIF(schedule!DA$1:ZZ$100,B32)=0,"new","scheduled")</f>
        <v>scheduled</v>
      </c>
    </row>
    <row r="33" spans="1:9">
      <c r="A33" s="11" t="s">
        <v>1951</v>
      </c>
      <c r="B33" s="13">
        <v>120925065753</v>
      </c>
      <c r="C33" s="11" t="str">
        <f>IF(ISERROR(VLOOKUP(B33,'111012'!B:C,2,FALSE)),"new",VLOOKUP(B33,'111012'!B:C,2,FALSE))</f>
        <v>new</v>
      </c>
      <c r="D33" s="11" t="str">
        <f>IF(ISERROR(VLOOKUP(B33,'111012'!B:D,3,FALSE)),"new",IF(VLOOKUP(B33,'111012'!B:D,3,FALSE)="new","existing",VLOOKUP(B33,'111012'!B:D,3,FALSE)))</f>
        <v>existing</v>
      </c>
      <c r="E33" s="4">
        <f t="shared" si="1"/>
        <v>41177</v>
      </c>
      <c r="F33" s="11" t="str">
        <f>IF(ISERROR(VLOOKUP(B33,'161012'!B:B,1,FALSE)),"yes","no")</f>
        <v>no</v>
      </c>
      <c r="G33" s="2" t="s">
        <v>2709</v>
      </c>
      <c r="H33" s="11" t="str">
        <f>IF(ISNA(VLOOKUP(B33,CEEMEA!$A:$A,1,0)),IF(ISNA(VLOOKUP(B33,Removes!$A:$A,1,0)),IF(ISNA(VLOOKUP(B33,TTM!$A:$A,1,0)),IF(ISNA(VLOOKUP(B33,FastTrack!$A:$A,1,0)),IF(ISNA(VLOOKUP(B33,Delayed!$B:$B,1,0)),"BAU","Delayed"),"FastTrack"),"TTM"),"Remove"),"CEEMEA")</f>
        <v>BAU</v>
      </c>
      <c r="I33" s="11" t="str">
        <f>IF(COUNTIF(schedule!DA$1:ZZ$100,B33)=0,"new","scheduled")</f>
        <v>scheduled</v>
      </c>
    </row>
    <row r="34" spans="1:9">
      <c r="A34" s="11" t="s">
        <v>1949</v>
      </c>
      <c r="B34" s="13">
        <v>120925071712</v>
      </c>
      <c r="C34" s="11" t="str">
        <f>IF(ISERROR(VLOOKUP(B34,'111012'!B:C,2,FALSE)),"new",VLOOKUP(B34,'111012'!B:C,2,FALSE))</f>
        <v>new</v>
      </c>
      <c r="D34" s="11" t="str">
        <f>IF(ISERROR(VLOOKUP(B34,'111012'!B:D,3,FALSE)),"new",IF(VLOOKUP(B34,'111012'!B:D,3,FALSE)="new","existing",VLOOKUP(B34,'111012'!B:D,3,FALSE)))</f>
        <v>existing</v>
      </c>
      <c r="E34" s="4">
        <f t="shared" si="1"/>
        <v>41177</v>
      </c>
      <c r="F34" s="11" t="str">
        <f>IF(ISERROR(VLOOKUP(B34,'161012'!B:B,1,FALSE)),"yes","no")</f>
        <v>no</v>
      </c>
      <c r="G34" s="2" t="s">
        <v>2708</v>
      </c>
      <c r="H34" s="11" t="str">
        <f>IF(ISNA(VLOOKUP(B34,CEEMEA!$A:$A,1,0)),IF(ISNA(VLOOKUP(B34,Removes!$A:$A,1,0)),IF(ISNA(VLOOKUP(B34,TTM!$A:$A,1,0)),IF(ISNA(VLOOKUP(B34,FastTrack!$A:$A,1,0)),IF(ISNA(VLOOKUP(B34,Delayed!$B:$B,1,0)),"BAU","Delayed"),"FastTrack"),"TTM"),"Remove"),"CEEMEA")</f>
        <v>BAU</v>
      </c>
      <c r="I34" s="11" t="str">
        <f>IF(COUNTIF(schedule!DA$1:ZZ$100,B34)=0,"new","scheduled")</f>
        <v>scheduled</v>
      </c>
    </row>
    <row r="35" spans="1:9">
      <c r="A35" s="11" t="s">
        <v>1947</v>
      </c>
      <c r="B35" s="13">
        <v>120925072119</v>
      </c>
      <c r="C35" s="11" t="str">
        <f>IF(ISERROR(VLOOKUP(B35,'111012'!B:C,2,FALSE)),"new",VLOOKUP(B35,'111012'!B:C,2,FALSE))</f>
        <v>new</v>
      </c>
      <c r="D35" s="11" t="str">
        <f>IF(ISERROR(VLOOKUP(B35,'111012'!B:D,3,FALSE)),"new",IF(VLOOKUP(B35,'111012'!B:D,3,FALSE)="new","existing",VLOOKUP(B35,'111012'!B:D,3,FALSE)))</f>
        <v>existing</v>
      </c>
      <c r="E35" s="4">
        <f t="shared" si="1"/>
        <v>41177</v>
      </c>
      <c r="F35" s="11" t="str">
        <f>IF(ISERROR(VLOOKUP(B35,'161012'!B:B,1,FALSE)),"yes","no")</f>
        <v>no</v>
      </c>
      <c r="G35" s="2" t="s">
        <v>2707</v>
      </c>
      <c r="H35" s="11" t="str">
        <f>IF(ISNA(VLOOKUP(B35,CEEMEA!$A:$A,1,0)),IF(ISNA(VLOOKUP(B35,Removes!$A:$A,1,0)),IF(ISNA(VLOOKUP(B35,TTM!$A:$A,1,0)),IF(ISNA(VLOOKUP(B35,FastTrack!$A:$A,1,0)),IF(ISNA(VLOOKUP(B35,Delayed!$B:$B,1,0)),"BAU","Delayed"),"FastTrack"),"TTM"),"Remove"),"CEEMEA")</f>
        <v>BAU</v>
      </c>
      <c r="I35" s="11" t="str">
        <f>IF(COUNTIF(schedule!DA$1:ZZ$100,B35)=0,"new","scheduled")</f>
        <v>scheduled</v>
      </c>
    </row>
    <row r="36" spans="1:9">
      <c r="A36" s="11" t="s">
        <v>1945</v>
      </c>
      <c r="B36" s="13">
        <v>120925072358</v>
      </c>
      <c r="C36" s="11" t="str">
        <f>IF(ISERROR(VLOOKUP(B36,'111012'!B:C,2,FALSE)),"new",VLOOKUP(B36,'111012'!B:C,2,FALSE))</f>
        <v>new</v>
      </c>
      <c r="D36" s="11" t="str">
        <f>IF(ISERROR(VLOOKUP(B36,'111012'!B:D,3,FALSE)),"new",IF(VLOOKUP(B36,'111012'!B:D,3,FALSE)="new","existing",VLOOKUP(B36,'111012'!B:D,3,FALSE)))</f>
        <v>existing</v>
      </c>
      <c r="E36" s="4">
        <f t="shared" si="1"/>
        <v>41177</v>
      </c>
      <c r="F36" s="11" t="str">
        <f>IF(ISERROR(VLOOKUP(B36,'161012'!B:B,1,FALSE)),"yes","no")</f>
        <v>no</v>
      </c>
      <c r="G36" s="2" t="s">
        <v>2706</v>
      </c>
      <c r="H36" s="11" t="str">
        <f>IF(ISNA(VLOOKUP(B36,CEEMEA!$A:$A,1,0)),IF(ISNA(VLOOKUP(B36,Removes!$A:$A,1,0)),IF(ISNA(VLOOKUP(B36,TTM!$A:$A,1,0)),IF(ISNA(VLOOKUP(B36,FastTrack!$A:$A,1,0)),IF(ISNA(VLOOKUP(B36,Delayed!$B:$B,1,0)),"BAU","Delayed"),"FastTrack"),"TTM"),"Remove"),"CEEMEA")</f>
        <v>BAU</v>
      </c>
      <c r="I36" s="11" t="str">
        <f>IF(COUNTIF(schedule!DA$1:ZZ$100,B36)=0,"new","scheduled")</f>
        <v>scheduled</v>
      </c>
    </row>
    <row r="37" spans="1:9">
      <c r="A37" s="11" t="s">
        <v>1943</v>
      </c>
      <c r="B37" s="13">
        <v>120925072944</v>
      </c>
      <c r="C37" s="11" t="str">
        <f>IF(ISERROR(VLOOKUP(B37,'111012'!B:C,2,FALSE)),"new",VLOOKUP(B37,'111012'!B:C,2,FALSE))</f>
        <v>new</v>
      </c>
      <c r="D37" s="11" t="str">
        <f>IF(ISERROR(VLOOKUP(B37,'111012'!B:D,3,FALSE)),"new",IF(VLOOKUP(B37,'111012'!B:D,3,FALSE)="new","existing",VLOOKUP(B37,'111012'!B:D,3,FALSE)))</f>
        <v>existing</v>
      </c>
      <c r="E37" s="4">
        <f t="shared" si="1"/>
        <v>41177</v>
      </c>
      <c r="F37" s="11" t="str">
        <f>IF(ISERROR(VLOOKUP(B37,'161012'!B:B,1,FALSE)),"yes","no")</f>
        <v>no</v>
      </c>
      <c r="G37" s="2" t="s">
        <v>2705</v>
      </c>
      <c r="H37" s="11" t="str">
        <f>IF(ISNA(VLOOKUP(B37,CEEMEA!$A:$A,1,0)),IF(ISNA(VLOOKUP(B37,Removes!$A:$A,1,0)),IF(ISNA(VLOOKUP(B37,TTM!$A:$A,1,0)),IF(ISNA(VLOOKUP(B37,FastTrack!$A:$A,1,0)),IF(ISNA(VLOOKUP(B37,Delayed!$B:$B,1,0)),"BAU","Delayed"),"FastTrack"),"TTM"),"Remove"),"CEEMEA")</f>
        <v>BAU</v>
      </c>
      <c r="I37" s="11" t="str">
        <f>IF(COUNTIF(schedule!DA$1:ZZ$100,B37)=0,"new","scheduled")</f>
        <v>scheduled</v>
      </c>
    </row>
    <row r="38" spans="1:9">
      <c r="A38" s="11" t="s">
        <v>1941</v>
      </c>
      <c r="B38" s="13">
        <v>120925073254</v>
      </c>
      <c r="C38" s="11" t="str">
        <f>IF(ISERROR(VLOOKUP(B38,'111012'!B:C,2,FALSE)),"new",VLOOKUP(B38,'111012'!B:C,2,FALSE))</f>
        <v>new</v>
      </c>
      <c r="D38" s="11" t="str">
        <f>IF(ISERROR(VLOOKUP(B38,'111012'!B:D,3,FALSE)),"new",IF(VLOOKUP(B38,'111012'!B:D,3,FALSE)="new","existing",VLOOKUP(B38,'111012'!B:D,3,FALSE)))</f>
        <v>existing</v>
      </c>
      <c r="E38" s="4">
        <f t="shared" si="1"/>
        <v>41177</v>
      </c>
      <c r="F38" s="11" t="str">
        <f>IF(ISERROR(VLOOKUP(B38,'161012'!B:B,1,FALSE)),"yes","no")</f>
        <v>no</v>
      </c>
      <c r="G38" s="2" t="s">
        <v>2704</v>
      </c>
      <c r="H38" s="11" t="str">
        <f>IF(ISNA(VLOOKUP(B38,CEEMEA!$A:$A,1,0)),IF(ISNA(VLOOKUP(B38,Removes!$A:$A,1,0)),IF(ISNA(VLOOKUP(B38,TTM!$A:$A,1,0)),IF(ISNA(VLOOKUP(B38,FastTrack!$A:$A,1,0)),IF(ISNA(VLOOKUP(B38,Delayed!$B:$B,1,0)),"BAU","Delayed"),"FastTrack"),"TTM"),"Remove"),"CEEMEA")</f>
        <v>BAU</v>
      </c>
      <c r="I38" s="11" t="str">
        <f>IF(COUNTIF(schedule!DA$1:ZZ$100,B38)=0,"new","scheduled")</f>
        <v>scheduled</v>
      </c>
    </row>
    <row r="39" spans="1:9">
      <c r="A39" s="11" t="s">
        <v>1935</v>
      </c>
      <c r="B39" s="13">
        <v>120925081432</v>
      </c>
      <c r="C39" s="11" t="str">
        <f>IF(ISERROR(VLOOKUP(B39,'111012'!B:C,2,FALSE)),"new",VLOOKUP(B39,'111012'!B:C,2,FALSE))</f>
        <v>new</v>
      </c>
      <c r="D39" s="11" t="str">
        <f>IF(ISERROR(VLOOKUP(B39,'111012'!B:D,3,FALSE)),"new",IF(VLOOKUP(B39,'111012'!B:D,3,FALSE)="new","existing",VLOOKUP(B39,'111012'!B:D,3,FALSE)))</f>
        <v>existing</v>
      </c>
      <c r="E39" s="4">
        <f t="shared" si="1"/>
        <v>41177</v>
      </c>
      <c r="F39" s="11" t="str">
        <f>IF(ISERROR(VLOOKUP(B39,'161012'!B:B,1,FALSE)),"yes","no")</f>
        <v>no</v>
      </c>
      <c r="G39" s="2" t="s">
        <v>2701</v>
      </c>
      <c r="H39" s="11" t="str">
        <f>IF(ISNA(VLOOKUP(B39,CEEMEA!$A:$A,1,0)),IF(ISNA(VLOOKUP(B39,Removes!$A:$A,1,0)),IF(ISNA(VLOOKUP(B39,TTM!$A:$A,1,0)),IF(ISNA(VLOOKUP(B39,FastTrack!$A:$A,1,0)),IF(ISNA(VLOOKUP(B39,Delayed!$B:$B,1,0)),"BAU","Delayed"),"FastTrack"),"TTM"),"Remove"),"CEEMEA")</f>
        <v>BAU</v>
      </c>
      <c r="I39" s="11" t="str">
        <f>IF(COUNTIF(schedule!DA$1:ZZ$100,B39)=0,"new","scheduled")</f>
        <v>scheduled</v>
      </c>
    </row>
    <row r="40" spans="1:9">
      <c r="A40" s="11" t="s">
        <v>1933</v>
      </c>
      <c r="B40" s="13">
        <v>120925081434</v>
      </c>
      <c r="C40" s="11" t="str">
        <f>IF(ISERROR(VLOOKUP(B40,'111012'!B:C,2,FALSE)),"new",VLOOKUP(B40,'111012'!B:C,2,FALSE))</f>
        <v>new</v>
      </c>
      <c r="D40" s="11" t="str">
        <f>IF(ISERROR(VLOOKUP(B40,'111012'!B:D,3,FALSE)),"new",IF(VLOOKUP(B40,'111012'!B:D,3,FALSE)="new","existing",VLOOKUP(B40,'111012'!B:D,3,FALSE)))</f>
        <v>existing</v>
      </c>
      <c r="E40" s="4">
        <f t="shared" si="1"/>
        <v>41177</v>
      </c>
      <c r="F40" s="11" t="str">
        <f>IF(ISERROR(VLOOKUP(B40,'161012'!B:B,1,FALSE)),"yes","no")</f>
        <v>no</v>
      </c>
      <c r="G40" s="2" t="s">
        <v>2700</v>
      </c>
      <c r="H40" s="11" t="str">
        <f>IF(ISNA(VLOOKUP(B40,CEEMEA!$A:$A,1,0)),IF(ISNA(VLOOKUP(B40,Removes!$A:$A,1,0)),IF(ISNA(VLOOKUP(B40,TTM!$A:$A,1,0)),IF(ISNA(VLOOKUP(B40,FastTrack!$A:$A,1,0)),IF(ISNA(VLOOKUP(B40,Delayed!$B:$B,1,0)),"BAU","Delayed"),"FastTrack"),"TTM"),"Remove"),"CEEMEA")</f>
        <v>BAU</v>
      </c>
      <c r="I40" s="11" t="str">
        <f>IF(COUNTIF(schedule!DA$1:ZZ$100,B40)=0,"new","scheduled")</f>
        <v>scheduled</v>
      </c>
    </row>
    <row r="41" spans="1:9">
      <c r="A41" s="11" t="s">
        <v>1939</v>
      </c>
      <c r="B41" s="13">
        <v>120925092049</v>
      </c>
      <c r="C41" s="11" t="str">
        <f>IF(ISERROR(VLOOKUP(B41,'111012'!B:C,2,FALSE)),"new",VLOOKUP(B41,'111012'!B:C,2,FALSE))</f>
        <v>new</v>
      </c>
      <c r="D41" s="11" t="str">
        <f>IF(ISERROR(VLOOKUP(B41,'111012'!B:D,3,FALSE)),"new",IF(VLOOKUP(B41,'111012'!B:D,3,FALSE)="new","existing",VLOOKUP(B41,'111012'!B:D,3,FALSE)))</f>
        <v>existing</v>
      </c>
      <c r="E41" s="4">
        <f t="shared" si="1"/>
        <v>41177</v>
      </c>
      <c r="F41" s="11" t="str">
        <f>IF(ISERROR(VLOOKUP(B41,'161012'!B:B,1,FALSE)),"yes","no")</f>
        <v>no</v>
      </c>
      <c r="G41" s="2" t="s">
        <v>2703</v>
      </c>
      <c r="H41" s="11" t="str">
        <f>IF(ISNA(VLOOKUP(B41,CEEMEA!$A:$A,1,0)),IF(ISNA(VLOOKUP(B41,Removes!$A:$A,1,0)),IF(ISNA(VLOOKUP(B41,TTM!$A:$A,1,0)),IF(ISNA(VLOOKUP(B41,FastTrack!$A:$A,1,0)),IF(ISNA(VLOOKUP(B41,Delayed!$B:$B,1,0)),"BAU","Delayed"),"FastTrack"),"TTM"),"Remove"),"CEEMEA")</f>
        <v>BAU</v>
      </c>
      <c r="I41" s="11" t="str">
        <f>IF(COUNTIF(schedule!DA$1:ZZ$100,B41)=0,"new","scheduled")</f>
        <v>scheduled</v>
      </c>
    </row>
    <row r="42" spans="1:9">
      <c r="A42" s="11" t="s">
        <v>1937</v>
      </c>
      <c r="B42" s="13">
        <v>120925092714</v>
      </c>
      <c r="C42" s="11" t="str">
        <f>IF(ISERROR(VLOOKUP(B42,'111012'!B:C,2,FALSE)),"new",VLOOKUP(B42,'111012'!B:C,2,FALSE))</f>
        <v>new</v>
      </c>
      <c r="D42" s="11" t="str">
        <f>IF(ISERROR(VLOOKUP(B42,'111012'!B:D,3,FALSE)),"new",IF(VLOOKUP(B42,'111012'!B:D,3,FALSE)="new","existing",VLOOKUP(B42,'111012'!B:D,3,FALSE)))</f>
        <v>existing</v>
      </c>
      <c r="E42" s="4">
        <f t="shared" si="1"/>
        <v>41177</v>
      </c>
      <c r="F42" s="11" t="str">
        <f>IF(ISERROR(VLOOKUP(B42,'161012'!B:B,1,FALSE)),"yes","no")</f>
        <v>no</v>
      </c>
      <c r="G42" s="2" t="s">
        <v>2702</v>
      </c>
      <c r="H42" s="11" t="str">
        <f>IF(ISNA(VLOOKUP(B42,CEEMEA!$A:$A,1,0)),IF(ISNA(VLOOKUP(B42,Removes!$A:$A,1,0)),IF(ISNA(VLOOKUP(B42,TTM!$A:$A,1,0)),IF(ISNA(VLOOKUP(B42,FastTrack!$A:$A,1,0)),IF(ISNA(VLOOKUP(B42,Delayed!$B:$B,1,0)),"BAU","Delayed"),"FastTrack"),"TTM"),"Remove"),"CEEMEA")</f>
        <v>BAU</v>
      </c>
      <c r="I42" s="11" t="str">
        <f>IF(COUNTIF(schedule!DA$1:ZZ$100,B42)=0,"new","scheduled")</f>
        <v>scheduled</v>
      </c>
    </row>
    <row r="43" spans="1:9">
      <c r="A43" s="11" t="s">
        <v>49</v>
      </c>
      <c r="B43" s="13">
        <v>120925102028</v>
      </c>
      <c r="C43" s="11" t="str">
        <f>IF(ISERROR(VLOOKUP(B43,'111012'!B:C,2,FALSE)),"new",VLOOKUP(B43,'111012'!B:C,2,FALSE))</f>
        <v>new</v>
      </c>
      <c r="D43" s="11" t="str">
        <f>IF(ISERROR(VLOOKUP(B43,'111012'!B:D,3,FALSE)),"new",IF(VLOOKUP(B43,'111012'!B:D,3,FALSE)="new","existing",VLOOKUP(B43,'111012'!B:D,3,FALSE)))</f>
        <v>existing</v>
      </c>
      <c r="E43" s="4">
        <f t="shared" si="1"/>
        <v>41177</v>
      </c>
      <c r="F43" s="11" t="str">
        <f>IF(ISERROR(VLOOKUP(B43,'161012'!B:B,1,FALSE)),"yes","no")</f>
        <v>no</v>
      </c>
      <c r="G43" s="2" t="s">
        <v>2699</v>
      </c>
      <c r="H43" s="11" t="str">
        <f>IF(ISNA(VLOOKUP(B43,CEEMEA!$A:$A,1,0)),IF(ISNA(VLOOKUP(B43,Removes!$A:$A,1,0)),IF(ISNA(VLOOKUP(B43,TTM!$A:$A,1,0)),IF(ISNA(VLOOKUP(B43,FastTrack!$A:$A,1,0)),IF(ISNA(VLOOKUP(B43,Delayed!$B:$B,1,0)),"BAU","Delayed"),"FastTrack"),"TTM"),"Remove"),"CEEMEA")</f>
        <v>BAU</v>
      </c>
      <c r="I43" s="11" t="str">
        <f>IF(COUNTIF(schedule!DA$1:ZZ$100,B43)=0,"new","scheduled")</f>
        <v>scheduled</v>
      </c>
    </row>
    <row r="44" spans="1:9">
      <c r="A44" s="11" t="s">
        <v>1888</v>
      </c>
      <c r="B44" s="13">
        <v>120926062821</v>
      </c>
      <c r="C44" s="11" t="str">
        <f>IF(ISERROR(VLOOKUP(B44,'111012'!B:C,2,FALSE)),"new",VLOOKUP(B44,'111012'!B:C,2,FALSE))</f>
        <v>new</v>
      </c>
      <c r="D44" s="11" t="str">
        <f>IF(ISERROR(VLOOKUP(B44,'111012'!B:D,3,FALSE)),"new",IF(VLOOKUP(B44,'111012'!B:D,3,FALSE)="new","existing",VLOOKUP(B44,'111012'!B:D,3,FALSE)))</f>
        <v>existing</v>
      </c>
      <c r="E44" s="4">
        <f t="shared" si="1"/>
        <v>41178</v>
      </c>
      <c r="F44" s="11" t="str">
        <f>IF(ISERROR(VLOOKUP(B44,'161012'!B:B,1,FALSE)),"yes","no")</f>
        <v>no</v>
      </c>
      <c r="G44" s="2" t="s">
        <v>2696</v>
      </c>
      <c r="H44" s="11" t="str">
        <f>IF(ISNA(VLOOKUP(B44,CEEMEA!$A:$A,1,0)),IF(ISNA(VLOOKUP(B44,Removes!$A:$A,1,0)),IF(ISNA(VLOOKUP(B44,TTM!$A:$A,1,0)),IF(ISNA(VLOOKUP(B44,FastTrack!$A:$A,1,0)),IF(ISNA(VLOOKUP(B44,Delayed!$B:$B,1,0)),"BAU","Delayed"),"FastTrack"),"TTM"),"Remove"),"CEEMEA")</f>
        <v>BAU</v>
      </c>
      <c r="I44" s="11" t="str">
        <f>IF(COUNTIF(schedule!DA$1:ZZ$100,B44)=0,"new","scheduled")</f>
        <v>scheduled</v>
      </c>
    </row>
    <row r="45" spans="1:9">
      <c r="A45" s="11" t="s">
        <v>2039</v>
      </c>
      <c r="B45" s="13">
        <v>120927052257</v>
      </c>
      <c r="C45" s="11" t="str">
        <f>IF(ISERROR(VLOOKUP(B45,'111012'!B:C,2,FALSE)),"new",VLOOKUP(B45,'111012'!B:C,2,FALSE))</f>
        <v>new</v>
      </c>
      <c r="D45" s="11" t="str">
        <f>IF(ISERROR(VLOOKUP(B45,'111012'!B:D,3,FALSE)),"new",IF(VLOOKUP(B45,'111012'!B:D,3,FALSE)="new","existing",VLOOKUP(B45,'111012'!B:D,3,FALSE)))</f>
        <v>existing</v>
      </c>
      <c r="E45" s="4">
        <f t="shared" si="1"/>
        <v>41179</v>
      </c>
      <c r="F45" s="11" t="str">
        <f>IF(ISERROR(VLOOKUP(B45,'161012'!B:B,1,FALSE)),"yes","no")</f>
        <v>no</v>
      </c>
      <c r="G45" s="2" t="s">
        <v>2695</v>
      </c>
      <c r="H45" s="11" t="str">
        <f>IF(ISNA(VLOOKUP(B45,CEEMEA!$A:$A,1,0)),IF(ISNA(VLOOKUP(B45,Removes!$A:$A,1,0)),IF(ISNA(VLOOKUP(B45,TTM!$A:$A,1,0)),IF(ISNA(VLOOKUP(B45,FastTrack!$A:$A,1,0)),IF(ISNA(VLOOKUP(B45,Delayed!$B:$B,1,0)),"BAU","Delayed"),"FastTrack"),"TTM"),"Remove"),"CEEMEA")</f>
        <v>TTM</v>
      </c>
      <c r="I45" s="11" t="str">
        <f>IF(COUNTIF(schedule!DA$1:ZZ$100,B45)=0,"new","scheduled")</f>
        <v>scheduled</v>
      </c>
    </row>
    <row r="46" spans="1:9">
      <c r="A46" s="11" t="s">
        <v>2037</v>
      </c>
      <c r="B46" s="13">
        <v>120927052549</v>
      </c>
      <c r="C46" s="11" t="str">
        <f>IF(ISERROR(VLOOKUP(B46,'111012'!B:C,2,FALSE)),"new",VLOOKUP(B46,'111012'!B:C,2,FALSE))</f>
        <v>new</v>
      </c>
      <c r="D46" s="11" t="str">
        <f>IF(ISERROR(VLOOKUP(B46,'111012'!B:D,3,FALSE)),"new",IF(VLOOKUP(B46,'111012'!B:D,3,FALSE)="new","existing",VLOOKUP(B46,'111012'!B:D,3,FALSE)))</f>
        <v>existing</v>
      </c>
      <c r="E46" s="4">
        <f t="shared" si="1"/>
        <v>41179</v>
      </c>
      <c r="F46" s="11" t="str">
        <f>IF(ISERROR(VLOOKUP(B46,'161012'!B:B,1,FALSE)),"yes","no")</f>
        <v>no</v>
      </c>
      <c r="G46" s="2" t="s">
        <v>2694</v>
      </c>
      <c r="H46" s="11" t="str">
        <f>IF(ISNA(VLOOKUP(B46,CEEMEA!$A:$A,1,0)),IF(ISNA(VLOOKUP(B46,Removes!$A:$A,1,0)),IF(ISNA(VLOOKUP(B46,TTM!$A:$A,1,0)),IF(ISNA(VLOOKUP(B46,FastTrack!$A:$A,1,0)),IF(ISNA(VLOOKUP(B46,Delayed!$B:$B,1,0)),"BAU","Delayed"),"FastTrack"),"TTM"),"Remove"),"CEEMEA")</f>
        <v>TTM</v>
      </c>
      <c r="I46" s="11" t="str">
        <f>IF(COUNTIF(schedule!DA$1:ZZ$100,B46)=0,"new","scheduled")</f>
        <v>scheduled</v>
      </c>
    </row>
    <row r="47" spans="1:9">
      <c r="A47" s="11" t="s">
        <v>2035</v>
      </c>
      <c r="B47" s="13">
        <v>120927052757</v>
      </c>
      <c r="C47" s="11" t="str">
        <f>IF(ISERROR(VLOOKUP(B47,'111012'!B:C,2,FALSE)),"new",VLOOKUP(B47,'111012'!B:C,2,FALSE))</f>
        <v>new</v>
      </c>
      <c r="D47" s="11" t="str">
        <f>IF(ISERROR(VLOOKUP(B47,'111012'!B:D,3,FALSE)),"new",IF(VLOOKUP(B47,'111012'!B:D,3,FALSE)="new","existing",VLOOKUP(B47,'111012'!B:D,3,FALSE)))</f>
        <v>existing</v>
      </c>
      <c r="E47" s="4">
        <f t="shared" si="1"/>
        <v>41179</v>
      </c>
      <c r="F47" s="11" t="str">
        <f>IF(ISERROR(VLOOKUP(B47,'161012'!B:B,1,FALSE)),"yes","no")</f>
        <v>no</v>
      </c>
      <c r="G47" s="2" t="s">
        <v>2693</v>
      </c>
      <c r="H47" s="11" t="str">
        <f>IF(ISNA(VLOOKUP(B47,CEEMEA!$A:$A,1,0)),IF(ISNA(VLOOKUP(B47,Removes!$A:$A,1,0)),IF(ISNA(VLOOKUP(B47,TTM!$A:$A,1,0)),IF(ISNA(VLOOKUP(B47,FastTrack!$A:$A,1,0)),IF(ISNA(VLOOKUP(B47,Delayed!$B:$B,1,0)),"BAU","Delayed"),"FastTrack"),"TTM"),"Remove"),"CEEMEA")</f>
        <v>TTM</v>
      </c>
      <c r="I47" s="11" t="str">
        <f>IF(COUNTIF(schedule!DA$1:ZZ$100,B47)=0,"new","scheduled")</f>
        <v>scheduled</v>
      </c>
    </row>
    <row r="48" spans="1:9">
      <c r="A48" s="11" t="s">
        <v>2033</v>
      </c>
      <c r="B48" s="13">
        <v>120927053256</v>
      </c>
      <c r="C48" s="11" t="str">
        <f>IF(ISERROR(VLOOKUP(B48,'111012'!B:C,2,FALSE)),"new",VLOOKUP(B48,'111012'!B:C,2,FALSE))</f>
        <v>new</v>
      </c>
      <c r="D48" s="11" t="str">
        <f>IF(ISERROR(VLOOKUP(B48,'111012'!B:D,3,FALSE)),"new",IF(VLOOKUP(B48,'111012'!B:D,3,FALSE)="new","existing",VLOOKUP(B48,'111012'!B:D,3,FALSE)))</f>
        <v>existing</v>
      </c>
      <c r="E48" s="4">
        <f t="shared" si="1"/>
        <v>41191</v>
      </c>
      <c r="F48" s="11" t="str">
        <f>IF(ISERROR(VLOOKUP(B48,'161012'!B:B,1,FALSE)),"yes","no")</f>
        <v>yes</v>
      </c>
      <c r="G48" s="2" t="s">
        <v>2635</v>
      </c>
      <c r="H48" s="11" t="str">
        <f>IF(ISNA(VLOOKUP(B48,CEEMEA!$A:$A,1,0)),IF(ISNA(VLOOKUP(B48,Removes!$A:$A,1,0)),IF(ISNA(VLOOKUP(B48,TTM!$A:$A,1,0)),IF(ISNA(VLOOKUP(B48,FastTrack!$A:$A,1,0)),IF(ISNA(VLOOKUP(B48,Delayed!$B:$B,1,0)),"BAU","Delayed"),"FastTrack"),"TTM"),"Remove"),"CEEMEA")</f>
        <v>CEEMEA</v>
      </c>
      <c r="I48" s="11" t="str">
        <f>IF(COUNTIF(schedule!DA$1:ZZ$100,B48)=0,"new","scheduled")</f>
        <v>scheduled</v>
      </c>
    </row>
    <row r="49" spans="1:9">
      <c r="A49" s="11" t="s">
        <v>75</v>
      </c>
      <c r="B49" s="13">
        <v>120927055006</v>
      </c>
      <c r="C49" s="11" t="str">
        <f>IF(ISERROR(VLOOKUP(B49,'111012'!B:C,2,FALSE)),"new",VLOOKUP(B49,'111012'!B:C,2,FALSE))</f>
        <v>new</v>
      </c>
      <c r="D49" s="11" t="str">
        <f>IF(ISERROR(VLOOKUP(B49,'111012'!B:D,3,FALSE)),"new",IF(VLOOKUP(B49,'111012'!B:D,3,FALSE)="new","existing",VLOOKUP(B49,'111012'!B:D,3,FALSE)))</f>
        <v>existing</v>
      </c>
      <c r="E49" s="4">
        <f t="shared" si="1"/>
        <v>41191</v>
      </c>
      <c r="F49" s="11" t="str">
        <f>IF(ISERROR(VLOOKUP(B49,'161012'!B:B,1,FALSE)),"yes","no")</f>
        <v>yes</v>
      </c>
      <c r="G49" s="2" t="s">
        <v>2636</v>
      </c>
      <c r="H49" s="11" t="str">
        <f>IF(ISNA(VLOOKUP(B49,CEEMEA!$A:$A,1,0)),IF(ISNA(VLOOKUP(B49,Removes!$A:$A,1,0)),IF(ISNA(VLOOKUP(B49,TTM!$A:$A,1,0)),IF(ISNA(VLOOKUP(B49,FastTrack!$A:$A,1,0)),IF(ISNA(VLOOKUP(B49,Delayed!$B:$B,1,0)),"BAU","Delayed"),"FastTrack"),"TTM"),"Remove"),"CEEMEA")</f>
        <v>CEEMEA</v>
      </c>
      <c r="I49" s="11" t="str">
        <f>IF(COUNTIF(schedule!DA$1:ZZ$100,B49)=0,"new","scheduled")</f>
        <v>scheduled</v>
      </c>
    </row>
    <row r="50" spans="1:9">
      <c r="A50" s="11" t="s">
        <v>69</v>
      </c>
      <c r="B50" s="13">
        <v>120927062803</v>
      </c>
      <c r="C50" s="11" t="str">
        <f>IF(ISERROR(VLOOKUP(B50,'111012'!B:C,2,FALSE)),"new",VLOOKUP(B50,'111012'!B:C,2,FALSE))</f>
        <v>new</v>
      </c>
      <c r="D50" s="11" t="str">
        <f>IF(ISERROR(VLOOKUP(B50,'111012'!B:D,3,FALSE)),"new",IF(VLOOKUP(B50,'111012'!B:D,3,FALSE)="new","existing",VLOOKUP(B50,'111012'!B:D,3,FALSE)))</f>
        <v>existing</v>
      </c>
      <c r="E50" s="4">
        <f t="shared" si="1"/>
        <v>41191</v>
      </c>
      <c r="F50" s="11" t="str">
        <f>IF(ISERROR(VLOOKUP(B50,'161012'!B:B,1,FALSE)),"yes","no")</f>
        <v>yes</v>
      </c>
      <c r="G50" s="2" t="s">
        <v>2637</v>
      </c>
      <c r="H50" s="11" t="str">
        <f>IF(ISNA(VLOOKUP(B50,CEEMEA!$A:$A,1,0)),IF(ISNA(VLOOKUP(B50,Removes!$A:$A,1,0)),IF(ISNA(VLOOKUP(B50,TTM!$A:$A,1,0)),IF(ISNA(VLOOKUP(B50,FastTrack!$A:$A,1,0)),IF(ISNA(VLOOKUP(B50,Delayed!$B:$B,1,0)),"BAU","Delayed"),"FastTrack"),"TTM"),"Remove"),"CEEMEA")</f>
        <v>CEEMEA</v>
      </c>
      <c r="I50" s="11" t="str">
        <f>IF(COUNTIF(schedule!DA$1:ZZ$100,B50)=0,"new","scheduled")</f>
        <v>scheduled</v>
      </c>
    </row>
    <row r="51" spans="1:9">
      <c r="A51" s="11" t="s">
        <v>2025</v>
      </c>
      <c r="B51" s="13">
        <v>120927065919</v>
      </c>
      <c r="C51" s="11" t="str">
        <f>IF(ISERROR(VLOOKUP(B51,'111012'!B:C,2,FALSE)),"new",VLOOKUP(B51,'111012'!B:C,2,FALSE))</f>
        <v>new</v>
      </c>
      <c r="D51" s="11" t="str">
        <f>IF(ISERROR(VLOOKUP(B51,'111012'!B:D,3,FALSE)),"new",IF(VLOOKUP(B51,'111012'!B:D,3,FALSE)="new","existing",VLOOKUP(B51,'111012'!B:D,3,FALSE)))</f>
        <v>existing</v>
      </c>
      <c r="E51" s="4">
        <f t="shared" si="1"/>
        <v>41191</v>
      </c>
      <c r="F51" s="11" t="str">
        <f>IF(ISERROR(VLOOKUP(B51,'161012'!B:B,1,FALSE)),"yes","no")</f>
        <v>yes</v>
      </c>
      <c r="G51" s="2" t="s">
        <v>2638</v>
      </c>
      <c r="H51" s="11" t="str">
        <f>IF(ISNA(VLOOKUP(B51,CEEMEA!$A:$A,1,0)),IF(ISNA(VLOOKUP(B51,Removes!$A:$A,1,0)),IF(ISNA(VLOOKUP(B51,TTM!$A:$A,1,0)),IF(ISNA(VLOOKUP(B51,FastTrack!$A:$A,1,0)),IF(ISNA(VLOOKUP(B51,Delayed!$B:$B,1,0)),"BAU","Delayed"),"FastTrack"),"TTM"),"Remove"),"CEEMEA")</f>
        <v>CEEMEA</v>
      </c>
      <c r="I51" s="11" t="str">
        <f>IF(COUNTIF(schedule!DA$1:ZZ$100,B51)=0,"new","scheduled")</f>
        <v>scheduled</v>
      </c>
    </row>
    <row r="52" spans="1:9">
      <c r="A52" s="11" t="s">
        <v>2021</v>
      </c>
      <c r="B52" s="13">
        <v>120927104826</v>
      </c>
      <c r="C52" s="11" t="str">
        <f>IF(ISERROR(VLOOKUP(B52,'111012'!B:C,2,FALSE)),"new",VLOOKUP(B52,'111012'!B:C,2,FALSE))</f>
        <v>new</v>
      </c>
      <c r="D52" s="11" t="str">
        <f>IF(ISERROR(VLOOKUP(B52,'111012'!B:D,3,FALSE)),"new",IF(VLOOKUP(B52,'111012'!B:D,3,FALSE)="new","existing",VLOOKUP(B52,'111012'!B:D,3,FALSE)))</f>
        <v>existing</v>
      </c>
      <c r="E52" s="4">
        <f t="shared" si="1"/>
        <v>41193</v>
      </c>
      <c r="F52" s="11" t="str">
        <f>IF(ISERROR(VLOOKUP(B52,'161012'!B:B,1,FALSE)),"yes","no")</f>
        <v>no</v>
      </c>
      <c r="G52" s="2" t="s">
        <v>2589</v>
      </c>
      <c r="H52" s="11" t="str">
        <f>IF(ISNA(VLOOKUP(B52,CEEMEA!$A:$A,1,0)),IF(ISNA(VLOOKUP(B52,Removes!$A:$A,1,0)),IF(ISNA(VLOOKUP(B52,TTM!$A:$A,1,0)),IF(ISNA(VLOOKUP(B52,FastTrack!$A:$A,1,0)),IF(ISNA(VLOOKUP(B52,Delayed!$B:$B,1,0)),"BAU","Delayed"),"FastTrack"),"TTM"),"Remove"),"CEEMEA")</f>
        <v>BAU</v>
      </c>
      <c r="I52" s="11" t="str">
        <f>IF(COUNTIF(schedule!DA$1:ZZ$100,B52)=0,"new","scheduled")</f>
        <v>scheduled</v>
      </c>
    </row>
    <row r="53" spans="1:9">
      <c r="A53" s="11" t="s">
        <v>1994</v>
      </c>
      <c r="B53" s="13">
        <v>120928062940</v>
      </c>
      <c r="C53" s="11" t="str">
        <f>IF(ISERROR(VLOOKUP(B53,'111012'!B:C,2,FALSE)),"new",VLOOKUP(B53,'111012'!B:C,2,FALSE))</f>
        <v>new</v>
      </c>
      <c r="D53" s="11" t="str">
        <f>IF(ISERROR(VLOOKUP(B53,'111012'!B:D,3,FALSE)),"new",IF(VLOOKUP(B53,'111012'!B:D,3,FALSE)="new","existing",VLOOKUP(B53,'111012'!B:D,3,FALSE)))</f>
        <v>existing</v>
      </c>
      <c r="E53" s="4">
        <f t="shared" si="1"/>
        <v>41191</v>
      </c>
      <c r="F53" s="11" t="str">
        <f>IF(ISERROR(VLOOKUP(B53,'161012'!B:B,1,FALSE)),"yes","no")</f>
        <v>no</v>
      </c>
      <c r="G53" s="2" t="s">
        <v>2634</v>
      </c>
      <c r="H53" s="11" t="str">
        <f>IF(ISNA(VLOOKUP(B53,CEEMEA!$A:$A,1,0)),IF(ISNA(VLOOKUP(B53,Removes!$A:$A,1,0)),IF(ISNA(VLOOKUP(B53,TTM!$A:$A,1,0)),IF(ISNA(VLOOKUP(B53,FastTrack!$A:$A,1,0)),IF(ISNA(VLOOKUP(B53,Delayed!$B:$B,1,0)),"BAU","Delayed"),"FastTrack"),"TTM"),"Remove"),"CEEMEA")</f>
        <v>BAU</v>
      </c>
      <c r="I53" s="11" t="str">
        <f>IF(COUNTIF(schedule!DA$1:ZZ$100,B53)=0,"new","scheduled")</f>
        <v>scheduled</v>
      </c>
    </row>
    <row r="54" spans="1:9">
      <c r="A54" s="11" t="s">
        <v>1992</v>
      </c>
      <c r="B54" s="13">
        <v>120928063131</v>
      </c>
      <c r="C54" s="11" t="str">
        <f>IF(ISERROR(VLOOKUP(B54,'111012'!B:C,2,FALSE)),"new",VLOOKUP(B54,'111012'!B:C,2,FALSE))</f>
        <v>new</v>
      </c>
      <c r="D54" s="11" t="str">
        <f>IF(ISERROR(VLOOKUP(B54,'111012'!B:D,3,FALSE)),"new",IF(VLOOKUP(B54,'111012'!B:D,3,FALSE)="new","existing",VLOOKUP(B54,'111012'!B:D,3,FALSE)))</f>
        <v>existing</v>
      </c>
      <c r="E54" s="4">
        <f t="shared" si="1"/>
        <v>41193</v>
      </c>
      <c r="F54" s="11" t="str">
        <f>IF(ISERROR(VLOOKUP(B54,'161012'!B:B,1,FALSE)),"yes","no")</f>
        <v>no</v>
      </c>
      <c r="G54" s="2" t="s">
        <v>2587</v>
      </c>
      <c r="H54" s="11" t="str">
        <f>IF(ISNA(VLOOKUP(B54,CEEMEA!$A:$A,1,0)),IF(ISNA(VLOOKUP(B54,Removes!$A:$A,1,0)),IF(ISNA(VLOOKUP(B54,TTM!$A:$A,1,0)),IF(ISNA(VLOOKUP(B54,FastTrack!$A:$A,1,0)),IF(ISNA(VLOOKUP(B54,Delayed!$B:$B,1,0)),"BAU","Delayed"),"FastTrack"),"TTM"),"Remove"),"CEEMEA")</f>
        <v>BAU</v>
      </c>
      <c r="I54" s="11" t="str">
        <f>IF(COUNTIF(schedule!DA$1:ZZ$100,B54)=0,"new","scheduled")</f>
        <v>scheduled</v>
      </c>
    </row>
    <row r="55" spans="1:9">
      <c r="A55" s="11" t="s">
        <v>171</v>
      </c>
      <c r="B55" s="13">
        <v>120928083924</v>
      </c>
      <c r="C55" s="11" t="str">
        <f>IF(ISERROR(VLOOKUP(B55,'111012'!B:C,2,FALSE)),"new",VLOOKUP(B55,'111012'!B:C,2,FALSE))</f>
        <v>new</v>
      </c>
      <c r="D55" s="11" t="str">
        <f>IF(ISERROR(VLOOKUP(B55,'111012'!B:D,3,FALSE)),"new",IF(VLOOKUP(B55,'111012'!B:D,3,FALSE)="new","existing",VLOOKUP(B55,'111012'!B:D,3,FALSE)))</f>
        <v>existing</v>
      </c>
      <c r="E55" s="4">
        <f t="shared" si="1"/>
        <v>41180</v>
      </c>
      <c r="F55" s="11" t="str">
        <f>IF(ISERROR(VLOOKUP(B55,'161012'!B:B,1,FALSE)),"yes","no")</f>
        <v>no</v>
      </c>
      <c r="G55" s="2" t="s">
        <v>2692</v>
      </c>
      <c r="H55" s="11" t="str">
        <f>IF(ISNA(VLOOKUP(B55,CEEMEA!$A:$A,1,0)),IF(ISNA(VLOOKUP(B55,Removes!$A:$A,1,0)),IF(ISNA(VLOOKUP(B55,TTM!$A:$A,1,0)),IF(ISNA(VLOOKUP(B55,FastTrack!$A:$A,1,0)),IF(ISNA(VLOOKUP(B55,Delayed!$B:$B,1,0)),"BAU","Delayed"),"FastTrack"),"TTM"),"Remove"),"CEEMEA")</f>
        <v>BAU</v>
      </c>
      <c r="I55" s="11" t="str">
        <f>IF(COUNTIF(schedule!DA$1:ZZ$100,B55)=0,"new","scheduled")</f>
        <v>scheduled</v>
      </c>
    </row>
    <row r="56" spans="1:9">
      <c r="A56" s="11" t="s">
        <v>170</v>
      </c>
      <c r="B56" s="13">
        <v>120928083925</v>
      </c>
      <c r="C56" s="11" t="str">
        <f>IF(ISERROR(VLOOKUP(B56,'111012'!B:C,2,FALSE)),"new",VLOOKUP(B56,'111012'!B:C,2,FALSE))</f>
        <v>new</v>
      </c>
      <c r="D56" s="11" t="str">
        <f>IF(ISERROR(VLOOKUP(B56,'111012'!B:D,3,FALSE)),"new",IF(VLOOKUP(B56,'111012'!B:D,3,FALSE)="new","existing",VLOOKUP(B56,'111012'!B:D,3,FALSE)))</f>
        <v>existing</v>
      </c>
      <c r="E56" s="4">
        <f t="shared" si="1"/>
        <v>41180</v>
      </c>
      <c r="F56" s="11" t="str">
        <f>IF(ISERROR(VLOOKUP(B56,'161012'!B:B,1,FALSE)),"yes","no")</f>
        <v>no</v>
      </c>
      <c r="G56" s="2" t="s">
        <v>2691</v>
      </c>
      <c r="H56" s="11" t="str">
        <f>IF(ISNA(VLOOKUP(B56,CEEMEA!$A:$A,1,0)),IF(ISNA(VLOOKUP(B56,Removes!$A:$A,1,0)),IF(ISNA(VLOOKUP(B56,TTM!$A:$A,1,0)),IF(ISNA(VLOOKUP(B56,FastTrack!$A:$A,1,0)),IF(ISNA(VLOOKUP(B56,Delayed!$B:$B,1,0)),"BAU","Delayed"),"FastTrack"),"TTM"),"Remove"),"CEEMEA")</f>
        <v>BAU</v>
      </c>
      <c r="I56" s="11" t="str">
        <f>IF(COUNTIF(schedule!DA$1:ZZ$100,B56)=0,"new","scheduled")</f>
        <v>scheduled</v>
      </c>
    </row>
    <row r="57" spans="1:9">
      <c r="A57" s="11" t="s">
        <v>2200</v>
      </c>
      <c r="B57" s="13">
        <v>121001103915</v>
      </c>
      <c r="C57" s="11" t="str">
        <f>IF(ISERROR(VLOOKUP(B57,'111012'!B:C,2,FALSE)),"new",VLOOKUP(B57,'111012'!B:C,2,FALSE))</f>
        <v>new</v>
      </c>
      <c r="D57" s="11" t="str">
        <f>IF(ISERROR(VLOOKUP(B57,'111012'!B:D,3,FALSE)),"new",IF(VLOOKUP(B57,'111012'!B:D,3,FALSE)="new","existing",VLOOKUP(B57,'111012'!B:D,3,FALSE)))</f>
        <v>existing</v>
      </c>
      <c r="E57" s="4">
        <f t="shared" si="1"/>
        <v>41183</v>
      </c>
      <c r="F57" s="11" t="str">
        <f>IF(ISERROR(VLOOKUP(B57,'161012'!B:B,1,FALSE)),"yes","no")</f>
        <v>no</v>
      </c>
      <c r="G57" s="2" t="s">
        <v>2689</v>
      </c>
      <c r="H57" s="11" t="str">
        <f>IF(ISNA(VLOOKUP(B57,CEEMEA!$A:$A,1,0)),IF(ISNA(VLOOKUP(B57,Removes!$A:$A,1,0)),IF(ISNA(VLOOKUP(B57,TTM!$A:$A,1,0)),IF(ISNA(VLOOKUP(B57,FastTrack!$A:$A,1,0)),IF(ISNA(VLOOKUP(B57,Delayed!$B:$B,1,0)),"BAU","Delayed"),"FastTrack"),"TTM"),"Remove"),"CEEMEA")</f>
        <v>BAU</v>
      </c>
      <c r="I57" s="11" t="str">
        <f>IF(COUNTIF(schedule!DA$1:ZZ$100,B57)=0,"new","scheduled")</f>
        <v>scheduled</v>
      </c>
    </row>
    <row r="58" spans="1:9">
      <c r="A58" s="11" t="s">
        <v>2198</v>
      </c>
      <c r="B58" s="13">
        <v>121001103916</v>
      </c>
      <c r="C58" s="11" t="str">
        <f>IF(ISERROR(VLOOKUP(B58,'111012'!B:C,2,FALSE)),"new",VLOOKUP(B58,'111012'!B:C,2,FALSE))</f>
        <v>new</v>
      </c>
      <c r="D58" s="11" t="str">
        <f>IF(ISERROR(VLOOKUP(B58,'111012'!B:D,3,FALSE)),"new",IF(VLOOKUP(B58,'111012'!B:D,3,FALSE)="new","existing",VLOOKUP(B58,'111012'!B:D,3,FALSE)))</f>
        <v>existing</v>
      </c>
      <c r="E58" s="4">
        <f t="shared" si="1"/>
        <v>41183</v>
      </c>
      <c r="F58" s="11" t="str">
        <f>IF(ISERROR(VLOOKUP(B58,'161012'!B:B,1,FALSE)),"yes","no")</f>
        <v>no</v>
      </c>
      <c r="G58" s="2" t="s">
        <v>2688</v>
      </c>
      <c r="H58" s="11" t="str">
        <f>IF(ISNA(VLOOKUP(B58,CEEMEA!$A:$A,1,0)),IF(ISNA(VLOOKUP(B58,Removes!$A:$A,1,0)),IF(ISNA(VLOOKUP(B58,TTM!$A:$A,1,0)),IF(ISNA(VLOOKUP(B58,FastTrack!$A:$A,1,0)),IF(ISNA(VLOOKUP(B58,Delayed!$B:$B,1,0)),"BAU","Delayed"),"FastTrack"),"TTM"),"Remove"),"CEEMEA")</f>
        <v>BAU</v>
      </c>
      <c r="I58" s="11" t="str">
        <f>IF(COUNTIF(schedule!DA$1:ZZ$100,B58)=0,"new","scheduled")</f>
        <v>scheduled</v>
      </c>
    </row>
    <row r="59" spans="1:9">
      <c r="A59" s="11" t="s">
        <v>2196</v>
      </c>
      <c r="B59" s="13">
        <v>121001103917</v>
      </c>
      <c r="C59" s="11" t="str">
        <f>IF(ISERROR(VLOOKUP(B59,'111012'!B:C,2,FALSE)),"new",VLOOKUP(B59,'111012'!B:C,2,FALSE))</f>
        <v>new</v>
      </c>
      <c r="D59" s="11" t="str">
        <f>IF(ISERROR(VLOOKUP(B59,'111012'!B:D,3,FALSE)),"new",IF(VLOOKUP(B59,'111012'!B:D,3,FALSE)="new","existing",VLOOKUP(B59,'111012'!B:D,3,FALSE)))</f>
        <v>existing</v>
      </c>
      <c r="E59" s="4">
        <f t="shared" si="1"/>
        <v>41183</v>
      </c>
      <c r="F59" s="11" t="str">
        <f>IF(ISERROR(VLOOKUP(B59,'161012'!B:B,1,FALSE)),"yes","no")</f>
        <v>no</v>
      </c>
      <c r="G59" s="2" t="s">
        <v>2687</v>
      </c>
      <c r="H59" s="11" t="str">
        <f>IF(ISNA(VLOOKUP(B59,CEEMEA!$A:$A,1,0)),IF(ISNA(VLOOKUP(B59,Removes!$A:$A,1,0)),IF(ISNA(VLOOKUP(B59,TTM!$A:$A,1,0)),IF(ISNA(VLOOKUP(B59,FastTrack!$A:$A,1,0)),IF(ISNA(VLOOKUP(B59,Delayed!$B:$B,1,0)),"BAU","Delayed"),"FastTrack"),"TTM"),"Remove"),"CEEMEA")</f>
        <v>BAU</v>
      </c>
      <c r="I59" s="11" t="str">
        <f>IF(COUNTIF(schedule!DA$1:ZZ$100,B59)=0,"new","scheduled")</f>
        <v>scheduled</v>
      </c>
    </row>
    <row r="60" spans="1:9">
      <c r="A60" s="11" t="s">
        <v>2190</v>
      </c>
      <c r="B60" s="13">
        <v>121001103918</v>
      </c>
      <c r="C60" s="11" t="str">
        <f>IF(ISERROR(VLOOKUP(B60,'111012'!B:C,2,FALSE)),"new",VLOOKUP(B60,'111012'!B:C,2,FALSE))</f>
        <v>new</v>
      </c>
      <c r="D60" s="11" t="str">
        <f>IF(ISERROR(VLOOKUP(B60,'111012'!B:D,3,FALSE)),"new",IF(VLOOKUP(B60,'111012'!B:D,3,FALSE)="new","existing",VLOOKUP(B60,'111012'!B:D,3,FALSE)))</f>
        <v>existing</v>
      </c>
      <c r="E60" s="4">
        <f t="shared" si="1"/>
        <v>41183</v>
      </c>
      <c r="F60" s="11" t="str">
        <f>IF(ISERROR(VLOOKUP(B60,'161012'!B:B,1,FALSE)),"yes","no")</f>
        <v>no</v>
      </c>
      <c r="G60" s="2" t="s">
        <v>2684</v>
      </c>
      <c r="H60" s="11" t="str">
        <f>IF(ISNA(VLOOKUP(B60,CEEMEA!$A:$A,1,0)),IF(ISNA(VLOOKUP(B60,Removes!$A:$A,1,0)),IF(ISNA(VLOOKUP(B60,TTM!$A:$A,1,0)),IF(ISNA(VLOOKUP(B60,FastTrack!$A:$A,1,0)),IF(ISNA(VLOOKUP(B60,Delayed!$B:$B,1,0)),"BAU","Delayed"),"FastTrack"),"TTM"),"Remove"),"CEEMEA")</f>
        <v>BAU</v>
      </c>
      <c r="I60" s="11" t="str">
        <f>IF(COUNTIF(schedule!DA$1:ZZ$100,B60)=0,"new","scheduled")</f>
        <v>scheduled</v>
      </c>
    </row>
    <row r="61" spans="1:9">
      <c r="A61" s="11" t="s">
        <v>2192</v>
      </c>
      <c r="B61" s="13">
        <v>121001103919</v>
      </c>
      <c r="C61" s="11" t="str">
        <f>IF(ISERROR(VLOOKUP(B61,'111012'!B:C,2,FALSE)),"new",VLOOKUP(B61,'111012'!B:C,2,FALSE))</f>
        <v>new</v>
      </c>
      <c r="D61" s="11" t="str">
        <f>IF(ISERROR(VLOOKUP(B61,'111012'!B:D,3,FALSE)),"new",IF(VLOOKUP(B61,'111012'!B:D,3,FALSE)="new","existing",VLOOKUP(B61,'111012'!B:D,3,FALSE)))</f>
        <v>existing</v>
      </c>
      <c r="E61" s="4">
        <f t="shared" si="1"/>
        <v>41183</v>
      </c>
      <c r="F61" s="11" t="str">
        <f>IF(ISERROR(VLOOKUP(B61,'161012'!B:B,1,FALSE)),"yes","no")</f>
        <v>no</v>
      </c>
      <c r="G61" s="2" t="s">
        <v>2685</v>
      </c>
      <c r="H61" s="11" t="str">
        <f>IF(ISNA(VLOOKUP(B61,CEEMEA!$A:$A,1,0)),IF(ISNA(VLOOKUP(B61,Removes!$A:$A,1,0)),IF(ISNA(VLOOKUP(B61,TTM!$A:$A,1,0)),IF(ISNA(VLOOKUP(B61,FastTrack!$A:$A,1,0)),IF(ISNA(VLOOKUP(B61,Delayed!$B:$B,1,0)),"BAU","Delayed"),"FastTrack"),"TTM"),"Remove"),"CEEMEA")</f>
        <v>BAU</v>
      </c>
      <c r="I61" s="11" t="str">
        <f>IF(COUNTIF(schedule!DA$1:ZZ$100,B61)=0,"new","scheduled")</f>
        <v>scheduled</v>
      </c>
    </row>
    <row r="62" spans="1:9">
      <c r="A62" s="11" t="s">
        <v>61</v>
      </c>
      <c r="B62" s="13">
        <v>121001105734</v>
      </c>
      <c r="C62" s="11" t="str">
        <f>IF(ISERROR(VLOOKUP(B62,'111012'!B:C,2,FALSE)),"new",VLOOKUP(B62,'111012'!B:C,2,FALSE))</f>
        <v>new</v>
      </c>
      <c r="D62" s="11" t="str">
        <f>IF(ISERROR(VLOOKUP(B62,'111012'!B:D,3,FALSE)),"new",IF(VLOOKUP(B62,'111012'!B:D,3,FALSE)="new","existing",VLOOKUP(B62,'111012'!B:D,3,FALSE)))</f>
        <v>existing</v>
      </c>
      <c r="E62" s="4">
        <f t="shared" si="1"/>
        <v>41191</v>
      </c>
      <c r="F62" s="11" t="str">
        <f>IF(ISERROR(VLOOKUP(B62,'161012'!B:B,1,FALSE)),"yes","no")</f>
        <v>yes</v>
      </c>
      <c r="G62" s="2" t="s">
        <v>2633</v>
      </c>
      <c r="H62" s="11" t="str">
        <f>IF(ISNA(VLOOKUP(B62,CEEMEA!$A:$A,1,0)),IF(ISNA(VLOOKUP(B62,Removes!$A:$A,1,0)),IF(ISNA(VLOOKUP(B62,TTM!$A:$A,1,0)),IF(ISNA(VLOOKUP(B62,FastTrack!$A:$A,1,0)),IF(ISNA(VLOOKUP(B62,Delayed!$B:$B,1,0)),"BAU","Delayed"),"FastTrack"),"TTM"),"Remove"),"CEEMEA")</f>
        <v>BAU</v>
      </c>
      <c r="I62" s="11" t="str">
        <f>IF(COUNTIF(schedule!DA$1:ZZ$100,B62)=0,"new","scheduled")</f>
        <v>new</v>
      </c>
    </row>
    <row r="63" spans="1:9">
      <c r="A63" s="11" t="s">
        <v>66</v>
      </c>
      <c r="B63" s="13">
        <v>121001105736</v>
      </c>
      <c r="C63" s="11" t="str">
        <f>IF(ISERROR(VLOOKUP(B63,'111012'!B:C,2,FALSE)),"new",VLOOKUP(B63,'111012'!B:C,2,FALSE))</f>
        <v>new</v>
      </c>
      <c r="D63" s="11" t="str">
        <f>IF(ISERROR(VLOOKUP(B63,'111012'!B:D,3,FALSE)),"new",IF(VLOOKUP(B63,'111012'!B:D,3,FALSE)="new","existing",VLOOKUP(B63,'111012'!B:D,3,FALSE)))</f>
        <v>existing</v>
      </c>
      <c r="E63" s="4">
        <f t="shared" si="1"/>
        <v>41191</v>
      </c>
      <c r="F63" s="11" t="str">
        <f>IF(ISERROR(VLOOKUP(B63,'161012'!B:B,1,FALSE)),"yes","no")</f>
        <v>yes</v>
      </c>
      <c r="G63" s="2" t="s">
        <v>2631</v>
      </c>
      <c r="H63" s="11" t="str">
        <f>IF(ISNA(VLOOKUP(B63,CEEMEA!$A:$A,1,0)),IF(ISNA(VLOOKUP(B63,Removes!$A:$A,1,0)),IF(ISNA(VLOOKUP(B63,TTM!$A:$A,1,0)),IF(ISNA(VLOOKUP(B63,FastTrack!$A:$A,1,0)),IF(ISNA(VLOOKUP(B63,Delayed!$B:$B,1,0)),"BAU","Delayed"),"FastTrack"),"TTM"),"Remove"),"CEEMEA")</f>
        <v>BAU</v>
      </c>
      <c r="I63" s="11" t="str">
        <f>IF(COUNTIF(schedule!DA$1:ZZ$100,B63)=0,"new","scheduled")</f>
        <v>new</v>
      </c>
    </row>
    <row r="64" spans="1:9">
      <c r="A64" s="11" t="s">
        <v>2313</v>
      </c>
      <c r="B64" s="13">
        <v>121002092608</v>
      </c>
      <c r="C64" s="11" t="str">
        <f>IF(ISERROR(VLOOKUP(B64,'111012'!B:C,2,FALSE)),"new",VLOOKUP(B64,'111012'!B:C,2,FALSE))</f>
        <v>new</v>
      </c>
      <c r="D64" s="11" t="str">
        <f>IF(ISERROR(VLOOKUP(B64,'111012'!B:D,3,FALSE)),"new",IF(VLOOKUP(B64,'111012'!B:D,3,FALSE)="new","existing",VLOOKUP(B64,'111012'!B:D,3,FALSE)))</f>
        <v>existing</v>
      </c>
      <c r="E64" s="4">
        <f t="shared" si="1"/>
        <v>41184</v>
      </c>
      <c r="F64" s="11" t="str">
        <f>IF(ISERROR(VLOOKUP(B64,'161012'!B:B,1,FALSE)),"yes","no")</f>
        <v>no</v>
      </c>
      <c r="G64" s="2" t="s">
        <v>2676</v>
      </c>
      <c r="H64" s="11" t="str">
        <f>IF(ISNA(VLOOKUP(B64,CEEMEA!$A:$A,1,0)),IF(ISNA(VLOOKUP(B64,Removes!$A:$A,1,0)),IF(ISNA(VLOOKUP(B64,TTM!$A:$A,1,0)),IF(ISNA(VLOOKUP(B64,FastTrack!$A:$A,1,0)),IF(ISNA(VLOOKUP(B64,Delayed!$B:$B,1,0)),"BAU","Delayed"),"FastTrack"),"TTM"),"Remove"),"CEEMEA")</f>
        <v>CEEMEA</v>
      </c>
      <c r="I64" s="11" t="str">
        <f>IF(COUNTIF(schedule!DA$1:ZZ$100,B64)=0,"new","scheduled")</f>
        <v>scheduled</v>
      </c>
    </row>
    <row r="65" spans="1:9">
      <c r="A65" s="11" t="s">
        <v>2309</v>
      </c>
      <c r="B65" s="13">
        <v>121002092609</v>
      </c>
      <c r="C65" s="11" t="str">
        <f>IF(ISERROR(VLOOKUP(B65,'111012'!B:C,2,FALSE)),"new",VLOOKUP(B65,'111012'!B:C,2,FALSE))</f>
        <v>new</v>
      </c>
      <c r="D65" s="11" t="str">
        <f>IF(ISERROR(VLOOKUP(B65,'111012'!B:D,3,FALSE)),"new",IF(VLOOKUP(B65,'111012'!B:D,3,FALSE)="new","existing",VLOOKUP(B65,'111012'!B:D,3,FALSE)))</f>
        <v>existing</v>
      </c>
      <c r="E65" s="4">
        <f t="shared" si="1"/>
        <v>41184</v>
      </c>
      <c r="F65" s="11" t="str">
        <f>IF(ISERROR(VLOOKUP(B65,'161012'!B:B,1,FALSE)),"yes","no")</f>
        <v>no</v>
      </c>
      <c r="G65" s="2" t="s">
        <v>2674</v>
      </c>
      <c r="H65" s="11" t="str">
        <f>IF(ISNA(VLOOKUP(B65,CEEMEA!$A:$A,1,0)),IF(ISNA(VLOOKUP(B65,Removes!$A:$A,1,0)),IF(ISNA(VLOOKUP(B65,TTM!$A:$A,1,0)),IF(ISNA(VLOOKUP(B65,FastTrack!$A:$A,1,0)),IF(ISNA(VLOOKUP(B65,Delayed!$B:$B,1,0)),"BAU","Delayed"),"FastTrack"),"TTM"),"Remove"),"CEEMEA")</f>
        <v>CEEMEA</v>
      </c>
      <c r="I65" s="11" t="str">
        <f>IF(COUNTIF(schedule!DA$1:ZZ$100,B65)=0,"new","scheduled")</f>
        <v>scheduled</v>
      </c>
    </row>
    <row r="66" spans="1:9">
      <c r="A66" s="11" t="s">
        <v>2307</v>
      </c>
      <c r="B66" s="13">
        <v>121002092610</v>
      </c>
      <c r="C66" s="11" t="str">
        <f>IF(ISERROR(VLOOKUP(B66,'111012'!B:C,2,FALSE)),"new",VLOOKUP(B66,'111012'!B:C,2,FALSE))</f>
        <v>new</v>
      </c>
      <c r="D66" s="11" t="str">
        <f>IF(ISERROR(VLOOKUP(B66,'111012'!B:D,3,FALSE)),"new",IF(VLOOKUP(B66,'111012'!B:D,3,FALSE)="new","existing",VLOOKUP(B66,'111012'!B:D,3,FALSE)))</f>
        <v>existing</v>
      </c>
      <c r="E66" s="4">
        <f t="shared" si="1"/>
        <v>41184</v>
      </c>
      <c r="F66" s="11" t="str">
        <f>IF(ISERROR(VLOOKUP(B66,'161012'!B:B,1,FALSE)),"yes","no")</f>
        <v>no</v>
      </c>
      <c r="G66" s="2" t="s">
        <v>2673</v>
      </c>
      <c r="H66" s="11" t="str">
        <f>IF(ISNA(VLOOKUP(B66,CEEMEA!$A:$A,1,0)),IF(ISNA(VLOOKUP(B66,Removes!$A:$A,1,0)),IF(ISNA(VLOOKUP(B66,TTM!$A:$A,1,0)),IF(ISNA(VLOOKUP(B66,FastTrack!$A:$A,1,0)),IF(ISNA(VLOOKUP(B66,Delayed!$B:$B,1,0)),"BAU","Delayed"),"FastTrack"),"TTM"),"Remove"),"CEEMEA")</f>
        <v>CEEMEA</v>
      </c>
      <c r="I66" s="11" t="str">
        <f>IF(COUNTIF(schedule!DA$1:ZZ$100,B66)=0,"new","scheduled")</f>
        <v>scheduled</v>
      </c>
    </row>
    <row r="67" spans="1:9">
      <c r="A67" s="11" t="s">
        <v>2303</v>
      </c>
      <c r="B67" s="13">
        <v>121002092611</v>
      </c>
      <c r="C67" s="11" t="str">
        <f>IF(ISERROR(VLOOKUP(B67,'111012'!B:C,2,FALSE)),"new",VLOOKUP(B67,'111012'!B:C,2,FALSE))</f>
        <v>new</v>
      </c>
      <c r="D67" s="11" t="str">
        <f>IF(ISERROR(VLOOKUP(B67,'111012'!B:D,3,FALSE)),"new",IF(VLOOKUP(B67,'111012'!B:D,3,FALSE)="new","existing",VLOOKUP(B67,'111012'!B:D,3,FALSE)))</f>
        <v>existing</v>
      </c>
      <c r="E67" s="4">
        <f t="shared" ref="E67:E130" si="2">DATEVALUE(MID(G67,SEARCH("/",G67,1)-2,10))</f>
        <v>41184</v>
      </c>
      <c r="F67" s="11" t="str">
        <f>IF(ISERROR(VLOOKUP(B67,'161012'!B:B,1,FALSE)),"yes","no")</f>
        <v>no</v>
      </c>
      <c r="G67" s="2" t="s">
        <v>2671</v>
      </c>
      <c r="H67" s="11" t="str">
        <f>IF(ISNA(VLOOKUP(B67,CEEMEA!$A:$A,1,0)),IF(ISNA(VLOOKUP(B67,Removes!$A:$A,1,0)),IF(ISNA(VLOOKUP(B67,TTM!$A:$A,1,0)),IF(ISNA(VLOOKUP(B67,FastTrack!$A:$A,1,0)),IF(ISNA(VLOOKUP(B67,Delayed!$B:$B,1,0)),"BAU","Delayed"),"FastTrack"),"TTM"),"Remove"),"CEEMEA")</f>
        <v>CEEMEA</v>
      </c>
      <c r="I67" s="11" t="str">
        <f>IF(COUNTIF(schedule!DA$1:ZZ$100,B67)=0,"new","scheduled")</f>
        <v>scheduled</v>
      </c>
    </row>
    <row r="68" spans="1:9">
      <c r="A68" s="11" t="s">
        <v>2301</v>
      </c>
      <c r="B68" s="13">
        <v>121002092612</v>
      </c>
      <c r="C68" s="11" t="str">
        <f>IF(ISERROR(VLOOKUP(B68,'111012'!B:C,2,FALSE)),"new",VLOOKUP(B68,'111012'!B:C,2,FALSE))</f>
        <v>new</v>
      </c>
      <c r="D68" s="11" t="str">
        <f>IF(ISERROR(VLOOKUP(B68,'111012'!B:D,3,FALSE)),"new",IF(VLOOKUP(B68,'111012'!B:D,3,FALSE)="new","existing",VLOOKUP(B68,'111012'!B:D,3,FALSE)))</f>
        <v>existing</v>
      </c>
      <c r="E68" s="4">
        <f t="shared" si="2"/>
        <v>41184</v>
      </c>
      <c r="F68" s="11" t="str">
        <f>IF(ISERROR(VLOOKUP(B68,'161012'!B:B,1,FALSE)),"yes","no")</f>
        <v>no</v>
      </c>
      <c r="G68" s="2" t="s">
        <v>2670</v>
      </c>
      <c r="H68" s="11" t="str">
        <f>IF(ISNA(VLOOKUP(B68,CEEMEA!$A:$A,1,0)),IF(ISNA(VLOOKUP(B68,Removes!$A:$A,1,0)),IF(ISNA(VLOOKUP(B68,TTM!$A:$A,1,0)),IF(ISNA(VLOOKUP(B68,FastTrack!$A:$A,1,0)),IF(ISNA(VLOOKUP(B68,Delayed!$B:$B,1,0)),"BAU","Delayed"),"FastTrack"),"TTM"),"Remove"),"CEEMEA")</f>
        <v>CEEMEA</v>
      </c>
      <c r="I68" s="11" t="str">
        <f>IF(COUNTIF(schedule!DA$1:ZZ$100,B68)=0,"new","scheduled")</f>
        <v>scheduled</v>
      </c>
    </row>
    <row r="69" spans="1:9">
      <c r="A69" s="11" t="s">
        <v>2299</v>
      </c>
      <c r="B69" s="13">
        <v>121002092613</v>
      </c>
      <c r="C69" s="11" t="str">
        <f>IF(ISERROR(VLOOKUP(B69,'111012'!B:C,2,FALSE)),"new",VLOOKUP(B69,'111012'!B:C,2,FALSE))</f>
        <v>new</v>
      </c>
      <c r="D69" s="11" t="str">
        <f>IF(ISERROR(VLOOKUP(B69,'111012'!B:D,3,FALSE)),"new",IF(VLOOKUP(B69,'111012'!B:D,3,FALSE)="new","existing",VLOOKUP(B69,'111012'!B:D,3,FALSE)))</f>
        <v>existing</v>
      </c>
      <c r="E69" s="4">
        <f t="shared" si="2"/>
        <v>41184</v>
      </c>
      <c r="F69" s="11" t="str">
        <f>IF(ISERROR(VLOOKUP(B69,'161012'!B:B,1,FALSE)),"yes","no")</f>
        <v>no</v>
      </c>
      <c r="G69" s="2" t="s">
        <v>2669</v>
      </c>
      <c r="H69" s="11" t="str">
        <f>IF(ISNA(VLOOKUP(B69,CEEMEA!$A:$A,1,0)),IF(ISNA(VLOOKUP(B69,Removes!$A:$A,1,0)),IF(ISNA(VLOOKUP(B69,TTM!$A:$A,1,0)),IF(ISNA(VLOOKUP(B69,FastTrack!$A:$A,1,0)),IF(ISNA(VLOOKUP(B69,Delayed!$B:$B,1,0)),"BAU","Delayed"),"FastTrack"),"TTM"),"Remove"),"CEEMEA")</f>
        <v>CEEMEA</v>
      </c>
      <c r="I69" s="11" t="str">
        <f>IF(COUNTIF(schedule!DA$1:ZZ$100,B69)=0,"new","scheduled")</f>
        <v>scheduled</v>
      </c>
    </row>
    <row r="70" spans="1:9">
      <c r="A70" s="11" t="s">
        <v>2294</v>
      </c>
      <c r="B70" s="13">
        <v>121002092614</v>
      </c>
      <c r="C70" s="11" t="str">
        <f>IF(ISERROR(VLOOKUP(B70,'111012'!B:C,2,FALSE)),"new",VLOOKUP(B70,'111012'!B:C,2,FALSE))</f>
        <v>new</v>
      </c>
      <c r="D70" s="11" t="str">
        <f>IF(ISERROR(VLOOKUP(B70,'111012'!B:D,3,FALSE)),"new",IF(VLOOKUP(B70,'111012'!B:D,3,FALSE)="new","existing",VLOOKUP(B70,'111012'!B:D,3,FALSE)))</f>
        <v>existing</v>
      </c>
      <c r="E70" s="4">
        <f t="shared" si="2"/>
        <v>41184</v>
      </c>
      <c r="F70" s="11" t="str">
        <f>IF(ISERROR(VLOOKUP(B70,'161012'!B:B,1,FALSE)),"yes","no")</f>
        <v>no</v>
      </c>
      <c r="G70" s="2" t="s">
        <v>2667</v>
      </c>
      <c r="H70" s="11" t="str">
        <f>IF(ISNA(VLOOKUP(B70,CEEMEA!$A:$A,1,0)),IF(ISNA(VLOOKUP(B70,Removes!$A:$A,1,0)),IF(ISNA(VLOOKUP(B70,TTM!$A:$A,1,0)),IF(ISNA(VLOOKUP(B70,FastTrack!$A:$A,1,0)),IF(ISNA(VLOOKUP(B70,Delayed!$B:$B,1,0)),"BAU","Delayed"),"FastTrack"),"TTM"),"Remove"),"CEEMEA")</f>
        <v>CEEMEA</v>
      </c>
      <c r="I70" s="11" t="str">
        <f>IF(COUNTIF(schedule!DA$1:ZZ$100,B70)=0,"new","scheduled")</f>
        <v>scheduled</v>
      </c>
    </row>
    <row r="71" spans="1:9">
      <c r="A71" s="11" t="s">
        <v>2290</v>
      </c>
      <c r="B71" s="13">
        <v>121002092615</v>
      </c>
      <c r="C71" s="11" t="str">
        <f>IF(ISERROR(VLOOKUP(B71,'111012'!B:C,2,FALSE)),"new",VLOOKUP(B71,'111012'!B:C,2,FALSE))</f>
        <v>new</v>
      </c>
      <c r="D71" s="11" t="str">
        <f>IF(ISERROR(VLOOKUP(B71,'111012'!B:D,3,FALSE)),"new",IF(VLOOKUP(B71,'111012'!B:D,3,FALSE)="new","existing",VLOOKUP(B71,'111012'!B:D,3,FALSE)))</f>
        <v>existing</v>
      </c>
      <c r="E71" s="4">
        <f t="shared" si="2"/>
        <v>41184</v>
      </c>
      <c r="F71" s="11" t="str">
        <f>IF(ISERROR(VLOOKUP(B71,'161012'!B:B,1,FALSE)),"yes","no")</f>
        <v>no</v>
      </c>
      <c r="G71" s="2" t="s">
        <v>2665</v>
      </c>
      <c r="H71" s="11" t="str">
        <f>IF(ISNA(VLOOKUP(B71,CEEMEA!$A:$A,1,0)),IF(ISNA(VLOOKUP(B71,Removes!$A:$A,1,0)),IF(ISNA(VLOOKUP(B71,TTM!$A:$A,1,0)),IF(ISNA(VLOOKUP(B71,FastTrack!$A:$A,1,0)),IF(ISNA(VLOOKUP(B71,Delayed!$B:$B,1,0)),"BAU","Delayed"),"FastTrack"),"TTM"),"Remove"),"CEEMEA")</f>
        <v>CEEMEA</v>
      </c>
      <c r="I71" s="11" t="str">
        <f>IF(COUNTIF(schedule!DA$1:ZZ$100,B71)=0,"new","scheduled")</f>
        <v>scheduled</v>
      </c>
    </row>
    <row r="72" spans="1:9">
      <c r="A72" s="11" t="s">
        <v>2165</v>
      </c>
      <c r="B72" s="13">
        <v>121002103023</v>
      </c>
      <c r="C72" s="11" t="str">
        <f>IF(ISERROR(VLOOKUP(B72,'111012'!B:C,2,FALSE)),"new",VLOOKUP(B72,'111012'!B:C,2,FALSE))</f>
        <v>new</v>
      </c>
      <c r="D72" s="11" t="str">
        <f>IF(ISERROR(VLOOKUP(B72,'111012'!B:D,3,FALSE)),"new",IF(VLOOKUP(B72,'111012'!B:D,3,FALSE)="new","existing",VLOOKUP(B72,'111012'!B:D,3,FALSE)))</f>
        <v>existing</v>
      </c>
      <c r="E72" s="4">
        <f t="shared" si="2"/>
        <v>41184</v>
      </c>
      <c r="F72" s="11" t="str">
        <f>IF(ISERROR(VLOOKUP(B72,'161012'!B:B,1,FALSE)),"yes","no")</f>
        <v>no</v>
      </c>
      <c r="G72" s="2" t="s">
        <v>2679</v>
      </c>
      <c r="H72" s="11" t="str">
        <f>IF(ISNA(VLOOKUP(B72,CEEMEA!$A:$A,1,0)),IF(ISNA(VLOOKUP(B72,Removes!$A:$A,1,0)),IF(ISNA(VLOOKUP(B72,TTM!$A:$A,1,0)),IF(ISNA(VLOOKUP(B72,FastTrack!$A:$A,1,0)),IF(ISNA(VLOOKUP(B72,Delayed!$B:$B,1,0)),"BAU","Delayed"),"FastTrack"),"TTM"),"Remove"),"CEEMEA")</f>
        <v>BAU</v>
      </c>
      <c r="I72" s="11" t="str">
        <f>IF(COUNTIF(schedule!DA$1:ZZ$100,B72)=0,"new","scheduled")</f>
        <v>scheduled</v>
      </c>
    </row>
    <row r="73" spans="1:9">
      <c r="A73" s="11" t="s">
        <v>2163</v>
      </c>
      <c r="B73" s="13">
        <v>121002103025</v>
      </c>
      <c r="C73" s="11" t="str">
        <f>IF(ISERROR(VLOOKUP(B73,'111012'!B:C,2,FALSE)),"new",VLOOKUP(B73,'111012'!B:C,2,FALSE))</f>
        <v>new</v>
      </c>
      <c r="D73" s="11" t="str">
        <f>IF(ISERROR(VLOOKUP(B73,'111012'!B:D,3,FALSE)),"new",IF(VLOOKUP(B73,'111012'!B:D,3,FALSE)="new","existing",VLOOKUP(B73,'111012'!B:D,3,FALSE)))</f>
        <v>existing</v>
      </c>
      <c r="E73" s="4">
        <f t="shared" si="2"/>
        <v>41184</v>
      </c>
      <c r="F73" s="11" t="str">
        <f>IF(ISERROR(VLOOKUP(B73,'161012'!B:B,1,FALSE)),"yes","no")</f>
        <v>no</v>
      </c>
      <c r="G73" s="2" t="s">
        <v>2678</v>
      </c>
      <c r="H73" s="11" t="str">
        <f>IF(ISNA(VLOOKUP(B73,CEEMEA!$A:$A,1,0)),IF(ISNA(VLOOKUP(B73,Removes!$A:$A,1,0)),IF(ISNA(VLOOKUP(B73,TTM!$A:$A,1,0)),IF(ISNA(VLOOKUP(B73,FastTrack!$A:$A,1,0)),IF(ISNA(VLOOKUP(B73,Delayed!$B:$B,1,0)),"BAU","Delayed"),"FastTrack"),"TTM"),"Remove"),"CEEMEA")</f>
        <v>BAU</v>
      </c>
      <c r="I73" s="11" t="str">
        <f>IF(COUNTIF(schedule!DA$1:ZZ$100,B73)=0,"new","scheduled")</f>
        <v>scheduled</v>
      </c>
    </row>
    <row r="74" spans="1:9">
      <c r="A74" s="11" t="s">
        <v>2173</v>
      </c>
      <c r="B74" s="13">
        <v>121002103028</v>
      </c>
      <c r="C74" s="11" t="str">
        <f>IF(ISERROR(VLOOKUP(B74,'111012'!B:C,2,FALSE)),"new",VLOOKUP(B74,'111012'!B:C,2,FALSE))</f>
        <v>new</v>
      </c>
      <c r="D74" s="11" t="str">
        <f>IF(ISERROR(VLOOKUP(B74,'111012'!B:D,3,FALSE)),"new",IF(VLOOKUP(B74,'111012'!B:D,3,FALSE)="new","existing",VLOOKUP(B74,'111012'!B:D,3,FALSE)))</f>
        <v>existing</v>
      </c>
      <c r="E74" s="4">
        <f t="shared" si="2"/>
        <v>41184</v>
      </c>
      <c r="F74" s="11" t="str">
        <f>IF(ISERROR(VLOOKUP(B74,'161012'!B:B,1,FALSE)),"yes","no")</f>
        <v>no</v>
      </c>
      <c r="G74" s="2" t="s">
        <v>2681</v>
      </c>
      <c r="H74" s="11" t="str">
        <f>IF(ISNA(VLOOKUP(B74,CEEMEA!$A:$A,1,0)),IF(ISNA(VLOOKUP(B74,Removes!$A:$A,1,0)),IF(ISNA(VLOOKUP(B74,TTM!$A:$A,1,0)),IF(ISNA(VLOOKUP(B74,FastTrack!$A:$A,1,0)),IF(ISNA(VLOOKUP(B74,Delayed!$B:$B,1,0)),"BAU","Delayed"),"FastTrack"),"TTM"),"Remove"),"CEEMEA")</f>
        <v>BAU</v>
      </c>
      <c r="I74" s="11" t="str">
        <f>IF(COUNTIF(schedule!DA$1:ZZ$100,B74)=0,"new","scheduled")</f>
        <v>scheduled</v>
      </c>
    </row>
    <row r="75" spans="1:9">
      <c r="A75" s="11" t="s">
        <v>2248</v>
      </c>
      <c r="B75" s="13">
        <v>121002121312</v>
      </c>
      <c r="C75" s="11" t="str">
        <f>IF(ISERROR(VLOOKUP(B75,'111012'!B:C,2,FALSE)),"new",VLOOKUP(B75,'111012'!B:C,2,FALSE))</f>
        <v>new</v>
      </c>
      <c r="D75" s="11" t="str">
        <f>IF(ISERROR(VLOOKUP(B75,'111012'!B:D,3,FALSE)),"new",IF(VLOOKUP(B75,'111012'!B:D,3,FALSE)="new","existing",VLOOKUP(B75,'111012'!B:D,3,FALSE)))</f>
        <v>existing</v>
      </c>
      <c r="E75" s="4">
        <f t="shared" si="2"/>
        <v>41186</v>
      </c>
      <c r="F75" s="11" t="str">
        <f>IF(ISERROR(VLOOKUP(B75,'161012'!B:B,1,FALSE)),"yes","no")</f>
        <v>no</v>
      </c>
      <c r="G75" s="2" t="s">
        <v>2657</v>
      </c>
      <c r="H75" s="11" t="str">
        <f>IF(ISNA(VLOOKUP(B75,CEEMEA!$A:$A,1,0)),IF(ISNA(VLOOKUP(B75,Removes!$A:$A,1,0)),IF(ISNA(VLOOKUP(B75,TTM!$A:$A,1,0)),IF(ISNA(VLOOKUP(B75,FastTrack!$A:$A,1,0)),IF(ISNA(VLOOKUP(B75,Delayed!$B:$B,1,0)),"BAU","Delayed"),"FastTrack"),"TTM"),"Remove"),"CEEMEA")</f>
        <v>BAU</v>
      </c>
      <c r="I75" s="11" t="str">
        <f>IF(COUNTIF(schedule!DA$1:ZZ$100,B75)=0,"new","scheduled")</f>
        <v>scheduled</v>
      </c>
    </row>
    <row r="76" spans="1:9">
      <c r="A76" s="11" t="s">
        <v>2250</v>
      </c>
      <c r="B76" s="13">
        <v>121002121623</v>
      </c>
      <c r="C76" s="11" t="str">
        <f>IF(ISERROR(VLOOKUP(B76,'111012'!B:C,2,FALSE)),"new",VLOOKUP(B76,'111012'!B:C,2,FALSE))</f>
        <v>new</v>
      </c>
      <c r="D76" s="11" t="str">
        <f>IF(ISERROR(VLOOKUP(B76,'111012'!B:D,3,FALSE)),"new",IF(VLOOKUP(B76,'111012'!B:D,3,FALSE)="new","existing",VLOOKUP(B76,'111012'!B:D,3,FALSE)))</f>
        <v>existing</v>
      </c>
      <c r="E76" s="4">
        <f t="shared" si="2"/>
        <v>41186</v>
      </c>
      <c r="F76" s="11" t="str">
        <f>IF(ISERROR(VLOOKUP(B76,'161012'!B:B,1,FALSE)),"yes","no")</f>
        <v>no</v>
      </c>
      <c r="G76" s="2" t="s">
        <v>2658</v>
      </c>
      <c r="H76" s="11" t="str">
        <f>IF(ISNA(VLOOKUP(B76,CEEMEA!$A:$A,1,0)),IF(ISNA(VLOOKUP(B76,Removes!$A:$A,1,0)),IF(ISNA(VLOOKUP(B76,TTM!$A:$A,1,0)),IF(ISNA(VLOOKUP(B76,FastTrack!$A:$A,1,0)),IF(ISNA(VLOOKUP(B76,Delayed!$B:$B,1,0)),"BAU","Delayed"),"FastTrack"),"TTM"),"Remove"),"CEEMEA")</f>
        <v>BAU</v>
      </c>
      <c r="I76" s="11" t="str">
        <f>IF(COUNTIF(schedule!DA$1:ZZ$100,B76)=0,"new","scheduled")</f>
        <v>scheduled</v>
      </c>
    </row>
    <row r="77" spans="1:9">
      <c r="A77" s="11" t="s">
        <v>2252</v>
      </c>
      <c r="B77" s="13">
        <v>121002121759</v>
      </c>
      <c r="C77" s="11" t="str">
        <f>IF(ISERROR(VLOOKUP(B77,'111012'!B:C,2,FALSE)),"new",VLOOKUP(B77,'111012'!B:C,2,FALSE))</f>
        <v>new</v>
      </c>
      <c r="D77" s="11" t="str">
        <f>IF(ISERROR(VLOOKUP(B77,'111012'!B:D,3,FALSE)),"new",IF(VLOOKUP(B77,'111012'!B:D,3,FALSE)="new","existing",VLOOKUP(B77,'111012'!B:D,3,FALSE)))</f>
        <v>existing</v>
      </c>
      <c r="E77" s="4">
        <f t="shared" si="2"/>
        <v>41186</v>
      </c>
      <c r="F77" s="11" t="str">
        <f>IF(ISERROR(VLOOKUP(B77,'161012'!B:B,1,FALSE)),"yes","no")</f>
        <v>no</v>
      </c>
      <c r="G77" s="2" t="s">
        <v>2659</v>
      </c>
      <c r="H77" s="11" t="str">
        <f>IF(ISNA(VLOOKUP(B77,CEEMEA!$A:$A,1,0)),IF(ISNA(VLOOKUP(B77,Removes!$A:$A,1,0)),IF(ISNA(VLOOKUP(B77,TTM!$A:$A,1,0)),IF(ISNA(VLOOKUP(B77,FastTrack!$A:$A,1,0)),IF(ISNA(VLOOKUP(B77,Delayed!$B:$B,1,0)),"BAU","Delayed"),"FastTrack"),"TTM"),"Remove"),"CEEMEA")</f>
        <v>BAU</v>
      </c>
      <c r="I77" s="11" t="str">
        <f>IF(COUNTIF(schedule!DA$1:ZZ$100,B77)=0,"new","scheduled")</f>
        <v>scheduled</v>
      </c>
    </row>
    <row r="78" spans="1:9">
      <c r="A78" s="11" t="s">
        <v>1099</v>
      </c>
      <c r="B78" s="13">
        <v>121003104056</v>
      </c>
      <c r="C78" s="11" t="str">
        <f>IF(ISERROR(VLOOKUP(B78,'111012'!B:C,2,FALSE)),"new",VLOOKUP(B78,'111012'!B:C,2,FALSE))</f>
        <v>new</v>
      </c>
      <c r="D78" s="11" t="str">
        <f>IF(ISERROR(VLOOKUP(B78,'111012'!B:D,3,FALSE)),"new",IF(VLOOKUP(B78,'111012'!B:D,3,FALSE)="new","existing",VLOOKUP(B78,'111012'!B:D,3,FALSE)))</f>
        <v>existing</v>
      </c>
      <c r="E78" s="4">
        <f t="shared" si="2"/>
        <v>41186</v>
      </c>
      <c r="F78" s="11" t="str">
        <f>IF(ISERROR(VLOOKUP(B78,'161012'!B:B,1,FALSE)),"yes","no")</f>
        <v>no</v>
      </c>
      <c r="G78" s="2" t="s">
        <v>2654</v>
      </c>
      <c r="H78" s="11" t="str">
        <f>IF(ISNA(VLOOKUP(B78,CEEMEA!$A:$A,1,0)),IF(ISNA(VLOOKUP(B78,Removes!$A:$A,1,0)),IF(ISNA(VLOOKUP(B78,TTM!$A:$A,1,0)),IF(ISNA(VLOOKUP(B78,FastTrack!$A:$A,1,0)),IF(ISNA(VLOOKUP(B78,Delayed!$B:$B,1,0)),"BAU","Delayed"),"FastTrack"),"TTM"),"Remove"),"CEEMEA")</f>
        <v>Delayed</v>
      </c>
      <c r="I78" s="11" t="str">
        <f>IF(COUNTIF(schedule!DA$1:ZZ$100,B78)=0,"new","scheduled")</f>
        <v>new</v>
      </c>
    </row>
    <row r="79" spans="1:9">
      <c r="A79" s="11" t="s">
        <v>1075</v>
      </c>
      <c r="B79" s="13">
        <v>121003104518</v>
      </c>
      <c r="C79" s="11" t="str">
        <f>IF(ISERROR(VLOOKUP(B79,'111012'!B:C,2,FALSE)),"new",VLOOKUP(B79,'111012'!B:C,2,FALSE))</f>
        <v>new</v>
      </c>
      <c r="D79" s="11" t="str">
        <f>IF(ISERROR(VLOOKUP(B79,'111012'!B:D,3,FALSE)),"new",IF(VLOOKUP(B79,'111012'!B:D,3,FALSE)="new","existing",VLOOKUP(B79,'111012'!B:D,3,FALSE)))</f>
        <v>existing</v>
      </c>
      <c r="E79" s="4">
        <f t="shared" si="2"/>
        <v>41186</v>
      </c>
      <c r="F79" s="11" t="str">
        <f>IF(ISERROR(VLOOKUP(B79,'161012'!B:B,1,FALSE)),"yes","no")</f>
        <v>no</v>
      </c>
      <c r="G79" s="2" t="s">
        <v>2662</v>
      </c>
      <c r="H79" s="11" t="str">
        <f>IF(ISNA(VLOOKUP(B79,CEEMEA!$A:$A,1,0)),IF(ISNA(VLOOKUP(B79,Removes!$A:$A,1,0)),IF(ISNA(VLOOKUP(B79,TTM!$A:$A,1,0)),IF(ISNA(VLOOKUP(B79,FastTrack!$A:$A,1,0)),IF(ISNA(VLOOKUP(B79,Delayed!$B:$B,1,0)),"BAU","Delayed"),"FastTrack"),"TTM"),"Remove"),"CEEMEA")</f>
        <v>Delayed</v>
      </c>
      <c r="I79" s="11" t="str">
        <f>IF(COUNTIF(schedule!DA$1:ZZ$100,B79)=0,"new","scheduled")</f>
        <v>new</v>
      </c>
    </row>
    <row r="80" spans="1:9">
      <c r="A80" s="11" t="s">
        <v>2267</v>
      </c>
      <c r="B80" s="13">
        <v>121003111215</v>
      </c>
      <c r="C80" s="11" t="str">
        <f>IF(ISERROR(VLOOKUP(B80,'111012'!B:C,2,FALSE)),"new",VLOOKUP(B80,'111012'!B:C,2,FALSE))</f>
        <v>new</v>
      </c>
      <c r="D80" s="11" t="str">
        <f>IF(ISERROR(VLOOKUP(B80,'111012'!B:D,3,FALSE)),"new",IF(VLOOKUP(B80,'111012'!B:D,3,FALSE)="new","existing",VLOOKUP(B80,'111012'!B:D,3,FALSE)))</f>
        <v>existing</v>
      </c>
      <c r="E80" s="4">
        <f t="shared" si="2"/>
        <v>41185</v>
      </c>
      <c r="F80" s="11" t="str">
        <f>IF(ISERROR(VLOOKUP(B80,'161012'!B:B,1,FALSE)),"yes","no")</f>
        <v>no</v>
      </c>
      <c r="G80" s="2" t="s">
        <v>2663</v>
      </c>
      <c r="H80" s="11" t="str">
        <f>IF(ISNA(VLOOKUP(B80,CEEMEA!$A:$A,1,0)),IF(ISNA(VLOOKUP(B80,Removes!$A:$A,1,0)),IF(ISNA(VLOOKUP(B80,TTM!$A:$A,1,0)),IF(ISNA(VLOOKUP(B80,FastTrack!$A:$A,1,0)),IF(ISNA(VLOOKUP(B80,Delayed!$B:$B,1,0)),"BAU","Delayed"),"FastTrack"),"TTM"),"Remove"),"CEEMEA")</f>
        <v>BAU</v>
      </c>
      <c r="I80" s="11" t="str">
        <f>IF(COUNTIF(schedule!DA$1:ZZ$100,B80)=0,"new","scheduled")</f>
        <v>scheduled</v>
      </c>
    </row>
    <row r="81" spans="1:9">
      <c r="A81" s="11" t="s">
        <v>2269</v>
      </c>
      <c r="B81" s="13">
        <v>121003111216</v>
      </c>
      <c r="C81" s="11" t="str">
        <f>IF(ISERROR(VLOOKUP(B81,'111012'!B:C,2,FALSE)),"new",VLOOKUP(B81,'111012'!B:C,2,FALSE))</f>
        <v>new</v>
      </c>
      <c r="D81" s="11" t="str">
        <f>IF(ISERROR(VLOOKUP(B81,'111012'!B:D,3,FALSE)),"new",IF(VLOOKUP(B81,'111012'!B:D,3,FALSE)="new","existing",VLOOKUP(B81,'111012'!B:D,3,FALSE)))</f>
        <v>existing</v>
      </c>
      <c r="E81" s="4">
        <f t="shared" si="2"/>
        <v>41185</v>
      </c>
      <c r="F81" s="11" t="str">
        <f>IF(ISERROR(VLOOKUP(B81,'161012'!B:B,1,FALSE)),"yes","no")</f>
        <v>no</v>
      </c>
      <c r="G81" s="2" t="s">
        <v>2664</v>
      </c>
      <c r="H81" s="11" t="str">
        <f>IF(ISNA(VLOOKUP(B81,CEEMEA!$A:$A,1,0)),IF(ISNA(VLOOKUP(B81,Removes!$A:$A,1,0)),IF(ISNA(VLOOKUP(B81,TTM!$A:$A,1,0)),IF(ISNA(VLOOKUP(B81,FastTrack!$A:$A,1,0)),IF(ISNA(VLOOKUP(B81,Delayed!$B:$B,1,0)),"BAU","Delayed"),"FastTrack"),"TTM"),"Remove"),"CEEMEA")</f>
        <v>BAU</v>
      </c>
      <c r="I81" s="11" t="str">
        <f>IF(COUNTIF(schedule!DA$1:ZZ$100,B81)=0,"new","scheduled")</f>
        <v>scheduled</v>
      </c>
    </row>
    <row r="82" spans="1:9">
      <c r="A82" s="11" t="s">
        <v>1077</v>
      </c>
      <c r="B82" s="13">
        <v>121004045242</v>
      </c>
      <c r="C82" s="11" t="str">
        <f>IF(ISERROR(VLOOKUP(B82,'111012'!B:C,2,FALSE)),"new",VLOOKUP(B82,'111012'!B:C,2,FALSE))</f>
        <v>new</v>
      </c>
      <c r="D82" s="11" t="str">
        <f>IF(ISERROR(VLOOKUP(B82,'111012'!B:D,3,FALSE)),"new",IF(VLOOKUP(B82,'111012'!B:D,3,FALSE)="new","existing",VLOOKUP(B82,'111012'!B:D,3,FALSE)))</f>
        <v>existing</v>
      </c>
      <c r="E82" s="4">
        <f t="shared" si="2"/>
        <v>41186</v>
      </c>
      <c r="F82" s="11" t="str">
        <f>IF(ISERROR(VLOOKUP(B82,'161012'!B:B,1,FALSE)),"yes","no")</f>
        <v>no</v>
      </c>
      <c r="G82" s="2" t="s">
        <v>2651</v>
      </c>
      <c r="H82" s="11" t="str">
        <f>IF(ISNA(VLOOKUP(B82,CEEMEA!$A:$A,1,0)),IF(ISNA(VLOOKUP(B82,Removes!$A:$A,1,0)),IF(ISNA(VLOOKUP(B82,TTM!$A:$A,1,0)),IF(ISNA(VLOOKUP(B82,FastTrack!$A:$A,1,0)),IF(ISNA(VLOOKUP(B82,Delayed!$B:$B,1,0)),"BAU","Delayed"),"FastTrack"),"TTM"),"Remove"),"CEEMEA")</f>
        <v>Delayed</v>
      </c>
      <c r="I82" s="11" t="str">
        <f>IF(COUNTIF(schedule!DA$1:ZZ$100,B82)=0,"new","scheduled")</f>
        <v>new</v>
      </c>
    </row>
    <row r="83" spans="1:9">
      <c r="A83" s="11" t="s">
        <v>1085</v>
      </c>
      <c r="B83" s="13">
        <v>121004050141</v>
      </c>
      <c r="C83" s="11" t="str">
        <f>IF(ISERROR(VLOOKUP(B83,'111012'!B:C,2,FALSE)),"new",VLOOKUP(B83,'111012'!B:C,2,FALSE))</f>
        <v>new</v>
      </c>
      <c r="D83" s="11" t="str">
        <f>IF(ISERROR(VLOOKUP(B83,'111012'!B:D,3,FALSE)),"new",IF(VLOOKUP(B83,'111012'!B:D,3,FALSE)="new","existing",VLOOKUP(B83,'111012'!B:D,3,FALSE)))</f>
        <v>existing</v>
      </c>
      <c r="E83" s="4">
        <f t="shared" si="2"/>
        <v>41186</v>
      </c>
      <c r="F83" s="11" t="str">
        <f>IF(ISERROR(VLOOKUP(B83,'161012'!B:B,1,FALSE)),"yes","no")</f>
        <v>no</v>
      </c>
      <c r="G83" s="2" t="s">
        <v>2655</v>
      </c>
      <c r="H83" s="11" t="str">
        <f>IF(ISNA(VLOOKUP(B83,CEEMEA!$A:$A,1,0)),IF(ISNA(VLOOKUP(B83,Removes!$A:$A,1,0)),IF(ISNA(VLOOKUP(B83,TTM!$A:$A,1,0)),IF(ISNA(VLOOKUP(B83,FastTrack!$A:$A,1,0)),IF(ISNA(VLOOKUP(B83,Delayed!$B:$B,1,0)),"BAU","Delayed"),"FastTrack"),"TTM"),"Remove"),"CEEMEA")</f>
        <v>Delayed</v>
      </c>
      <c r="I83" s="11" t="str">
        <f>IF(COUNTIF(schedule!DA$1:ZZ$100,B83)=0,"new","scheduled")</f>
        <v>new</v>
      </c>
    </row>
    <row r="84" spans="1:9">
      <c r="A84" s="11" t="s">
        <v>1081</v>
      </c>
      <c r="B84" s="13">
        <v>121004050320</v>
      </c>
      <c r="C84" s="11" t="str">
        <f>IF(ISERROR(VLOOKUP(B84,'111012'!B:C,2,FALSE)),"new",VLOOKUP(B84,'111012'!B:C,2,FALSE))</f>
        <v>new</v>
      </c>
      <c r="D84" s="11" t="str">
        <f>IF(ISERROR(VLOOKUP(B84,'111012'!B:D,3,FALSE)),"new",IF(VLOOKUP(B84,'111012'!B:D,3,FALSE)="new","existing",VLOOKUP(B84,'111012'!B:D,3,FALSE)))</f>
        <v>existing</v>
      </c>
      <c r="E84" s="4">
        <f t="shared" si="2"/>
        <v>41186</v>
      </c>
      <c r="F84" s="11" t="str">
        <f>IF(ISERROR(VLOOKUP(B84,'161012'!B:B,1,FALSE)),"yes","no")</f>
        <v>no</v>
      </c>
      <c r="G84" s="2" t="s">
        <v>2656</v>
      </c>
      <c r="H84" s="11" t="str">
        <f>IF(ISNA(VLOOKUP(B84,CEEMEA!$A:$A,1,0)),IF(ISNA(VLOOKUP(B84,Removes!$A:$A,1,0)),IF(ISNA(VLOOKUP(B84,TTM!$A:$A,1,0)),IF(ISNA(VLOOKUP(B84,FastTrack!$A:$A,1,0)),IF(ISNA(VLOOKUP(B84,Delayed!$B:$B,1,0)),"BAU","Delayed"),"FastTrack"),"TTM"),"Remove"),"CEEMEA")</f>
        <v>Delayed</v>
      </c>
      <c r="I84" s="11" t="str">
        <f>IF(COUNTIF(schedule!DA$1:ZZ$100,B84)=0,"new","scheduled")</f>
        <v>new</v>
      </c>
    </row>
    <row r="85" spans="1:9">
      <c r="A85" s="11" t="s">
        <v>1079</v>
      </c>
      <c r="B85" s="13">
        <v>121004054128</v>
      </c>
      <c r="C85" s="11" t="str">
        <f>IF(ISERROR(VLOOKUP(B85,'111012'!B:C,2,FALSE)),"new",VLOOKUP(B85,'111012'!B:C,2,FALSE))</f>
        <v>new</v>
      </c>
      <c r="D85" s="11" t="str">
        <f>IF(ISERROR(VLOOKUP(B85,'111012'!B:D,3,FALSE)),"new",IF(VLOOKUP(B85,'111012'!B:D,3,FALSE)="new","existing",VLOOKUP(B85,'111012'!B:D,3,FALSE)))</f>
        <v>existing</v>
      </c>
      <c r="E85" s="4">
        <f t="shared" si="2"/>
        <v>41192</v>
      </c>
      <c r="F85" s="11" t="str">
        <f>IF(ISERROR(VLOOKUP(B85,'161012'!B:B,1,FALSE)),"yes","no")</f>
        <v>no</v>
      </c>
      <c r="G85" s="2" t="s">
        <v>2608</v>
      </c>
      <c r="H85" s="11" t="str">
        <f>IF(ISNA(VLOOKUP(B85,CEEMEA!$A:$A,1,0)),IF(ISNA(VLOOKUP(B85,Removes!$A:$A,1,0)),IF(ISNA(VLOOKUP(B85,TTM!$A:$A,1,0)),IF(ISNA(VLOOKUP(B85,FastTrack!$A:$A,1,0)),IF(ISNA(VLOOKUP(B85,Delayed!$B:$B,1,0)),"BAU","Delayed"),"FastTrack"),"TTM"),"Remove"),"CEEMEA")</f>
        <v>Delayed</v>
      </c>
      <c r="I85" s="11" t="str">
        <f>IF(COUNTIF(schedule!DA$1:ZZ$100,B85)=0,"new","scheduled")</f>
        <v>new</v>
      </c>
    </row>
    <row r="86" spans="1:9">
      <c r="A86" s="11" t="s">
        <v>1073</v>
      </c>
      <c r="B86" s="13">
        <v>121004054306</v>
      </c>
      <c r="C86" s="11" t="str">
        <f>IF(ISERROR(VLOOKUP(B86,'111012'!B:C,2,FALSE)),"new",VLOOKUP(B86,'111012'!B:C,2,FALSE))</f>
        <v>new</v>
      </c>
      <c r="D86" s="11" t="str">
        <f>IF(ISERROR(VLOOKUP(B86,'111012'!B:D,3,FALSE)),"new",IF(VLOOKUP(B86,'111012'!B:D,3,FALSE)="new","existing",VLOOKUP(B86,'111012'!B:D,3,FALSE)))</f>
        <v>existing</v>
      </c>
      <c r="E86" s="4">
        <f t="shared" si="2"/>
        <v>41186</v>
      </c>
      <c r="F86" s="11" t="str">
        <f>IF(ISERROR(VLOOKUP(B86,'161012'!B:B,1,FALSE)),"yes","no")</f>
        <v>no</v>
      </c>
      <c r="G86" s="2" t="s">
        <v>2653</v>
      </c>
      <c r="H86" s="11" t="str">
        <f>IF(ISNA(VLOOKUP(B86,CEEMEA!$A:$A,1,0)),IF(ISNA(VLOOKUP(B86,Removes!$A:$A,1,0)),IF(ISNA(VLOOKUP(B86,TTM!$A:$A,1,0)),IF(ISNA(VLOOKUP(B86,FastTrack!$A:$A,1,0)),IF(ISNA(VLOOKUP(B86,Delayed!$B:$B,1,0)),"BAU","Delayed"),"FastTrack"),"TTM"),"Remove"),"CEEMEA")</f>
        <v>Delayed</v>
      </c>
      <c r="I86" s="11" t="str">
        <f>IF(COUNTIF(schedule!DA$1:ZZ$100,B86)=0,"new","scheduled")</f>
        <v>new</v>
      </c>
    </row>
    <row r="87" spans="1:9">
      <c r="A87" s="11" t="s">
        <v>1071</v>
      </c>
      <c r="B87" s="13">
        <v>121004054430</v>
      </c>
      <c r="C87" s="11" t="str">
        <f>IF(ISERROR(VLOOKUP(B87,'111012'!B:C,2,FALSE)),"new",VLOOKUP(B87,'111012'!B:C,2,FALSE))</f>
        <v>new</v>
      </c>
      <c r="D87" s="11" t="str">
        <f>IF(ISERROR(VLOOKUP(B87,'111012'!B:D,3,FALSE)),"new",IF(VLOOKUP(B87,'111012'!B:D,3,FALSE)="new","existing",VLOOKUP(B87,'111012'!B:D,3,FALSE)))</f>
        <v>existing</v>
      </c>
      <c r="E87" s="4">
        <f t="shared" si="2"/>
        <v>41186</v>
      </c>
      <c r="F87" s="11" t="str">
        <f>IF(ISERROR(VLOOKUP(B87,'161012'!B:B,1,FALSE)),"yes","no")</f>
        <v>no</v>
      </c>
      <c r="G87" s="2" t="s">
        <v>2661</v>
      </c>
      <c r="H87" s="11" t="str">
        <f>IF(ISNA(VLOOKUP(B87,CEEMEA!$A:$A,1,0)),IF(ISNA(VLOOKUP(B87,Removes!$A:$A,1,0)),IF(ISNA(VLOOKUP(B87,TTM!$A:$A,1,0)),IF(ISNA(VLOOKUP(B87,FastTrack!$A:$A,1,0)),IF(ISNA(VLOOKUP(B87,Delayed!$B:$B,1,0)),"BAU","Delayed"),"FastTrack"),"TTM"),"Remove"),"CEEMEA")</f>
        <v>Delayed</v>
      </c>
      <c r="I87" s="11" t="str">
        <f>IF(COUNTIF(schedule!DA$1:ZZ$100,B87)=0,"new","scheduled")</f>
        <v>new</v>
      </c>
    </row>
    <row r="88" spans="1:9">
      <c r="A88" s="11" t="s">
        <v>1067</v>
      </c>
      <c r="B88" s="13">
        <v>121004104426</v>
      </c>
      <c r="C88" s="11" t="str">
        <f>IF(ISERROR(VLOOKUP(B88,'111012'!B:C,2,FALSE)),"new",VLOOKUP(B88,'111012'!B:C,2,FALSE))</f>
        <v>new</v>
      </c>
      <c r="D88" s="11" t="str">
        <f>IF(ISERROR(VLOOKUP(B88,'111012'!B:D,3,FALSE)),"new",IF(VLOOKUP(B88,'111012'!B:D,3,FALSE)="new","existing",VLOOKUP(B88,'111012'!B:D,3,FALSE)))</f>
        <v>existing</v>
      </c>
      <c r="E88" s="4">
        <f t="shared" si="2"/>
        <v>41192</v>
      </c>
      <c r="F88" s="11" t="str">
        <f>IF(ISERROR(VLOOKUP(B88,'161012'!B:B,1,FALSE)),"yes","no")</f>
        <v>no</v>
      </c>
      <c r="G88" s="2" t="s">
        <v>2607</v>
      </c>
      <c r="H88" s="11" t="str">
        <f>IF(ISNA(VLOOKUP(B88,CEEMEA!$A:$A,1,0)),IF(ISNA(VLOOKUP(B88,Removes!$A:$A,1,0)),IF(ISNA(VLOOKUP(B88,TTM!$A:$A,1,0)),IF(ISNA(VLOOKUP(B88,FastTrack!$A:$A,1,0)),IF(ISNA(VLOOKUP(B88,Delayed!$B:$B,1,0)),"BAU","Delayed"),"FastTrack"),"TTM"),"Remove"),"CEEMEA")</f>
        <v>Delayed</v>
      </c>
      <c r="I88" s="11" t="str">
        <f>IF(COUNTIF(schedule!DA$1:ZZ$100,B88)=0,"new","scheduled")</f>
        <v>new</v>
      </c>
    </row>
    <row r="89" spans="1:9">
      <c r="A89" s="11" t="s">
        <v>2484</v>
      </c>
      <c r="B89" s="13">
        <v>121005113705</v>
      </c>
      <c r="C89" s="11" t="str">
        <f>IF(ISERROR(VLOOKUP(B89,'111012'!B:C,2,FALSE)),"new",VLOOKUP(B89,'111012'!B:C,2,FALSE))</f>
        <v>new</v>
      </c>
      <c r="D89" s="11" t="str">
        <f>IF(ISERROR(VLOOKUP(B89,'111012'!B:D,3,FALSE)),"new",IF(VLOOKUP(B89,'111012'!B:D,3,FALSE)="new","existing",VLOOKUP(B89,'111012'!B:D,3,FALSE)))</f>
        <v>existing</v>
      </c>
      <c r="E89" s="4">
        <f t="shared" si="2"/>
        <v>41192</v>
      </c>
      <c r="F89" s="11" t="str">
        <f>IF(ISERROR(VLOOKUP(B89,'161012'!B:B,1,FALSE)),"yes","no")</f>
        <v>yes</v>
      </c>
      <c r="G89" s="2" t="s">
        <v>2601</v>
      </c>
      <c r="H89" s="11" t="str">
        <f>IF(ISNA(VLOOKUP(B89,CEEMEA!$A:$A,1,0)),IF(ISNA(VLOOKUP(B89,Removes!$A:$A,1,0)),IF(ISNA(VLOOKUP(B89,TTM!$A:$A,1,0)),IF(ISNA(VLOOKUP(B89,FastTrack!$A:$A,1,0)),IF(ISNA(VLOOKUP(B89,Delayed!$B:$B,1,0)),"BAU","Delayed"),"FastTrack"),"TTM"),"Remove"),"CEEMEA")</f>
        <v>BAU</v>
      </c>
      <c r="I89" s="11" t="str">
        <f>IF(COUNTIF(schedule!DA$1:ZZ$100,B89)=0,"new","scheduled")</f>
        <v>new</v>
      </c>
    </row>
    <row r="90" spans="1:9">
      <c r="A90" s="11" t="s">
        <v>2482</v>
      </c>
      <c r="B90" s="13">
        <v>121005113706</v>
      </c>
      <c r="C90" s="11" t="str">
        <f>IF(ISERROR(VLOOKUP(B90,'111012'!B:C,2,FALSE)),"new",VLOOKUP(B90,'111012'!B:C,2,FALSE))</f>
        <v>new</v>
      </c>
      <c r="D90" s="11" t="str">
        <f>IF(ISERROR(VLOOKUP(B90,'111012'!B:D,3,FALSE)),"new",IF(VLOOKUP(B90,'111012'!B:D,3,FALSE)="new","existing",VLOOKUP(B90,'111012'!B:D,3,FALSE)))</f>
        <v>existing</v>
      </c>
      <c r="E90" s="4">
        <f t="shared" si="2"/>
        <v>41192</v>
      </c>
      <c r="F90" s="11" t="str">
        <f>IF(ISERROR(VLOOKUP(B90,'161012'!B:B,1,FALSE)),"yes","no")</f>
        <v>no</v>
      </c>
      <c r="G90" s="2" t="s">
        <v>2600</v>
      </c>
      <c r="H90" s="11" t="str">
        <f>IF(ISNA(VLOOKUP(B90,CEEMEA!$A:$A,1,0)),IF(ISNA(VLOOKUP(B90,Removes!$A:$A,1,0)),IF(ISNA(VLOOKUP(B90,TTM!$A:$A,1,0)),IF(ISNA(VLOOKUP(B90,FastTrack!$A:$A,1,0)),IF(ISNA(VLOOKUP(B90,Delayed!$B:$B,1,0)),"BAU","Delayed"),"FastTrack"),"TTM"),"Remove"),"CEEMEA")</f>
        <v>BAU</v>
      </c>
      <c r="I90" s="11" t="str">
        <f>IF(COUNTIF(schedule!DA$1:ZZ$100,B90)=0,"new","scheduled")</f>
        <v>scheduled</v>
      </c>
    </row>
    <row r="91" spans="1:9">
      <c r="A91" s="11" t="s">
        <v>2480</v>
      </c>
      <c r="B91" s="13">
        <v>121005113708</v>
      </c>
      <c r="C91" s="11" t="str">
        <f>IF(ISERROR(VLOOKUP(B91,'111012'!B:C,2,FALSE)),"new",VLOOKUP(B91,'111012'!B:C,2,FALSE))</f>
        <v>new</v>
      </c>
      <c r="D91" s="11" t="str">
        <f>IF(ISERROR(VLOOKUP(B91,'111012'!B:D,3,FALSE)),"new",IF(VLOOKUP(B91,'111012'!B:D,3,FALSE)="new","existing",VLOOKUP(B91,'111012'!B:D,3,FALSE)))</f>
        <v>existing</v>
      </c>
      <c r="E91" s="4">
        <f t="shared" si="2"/>
        <v>41192</v>
      </c>
      <c r="F91" s="11" t="str">
        <f>IF(ISERROR(VLOOKUP(B91,'161012'!B:B,1,FALSE)),"yes","no")</f>
        <v>no</v>
      </c>
      <c r="G91" s="2" t="s">
        <v>2599</v>
      </c>
      <c r="H91" s="11" t="str">
        <f>IF(ISNA(VLOOKUP(B91,CEEMEA!$A:$A,1,0)),IF(ISNA(VLOOKUP(B91,Removes!$A:$A,1,0)),IF(ISNA(VLOOKUP(B91,TTM!$A:$A,1,0)),IF(ISNA(VLOOKUP(B91,FastTrack!$A:$A,1,0)),IF(ISNA(VLOOKUP(B91,Delayed!$B:$B,1,0)),"BAU","Delayed"),"FastTrack"),"TTM"),"Remove"),"CEEMEA")</f>
        <v>BAU</v>
      </c>
      <c r="I91" s="11" t="str">
        <f>IF(COUNTIF(schedule!DA$1:ZZ$100,B91)=0,"new","scheduled")</f>
        <v>scheduled</v>
      </c>
    </row>
    <row r="92" spans="1:9">
      <c r="A92" s="1" t="s">
        <v>2555</v>
      </c>
      <c r="B92" s="13">
        <v>121005125158</v>
      </c>
      <c r="C92" s="11" t="str">
        <f>IF(ISERROR(VLOOKUP(B92,'111012'!B:C,2,FALSE)),"new",VLOOKUP(B92,'111012'!B:C,2,FALSE))</f>
        <v>new</v>
      </c>
      <c r="D92" s="11" t="str">
        <f>IF(ISERROR(VLOOKUP(B92,'111012'!B:D,3,FALSE)),"new",IF(VLOOKUP(B92,'111012'!B:D,3,FALSE)="new","existing",VLOOKUP(B92,'111012'!B:D,3,FALSE)))</f>
        <v>new</v>
      </c>
      <c r="E92" s="4">
        <f t="shared" si="2"/>
        <v>41196</v>
      </c>
      <c r="F92" s="11" t="str">
        <f>IF(ISERROR(VLOOKUP(B92,'161012'!B:B,1,FALSE)),"yes","no")</f>
        <v>no</v>
      </c>
      <c r="G92" s="2" t="s">
        <v>2556</v>
      </c>
      <c r="H92" s="11" t="str">
        <f>IF(ISNA(VLOOKUP(B92,CEEMEA!$A:$A,1,0)),IF(ISNA(VLOOKUP(B92,Removes!$A:$A,1,0)),IF(ISNA(VLOOKUP(B92,TTM!$A:$A,1,0)),IF(ISNA(VLOOKUP(B92,FastTrack!$A:$A,1,0)),IF(ISNA(VLOOKUP(B92,Delayed!$B:$B,1,0)),"BAU","Delayed"),"FastTrack"),"TTM"),"Remove"),"CEEMEA")</f>
        <v>Remove</v>
      </c>
      <c r="I92" s="11" t="str">
        <f>IF(COUNTIF(schedule!DA$1:ZZ$100,B92)=0,"new","scheduled")</f>
        <v>new</v>
      </c>
    </row>
    <row r="93" spans="1:9">
      <c r="A93" s="11" t="s">
        <v>2418</v>
      </c>
      <c r="B93" s="13">
        <v>121008050907</v>
      </c>
      <c r="C93" s="11" t="str">
        <f>IF(ISERROR(VLOOKUP(B93,'111012'!B:C,2,FALSE)),"new",VLOOKUP(B93,'111012'!B:C,2,FALSE))</f>
        <v>new</v>
      </c>
      <c r="D93" s="11" t="str">
        <f>IF(ISERROR(VLOOKUP(B93,'111012'!B:D,3,FALSE)),"new",IF(VLOOKUP(B93,'111012'!B:D,3,FALSE)="new","existing",VLOOKUP(B93,'111012'!B:D,3,FALSE)))</f>
        <v>existing</v>
      </c>
      <c r="E93" s="4">
        <f t="shared" si="2"/>
        <v>41191</v>
      </c>
      <c r="F93" s="11" t="str">
        <f>IF(ISERROR(VLOOKUP(B93,'161012'!B:B,1,FALSE)),"yes","no")</f>
        <v>yes</v>
      </c>
      <c r="G93" s="2" t="s">
        <v>2632</v>
      </c>
      <c r="H93" s="11" t="str">
        <f>IF(ISNA(VLOOKUP(B93,CEEMEA!$A:$A,1,0)),IF(ISNA(VLOOKUP(B93,Removes!$A:$A,1,0)),IF(ISNA(VLOOKUP(B93,TTM!$A:$A,1,0)),IF(ISNA(VLOOKUP(B93,FastTrack!$A:$A,1,0)),IF(ISNA(VLOOKUP(B93,Delayed!$B:$B,1,0)),"BAU","Delayed"),"FastTrack"),"TTM"),"Remove"),"CEEMEA")</f>
        <v>BAU</v>
      </c>
      <c r="I93" s="11" t="str">
        <f>IF(COUNTIF(schedule!DA$1:ZZ$100,B93)=0,"new","scheduled")</f>
        <v>new</v>
      </c>
    </row>
    <row r="94" spans="1:9">
      <c r="A94" s="11" t="s">
        <v>2474</v>
      </c>
      <c r="B94" s="13">
        <v>121008090312</v>
      </c>
      <c r="C94" s="11" t="str">
        <f>IF(ISERROR(VLOOKUP(B94,'111012'!B:C,2,FALSE)),"new",VLOOKUP(B94,'111012'!B:C,2,FALSE))</f>
        <v>new</v>
      </c>
      <c r="D94" s="11" t="str">
        <f>IF(ISERROR(VLOOKUP(B94,'111012'!B:D,3,FALSE)),"new",IF(VLOOKUP(B94,'111012'!B:D,3,FALSE)="new","existing",VLOOKUP(B94,'111012'!B:D,3,FALSE)))</f>
        <v>existing</v>
      </c>
      <c r="E94" s="4">
        <f t="shared" si="2"/>
        <v>41192</v>
      </c>
      <c r="F94" s="11" t="str">
        <f>IF(ISERROR(VLOOKUP(B94,'161012'!B:B,1,FALSE)),"yes","no")</f>
        <v>no</v>
      </c>
      <c r="G94" s="2" t="s">
        <v>2597</v>
      </c>
      <c r="H94" s="11" t="str">
        <f>IF(ISNA(VLOOKUP(B94,CEEMEA!$A:$A,1,0)),IF(ISNA(VLOOKUP(B94,Removes!$A:$A,1,0)),IF(ISNA(VLOOKUP(B94,TTM!$A:$A,1,0)),IF(ISNA(VLOOKUP(B94,FastTrack!$A:$A,1,0)),IF(ISNA(VLOOKUP(B94,Delayed!$B:$B,1,0)),"BAU","Delayed"),"FastTrack"),"TTM"),"Remove"),"CEEMEA")</f>
        <v>BAU</v>
      </c>
      <c r="I94" s="11" t="str">
        <f>IF(COUNTIF(schedule!DA$1:ZZ$100,B94)=0,"new","scheduled")</f>
        <v>scheduled</v>
      </c>
    </row>
    <row r="95" spans="1:9">
      <c r="A95" s="11" t="s">
        <v>1259</v>
      </c>
      <c r="B95" s="13">
        <v>121009072551</v>
      </c>
      <c r="C95" s="11" t="str">
        <f>IF(ISERROR(VLOOKUP(B95,'111012'!B:C,2,FALSE)),"new",VLOOKUP(B95,'111012'!B:C,2,FALSE))</f>
        <v>new</v>
      </c>
      <c r="D95" s="11" t="str">
        <f>IF(ISERROR(VLOOKUP(B95,'111012'!B:D,3,FALSE)),"new",IF(VLOOKUP(B95,'111012'!B:D,3,FALSE)="new","existing",VLOOKUP(B95,'111012'!B:D,3,FALSE)))</f>
        <v>existing</v>
      </c>
      <c r="E95" s="4">
        <f t="shared" si="2"/>
        <v>41191</v>
      </c>
      <c r="F95" s="11" t="str">
        <f>IF(ISERROR(VLOOKUP(B95,'161012'!B:B,1,FALSE)),"yes","no")</f>
        <v>no</v>
      </c>
      <c r="G95" s="2" t="s">
        <v>2630</v>
      </c>
      <c r="H95" s="11" t="str">
        <f>IF(ISNA(VLOOKUP(B95,CEEMEA!$A:$A,1,0)),IF(ISNA(VLOOKUP(B95,Removes!$A:$A,1,0)),IF(ISNA(VLOOKUP(B95,TTM!$A:$A,1,0)),IF(ISNA(VLOOKUP(B95,FastTrack!$A:$A,1,0)),IF(ISNA(VLOOKUP(B95,Delayed!$B:$B,1,0)),"BAU","Delayed"),"FastTrack"),"TTM"),"Remove"),"CEEMEA")</f>
        <v>BAU</v>
      </c>
      <c r="I95" s="11" t="str">
        <f>IF(COUNTIF(schedule!DA$1:ZZ$100,B95)=0,"new","scheduled")</f>
        <v>scheduled</v>
      </c>
    </row>
    <row r="96" spans="1:9">
      <c r="A96" s="11" t="s">
        <v>1257</v>
      </c>
      <c r="B96" s="13">
        <v>121009073210</v>
      </c>
      <c r="C96" s="11" t="str">
        <f>IF(ISERROR(VLOOKUP(B96,'111012'!B:C,2,FALSE)),"new",VLOOKUP(B96,'111012'!B:C,2,FALSE))</f>
        <v>new</v>
      </c>
      <c r="D96" s="11" t="str">
        <f>IF(ISERROR(VLOOKUP(B96,'111012'!B:D,3,FALSE)),"new",IF(VLOOKUP(B96,'111012'!B:D,3,FALSE)="new","existing",VLOOKUP(B96,'111012'!B:D,3,FALSE)))</f>
        <v>existing</v>
      </c>
      <c r="E96" s="4">
        <f t="shared" si="2"/>
        <v>41191</v>
      </c>
      <c r="F96" s="11" t="str">
        <f>IF(ISERROR(VLOOKUP(B96,'161012'!B:B,1,FALSE)),"yes","no")</f>
        <v>no</v>
      </c>
      <c r="G96" s="2" t="s">
        <v>2629</v>
      </c>
      <c r="H96" s="11" t="str">
        <f>IF(ISNA(VLOOKUP(B96,CEEMEA!$A:$A,1,0)),IF(ISNA(VLOOKUP(B96,Removes!$A:$A,1,0)),IF(ISNA(VLOOKUP(B96,TTM!$A:$A,1,0)),IF(ISNA(VLOOKUP(B96,FastTrack!$A:$A,1,0)),IF(ISNA(VLOOKUP(B96,Delayed!$B:$B,1,0)),"BAU","Delayed"),"FastTrack"),"TTM"),"Remove"),"CEEMEA")</f>
        <v>BAU</v>
      </c>
      <c r="I96" s="11" t="str">
        <f>IF(COUNTIF(schedule!DA$1:ZZ$100,B96)=0,"new","scheduled")</f>
        <v>scheduled</v>
      </c>
    </row>
    <row r="97" spans="1:9">
      <c r="A97" s="11" t="s">
        <v>1263</v>
      </c>
      <c r="B97" s="13">
        <v>121009073359</v>
      </c>
      <c r="C97" s="11" t="str">
        <f>IF(ISERROR(VLOOKUP(B97,'111012'!B:C,2,FALSE)),"new",VLOOKUP(B97,'111012'!B:C,2,FALSE))</f>
        <v>new</v>
      </c>
      <c r="D97" s="11" t="str">
        <f>IF(ISERROR(VLOOKUP(B97,'111012'!B:D,3,FALSE)),"new",IF(VLOOKUP(B97,'111012'!B:D,3,FALSE)="new","existing",VLOOKUP(B97,'111012'!B:D,3,FALSE)))</f>
        <v>existing</v>
      </c>
      <c r="E97" s="4">
        <f t="shared" si="2"/>
        <v>41191</v>
      </c>
      <c r="F97" s="11" t="str">
        <f>IF(ISERROR(VLOOKUP(B97,'161012'!B:B,1,FALSE)),"yes","no")</f>
        <v>no</v>
      </c>
      <c r="G97" s="2" t="s">
        <v>2628</v>
      </c>
      <c r="H97" s="11" t="str">
        <f>IF(ISNA(VLOOKUP(B97,CEEMEA!$A:$A,1,0)),IF(ISNA(VLOOKUP(B97,Removes!$A:$A,1,0)),IF(ISNA(VLOOKUP(B97,TTM!$A:$A,1,0)),IF(ISNA(VLOOKUP(B97,FastTrack!$A:$A,1,0)),IF(ISNA(VLOOKUP(B97,Delayed!$B:$B,1,0)),"BAU","Delayed"),"FastTrack"),"TTM"),"Remove"),"CEEMEA")</f>
        <v>BAU</v>
      </c>
      <c r="I97" s="11" t="str">
        <f>IF(COUNTIF(schedule!DA$1:ZZ$100,B97)=0,"new","scheduled")</f>
        <v>scheduled</v>
      </c>
    </row>
    <row r="98" spans="1:9">
      <c r="A98" s="11" t="s">
        <v>1261</v>
      </c>
      <c r="B98" s="13">
        <v>121009073609</v>
      </c>
      <c r="C98" s="11" t="str">
        <f>IF(ISERROR(VLOOKUP(B98,'111012'!B:C,2,FALSE)),"new",VLOOKUP(B98,'111012'!B:C,2,FALSE))</f>
        <v>new</v>
      </c>
      <c r="D98" s="11" t="str">
        <f>IF(ISERROR(VLOOKUP(B98,'111012'!B:D,3,FALSE)),"new",IF(VLOOKUP(B98,'111012'!B:D,3,FALSE)="new","existing",VLOOKUP(B98,'111012'!B:D,3,FALSE)))</f>
        <v>existing</v>
      </c>
      <c r="E98" s="4">
        <f t="shared" si="2"/>
        <v>41191</v>
      </c>
      <c r="F98" s="11" t="str">
        <f>IF(ISERROR(VLOOKUP(B98,'161012'!B:B,1,FALSE)),"yes","no")</f>
        <v>no</v>
      </c>
      <c r="G98" s="2" t="s">
        <v>2627</v>
      </c>
      <c r="H98" s="11" t="str">
        <f>IF(ISNA(VLOOKUP(B98,CEEMEA!$A:$A,1,0)),IF(ISNA(VLOOKUP(B98,Removes!$A:$A,1,0)),IF(ISNA(VLOOKUP(B98,TTM!$A:$A,1,0)),IF(ISNA(VLOOKUP(B98,FastTrack!$A:$A,1,0)),IF(ISNA(VLOOKUP(B98,Delayed!$B:$B,1,0)),"BAU","Delayed"),"FastTrack"),"TTM"),"Remove"),"CEEMEA")</f>
        <v>BAU</v>
      </c>
      <c r="I98" s="11" t="str">
        <f>IF(COUNTIF(schedule!DA$1:ZZ$100,B98)=0,"new","scheduled")</f>
        <v>scheduled</v>
      </c>
    </row>
    <row r="99" spans="1:9">
      <c r="A99" s="11" t="s">
        <v>2387</v>
      </c>
      <c r="B99" s="13">
        <v>121009080142</v>
      </c>
      <c r="C99" s="11" t="str">
        <f>IF(ISERROR(VLOOKUP(B99,'111012'!B:C,2,FALSE)),"new",VLOOKUP(B99,'111012'!B:C,2,FALSE))</f>
        <v>new</v>
      </c>
      <c r="D99" s="11" t="str">
        <f>IF(ISERROR(VLOOKUP(B99,'111012'!B:D,3,FALSE)),"new",IF(VLOOKUP(B99,'111012'!B:D,3,FALSE)="new","existing",VLOOKUP(B99,'111012'!B:D,3,FALSE)))</f>
        <v>existing</v>
      </c>
      <c r="E99" s="4">
        <f t="shared" si="2"/>
        <v>41192</v>
      </c>
      <c r="F99" s="11" t="str">
        <f>IF(ISERROR(VLOOKUP(B99,'161012'!B:B,1,FALSE)),"yes","no")</f>
        <v>no</v>
      </c>
      <c r="G99" s="2" t="s">
        <v>2598</v>
      </c>
      <c r="H99" s="11" t="str">
        <f>IF(ISNA(VLOOKUP(B99,CEEMEA!$A:$A,1,0)),IF(ISNA(VLOOKUP(B99,Removes!$A:$A,1,0)),IF(ISNA(VLOOKUP(B99,TTM!$A:$A,1,0)),IF(ISNA(VLOOKUP(B99,FastTrack!$A:$A,1,0)),IF(ISNA(VLOOKUP(B99,Delayed!$B:$B,1,0)),"BAU","Delayed"),"FastTrack"),"TTM"),"Remove"),"CEEMEA")</f>
        <v>BAU</v>
      </c>
      <c r="I99" s="11" t="str">
        <f>IF(COUNTIF(schedule!DA$1:ZZ$100,B99)=0,"new","scheduled")</f>
        <v>scheduled</v>
      </c>
    </row>
    <row r="100" spans="1:9">
      <c r="A100" s="11" t="s">
        <v>2403</v>
      </c>
      <c r="B100" s="13">
        <v>121009091127</v>
      </c>
      <c r="C100" s="11" t="str">
        <f>IF(ISERROR(VLOOKUP(B100,'111012'!B:C,2,FALSE)),"new",VLOOKUP(B100,'111012'!B:C,2,FALSE))</f>
        <v>new</v>
      </c>
      <c r="D100" s="11" t="str">
        <f>IF(ISERROR(VLOOKUP(B100,'111012'!B:D,3,FALSE)),"new",IF(VLOOKUP(B100,'111012'!B:D,3,FALSE)="new","existing",VLOOKUP(B100,'111012'!B:D,3,FALSE)))</f>
        <v>existing</v>
      </c>
      <c r="E100" s="4">
        <f t="shared" si="2"/>
        <v>41191</v>
      </c>
      <c r="F100" s="11" t="str">
        <f>IF(ISERROR(VLOOKUP(B100,'161012'!B:B,1,FALSE)),"yes","no")</f>
        <v>yes</v>
      </c>
      <c r="G100" s="2" t="s">
        <v>2624</v>
      </c>
      <c r="H100" s="11" t="str">
        <f>IF(ISNA(VLOOKUP(B100,CEEMEA!$A:$A,1,0)),IF(ISNA(VLOOKUP(B100,Removes!$A:$A,1,0)),IF(ISNA(VLOOKUP(B100,TTM!$A:$A,1,0)),IF(ISNA(VLOOKUP(B100,FastTrack!$A:$A,1,0)),IF(ISNA(VLOOKUP(B100,Delayed!$B:$B,1,0)),"BAU","Delayed"),"FastTrack"),"TTM"),"Remove"),"CEEMEA")</f>
        <v>BAU</v>
      </c>
      <c r="I100" s="11" t="str">
        <f>IF(COUNTIF(schedule!DA$1:ZZ$100,B100)=0,"new","scheduled")</f>
        <v>new</v>
      </c>
    </row>
    <row r="101" spans="1:9">
      <c r="A101" s="11" t="s">
        <v>2405</v>
      </c>
      <c r="B101" s="13">
        <v>121009091735</v>
      </c>
      <c r="C101" s="11" t="str">
        <f>IF(ISERROR(VLOOKUP(B101,'111012'!B:C,2,FALSE)),"new",VLOOKUP(B101,'111012'!B:C,2,FALSE))</f>
        <v>new</v>
      </c>
      <c r="D101" s="11" t="str">
        <f>IF(ISERROR(VLOOKUP(B101,'111012'!B:D,3,FALSE)),"new",IF(VLOOKUP(B101,'111012'!B:D,3,FALSE)="new","existing",VLOOKUP(B101,'111012'!B:D,3,FALSE)))</f>
        <v>existing</v>
      </c>
      <c r="E101" s="4">
        <f t="shared" si="2"/>
        <v>41191</v>
      </c>
      <c r="F101" s="11" t="str">
        <f>IF(ISERROR(VLOOKUP(B101,'161012'!B:B,1,FALSE)),"yes","no")</f>
        <v>yes</v>
      </c>
      <c r="G101" s="2" t="s">
        <v>2625</v>
      </c>
      <c r="H101" s="11" t="str">
        <f>IF(ISNA(VLOOKUP(B101,CEEMEA!$A:$A,1,0)),IF(ISNA(VLOOKUP(B101,Removes!$A:$A,1,0)),IF(ISNA(VLOOKUP(B101,TTM!$A:$A,1,0)),IF(ISNA(VLOOKUP(B101,FastTrack!$A:$A,1,0)),IF(ISNA(VLOOKUP(B101,Delayed!$B:$B,1,0)),"BAU","Delayed"),"FastTrack"),"TTM"),"Remove"),"CEEMEA")</f>
        <v>BAU</v>
      </c>
      <c r="I101" s="11" t="str">
        <f>IF(COUNTIF(schedule!DA$1:ZZ$100,B101)=0,"new","scheduled")</f>
        <v>new</v>
      </c>
    </row>
    <row r="102" spans="1:9">
      <c r="A102" s="11" t="s">
        <v>2219</v>
      </c>
      <c r="B102" s="13">
        <v>121009093646</v>
      </c>
      <c r="C102" s="11" t="str">
        <f>IF(ISERROR(VLOOKUP(B102,'111012'!B:C,2,FALSE)),"new",VLOOKUP(B102,'111012'!B:C,2,FALSE))</f>
        <v>new</v>
      </c>
      <c r="D102" s="11" t="str">
        <f>IF(ISERROR(VLOOKUP(B102,'111012'!B:D,3,FALSE)),"new",IF(VLOOKUP(B102,'111012'!B:D,3,FALSE)="new","existing",VLOOKUP(B102,'111012'!B:D,3,FALSE)))</f>
        <v>existing</v>
      </c>
      <c r="E102" s="4">
        <f t="shared" si="2"/>
        <v>41191</v>
      </c>
      <c r="F102" s="11" t="str">
        <f>IF(ISERROR(VLOOKUP(B102,'161012'!B:B,1,FALSE)),"yes","no")</f>
        <v>no</v>
      </c>
      <c r="G102" s="2" t="s">
        <v>2616</v>
      </c>
      <c r="H102" s="11" t="str">
        <f>IF(ISNA(VLOOKUP(B102,CEEMEA!$A:$A,1,0)),IF(ISNA(VLOOKUP(B102,Removes!$A:$A,1,0)),IF(ISNA(VLOOKUP(B102,TTM!$A:$A,1,0)),IF(ISNA(VLOOKUP(B102,FastTrack!$A:$A,1,0)),IF(ISNA(VLOOKUP(B102,Delayed!$B:$B,1,0)),"BAU","Delayed"),"FastTrack"),"TTM"),"Remove"),"CEEMEA")</f>
        <v>BAU</v>
      </c>
      <c r="I102" s="11" t="str">
        <f>IF(COUNTIF(schedule!DA$1:ZZ$100,B102)=0,"new","scheduled")</f>
        <v>scheduled</v>
      </c>
    </row>
    <row r="103" spans="1:9">
      <c r="A103" s="11" t="s">
        <v>2217</v>
      </c>
      <c r="B103" s="13">
        <v>121009093647</v>
      </c>
      <c r="C103" s="11" t="str">
        <f>IF(ISERROR(VLOOKUP(B103,'111012'!B:C,2,FALSE)),"new",VLOOKUP(B103,'111012'!B:C,2,FALSE))</f>
        <v>new</v>
      </c>
      <c r="D103" s="11" t="str">
        <f>IF(ISERROR(VLOOKUP(B103,'111012'!B:D,3,FALSE)),"new",IF(VLOOKUP(B103,'111012'!B:D,3,FALSE)="new","existing",VLOOKUP(B103,'111012'!B:D,3,FALSE)))</f>
        <v>existing</v>
      </c>
      <c r="E103" s="4">
        <f t="shared" si="2"/>
        <v>41192</v>
      </c>
      <c r="F103" s="11" t="str">
        <f>IF(ISERROR(VLOOKUP(B103,'161012'!B:B,1,FALSE)),"yes","no")</f>
        <v>no</v>
      </c>
      <c r="G103" s="2" t="s">
        <v>2615</v>
      </c>
      <c r="H103" s="11" t="str">
        <f>IF(ISNA(VLOOKUP(B103,CEEMEA!$A:$A,1,0)),IF(ISNA(VLOOKUP(B103,Removes!$A:$A,1,0)),IF(ISNA(VLOOKUP(B103,TTM!$A:$A,1,0)),IF(ISNA(VLOOKUP(B103,FastTrack!$A:$A,1,0)),IF(ISNA(VLOOKUP(B103,Delayed!$B:$B,1,0)),"BAU","Delayed"),"FastTrack"),"TTM"),"Remove"),"CEEMEA")</f>
        <v>BAU</v>
      </c>
      <c r="I103" s="11" t="str">
        <f>IF(COUNTIF(schedule!DA$1:ZZ$100,B103)=0,"new","scheduled")</f>
        <v>scheduled</v>
      </c>
    </row>
    <row r="104" spans="1:9">
      <c r="A104" s="11" t="s">
        <v>2211</v>
      </c>
      <c r="B104" s="13">
        <v>121009093648</v>
      </c>
      <c r="C104" s="11" t="str">
        <f>IF(ISERROR(VLOOKUP(B104,'111012'!B:C,2,FALSE)),"new",VLOOKUP(B104,'111012'!B:C,2,FALSE))</f>
        <v>new</v>
      </c>
      <c r="D104" s="11" t="str">
        <f>IF(ISERROR(VLOOKUP(B104,'111012'!B:D,3,FALSE)),"new",IF(VLOOKUP(B104,'111012'!B:D,3,FALSE)="new","existing",VLOOKUP(B104,'111012'!B:D,3,FALSE)))</f>
        <v>existing</v>
      </c>
      <c r="E104" s="4">
        <f t="shared" si="2"/>
        <v>41192</v>
      </c>
      <c r="F104" s="11" t="str">
        <f>IF(ISERROR(VLOOKUP(B104,'161012'!B:B,1,FALSE)),"yes","no")</f>
        <v>no</v>
      </c>
      <c r="G104" s="2" t="s">
        <v>2613</v>
      </c>
      <c r="H104" s="11" t="str">
        <f>IF(ISNA(VLOOKUP(B104,CEEMEA!$A:$A,1,0)),IF(ISNA(VLOOKUP(B104,Removes!$A:$A,1,0)),IF(ISNA(VLOOKUP(B104,TTM!$A:$A,1,0)),IF(ISNA(VLOOKUP(B104,FastTrack!$A:$A,1,0)),IF(ISNA(VLOOKUP(B104,Delayed!$B:$B,1,0)),"BAU","Delayed"),"FastTrack"),"TTM"),"Remove"),"CEEMEA")</f>
        <v>BAU</v>
      </c>
      <c r="I104" s="11" t="str">
        <f>IF(COUNTIF(schedule!DA$1:ZZ$100,B104)=0,"new","scheduled")</f>
        <v>scheduled</v>
      </c>
    </row>
    <row r="105" spans="1:9">
      <c r="A105" s="11" t="s">
        <v>2209</v>
      </c>
      <c r="B105" s="13">
        <v>121009093649</v>
      </c>
      <c r="C105" s="11" t="str">
        <f>IF(ISERROR(VLOOKUP(B105,'111012'!B:C,2,FALSE)),"new",VLOOKUP(B105,'111012'!B:C,2,FALSE))</f>
        <v>new</v>
      </c>
      <c r="D105" s="11" t="str">
        <f>IF(ISERROR(VLOOKUP(B105,'111012'!B:D,3,FALSE)),"new",IF(VLOOKUP(B105,'111012'!B:D,3,FALSE)="new","existing",VLOOKUP(B105,'111012'!B:D,3,FALSE)))</f>
        <v>existing</v>
      </c>
      <c r="E105" s="4">
        <f t="shared" si="2"/>
        <v>41192</v>
      </c>
      <c r="F105" s="11" t="str">
        <f>IF(ISERROR(VLOOKUP(B105,'161012'!B:B,1,FALSE)),"yes","no")</f>
        <v>no</v>
      </c>
      <c r="G105" s="2" t="s">
        <v>2612</v>
      </c>
      <c r="H105" s="11" t="str">
        <f>IF(ISNA(VLOOKUP(B105,CEEMEA!$A:$A,1,0)),IF(ISNA(VLOOKUP(B105,Removes!$A:$A,1,0)),IF(ISNA(VLOOKUP(B105,TTM!$A:$A,1,0)),IF(ISNA(VLOOKUP(B105,FastTrack!$A:$A,1,0)),IF(ISNA(VLOOKUP(B105,Delayed!$B:$B,1,0)),"BAU","Delayed"),"FastTrack"),"TTM"),"Remove"),"CEEMEA")</f>
        <v>BAU</v>
      </c>
      <c r="I105" s="11" t="str">
        <f>IF(COUNTIF(schedule!DA$1:ZZ$100,B105)=0,"new","scheduled")</f>
        <v>scheduled</v>
      </c>
    </row>
    <row r="106" spans="1:9">
      <c r="A106" s="11" t="s">
        <v>2205</v>
      </c>
      <c r="B106" s="13">
        <v>121009093650</v>
      </c>
      <c r="C106" s="11" t="str">
        <f>IF(ISERROR(VLOOKUP(B106,'111012'!B:C,2,FALSE)),"new",VLOOKUP(B106,'111012'!B:C,2,FALSE))</f>
        <v>new</v>
      </c>
      <c r="D106" s="11" t="str">
        <f>IF(ISERROR(VLOOKUP(B106,'111012'!B:D,3,FALSE)),"new",IF(VLOOKUP(B106,'111012'!B:D,3,FALSE)="new","existing",VLOOKUP(B106,'111012'!B:D,3,FALSE)))</f>
        <v>existing</v>
      </c>
      <c r="E106" s="4">
        <f t="shared" si="2"/>
        <v>41192</v>
      </c>
      <c r="F106" s="11" t="str">
        <f>IF(ISERROR(VLOOKUP(B106,'161012'!B:B,1,FALSE)),"yes","no")</f>
        <v>no</v>
      </c>
      <c r="G106" s="2" t="s">
        <v>2610</v>
      </c>
      <c r="H106" s="11" t="str">
        <f>IF(ISNA(VLOOKUP(B106,CEEMEA!$A:$A,1,0)),IF(ISNA(VLOOKUP(B106,Removes!$A:$A,1,0)),IF(ISNA(VLOOKUP(B106,TTM!$A:$A,1,0)),IF(ISNA(VLOOKUP(B106,FastTrack!$A:$A,1,0)),IF(ISNA(VLOOKUP(B106,Delayed!$B:$B,1,0)),"BAU","Delayed"),"FastTrack"),"TTM"),"Remove"),"CEEMEA")</f>
        <v>BAU</v>
      </c>
      <c r="I106" s="11" t="str">
        <f>IF(COUNTIF(schedule!DA$1:ZZ$100,B106)=0,"new","scheduled")</f>
        <v>scheduled</v>
      </c>
    </row>
    <row r="107" spans="1:9">
      <c r="A107" s="11" t="s">
        <v>2494</v>
      </c>
      <c r="B107" s="13">
        <v>121010041041</v>
      </c>
      <c r="C107" s="11" t="str">
        <f>IF(ISERROR(VLOOKUP(B107,'111012'!B:C,2,FALSE)),"new",VLOOKUP(B107,'111012'!B:C,2,FALSE))</f>
        <v>new</v>
      </c>
      <c r="D107" s="11" t="str">
        <f>IF(ISERROR(VLOOKUP(B107,'111012'!B:D,3,FALSE)),"new",IF(VLOOKUP(B107,'111012'!B:D,3,FALSE)="new","existing",VLOOKUP(B107,'111012'!B:D,3,FALSE)))</f>
        <v>existing</v>
      </c>
      <c r="E107" s="4">
        <f t="shared" si="2"/>
        <v>41192</v>
      </c>
      <c r="F107" s="11" t="str">
        <f>IF(ISERROR(VLOOKUP(B107,'161012'!B:B,1,FALSE)),"yes","no")</f>
        <v>no</v>
      </c>
      <c r="G107" s="2" t="s">
        <v>2606</v>
      </c>
      <c r="H107" s="11" t="str">
        <f>IF(ISNA(VLOOKUP(B107,CEEMEA!$A:$A,1,0)),IF(ISNA(VLOOKUP(B107,Removes!$A:$A,1,0)),IF(ISNA(VLOOKUP(B107,TTM!$A:$A,1,0)),IF(ISNA(VLOOKUP(B107,FastTrack!$A:$A,1,0)),IF(ISNA(VLOOKUP(B107,Delayed!$B:$B,1,0)),"BAU","Delayed"),"FastTrack"),"TTM"),"Remove"),"CEEMEA")</f>
        <v>BAU</v>
      </c>
      <c r="I107" s="11" t="str">
        <f>IF(COUNTIF(schedule!DA$1:ZZ$100,B107)=0,"new","scheduled")</f>
        <v>scheduled</v>
      </c>
    </row>
    <row r="108" spans="1:9">
      <c r="A108" s="11" t="s">
        <v>2492</v>
      </c>
      <c r="B108" s="13">
        <v>121010053020</v>
      </c>
      <c r="C108" s="11" t="str">
        <f>IF(ISERROR(VLOOKUP(B108,'111012'!B:C,2,FALSE)),"new",VLOOKUP(B108,'111012'!B:C,2,FALSE))</f>
        <v>new</v>
      </c>
      <c r="D108" s="11" t="str">
        <f>IF(ISERROR(VLOOKUP(B108,'111012'!B:D,3,FALSE)),"new",IF(VLOOKUP(B108,'111012'!B:D,3,FALSE)="new","existing",VLOOKUP(B108,'111012'!B:D,3,FALSE)))</f>
        <v>existing</v>
      </c>
      <c r="E108" s="4">
        <f t="shared" si="2"/>
        <v>41192</v>
      </c>
      <c r="F108" s="11" t="str">
        <f>IF(ISERROR(VLOOKUP(B108,'161012'!B:B,1,FALSE)),"yes","no")</f>
        <v>no</v>
      </c>
      <c r="G108" s="2" t="s">
        <v>2605</v>
      </c>
      <c r="H108" s="11" t="str">
        <f>IF(ISNA(VLOOKUP(B108,CEEMEA!$A:$A,1,0)),IF(ISNA(VLOOKUP(B108,Removes!$A:$A,1,0)),IF(ISNA(VLOOKUP(B108,TTM!$A:$A,1,0)),IF(ISNA(VLOOKUP(B108,FastTrack!$A:$A,1,0)),IF(ISNA(VLOOKUP(B108,Delayed!$B:$B,1,0)),"BAU","Delayed"),"FastTrack"),"TTM"),"Remove"),"CEEMEA")</f>
        <v>BAU</v>
      </c>
      <c r="I108" s="11" t="str">
        <f>IF(COUNTIF(schedule!DA$1:ZZ$100,B108)=0,"new","scheduled")</f>
        <v>scheduled</v>
      </c>
    </row>
    <row r="109" spans="1:9">
      <c r="A109" s="11" t="s">
        <v>2490</v>
      </c>
      <c r="B109" s="13">
        <v>121010053413</v>
      </c>
      <c r="C109" s="11" t="str">
        <f>IF(ISERROR(VLOOKUP(B109,'111012'!B:C,2,FALSE)),"new",VLOOKUP(B109,'111012'!B:C,2,FALSE))</f>
        <v>new</v>
      </c>
      <c r="D109" s="11" t="str">
        <f>IF(ISERROR(VLOOKUP(B109,'111012'!B:D,3,FALSE)),"new",IF(VLOOKUP(B109,'111012'!B:D,3,FALSE)="new","existing",VLOOKUP(B109,'111012'!B:D,3,FALSE)))</f>
        <v>existing</v>
      </c>
      <c r="E109" s="4">
        <f t="shared" si="2"/>
        <v>41192</v>
      </c>
      <c r="F109" s="11" t="str">
        <f>IF(ISERROR(VLOOKUP(B109,'161012'!B:B,1,FALSE)),"yes","no")</f>
        <v>no</v>
      </c>
      <c r="G109" s="2" t="s">
        <v>2604</v>
      </c>
      <c r="H109" s="11" t="str">
        <f>IF(ISNA(VLOOKUP(B109,CEEMEA!$A:$A,1,0)),IF(ISNA(VLOOKUP(B109,Removes!$A:$A,1,0)),IF(ISNA(VLOOKUP(B109,TTM!$A:$A,1,0)),IF(ISNA(VLOOKUP(B109,FastTrack!$A:$A,1,0)),IF(ISNA(VLOOKUP(B109,Delayed!$B:$B,1,0)),"BAU","Delayed"),"FastTrack"),"TTM"),"Remove"),"CEEMEA")</f>
        <v>BAU</v>
      </c>
      <c r="I109" s="11" t="str">
        <f>IF(COUNTIF(schedule!DA$1:ZZ$100,B109)=0,"new","scheduled")</f>
        <v>scheduled</v>
      </c>
    </row>
    <row r="110" spans="1:9">
      <c r="A110" s="11" t="s">
        <v>2488</v>
      </c>
      <c r="B110" s="13">
        <v>121010053909</v>
      </c>
      <c r="C110" s="11" t="str">
        <f>IF(ISERROR(VLOOKUP(B110,'111012'!B:C,2,FALSE)),"new",VLOOKUP(B110,'111012'!B:C,2,FALSE))</f>
        <v>new</v>
      </c>
      <c r="D110" s="11" t="str">
        <f>IF(ISERROR(VLOOKUP(B110,'111012'!B:D,3,FALSE)),"new",IF(VLOOKUP(B110,'111012'!B:D,3,FALSE)="new","existing",VLOOKUP(B110,'111012'!B:D,3,FALSE)))</f>
        <v>existing</v>
      </c>
      <c r="E110" s="4">
        <f t="shared" si="2"/>
        <v>41192</v>
      </c>
      <c r="F110" s="11" t="str">
        <f>IF(ISERROR(VLOOKUP(B110,'161012'!B:B,1,FALSE)),"yes","no")</f>
        <v>no</v>
      </c>
      <c r="G110" s="2" t="s">
        <v>2603</v>
      </c>
      <c r="H110" s="11" t="str">
        <f>IF(ISNA(VLOOKUP(B110,CEEMEA!$A:$A,1,0)),IF(ISNA(VLOOKUP(B110,Removes!$A:$A,1,0)),IF(ISNA(VLOOKUP(B110,TTM!$A:$A,1,0)),IF(ISNA(VLOOKUP(B110,FastTrack!$A:$A,1,0)),IF(ISNA(VLOOKUP(B110,Delayed!$B:$B,1,0)),"BAU","Delayed"),"FastTrack"),"TTM"),"Remove"),"CEEMEA")</f>
        <v>BAU</v>
      </c>
      <c r="I110" s="11" t="str">
        <f>IF(COUNTIF(schedule!DA$1:ZZ$100,B110)=0,"new","scheduled")</f>
        <v>scheduled</v>
      </c>
    </row>
    <row r="111" spans="1:9">
      <c r="A111" s="11" t="s">
        <v>1387</v>
      </c>
      <c r="B111" s="13">
        <v>121010235233</v>
      </c>
      <c r="C111" s="11" t="str">
        <f>IF(ISERROR(VLOOKUP(B111,'111012'!B:C,2,FALSE)),"new",VLOOKUP(B111,'111012'!B:C,2,FALSE))</f>
        <v>new</v>
      </c>
      <c r="D111" s="11" t="str">
        <f>IF(ISERROR(VLOOKUP(B111,'111012'!B:D,3,FALSE)),"new",IF(VLOOKUP(B111,'111012'!B:D,3,FALSE)="new","existing",VLOOKUP(B111,'111012'!B:D,3,FALSE)))</f>
        <v>existing</v>
      </c>
      <c r="E111" s="4">
        <f t="shared" si="2"/>
        <v>41194</v>
      </c>
      <c r="F111" s="11" t="str">
        <f>IF(ISERROR(VLOOKUP(B111,'161012'!B:B,1,FALSE)),"yes","no")</f>
        <v>yes</v>
      </c>
      <c r="G111" s="2" t="s">
        <v>2578</v>
      </c>
      <c r="H111" s="11" t="str">
        <f>IF(ISNA(VLOOKUP(B111,CEEMEA!$A:$A,1,0)),IF(ISNA(VLOOKUP(B111,Removes!$A:$A,1,0)),IF(ISNA(VLOOKUP(B111,TTM!$A:$A,1,0)),IF(ISNA(VLOOKUP(B111,FastTrack!$A:$A,1,0)),IF(ISNA(VLOOKUP(B111,Delayed!$B:$B,1,0)),"BAU","Delayed"),"FastTrack"),"TTM"),"Remove"),"CEEMEA")</f>
        <v>BAU</v>
      </c>
      <c r="I111" s="11" t="str">
        <f>IF(COUNTIF(schedule!DA$1:ZZ$100,B111)=0,"new","scheduled")</f>
        <v>new</v>
      </c>
    </row>
    <row r="112" spans="1:9">
      <c r="A112" s="11" t="s">
        <v>1385</v>
      </c>
      <c r="B112" s="13">
        <v>121011002528</v>
      </c>
      <c r="C112" s="11" t="str">
        <f>IF(ISERROR(VLOOKUP(B112,'111012'!B:C,2,FALSE)),"new",VLOOKUP(B112,'111012'!B:C,2,FALSE))</f>
        <v>new</v>
      </c>
      <c r="D112" s="11" t="str">
        <f>IF(ISERROR(VLOOKUP(B112,'111012'!B:D,3,FALSE)),"new",IF(VLOOKUP(B112,'111012'!B:D,3,FALSE)="new","existing",VLOOKUP(B112,'111012'!B:D,3,FALSE)))</f>
        <v>existing</v>
      </c>
      <c r="E112" s="4">
        <f t="shared" si="2"/>
        <v>41194</v>
      </c>
      <c r="F112" s="11" t="str">
        <f>IF(ISERROR(VLOOKUP(B112,'161012'!B:B,1,FALSE)),"yes","no")</f>
        <v>yes</v>
      </c>
      <c r="G112" s="2" t="s">
        <v>2577</v>
      </c>
      <c r="H112" s="11" t="str">
        <f>IF(ISNA(VLOOKUP(B112,CEEMEA!$A:$A,1,0)),IF(ISNA(VLOOKUP(B112,Removes!$A:$A,1,0)),IF(ISNA(VLOOKUP(B112,TTM!$A:$A,1,0)),IF(ISNA(VLOOKUP(B112,FastTrack!$A:$A,1,0)),IF(ISNA(VLOOKUP(B112,Delayed!$B:$B,1,0)),"BAU","Delayed"),"FastTrack"),"TTM"),"Remove"),"CEEMEA")</f>
        <v>BAU</v>
      </c>
      <c r="I112" s="11" t="str">
        <f>IF(COUNTIF(schedule!DA$1:ZZ$100,B112)=0,"new","scheduled")</f>
        <v>new</v>
      </c>
    </row>
    <row r="113" spans="1:9">
      <c r="A113" s="11" t="s">
        <v>1531</v>
      </c>
      <c r="B113" s="13">
        <v>121011015634</v>
      </c>
      <c r="C113" s="11" t="str">
        <f>IF(ISERROR(VLOOKUP(B113,'111012'!B:C,2,FALSE)),"new",VLOOKUP(B113,'111012'!B:C,2,FALSE))</f>
        <v>new</v>
      </c>
      <c r="D113" s="11" t="str">
        <f>IF(ISERROR(VLOOKUP(B113,'111012'!B:D,3,FALSE)),"new",IF(VLOOKUP(B113,'111012'!B:D,3,FALSE)="new","existing",VLOOKUP(B113,'111012'!B:D,3,FALSE)))</f>
        <v>existing</v>
      </c>
      <c r="E113" s="4">
        <f t="shared" si="2"/>
        <v>41194</v>
      </c>
      <c r="F113" s="11" t="str">
        <f>IF(ISERROR(VLOOKUP(B113,'161012'!B:B,1,FALSE)),"yes","no")</f>
        <v>yes</v>
      </c>
      <c r="G113" s="2" t="s">
        <v>2583</v>
      </c>
      <c r="H113" s="11" t="str">
        <f>IF(ISNA(VLOOKUP(B113,CEEMEA!$A:$A,1,0)),IF(ISNA(VLOOKUP(B113,Removes!$A:$A,1,0)),IF(ISNA(VLOOKUP(B113,TTM!$A:$A,1,0)),IF(ISNA(VLOOKUP(B113,FastTrack!$A:$A,1,0)),IF(ISNA(VLOOKUP(B113,Delayed!$B:$B,1,0)),"BAU","Delayed"),"FastTrack"),"TTM"),"Remove"),"CEEMEA")</f>
        <v>BAU</v>
      </c>
      <c r="I113" s="11" t="str">
        <f>IF(COUNTIF(schedule!DA$1:ZZ$100,B113)=0,"new","scheduled")</f>
        <v>new</v>
      </c>
    </row>
    <row r="114" spans="1:9">
      <c r="A114" s="11" t="s">
        <v>1529</v>
      </c>
      <c r="B114" s="13">
        <v>121011020740</v>
      </c>
      <c r="C114" s="11" t="str">
        <f>IF(ISERROR(VLOOKUP(B114,'111012'!B:C,2,FALSE)),"new",VLOOKUP(B114,'111012'!B:C,2,FALSE))</f>
        <v>new</v>
      </c>
      <c r="D114" s="11" t="str">
        <f>IF(ISERROR(VLOOKUP(B114,'111012'!B:D,3,FALSE)),"new",IF(VLOOKUP(B114,'111012'!B:D,3,FALSE)="new","existing",VLOOKUP(B114,'111012'!B:D,3,FALSE)))</f>
        <v>existing</v>
      </c>
      <c r="E114" s="4">
        <f t="shared" si="2"/>
        <v>41194</v>
      </c>
      <c r="F114" s="11" t="str">
        <f>IF(ISERROR(VLOOKUP(B114,'161012'!B:B,1,FALSE)),"yes","no")</f>
        <v>yes</v>
      </c>
      <c r="G114" s="2" t="s">
        <v>2581</v>
      </c>
      <c r="H114" s="11" t="str">
        <f>IF(ISNA(VLOOKUP(B114,CEEMEA!$A:$A,1,0)),IF(ISNA(VLOOKUP(B114,Removes!$A:$A,1,0)),IF(ISNA(VLOOKUP(B114,TTM!$A:$A,1,0)),IF(ISNA(VLOOKUP(B114,FastTrack!$A:$A,1,0)),IF(ISNA(VLOOKUP(B114,Delayed!$B:$B,1,0)),"BAU","Delayed"),"FastTrack"),"TTM"),"Remove"),"CEEMEA")</f>
        <v>BAU</v>
      </c>
      <c r="I114" s="11" t="str">
        <f>IF(COUNTIF(schedule!DA$1:ZZ$100,B114)=0,"new","scheduled")</f>
        <v>new</v>
      </c>
    </row>
    <row r="115" spans="1:9">
      <c r="A115" s="11" t="s">
        <v>1572</v>
      </c>
      <c r="B115" s="13">
        <v>121011021210</v>
      </c>
      <c r="C115" s="11" t="str">
        <f>IF(ISERROR(VLOOKUP(B115,'111012'!B:C,2,FALSE)),"new",VLOOKUP(B115,'111012'!B:C,2,FALSE))</f>
        <v>new</v>
      </c>
      <c r="D115" s="11" t="str">
        <f>IF(ISERROR(VLOOKUP(B115,'111012'!B:D,3,FALSE)),"new",IF(VLOOKUP(B115,'111012'!B:D,3,FALSE)="new","existing",VLOOKUP(B115,'111012'!B:D,3,FALSE)))</f>
        <v>existing</v>
      </c>
      <c r="E115" s="4">
        <f t="shared" si="2"/>
        <v>41194</v>
      </c>
      <c r="F115" s="11" t="str">
        <f>IF(ISERROR(VLOOKUP(B115,'161012'!B:B,1,FALSE)),"yes","no")</f>
        <v>yes</v>
      </c>
      <c r="G115" s="2" t="s">
        <v>2576</v>
      </c>
      <c r="H115" s="11" t="str">
        <f>IF(ISNA(VLOOKUP(B115,CEEMEA!$A:$A,1,0)),IF(ISNA(VLOOKUP(B115,Removes!$A:$A,1,0)),IF(ISNA(VLOOKUP(B115,TTM!$A:$A,1,0)),IF(ISNA(VLOOKUP(B115,FastTrack!$A:$A,1,0)),IF(ISNA(VLOOKUP(B115,Delayed!$B:$B,1,0)),"BAU","Delayed"),"FastTrack"),"TTM"),"Remove"),"CEEMEA")</f>
        <v>BAU</v>
      </c>
      <c r="I115" s="11" t="str">
        <f>IF(COUNTIF(schedule!DA$1:ZZ$100,B115)=0,"new","scheduled")</f>
        <v>new</v>
      </c>
    </row>
    <row r="116" spans="1:9">
      <c r="A116" s="11" t="s">
        <v>1553</v>
      </c>
      <c r="B116" s="13">
        <v>121011021817</v>
      </c>
      <c r="C116" s="11" t="str">
        <f>IF(ISERROR(VLOOKUP(B116,'111012'!B:C,2,FALSE)),"new",VLOOKUP(B116,'111012'!B:C,2,FALSE))</f>
        <v>new</v>
      </c>
      <c r="D116" s="11" t="str">
        <f>IF(ISERROR(VLOOKUP(B116,'111012'!B:D,3,FALSE)),"new",IF(VLOOKUP(B116,'111012'!B:D,3,FALSE)="new","existing",VLOOKUP(B116,'111012'!B:D,3,FALSE)))</f>
        <v>existing</v>
      </c>
      <c r="E116" s="4">
        <f t="shared" si="2"/>
        <v>41194</v>
      </c>
      <c r="F116" s="11" t="str">
        <f>IF(ISERROR(VLOOKUP(B116,'161012'!B:B,1,FALSE)),"yes","no")</f>
        <v>yes</v>
      </c>
      <c r="G116" s="2" t="s">
        <v>2575</v>
      </c>
      <c r="H116" s="11" t="str">
        <f>IF(ISNA(VLOOKUP(B116,CEEMEA!$A:$A,1,0)),IF(ISNA(VLOOKUP(B116,Removes!$A:$A,1,0)),IF(ISNA(VLOOKUP(B116,TTM!$A:$A,1,0)),IF(ISNA(VLOOKUP(B116,FastTrack!$A:$A,1,0)),IF(ISNA(VLOOKUP(B116,Delayed!$B:$B,1,0)),"BAU","Delayed"),"FastTrack"),"TTM"),"Remove"),"CEEMEA")</f>
        <v>BAU</v>
      </c>
      <c r="I116" s="11" t="str">
        <f>IF(COUNTIF(schedule!DA$1:ZZ$100,B116)=0,"new","scheduled")</f>
        <v>new</v>
      </c>
    </row>
    <row r="117" spans="1:9">
      <c r="A117" s="11" t="s">
        <v>1549</v>
      </c>
      <c r="B117" s="13">
        <v>121011023841</v>
      </c>
      <c r="C117" s="11" t="str">
        <f>IF(ISERROR(VLOOKUP(B117,'111012'!B:C,2,FALSE)),"new",VLOOKUP(B117,'111012'!B:C,2,FALSE))</f>
        <v>new</v>
      </c>
      <c r="D117" s="11" t="str">
        <f>IF(ISERROR(VLOOKUP(B117,'111012'!B:D,3,FALSE)),"new",IF(VLOOKUP(B117,'111012'!B:D,3,FALSE)="new","existing",VLOOKUP(B117,'111012'!B:D,3,FALSE)))</f>
        <v>existing</v>
      </c>
      <c r="E117" s="4">
        <f t="shared" si="2"/>
        <v>41194</v>
      </c>
      <c r="F117" s="11" t="str">
        <f>IF(ISERROR(VLOOKUP(B117,'161012'!B:B,1,FALSE)),"yes","no")</f>
        <v>yes</v>
      </c>
      <c r="G117" s="2" t="s">
        <v>2574</v>
      </c>
      <c r="H117" s="11" t="str">
        <f>IF(ISNA(VLOOKUP(B117,CEEMEA!$A:$A,1,0)),IF(ISNA(VLOOKUP(B117,Removes!$A:$A,1,0)),IF(ISNA(VLOOKUP(B117,TTM!$A:$A,1,0)),IF(ISNA(VLOOKUP(B117,FastTrack!$A:$A,1,0)),IF(ISNA(VLOOKUP(B117,Delayed!$B:$B,1,0)),"BAU","Delayed"),"FastTrack"),"TTM"),"Remove"),"CEEMEA")</f>
        <v>BAU</v>
      </c>
      <c r="I117" s="11" t="str">
        <f>IF(COUNTIF(schedule!DA$1:ZZ$100,B117)=0,"new","scheduled")</f>
        <v>new</v>
      </c>
    </row>
    <row r="118" spans="1:9">
      <c r="A118" s="11" t="s">
        <v>1547</v>
      </c>
      <c r="B118" s="13">
        <v>121011024143</v>
      </c>
      <c r="C118" s="11" t="str">
        <f>IF(ISERROR(VLOOKUP(B118,'111012'!B:C,2,FALSE)),"new",VLOOKUP(B118,'111012'!B:C,2,FALSE))</f>
        <v>new</v>
      </c>
      <c r="D118" s="11" t="str">
        <f>IF(ISERROR(VLOOKUP(B118,'111012'!B:D,3,FALSE)),"new",IF(VLOOKUP(B118,'111012'!B:D,3,FALSE)="new","existing",VLOOKUP(B118,'111012'!B:D,3,FALSE)))</f>
        <v>existing</v>
      </c>
      <c r="E118" s="4">
        <f t="shared" si="2"/>
        <v>41194</v>
      </c>
      <c r="F118" s="11" t="str">
        <f>IF(ISERROR(VLOOKUP(B118,'161012'!B:B,1,FALSE)),"yes","no")</f>
        <v>yes</v>
      </c>
      <c r="G118" s="2" t="s">
        <v>2573</v>
      </c>
      <c r="H118" s="11" t="str">
        <f>IF(ISNA(VLOOKUP(B118,CEEMEA!$A:$A,1,0)),IF(ISNA(VLOOKUP(B118,Removes!$A:$A,1,0)),IF(ISNA(VLOOKUP(B118,TTM!$A:$A,1,0)),IF(ISNA(VLOOKUP(B118,FastTrack!$A:$A,1,0)),IF(ISNA(VLOOKUP(B118,Delayed!$B:$B,1,0)),"BAU","Delayed"),"FastTrack"),"TTM"),"Remove"),"CEEMEA")</f>
        <v>BAU</v>
      </c>
      <c r="I118" s="11" t="str">
        <f>IF(COUNTIF(schedule!DA$1:ZZ$100,B118)=0,"new","scheduled")</f>
        <v>new</v>
      </c>
    </row>
    <row r="119" spans="1:9">
      <c r="A119" s="11" t="s">
        <v>1570</v>
      </c>
      <c r="B119" s="13">
        <v>121011025025</v>
      </c>
      <c r="C119" s="11" t="str">
        <f>IF(ISERROR(VLOOKUP(B119,'111012'!B:C,2,FALSE)),"new",VLOOKUP(B119,'111012'!B:C,2,FALSE))</f>
        <v>new</v>
      </c>
      <c r="D119" s="11" t="str">
        <f>IF(ISERROR(VLOOKUP(B119,'111012'!B:D,3,FALSE)),"new",IF(VLOOKUP(B119,'111012'!B:D,3,FALSE)="new","existing",VLOOKUP(B119,'111012'!B:D,3,FALSE)))</f>
        <v>existing</v>
      </c>
      <c r="E119" s="4">
        <f t="shared" si="2"/>
        <v>41194</v>
      </c>
      <c r="F119" s="11" t="str">
        <f>IF(ISERROR(VLOOKUP(B119,'161012'!B:B,1,FALSE)),"yes","no")</f>
        <v>yes</v>
      </c>
      <c r="G119" s="2" t="s">
        <v>2580</v>
      </c>
      <c r="H119" s="11" t="str">
        <f>IF(ISNA(VLOOKUP(B119,CEEMEA!$A:$A,1,0)),IF(ISNA(VLOOKUP(B119,Removes!$A:$A,1,0)),IF(ISNA(VLOOKUP(B119,TTM!$A:$A,1,0)),IF(ISNA(VLOOKUP(B119,FastTrack!$A:$A,1,0)),IF(ISNA(VLOOKUP(B119,Delayed!$B:$B,1,0)),"BAU","Delayed"),"FastTrack"),"TTM"),"Remove"),"CEEMEA")</f>
        <v>BAU</v>
      </c>
      <c r="I119" s="11" t="str">
        <f>IF(COUNTIF(schedule!DA$1:ZZ$100,B119)=0,"new","scheduled")</f>
        <v>new</v>
      </c>
    </row>
    <row r="120" spans="1:9">
      <c r="A120" s="11" t="s">
        <v>2045</v>
      </c>
      <c r="B120" s="13">
        <v>121011025920</v>
      </c>
      <c r="C120" s="11" t="str">
        <f>IF(ISERROR(VLOOKUP(B120,'111012'!B:C,2,FALSE)),"new",VLOOKUP(B120,'111012'!B:C,2,FALSE))</f>
        <v>new</v>
      </c>
      <c r="D120" s="11" t="str">
        <f>IF(ISERROR(VLOOKUP(B120,'111012'!B:D,3,FALSE)),"new",IF(VLOOKUP(B120,'111012'!B:D,3,FALSE)="new","existing",VLOOKUP(B120,'111012'!B:D,3,FALSE)))</f>
        <v>existing</v>
      </c>
      <c r="E120" s="4">
        <f t="shared" si="2"/>
        <v>41194</v>
      </c>
      <c r="F120" s="11" t="str">
        <f>IF(ISERROR(VLOOKUP(B120,'161012'!B:B,1,FALSE)),"yes","no")</f>
        <v>yes</v>
      </c>
      <c r="G120" s="2" t="s">
        <v>2579</v>
      </c>
      <c r="H120" s="11" t="str">
        <f>IF(ISNA(VLOOKUP(B120,CEEMEA!$A:$A,1,0)),IF(ISNA(VLOOKUP(B120,Removes!$A:$A,1,0)),IF(ISNA(VLOOKUP(B120,TTM!$A:$A,1,0)),IF(ISNA(VLOOKUP(B120,FastTrack!$A:$A,1,0)),IF(ISNA(VLOOKUP(B120,Delayed!$B:$B,1,0)),"BAU","Delayed"),"FastTrack"),"TTM"),"Remove"),"CEEMEA")</f>
        <v>BAU</v>
      </c>
      <c r="I120" s="11" t="str">
        <f>IF(COUNTIF(schedule!DA$1:ZZ$100,B120)=0,"new","scheduled")</f>
        <v>new</v>
      </c>
    </row>
    <row r="121" spans="1:9">
      <c r="A121" s="11" t="s">
        <v>1525</v>
      </c>
      <c r="B121" s="13">
        <v>121011030637</v>
      </c>
      <c r="C121" s="11" t="str">
        <f>IF(ISERROR(VLOOKUP(B121,'111012'!B:C,2,FALSE)),"new",VLOOKUP(B121,'111012'!B:C,2,FALSE))</f>
        <v>new</v>
      </c>
      <c r="D121" s="11" t="str">
        <f>IF(ISERROR(VLOOKUP(B121,'111012'!B:D,3,FALSE)),"new",IF(VLOOKUP(B121,'111012'!B:D,3,FALSE)="new","existing",VLOOKUP(B121,'111012'!B:D,3,FALSE)))</f>
        <v>existing</v>
      </c>
      <c r="E121" s="4">
        <f t="shared" si="2"/>
        <v>41194</v>
      </c>
      <c r="F121" s="11" t="str">
        <f>IF(ISERROR(VLOOKUP(B121,'161012'!B:B,1,FALSE)),"yes","no")</f>
        <v>yes</v>
      </c>
      <c r="G121" s="2" t="s">
        <v>2582</v>
      </c>
      <c r="H121" s="11" t="str">
        <f>IF(ISNA(VLOOKUP(B121,CEEMEA!$A:$A,1,0)),IF(ISNA(VLOOKUP(B121,Removes!$A:$A,1,0)),IF(ISNA(VLOOKUP(B121,TTM!$A:$A,1,0)),IF(ISNA(VLOOKUP(B121,FastTrack!$A:$A,1,0)),IF(ISNA(VLOOKUP(B121,Delayed!$B:$B,1,0)),"BAU","Delayed"),"FastTrack"),"TTM"),"Remove"),"CEEMEA")</f>
        <v>BAU</v>
      </c>
      <c r="I121" s="11" t="str">
        <f>IF(COUNTIF(schedule!DA$1:ZZ$100,B121)=0,"new","scheduled")</f>
        <v>new</v>
      </c>
    </row>
    <row r="122" spans="1:9">
      <c r="A122" s="11" t="s">
        <v>2478</v>
      </c>
      <c r="B122" s="13">
        <v>121012045300</v>
      </c>
      <c r="C122" s="11" t="str">
        <f>IF(ISERROR(VLOOKUP(B122,'111012'!B:C,2,FALSE)),"new",VLOOKUP(B122,'111012'!B:C,2,FALSE))</f>
        <v>new</v>
      </c>
      <c r="D122" s="11" t="str">
        <f>IF(ISERROR(VLOOKUP(B122,'111012'!B:D,3,FALSE)),"new",IF(VLOOKUP(B122,'111012'!B:D,3,FALSE)="new","existing",VLOOKUP(B122,'111012'!B:D,3,FALSE)))</f>
        <v>new</v>
      </c>
      <c r="E122" s="4">
        <f t="shared" si="2"/>
        <v>41194</v>
      </c>
      <c r="F122" s="11" t="str">
        <f>IF(ISERROR(VLOOKUP(B122,'161012'!B:B,1,FALSE)),"yes","no")</f>
        <v>no</v>
      </c>
      <c r="G122" s="2" t="s">
        <v>2584</v>
      </c>
      <c r="H122" s="11" t="str">
        <f>IF(ISNA(VLOOKUP(B122,CEEMEA!$A:$A,1,0)),IF(ISNA(VLOOKUP(B122,Removes!$A:$A,1,0)),IF(ISNA(VLOOKUP(B122,TTM!$A:$A,1,0)),IF(ISNA(VLOOKUP(B122,FastTrack!$A:$A,1,0)),IF(ISNA(VLOOKUP(B122,Delayed!$B:$B,1,0)),"BAU","Delayed"),"FastTrack"),"TTM"),"Remove"),"CEEMEA")</f>
        <v>BAU</v>
      </c>
      <c r="I122" s="11" t="str">
        <f>IF(COUNTIF(schedule!DA$1:ZZ$100,B122)=0,"new","scheduled")</f>
        <v>scheduled</v>
      </c>
    </row>
    <row r="123" spans="1:9">
      <c r="A123" s="11" t="s">
        <v>2226</v>
      </c>
      <c r="B123" s="13">
        <v>121012103043</v>
      </c>
      <c r="C123" s="11" t="str">
        <f>IF(ISERROR(VLOOKUP(B123,'111012'!B:C,2,FALSE)),"new",VLOOKUP(B123,'111012'!B:C,2,FALSE))</f>
        <v>new</v>
      </c>
      <c r="D123" s="11" t="str">
        <f>IF(ISERROR(VLOOKUP(B123,'111012'!B:D,3,FALSE)),"new",IF(VLOOKUP(B123,'111012'!B:D,3,FALSE)="new","existing",VLOOKUP(B123,'111012'!B:D,3,FALSE)))</f>
        <v>new</v>
      </c>
      <c r="E123" s="4">
        <f t="shared" si="2"/>
        <v>41194</v>
      </c>
      <c r="F123" s="11" t="str">
        <f>IF(ISERROR(VLOOKUP(B123,'161012'!B:B,1,FALSE)),"yes","no")</f>
        <v>no</v>
      </c>
      <c r="G123" s="2" t="s">
        <v>2565</v>
      </c>
      <c r="H123" s="11" t="str">
        <f>IF(ISNA(VLOOKUP(B123,CEEMEA!$A:$A,1,0)),IF(ISNA(VLOOKUP(B123,Removes!$A:$A,1,0)),IF(ISNA(VLOOKUP(B123,TTM!$A:$A,1,0)),IF(ISNA(VLOOKUP(B123,FastTrack!$A:$A,1,0)),IF(ISNA(VLOOKUP(B123,Delayed!$B:$B,1,0)),"BAU","Delayed"),"FastTrack"),"TTM"),"Remove"),"CEEMEA")</f>
        <v>BAU</v>
      </c>
      <c r="I123" s="11" t="str">
        <f>IF(COUNTIF(schedule!DA$1:ZZ$100,B123)=0,"new","scheduled")</f>
        <v>scheduled</v>
      </c>
    </row>
    <row r="124" spans="1:9">
      <c r="A124" s="11" t="s">
        <v>2563</v>
      </c>
      <c r="B124" s="13">
        <v>121012103818</v>
      </c>
      <c r="C124" s="11" t="str">
        <f>IF(ISERROR(VLOOKUP(B124,'111012'!B:C,2,FALSE)),"new",VLOOKUP(B124,'111012'!B:C,2,FALSE))</f>
        <v>new</v>
      </c>
      <c r="D124" s="11" t="str">
        <f>IF(ISERROR(VLOOKUP(B124,'111012'!B:D,3,FALSE)),"new",IF(VLOOKUP(B124,'111012'!B:D,3,FALSE)="new","existing",VLOOKUP(B124,'111012'!B:D,3,FALSE)))</f>
        <v>new</v>
      </c>
      <c r="E124" s="4">
        <f t="shared" si="2"/>
        <v>41194</v>
      </c>
      <c r="F124" s="11" t="str">
        <f>IF(ISERROR(VLOOKUP(B124,'161012'!B:B,1,FALSE)),"yes","no")</f>
        <v>no</v>
      </c>
      <c r="G124" s="2" t="s">
        <v>2564</v>
      </c>
      <c r="H124" s="11" t="str">
        <f>IF(ISNA(VLOOKUP(B124,CEEMEA!$A:$A,1,0)),IF(ISNA(VLOOKUP(B124,Removes!$A:$A,1,0)),IF(ISNA(VLOOKUP(B124,TTM!$A:$A,1,0)),IF(ISNA(VLOOKUP(B124,FastTrack!$A:$A,1,0)),IF(ISNA(VLOOKUP(B124,Delayed!$B:$B,1,0)),"BAU","Delayed"),"FastTrack"),"TTM"),"Remove"),"CEEMEA")</f>
        <v>BAU</v>
      </c>
      <c r="I124" s="11" t="str">
        <f>IF(COUNTIF(schedule!DA$1:ZZ$100,B124)=0,"new","scheduled")</f>
        <v>scheduled</v>
      </c>
    </row>
    <row r="125" spans="1:9">
      <c r="A125" s="11" t="s">
        <v>2561</v>
      </c>
      <c r="B125" s="13">
        <v>121012104249</v>
      </c>
      <c r="C125" s="11" t="str">
        <f>IF(ISERROR(VLOOKUP(B125,'111012'!B:C,2,FALSE)),"new",VLOOKUP(B125,'111012'!B:C,2,FALSE))</f>
        <v>new</v>
      </c>
      <c r="D125" s="11" t="str">
        <f>IF(ISERROR(VLOOKUP(B125,'111012'!B:D,3,FALSE)),"new",IF(VLOOKUP(B125,'111012'!B:D,3,FALSE)="new","existing",VLOOKUP(B125,'111012'!B:D,3,FALSE)))</f>
        <v>new</v>
      </c>
      <c r="E125" s="4">
        <f t="shared" si="2"/>
        <v>41194</v>
      </c>
      <c r="F125" s="11" t="str">
        <f>IF(ISERROR(VLOOKUP(B125,'161012'!B:B,1,FALSE)),"yes","no")</f>
        <v>no</v>
      </c>
      <c r="G125" s="2" t="s">
        <v>2562</v>
      </c>
      <c r="H125" s="11" t="str">
        <f>IF(ISNA(VLOOKUP(B125,CEEMEA!$A:$A,1,0)),IF(ISNA(VLOOKUP(B125,Removes!$A:$A,1,0)),IF(ISNA(VLOOKUP(B125,TTM!$A:$A,1,0)),IF(ISNA(VLOOKUP(B125,FastTrack!$A:$A,1,0)),IF(ISNA(VLOOKUP(B125,Delayed!$B:$B,1,0)),"BAU","Delayed"),"FastTrack"),"TTM"),"Remove"),"CEEMEA")</f>
        <v>BAU</v>
      </c>
      <c r="I125" s="11" t="str">
        <f>IF(COUNTIF(schedule!DA$1:ZZ$100,B125)=0,"new","scheduled")</f>
        <v>scheduled</v>
      </c>
    </row>
    <row r="126" spans="1:9">
      <c r="A126" s="1" t="s">
        <v>2539</v>
      </c>
      <c r="B126" s="13">
        <v>121012120640</v>
      </c>
      <c r="C126" s="11" t="str">
        <f>IF(ISERROR(VLOOKUP(B126,'111012'!B:C,2,FALSE)),"new",VLOOKUP(B126,'111012'!B:C,2,FALSE))</f>
        <v>new</v>
      </c>
      <c r="D126" s="11" t="str">
        <f>IF(ISERROR(VLOOKUP(B126,'111012'!B:D,3,FALSE)),"new",IF(VLOOKUP(B126,'111012'!B:D,3,FALSE)="new","existing",VLOOKUP(B126,'111012'!B:D,3,FALSE)))</f>
        <v>new</v>
      </c>
      <c r="E126" s="4">
        <f t="shared" si="2"/>
        <v>41197</v>
      </c>
      <c r="F126" s="11" t="str">
        <f>IF(ISERROR(VLOOKUP(B126,'161012'!B:B,1,FALSE)),"yes","no")</f>
        <v>yes</v>
      </c>
      <c r="G126" s="2" t="s">
        <v>2540</v>
      </c>
      <c r="H126" s="11" t="str">
        <f>IF(ISNA(VLOOKUP(B126,CEEMEA!$A:$A,1,0)),IF(ISNA(VLOOKUP(B126,Removes!$A:$A,1,0)),IF(ISNA(VLOOKUP(B126,TTM!$A:$A,1,0)),IF(ISNA(VLOOKUP(B126,FastTrack!$A:$A,1,0)),IF(ISNA(VLOOKUP(B126,Delayed!$B:$B,1,0)),"BAU","Delayed"),"FastTrack"),"TTM"),"Remove"),"CEEMEA")</f>
        <v>BAU</v>
      </c>
      <c r="I126" s="11" t="str">
        <f>IF(COUNTIF(schedule!DA$1:ZZ$100,B126)=0,"new","scheduled")</f>
        <v>new</v>
      </c>
    </row>
    <row r="127" spans="1:9">
      <c r="A127" s="1" t="s">
        <v>2537</v>
      </c>
      <c r="B127" s="13">
        <v>121012120641</v>
      </c>
      <c r="C127" s="11" t="str">
        <f>IF(ISERROR(VLOOKUP(B127,'111012'!B:C,2,FALSE)),"new",VLOOKUP(B127,'111012'!B:C,2,FALSE))</f>
        <v>new</v>
      </c>
      <c r="D127" s="11" t="str">
        <f>IF(ISERROR(VLOOKUP(B127,'111012'!B:D,3,FALSE)),"new",IF(VLOOKUP(B127,'111012'!B:D,3,FALSE)="new","existing",VLOOKUP(B127,'111012'!B:D,3,FALSE)))</f>
        <v>new</v>
      </c>
      <c r="E127" s="4">
        <f t="shared" si="2"/>
        <v>41197</v>
      </c>
      <c r="F127" s="11" t="str">
        <f>IF(ISERROR(VLOOKUP(B127,'161012'!B:B,1,FALSE)),"yes","no")</f>
        <v>yes</v>
      </c>
      <c r="G127" s="2" t="s">
        <v>2538</v>
      </c>
      <c r="H127" s="11" t="str">
        <f>IF(ISNA(VLOOKUP(B127,CEEMEA!$A:$A,1,0)),IF(ISNA(VLOOKUP(B127,Removes!$A:$A,1,0)),IF(ISNA(VLOOKUP(B127,TTM!$A:$A,1,0)),IF(ISNA(VLOOKUP(B127,FastTrack!$A:$A,1,0)),IF(ISNA(VLOOKUP(B127,Delayed!$B:$B,1,0)),"BAU","Delayed"),"FastTrack"),"TTM"),"Remove"),"CEEMEA")</f>
        <v>BAU</v>
      </c>
      <c r="I127" s="11" t="str">
        <f>IF(COUNTIF(schedule!DA$1:ZZ$100,B127)=0,"new","scheduled")</f>
        <v>new</v>
      </c>
    </row>
    <row r="128" spans="1:9">
      <c r="A128" s="1" t="s">
        <v>2543</v>
      </c>
      <c r="B128" s="13">
        <v>121012121054</v>
      </c>
      <c r="C128" s="11" t="str">
        <f>IF(ISERROR(VLOOKUP(B128,'111012'!B:C,2,FALSE)),"new",VLOOKUP(B128,'111012'!B:C,2,FALSE))</f>
        <v>new</v>
      </c>
      <c r="D128" s="11" t="str">
        <f>IF(ISERROR(VLOOKUP(B128,'111012'!B:D,3,FALSE)),"new",IF(VLOOKUP(B128,'111012'!B:D,3,FALSE)="new","existing",VLOOKUP(B128,'111012'!B:D,3,FALSE)))</f>
        <v>new</v>
      </c>
      <c r="E128" s="4">
        <f t="shared" si="2"/>
        <v>41197</v>
      </c>
      <c r="F128" s="11" t="str">
        <f>IF(ISERROR(VLOOKUP(B128,'161012'!B:B,1,FALSE)),"yes","no")</f>
        <v>yes</v>
      </c>
      <c r="G128" s="2" t="s">
        <v>2544</v>
      </c>
      <c r="H128" s="11" t="str">
        <f>IF(ISNA(VLOOKUP(B128,CEEMEA!$A:$A,1,0)),IF(ISNA(VLOOKUP(B128,Removes!$A:$A,1,0)),IF(ISNA(VLOOKUP(B128,TTM!$A:$A,1,0)),IF(ISNA(VLOOKUP(B128,FastTrack!$A:$A,1,0)),IF(ISNA(VLOOKUP(B128,Delayed!$B:$B,1,0)),"BAU","Delayed"),"FastTrack"),"TTM"),"Remove"),"CEEMEA")</f>
        <v>BAU</v>
      </c>
      <c r="I128" s="11" t="str">
        <f>IF(COUNTIF(schedule!DA$1:ZZ$100,B128)=0,"new","scheduled")</f>
        <v>new</v>
      </c>
    </row>
    <row r="129" spans="1:9">
      <c r="A129" s="1" t="s">
        <v>2541</v>
      </c>
      <c r="B129" s="13">
        <v>121012121055</v>
      </c>
      <c r="C129" s="11" t="str">
        <f>IF(ISERROR(VLOOKUP(B129,'111012'!B:C,2,FALSE)),"new",VLOOKUP(B129,'111012'!B:C,2,FALSE))</f>
        <v>new</v>
      </c>
      <c r="D129" s="11" t="str">
        <f>IF(ISERROR(VLOOKUP(B129,'111012'!B:D,3,FALSE)),"new",IF(VLOOKUP(B129,'111012'!B:D,3,FALSE)="new","existing",VLOOKUP(B129,'111012'!B:D,3,FALSE)))</f>
        <v>new</v>
      </c>
      <c r="E129" s="4">
        <f t="shared" si="2"/>
        <v>41197</v>
      </c>
      <c r="F129" s="11" t="str">
        <f>IF(ISERROR(VLOOKUP(B129,'161012'!B:B,1,FALSE)),"yes","no")</f>
        <v>yes</v>
      </c>
      <c r="G129" s="2" t="s">
        <v>2542</v>
      </c>
      <c r="H129" s="11" t="str">
        <f>IF(ISNA(VLOOKUP(B129,CEEMEA!$A:$A,1,0)),IF(ISNA(VLOOKUP(B129,Removes!$A:$A,1,0)),IF(ISNA(VLOOKUP(B129,TTM!$A:$A,1,0)),IF(ISNA(VLOOKUP(B129,FastTrack!$A:$A,1,0)),IF(ISNA(VLOOKUP(B129,Delayed!$B:$B,1,0)),"BAU","Delayed"),"FastTrack"),"TTM"),"Remove"),"CEEMEA")</f>
        <v>BAU</v>
      </c>
      <c r="I129" s="11" t="str">
        <f>IF(COUNTIF(schedule!DA$1:ZZ$100,B129)=0,"new","scheduled")</f>
        <v>new</v>
      </c>
    </row>
    <row r="130" spans="1:9">
      <c r="A130" s="1" t="s">
        <v>2553</v>
      </c>
      <c r="B130" s="13">
        <v>121014231615</v>
      </c>
      <c r="C130" s="11" t="str">
        <f>IF(ISERROR(VLOOKUP(B130,'111012'!B:C,2,FALSE)),"new",VLOOKUP(B130,'111012'!B:C,2,FALSE))</f>
        <v>new</v>
      </c>
      <c r="D130" s="11" t="str">
        <f>IF(ISERROR(VLOOKUP(B130,'111012'!B:D,3,FALSE)),"new",IF(VLOOKUP(B130,'111012'!B:D,3,FALSE)="new","existing",VLOOKUP(B130,'111012'!B:D,3,FALSE)))</f>
        <v>new</v>
      </c>
      <c r="E130" s="4">
        <f t="shared" si="2"/>
        <v>41196</v>
      </c>
      <c r="F130" s="11" t="str">
        <f>IF(ISERROR(VLOOKUP(B130,'161012'!B:B,1,FALSE)),"yes","no")</f>
        <v>no</v>
      </c>
      <c r="G130" s="2" t="s">
        <v>2554</v>
      </c>
      <c r="H130" s="11" t="str">
        <f>IF(ISNA(VLOOKUP(B130,CEEMEA!$A:$A,1,0)),IF(ISNA(VLOOKUP(B130,Removes!$A:$A,1,0)),IF(ISNA(VLOOKUP(B130,TTM!$A:$A,1,0)),IF(ISNA(VLOOKUP(B130,FastTrack!$A:$A,1,0)),IF(ISNA(VLOOKUP(B130,Delayed!$B:$B,1,0)),"BAU","Delayed"),"FastTrack"),"TTM"),"Remove"),"CEEMEA")</f>
        <v>BAU</v>
      </c>
      <c r="I130" s="11" t="str">
        <f>IF(COUNTIF(schedule!DA$1:ZZ$100,B130)=0,"new","scheduled")</f>
        <v>scheduled</v>
      </c>
    </row>
    <row r="131" spans="1:9">
      <c r="A131" s="1" t="s">
        <v>2551</v>
      </c>
      <c r="B131" s="13">
        <v>121014234649</v>
      </c>
      <c r="C131" s="11" t="str">
        <f>IF(ISERROR(VLOOKUP(B131,'111012'!B:C,2,FALSE)),"new",VLOOKUP(B131,'111012'!B:C,2,FALSE))</f>
        <v>new</v>
      </c>
      <c r="D131" s="11" t="str">
        <f>IF(ISERROR(VLOOKUP(B131,'111012'!B:D,3,FALSE)),"new",IF(VLOOKUP(B131,'111012'!B:D,3,FALSE)="new","existing",VLOOKUP(B131,'111012'!B:D,3,FALSE)))</f>
        <v>new</v>
      </c>
      <c r="E131" s="4">
        <f t="shared" ref="E131:E178" si="3">DATEVALUE(MID(G131,SEARCH("/",G131,1)-2,10))</f>
        <v>41196</v>
      </c>
      <c r="F131" s="11" t="str">
        <f>IF(ISERROR(VLOOKUP(B131,'161012'!B:B,1,FALSE)),"yes","no")</f>
        <v>no</v>
      </c>
      <c r="G131" s="2" t="s">
        <v>2552</v>
      </c>
      <c r="H131" s="11" t="str">
        <f>IF(ISNA(VLOOKUP(B131,CEEMEA!$A:$A,1,0)),IF(ISNA(VLOOKUP(B131,Removes!$A:$A,1,0)),IF(ISNA(VLOOKUP(B131,TTM!$A:$A,1,0)),IF(ISNA(VLOOKUP(B131,FastTrack!$A:$A,1,0)),IF(ISNA(VLOOKUP(B131,Delayed!$B:$B,1,0)),"BAU","Delayed"),"FastTrack"),"TTM"),"Remove"),"CEEMEA")</f>
        <v>BAU</v>
      </c>
      <c r="I131" s="11" t="str">
        <f>IF(COUNTIF(schedule!DA$1:ZZ$100,B131)=0,"new","scheduled")</f>
        <v>scheduled</v>
      </c>
    </row>
    <row r="132" spans="1:9">
      <c r="A132" s="1" t="s">
        <v>2549</v>
      </c>
      <c r="B132" s="13">
        <v>121014235219</v>
      </c>
      <c r="C132" s="11" t="str">
        <f>IF(ISERROR(VLOOKUP(B132,'111012'!B:C,2,FALSE)),"new",VLOOKUP(B132,'111012'!B:C,2,FALSE))</f>
        <v>new</v>
      </c>
      <c r="D132" s="11" t="str">
        <f>IF(ISERROR(VLOOKUP(B132,'111012'!B:D,3,FALSE)),"new",IF(VLOOKUP(B132,'111012'!B:D,3,FALSE)="new","existing",VLOOKUP(B132,'111012'!B:D,3,FALSE)))</f>
        <v>new</v>
      </c>
      <c r="E132" s="4">
        <f t="shared" si="3"/>
        <v>41196</v>
      </c>
      <c r="F132" s="11" t="str">
        <f>IF(ISERROR(VLOOKUP(B132,'161012'!B:B,1,FALSE)),"yes","no")</f>
        <v>no</v>
      </c>
      <c r="G132" s="2" t="s">
        <v>2550</v>
      </c>
      <c r="H132" s="11" t="str">
        <f>IF(ISNA(VLOOKUP(B132,CEEMEA!$A:$A,1,0)),IF(ISNA(VLOOKUP(B132,Removes!$A:$A,1,0)),IF(ISNA(VLOOKUP(B132,TTM!$A:$A,1,0)),IF(ISNA(VLOOKUP(B132,FastTrack!$A:$A,1,0)),IF(ISNA(VLOOKUP(B132,Delayed!$B:$B,1,0)),"BAU","Delayed"),"FastTrack"),"TTM"),"Remove"),"CEEMEA")</f>
        <v>BAU</v>
      </c>
      <c r="I132" s="11" t="str">
        <f>IF(COUNTIF(schedule!DA$1:ZZ$100,B132)=0,"new","scheduled")</f>
        <v>scheduled</v>
      </c>
    </row>
    <row r="133" spans="1:9">
      <c r="A133" s="1" t="s">
        <v>2547</v>
      </c>
      <c r="B133" s="13">
        <v>121014235508</v>
      </c>
      <c r="C133" s="11" t="str">
        <f>IF(ISERROR(VLOOKUP(B133,'111012'!B:C,2,FALSE)),"new",VLOOKUP(B133,'111012'!B:C,2,FALSE))</f>
        <v>new</v>
      </c>
      <c r="D133" s="11" t="str">
        <f>IF(ISERROR(VLOOKUP(B133,'111012'!B:D,3,FALSE)),"new",IF(VLOOKUP(B133,'111012'!B:D,3,FALSE)="new","existing",VLOOKUP(B133,'111012'!B:D,3,FALSE)))</f>
        <v>new</v>
      </c>
      <c r="E133" s="4">
        <f t="shared" si="3"/>
        <v>41196</v>
      </c>
      <c r="F133" s="11" t="str">
        <f>IF(ISERROR(VLOOKUP(B133,'161012'!B:B,1,FALSE)),"yes","no")</f>
        <v>no</v>
      </c>
      <c r="G133" s="2" t="s">
        <v>2548</v>
      </c>
      <c r="H133" s="11" t="str">
        <f>IF(ISNA(VLOOKUP(B133,CEEMEA!$A:$A,1,0)),IF(ISNA(VLOOKUP(B133,Removes!$A:$A,1,0)),IF(ISNA(VLOOKUP(B133,TTM!$A:$A,1,0)),IF(ISNA(VLOOKUP(B133,FastTrack!$A:$A,1,0)),IF(ISNA(VLOOKUP(B133,Delayed!$B:$B,1,0)),"BAU","Delayed"),"FastTrack"),"TTM"),"Remove"),"CEEMEA")</f>
        <v>BAU</v>
      </c>
      <c r="I133" s="11" t="str">
        <f>IF(COUNTIF(schedule!DA$1:ZZ$100,B133)=0,"new","scheduled")</f>
        <v>scheduled</v>
      </c>
    </row>
    <row r="134" spans="1:9">
      <c r="A134" s="1" t="s">
        <v>2545</v>
      </c>
      <c r="B134" s="13">
        <v>121014235824</v>
      </c>
      <c r="C134" s="11" t="str">
        <f>IF(ISERROR(VLOOKUP(B134,'111012'!B:C,2,FALSE)),"new",VLOOKUP(B134,'111012'!B:C,2,FALSE))</f>
        <v>new</v>
      </c>
      <c r="D134" s="11" t="str">
        <f>IF(ISERROR(VLOOKUP(B134,'111012'!B:D,3,FALSE)),"new",IF(VLOOKUP(B134,'111012'!B:D,3,FALSE)="new","existing",VLOOKUP(B134,'111012'!B:D,3,FALSE)))</f>
        <v>new</v>
      </c>
      <c r="E134" s="4">
        <f t="shared" si="3"/>
        <v>41196</v>
      </c>
      <c r="F134" s="11" t="str">
        <f>IF(ISERROR(VLOOKUP(B134,'161012'!B:B,1,FALSE)),"yes","no")</f>
        <v>no</v>
      </c>
      <c r="G134" s="2" t="s">
        <v>2546</v>
      </c>
      <c r="H134" s="11" t="str">
        <f>IF(ISNA(VLOOKUP(B134,CEEMEA!$A:$A,1,0)),IF(ISNA(VLOOKUP(B134,Removes!$A:$A,1,0)),IF(ISNA(VLOOKUP(B134,TTM!$A:$A,1,0)),IF(ISNA(VLOOKUP(B134,FastTrack!$A:$A,1,0)),IF(ISNA(VLOOKUP(B134,Delayed!$B:$B,1,0)),"BAU","Delayed"),"FastTrack"),"TTM"),"Remove"),"CEEMEA")</f>
        <v>BAU</v>
      </c>
      <c r="I134" s="11" t="str">
        <f>IF(COUNTIF(schedule!DA$1:ZZ$100,B134)=0,"new","scheduled")</f>
        <v>scheduled</v>
      </c>
    </row>
    <row r="135" spans="1:9">
      <c r="A135" s="11" t="s">
        <v>2343</v>
      </c>
      <c r="B135" s="13">
        <v>1205071015481</v>
      </c>
      <c r="C135" s="11" t="str">
        <f>IF(ISERROR(VLOOKUP(B135,'111012'!B:C,2,FALSE)),"new",VLOOKUP(B135,'111012'!B:C,2,FALSE))</f>
        <v>new</v>
      </c>
      <c r="D135" s="11" t="str">
        <f>IF(ISERROR(VLOOKUP(B135,'111012'!B:D,3,FALSE)),"new",IF(VLOOKUP(B135,'111012'!B:D,3,FALSE)="new","existing",VLOOKUP(B135,'111012'!B:D,3,FALSE)))</f>
        <v>existing</v>
      </c>
      <c r="E135" s="4">
        <f t="shared" si="3"/>
        <v>41190</v>
      </c>
      <c r="F135" s="11" t="str">
        <f>IF(ISERROR(VLOOKUP(B135,'161012'!B:B,1,FALSE)),"yes","no")</f>
        <v>no</v>
      </c>
      <c r="G135" s="2" t="s">
        <v>2642</v>
      </c>
      <c r="H135" s="11" t="str">
        <f>IF(ISNA(VLOOKUP(B135,CEEMEA!$A:$A,1,0)),IF(ISNA(VLOOKUP(B135,Removes!$A:$A,1,0)),IF(ISNA(VLOOKUP(B135,TTM!$A:$A,1,0)),IF(ISNA(VLOOKUP(B135,FastTrack!$A:$A,1,0)),IF(ISNA(VLOOKUP(B135,Delayed!$B:$B,1,0)),"BAU","Delayed"),"FastTrack"),"TTM"),"Remove"),"CEEMEA")</f>
        <v>CEEMEA</v>
      </c>
      <c r="I135" s="11" t="str">
        <f>IF(COUNTIF(schedule!DA$1:ZZ$100,B135)=0,"new","scheduled")</f>
        <v>scheduled</v>
      </c>
    </row>
    <row r="136" spans="1:9">
      <c r="A136" s="11" t="s">
        <v>2341</v>
      </c>
      <c r="B136" s="13">
        <v>1205071017043</v>
      </c>
      <c r="C136" s="11" t="str">
        <f>IF(ISERROR(VLOOKUP(B136,'111012'!B:C,2,FALSE)),"new",VLOOKUP(B136,'111012'!B:C,2,FALSE))</f>
        <v>new</v>
      </c>
      <c r="D136" s="11" t="str">
        <f>IF(ISERROR(VLOOKUP(B136,'111012'!B:D,3,FALSE)),"new",IF(VLOOKUP(B136,'111012'!B:D,3,FALSE)="new","existing",VLOOKUP(B136,'111012'!B:D,3,FALSE)))</f>
        <v>existing</v>
      </c>
      <c r="E136" s="4">
        <f t="shared" si="3"/>
        <v>41190</v>
      </c>
      <c r="F136" s="11" t="str">
        <f>IF(ISERROR(VLOOKUP(B136,'161012'!B:B,1,FALSE)),"yes","no")</f>
        <v>no</v>
      </c>
      <c r="G136" s="2" t="s">
        <v>2641</v>
      </c>
      <c r="H136" s="11" t="str">
        <f>IF(ISNA(VLOOKUP(B136,CEEMEA!$A:$A,1,0)),IF(ISNA(VLOOKUP(B136,Removes!$A:$A,1,0)),IF(ISNA(VLOOKUP(B136,TTM!$A:$A,1,0)),IF(ISNA(VLOOKUP(B136,FastTrack!$A:$A,1,0)),IF(ISNA(VLOOKUP(B136,Delayed!$B:$B,1,0)),"BAU","Delayed"),"FastTrack"),"TTM"),"Remove"),"CEEMEA")</f>
        <v>CEEMEA</v>
      </c>
      <c r="I136" s="11" t="str">
        <f>IF(COUNTIF(schedule!DA$1:ZZ$100,B136)=0,"new","scheduled")</f>
        <v>scheduled</v>
      </c>
    </row>
    <row r="137" spans="1:9">
      <c r="A137" s="11" t="s">
        <v>397</v>
      </c>
      <c r="B137" s="13">
        <v>1207260343541</v>
      </c>
      <c r="C137" s="11" t="str">
        <f>IF(ISERROR(VLOOKUP(B137,'111012'!B:C,2,FALSE)),"new",VLOOKUP(B137,'111012'!B:C,2,FALSE))</f>
        <v>new</v>
      </c>
      <c r="D137" s="11" t="str">
        <f>IF(ISERROR(VLOOKUP(B137,'111012'!B:D,3,FALSE)),"new",IF(VLOOKUP(B137,'111012'!B:D,3,FALSE)="new","existing",VLOOKUP(B137,'111012'!B:D,3,FALSE)))</f>
        <v>existing</v>
      </c>
      <c r="E137" s="4">
        <f t="shared" si="3"/>
        <v>41190</v>
      </c>
      <c r="F137" s="11" t="str">
        <f>IF(ISERROR(VLOOKUP(B137,'161012'!B:B,1,FALSE)),"yes","no")</f>
        <v>no</v>
      </c>
      <c r="G137" s="2" t="s">
        <v>2640</v>
      </c>
      <c r="H137" s="11" t="str">
        <f>IF(ISNA(VLOOKUP(B137,CEEMEA!$A:$A,1,0)),IF(ISNA(VLOOKUP(B137,Removes!$A:$A,1,0)),IF(ISNA(VLOOKUP(B137,TTM!$A:$A,1,0)),IF(ISNA(VLOOKUP(B137,FastTrack!$A:$A,1,0)),IF(ISNA(VLOOKUP(B137,Delayed!$B:$B,1,0)),"BAU","Delayed"),"FastTrack"),"TTM"),"Remove"),"CEEMEA")</f>
        <v>BAU</v>
      </c>
      <c r="I137" s="11" t="str">
        <f>IF(COUNTIF(schedule!DA$1:ZZ$100,B137)=0,"new","scheduled")</f>
        <v>scheduled</v>
      </c>
    </row>
    <row r="138" spans="1:9">
      <c r="A138" s="11" t="s">
        <v>1958</v>
      </c>
      <c r="B138" s="13">
        <v>1207300416493</v>
      </c>
      <c r="C138" s="11" t="str">
        <f>IF(ISERROR(VLOOKUP(B138,'111012'!B:C,2,FALSE)),"new",VLOOKUP(B138,'111012'!B:C,2,FALSE))</f>
        <v>new</v>
      </c>
      <c r="D138" s="11" t="str">
        <f>IF(ISERROR(VLOOKUP(B138,'111012'!B:D,3,FALSE)),"new",IF(VLOOKUP(B138,'111012'!B:D,3,FALSE)="new","existing",VLOOKUP(B138,'111012'!B:D,3,FALSE)))</f>
        <v>existing</v>
      </c>
      <c r="E138" s="4">
        <f t="shared" si="3"/>
        <v>41192</v>
      </c>
      <c r="F138" s="11" t="str">
        <f>IF(ISERROR(VLOOKUP(B138,'161012'!B:B,1,FALSE)),"yes","no")</f>
        <v>no</v>
      </c>
      <c r="G138" s="2" t="s">
        <v>2590</v>
      </c>
      <c r="H138" s="11" t="str">
        <f>IF(ISNA(VLOOKUP(B138,CEEMEA!$A:$A,1,0)),IF(ISNA(VLOOKUP(B138,Removes!$A:$A,1,0)),IF(ISNA(VLOOKUP(B138,TTM!$A:$A,1,0)),IF(ISNA(VLOOKUP(B138,FastTrack!$A:$A,1,0)),IF(ISNA(VLOOKUP(B138,Delayed!$B:$B,1,0)),"BAU","Delayed"),"FastTrack"),"TTM"),"Remove"),"CEEMEA")</f>
        <v>CEEMEA</v>
      </c>
      <c r="I138" s="11" t="str">
        <f>IF(COUNTIF(schedule!DA$1:ZZ$100,B138)=0,"new","scheduled")</f>
        <v>scheduled</v>
      </c>
    </row>
    <row r="139" spans="1:9">
      <c r="A139" s="11" t="s">
        <v>1960</v>
      </c>
      <c r="B139" s="13">
        <v>1207300416523</v>
      </c>
      <c r="C139" s="11" t="str">
        <f>IF(ISERROR(VLOOKUP(B139,'111012'!B:C,2,FALSE)),"new",VLOOKUP(B139,'111012'!B:C,2,FALSE))</f>
        <v>new</v>
      </c>
      <c r="D139" s="11" t="str">
        <f>IF(ISERROR(VLOOKUP(B139,'111012'!B:D,3,FALSE)),"new",IF(VLOOKUP(B139,'111012'!B:D,3,FALSE)="new","existing",VLOOKUP(B139,'111012'!B:D,3,FALSE)))</f>
        <v>existing</v>
      </c>
      <c r="E139" s="4">
        <f t="shared" si="3"/>
        <v>41192</v>
      </c>
      <c r="F139" s="11" t="str">
        <f>IF(ISERROR(VLOOKUP(B139,'161012'!B:B,1,FALSE)),"yes","no")</f>
        <v>no</v>
      </c>
      <c r="G139" s="2" t="s">
        <v>2591</v>
      </c>
      <c r="H139" s="11" t="str">
        <f>IF(ISNA(VLOOKUP(B139,CEEMEA!$A:$A,1,0)),IF(ISNA(VLOOKUP(B139,Removes!$A:$A,1,0)),IF(ISNA(VLOOKUP(B139,TTM!$A:$A,1,0)),IF(ISNA(VLOOKUP(B139,FastTrack!$A:$A,1,0)),IF(ISNA(VLOOKUP(B139,Delayed!$B:$B,1,0)),"BAU","Delayed"),"FastTrack"),"TTM"),"Remove"),"CEEMEA")</f>
        <v>CEEMEA</v>
      </c>
      <c r="I139" s="11" t="str">
        <f>IF(COUNTIF(schedule!DA$1:ZZ$100,B139)=0,"new","scheduled")</f>
        <v>scheduled</v>
      </c>
    </row>
    <row r="140" spans="1:9">
      <c r="A140" s="11" t="s">
        <v>1962</v>
      </c>
      <c r="B140" s="13">
        <v>1208080420583</v>
      </c>
      <c r="C140" s="11" t="str">
        <f>IF(ISERROR(VLOOKUP(B140,'111012'!B:C,2,FALSE)),"new",VLOOKUP(B140,'111012'!B:C,2,FALSE))</f>
        <v>new</v>
      </c>
      <c r="D140" s="11" t="str">
        <f>IF(ISERROR(VLOOKUP(B140,'111012'!B:D,3,FALSE)),"new",IF(VLOOKUP(B140,'111012'!B:D,3,FALSE)="new","existing",VLOOKUP(B140,'111012'!B:D,3,FALSE)))</f>
        <v>existing</v>
      </c>
      <c r="E140" s="4">
        <f t="shared" si="3"/>
        <v>41192</v>
      </c>
      <c r="F140" s="11" t="str">
        <f>IF(ISERROR(VLOOKUP(B140,'161012'!B:B,1,FALSE)),"yes","no")</f>
        <v>no</v>
      </c>
      <c r="G140" s="2" t="s">
        <v>2592</v>
      </c>
      <c r="H140" s="11" t="str">
        <f>IF(ISNA(VLOOKUP(B140,CEEMEA!$A:$A,1,0)),IF(ISNA(VLOOKUP(B140,Removes!$A:$A,1,0)),IF(ISNA(VLOOKUP(B140,TTM!$A:$A,1,0)),IF(ISNA(VLOOKUP(B140,FastTrack!$A:$A,1,0)),IF(ISNA(VLOOKUP(B140,Delayed!$B:$B,1,0)),"BAU","Delayed"),"FastTrack"),"TTM"),"Remove"),"CEEMEA")</f>
        <v>CEEMEA</v>
      </c>
      <c r="I140" s="11" t="str">
        <f>IF(COUNTIF(schedule!DA$1:ZZ$100,B140)=0,"new","scheduled")</f>
        <v>scheduled</v>
      </c>
    </row>
    <row r="141" spans="1:9">
      <c r="A141" s="11" t="s">
        <v>2188</v>
      </c>
      <c r="B141" s="13">
        <v>1208080421003</v>
      </c>
      <c r="C141" s="11" t="str">
        <f>IF(ISERROR(VLOOKUP(B141,'111012'!B:C,2,FALSE)),"new",VLOOKUP(B141,'111012'!B:C,2,FALSE))</f>
        <v>new</v>
      </c>
      <c r="D141" s="11" t="str">
        <f>IF(ISERROR(VLOOKUP(B141,'111012'!B:D,3,FALSE)),"new",IF(VLOOKUP(B141,'111012'!B:D,3,FALSE)="new","existing",VLOOKUP(B141,'111012'!B:D,3,FALSE)))</f>
        <v>existing</v>
      </c>
      <c r="E141" s="4">
        <f t="shared" si="3"/>
        <v>41192</v>
      </c>
      <c r="F141" s="11" t="str">
        <f>IF(ISERROR(VLOOKUP(B141,'161012'!B:B,1,FALSE)),"yes","no")</f>
        <v>no</v>
      </c>
      <c r="G141" s="2" t="s">
        <v>2595</v>
      </c>
      <c r="H141" s="11" t="str">
        <f>IF(ISNA(VLOOKUP(B141,CEEMEA!$A:$A,1,0)),IF(ISNA(VLOOKUP(B141,Removes!$A:$A,1,0)),IF(ISNA(VLOOKUP(B141,TTM!$A:$A,1,0)),IF(ISNA(VLOOKUP(B141,FastTrack!$A:$A,1,0)),IF(ISNA(VLOOKUP(B141,Delayed!$B:$B,1,0)),"BAU","Delayed"),"FastTrack"),"TTM"),"Remove"),"CEEMEA")</f>
        <v>CEEMEA</v>
      </c>
      <c r="I141" s="11" t="str">
        <f>IF(COUNTIF(schedule!DA$1:ZZ$100,B141)=0,"new","scheduled")</f>
        <v>scheduled</v>
      </c>
    </row>
    <row r="142" spans="1:9">
      <c r="A142" s="11" t="s">
        <v>2186</v>
      </c>
      <c r="B142" s="13">
        <v>1208080421041</v>
      </c>
      <c r="C142" s="11" t="str">
        <f>IF(ISERROR(VLOOKUP(B142,'111012'!B:C,2,FALSE)),"new",VLOOKUP(B142,'111012'!B:C,2,FALSE))</f>
        <v>new</v>
      </c>
      <c r="D142" s="11" t="str">
        <f>IF(ISERROR(VLOOKUP(B142,'111012'!B:D,3,FALSE)),"new",IF(VLOOKUP(B142,'111012'!B:D,3,FALSE)="new","existing",VLOOKUP(B142,'111012'!B:D,3,FALSE)))</f>
        <v>existing</v>
      </c>
      <c r="E142" s="4">
        <f t="shared" si="3"/>
        <v>41192</v>
      </c>
      <c r="F142" s="11" t="str">
        <f>IF(ISERROR(VLOOKUP(B142,'161012'!B:B,1,FALSE)),"yes","no")</f>
        <v>no</v>
      </c>
      <c r="G142" s="2" t="s">
        <v>2596</v>
      </c>
      <c r="H142" s="11" t="str">
        <f>IF(ISNA(VLOOKUP(B142,CEEMEA!$A:$A,1,0)),IF(ISNA(VLOOKUP(B142,Removes!$A:$A,1,0)),IF(ISNA(VLOOKUP(B142,TTM!$A:$A,1,0)),IF(ISNA(VLOOKUP(B142,FastTrack!$A:$A,1,0)),IF(ISNA(VLOOKUP(B142,Delayed!$B:$B,1,0)),"BAU","Delayed"),"FastTrack"),"TTM"),"Remove"),"CEEMEA")</f>
        <v>CEEMEA</v>
      </c>
      <c r="I142" s="11" t="str">
        <f>IF(COUNTIF(schedule!DA$1:ZZ$100,B142)=0,"new","scheduled")</f>
        <v>scheduled</v>
      </c>
    </row>
    <row r="143" spans="1:9">
      <c r="A143" s="1" t="s">
        <v>1910</v>
      </c>
      <c r="B143" s="13">
        <v>1208131228432</v>
      </c>
      <c r="C143" s="11" t="str">
        <f>IF(ISERROR(VLOOKUP(B143,'111012'!B:C,2,FALSE)),"new",VLOOKUP(B143,'111012'!B:C,2,FALSE))</f>
        <v>new</v>
      </c>
      <c r="D143" s="11" t="str">
        <f>IF(ISERROR(VLOOKUP(B143,'111012'!B:D,3,FALSE)),"new",IF(VLOOKUP(B143,'111012'!B:D,3,FALSE)="new","existing",VLOOKUP(B143,'111012'!B:D,3,FALSE)))</f>
        <v>existing</v>
      </c>
      <c r="E143" s="4">
        <f t="shared" si="3"/>
        <v>41194</v>
      </c>
      <c r="F143" s="11" t="str">
        <f>IF(ISERROR(VLOOKUP(B143,'161012'!B:B,1,FALSE)),"yes","no")</f>
        <v>no</v>
      </c>
      <c r="G143" s="2" t="s">
        <v>2559</v>
      </c>
      <c r="H143" s="11" t="str">
        <f>IF(ISNA(VLOOKUP(B143,CEEMEA!$A:$A,1,0)),IF(ISNA(VLOOKUP(B143,Removes!$A:$A,1,0)),IF(ISNA(VLOOKUP(B143,TTM!$A:$A,1,0)),IF(ISNA(VLOOKUP(B143,FastTrack!$A:$A,1,0)),IF(ISNA(VLOOKUP(B143,Delayed!$B:$B,1,0)),"BAU","Delayed"),"FastTrack"),"TTM"),"Remove"),"CEEMEA")</f>
        <v>CEEMEA</v>
      </c>
      <c r="I143" s="11" t="str">
        <f>IF(COUNTIF(schedule!DA$1:ZZ$100,B143)=0,"new","scheduled")</f>
        <v>scheduled</v>
      </c>
    </row>
    <row r="144" spans="1:9">
      <c r="A144" s="11" t="s">
        <v>1908</v>
      </c>
      <c r="B144" s="13">
        <v>1208131228453</v>
      </c>
      <c r="C144" s="11" t="str">
        <f>IF(ISERROR(VLOOKUP(B144,'111012'!B:C,2,FALSE)),"new",VLOOKUP(B144,'111012'!B:C,2,FALSE))</f>
        <v>new</v>
      </c>
      <c r="D144" s="11" t="str">
        <f>IF(ISERROR(VLOOKUP(B144,'111012'!B:D,3,FALSE)),"new",IF(VLOOKUP(B144,'111012'!B:D,3,FALSE)="new","existing",VLOOKUP(B144,'111012'!B:D,3,FALSE)))</f>
        <v>existing</v>
      </c>
      <c r="E144" s="4">
        <f t="shared" si="3"/>
        <v>41194</v>
      </c>
      <c r="F144" s="11" t="str">
        <f>IF(ISERROR(VLOOKUP(B144,'161012'!B:B,1,FALSE)),"yes","no")</f>
        <v>no</v>
      </c>
      <c r="G144" s="2" t="s">
        <v>2560</v>
      </c>
      <c r="H144" s="11" t="str">
        <f>IF(ISNA(VLOOKUP(B144,CEEMEA!$A:$A,1,0)),IF(ISNA(VLOOKUP(B144,Removes!$A:$A,1,0)),IF(ISNA(VLOOKUP(B144,TTM!$A:$A,1,0)),IF(ISNA(VLOOKUP(B144,FastTrack!$A:$A,1,0)),IF(ISNA(VLOOKUP(B144,Delayed!$B:$B,1,0)),"BAU","Delayed"),"FastTrack"),"TTM"),"Remove"),"CEEMEA")</f>
        <v>CEEMEA</v>
      </c>
      <c r="I144" s="11" t="str">
        <f>IF(COUNTIF(schedule!DA$1:ZZ$100,B144)=0,"new","scheduled")</f>
        <v>scheduled</v>
      </c>
    </row>
    <row r="145" spans="1:9">
      <c r="A145" s="11" t="s">
        <v>1966</v>
      </c>
      <c r="B145" s="13">
        <v>1208170548561</v>
      </c>
      <c r="C145" s="11" t="str">
        <f>IF(ISERROR(VLOOKUP(B145,'111012'!B:C,2,FALSE)),"new",VLOOKUP(B145,'111012'!B:C,2,FALSE))</f>
        <v>new</v>
      </c>
      <c r="D145" s="11" t="str">
        <f>IF(ISERROR(VLOOKUP(B145,'111012'!B:D,3,FALSE)),"new",IF(VLOOKUP(B145,'111012'!B:D,3,FALSE)="new","existing",VLOOKUP(B145,'111012'!B:D,3,FALSE)))</f>
        <v>existing</v>
      </c>
      <c r="E145" s="4">
        <f t="shared" si="3"/>
        <v>41192</v>
      </c>
      <c r="F145" s="11" t="str">
        <f>IF(ISERROR(VLOOKUP(B145,'161012'!B:B,1,FALSE)),"yes","no")</f>
        <v>no</v>
      </c>
      <c r="G145" s="2" t="s">
        <v>2593</v>
      </c>
      <c r="H145" s="11" t="str">
        <f>IF(ISNA(VLOOKUP(B145,CEEMEA!$A:$A,1,0)),IF(ISNA(VLOOKUP(B145,Removes!$A:$A,1,0)),IF(ISNA(VLOOKUP(B145,TTM!$A:$A,1,0)),IF(ISNA(VLOOKUP(B145,FastTrack!$A:$A,1,0)),IF(ISNA(VLOOKUP(B145,Delayed!$B:$B,1,0)),"BAU","Delayed"),"FastTrack"),"TTM"),"Remove"),"CEEMEA")</f>
        <v>CEEMEA</v>
      </c>
      <c r="I145" s="11" t="str">
        <f>IF(COUNTIF(schedule!DA$1:ZZ$100,B145)=0,"new","scheduled")</f>
        <v>scheduled</v>
      </c>
    </row>
    <row r="146" spans="1:9">
      <c r="A146" s="11" t="s">
        <v>1953</v>
      </c>
      <c r="B146" s="13">
        <v>1208170551071</v>
      </c>
      <c r="C146" s="11" t="str">
        <f>IF(ISERROR(VLOOKUP(B146,'111012'!B:C,2,FALSE)),"new",VLOOKUP(B146,'111012'!B:C,2,FALSE))</f>
        <v>new</v>
      </c>
      <c r="D146" s="11" t="str">
        <f>IF(ISERROR(VLOOKUP(B146,'111012'!B:D,3,FALSE)),"new",IF(VLOOKUP(B146,'111012'!B:D,3,FALSE)="new","existing",VLOOKUP(B146,'111012'!B:D,3,FALSE)))</f>
        <v>existing</v>
      </c>
      <c r="E146" s="4">
        <f t="shared" si="3"/>
        <v>41192</v>
      </c>
      <c r="F146" s="11" t="str">
        <f>IF(ISERROR(VLOOKUP(B146,'161012'!B:B,1,FALSE)),"yes","no")</f>
        <v>no</v>
      </c>
      <c r="G146" s="2" t="s">
        <v>2594</v>
      </c>
      <c r="H146" s="11" t="str">
        <f>IF(ISNA(VLOOKUP(B146,CEEMEA!$A:$A,1,0)),IF(ISNA(VLOOKUP(B146,Removes!$A:$A,1,0)),IF(ISNA(VLOOKUP(B146,TTM!$A:$A,1,0)),IF(ISNA(VLOOKUP(B146,FastTrack!$A:$A,1,0)),IF(ISNA(VLOOKUP(B146,Delayed!$B:$B,1,0)),"BAU","Delayed"),"FastTrack"),"TTM"),"Remove"),"CEEMEA")</f>
        <v>CEEMEA</v>
      </c>
      <c r="I146" s="11" t="str">
        <f>IF(COUNTIF(schedule!DA$1:ZZ$100,B146)=0,"new","scheduled")</f>
        <v>scheduled</v>
      </c>
    </row>
    <row r="147" spans="1:9">
      <c r="A147" s="11" t="s">
        <v>2393</v>
      </c>
      <c r="B147" s="13">
        <v>1209140434453</v>
      </c>
      <c r="C147" s="11" t="str">
        <f>IF(ISERROR(VLOOKUP(B147,'111012'!B:C,2,FALSE)),"new",VLOOKUP(B147,'111012'!B:C,2,FALSE))</f>
        <v>new</v>
      </c>
      <c r="D147" s="11" t="str">
        <f>IF(ISERROR(VLOOKUP(B147,'111012'!B:D,3,FALSE)),"new",IF(VLOOKUP(B147,'111012'!B:D,3,FALSE)="new","existing",VLOOKUP(B147,'111012'!B:D,3,FALSE)))</f>
        <v>existing</v>
      </c>
      <c r="E147" s="4">
        <f t="shared" si="3"/>
        <v>41191</v>
      </c>
      <c r="F147" s="11" t="str">
        <f>IF(ISERROR(VLOOKUP(B147,'161012'!B:B,1,FALSE)),"yes","no")</f>
        <v>no</v>
      </c>
      <c r="G147" s="2" t="s">
        <v>2619</v>
      </c>
      <c r="H147" s="11" t="str">
        <f>IF(ISNA(VLOOKUP(B147,CEEMEA!$A:$A,1,0)),IF(ISNA(VLOOKUP(B147,Removes!$A:$A,1,0)),IF(ISNA(VLOOKUP(B147,TTM!$A:$A,1,0)),IF(ISNA(VLOOKUP(B147,FastTrack!$A:$A,1,0)),IF(ISNA(VLOOKUP(B147,Delayed!$B:$B,1,0)),"BAU","Delayed"),"FastTrack"),"TTM"),"Remove"),"CEEMEA")</f>
        <v>BAU</v>
      </c>
      <c r="I147" s="11" t="str">
        <f>IF(COUNTIF(schedule!DA$1:ZZ$100,B147)=0,"new","scheduled")</f>
        <v>scheduled</v>
      </c>
    </row>
    <row r="148" spans="1:9">
      <c r="A148" s="11" t="s">
        <v>2389</v>
      </c>
      <c r="B148" s="13">
        <v>1209140439233</v>
      </c>
      <c r="C148" s="11" t="str">
        <f>IF(ISERROR(VLOOKUP(B148,'111012'!B:C,2,FALSE)),"new",VLOOKUP(B148,'111012'!B:C,2,FALSE))</f>
        <v>new</v>
      </c>
      <c r="D148" s="11" t="str">
        <f>IF(ISERROR(VLOOKUP(B148,'111012'!B:D,3,FALSE)),"new",IF(VLOOKUP(B148,'111012'!B:D,3,FALSE)="new","existing",VLOOKUP(B148,'111012'!B:D,3,FALSE)))</f>
        <v>existing</v>
      </c>
      <c r="E148" s="4">
        <f t="shared" si="3"/>
        <v>41191</v>
      </c>
      <c r="F148" s="11" t="str">
        <f>IF(ISERROR(VLOOKUP(B148,'161012'!B:B,1,FALSE)),"yes","no")</f>
        <v>no</v>
      </c>
      <c r="G148" s="2" t="s">
        <v>2617</v>
      </c>
      <c r="H148" s="11" t="str">
        <f>IF(ISNA(VLOOKUP(B148,CEEMEA!$A:$A,1,0)),IF(ISNA(VLOOKUP(B148,Removes!$A:$A,1,0)),IF(ISNA(VLOOKUP(B148,TTM!$A:$A,1,0)),IF(ISNA(VLOOKUP(B148,FastTrack!$A:$A,1,0)),IF(ISNA(VLOOKUP(B148,Delayed!$B:$B,1,0)),"BAU","Delayed"),"FastTrack"),"TTM"),"Remove"),"CEEMEA")</f>
        <v>BAU</v>
      </c>
      <c r="I148" s="11" t="str">
        <f>IF(COUNTIF(schedule!DA$1:ZZ$100,B148)=0,"new","scheduled")</f>
        <v>scheduled</v>
      </c>
    </row>
    <row r="149" spans="1:9">
      <c r="A149" s="11" t="s">
        <v>2391</v>
      </c>
      <c r="B149" s="13">
        <v>1209140439273</v>
      </c>
      <c r="C149" s="11" t="str">
        <f>IF(ISERROR(VLOOKUP(B149,'111012'!B:C,2,FALSE)),"new",VLOOKUP(B149,'111012'!B:C,2,FALSE))</f>
        <v>new</v>
      </c>
      <c r="D149" s="11" t="str">
        <f>IF(ISERROR(VLOOKUP(B149,'111012'!B:D,3,FALSE)),"new",IF(VLOOKUP(B149,'111012'!B:D,3,FALSE)="new","existing",VLOOKUP(B149,'111012'!B:D,3,FALSE)))</f>
        <v>existing</v>
      </c>
      <c r="E149" s="4">
        <f t="shared" si="3"/>
        <v>41191</v>
      </c>
      <c r="F149" s="11" t="str">
        <f>IF(ISERROR(VLOOKUP(B149,'161012'!B:B,1,FALSE)),"yes","no")</f>
        <v>no</v>
      </c>
      <c r="G149" s="2" t="s">
        <v>2618</v>
      </c>
      <c r="H149" s="11" t="str">
        <f>IF(ISNA(VLOOKUP(B149,CEEMEA!$A:$A,1,0)),IF(ISNA(VLOOKUP(B149,Removes!$A:$A,1,0)),IF(ISNA(VLOOKUP(B149,TTM!$A:$A,1,0)),IF(ISNA(VLOOKUP(B149,FastTrack!$A:$A,1,0)),IF(ISNA(VLOOKUP(B149,Delayed!$B:$B,1,0)),"BAU","Delayed"),"FastTrack"),"TTM"),"Remove"),"CEEMEA")</f>
        <v>BAU</v>
      </c>
      <c r="I149" s="11" t="str">
        <f>IF(COUNTIF(schedule!DA$1:ZZ$100,B149)=0,"new","scheduled")</f>
        <v>scheduled</v>
      </c>
    </row>
    <row r="150" spans="1:9">
      <c r="A150" s="11" t="s">
        <v>2498</v>
      </c>
      <c r="B150" s="13">
        <v>1209140439341</v>
      </c>
      <c r="C150" s="11" t="str">
        <f>IF(ISERROR(VLOOKUP(B150,'111012'!B:C,2,FALSE)),"new",VLOOKUP(B150,'111012'!B:C,2,FALSE))</f>
        <v>new</v>
      </c>
      <c r="D150" s="11" t="str">
        <f>IF(ISERROR(VLOOKUP(B150,'111012'!B:D,3,FALSE)),"new",IF(VLOOKUP(B150,'111012'!B:D,3,FALSE)="new","existing",VLOOKUP(B150,'111012'!B:D,3,FALSE)))</f>
        <v>existing</v>
      </c>
      <c r="E150" s="4">
        <f t="shared" si="3"/>
        <v>41192</v>
      </c>
      <c r="F150" s="11" t="str">
        <f>IF(ISERROR(VLOOKUP(B150,'161012'!B:B,1,FALSE)),"yes","no")</f>
        <v>no</v>
      </c>
      <c r="G150" s="2" t="s">
        <v>2609</v>
      </c>
      <c r="H150" s="11" t="str">
        <f>IF(ISNA(VLOOKUP(B150,CEEMEA!$A:$A,1,0)),IF(ISNA(VLOOKUP(B150,Removes!$A:$A,1,0)),IF(ISNA(VLOOKUP(B150,TTM!$A:$A,1,0)),IF(ISNA(VLOOKUP(B150,FastTrack!$A:$A,1,0)),IF(ISNA(VLOOKUP(B150,Delayed!$B:$B,1,0)),"BAU","Delayed"),"FastTrack"),"TTM"),"Remove"),"CEEMEA")</f>
        <v>BAU</v>
      </c>
      <c r="I150" s="11" t="str">
        <f>IF(COUNTIF(schedule!DA$1:ZZ$100,B150)=0,"new","scheduled")</f>
        <v>scheduled</v>
      </c>
    </row>
    <row r="151" spans="1:9">
      <c r="A151" s="11" t="s">
        <v>2395</v>
      </c>
      <c r="B151" s="13">
        <v>1209140439392</v>
      </c>
      <c r="C151" s="11" t="str">
        <f>IF(ISERROR(VLOOKUP(B151,'111012'!B:C,2,FALSE)),"new",VLOOKUP(B151,'111012'!B:C,2,FALSE))</f>
        <v>new</v>
      </c>
      <c r="D151" s="11" t="str">
        <f>IF(ISERROR(VLOOKUP(B151,'111012'!B:D,3,FALSE)),"new",IF(VLOOKUP(B151,'111012'!B:D,3,FALSE)="new","existing",VLOOKUP(B151,'111012'!B:D,3,FALSE)))</f>
        <v>existing</v>
      </c>
      <c r="E151" s="4">
        <f t="shared" si="3"/>
        <v>41191</v>
      </c>
      <c r="F151" s="11" t="str">
        <f>IF(ISERROR(VLOOKUP(B151,'161012'!B:B,1,FALSE)),"yes","no")</f>
        <v>no</v>
      </c>
      <c r="G151" s="2" t="s">
        <v>2620</v>
      </c>
      <c r="H151" s="11" t="str">
        <f>IF(ISNA(VLOOKUP(B151,CEEMEA!$A:$A,1,0)),IF(ISNA(VLOOKUP(B151,Removes!$A:$A,1,0)),IF(ISNA(VLOOKUP(B151,TTM!$A:$A,1,0)),IF(ISNA(VLOOKUP(B151,FastTrack!$A:$A,1,0)),IF(ISNA(VLOOKUP(B151,Delayed!$B:$B,1,0)),"BAU","Delayed"),"FastTrack"),"TTM"),"Remove"),"CEEMEA")</f>
        <v>BAU</v>
      </c>
      <c r="I151" s="11" t="str">
        <f>IF(COUNTIF(schedule!DA$1:ZZ$100,B151)=0,"new","scheduled")</f>
        <v>scheduled</v>
      </c>
    </row>
    <row r="152" spans="1:9">
      <c r="A152" s="11" t="s">
        <v>2399</v>
      </c>
      <c r="B152" s="13">
        <v>1209140439433</v>
      </c>
      <c r="C152" s="11" t="str">
        <f>IF(ISERROR(VLOOKUP(B152,'111012'!B:C,2,FALSE)),"new",VLOOKUP(B152,'111012'!B:C,2,FALSE))</f>
        <v>new</v>
      </c>
      <c r="D152" s="11" t="str">
        <f>IF(ISERROR(VLOOKUP(B152,'111012'!B:D,3,FALSE)),"new",IF(VLOOKUP(B152,'111012'!B:D,3,FALSE)="new","existing",VLOOKUP(B152,'111012'!B:D,3,FALSE)))</f>
        <v>existing</v>
      </c>
      <c r="E152" s="4">
        <f t="shared" si="3"/>
        <v>41191</v>
      </c>
      <c r="F152" s="11" t="str">
        <f>IF(ISERROR(VLOOKUP(B152,'161012'!B:B,1,FALSE)),"yes","no")</f>
        <v>no</v>
      </c>
      <c r="G152" s="2" t="s">
        <v>2622</v>
      </c>
      <c r="H152" s="11" t="str">
        <f>IF(ISNA(VLOOKUP(B152,CEEMEA!$A:$A,1,0)),IF(ISNA(VLOOKUP(B152,Removes!$A:$A,1,0)),IF(ISNA(VLOOKUP(B152,TTM!$A:$A,1,0)),IF(ISNA(VLOOKUP(B152,FastTrack!$A:$A,1,0)),IF(ISNA(VLOOKUP(B152,Delayed!$B:$B,1,0)),"BAU","Delayed"),"FastTrack"),"TTM"),"Remove"),"CEEMEA")</f>
        <v>BAU</v>
      </c>
      <c r="I152" s="11" t="str">
        <f>IF(COUNTIF(schedule!DA$1:ZZ$100,B152)=0,"new","scheduled")</f>
        <v>scheduled</v>
      </c>
    </row>
    <row r="153" spans="1:9">
      <c r="A153" s="11" t="s">
        <v>1827</v>
      </c>
      <c r="B153" s="13">
        <v>1209181328563</v>
      </c>
      <c r="C153" s="11" t="str">
        <f>IF(ISERROR(VLOOKUP(B153,'111012'!B:C,2,FALSE)),"new",VLOOKUP(B153,'111012'!B:C,2,FALSE))</f>
        <v>new</v>
      </c>
      <c r="D153" s="11" t="str">
        <f>IF(ISERROR(VLOOKUP(B153,'111012'!B:D,3,FALSE)),"new",IF(VLOOKUP(B153,'111012'!B:D,3,FALSE)="new","existing",VLOOKUP(B153,'111012'!B:D,3,FALSE)))</f>
        <v>existing</v>
      </c>
      <c r="E153" s="4">
        <f t="shared" si="3"/>
        <v>41184</v>
      </c>
      <c r="F153" s="11" t="str">
        <f>IF(ISERROR(VLOOKUP(B153,'161012'!B:B,1,FALSE)),"yes","no")</f>
        <v>no</v>
      </c>
      <c r="G153" s="2" t="s">
        <v>2683</v>
      </c>
      <c r="H153" s="11" t="str">
        <f>IF(ISNA(VLOOKUP(B153,CEEMEA!$A:$A,1,0)),IF(ISNA(VLOOKUP(B153,Removes!$A:$A,1,0)),IF(ISNA(VLOOKUP(B153,TTM!$A:$A,1,0)),IF(ISNA(VLOOKUP(B153,FastTrack!$A:$A,1,0)),IF(ISNA(VLOOKUP(B153,Delayed!$B:$B,1,0)),"BAU","Delayed"),"FastTrack"),"TTM"),"Remove"),"CEEMEA")</f>
        <v>BAU</v>
      </c>
      <c r="I153" s="11" t="str">
        <f>IF(COUNTIF(schedule!DA$1:ZZ$100,B153)=0,"new","scheduled")</f>
        <v>scheduled</v>
      </c>
    </row>
    <row r="154" spans="1:9">
      <c r="A154" s="11" t="s">
        <v>2177</v>
      </c>
      <c r="B154" s="13">
        <v>1209181329021</v>
      </c>
      <c r="C154" s="11" t="str">
        <f>IF(ISERROR(VLOOKUP(B154,'111012'!B:C,2,FALSE)),"new",VLOOKUP(B154,'111012'!B:C,2,FALSE))</f>
        <v>new</v>
      </c>
      <c r="D154" s="11" t="str">
        <f>IF(ISERROR(VLOOKUP(B154,'111012'!B:D,3,FALSE)),"new",IF(VLOOKUP(B154,'111012'!B:D,3,FALSE)="new","existing",VLOOKUP(B154,'111012'!B:D,3,FALSE)))</f>
        <v>existing</v>
      </c>
      <c r="E154" s="4">
        <f t="shared" si="3"/>
        <v>41184</v>
      </c>
      <c r="F154" s="11" t="str">
        <f>IF(ISERROR(VLOOKUP(B154,'161012'!B:B,1,FALSE)),"yes","no")</f>
        <v>no</v>
      </c>
      <c r="G154" s="2" t="s">
        <v>2682</v>
      </c>
      <c r="H154" s="11" t="str">
        <f>IF(ISNA(VLOOKUP(B154,CEEMEA!$A:$A,1,0)),IF(ISNA(VLOOKUP(B154,Removes!$A:$A,1,0)),IF(ISNA(VLOOKUP(B154,TTM!$A:$A,1,0)),IF(ISNA(VLOOKUP(B154,FastTrack!$A:$A,1,0)),IF(ISNA(VLOOKUP(B154,Delayed!$B:$B,1,0)),"BAU","Delayed"),"FastTrack"),"TTM"),"Remove"),"CEEMEA")</f>
        <v>BAU</v>
      </c>
      <c r="I154" s="11" t="str">
        <f>IF(COUNTIF(schedule!DA$1:ZZ$100,B154)=0,"new","scheduled")</f>
        <v>scheduled</v>
      </c>
    </row>
    <row r="155" spans="1:9">
      <c r="A155" s="11" t="s">
        <v>1817</v>
      </c>
      <c r="B155" s="13">
        <v>1209201007501</v>
      </c>
      <c r="C155" s="11" t="str">
        <f>IF(ISERROR(VLOOKUP(B155,'111012'!B:C,2,FALSE)),"new",VLOOKUP(B155,'111012'!B:C,2,FALSE))</f>
        <v>new</v>
      </c>
      <c r="D155" s="11" t="str">
        <f>IF(ISERROR(VLOOKUP(B155,'111012'!B:D,3,FALSE)),"new",IF(VLOOKUP(B155,'111012'!B:D,3,FALSE)="new","existing",VLOOKUP(B155,'111012'!B:D,3,FALSE)))</f>
        <v>existing</v>
      </c>
      <c r="E155" s="4">
        <f t="shared" si="3"/>
        <v>41172</v>
      </c>
      <c r="F155" s="11" t="str">
        <f>IF(ISERROR(VLOOKUP(B155,'161012'!B:B,1,FALSE)),"yes","no")</f>
        <v>no</v>
      </c>
      <c r="G155" s="2" t="s">
        <v>2721</v>
      </c>
      <c r="H155" s="11" t="str">
        <f>IF(ISNA(VLOOKUP(B155,CEEMEA!$A:$A,1,0)),IF(ISNA(VLOOKUP(B155,Removes!$A:$A,1,0)),IF(ISNA(VLOOKUP(B155,TTM!$A:$A,1,0)),IF(ISNA(VLOOKUP(B155,FastTrack!$A:$A,1,0)),IF(ISNA(VLOOKUP(B155,Delayed!$B:$B,1,0)),"BAU","Delayed"),"FastTrack"),"TTM"),"Remove"),"CEEMEA")</f>
        <v>BAU</v>
      </c>
      <c r="I155" s="11" t="str">
        <f>IF(COUNTIF(schedule!DA$1:ZZ$100,B155)=0,"new","scheduled")</f>
        <v>scheduled</v>
      </c>
    </row>
    <row r="156" spans="1:9">
      <c r="A156" s="11" t="s">
        <v>1807</v>
      </c>
      <c r="B156" s="13">
        <v>1209201020041</v>
      </c>
      <c r="C156" s="11" t="str">
        <f>IF(ISERROR(VLOOKUP(B156,'111012'!B:C,2,FALSE)),"new",VLOOKUP(B156,'111012'!B:C,2,FALSE))</f>
        <v>new</v>
      </c>
      <c r="D156" s="11" t="str">
        <f>IF(ISERROR(VLOOKUP(B156,'111012'!B:D,3,FALSE)),"new",IF(VLOOKUP(B156,'111012'!B:D,3,FALSE)="new","existing",VLOOKUP(B156,'111012'!B:D,3,FALSE)))</f>
        <v>existing</v>
      </c>
      <c r="E156" s="4">
        <f t="shared" si="3"/>
        <v>41172</v>
      </c>
      <c r="F156" s="11" t="str">
        <f>IF(ISERROR(VLOOKUP(B156,'161012'!B:B,1,FALSE)),"yes","no")</f>
        <v>no</v>
      </c>
      <c r="G156" s="2" t="s">
        <v>2716</v>
      </c>
      <c r="H156" s="11" t="str">
        <f>IF(ISNA(VLOOKUP(B156,CEEMEA!$A:$A,1,0)),IF(ISNA(VLOOKUP(B156,Removes!$A:$A,1,0)),IF(ISNA(VLOOKUP(B156,TTM!$A:$A,1,0)),IF(ISNA(VLOOKUP(B156,FastTrack!$A:$A,1,0)),IF(ISNA(VLOOKUP(B156,Delayed!$B:$B,1,0)),"BAU","Delayed"),"FastTrack"),"TTM"),"Remove"),"CEEMEA")</f>
        <v>BAU</v>
      </c>
      <c r="I156" s="11" t="str">
        <f>IF(COUNTIF(schedule!DA$1:ZZ$100,B156)=0,"new","scheduled")</f>
        <v>scheduled</v>
      </c>
    </row>
    <row r="157" spans="1:9">
      <c r="A157" s="11" t="s">
        <v>1805</v>
      </c>
      <c r="B157" s="13">
        <v>1209201020062</v>
      </c>
      <c r="C157" s="11" t="str">
        <f>IF(ISERROR(VLOOKUP(B157,'111012'!B:C,2,FALSE)),"new",VLOOKUP(B157,'111012'!B:C,2,FALSE))</f>
        <v>new</v>
      </c>
      <c r="D157" s="11" t="str">
        <f>IF(ISERROR(VLOOKUP(B157,'111012'!B:D,3,FALSE)),"new",IF(VLOOKUP(B157,'111012'!B:D,3,FALSE)="new","existing",VLOOKUP(B157,'111012'!B:D,3,FALSE)))</f>
        <v>existing</v>
      </c>
      <c r="E157" s="4">
        <f t="shared" si="3"/>
        <v>41172</v>
      </c>
      <c r="F157" s="11" t="str">
        <f>IF(ISERROR(VLOOKUP(B157,'161012'!B:B,1,FALSE)),"yes","no")</f>
        <v>no</v>
      </c>
      <c r="G157" s="2" t="s">
        <v>2715</v>
      </c>
      <c r="H157" s="11" t="str">
        <f>IF(ISNA(VLOOKUP(B157,CEEMEA!$A:$A,1,0)),IF(ISNA(VLOOKUP(B157,Removes!$A:$A,1,0)),IF(ISNA(VLOOKUP(B157,TTM!$A:$A,1,0)),IF(ISNA(VLOOKUP(B157,FastTrack!$A:$A,1,0)),IF(ISNA(VLOOKUP(B157,Delayed!$B:$B,1,0)),"BAU","Delayed"),"FastTrack"),"TTM"),"Remove"),"CEEMEA")</f>
        <v>BAU</v>
      </c>
      <c r="I157" s="11" t="str">
        <f>IF(COUNTIF(schedule!DA$1:ZZ$100,B157)=0,"new","scheduled")</f>
        <v>scheduled</v>
      </c>
    </row>
    <row r="158" spans="1:9">
      <c r="A158" s="11" t="s">
        <v>1876</v>
      </c>
      <c r="B158" s="13">
        <v>1209210600291</v>
      </c>
      <c r="C158" s="11" t="str">
        <f>IF(ISERROR(VLOOKUP(B158,'111012'!B:C,2,FALSE)),"new",VLOOKUP(B158,'111012'!B:C,2,FALSE))</f>
        <v>new</v>
      </c>
      <c r="D158" s="11" t="str">
        <f>IF(ISERROR(VLOOKUP(B158,'111012'!B:D,3,FALSE)),"new",IF(VLOOKUP(B158,'111012'!B:D,3,FALSE)="new","existing",VLOOKUP(B158,'111012'!B:D,3,FALSE)))</f>
        <v>existing</v>
      </c>
      <c r="E158" s="4">
        <f t="shared" si="3"/>
        <v>41190</v>
      </c>
      <c r="F158" s="11" t="str">
        <f>IF(ISERROR(VLOOKUP(B158,'161012'!B:B,1,FALSE)),"yes","no")</f>
        <v>no</v>
      </c>
      <c r="G158" s="2" t="s">
        <v>2649</v>
      </c>
      <c r="H158" s="11" t="str">
        <f>IF(ISNA(VLOOKUP(B158,CEEMEA!$A:$A,1,0)),IF(ISNA(VLOOKUP(B158,Removes!$A:$A,1,0)),IF(ISNA(VLOOKUP(B158,TTM!$A:$A,1,0)),IF(ISNA(VLOOKUP(B158,FastTrack!$A:$A,1,0)),IF(ISNA(VLOOKUP(B158,Delayed!$B:$B,1,0)),"BAU","Delayed"),"FastTrack"),"TTM"),"Remove"),"CEEMEA")</f>
        <v>Delayed</v>
      </c>
      <c r="I158" s="11" t="str">
        <f>IF(COUNTIF(schedule!DA$1:ZZ$100,B158)=0,"new","scheduled")</f>
        <v>new</v>
      </c>
    </row>
    <row r="159" spans="1:9">
      <c r="A159" s="11" t="s">
        <v>1890</v>
      </c>
      <c r="B159" s="13">
        <v>1209260617381</v>
      </c>
      <c r="C159" s="11" t="str">
        <f>IF(ISERROR(VLOOKUP(B159,'111012'!B:C,2,FALSE)),"new",VLOOKUP(B159,'111012'!B:C,2,FALSE))</f>
        <v>new</v>
      </c>
      <c r="D159" s="11" t="str">
        <f>IF(ISERROR(VLOOKUP(B159,'111012'!B:D,3,FALSE)),"new",IF(VLOOKUP(B159,'111012'!B:D,3,FALSE)="new","existing",VLOOKUP(B159,'111012'!B:D,3,FALSE)))</f>
        <v>existing</v>
      </c>
      <c r="E159" s="4">
        <f t="shared" si="3"/>
        <v>41178</v>
      </c>
      <c r="F159" s="11" t="str">
        <f>IF(ISERROR(VLOOKUP(B159,'161012'!B:B,1,FALSE)),"yes","no")</f>
        <v>no</v>
      </c>
      <c r="G159" s="2" t="s">
        <v>2697</v>
      </c>
      <c r="H159" s="11" t="str">
        <f>IF(ISNA(VLOOKUP(B159,CEEMEA!$A:$A,1,0)),IF(ISNA(VLOOKUP(B159,Removes!$A:$A,1,0)),IF(ISNA(VLOOKUP(B159,TTM!$A:$A,1,0)),IF(ISNA(VLOOKUP(B159,FastTrack!$A:$A,1,0)),IF(ISNA(VLOOKUP(B159,Delayed!$B:$B,1,0)),"BAU","Delayed"),"FastTrack"),"TTM"),"Remove"),"CEEMEA")</f>
        <v>BAU</v>
      </c>
      <c r="I159" s="11" t="str">
        <f>IF(COUNTIF(schedule!DA$1:ZZ$100,B159)=0,"new","scheduled")</f>
        <v>scheduled</v>
      </c>
    </row>
    <row r="160" spans="1:9">
      <c r="A160" s="11" t="s">
        <v>2019</v>
      </c>
      <c r="B160" s="13">
        <v>1209271104291</v>
      </c>
      <c r="C160" s="11" t="str">
        <f>IF(ISERROR(VLOOKUP(B160,'111012'!B:C,2,FALSE)),"new",VLOOKUP(B160,'111012'!B:C,2,FALSE))</f>
        <v>new</v>
      </c>
      <c r="D160" s="11" t="str">
        <f>IF(ISERROR(VLOOKUP(B160,'111012'!B:D,3,FALSE)),"new",IF(VLOOKUP(B160,'111012'!B:D,3,FALSE)="new","existing",VLOOKUP(B160,'111012'!B:D,3,FALSE)))</f>
        <v>existing</v>
      </c>
      <c r="E160" s="4">
        <f t="shared" si="3"/>
        <v>41193</v>
      </c>
      <c r="F160" s="11" t="str">
        <f>IF(ISERROR(VLOOKUP(B160,'161012'!B:B,1,FALSE)),"yes","no")</f>
        <v>no</v>
      </c>
      <c r="G160" s="2" t="s">
        <v>2588</v>
      </c>
      <c r="H160" s="11" t="str">
        <f>IF(ISNA(VLOOKUP(B160,CEEMEA!$A:$A,1,0)),IF(ISNA(VLOOKUP(B160,Removes!$A:$A,1,0)),IF(ISNA(VLOOKUP(B160,TTM!$A:$A,1,0)),IF(ISNA(VLOOKUP(B160,FastTrack!$A:$A,1,0)),IF(ISNA(VLOOKUP(B160,Delayed!$B:$B,1,0)),"BAU","Delayed"),"FastTrack"),"TTM"),"Remove"),"CEEMEA")</f>
        <v>BAU</v>
      </c>
      <c r="I160" s="11" t="str">
        <f>IF(COUNTIF(schedule!DA$1:ZZ$100,B160)=0,"new","scheduled")</f>
        <v>scheduled</v>
      </c>
    </row>
    <row r="161" spans="1:9">
      <c r="A161" s="1" t="s">
        <v>2346</v>
      </c>
      <c r="B161" s="13">
        <v>1209280803071</v>
      </c>
      <c r="C161" s="11" t="str">
        <f>IF(ISERROR(VLOOKUP(B161,'111012'!B:C,2,FALSE)),"new",VLOOKUP(B161,'111012'!B:C,2,FALSE))</f>
        <v>new</v>
      </c>
      <c r="D161" s="11" t="str">
        <f>IF(ISERROR(VLOOKUP(B161,'111012'!B:D,3,FALSE)),"new",IF(VLOOKUP(B161,'111012'!B:D,3,FALSE)="new","existing",VLOOKUP(B161,'111012'!B:D,3,FALSE)))</f>
        <v>existing</v>
      </c>
      <c r="E161" s="4">
        <f t="shared" si="3"/>
        <v>41195</v>
      </c>
      <c r="F161" s="11" t="str">
        <f>IF(ISERROR(VLOOKUP(B161,'161012'!B:B,1,FALSE)),"yes","no")</f>
        <v>no</v>
      </c>
      <c r="G161" s="2" t="s">
        <v>2557</v>
      </c>
      <c r="H161" s="11" t="str">
        <f>IF(ISNA(VLOOKUP(B161,CEEMEA!$A:$A,1,0)),IF(ISNA(VLOOKUP(B161,Removes!$A:$A,1,0)),IF(ISNA(VLOOKUP(B161,TTM!$A:$A,1,0)),IF(ISNA(VLOOKUP(B161,FastTrack!$A:$A,1,0)),IF(ISNA(VLOOKUP(B161,Delayed!$B:$B,1,0)),"BAU","Delayed"),"FastTrack"),"TTM"),"Remove"),"CEEMEA")</f>
        <v>Remove</v>
      </c>
      <c r="I161" s="11" t="str">
        <f>IF(COUNTIF(schedule!DA$1:ZZ$100,B161)=0,"new","scheduled")</f>
        <v>new</v>
      </c>
    </row>
    <row r="162" spans="1:9">
      <c r="A162" s="11" t="s">
        <v>2194</v>
      </c>
      <c r="B162" s="13">
        <v>1210011039171</v>
      </c>
      <c r="C162" s="11" t="str">
        <f>IF(ISERROR(VLOOKUP(B162,'111012'!B:C,2,FALSE)),"new",VLOOKUP(B162,'111012'!B:C,2,FALSE))</f>
        <v>new</v>
      </c>
      <c r="D162" s="11" t="str">
        <f>IF(ISERROR(VLOOKUP(B162,'111012'!B:D,3,FALSE)),"new",IF(VLOOKUP(B162,'111012'!B:D,3,FALSE)="new","existing",VLOOKUP(B162,'111012'!B:D,3,FALSE)))</f>
        <v>existing</v>
      </c>
      <c r="E162" s="4">
        <f t="shared" si="3"/>
        <v>41183</v>
      </c>
      <c r="F162" s="11" t="str">
        <f>IF(ISERROR(VLOOKUP(B162,'161012'!B:B,1,FALSE)),"yes","no")</f>
        <v>no</v>
      </c>
      <c r="G162" s="2" t="s">
        <v>2686</v>
      </c>
      <c r="H162" s="11" t="str">
        <f>IF(ISNA(VLOOKUP(B162,CEEMEA!$A:$A,1,0)),IF(ISNA(VLOOKUP(B162,Removes!$A:$A,1,0)),IF(ISNA(VLOOKUP(B162,TTM!$A:$A,1,0)),IF(ISNA(VLOOKUP(B162,FastTrack!$A:$A,1,0)),IF(ISNA(VLOOKUP(B162,Delayed!$B:$B,1,0)),"BAU","Delayed"),"FastTrack"),"TTM"),"Remove"),"CEEMEA")</f>
        <v>BAU</v>
      </c>
      <c r="I162" s="11" t="str">
        <f>IF(COUNTIF(schedule!DA$1:ZZ$100,B162)=0,"new","scheduled")</f>
        <v>scheduled</v>
      </c>
    </row>
    <row r="163" spans="1:9">
      <c r="A163" s="11" t="s">
        <v>2311</v>
      </c>
      <c r="B163" s="13">
        <v>1210020926081</v>
      </c>
      <c r="C163" s="11" t="str">
        <f>IF(ISERROR(VLOOKUP(B163,'111012'!B:C,2,FALSE)),"new",VLOOKUP(B163,'111012'!B:C,2,FALSE))</f>
        <v>new</v>
      </c>
      <c r="D163" s="11" t="str">
        <f>IF(ISERROR(VLOOKUP(B163,'111012'!B:D,3,FALSE)),"new",IF(VLOOKUP(B163,'111012'!B:D,3,FALSE)="new","existing",VLOOKUP(B163,'111012'!B:D,3,FALSE)))</f>
        <v>existing</v>
      </c>
      <c r="E163" s="4">
        <f t="shared" si="3"/>
        <v>41184</v>
      </c>
      <c r="F163" s="11" t="str">
        <f>IF(ISERROR(VLOOKUP(B163,'161012'!B:B,1,FALSE)),"yes","no")</f>
        <v>no</v>
      </c>
      <c r="G163" s="2" t="s">
        <v>2675</v>
      </c>
      <c r="H163" s="11" t="str">
        <f>IF(ISNA(VLOOKUP(B163,CEEMEA!$A:$A,1,0)),IF(ISNA(VLOOKUP(B163,Removes!$A:$A,1,0)),IF(ISNA(VLOOKUP(B163,TTM!$A:$A,1,0)),IF(ISNA(VLOOKUP(B163,FastTrack!$A:$A,1,0)),IF(ISNA(VLOOKUP(B163,Delayed!$B:$B,1,0)),"BAU","Delayed"),"FastTrack"),"TTM"),"Remove"),"CEEMEA")</f>
        <v>CEEMEA</v>
      </c>
      <c r="I163" s="11" t="str">
        <f>IF(COUNTIF(schedule!DA$1:ZZ$100,B163)=0,"new","scheduled")</f>
        <v>scheduled</v>
      </c>
    </row>
    <row r="164" spans="1:9">
      <c r="A164" s="11" t="s">
        <v>2305</v>
      </c>
      <c r="B164" s="13">
        <v>1210020926101</v>
      </c>
      <c r="C164" s="11" t="str">
        <f>IF(ISERROR(VLOOKUP(B164,'111012'!B:C,2,FALSE)),"new",VLOOKUP(B164,'111012'!B:C,2,FALSE))</f>
        <v>new</v>
      </c>
      <c r="D164" s="11" t="str">
        <f>IF(ISERROR(VLOOKUP(B164,'111012'!B:D,3,FALSE)),"new",IF(VLOOKUP(B164,'111012'!B:D,3,FALSE)="new","existing",VLOOKUP(B164,'111012'!B:D,3,FALSE)))</f>
        <v>existing</v>
      </c>
      <c r="E164" s="4">
        <f t="shared" si="3"/>
        <v>41184</v>
      </c>
      <c r="F164" s="11" t="str">
        <f>IF(ISERROR(VLOOKUP(B164,'161012'!B:B,1,FALSE)),"yes","no")</f>
        <v>no</v>
      </c>
      <c r="G164" s="2" t="s">
        <v>2672</v>
      </c>
      <c r="H164" s="11" t="str">
        <f>IF(ISNA(VLOOKUP(B164,CEEMEA!$A:$A,1,0)),IF(ISNA(VLOOKUP(B164,Removes!$A:$A,1,0)),IF(ISNA(VLOOKUP(B164,TTM!$A:$A,1,0)),IF(ISNA(VLOOKUP(B164,FastTrack!$A:$A,1,0)),IF(ISNA(VLOOKUP(B164,Delayed!$B:$B,1,0)),"BAU","Delayed"),"FastTrack"),"TTM"),"Remove"),"CEEMEA")</f>
        <v>CEEMEA</v>
      </c>
      <c r="I164" s="11" t="str">
        <f>IF(COUNTIF(schedule!DA$1:ZZ$100,B164)=0,"new","scheduled")</f>
        <v>scheduled</v>
      </c>
    </row>
    <row r="165" spans="1:9">
      <c r="A165" s="11" t="s">
        <v>2296</v>
      </c>
      <c r="B165" s="13">
        <v>1210020926131</v>
      </c>
      <c r="C165" s="11" t="str">
        <f>IF(ISERROR(VLOOKUP(B165,'111012'!B:C,2,FALSE)),"new",VLOOKUP(B165,'111012'!B:C,2,FALSE))</f>
        <v>new</v>
      </c>
      <c r="D165" s="11" t="str">
        <f>IF(ISERROR(VLOOKUP(B165,'111012'!B:D,3,FALSE)),"new",IF(VLOOKUP(B165,'111012'!B:D,3,FALSE)="new","existing",VLOOKUP(B165,'111012'!B:D,3,FALSE)))</f>
        <v>existing</v>
      </c>
      <c r="E165" s="4">
        <f t="shared" si="3"/>
        <v>41184</v>
      </c>
      <c r="F165" s="11" t="str">
        <f>IF(ISERROR(VLOOKUP(B165,'161012'!B:B,1,FALSE)),"yes","no")</f>
        <v>no</v>
      </c>
      <c r="G165" s="2" t="s">
        <v>2668</v>
      </c>
      <c r="H165" s="11" t="str">
        <f>IF(ISNA(VLOOKUP(B165,CEEMEA!$A:$A,1,0)),IF(ISNA(VLOOKUP(B165,Removes!$A:$A,1,0)),IF(ISNA(VLOOKUP(B165,TTM!$A:$A,1,0)),IF(ISNA(VLOOKUP(B165,FastTrack!$A:$A,1,0)),IF(ISNA(VLOOKUP(B165,Delayed!$B:$B,1,0)),"BAU","Delayed"),"FastTrack"),"TTM"),"Remove"),"CEEMEA")</f>
        <v>CEEMEA</v>
      </c>
      <c r="I165" s="11" t="str">
        <f>IF(COUNTIF(schedule!DA$1:ZZ$100,B165)=0,"new","scheduled")</f>
        <v>scheduled</v>
      </c>
    </row>
    <row r="166" spans="1:9">
      <c r="A166" s="11" t="s">
        <v>2292</v>
      </c>
      <c r="B166" s="13">
        <v>1210020926141</v>
      </c>
      <c r="C166" s="11" t="str">
        <f>IF(ISERROR(VLOOKUP(B166,'111012'!B:C,2,FALSE)),"new",VLOOKUP(B166,'111012'!B:C,2,FALSE))</f>
        <v>new</v>
      </c>
      <c r="D166" s="11" t="str">
        <f>IF(ISERROR(VLOOKUP(B166,'111012'!B:D,3,FALSE)),"new",IF(VLOOKUP(B166,'111012'!B:D,3,FALSE)="new","existing",VLOOKUP(B166,'111012'!B:D,3,FALSE)))</f>
        <v>existing</v>
      </c>
      <c r="E166" s="4">
        <f t="shared" si="3"/>
        <v>41184</v>
      </c>
      <c r="F166" s="11" t="str">
        <f>IF(ISERROR(VLOOKUP(B166,'161012'!B:B,1,FALSE)),"yes","no")</f>
        <v>no</v>
      </c>
      <c r="G166" s="2" t="s">
        <v>2666</v>
      </c>
      <c r="H166" s="11" t="str">
        <f>IF(ISNA(VLOOKUP(B166,CEEMEA!$A:$A,1,0)),IF(ISNA(VLOOKUP(B166,Removes!$A:$A,1,0)),IF(ISNA(VLOOKUP(B166,TTM!$A:$A,1,0)),IF(ISNA(VLOOKUP(B166,FastTrack!$A:$A,1,0)),IF(ISNA(VLOOKUP(B166,Delayed!$B:$B,1,0)),"BAU","Delayed"),"FastTrack"),"TTM"),"Remove"),"CEEMEA")</f>
        <v>CEEMEA</v>
      </c>
      <c r="I166" s="11" t="str">
        <f>IF(COUNTIF(schedule!DA$1:ZZ$100,B166)=0,"new","scheduled")</f>
        <v>scheduled</v>
      </c>
    </row>
    <row r="167" spans="1:9">
      <c r="A167" s="11" t="s">
        <v>2161</v>
      </c>
      <c r="B167" s="13">
        <v>1210021030251</v>
      </c>
      <c r="C167" s="11" t="str">
        <f>IF(ISERROR(VLOOKUP(B167,'111012'!B:C,2,FALSE)),"new",VLOOKUP(B167,'111012'!B:C,2,FALSE))</f>
        <v>new</v>
      </c>
      <c r="D167" s="11" t="str">
        <f>IF(ISERROR(VLOOKUP(B167,'111012'!B:D,3,FALSE)),"new",IF(VLOOKUP(B167,'111012'!B:D,3,FALSE)="new","existing",VLOOKUP(B167,'111012'!B:D,3,FALSE)))</f>
        <v>existing</v>
      </c>
      <c r="E167" s="4">
        <f t="shared" si="3"/>
        <v>41184</v>
      </c>
      <c r="F167" s="11" t="str">
        <f>IF(ISERROR(VLOOKUP(B167,'161012'!B:B,1,FALSE)),"yes","no")</f>
        <v>no</v>
      </c>
      <c r="G167" s="2" t="s">
        <v>2677</v>
      </c>
      <c r="H167" s="11" t="str">
        <f>IF(ISNA(VLOOKUP(B167,CEEMEA!$A:$A,1,0)),IF(ISNA(VLOOKUP(B167,Removes!$A:$A,1,0)),IF(ISNA(VLOOKUP(B167,TTM!$A:$A,1,0)),IF(ISNA(VLOOKUP(B167,FastTrack!$A:$A,1,0)),IF(ISNA(VLOOKUP(B167,Delayed!$B:$B,1,0)),"BAU","Delayed"),"FastTrack"),"TTM"),"Remove"),"CEEMEA")</f>
        <v>BAU</v>
      </c>
      <c r="I167" s="11" t="str">
        <f>IF(COUNTIF(schedule!DA$1:ZZ$100,B167)=0,"new","scheduled")</f>
        <v>scheduled</v>
      </c>
    </row>
    <row r="168" spans="1:9">
      <c r="A168" s="11" t="s">
        <v>2167</v>
      </c>
      <c r="B168" s="13">
        <v>1210021030271</v>
      </c>
      <c r="C168" s="11" t="str">
        <f>IF(ISERROR(VLOOKUP(B168,'111012'!B:C,2,FALSE)),"new",VLOOKUP(B168,'111012'!B:C,2,FALSE))</f>
        <v>new</v>
      </c>
      <c r="D168" s="11" t="str">
        <f>IF(ISERROR(VLOOKUP(B168,'111012'!B:D,3,FALSE)),"new",IF(VLOOKUP(B168,'111012'!B:D,3,FALSE)="new","existing",VLOOKUP(B168,'111012'!B:D,3,FALSE)))</f>
        <v>existing</v>
      </c>
      <c r="E168" s="4">
        <f t="shared" si="3"/>
        <v>41184</v>
      </c>
      <c r="F168" s="11" t="str">
        <f>IF(ISERROR(VLOOKUP(B168,'161012'!B:B,1,FALSE)),"yes","no")</f>
        <v>no</v>
      </c>
      <c r="G168" s="2" t="s">
        <v>2680</v>
      </c>
      <c r="H168" s="11" t="str">
        <f>IF(ISNA(VLOOKUP(B168,CEEMEA!$A:$A,1,0)),IF(ISNA(VLOOKUP(B168,Removes!$A:$A,1,0)),IF(ISNA(VLOOKUP(B168,TTM!$A:$A,1,0)),IF(ISNA(VLOOKUP(B168,FastTrack!$A:$A,1,0)),IF(ISNA(VLOOKUP(B168,Delayed!$B:$B,1,0)),"BAU","Delayed"),"FastTrack"),"TTM"),"Remove"),"CEEMEA")</f>
        <v>BAU</v>
      </c>
      <c r="I168" s="11" t="str">
        <f>IF(COUNTIF(schedule!DA$1:ZZ$100,B168)=0,"new","scheduled")</f>
        <v>scheduled</v>
      </c>
    </row>
    <row r="169" spans="1:9">
      <c r="A169" s="11" t="s">
        <v>2254</v>
      </c>
      <c r="B169" s="13">
        <v>1210021220001</v>
      </c>
      <c r="C169" s="11" t="str">
        <f>IF(ISERROR(VLOOKUP(B169,'111012'!B:C,2,FALSE)),"new",VLOOKUP(B169,'111012'!B:C,2,FALSE))</f>
        <v>new</v>
      </c>
      <c r="D169" s="11" t="str">
        <f>IF(ISERROR(VLOOKUP(B169,'111012'!B:D,3,FALSE)),"new",IF(VLOOKUP(B169,'111012'!B:D,3,FALSE)="new","existing",VLOOKUP(B169,'111012'!B:D,3,FALSE)))</f>
        <v>existing</v>
      </c>
      <c r="E169" s="4">
        <f t="shared" si="3"/>
        <v>41186</v>
      </c>
      <c r="F169" s="11" t="str">
        <f>IF(ISERROR(VLOOKUP(B169,'161012'!B:B,1,FALSE)),"yes","no")</f>
        <v>no</v>
      </c>
      <c r="G169" s="2" t="s">
        <v>2660</v>
      </c>
      <c r="H169" s="11" t="str">
        <f>IF(ISNA(VLOOKUP(B169,CEEMEA!$A:$A,1,0)),IF(ISNA(VLOOKUP(B169,Removes!$A:$A,1,0)),IF(ISNA(VLOOKUP(B169,TTM!$A:$A,1,0)),IF(ISNA(VLOOKUP(B169,FastTrack!$A:$A,1,0)),IF(ISNA(VLOOKUP(B169,Delayed!$B:$B,1,0)),"BAU","Delayed"),"FastTrack"),"TTM"),"Remove"),"CEEMEA")</f>
        <v>BAU</v>
      </c>
      <c r="I169" s="11" t="str">
        <f>IF(COUNTIF(schedule!DA$1:ZZ$100,B169)=0,"new","scheduled")</f>
        <v>scheduled</v>
      </c>
    </row>
    <row r="170" spans="1:9">
      <c r="A170" s="11" t="s">
        <v>1083</v>
      </c>
      <c r="B170" s="13">
        <v>1210031043181</v>
      </c>
      <c r="C170" s="11" t="str">
        <f>IF(ISERROR(VLOOKUP(B170,'111012'!B:C,2,FALSE)),"new",VLOOKUP(B170,'111012'!B:C,2,FALSE))</f>
        <v>new</v>
      </c>
      <c r="D170" s="11" t="str">
        <f>IF(ISERROR(VLOOKUP(B170,'111012'!B:D,3,FALSE)),"new",IF(VLOOKUP(B170,'111012'!B:D,3,FALSE)="new","existing",VLOOKUP(B170,'111012'!B:D,3,FALSE)))</f>
        <v>existing</v>
      </c>
      <c r="E170" s="4">
        <f t="shared" si="3"/>
        <v>41186</v>
      </c>
      <c r="F170" s="11" t="str">
        <f>IF(ISERROR(VLOOKUP(B170,'161012'!B:B,1,FALSE)),"yes","no")</f>
        <v>no</v>
      </c>
      <c r="G170" s="2" t="s">
        <v>2652</v>
      </c>
      <c r="H170" s="11" t="str">
        <f>IF(ISNA(VLOOKUP(B170,CEEMEA!$A:$A,1,0)),IF(ISNA(VLOOKUP(B170,Removes!$A:$A,1,0)),IF(ISNA(VLOOKUP(B170,TTM!$A:$A,1,0)),IF(ISNA(VLOOKUP(B170,FastTrack!$A:$A,1,0)),IF(ISNA(VLOOKUP(B170,Delayed!$B:$B,1,0)),"BAU","Delayed"),"FastTrack"),"TTM"),"Remove"),"CEEMEA")</f>
        <v>Delayed</v>
      </c>
      <c r="I170" s="11" t="str">
        <f>IF(COUNTIF(schedule!DA$1:ZZ$100,B170)=0,"new","scheduled")</f>
        <v>new</v>
      </c>
    </row>
    <row r="171" spans="1:9">
      <c r="A171" s="11" t="s">
        <v>1069</v>
      </c>
      <c r="B171" s="13">
        <v>1210031048211</v>
      </c>
      <c r="C171" s="11" t="str">
        <f>IF(ISERROR(VLOOKUP(B171,'111012'!B:C,2,FALSE)),"new",VLOOKUP(B171,'111012'!B:C,2,FALSE))</f>
        <v>new</v>
      </c>
      <c r="D171" s="11" t="str">
        <f>IF(ISERROR(VLOOKUP(B171,'111012'!B:D,3,FALSE)),"new",IF(VLOOKUP(B171,'111012'!B:D,3,FALSE)="new","existing",VLOOKUP(B171,'111012'!B:D,3,FALSE)))</f>
        <v>existing</v>
      </c>
      <c r="E171" s="4">
        <f t="shared" si="3"/>
        <v>41194</v>
      </c>
      <c r="F171" s="11" t="str">
        <f>IF(ISERROR(VLOOKUP(B171,'161012'!B:B,1,FALSE)),"yes","no")</f>
        <v>yes</v>
      </c>
      <c r="G171" s="2" t="s">
        <v>2568</v>
      </c>
      <c r="H171" s="11" t="str">
        <f>IF(ISNA(VLOOKUP(B171,CEEMEA!$A:$A,1,0)),IF(ISNA(VLOOKUP(B171,Removes!$A:$A,1,0)),IF(ISNA(VLOOKUP(B171,TTM!$A:$A,1,0)),IF(ISNA(VLOOKUP(B171,FastTrack!$A:$A,1,0)),IF(ISNA(VLOOKUP(B171,Delayed!$B:$B,1,0)),"BAU","Delayed"),"FastTrack"),"TTM"),"Remove"),"CEEMEA")</f>
        <v>Delayed</v>
      </c>
      <c r="I171" s="11" t="str">
        <f>IF(COUNTIF(schedule!DA$1:ZZ$100,B171)=0,"new","scheduled")</f>
        <v>new</v>
      </c>
    </row>
    <row r="172" spans="1:9">
      <c r="A172" s="11" t="s">
        <v>2265</v>
      </c>
      <c r="B172" s="13">
        <v>1210031112141</v>
      </c>
      <c r="C172" s="11" t="str">
        <f>IF(ISERROR(VLOOKUP(B172,'111012'!B:C,2,FALSE)),"new",VLOOKUP(B172,'111012'!B:C,2,FALSE))</f>
        <v>new</v>
      </c>
      <c r="D172" s="11" t="str">
        <f>IF(ISERROR(VLOOKUP(B172,'111012'!B:D,3,FALSE)),"new",IF(VLOOKUP(B172,'111012'!B:D,3,FALSE)="new","existing",VLOOKUP(B172,'111012'!B:D,3,FALSE)))</f>
        <v>existing</v>
      </c>
      <c r="E172" s="4">
        <f t="shared" si="3"/>
        <v>41187</v>
      </c>
      <c r="F172" s="11" t="str">
        <f>IF(ISERROR(VLOOKUP(B172,'161012'!B:B,1,FALSE)),"yes","no")</f>
        <v>no</v>
      </c>
      <c r="G172" s="2" t="s">
        <v>2650</v>
      </c>
      <c r="H172" s="11" t="str">
        <f>IF(ISNA(VLOOKUP(B172,CEEMEA!$A:$A,1,0)),IF(ISNA(VLOOKUP(B172,Removes!$A:$A,1,0)),IF(ISNA(VLOOKUP(B172,TTM!$A:$A,1,0)),IF(ISNA(VLOOKUP(B172,FastTrack!$A:$A,1,0)),IF(ISNA(VLOOKUP(B172,Delayed!$B:$B,1,0)),"BAU","Delayed"),"FastTrack"),"TTM"),"Remove"),"CEEMEA")</f>
        <v>BAU</v>
      </c>
      <c r="I172" s="11" t="str">
        <f>IF(COUNTIF(schedule!DA$1:ZZ$100,B172)=0,"new","scheduled")</f>
        <v>scheduled</v>
      </c>
    </row>
    <row r="173" spans="1:9">
      <c r="A173" s="11" t="s">
        <v>2486</v>
      </c>
      <c r="B173" s="13">
        <v>1210051137071</v>
      </c>
      <c r="C173" s="11" t="str">
        <f>IF(ISERROR(VLOOKUP(B173,'111012'!B:C,2,FALSE)),"new",VLOOKUP(B173,'111012'!B:C,2,FALSE))</f>
        <v>new</v>
      </c>
      <c r="D173" s="11" t="str">
        <f>IF(ISERROR(VLOOKUP(B173,'111012'!B:D,3,FALSE)),"new",IF(VLOOKUP(B173,'111012'!B:D,3,FALSE)="new","existing",VLOOKUP(B173,'111012'!B:D,3,FALSE)))</f>
        <v>existing</v>
      </c>
      <c r="E173" s="4">
        <f t="shared" si="3"/>
        <v>41192</v>
      </c>
      <c r="F173" s="11" t="str">
        <f>IF(ISERROR(VLOOKUP(B173,'161012'!B:B,1,FALSE)),"yes","no")</f>
        <v>yes</v>
      </c>
      <c r="G173" s="2" t="s">
        <v>2602</v>
      </c>
      <c r="H173" s="11" t="str">
        <f>IF(ISNA(VLOOKUP(B173,CEEMEA!$A:$A,1,0)),IF(ISNA(VLOOKUP(B173,Removes!$A:$A,1,0)),IF(ISNA(VLOOKUP(B173,TTM!$A:$A,1,0)),IF(ISNA(VLOOKUP(B173,FastTrack!$A:$A,1,0)),IF(ISNA(VLOOKUP(B173,Delayed!$B:$B,1,0)),"BAU","Delayed"),"FastTrack"),"TTM"),"Remove"),"CEEMEA")</f>
        <v>BAU</v>
      </c>
      <c r="I173" s="11" t="str">
        <f>IF(COUNTIF(schedule!DA$1:ZZ$100,B173)=0,"new","scheduled")</f>
        <v>new</v>
      </c>
    </row>
    <row r="174" spans="1:9">
      <c r="A174" s="11" t="s">
        <v>2407</v>
      </c>
      <c r="B174" s="13">
        <v>1210090759291</v>
      </c>
      <c r="C174" s="11" t="str">
        <f>IF(ISERROR(VLOOKUP(B174,'111012'!B:C,2,FALSE)),"new",VLOOKUP(B174,'111012'!B:C,2,FALSE))</f>
        <v>new</v>
      </c>
      <c r="D174" s="11" t="str">
        <f>IF(ISERROR(VLOOKUP(B174,'111012'!B:D,3,FALSE)),"new",IF(VLOOKUP(B174,'111012'!B:D,3,FALSE)="new","existing",VLOOKUP(B174,'111012'!B:D,3,FALSE)))</f>
        <v>existing</v>
      </c>
      <c r="E174" s="4">
        <f t="shared" si="3"/>
        <v>41191</v>
      </c>
      <c r="F174" s="11" t="str">
        <f>IF(ISERROR(VLOOKUP(B174,'161012'!B:B,1,FALSE)),"yes","no")</f>
        <v>no</v>
      </c>
      <c r="G174" s="2" t="s">
        <v>2626</v>
      </c>
      <c r="H174" s="11" t="str">
        <f>IF(ISNA(VLOOKUP(B174,CEEMEA!$A:$A,1,0)),IF(ISNA(VLOOKUP(B174,Removes!$A:$A,1,0)),IF(ISNA(VLOOKUP(B174,TTM!$A:$A,1,0)),IF(ISNA(VLOOKUP(B174,FastTrack!$A:$A,1,0)),IF(ISNA(VLOOKUP(B174,Delayed!$B:$B,1,0)),"BAU","Delayed"),"FastTrack"),"TTM"),"Remove"),"CEEMEA")</f>
        <v>BAU</v>
      </c>
      <c r="I174" s="11" t="str">
        <f>IF(COUNTIF(schedule!DA$1:ZZ$100,B174)=0,"new","scheduled")</f>
        <v>scheduled</v>
      </c>
    </row>
    <row r="175" spans="1:9">
      <c r="A175" s="11" t="s">
        <v>2213</v>
      </c>
      <c r="B175" s="13">
        <v>1210090936471</v>
      </c>
      <c r="C175" s="11" t="str">
        <f>IF(ISERROR(VLOOKUP(B175,'111012'!B:C,2,FALSE)),"new",VLOOKUP(B175,'111012'!B:C,2,FALSE))</f>
        <v>new</v>
      </c>
      <c r="D175" s="11" t="str">
        <f>IF(ISERROR(VLOOKUP(B175,'111012'!B:D,3,FALSE)),"new",IF(VLOOKUP(B175,'111012'!B:D,3,FALSE)="new","existing",VLOOKUP(B175,'111012'!B:D,3,FALSE)))</f>
        <v>existing</v>
      </c>
      <c r="E175" s="4">
        <f t="shared" si="3"/>
        <v>41192</v>
      </c>
      <c r="F175" s="11" t="str">
        <f>IF(ISERROR(VLOOKUP(B175,'161012'!B:B,1,FALSE)),"yes","no")</f>
        <v>no</v>
      </c>
      <c r="G175" s="2" t="s">
        <v>2614</v>
      </c>
      <c r="H175" s="11" t="str">
        <f>IF(ISNA(VLOOKUP(B175,CEEMEA!$A:$A,1,0)),IF(ISNA(VLOOKUP(B175,Removes!$A:$A,1,0)),IF(ISNA(VLOOKUP(B175,TTM!$A:$A,1,0)),IF(ISNA(VLOOKUP(B175,FastTrack!$A:$A,1,0)),IF(ISNA(VLOOKUP(B175,Delayed!$B:$B,1,0)),"BAU","Delayed"),"FastTrack"),"TTM"),"Remove"),"CEEMEA")</f>
        <v>BAU</v>
      </c>
      <c r="I175" s="11" t="str">
        <f>IF(COUNTIF(schedule!DA$1:ZZ$100,B175)=0,"new","scheduled")</f>
        <v>scheduled</v>
      </c>
    </row>
    <row r="176" spans="1:9">
      <c r="A176" s="11" t="s">
        <v>2207</v>
      </c>
      <c r="B176" s="13">
        <v>1210090936491</v>
      </c>
      <c r="C176" s="11" t="str">
        <f>IF(ISERROR(VLOOKUP(B176,'111012'!B:C,2,FALSE)),"new",VLOOKUP(B176,'111012'!B:C,2,FALSE))</f>
        <v>new</v>
      </c>
      <c r="D176" s="11" t="str">
        <f>IF(ISERROR(VLOOKUP(B176,'111012'!B:D,3,FALSE)),"new",IF(VLOOKUP(B176,'111012'!B:D,3,FALSE)="new","existing",VLOOKUP(B176,'111012'!B:D,3,FALSE)))</f>
        <v>existing</v>
      </c>
      <c r="E176" s="4">
        <f t="shared" si="3"/>
        <v>41192</v>
      </c>
      <c r="F176" s="11" t="str">
        <f>IF(ISERROR(VLOOKUP(B176,'161012'!B:B,1,FALSE)),"yes","no")</f>
        <v>no</v>
      </c>
      <c r="G176" s="2" t="s">
        <v>2611</v>
      </c>
      <c r="H176" s="11" t="str">
        <f>IF(ISNA(VLOOKUP(B176,CEEMEA!$A:$A,1,0)),IF(ISNA(VLOOKUP(B176,Removes!$A:$A,1,0)),IF(ISNA(VLOOKUP(B176,TTM!$A:$A,1,0)),IF(ISNA(VLOOKUP(B176,FastTrack!$A:$A,1,0)),IF(ISNA(VLOOKUP(B176,Delayed!$B:$B,1,0)),"BAU","Delayed"),"FastTrack"),"TTM"),"Remove"),"CEEMEA")</f>
        <v>BAU</v>
      </c>
      <c r="I176" s="11" t="str">
        <f>IF(COUNTIF(schedule!DA$1:ZZ$100,B176)=0,"new","scheduled")</f>
        <v>scheduled</v>
      </c>
    </row>
    <row r="177" spans="1:9">
      <c r="A177" s="11" t="s">
        <v>2508</v>
      </c>
      <c r="B177" s="13">
        <v>1210110527531</v>
      </c>
      <c r="C177" s="11" t="str">
        <f>IF(ISERROR(VLOOKUP(B177,'111012'!B:C,2,FALSE)),"new",VLOOKUP(B177,'111012'!B:C,2,FALSE))</f>
        <v>new</v>
      </c>
      <c r="D177" s="11" t="str">
        <f>IF(ISERROR(VLOOKUP(B177,'111012'!B:D,3,FALSE)),"new",IF(VLOOKUP(B177,'111012'!B:D,3,FALSE)="new","existing",VLOOKUP(B177,'111012'!B:D,3,FALSE)))</f>
        <v>existing</v>
      </c>
      <c r="E177" s="4">
        <f t="shared" si="3"/>
        <v>41193</v>
      </c>
      <c r="F177" s="11" t="str">
        <f>IF(ISERROR(VLOOKUP(B177,'161012'!B:B,1,FALSE)),"yes","no")</f>
        <v>no</v>
      </c>
      <c r="G177" s="2" t="s">
        <v>2586</v>
      </c>
      <c r="H177" s="11" t="str">
        <f>IF(ISNA(VLOOKUP(B177,CEEMEA!$A:$A,1,0)),IF(ISNA(VLOOKUP(B177,Removes!$A:$A,1,0)),IF(ISNA(VLOOKUP(B177,TTM!$A:$A,1,0)),IF(ISNA(VLOOKUP(B177,FastTrack!$A:$A,1,0)),IF(ISNA(VLOOKUP(B177,Delayed!$B:$B,1,0)),"BAU","Delayed"),"FastTrack"),"TTM"),"Remove"),"CEEMEA")</f>
        <v>BAU</v>
      </c>
      <c r="I177" s="11" t="str">
        <f>IF(COUNTIF(schedule!DA$1:ZZ$100,B177)=0,"new","scheduled")</f>
        <v>new</v>
      </c>
    </row>
    <row r="178" spans="1:9">
      <c r="A178" s="11" t="s">
        <v>2569</v>
      </c>
      <c r="B178" s="13">
        <v>1210120912551</v>
      </c>
      <c r="C178" s="11" t="str">
        <f>IF(ISERROR(VLOOKUP(B178,'111012'!B:C,2,FALSE)),"new",VLOOKUP(B178,'111012'!B:C,2,FALSE))</f>
        <v>new</v>
      </c>
      <c r="D178" s="11" t="str">
        <f>IF(ISERROR(VLOOKUP(B178,'111012'!B:D,3,FALSE)),"new",IF(VLOOKUP(B178,'111012'!B:D,3,FALSE)="new","existing",VLOOKUP(B178,'111012'!B:D,3,FALSE)))</f>
        <v>new</v>
      </c>
      <c r="E178" s="4">
        <f t="shared" si="3"/>
        <v>41194</v>
      </c>
      <c r="F178" s="11" t="str">
        <f>IF(ISERROR(VLOOKUP(B178,'161012'!B:B,1,FALSE)),"yes","no")</f>
        <v>no</v>
      </c>
      <c r="G178" s="2" t="s">
        <v>2570</v>
      </c>
      <c r="H178" s="11" t="str">
        <f>IF(ISNA(VLOOKUP(B178,CEEMEA!$A:$A,1,0)),IF(ISNA(VLOOKUP(B178,Removes!$A:$A,1,0)),IF(ISNA(VLOOKUP(B178,TTM!$A:$A,1,0)),IF(ISNA(VLOOKUP(B178,FastTrack!$A:$A,1,0)),IF(ISNA(VLOOKUP(B178,Delayed!$B:$B,1,0)),"BAU","Delayed"),"FastTrack"),"TTM"),"Remove"),"CEEMEA")</f>
        <v>BAU</v>
      </c>
      <c r="I178" s="11" t="str">
        <f>IF(COUNTIF(schedule!DA$1:ZZ$100,B178)=0,"new","scheduled")</f>
        <v>scheduled</v>
      </c>
    </row>
  </sheetData>
  <sortState ref="A1:G1814">
    <sortCondition ref="B1:B1814"/>
  </sortState>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dimension ref="A1:I178"/>
  <sheetViews>
    <sheetView workbookViewId="0">
      <selection activeCell="F2" sqref="F2"/>
    </sheetView>
  </sheetViews>
  <sheetFormatPr defaultRowHeight="15"/>
  <cols>
    <col min="1" max="1" width="67" customWidth="1"/>
    <col min="2" max="2" width="14.140625" style="13" customWidth="1"/>
    <col min="3" max="4" width="14.140625" customWidth="1"/>
    <col min="5" max="5" width="16.7109375" customWidth="1"/>
    <col min="7" max="7" width="9.140625" style="3"/>
  </cols>
  <sheetData>
    <row r="1" spans="1:9" s="11" customFormat="1">
      <c r="A1" s="11" t="s">
        <v>23</v>
      </c>
      <c r="C1" s="11" t="s">
        <v>30</v>
      </c>
      <c r="D1" s="11" t="s">
        <v>0</v>
      </c>
      <c r="E1" s="11" t="s">
        <v>35</v>
      </c>
      <c r="F1" s="11" t="s">
        <v>78</v>
      </c>
      <c r="G1" s="3" t="s">
        <v>0</v>
      </c>
      <c r="H1" s="11" t="s">
        <v>190</v>
      </c>
      <c r="I1" s="11" t="s">
        <v>230</v>
      </c>
    </row>
    <row r="2" spans="1:9">
      <c r="A2" s="1" t="s">
        <v>2514</v>
      </c>
      <c r="B2" s="13">
        <v>120326133820</v>
      </c>
      <c r="C2" s="11" t="str">
        <f>IF(ISERROR(VLOOKUP(B2,'101012'!B:C,2,FALSE)),"new",VLOOKUP(B2,'101012'!B:C,2,FALSE))</f>
        <v>new</v>
      </c>
      <c r="D2" s="11" t="str">
        <f>IF(ISERROR(VLOOKUP(B2,'101012'!B:D,3,FALSE)),"new",IF(VLOOKUP(B2,'101012'!B:D,3,FALSE)="new","existing",VLOOKUP(B2,'101012'!B:D,3,FALSE)))</f>
        <v>new</v>
      </c>
      <c r="E2" s="4">
        <f t="shared" ref="E2" si="0">DATEVALUE(MID(G2,SEARCH("/",G2,1)-2,10))</f>
        <v>41223</v>
      </c>
      <c r="F2" s="11" t="str">
        <f>IF(ISERROR(VLOOKUP(B2,'141012'!B:B,1,FALSE)),"yes","no")</f>
        <v>yes</v>
      </c>
      <c r="G2" s="2" t="s">
        <v>2515</v>
      </c>
      <c r="H2" s="11" t="str">
        <f>IF(ISNA(VLOOKUP(B2,CEEMEA!$A:$A,1,0)),IF(ISNA(VLOOKUP(B2,Removes!$A:$A,1,0)),IF(ISNA(VLOOKUP(B2,TTM!$A:$A,1,0)),IF(ISNA(VLOOKUP(B2,FastTrack!$A:$A,1,0)),IF(ISNA(VLOOKUP(B2,Delayed!$B:$B,1,0)),"BAU","Delayed"),"FastTrack"),"TTM"),"Remove"),"CEEMEA")</f>
        <v>BAU</v>
      </c>
      <c r="I2" s="11" t="str">
        <f>IF(COUNTIF(schedule!DA$1:ZZ$100,B2)=0,"new","scheduled")</f>
        <v>new</v>
      </c>
    </row>
    <row r="3" spans="1:9">
      <c r="A3" t="s">
        <v>162</v>
      </c>
      <c r="B3" s="13">
        <v>120808042120</v>
      </c>
      <c r="C3" s="11" t="str">
        <f>IF(ISERROR(VLOOKUP(B3,'101012'!B:C,2,FALSE)),"new",VLOOKUP(B3,'101012'!B:C,2,FALSE))</f>
        <v>new</v>
      </c>
      <c r="D3" s="11" t="str">
        <f>IF(ISERROR(VLOOKUP(B3,'101012'!B:D,3,FALSE)),"new",IF(VLOOKUP(B3,'101012'!B:D,3,FALSE)="new","existing",VLOOKUP(B3,'101012'!B:D,3,FALSE)))</f>
        <v>existing</v>
      </c>
      <c r="E3" s="4" t="e">
        <f t="shared" ref="E3:E66" si="1">DATEVALUE(MID(G3,SEARCH("/",G3,1)-2,10))</f>
        <v>#VALUE!</v>
      </c>
      <c r="F3" s="11" t="str">
        <f>IF(ISERROR(VLOOKUP(B3,'141012'!B:B,1,FALSE)),"yes","no")</f>
        <v>yes</v>
      </c>
      <c r="G3" s="2" t="s">
        <v>2144</v>
      </c>
      <c r="H3" s="11" t="str">
        <f>IF(ISNA(VLOOKUP(B3,CEEMEA!$A:$A,1,0)),IF(ISNA(VLOOKUP(B3,Removes!$A:$A,1,0)),IF(ISNA(VLOOKUP(B3,TTM!$A:$A,1,0)),IF(ISNA(VLOOKUP(B3,FastTrack!$A:$A,1,0)),IF(ISNA(VLOOKUP(B3,Delayed!$B:$B,1,0)),"BAU","Delayed"),"FastTrack"),"TTM"),"Remove"),"CEEMEA")</f>
        <v>Remove</v>
      </c>
      <c r="I3" s="11" t="str">
        <f>IF(COUNTIF(schedule!DA$1:ZZ$100,B3)=0,"new","scheduled")</f>
        <v>new</v>
      </c>
    </row>
    <row r="4" spans="1:9">
      <c r="A4" s="1" t="s">
        <v>2425</v>
      </c>
      <c r="B4" s="13">
        <v>120808042130</v>
      </c>
      <c r="C4" s="11" t="str">
        <f>IF(ISERROR(VLOOKUP(B4,'101012'!B:C,2,FALSE)),"new",VLOOKUP(B4,'101012'!B:C,2,FALSE))</f>
        <v>new</v>
      </c>
      <c r="D4" s="11" t="str">
        <f>IF(ISERROR(VLOOKUP(B4,'101012'!B:D,3,FALSE)),"new",IF(VLOOKUP(B4,'101012'!B:D,3,FALSE)="new","existing",VLOOKUP(B4,'101012'!B:D,3,FALSE)))</f>
        <v>existing</v>
      </c>
      <c r="E4" s="4">
        <f t="shared" si="1"/>
        <v>41223</v>
      </c>
      <c r="F4" s="11" t="str">
        <f>IF(ISERROR(VLOOKUP(B4,'141012'!B:B,1,FALSE)),"yes","no")</f>
        <v>no</v>
      </c>
      <c r="G4" s="2" t="s">
        <v>2520</v>
      </c>
      <c r="H4" s="11" t="str">
        <f>IF(ISNA(VLOOKUP(B4,CEEMEA!$A:$A,1,0)),IF(ISNA(VLOOKUP(B4,Removes!$A:$A,1,0)),IF(ISNA(VLOOKUP(B4,TTM!$A:$A,1,0)),IF(ISNA(VLOOKUP(B4,FastTrack!$A:$A,1,0)),IF(ISNA(VLOOKUP(B4,Delayed!$B:$B,1,0)),"BAU","Delayed"),"FastTrack"),"TTM"),"Remove"),"CEEMEA")</f>
        <v>CEEMEA</v>
      </c>
      <c r="I4" s="11" t="str">
        <f>IF(COUNTIF(schedule!DA$1:ZZ$100,B4)=0,"new","scheduled")</f>
        <v>scheduled</v>
      </c>
    </row>
    <row r="5" spans="1:9">
      <c r="A5" t="s">
        <v>1906</v>
      </c>
      <c r="B5" s="13">
        <v>120813211119</v>
      </c>
      <c r="C5" s="11" t="str">
        <f>IF(ISERROR(VLOOKUP(B5,'101012'!B:C,2,FALSE)),"new",VLOOKUP(B5,'101012'!B:C,2,FALSE))</f>
        <v>new</v>
      </c>
      <c r="D5" s="11" t="str">
        <f>IF(ISERROR(VLOOKUP(B5,'101012'!B:D,3,FALSE)),"new",IF(VLOOKUP(B5,'101012'!B:D,3,FALSE)="new","existing",VLOOKUP(B5,'101012'!B:D,3,FALSE)))</f>
        <v>existing</v>
      </c>
      <c r="E5" s="4">
        <f t="shared" si="1"/>
        <v>41192</v>
      </c>
      <c r="F5" s="11" t="str">
        <f>IF(ISERROR(VLOOKUP(B5,'141012'!B:B,1,FALSE)),"yes","no")</f>
        <v>yes</v>
      </c>
      <c r="G5" s="2" t="s">
        <v>2473</v>
      </c>
      <c r="H5" s="11" t="str">
        <f>IF(ISNA(VLOOKUP(B5,CEEMEA!$A:$A,1,0)),IF(ISNA(VLOOKUP(B5,Removes!$A:$A,1,0)),IF(ISNA(VLOOKUP(B5,TTM!$A:$A,1,0)),IF(ISNA(VLOOKUP(B5,FastTrack!$A:$A,1,0)),IF(ISNA(VLOOKUP(B5,Delayed!$B:$B,1,0)),"BAU","Delayed"),"FastTrack"),"TTM"),"Remove"),"CEEMEA")</f>
        <v>CEEMEA</v>
      </c>
      <c r="I5" s="11" t="str">
        <f>IF(COUNTIF(schedule!DA$1:ZZ$100,B5)=0,"new","scheduled")</f>
        <v>scheduled</v>
      </c>
    </row>
    <row r="6" spans="1:9">
      <c r="A6" t="s">
        <v>1885</v>
      </c>
      <c r="B6" s="13">
        <v>120813211234</v>
      </c>
      <c r="C6" s="11" t="str">
        <f>IF(ISERROR(VLOOKUP(B6,'101012'!B:C,2,FALSE)),"new",VLOOKUP(B6,'101012'!B:C,2,FALSE))</f>
        <v>new</v>
      </c>
      <c r="D6" s="11" t="str">
        <f>IF(ISERROR(VLOOKUP(B6,'101012'!B:D,3,FALSE)),"new",IF(VLOOKUP(B6,'101012'!B:D,3,FALSE)="new","existing",VLOOKUP(B6,'101012'!B:D,3,FALSE)))</f>
        <v>existing</v>
      </c>
      <c r="E6" s="4">
        <f t="shared" si="1"/>
        <v>41192</v>
      </c>
      <c r="F6" s="11" t="str">
        <f>IF(ISERROR(VLOOKUP(B6,'141012'!B:B,1,FALSE)),"yes","no")</f>
        <v>no</v>
      </c>
      <c r="G6" s="2" t="s">
        <v>2472</v>
      </c>
      <c r="H6" s="11" t="str">
        <f>IF(ISNA(VLOOKUP(B6,CEEMEA!$A:$A,1,0)),IF(ISNA(VLOOKUP(B6,Removes!$A:$A,1,0)),IF(ISNA(VLOOKUP(B6,TTM!$A:$A,1,0)),IF(ISNA(VLOOKUP(B6,FastTrack!$A:$A,1,0)),IF(ISNA(VLOOKUP(B6,Delayed!$B:$B,1,0)),"BAU","Delayed"),"FastTrack"),"TTM"),"Remove"),"CEEMEA")</f>
        <v>CEEMEA</v>
      </c>
      <c r="I6" s="11" t="str">
        <f>IF(COUNTIF(schedule!DA$1:ZZ$100,B6)=0,"new","scheduled")</f>
        <v>scheduled</v>
      </c>
    </row>
    <row r="7" spans="1:9">
      <c r="A7" t="s">
        <v>129</v>
      </c>
      <c r="B7" s="13">
        <v>120817055750</v>
      </c>
      <c r="C7" s="11" t="str">
        <f>IF(ISERROR(VLOOKUP(B7,'101012'!B:C,2,FALSE)),"new",VLOOKUP(B7,'101012'!B:C,2,FALSE))</f>
        <v>new</v>
      </c>
      <c r="D7" s="11" t="str">
        <f>IF(ISERROR(VLOOKUP(B7,'101012'!B:D,3,FALSE)),"new",IF(VLOOKUP(B7,'101012'!B:D,3,FALSE)="new","existing",VLOOKUP(B7,'101012'!B:D,3,FALSE)))</f>
        <v>existing</v>
      </c>
      <c r="E7" s="4">
        <f t="shared" si="1"/>
        <v>40918</v>
      </c>
      <c r="F7" s="11" t="str">
        <f>IF(ISERROR(VLOOKUP(B7,'141012'!B:B,1,FALSE)),"yes","no")</f>
        <v>no</v>
      </c>
      <c r="G7" s="2" t="s">
        <v>2202</v>
      </c>
      <c r="H7" s="11" t="str">
        <f>IF(ISNA(VLOOKUP(B7,CEEMEA!$A:$A,1,0)),IF(ISNA(VLOOKUP(B7,Removes!$A:$A,1,0)),IF(ISNA(VLOOKUP(B7,TTM!$A:$A,1,0)),IF(ISNA(VLOOKUP(B7,FastTrack!$A:$A,1,0)),IF(ISNA(VLOOKUP(B7,Delayed!$B:$B,1,0)),"BAU","Delayed"),"FastTrack"),"TTM"),"Remove"),"CEEMEA")</f>
        <v>BAU</v>
      </c>
      <c r="I7" s="11" t="str">
        <f>IF(COUNTIF(schedule!DA$1:ZZ$100,B7)=0,"new","scheduled")</f>
        <v>scheduled</v>
      </c>
    </row>
    <row r="8" spans="1:9">
      <c r="A8" t="s">
        <v>1282</v>
      </c>
      <c r="B8" s="13">
        <v>120911115200</v>
      </c>
      <c r="C8" s="11" t="str">
        <f>IF(ISERROR(VLOOKUP(B8,'101012'!B:C,2,FALSE)),"new",VLOOKUP(B8,'101012'!B:C,2,FALSE))</f>
        <v>new</v>
      </c>
      <c r="D8" s="11" t="str">
        <f>IF(ISERROR(VLOOKUP(B8,'101012'!B:D,3,FALSE)),"new",IF(VLOOKUP(B8,'101012'!B:D,3,FALSE)="new","existing",VLOOKUP(B8,'101012'!B:D,3,FALSE)))</f>
        <v>existing</v>
      </c>
      <c r="E8" s="4" t="e">
        <f t="shared" si="1"/>
        <v>#VALUE!</v>
      </c>
      <c r="F8" s="11" t="str">
        <f>IF(ISERROR(VLOOKUP(B8,'141012'!B:B,1,FALSE)),"yes","no")</f>
        <v>no</v>
      </c>
      <c r="G8" s="2" t="s">
        <v>2094</v>
      </c>
      <c r="H8" s="11" t="str">
        <f>IF(ISNA(VLOOKUP(B8,CEEMEA!$A:$A,1,0)),IF(ISNA(VLOOKUP(B8,Removes!$A:$A,1,0)),IF(ISNA(VLOOKUP(B8,TTM!$A:$A,1,0)),IF(ISNA(VLOOKUP(B8,FastTrack!$A:$A,1,0)),IF(ISNA(VLOOKUP(B8,Delayed!$B:$B,1,0)),"BAU","Delayed"),"FastTrack"),"TTM"),"Remove"),"CEEMEA")</f>
        <v>Remove</v>
      </c>
      <c r="I8" s="11" t="str">
        <f>IF(COUNTIF(schedule!DA$1:ZZ$100,B8)=0,"new","scheduled")</f>
        <v>new</v>
      </c>
    </row>
    <row r="9" spans="1:9">
      <c r="A9" t="s">
        <v>1831</v>
      </c>
      <c r="B9" s="13">
        <v>120912094050</v>
      </c>
      <c r="C9" s="11" t="str">
        <f>IF(ISERROR(VLOOKUP(B9,'101012'!B:C,2,FALSE)),"new",VLOOKUP(B9,'101012'!B:C,2,FALSE))</f>
        <v>new</v>
      </c>
      <c r="D9" s="11" t="str">
        <f>IF(ISERROR(VLOOKUP(B9,'101012'!B:D,3,FALSE)),"new",IF(VLOOKUP(B9,'101012'!B:D,3,FALSE)="new","existing",VLOOKUP(B9,'101012'!B:D,3,FALSE)))</f>
        <v>existing</v>
      </c>
      <c r="E9" s="4">
        <f t="shared" si="1"/>
        <v>41162</v>
      </c>
      <c r="F9" s="11" t="str">
        <f>IF(ISERROR(VLOOKUP(B9,'141012'!B:B,1,FALSE)),"yes","no")</f>
        <v>yes</v>
      </c>
      <c r="G9" s="2" t="s">
        <v>2432</v>
      </c>
      <c r="H9" s="11" t="str">
        <f>IF(ISNA(VLOOKUP(B9,CEEMEA!$A:$A,1,0)),IF(ISNA(VLOOKUP(B9,Removes!$A:$A,1,0)),IF(ISNA(VLOOKUP(B9,TTM!$A:$A,1,0)),IF(ISNA(VLOOKUP(B9,FastTrack!$A:$A,1,0)),IF(ISNA(VLOOKUP(B9,Delayed!$B:$B,1,0)),"BAU","Delayed"),"FastTrack"),"TTM"),"Remove"),"CEEMEA")</f>
        <v>Remove</v>
      </c>
      <c r="I9" s="11" t="str">
        <f>IF(COUNTIF(schedule!DA$1:ZZ$100,B9)=0,"new","scheduled")</f>
        <v>new</v>
      </c>
    </row>
    <row r="10" spans="1:9">
      <c r="A10" t="s">
        <v>2401</v>
      </c>
      <c r="B10" s="13">
        <v>120914043354</v>
      </c>
      <c r="C10" s="11" t="str">
        <f>IF(ISERROR(VLOOKUP(B10,'101012'!B:C,2,FALSE)),"new",VLOOKUP(B10,'101012'!B:C,2,FALSE))</f>
        <v>new</v>
      </c>
      <c r="D10" s="11" t="str">
        <f>IF(ISERROR(VLOOKUP(B10,'101012'!B:D,3,FALSE)),"new",IF(VLOOKUP(B10,'101012'!B:D,3,FALSE)="new","existing",VLOOKUP(B10,'101012'!B:D,3,FALSE)))</f>
        <v>existing</v>
      </c>
      <c r="E10" s="4">
        <f t="shared" si="1"/>
        <v>41162</v>
      </c>
      <c r="F10" s="11" t="str">
        <f>IF(ISERROR(VLOOKUP(B10,'141012'!B:B,1,FALSE)),"yes","no")</f>
        <v>no</v>
      </c>
      <c r="G10" s="2" t="s">
        <v>2402</v>
      </c>
      <c r="H10" s="11" t="str">
        <f>IF(ISNA(VLOOKUP(B10,CEEMEA!$A:$A,1,0)),IF(ISNA(VLOOKUP(B10,Removes!$A:$A,1,0)),IF(ISNA(VLOOKUP(B10,TTM!$A:$A,1,0)),IF(ISNA(VLOOKUP(B10,FastTrack!$A:$A,1,0)),IF(ISNA(VLOOKUP(B10,Delayed!$B:$B,1,0)),"BAU","Delayed"),"FastTrack"),"TTM"),"Remove"),"CEEMEA")</f>
        <v>BAU</v>
      </c>
      <c r="I10" s="11" t="str">
        <f>IF(COUNTIF(schedule!DA$1:ZZ$100,B10)=0,"new","scheduled")</f>
        <v>scheduled</v>
      </c>
    </row>
    <row r="11" spans="1:9">
      <c r="A11" t="s">
        <v>2397</v>
      </c>
      <c r="B11" s="13">
        <v>120914043948</v>
      </c>
      <c r="C11" s="11" t="str">
        <f>IF(ISERROR(VLOOKUP(B11,'101012'!B:C,2,FALSE)),"new",VLOOKUP(B11,'101012'!B:C,2,FALSE))</f>
        <v>new</v>
      </c>
      <c r="D11" s="11" t="str">
        <f>IF(ISERROR(VLOOKUP(B11,'101012'!B:D,3,FALSE)),"new",IF(VLOOKUP(B11,'101012'!B:D,3,FALSE)="new","existing",VLOOKUP(B11,'101012'!B:D,3,FALSE)))</f>
        <v>existing</v>
      </c>
      <c r="E11" s="4">
        <f t="shared" si="1"/>
        <v>41162</v>
      </c>
      <c r="F11" s="11" t="str">
        <f>IF(ISERROR(VLOOKUP(B11,'141012'!B:B,1,FALSE)),"yes","no")</f>
        <v>no</v>
      </c>
      <c r="G11" s="2" t="s">
        <v>2398</v>
      </c>
      <c r="H11" s="11" t="str">
        <f>IF(ISNA(VLOOKUP(B11,CEEMEA!$A:$A,1,0)),IF(ISNA(VLOOKUP(B11,Removes!$A:$A,1,0)),IF(ISNA(VLOOKUP(B11,TTM!$A:$A,1,0)),IF(ISNA(VLOOKUP(B11,FastTrack!$A:$A,1,0)),IF(ISNA(VLOOKUP(B11,Delayed!$B:$B,1,0)),"BAU","Delayed"),"FastTrack"),"TTM"),"Remove"),"CEEMEA")</f>
        <v>BAU</v>
      </c>
      <c r="I11" s="11" t="str">
        <f>IF(COUNTIF(schedule!DA$1:ZZ$100,B11)=0,"new","scheduled")</f>
        <v>scheduled</v>
      </c>
    </row>
    <row r="12" spans="1:9">
      <c r="A12" t="s">
        <v>173</v>
      </c>
      <c r="B12" s="13">
        <v>120917045521</v>
      </c>
      <c r="C12" s="11" t="str">
        <f>IF(ISERROR(VLOOKUP(B12,'101012'!B:C,2,FALSE)),"new",VLOOKUP(B12,'101012'!B:C,2,FALSE))</f>
        <v>new</v>
      </c>
      <c r="D12" s="11" t="str">
        <f>IF(ISERROR(VLOOKUP(B12,'101012'!B:D,3,FALSE)),"new",IF(VLOOKUP(B12,'101012'!B:D,3,FALSE)="new","existing",VLOOKUP(B12,'101012'!B:D,3,FALSE)))</f>
        <v>existing</v>
      </c>
      <c r="E12" s="4" t="e">
        <f t="shared" si="1"/>
        <v>#VALUE!</v>
      </c>
      <c r="F12" s="11" t="str">
        <f>IF(ISERROR(VLOOKUP(B12,'141012'!B:B,1,FALSE)),"yes","no")</f>
        <v>no</v>
      </c>
      <c r="G12" s="2" t="s">
        <v>2143</v>
      </c>
      <c r="H12" s="11" t="str">
        <f>IF(ISNA(VLOOKUP(B12,CEEMEA!$A:$A,1,0)),IF(ISNA(VLOOKUP(B12,Removes!$A:$A,1,0)),IF(ISNA(VLOOKUP(B12,TTM!$A:$A,1,0)),IF(ISNA(VLOOKUP(B12,FastTrack!$A:$A,1,0)),IF(ISNA(VLOOKUP(B12,Delayed!$B:$B,1,0)),"BAU","Delayed"),"FastTrack"),"TTM"),"Remove"),"CEEMEA")</f>
        <v>Remove</v>
      </c>
      <c r="I12" s="11" t="str">
        <f>IF(COUNTIF(schedule!DA$1:ZZ$100,B12)=0,"new","scheduled")</f>
        <v>new</v>
      </c>
    </row>
    <row r="13" spans="1:9">
      <c r="A13" t="s">
        <v>172</v>
      </c>
      <c r="B13" s="13">
        <v>120917045758</v>
      </c>
      <c r="C13" s="11" t="str">
        <f>IF(ISERROR(VLOOKUP(B13,'101012'!B:C,2,FALSE)),"new",VLOOKUP(B13,'101012'!B:C,2,FALSE))</f>
        <v>new</v>
      </c>
      <c r="D13" s="11" t="str">
        <f>IF(ISERROR(VLOOKUP(B13,'101012'!B:D,3,FALSE)),"new",IF(VLOOKUP(B13,'101012'!B:D,3,FALSE)="new","existing",VLOOKUP(B13,'101012'!B:D,3,FALSE)))</f>
        <v>existing</v>
      </c>
      <c r="E13" s="4" t="e">
        <f t="shared" si="1"/>
        <v>#VALUE!</v>
      </c>
      <c r="F13" s="11" t="str">
        <f>IF(ISERROR(VLOOKUP(B13,'141012'!B:B,1,FALSE)),"yes","no")</f>
        <v>no</v>
      </c>
      <c r="G13" s="2" t="s">
        <v>2142</v>
      </c>
      <c r="H13" s="11" t="str">
        <f>IF(ISNA(VLOOKUP(B13,CEEMEA!$A:$A,1,0)),IF(ISNA(VLOOKUP(B13,Removes!$A:$A,1,0)),IF(ISNA(VLOOKUP(B13,TTM!$A:$A,1,0)),IF(ISNA(VLOOKUP(B13,FastTrack!$A:$A,1,0)),IF(ISNA(VLOOKUP(B13,Delayed!$B:$B,1,0)),"BAU","Delayed"),"FastTrack"),"TTM"),"Remove"),"CEEMEA")</f>
        <v>Remove</v>
      </c>
      <c r="I13" s="11" t="str">
        <f>IF(COUNTIF(schedule!DA$1:ZZ$100,B13)=0,"new","scheduled")</f>
        <v>new</v>
      </c>
    </row>
    <row r="14" spans="1:9">
      <c r="A14" t="s">
        <v>2031</v>
      </c>
      <c r="B14" s="13">
        <v>120918132852</v>
      </c>
      <c r="C14" s="11" t="str">
        <f>IF(ISERROR(VLOOKUP(B14,'101012'!B:C,2,FALSE)),"new",VLOOKUP(B14,'101012'!B:C,2,FALSE))</f>
        <v>new</v>
      </c>
      <c r="D14" s="11" t="str">
        <f>IF(ISERROR(VLOOKUP(B14,'101012'!B:D,3,FALSE)),"new",IF(VLOOKUP(B14,'101012'!B:D,3,FALSE)="new","existing",VLOOKUP(B14,'101012'!B:D,3,FALSE)))</f>
        <v>existing</v>
      </c>
      <c r="E14" s="4">
        <f t="shared" si="1"/>
        <v>41131</v>
      </c>
      <c r="F14" s="11" t="str">
        <f>IF(ISERROR(VLOOKUP(B14,'141012'!B:B,1,FALSE)),"yes","no")</f>
        <v>no</v>
      </c>
      <c r="G14" s="2" t="s">
        <v>2439</v>
      </c>
      <c r="H14" s="11" t="str">
        <f>IF(ISNA(VLOOKUP(B14,CEEMEA!$A:$A,1,0)),IF(ISNA(VLOOKUP(B14,Removes!$A:$A,1,0)),IF(ISNA(VLOOKUP(B14,TTM!$A:$A,1,0)),IF(ISNA(VLOOKUP(B14,FastTrack!$A:$A,1,0)),IF(ISNA(VLOOKUP(B14,Delayed!$B:$B,1,0)),"BAU","Delayed"),"FastTrack"),"TTM"),"Remove"),"CEEMEA")</f>
        <v>BAU</v>
      </c>
      <c r="I14" s="11" t="str">
        <f>IF(COUNTIF(schedule!DA$1:ZZ$100,B14)=0,"new","scheduled")</f>
        <v>scheduled</v>
      </c>
    </row>
    <row r="15" spans="1:9">
      <c r="A15" t="s">
        <v>1771</v>
      </c>
      <c r="B15" s="13">
        <v>120919080500</v>
      </c>
      <c r="C15" s="11" t="str">
        <f>IF(ISERROR(VLOOKUP(B15,'101012'!B:C,2,FALSE)),"new",VLOOKUP(B15,'101012'!B:C,2,FALSE))</f>
        <v>new</v>
      </c>
      <c r="D15" s="11" t="str">
        <f>IF(ISERROR(VLOOKUP(B15,'101012'!B:D,3,FALSE)),"new",IF(VLOOKUP(B15,'101012'!B:D,3,FALSE)="new","existing",VLOOKUP(B15,'101012'!B:D,3,FALSE)))</f>
        <v>existing</v>
      </c>
      <c r="E15" s="4" t="e">
        <f t="shared" si="1"/>
        <v>#VALUE!</v>
      </c>
      <c r="F15" s="11" t="str">
        <f>IF(ISERROR(VLOOKUP(B15,'141012'!B:B,1,FALSE)),"yes","no")</f>
        <v>no</v>
      </c>
      <c r="G15" s="2" t="s">
        <v>2140</v>
      </c>
      <c r="H15" s="11" t="str">
        <f>IF(ISNA(VLOOKUP(B15,CEEMEA!$A:$A,1,0)),IF(ISNA(VLOOKUP(B15,Removes!$A:$A,1,0)),IF(ISNA(VLOOKUP(B15,TTM!$A:$A,1,0)),IF(ISNA(VLOOKUP(B15,FastTrack!$A:$A,1,0)),IF(ISNA(VLOOKUP(B15,Delayed!$B:$B,1,0)),"BAU","Delayed"),"FastTrack"),"TTM"),"Remove"),"CEEMEA")</f>
        <v>BAU</v>
      </c>
      <c r="I15" s="11" t="str">
        <f>IF(COUNTIF(schedule!DA$1:ZZ$100,B15)=0,"new","scheduled")</f>
        <v>scheduled</v>
      </c>
    </row>
    <row r="16" spans="1:9">
      <c r="A16" t="s">
        <v>1825</v>
      </c>
      <c r="B16" s="13">
        <v>120920100741</v>
      </c>
      <c r="C16" s="11" t="str">
        <f>IF(ISERROR(VLOOKUP(B16,'101012'!B:C,2,FALSE)),"new",VLOOKUP(B16,'101012'!B:C,2,FALSE))</f>
        <v>new</v>
      </c>
      <c r="D16" s="11" t="str">
        <f>IF(ISERROR(VLOOKUP(B16,'101012'!B:D,3,FALSE)),"new",IF(VLOOKUP(B16,'101012'!B:D,3,FALSE)="new","existing",VLOOKUP(B16,'101012'!B:D,3,FALSE)))</f>
        <v>existing</v>
      </c>
      <c r="E16" s="4" t="e">
        <f t="shared" si="1"/>
        <v>#VALUE!</v>
      </c>
      <c r="F16" s="11" t="str">
        <f>IF(ISERROR(VLOOKUP(B16,'141012'!B:B,1,FALSE)),"yes","no")</f>
        <v>no</v>
      </c>
      <c r="G16" s="2" t="s">
        <v>2113</v>
      </c>
      <c r="H16" s="11" t="str">
        <f>IF(ISNA(VLOOKUP(B16,CEEMEA!$A:$A,1,0)),IF(ISNA(VLOOKUP(B16,Removes!$A:$A,1,0)),IF(ISNA(VLOOKUP(B16,TTM!$A:$A,1,0)),IF(ISNA(VLOOKUP(B16,FastTrack!$A:$A,1,0)),IF(ISNA(VLOOKUP(B16,Delayed!$B:$B,1,0)),"BAU","Delayed"),"FastTrack"),"TTM"),"Remove"),"CEEMEA")</f>
        <v>BAU</v>
      </c>
      <c r="I16" s="11" t="str">
        <f>IF(COUNTIF(schedule!DA$1:ZZ$100,B16)=0,"new","scheduled")</f>
        <v>scheduled</v>
      </c>
    </row>
    <row r="17" spans="1:9">
      <c r="A17" t="s">
        <v>1823</v>
      </c>
      <c r="B17" s="13">
        <v>120920100748</v>
      </c>
      <c r="C17" s="11" t="str">
        <f>IF(ISERROR(VLOOKUP(B17,'101012'!B:C,2,FALSE)),"new",VLOOKUP(B17,'101012'!B:C,2,FALSE))</f>
        <v>new</v>
      </c>
      <c r="D17" s="11" t="str">
        <f>IF(ISERROR(VLOOKUP(B17,'101012'!B:D,3,FALSE)),"new",IF(VLOOKUP(B17,'101012'!B:D,3,FALSE)="new","existing",VLOOKUP(B17,'101012'!B:D,3,FALSE)))</f>
        <v>existing</v>
      </c>
      <c r="E17" s="4" t="e">
        <f t="shared" si="1"/>
        <v>#VALUE!</v>
      </c>
      <c r="F17" s="11" t="str">
        <f>IF(ISERROR(VLOOKUP(B17,'141012'!B:B,1,FALSE)),"yes","no")</f>
        <v>no</v>
      </c>
      <c r="G17" s="2" t="s">
        <v>2138</v>
      </c>
      <c r="H17" s="11" t="str">
        <f>IF(ISNA(VLOOKUP(B17,CEEMEA!$A:$A,1,0)),IF(ISNA(VLOOKUP(B17,Removes!$A:$A,1,0)),IF(ISNA(VLOOKUP(B17,TTM!$A:$A,1,0)),IF(ISNA(VLOOKUP(B17,FastTrack!$A:$A,1,0)),IF(ISNA(VLOOKUP(B17,Delayed!$B:$B,1,0)),"BAU","Delayed"),"FastTrack"),"TTM"),"Remove"),"CEEMEA")</f>
        <v>BAU</v>
      </c>
      <c r="I17" s="11" t="str">
        <f>IF(COUNTIF(schedule!DA$1:ZZ$100,B17)=0,"new","scheduled")</f>
        <v>scheduled</v>
      </c>
    </row>
    <row r="18" spans="1:9">
      <c r="A18" t="s">
        <v>1821</v>
      </c>
      <c r="B18" s="13">
        <v>120920100749</v>
      </c>
      <c r="C18" s="11" t="str">
        <f>IF(ISERROR(VLOOKUP(B18,'101012'!B:C,2,FALSE)),"new",VLOOKUP(B18,'101012'!B:C,2,FALSE))</f>
        <v>new</v>
      </c>
      <c r="D18" s="11" t="str">
        <f>IF(ISERROR(VLOOKUP(B18,'101012'!B:D,3,FALSE)),"new",IF(VLOOKUP(B18,'101012'!B:D,3,FALSE)="new","existing",VLOOKUP(B18,'101012'!B:D,3,FALSE)))</f>
        <v>existing</v>
      </c>
      <c r="E18" s="4" t="e">
        <f t="shared" si="1"/>
        <v>#VALUE!</v>
      </c>
      <c r="F18" s="11" t="str">
        <f>IF(ISERROR(VLOOKUP(B18,'141012'!B:B,1,FALSE)),"yes","no")</f>
        <v>no</v>
      </c>
      <c r="G18" s="2" t="s">
        <v>2137</v>
      </c>
      <c r="H18" s="11" t="str">
        <f>IF(ISNA(VLOOKUP(B18,CEEMEA!$A:$A,1,0)),IF(ISNA(VLOOKUP(B18,Removes!$A:$A,1,0)),IF(ISNA(VLOOKUP(B18,TTM!$A:$A,1,0)),IF(ISNA(VLOOKUP(B18,FastTrack!$A:$A,1,0)),IF(ISNA(VLOOKUP(B18,Delayed!$B:$B,1,0)),"BAU","Delayed"),"FastTrack"),"TTM"),"Remove"),"CEEMEA")</f>
        <v>BAU</v>
      </c>
      <c r="I18" s="11" t="str">
        <f>IF(COUNTIF(schedule!DA$1:ZZ$100,B18)=0,"new","scheduled")</f>
        <v>scheduled</v>
      </c>
    </row>
    <row r="19" spans="1:9">
      <c r="A19" t="s">
        <v>1819</v>
      </c>
      <c r="B19" s="13">
        <v>120920100750</v>
      </c>
      <c r="C19" s="11" t="str">
        <f>IF(ISERROR(VLOOKUP(B19,'101012'!B:C,2,FALSE)),"new",VLOOKUP(B19,'101012'!B:C,2,FALSE))</f>
        <v>new</v>
      </c>
      <c r="D19" s="11" t="str">
        <f>IF(ISERROR(VLOOKUP(B19,'101012'!B:D,3,FALSE)),"new",IF(VLOOKUP(B19,'101012'!B:D,3,FALSE)="new","existing",VLOOKUP(B19,'101012'!B:D,3,FALSE)))</f>
        <v>existing</v>
      </c>
      <c r="E19" s="4" t="e">
        <f t="shared" si="1"/>
        <v>#VALUE!</v>
      </c>
      <c r="F19" s="11" t="str">
        <f>IF(ISERROR(VLOOKUP(B19,'141012'!B:B,1,FALSE)),"yes","no")</f>
        <v>no</v>
      </c>
      <c r="G19" s="2" t="s">
        <v>2136</v>
      </c>
      <c r="H19" s="11" t="str">
        <f>IF(ISNA(VLOOKUP(B19,CEEMEA!$A:$A,1,0)),IF(ISNA(VLOOKUP(B19,Removes!$A:$A,1,0)),IF(ISNA(VLOOKUP(B19,TTM!$A:$A,1,0)),IF(ISNA(VLOOKUP(B19,FastTrack!$A:$A,1,0)),IF(ISNA(VLOOKUP(B19,Delayed!$B:$B,1,0)),"BAU","Delayed"),"FastTrack"),"TTM"),"Remove"),"CEEMEA")</f>
        <v>BAU</v>
      </c>
      <c r="I19" s="11" t="str">
        <f>IF(COUNTIF(schedule!DA$1:ZZ$100,B19)=0,"new","scheduled")</f>
        <v>scheduled</v>
      </c>
    </row>
    <row r="20" spans="1:9">
      <c r="A20" t="s">
        <v>1815</v>
      </c>
      <c r="B20" s="13">
        <v>120920100751</v>
      </c>
      <c r="C20" s="11" t="str">
        <f>IF(ISERROR(VLOOKUP(B20,'101012'!B:C,2,FALSE)),"new",VLOOKUP(B20,'101012'!B:C,2,FALSE))</f>
        <v>new</v>
      </c>
      <c r="D20" s="11" t="str">
        <f>IF(ISERROR(VLOOKUP(B20,'101012'!B:D,3,FALSE)),"new",IF(VLOOKUP(B20,'101012'!B:D,3,FALSE)="new","existing",VLOOKUP(B20,'101012'!B:D,3,FALSE)))</f>
        <v>existing</v>
      </c>
      <c r="E20" s="4" t="e">
        <f t="shared" si="1"/>
        <v>#VALUE!</v>
      </c>
      <c r="F20" s="11" t="str">
        <f>IF(ISERROR(VLOOKUP(B20,'141012'!B:B,1,FALSE)),"yes","no")</f>
        <v>no</v>
      </c>
      <c r="G20" s="2" t="s">
        <v>2134</v>
      </c>
      <c r="H20" s="11" t="str">
        <f>IF(ISNA(VLOOKUP(B20,CEEMEA!$A:$A,1,0)),IF(ISNA(VLOOKUP(B20,Removes!$A:$A,1,0)),IF(ISNA(VLOOKUP(B20,TTM!$A:$A,1,0)),IF(ISNA(VLOOKUP(B20,FastTrack!$A:$A,1,0)),IF(ISNA(VLOOKUP(B20,Delayed!$B:$B,1,0)),"BAU","Delayed"),"FastTrack"),"TTM"),"Remove"),"CEEMEA")</f>
        <v>BAU</v>
      </c>
      <c r="I20" s="11" t="str">
        <f>IF(COUNTIF(schedule!DA$1:ZZ$100,B20)=0,"new","scheduled")</f>
        <v>scheduled</v>
      </c>
    </row>
    <row r="21" spans="1:9">
      <c r="A21" t="s">
        <v>1813</v>
      </c>
      <c r="B21" s="13">
        <v>120920102003</v>
      </c>
      <c r="C21" s="11" t="str">
        <f>IF(ISERROR(VLOOKUP(B21,'101012'!B:C,2,FALSE)),"new",VLOOKUP(B21,'101012'!B:C,2,FALSE))</f>
        <v>new</v>
      </c>
      <c r="D21" s="11" t="str">
        <f>IF(ISERROR(VLOOKUP(B21,'101012'!B:D,3,FALSE)),"new",IF(VLOOKUP(B21,'101012'!B:D,3,FALSE)="new","existing",VLOOKUP(B21,'101012'!B:D,3,FALSE)))</f>
        <v>existing</v>
      </c>
      <c r="E21" s="4" t="e">
        <f t="shared" si="1"/>
        <v>#VALUE!</v>
      </c>
      <c r="F21" s="11" t="str">
        <f>IF(ISERROR(VLOOKUP(B21,'141012'!B:B,1,FALSE)),"yes","no")</f>
        <v>no</v>
      </c>
      <c r="G21" s="2" t="s">
        <v>2133</v>
      </c>
      <c r="H21" s="11" t="str">
        <f>IF(ISNA(VLOOKUP(B21,CEEMEA!$A:$A,1,0)),IF(ISNA(VLOOKUP(B21,Removes!$A:$A,1,0)),IF(ISNA(VLOOKUP(B21,TTM!$A:$A,1,0)),IF(ISNA(VLOOKUP(B21,FastTrack!$A:$A,1,0)),IF(ISNA(VLOOKUP(B21,Delayed!$B:$B,1,0)),"BAU","Delayed"),"FastTrack"),"TTM"),"Remove"),"CEEMEA")</f>
        <v>BAU</v>
      </c>
      <c r="I21" s="11" t="str">
        <f>IF(COUNTIF(schedule!DA$1:ZZ$100,B21)=0,"new","scheduled")</f>
        <v>scheduled</v>
      </c>
    </row>
    <row r="22" spans="1:9">
      <c r="A22" t="s">
        <v>1809</v>
      </c>
      <c r="B22" s="13">
        <v>120920102004</v>
      </c>
      <c r="C22" s="11" t="str">
        <f>IF(ISERROR(VLOOKUP(B22,'101012'!B:C,2,FALSE)),"new",VLOOKUP(B22,'101012'!B:C,2,FALSE))</f>
        <v>new</v>
      </c>
      <c r="D22" s="11" t="str">
        <f>IF(ISERROR(VLOOKUP(B22,'101012'!B:D,3,FALSE)),"new",IF(VLOOKUP(B22,'101012'!B:D,3,FALSE)="new","existing",VLOOKUP(B22,'101012'!B:D,3,FALSE)))</f>
        <v>existing</v>
      </c>
      <c r="E22" s="4" t="e">
        <f t="shared" si="1"/>
        <v>#VALUE!</v>
      </c>
      <c r="F22" s="11" t="str">
        <f>IF(ISERROR(VLOOKUP(B22,'141012'!B:B,1,FALSE)),"yes","no")</f>
        <v>no</v>
      </c>
      <c r="G22" s="2" t="s">
        <v>2131</v>
      </c>
      <c r="H22" s="11" t="str">
        <f>IF(ISNA(VLOOKUP(B22,CEEMEA!$A:$A,1,0)),IF(ISNA(VLOOKUP(B22,Removes!$A:$A,1,0)),IF(ISNA(VLOOKUP(B22,TTM!$A:$A,1,0)),IF(ISNA(VLOOKUP(B22,FastTrack!$A:$A,1,0)),IF(ISNA(VLOOKUP(B22,Delayed!$B:$B,1,0)),"BAU","Delayed"),"FastTrack"),"TTM"),"Remove"),"CEEMEA")</f>
        <v>BAU</v>
      </c>
      <c r="I22" s="11" t="str">
        <f>IF(COUNTIF(schedule!DA$1:ZZ$100,B22)=0,"new","scheduled")</f>
        <v>scheduled</v>
      </c>
    </row>
    <row r="23" spans="1:9">
      <c r="A23" t="s">
        <v>1803</v>
      </c>
      <c r="B23" s="13">
        <v>120920102005</v>
      </c>
      <c r="C23" s="11" t="str">
        <f>IF(ISERROR(VLOOKUP(B23,'101012'!B:C,2,FALSE)),"new",VLOOKUP(B23,'101012'!B:C,2,FALSE))</f>
        <v>new</v>
      </c>
      <c r="D23" s="11" t="str">
        <f>IF(ISERROR(VLOOKUP(B23,'101012'!B:D,3,FALSE)),"new",IF(VLOOKUP(B23,'101012'!B:D,3,FALSE)="new","existing",VLOOKUP(B23,'101012'!B:D,3,FALSE)))</f>
        <v>existing</v>
      </c>
      <c r="E23" s="4" t="e">
        <f t="shared" si="1"/>
        <v>#VALUE!</v>
      </c>
      <c r="F23" s="11" t="str">
        <f>IF(ISERROR(VLOOKUP(B23,'141012'!B:B,1,FALSE)),"yes","no")</f>
        <v>no</v>
      </c>
      <c r="G23" s="2" t="s">
        <v>2128</v>
      </c>
      <c r="H23" s="11" t="str">
        <f>IF(ISNA(VLOOKUP(B23,CEEMEA!$A:$A,1,0)),IF(ISNA(VLOOKUP(B23,Removes!$A:$A,1,0)),IF(ISNA(VLOOKUP(B23,TTM!$A:$A,1,0)),IF(ISNA(VLOOKUP(B23,FastTrack!$A:$A,1,0)),IF(ISNA(VLOOKUP(B23,Delayed!$B:$B,1,0)),"BAU","Delayed"),"FastTrack"),"TTM"),"Remove"),"CEEMEA")</f>
        <v>BAU</v>
      </c>
      <c r="I23" s="11" t="str">
        <f>IF(COUNTIF(schedule!DA$1:ZZ$100,B23)=0,"new","scheduled")</f>
        <v>scheduled</v>
      </c>
    </row>
    <row r="24" spans="1:9">
      <c r="A24" t="s">
        <v>1811</v>
      </c>
      <c r="B24" s="13">
        <v>120920102006</v>
      </c>
      <c r="C24" s="11" t="str">
        <f>IF(ISERROR(VLOOKUP(B24,'101012'!B:C,2,FALSE)),"new",VLOOKUP(B24,'101012'!B:C,2,FALSE))</f>
        <v>new</v>
      </c>
      <c r="D24" s="11" t="str">
        <f>IF(ISERROR(VLOOKUP(B24,'101012'!B:D,3,FALSE)),"new",IF(VLOOKUP(B24,'101012'!B:D,3,FALSE)="new","existing",VLOOKUP(B24,'101012'!B:D,3,FALSE)))</f>
        <v>existing</v>
      </c>
      <c r="E24" s="4" t="e">
        <f t="shared" si="1"/>
        <v>#VALUE!</v>
      </c>
      <c r="F24" s="11" t="str">
        <f>IF(ISERROR(VLOOKUP(B24,'141012'!B:B,1,FALSE)),"yes","no")</f>
        <v>no</v>
      </c>
      <c r="G24" s="2" t="s">
        <v>2132</v>
      </c>
      <c r="H24" s="11" t="str">
        <f>IF(ISNA(VLOOKUP(B24,CEEMEA!$A:$A,1,0)),IF(ISNA(VLOOKUP(B24,Removes!$A:$A,1,0)),IF(ISNA(VLOOKUP(B24,TTM!$A:$A,1,0)),IF(ISNA(VLOOKUP(B24,FastTrack!$A:$A,1,0)),IF(ISNA(VLOOKUP(B24,Delayed!$B:$B,1,0)),"BAU","Delayed"),"FastTrack"),"TTM"),"Remove"),"CEEMEA")</f>
        <v>BAU</v>
      </c>
      <c r="I24" s="11" t="str">
        <f>IF(COUNTIF(schedule!DA$1:ZZ$100,B24)=0,"new","scheduled")</f>
        <v>scheduled</v>
      </c>
    </row>
    <row r="25" spans="1:9">
      <c r="A25" t="s">
        <v>1883</v>
      </c>
      <c r="B25" s="13">
        <v>120920123003</v>
      </c>
      <c r="C25" s="11" t="str">
        <f>IF(ISERROR(VLOOKUP(B25,'101012'!B:C,2,FALSE)),"new",VLOOKUP(B25,'101012'!B:C,2,FALSE))</f>
        <v>new</v>
      </c>
      <c r="D25" s="11" t="str">
        <f>IF(ISERROR(VLOOKUP(B25,'101012'!B:D,3,FALSE)),"new",IF(VLOOKUP(B25,'101012'!B:D,3,FALSE)="new","existing",VLOOKUP(B25,'101012'!B:D,3,FALSE)))</f>
        <v>existing</v>
      </c>
      <c r="E25" s="4" t="e">
        <f t="shared" si="1"/>
        <v>#VALUE!</v>
      </c>
      <c r="F25" s="11" t="str">
        <f>IF(ISERROR(VLOOKUP(B25,'141012'!B:B,1,FALSE)),"yes","no")</f>
        <v>no</v>
      </c>
      <c r="G25" s="2" t="s">
        <v>2111</v>
      </c>
      <c r="H25" s="11" t="str">
        <f>IF(ISNA(VLOOKUP(B25,CEEMEA!$A:$A,1,0)),IF(ISNA(VLOOKUP(B25,Removes!$A:$A,1,0)),IF(ISNA(VLOOKUP(B25,TTM!$A:$A,1,0)),IF(ISNA(VLOOKUP(B25,FastTrack!$A:$A,1,0)),IF(ISNA(VLOOKUP(B25,Delayed!$B:$B,1,0)),"BAU","Delayed"),"FastTrack"),"TTM"),"Remove"),"CEEMEA")</f>
        <v>BAU</v>
      </c>
      <c r="I25" s="11" t="str">
        <f>IF(COUNTIF(schedule!DA$1:ZZ$100,B25)=0,"new","scheduled")</f>
        <v>scheduled</v>
      </c>
    </row>
    <row r="26" spans="1:9">
      <c r="A26" t="s">
        <v>1874</v>
      </c>
      <c r="B26" s="13">
        <v>120921062337</v>
      </c>
      <c r="C26" s="11" t="str">
        <f>IF(ISERROR(VLOOKUP(B26,'101012'!B:C,2,FALSE)),"new",VLOOKUP(B26,'101012'!B:C,2,FALSE))</f>
        <v>new</v>
      </c>
      <c r="D26" s="11" t="str">
        <f>IF(ISERROR(VLOOKUP(B26,'101012'!B:D,3,FALSE)),"new",IF(VLOOKUP(B26,'101012'!B:D,3,FALSE)="new","existing",VLOOKUP(B26,'101012'!B:D,3,FALSE)))</f>
        <v>existing</v>
      </c>
      <c r="E26" s="4">
        <f t="shared" si="1"/>
        <v>41131</v>
      </c>
      <c r="F26" s="11" t="str">
        <f>IF(ISERROR(VLOOKUP(B26,'141012'!B:B,1,FALSE)),"yes","no")</f>
        <v>no</v>
      </c>
      <c r="G26" s="2" t="s">
        <v>2459</v>
      </c>
      <c r="H26" s="11" t="str">
        <f>IF(ISNA(VLOOKUP(B26,CEEMEA!$A:$A,1,0)),IF(ISNA(VLOOKUP(B26,Removes!$A:$A,1,0)),IF(ISNA(VLOOKUP(B26,TTM!$A:$A,1,0)),IF(ISNA(VLOOKUP(B26,FastTrack!$A:$A,1,0)),IF(ISNA(VLOOKUP(B26,Delayed!$B:$B,1,0)),"BAU","Delayed"),"FastTrack"),"TTM"),"Remove"),"CEEMEA")</f>
        <v>Delayed</v>
      </c>
      <c r="I26" s="11" t="str">
        <f>IF(COUNTIF(schedule!DA$1:ZZ$100,B26)=0,"new","scheduled")</f>
        <v>new</v>
      </c>
    </row>
    <row r="27" spans="1:9">
      <c r="A27" t="s">
        <v>1872</v>
      </c>
      <c r="B27" s="13">
        <v>120921062644</v>
      </c>
      <c r="C27" s="11" t="str">
        <f>IF(ISERROR(VLOOKUP(B27,'101012'!B:C,2,FALSE)),"new",VLOOKUP(B27,'101012'!B:C,2,FALSE))</f>
        <v>new</v>
      </c>
      <c r="D27" s="11" t="str">
        <f>IF(ISERROR(VLOOKUP(B27,'101012'!B:D,3,FALSE)),"new",IF(VLOOKUP(B27,'101012'!B:D,3,FALSE)="new","existing",VLOOKUP(B27,'101012'!B:D,3,FALSE)))</f>
        <v>existing</v>
      </c>
      <c r="E27" s="4">
        <f t="shared" si="1"/>
        <v>41131</v>
      </c>
      <c r="F27" s="11" t="str">
        <f>IF(ISERROR(VLOOKUP(B27,'141012'!B:B,1,FALSE)),"yes","no")</f>
        <v>no</v>
      </c>
      <c r="G27" s="2" t="s">
        <v>2458</v>
      </c>
      <c r="H27" s="11" t="str">
        <f>IF(ISNA(VLOOKUP(B27,CEEMEA!$A:$A,1,0)),IF(ISNA(VLOOKUP(B27,Removes!$A:$A,1,0)),IF(ISNA(VLOOKUP(B27,TTM!$A:$A,1,0)),IF(ISNA(VLOOKUP(B27,FastTrack!$A:$A,1,0)),IF(ISNA(VLOOKUP(B27,Delayed!$B:$B,1,0)),"BAU","Delayed"),"FastTrack"),"TTM"),"Remove"),"CEEMEA")</f>
        <v>Delayed</v>
      </c>
      <c r="I27" s="11" t="str">
        <f>IF(COUNTIF(schedule!DA$1:ZZ$100,B27)=0,"new","scheduled")</f>
        <v>new</v>
      </c>
    </row>
    <row r="28" spans="1:9">
      <c r="A28" t="s">
        <v>1870</v>
      </c>
      <c r="B28" s="13">
        <v>120921062835</v>
      </c>
      <c r="C28" s="11" t="str">
        <f>IF(ISERROR(VLOOKUP(B28,'101012'!B:C,2,FALSE)),"new",VLOOKUP(B28,'101012'!B:C,2,FALSE))</f>
        <v>new</v>
      </c>
      <c r="D28" s="11" t="str">
        <f>IF(ISERROR(VLOOKUP(B28,'101012'!B:D,3,FALSE)),"new",IF(VLOOKUP(B28,'101012'!B:D,3,FALSE)="new","existing",VLOOKUP(B28,'101012'!B:D,3,FALSE)))</f>
        <v>existing</v>
      </c>
      <c r="E28" s="4" t="e">
        <f t="shared" si="1"/>
        <v>#VALUE!</v>
      </c>
      <c r="F28" s="11" t="str">
        <f>IF(ISERROR(VLOOKUP(B28,'141012'!B:B,1,FALSE)),"yes","no")</f>
        <v>no</v>
      </c>
      <c r="G28" s="2" t="s">
        <v>2123</v>
      </c>
      <c r="H28" s="11" t="str">
        <f>IF(ISNA(VLOOKUP(B28,CEEMEA!$A:$A,1,0)),IF(ISNA(VLOOKUP(B28,Removes!$A:$A,1,0)),IF(ISNA(VLOOKUP(B28,TTM!$A:$A,1,0)),IF(ISNA(VLOOKUP(B28,FastTrack!$A:$A,1,0)),IF(ISNA(VLOOKUP(B28,Delayed!$B:$B,1,0)),"BAU","Delayed"),"FastTrack"),"TTM"),"Remove"),"CEEMEA")</f>
        <v>Delayed</v>
      </c>
      <c r="I28" s="11" t="str">
        <f>IF(COUNTIF(schedule!DA$1:ZZ$100,B28)=0,"new","scheduled")</f>
        <v>new</v>
      </c>
    </row>
    <row r="29" spans="1:9">
      <c r="A29" t="s">
        <v>1868</v>
      </c>
      <c r="B29" s="13">
        <v>120921063034</v>
      </c>
      <c r="C29" s="11" t="str">
        <f>IF(ISERROR(VLOOKUP(B29,'101012'!B:C,2,FALSE)),"new",VLOOKUP(B29,'101012'!B:C,2,FALSE))</f>
        <v>new</v>
      </c>
      <c r="D29" s="11" t="str">
        <f>IF(ISERROR(VLOOKUP(B29,'101012'!B:D,3,FALSE)),"new",IF(VLOOKUP(B29,'101012'!B:D,3,FALSE)="new","existing",VLOOKUP(B29,'101012'!B:D,3,FALSE)))</f>
        <v>existing</v>
      </c>
      <c r="E29" s="4">
        <f t="shared" si="1"/>
        <v>41131</v>
      </c>
      <c r="F29" s="11" t="str">
        <f>IF(ISERROR(VLOOKUP(B29,'141012'!B:B,1,FALSE)),"yes","no")</f>
        <v>no</v>
      </c>
      <c r="G29" s="2" t="s">
        <v>2457</v>
      </c>
      <c r="H29" s="11" t="str">
        <f>IF(ISNA(VLOOKUP(B29,CEEMEA!$A:$A,1,0)),IF(ISNA(VLOOKUP(B29,Removes!$A:$A,1,0)),IF(ISNA(VLOOKUP(B29,TTM!$A:$A,1,0)),IF(ISNA(VLOOKUP(B29,FastTrack!$A:$A,1,0)),IF(ISNA(VLOOKUP(B29,Delayed!$B:$B,1,0)),"BAU","Delayed"),"FastTrack"),"TTM"),"Remove"),"CEEMEA")</f>
        <v>Delayed</v>
      </c>
      <c r="I29" s="11" t="str">
        <f>IF(COUNTIF(schedule!DA$1:ZZ$100,B29)=0,"new","scheduled")</f>
        <v>new</v>
      </c>
    </row>
    <row r="30" spans="1:9">
      <c r="A30" t="s">
        <v>1866</v>
      </c>
      <c r="B30" s="13">
        <v>120921063307</v>
      </c>
      <c r="C30" s="11" t="str">
        <f>IF(ISERROR(VLOOKUP(B30,'101012'!B:C,2,FALSE)),"new",VLOOKUP(B30,'101012'!B:C,2,FALSE))</f>
        <v>new</v>
      </c>
      <c r="D30" s="11" t="str">
        <f>IF(ISERROR(VLOOKUP(B30,'101012'!B:D,3,FALSE)),"new",IF(VLOOKUP(B30,'101012'!B:D,3,FALSE)="new","existing",VLOOKUP(B30,'101012'!B:D,3,FALSE)))</f>
        <v>existing</v>
      </c>
      <c r="E30" s="4">
        <f t="shared" si="1"/>
        <v>41131</v>
      </c>
      <c r="F30" s="11" t="str">
        <f>IF(ISERROR(VLOOKUP(B30,'141012'!B:B,1,FALSE)),"yes","no")</f>
        <v>no</v>
      </c>
      <c r="G30" s="2" t="s">
        <v>2456</v>
      </c>
      <c r="H30" s="11" t="str">
        <f>IF(ISNA(VLOOKUP(B30,CEEMEA!$A:$A,1,0)),IF(ISNA(VLOOKUP(B30,Removes!$A:$A,1,0)),IF(ISNA(VLOOKUP(B30,TTM!$A:$A,1,0)),IF(ISNA(VLOOKUP(B30,FastTrack!$A:$A,1,0)),IF(ISNA(VLOOKUP(B30,Delayed!$B:$B,1,0)),"BAU","Delayed"),"FastTrack"),"TTM"),"Remove"),"CEEMEA")</f>
        <v>Delayed</v>
      </c>
      <c r="I30" s="11" t="str">
        <f>IF(COUNTIF(schedule!DA$1:ZZ$100,B30)=0,"new","scheduled")</f>
        <v>new</v>
      </c>
    </row>
    <row r="31" spans="1:9">
      <c r="A31" t="s">
        <v>1864</v>
      </c>
      <c r="B31" s="13">
        <v>120921063606</v>
      </c>
      <c r="C31" s="11" t="str">
        <f>IF(ISERROR(VLOOKUP(B31,'101012'!B:C,2,FALSE)),"new",VLOOKUP(B31,'101012'!B:C,2,FALSE))</f>
        <v>new</v>
      </c>
      <c r="D31" s="11" t="str">
        <f>IF(ISERROR(VLOOKUP(B31,'101012'!B:D,3,FALSE)),"new",IF(VLOOKUP(B31,'101012'!B:D,3,FALSE)="new","existing",VLOOKUP(B31,'101012'!B:D,3,FALSE)))</f>
        <v>existing</v>
      </c>
      <c r="E31" s="4">
        <f t="shared" si="1"/>
        <v>41131</v>
      </c>
      <c r="F31" s="11" t="str">
        <f>IF(ISERROR(VLOOKUP(B31,'141012'!B:B,1,FALSE)),"yes","no")</f>
        <v>no</v>
      </c>
      <c r="G31" s="2" t="s">
        <v>2455</v>
      </c>
      <c r="H31" s="11" t="str">
        <f>IF(ISNA(VLOOKUP(B31,CEEMEA!$A:$A,1,0)),IF(ISNA(VLOOKUP(B31,Removes!$A:$A,1,0)),IF(ISNA(VLOOKUP(B31,TTM!$A:$A,1,0)),IF(ISNA(VLOOKUP(B31,FastTrack!$A:$A,1,0)),IF(ISNA(VLOOKUP(B31,Delayed!$B:$B,1,0)),"BAU","Delayed"),"FastTrack"),"TTM"),"Remove"),"CEEMEA")</f>
        <v>Delayed</v>
      </c>
      <c r="I31" s="11" t="str">
        <f>IF(COUNTIF(schedule!DA$1:ZZ$100,B31)=0,"new","scheduled")</f>
        <v>new</v>
      </c>
    </row>
    <row r="32" spans="1:9">
      <c r="A32" t="s">
        <v>1862</v>
      </c>
      <c r="B32" s="13">
        <v>120921063929</v>
      </c>
      <c r="C32" s="11" t="str">
        <f>IF(ISERROR(VLOOKUP(B32,'101012'!B:C,2,FALSE)),"new",VLOOKUP(B32,'101012'!B:C,2,FALSE))</f>
        <v>new</v>
      </c>
      <c r="D32" s="11" t="str">
        <f>IF(ISERROR(VLOOKUP(B32,'101012'!B:D,3,FALSE)),"new",IF(VLOOKUP(B32,'101012'!B:D,3,FALSE)="new","existing",VLOOKUP(B32,'101012'!B:D,3,FALSE)))</f>
        <v>existing</v>
      </c>
      <c r="E32" s="4">
        <f t="shared" si="1"/>
        <v>41131</v>
      </c>
      <c r="F32" s="11" t="str">
        <f>IF(ISERROR(VLOOKUP(B32,'141012'!B:B,1,FALSE)),"yes","no")</f>
        <v>no</v>
      </c>
      <c r="G32" s="2" t="s">
        <v>2454</v>
      </c>
      <c r="H32" s="11" t="str">
        <f>IF(ISNA(VLOOKUP(B32,CEEMEA!$A:$A,1,0)),IF(ISNA(VLOOKUP(B32,Removes!$A:$A,1,0)),IF(ISNA(VLOOKUP(B32,TTM!$A:$A,1,0)),IF(ISNA(VLOOKUP(B32,FastTrack!$A:$A,1,0)),IF(ISNA(VLOOKUP(B32,Delayed!$B:$B,1,0)),"BAU","Delayed"),"FastTrack"),"TTM"),"Remove"),"CEEMEA")</f>
        <v>Delayed</v>
      </c>
      <c r="I32" s="11" t="str">
        <f>IF(COUNTIF(schedule!DA$1:ZZ$100,B32)=0,"new","scheduled")</f>
        <v>new</v>
      </c>
    </row>
    <row r="33" spans="1:9">
      <c r="A33" t="s">
        <v>1841</v>
      </c>
      <c r="B33" s="13">
        <v>120921103812</v>
      </c>
      <c r="C33" s="11" t="str">
        <f>IF(ISERROR(VLOOKUP(B33,'101012'!B:C,2,FALSE)),"new",VLOOKUP(B33,'101012'!B:C,2,FALSE))</f>
        <v>new</v>
      </c>
      <c r="D33" s="11" t="str">
        <f>IF(ISERROR(VLOOKUP(B33,'101012'!B:D,3,FALSE)),"new",IF(VLOOKUP(B33,'101012'!B:D,3,FALSE)="new","existing",VLOOKUP(B33,'101012'!B:D,3,FALSE)))</f>
        <v>existing</v>
      </c>
      <c r="E33" s="4" t="e">
        <f t="shared" si="1"/>
        <v>#VALUE!</v>
      </c>
      <c r="F33" s="11" t="str">
        <f>IF(ISERROR(VLOOKUP(B33,'141012'!B:B,1,FALSE)),"yes","no")</f>
        <v>no</v>
      </c>
      <c r="G33" s="2" t="s">
        <v>2117</v>
      </c>
      <c r="H33" s="11" t="str">
        <f>IF(ISNA(VLOOKUP(B33,CEEMEA!$A:$A,1,0)),IF(ISNA(VLOOKUP(B33,Removes!$A:$A,1,0)),IF(ISNA(VLOOKUP(B33,TTM!$A:$A,1,0)),IF(ISNA(VLOOKUP(B33,FastTrack!$A:$A,1,0)),IF(ISNA(VLOOKUP(B33,Delayed!$B:$B,1,0)),"BAU","Delayed"),"FastTrack"),"TTM"),"Remove"),"CEEMEA")</f>
        <v>BAU</v>
      </c>
      <c r="I33" s="11" t="str">
        <f>IF(COUNTIF(schedule!DA$1:ZZ$100,B33)=0,"new","scheduled")</f>
        <v>scheduled</v>
      </c>
    </row>
    <row r="34" spans="1:9">
      <c r="A34" t="s">
        <v>1839</v>
      </c>
      <c r="B34" s="13">
        <v>120921104210</v>
      </c>
      <c r="C34" s="11" t="str">
        <f>IF(ISERROR(VLOOKUP(B34,'101012'!B:C,2,FALSE)),"new",VLOOKUP(B34,'101012'!B:C,2,FALSE))</f>
        <v>new</v>
      </c>
      <c r="D34" s="11" t="str">
        <f>IF(ISERROR(VLOOKUP(B34,'101012'!B:D,3,FALSE)),"new",IF(VLOOKUP(B34,'101012'!B:D,3,FALSE)="new","existing",VLOOKUP(B34,'101012'!B:D,3,FALSE)))</f>
        <v>existing</v>
      </c>
      <c r="E34" s="4" t="e">
        <f t="shared" si="1"/>
        <v>#VALUE!</v>
      </c>
      <c r="F34" s="11" t="str">
        <f>IF(ISERROR(VLOOKUP(B34,'141012'!B:B,1,FALSE)),"yes","no")</f>
        <v>no</v>
      </c>
      <c r="G34" s="2" t="s">
        <v>2116</v>
      </c>
      <c r="H34" s="11" t="str">
        <f>IF(ISNA(VLOOKUP(B34,CEEMEA!$A:$A,1,0)),IF(ISNA(VLOOKUP(B34,Removes!$A:$A,1,0)),IF(ISNA(VLOOKUP(B34,TTM!$A:$A,1,0)),IF(ISNA(VLOOKUP(B34,FastTrack!$A:$A,1,0)),IF(ISNA(VLOOKUP(B34,Delayed!$B:$B,1,0)),"BAU","Delayed"),"FastTrack"),"TTM"),"Remove"),"CEEMEA")</f>
        <v>BAU</v>
      </c>
      <c r="I34" s="11" t="str">
        <f>IF(COUNTIF(schedule!DA$1:ZZ$100,B34)=0,"new","scheduled")</f>
        <v>scheduled</v>
      </c>
    </row>
    <row r="35" spans="1:9">
      <c r="A35" t="s">
        <v>2352</v>
      </c>
      <c r="B35" s="13">
        <v>120925061507</v>
      </c>
      <c r="C35" s="11" t="str">
        <f>IF(ISERROR(VLOOKUP(B35,'101012'!B:C,2,FALSE)),"new",VLOOKUP(B35,'101012'!B:C,2,FALSE))</f>
        <v>new</v>
      </c>
      <c r="D35" s="11" t="str">
        <f>IF(ISERROR(VLOOKUP(B35,'101012'!B:D,3,FALSE)),"new",IF(VLOOKUP(B35,'101012'!B:D,3,FALSE)="new","existing",VLOOKUP(B35,'101012'!B:D,3,FALSE)))</f>
        <v>existing</v>
      </c>
      <c r="E35" s="4">
        <f t="shared" si="1"/>
        <v>41162</v>
      </c>
      <c r="F35" s="11" t="str">
        <f>IF(ISERROR(VLOOKUP(B35,'141012'!B:B,1,FALSE)),"yes","no")</f>
        <v>yes</v>
      </c>
      <c r="G35" s="2" t="s">
        <v>2430</v>
      </c>
      <c r="H35" s="11" t="str">
        <f>IF(ISNA(VLOOKUP(B35,CEEMEA!$A:$A,1,0)),IF(ISNA(VLOOKUP(B35,Removes!$A:$A,1,0)),IF(ISNA(VLOOKUP(B35,TTM!$A:$A,1,0)),IF(ISNA(VLOOKUP(B35,FastTrack!$A:$A,1,0)),IF(ISNA(VLOOKUP(B35,Delayed!$B:$B,1,0)),"BAU","Delayed"),"FastTrack"),"TTM"),"Remove"),"CEEMEA")</f>
        <v>Remove</v>
      </c>
      <c r="I35" s="11" t="str">
        <f>IF(COUNTIF(schedule!DA$1:ZZ$100,B35)=0,"new","scheduled")</f>
        <v>new</v>
      </c>
    </row>
    <row r="36" spans="1:9">
      <c r="A36" t="s">
        <v>1951</v>
      </c>
      <c r="B36" s="13">
        <v>120925065753</v>
      </c>
      <c r="C36" s="11" t="str">
        <f>IF(ISERROR(VLOOKUP(B36,'101012'!B:C,2,FALSE)),"new",VLOOKUP(B36,'101012'!B:C,2,FALSE))</f>
        <v>new</v>
      </c>
      <c r="D36" s="11" t="str">
        <f>IF(ISERROR(VLOOKUP(B36,'101012'!B:D,3,FALSE)),"new",IF(VLOOKUP(B36,'101012'!B:D,3,FALSE)="new","existing",VLOOKUP(B36,'101012'!B:D,3,FALSE)))</f>
        <v>existing</v>
      </c>
      <c r="E36" s="4" t="e">
        <f t="shared" si="1"/>
        <v>#VALUE!</v>
      </c>
      <c r="F36" s="11" t="str">
        <f>IF(ISERROR(VLOOKUP(B36,'141012'!B:B,1,FALSE)),"yes","no")</f>
        <v>no</v>
      </c>
      <c r="G36" s="2" t="s">
        <v>2109</v>
      </c>
      <c r="H36" s="11" t="str">
        <f>IF(ISNA(VLOOKUP(B36,CEEMEA!$A:$A,1,0)),IF(ISNA(VLOOKUP(B36,Removes!$A:$A,1,0)),IF(ISNA(VLOOKUP(B36,TTM!$A:$A,1,0)),IF(ISNA(VLOOKUP(B36,FastTrack!$A:$A,1,0)),IF(ISNA(VLOOKUP(B36,Delayed!$B:$B,1,0)),"BAU","Delayed"),"FastTrack"),"TTM"),"Remove"),"CEEMEA")</f>
        <v>BAU</v>
      </c>
      <c r="I36" s="11" t="str">
        <f>IF(COUNTIF(schedule!DA$1:ZZ$100,B36)=0,"new","scheduled")</f>
        <v>scheduled</v>
      </c>
    </row>
    <row r="37" spans="1:9">
      <c r="A37" t="s">
        <v>1949</v>
      </c>
      <c r="B37" s="13">
        <v>120925071712</v>
      </c>
      <c r="C37" s="11" t="str">
        <f>IF(ISERROR(VLOOKUP(B37,'101012'!B:C,2,FALSE)),"new",VLOOKUP(B37,'101012'!B:C,2,FALSE))</f>
        <v>new</v>
      </c>
      <c r="D37" s="11" t="str">
        <f>IF(ISERROR(VLOOKUP(B37,'101012'!B:D,3,FALSE)),"new",IF(VLOOKUP(B37,'101012'!B:D,3,FALSE)="new","existing",VLOOKUP(B37,'101012'!B:D,3,FALSE)))</f>
        <v>existing</v>
      </c>
      <c r="E37" s="4" t="e">
        <f t="shared" si="1"/>
        <v>#VALUE!</v>
      </c>
      <c r="F37" s="11" t="str">
        <f>IF(ISERROR(VLOOKUP(B37,'141012'!B:B,1,FALSE)),"yes","no")</f>
        <v>no</v>
      </c>
      <c r="G37" s="2" t="s">
        <v>2108</v>
      </c>
      <c r="H37" s="11" t="str">
        <f>IF(ISNA(VLOOKUP(B37,CEEMEA!$A:$A,1,0)),IF(ISNA(VLOOKUP(B37,Removes!$A:$A,1,0)),IF(ISNA(VLOOKUP(B37,TTM!$A:$A,1,0)),IF(ISNA(VLOOKUP(B37,FastTrack!$A:$A,1,0)),IF(ISNA(VLOOKUP(B37,Delayed!$B:$B,1,0)),"BAU","Delayed"),"FastTrack"),"TTM"),"Remove"),"CEEMEA")</f>
        <v>BAU</v>
      </c>
      <c r="I37" s="11" t="str">
        <f>IF(COUNTIF(schedule!DA$1:ZZ$100,B37)=0,"new","scheduled")</f>
        <v>scheduled</v>
      </c>
    </row>
    <row r="38" spans="1:9">
      <c r="A38" t="s">
        <v>1947</v>
      </c>
      <c r="B38" s="13">
        <v>120925072119</v>
      </c>
      <c r="C38" s="11" t="str">
        <f>IF(ISERROR(VLOOKUP(B38,'101012'!B:C,2,FALSE)),"new",VLOOKUP(B38,'101012'!B:C,2,FALSE))</f>
        <v>new</v>
      </c>
      <c r="D38" s="11" t="str">
        <f>IF(ISERROR(VLOOKUP(B38,'101012'!B:D,3,FALSE)),"new",IF(VLOOKUP(B38,'101012'!B:D,3,FALSE)="new","existing",VLOOKUP(B38,'101012'!B:D,3,FALSE)))</f>
        <v>existing</v>
      </c>
      <c r="E38" s="4" t="e">
        <f t="shared" si="1"/>
        <v>#VALUE!</v>
      </c>
      <c r="F38" s="11" t="str">
        <f>IF(ISERROR(VLOOKUP(B38,'141012'!B:B,1,FALSE)),"yes","no")</f>
        <v>no</v>
      </c>
      <c r="G38" s="2" t="s">
        <v>2107</v>
      </c>
      <c r="H38" s="11" t="str">
        <f>IF(ISNA(VLOOKUP(B38,CEEMEA!$A:$A,1,0)),IF(ISNA(VLOOKUP(B38,Removes!$A:$A,1,0)),IF(ISNA(VLOOKUP(B38,TTM!$A:$A,1,0)),IF(ISNA(VLOOKUP(B38,FastTrack!$A:$A,1,0)),IF(ISNA(VLOOKUP(B38,Delayed!$B:$B,1,0)),"BAU","Delayed"),"FastTrack"),"TTM"),"Remove"),"CEEMEA")</f>
        <v>BAU</v>
      </c>
      <c r="I38" s="11" t="str">
        <f>IF(COUNTIF(schedule!DA$1:ZZ$100,B38)=0,"new","scheduled")</f>
        <v>scheduled</v>
      </c>
    </row>
    <row r="39" spans="1:9">
      <c r="A39" t="s">
        <v>1945</v>
      </c>
      <c r="B39" s="13">
        <v>120925072358</v>
      </c>
      <c r="C39" s="11" t="str">
        <f>IF(ISERROR(VLOOKUP(B39,'101012'!B:C,2,FALSE)),"new",VLOOKUP(B39,'101012'!B:C,2,FALSE))</f>
        <v>new</v>
      </c>
      <c r="D39" s="11" t="str">
        <f>IF(ISERROR(VLOOKUP(B39,'101012'!B:D,3,FALSE)),"new",IF(VLOOKUP(B39,'101012'!B:D,3,FALSE)="new","existing",VLOOKUP(B39,'101012'!B:D,3,FALSE)))</f>
        <v>existing</v>
      </c>
      <c r="E39" s="4" t="e">
        <f t="shared" si="1"/>
        <v>#VALUE!</v>
      </c>
      <c r="F39" s="11" t="str">
        <f>IF(ISERROR(VLOOKUP(B39,'141012'!B:B,1,FALSE)),"yes","no")</f>
        <v>no</v>
      </c>
      <c r="G39" s="2" t="s">
        <v>2106</v>
      </c>
      <c r="H39" s="11" t="str">
        <f>IF(ISNA(VLOOKUP(B39,CEEMEA!$A:$A,1,0)),IF(ISNA(VLOOKUP(B39,Removes!$A:$A,1,0)),IF(ISNA(VLOOKUP(B39,TTM!$A:$A,1,0)),IF(ISNA(VLOOKUP(B39,FastTrack!$A:$A,1,0)),IF(ISNA(VLOOKUP(B39,Delayed!$B:$B,1,0)),"BAU","Delayed"),"FastTrack"),"TTM"),"Remove"),"CEEMEA")</f>
        <v>BAU</v>
      </c>
      <c r="I39" s="11" t="str">
        <f>IF(COUNTIF(schedule!DA$1:ZZ$100,B39)=0,"new","scheduled")</f>
        <v>scheduled</v>
      </c>
    </row>
    <row r="40" spans="1:9">
      <c r="A40" t="s">
        <v>1943</v>
      </c>
      <c r="B40" s="13">
        <v>120925072944</v>
      </c>
      <c r="C40" s="11" t="str">
        <f>IF(ISERROR(VLOOKUP(B40,'101012'!B:C,2,FALSE)),"new",VLOOKUP(B40,'101012'!B:C,2,FALSE))</f>
        <v>new</v>
      </c>
      <c r="D40" s="11" t="str">
        <f>IF(ISERROR(VLOOKUP(B40,'101012'!B:D,3,FALSE)),"new",IF(VLOOKUP(B40,'101012'!B:D,3,FALSE)="new","existing",VLOOKUP(B40,'101012'!B:D,3,FALSE)))</f>
        <v>existing</v>
      </c>
      <c r="E40" s="4" t="e">
        <f t="shared" si="1"/>
        <v>#VALUE!</v>
      </c>
      <c r="F40" s="11" t="str">
        <f>IF(ISERROR(VLOOKUP(B40,'141012'!B:B,1,FALSE)),"yes","no")</f>
        <v>no</v>
      </c>
      <c r="G40" s="2" t="s">
        <v>2105</v>
      </c>
      <c r="H40" s="11" t="str">
        <f>IF(ISNA(VLOOKUP(B40,CEEMEA!$A:$A,1,0)),IF(ISNA(VLOOKUP(B40,Removes!$A:$A,1,0)),IF(ISNA(VLOOKUP(B40,TTM!$A:$A,1,0)),IF(ISNA(VLOOKUP(B40,FastTrack!$A:$A,1,0)),IF(ISNA(VLOOKUP(B40,Delayed!$B:$B,1,0)),"BAU","Delayed"),"FastTrack"),"TTM"),"Remove"),"CEEMEA")</f>
        <v>BAU</v>
      </c>
      <c r="I40" s="11" t="str">
        <f>IF(COUNTIF(schedule!DA$1:ZZ$100,B40)=0,"new","scheduled")</f>
        <v>scheduled</v>
      </c>
    </row>
    <row r="41" spans="1:9">
      <c r="A41" t="s">
        <v>1941</v>
      </c>
      <c r="B41" s="13">
        <v>120925073254</v>
      </c>
      <c r="C41" s="11" t="str">
        <f>IF(ISERROR(VLOOKUP(B41,'101012'!B:C,2,FALSE)),"new",VLOOKUP(B41,'101012'!B:C,2,FALSE))</f>
        <v>new</v>
      </c>
      <c r="D41" s="11" t="str">
        <f>IF(ISERROR(VLOOKUP(B41,'101012'!B:D,3,FALSE)),"new",IF(VLOOKUP(B41,'101012'!B:D,3,FALSE)="new","existing",VLOOKUP(B41,'101012'!B:D,3,FALSE)))</f>
        <v>existing</v>
      </c>
      <c r="E41" s="4" t="e">
        <f t="shared" si="1"/>
        <v>#VALUE!</v>
      </c>
      <c r="F41" s="11" t="str">
        <f>IF(ISERROR(VLOOKUP(B41,'141012'!B:B,1,FALSE)),"yes","no")</f>
        <v>no</v>
      </c>
      <c r="G41" s="2" t="s">
        <v>2104</v>
      </c>
      <c r="H41" s="11" t="str">
        <f>IF(ISNA(VLOOKUP(B41,CEEMEA!$A:$A,1,0)),IF(ISNA(VLOOKUP(B41,Removes!$A:$A,1,0)),IF(ISNA(VLOOKUP(B41,TTM!$A:$A,1,0)),IF(ISNA(VLOOKUP(B41,FastTrack!$A:$A,1,0)),IF(ISNA(VLOOKUP(B41,Delayed!$B:$B,1,0)),"BAU","Delayed"),"FastTrack"),"TTM"),"Remove"),"CEEMEA")</f>
        <v>BAU</v>
      </c>
      <c r="I41" s="11" t="str">
        <f>IF(COUNTIF(schedule!DA$1:ZZ$100,B41)=0,"new","scheduled")</f>
        <v>scheduled</v>
      </c>
    </row>
    <row r="42" spans="1:9">
      <c r="A42" t="s">
        <v>1935</v>
      </c>
      <c r="B42" s="13">
        <v>120925081432</v>
      </c>
      <c r="C42" s="11" t="str">
        <f>IF(ISERROR(VLOOKUP(B42,'101012'!B:C,2,FALSE)),"new",VLOOKUP(B42,'101012'!B:C,2,FALSE))</f>
        <v>new</v>
      </c>
      <c r="D42" s="11" t="str">
        <f>IF(ISERROR(VLOOKUP(B42,'101012'!B:D,3,FALSE)),"new",IF(VLOOKUP(B42,'101012'!B:D,3,FALSE)="new","existing",VLOOKUP(B42,'101012'!B:D,3,FALSE)))</f>
        <v>existing</v>
      </c>
      <c r="E42" s="4" t="e">
        <f t="shared" si="1"/>
        <v>#VALUE!</v>
      </c>
      <c r="F42" s="11" t="str">
        <f>IF(ISERROR(VLOOKUP(B42,'141012'!B:B,1,FALSE)),"yes","no")</f>
        <v>no</v>
      </c>
      <c r="G42" s="2" t="s">
        <v>2101</v>
      </c>
      <c r="H42" s="11" t="str">
        <f>IF(ISNA(VLOOKUP(B42,CEEMEA!$A:$A,1,0)),IF(ISNA(VLOOKUP(B42,Removes!$A:$A,1,0)),IF(ISNA(VLOOKUP(B42,TTM!$A:$A,1,0)),IF(ISNA(VLOOKUP(B42,FastTrack!$A:$A,1,0)),IF(ISNA(VLOOKUP(B42,Delayed!$B:$B,1,0)),"BAU","Delayed"),"FastTrack"),"TTM"),"Remove"),"CEEMEA")</f>
        <v>BAU</v>
      </c>
      <c r="I42" s="11" t="str">
        <f>IF(COUNTIF(schedule!DA$1:ZZ$100,B42)=0,"new","scheduled")</f>
        <v>scheduled</v>
      </c>
    </row>
    <row r="43" spans="1:9">
      <c r="A43" t="s">
        <v>1933</v>
      </c>
      <c r="B43" s="13">
        <v>120925081434</v>
      </c>
      <c r="C43" s="11" t="str">
        <f>IF(ISERROR(VLOOKUP(B43,'101012'!B:C,2,FALSE)),"new",VLOOKUP(B43,'101012'!B:C,2,FALSE))</f>
        <v>new</v>
      </c>
      <c r="D43" s="11" t="str">
        <f>IF(ISERROR(VLOOKUP(B43,'101012'!B:D,3,FALSE)),"new",IF(VLOOKUP(B43,'101012'!B:D,3,FALSE)="new","existing",VLOOKUP(B43,'101012'!B:D,3,FALSE)))</f>
        <v>existing</v>
      </c>
      <c r="E43" s="4" t="e">
        <f t="shared" si="1"/>
        <v>#VALUE!</v>
      </c>
      <c r="F43" s="11" t="str">
        <f>IF(ISERROR(VLOOKUP(B43,'141012'!B:B,1,FALSE)),"yes","no")</f>
        <v>no</v>
      </c>
      <c r="G43" s="2" t="s">
        <v>2100</v>
      </c>
      <c r="H43" s="11" t="str">
        <f>IF(ISNA(VLOOKUP(B43,CEEMEA!$A:$A,1,0)),IF(ISNA(VLOOKUP(B43,Removes!$A:$A,1,0)),IF(ISNA(VLOOKUP(B43,TTM!$A:$A,1,0)),IF(ISNA(VLOOKUP(B43,FastTrack!$A:$A,1,0)),IF(ISNA(VLOOKUP(B43,Delayed!$B:$B,1,0)),"BAU","Delayed"),"FastTrack"),"TTM"),"Remove"),"CEEMEA")</f>
        <v>BAU</v>
      </c>
      <c r="I43" s="11" t="str">
        <f>IF(COUNTIF(schedule!DA$1:ZZ$100,B43)=0,"new","scheduled")</f>
        <v>scheduled</v>
      </c>
    </row>
    <row r="44" spans="1:9">
      <c r="A44" t="s">
        <v>1939</v>
      </c>
      <c r="B44" s="13">
        <v>120925092049</v>
      </c>
      <c r="C44" s="11" t="str">
        <f>IF(ISERROR(VLOOKUP(B44,'101012'!B:C,2,FALSE)),"new",VLOOKUP(B44,'101012'!B:C,2,FALSE))</f>
        <v>new</v>
      </c>
      <c r="D44" s="11" t="str">
        <f>IF(ISERROR(VLOOKUP(B44,'101012'!B:D,3,FALSE)),"new",IF(VLOOKUP(B44,'101012'!B:D,3,FALSE)="new","existing",VLOOKUP(B44,'101012'!B:D,3,FALSE)))</f>
        <v>existing</v>
      </c>
      <c r="E44" s="4" t="e">
        <f t="shared" si="1"/>
        <v>#VALUE!</v>
      </c>
      <c r="F44" s="11" t="str">
        <f>IF(ISERROR(VLOOKUP(B44,'141012'!B:B,1,FALSE)),"yes","no")</f>
        <v>no</v>
      </c>
      <c r="G44" s="2" t="s">
        <v>2103</v>
      </c>
      <c r="H44" s="11" t="str">
        <f>IF(ISNA(VLOOKUP(B44,CEEMEA!$A:$A,1,0)),IF(ISNA(VLOOKUP(B44,Removes!$A:$A,1,0)),IF(ISNA(VLOOKUP(B44,TTM!$A:$A,1,0)),IF(ISNA(VLOOKUP(B44,FastTrack!$A:$A,1,0)),IF(ISNA(VLOOKUP(B44,Delayed!$B:$B,1,0)),"BAU","Delayed"),"FastTrack"),"TTM"),"Remove"),"CEEMEA")</f>
        <v>BAU</v>
      </c>
      <c r="I44" s="11" t="str">
        <f>IF(COUNTIF(schedule!DA$1:ZZ$100,B44)=0,"new","scheduled")</f>
        <v>scheduled</v>
      </c>
    </row>
    <row r="45" spans="1:9">
      <c r="A45" t="s">
        <v>1937</v>
      </c>
      <c r="B45" s="13">
        <v>120925092714</v>
      </c>
      <c r="C45" s="11" t="str">
        <f>IF(ISERROR(VLOOKUP(B45,'101012'!B:C,2,FALSE)),"new",VLOOKUP(B45,'101012'!B:C,2,FALSE))</f>
        <v>new</v>
      </c>
      <c r="D45" s="11" t="str">
        <f>IF(ISERROR(VLOOKUP(B45,'101012'!B:D,3,FALSE)),"new",IF(VLOOKUP(B45,'101012'!B:D,3,FALSE)="new","existing",VLOOKUP(B45,'101012'!B:D,3,FALSE)))</f>
        <v>existing</v>
      </c>
      <c r="E45" s="4" t="e">
        <f t="shared" si="1"/>
        <v>#VALUE!</v>
      </c>
      <c r="F45" s="11" t="str">
        <f>IF(ISERROR(VLOOKUP(B45,'141012'!B:B,1,FALSE)),"yes","no")</f>
        <v>no</v>
      </c>
      <c r="G45" s="2" t="s">
        <v>2102</v>
      </c>
      <c r="H45" s="11" t="str">
        <f>IF(ISNA(VLOOKUP(B45,CEEMEA!$A:$A,1,0)),IF(ISNA(VLOOKUP(B45,Removes!$A:$A,1,0)),IF(ISNA(VLOOKUP(B45,TTM!$A:$A,1,0)),IF(ISNA(VLOOKUP(B45,FastTrack!$A:$A,1,0)),IF(ISNA(VLOOKUP(B45,Delayed!$B:$B,1,0)),"BAU","Delayed"),"FastTrack"),"TTM"),"Remove"),"CEEMEA")</f>
        <v>BAU</v>
      </c>
      <c r="I45" s="11" t="str">
        <f>IF(COUNTIF(schedule!DA$1:ZZ$100,B45)=0,"new","scheduled")</f>
        <v>scheduled</v>
      </c>
    </row>
    <row r="46" spans="1:9">
      <c r="A46" t="s">
        <v>49</v>
      </c>
      <c r="B46" s="13">
        <v>120925102028</v>
      </c>
      <c r="C46" s="11" t="str">
        <f>IF(ISERROR(VLOOKUP(B46,'101012'!B:C,2,FALSE)),"new",VLOOKUP(B46,'101012'!B:C,2,FALSE))</f>
        <v>new</v>
      </c>
      <c r="D46" s="11" t="str">
        <f>IF(ISERROR(VLOOKUP(B46,'101012'!B:D,3,FALSE)),"new",IF(VLOOKUP(B46,'101012'!B:D,3,FALSE)="new","existing",VLOOKUP(B46,'101012'!B:D,3,FALSE)))</f>
        <v>existing</v>
      </c>
      <c r="E46" s="4" t="e">
        <f t="shared" si="1"/>
        <v>#VALUE!</v>
      </c>
      <c r="F46" s="11" t="str">
        <f>IF(ISERROR(VLOOKUP(B46,'141012'!B:B,1,FALSE)),"yes","no")</f>
        <v>no</v>
      </c>
      <c r="G46" s="2" t="s">
        <v>2099</v>
      </c>
      <c r="H46" s="11" t="str">
        <f>IF(ISNA(VLOOKUP(B46,CEEMEA!$A:$A,1,0)),IF(ISNA(VLOOKUP(B46,Removes!$A:$A,1,0)),IF(ISNA(VLOOKUP(B46,TTM!$A:$A,1,0)),IF(ISNA(VLOOKUP(B46,FastTrack!$A:$A,1,0)),IF(ISNA(VLOOKUP(B46,Delayed!$B:$B,1,0)),"BAU","Delayed"),"FastTrack"),"TTM"),"Remove"),"CEEMEA")</f>
        <v>BAU</v>
      </c>
      <c r="I46" s="11" t="str">
        <f>IF(COUNTIF(schedule!DA$1:ZZ$100,B46)=0,"new","scheduled")</f>
        <v>scheduled</v>
      </c>
    </row>
    <row r="47" spans="1:9">
      <c r="A47" t="s">
        <v>1888</v>
      </c>
      <c r="B47" s="13">
        <v>120926062821</v>
      </c>
      <c r="C47" s="11" t="str">
        <f>IF(ISERROR(VLOOKUP(B47,'101012'!B:C,2,FALSE)),"new",VLOOKUP(B47,'101012'!B:C,2,FALSE))</f>
        <v>new</v>
      </c>
      <c r="D47" s="11" t="str">
        <f>IF(ISERROR(VLOOKUP(B47,'101012'!B:D,3,FALSE)),"new",IF(VLOOKUP(B47,'101012'!B:D,3,FALSE)="new","existing",VLOOKUP(B47,'101012'!B:D,3,FALSE)))</f>
        <v>existing</v>
      </c>
      <c r="E47" s="4" t="e">
        <f t="shared" si="1"/>
        <v>#VALUE!</v>
      </c>
      <c r="F47" s="11" t="str">
        <f>IF(ISERROR(VLOOKUP(B47,'141012'!B:B,1,FALSE)),"yes","no")</f>
        <v>no</v>
      </c>
      <c r="G47" s="2" t="s">
        <v>2092</v>
      </c>
      <c r="H47" s="11" t="str">
        <f>IF(ISNA(VLOOKUP(B47,CEEMEA!$A:$A,1,0)),IF(ISNA(VLOOKUP(B47,Removes!$A:$A,1,0)),IF(ISNA(VLOOKUP(B47,TTM!$A:$A,1,0)),IF(ISNA(VLOOKUP(B47,FastTrack!$A:$A,1,0)),IF(ISNA(VLOOKUP(B47,Delayed!$B:$B,1,0)),"BAU","Delayed"),"FastTrack"),"TTM"),"Remove"),"CEEMEA")</f>
        <v>BAU</v>
      </c>
      <c r="I47" s="11" t="str">
        <f>IF(COUNTIF(schedule!DA$1:ZZ$100,B47)=0,"new","scheduled")</f>
        <v>scheduled</v>
      </c>
    </row>
    <row r="48" spans="1:9">
      <c r="A48" t="s">
        <v>2039</v>
      </c>
      <c r="B48" s="13">
        <v>120927052257</v>
      </c>
      <c r="C48" s="11" t="str">
        <f>IF(ISERROR(VLOOKUP(B48,'101012'!B:C,2,FALSE)),"new",VLOOKUP(B48,'101012'!B:C,2,FALSE))</f>
        <v>new</v>
      </c>
      <c r="D48" s="11" t="str">
        <f>IF(ISERROR(VLOOKUP(B48,'101012'!B:D,3,FALSE)),"new",IF(VLOOKUP(B48,'101012'!B:D,3,FALSE)="new","existing",VLOOKUP(B48,'101012'!B:D,3,FALSE)))</f>
        <v>existing</v>
      </c>
      <c r="E48" s="4" t="e">
        <f t="shared" si="1"/>
        <v>#VALUE!</v>
      </c>
      <c r="F48" s="11" t="str">
        <f>IF(ISERROR(VLOOKUP(B48,'141012'!B:B,1,FALSE)),"yes","no")</f>
        <v>no</v>
      </c>
      <c r="G48" s="2" t="s">
        <v>2085</v>
      </c>
      <c r="H48" s="11" t="str">
        <f>IF(ISNA(VLOOKUP(B48,CEEMEA!$A:$A,1,0)),IF(ISNA(VLOOKUP(B48,Removes!$A:$A,1,0)),IF(ISNA(VLOOKUP(B48,TTM!$A:$A,1,0)),IF(ISNA(VLOOKUP(B48,FastTrack!$A:$A,1,0)),IF(ISNA(VLOOKUP(B48,Delayed!$B:$B,1,0)),"BAU","Delayed"),"FastTrack"),"TTM"),"Remove"),"CEEMEA")</f>
        <v>TTM</v>
      </c>
      <c r="I48" s="11" t="str">
        <f>IF(COUNTIF(schedule!DA$1:ZZ$100,B48)=0,"new","scheduled")</f>
        <v>scheduled</v>
      </c>
    </row>
    <row r="49" spans="1:9">
      <c r="A49" t="s">
        <v>2037</v>
      </c>
      <c r="B49" s="13">
        <v>120927052549</v>
      </c>
      <c r="C49" s="11" t="str">
        <f>IF(ISERROR(VLOOKUP(B49,'101012'!B:C,2,FALSE)),"new",VLOOKUP(B49,'101012'!B:C,2,FALSE))</f>
        <v>new</v>
      </c>
      <c r="D49" s="11" t="str">
        <f>IF(ISERROR(VLOOKUP(B49,'101012'!B:D,3,FALSE)),"new",IF(VLOOKUP(B49,'101012'!B:D,3,FALSE)="new","existing",VLOOKUP(B49,'101012'!B:D,3,FALSE)))</f>
        <v>existing</v>
      </c>
      <c r="E49" s="4" t="e">
        <f t="shared" si="1"/>
        <v>#VALUE!</v>
      </c>
      <c r="F49" s="11" t="str">
        <f>IF(ISERROR(VLOOKUP(B49,'141012'!B:B,1,FALSE)),"yes","no")</f>
        <v>no</v>
      </c>
      <c r="G49" s="2" t="s">
        <v>2084</v>
      </c>
      <c r="H49" s="11" t="str">
        <f>IF(ISNA(VLOOKUP(B49,CEEMEA!$A:$A,1,0)),IF(ISNA(VLOOKUP(B49,Removes!$A:$A,1,0)),IF(ISNA(VLOOKUP(B49,TTM!$A:$A,1,0)),IF(ISNA(VLOOKUP(B49,FastTrack!$A:$A,1,0)),IF(ISNA(VLOOKUP(B49,Delayed!$B:$B,1,0)),"BAU","Delayed"),"FastTrack"),"TTM"),"Remove"),"CEEMEA")</f>
        <v>TTM</v>
      </c>
      <c r="I49" s="11" t="str">
        <f>IF(COUNTIF(schedule!DA$1:ZZ$100,B49)=0,"new","scheduled")</f>
        <v>scheduled</v>
      </c>
    </row>
    <row r="50" spans="1:9">
      <c r="A50" t="s">
        <v>2035</v>
      </c>
      <c r="B50" s="13">
        <v>120927052757</v>
      </c>
      <c r="C50" s="11" t="str">
        <f>IF(ISERROR(VLOOKUP(B50,'101012'!B:C,2,FALSE)),"new",VLOOKUP(B50,'101012'!B:C,2,FALSE))</f>
        <v>new</v>
      </c>
      <c r="D50" s="11" t="str">
        <f>IF(ISERROR(VLOOKUP(B50,'101012'!B:D,3,FALSE)),"new",IF(VLOOKUP(B50,'101012'!B:D,3,FALSE)="new","existing",VLOOKUP(B50,'101012'!B:D,3,FALSE)))</f>
        <v>existing</v>
      </c>
      <c r="E50" s="4" t="e">
        <f t="shared" si="1"/>
        <v>#VALUE!</v>
      </c>
      <c r="F50" s="11" t="str">
        <f>IF(ISERROR(VLOOKUP(B50,'141012'!B:B,1,FALSE)),"yes","no")</f>
        <v>no</v>
      </c>
      <c r="G50" s="2" t="s">
        <v>2083</v>
      </c>
      <c r="H50" s="11" t="str">
        <f>IF(ISNA(VLOOKUP(B50,CEEMEA!$A:$A,1,0)),IF(ISNA(VLOOKUP(B50,Removes!$A:$A,1,0)),IF(ISNA(VLOOKUP(B50,TTM!$A:$A,1,0)),IF(ISNA(VLOOKUP(B50,FastTrack!$A:$A,1,0)),IF(ISNA(VLOOKUP(B50,Delayed!$B:$B,1,0)),"BAU","Delayed"),"FastTrack"),"TTM"),"Remove"),"CEEMEA")</f>
        <v>TTM</v>
      </c>
      <c r="I50" s="11" t="str">
        <f>IF(COUNTIF(schedule!DA$1:ZZ$100,B50)=0,"new","scheduled")</f>
        <v>scheduled</v>
      </c>
    </row>
    <row r="51" spans="1:9">
      <c r="A51" t="s">
        <v>2033</v>
      </c>
      <c r="B51" s="13">
        <v>120927053256</v>
      </c>
      <c r="C51" s="11" t="str">
        <f>IF(ISERROR(VLOOKUP(B51,'101012'!B:C,2,FALSE)),"new",VLOOKUP(B51,'101012'!B:C,2,FALSE))</f>
        <v>new</v>
      </c>
      <c r="D51" s="11" t="str">
        <f>IF(ISERROR(VLOOKUP(B51,'101012'!B:D,3,FALSE)),"new",IF(VLOOKUP(B51,'101012'!B:D,3,FALSE)="new","existing",VLOOKUP(B51,'101012'!B:D,3,FALSE)))</f>
        <v>existing</v>
      </c>
      <c r="E51" s="4">
        <f t="shared" si="1"/>
        <v>41162</v>
      </c>
      <c r="F51" s="11" t="str">
        <f>IF(ISERROR(VLOOKUP(B51,'141012'!B:B,1,FALSE)),"yes","no")</f>
        <v>no</v>
      </c>
      <c r="G51" s="2" t="s">
        <v>2435</v>
      </c>
      <c r="H51" s="11" t="str">
        <f>IF(ISNA(VLOOKUP(B51,CEEMEA!$A:$A,1,0)),IF(ISNA(VLOOKUP(B51,Removes!$A:$A,1,0)),IF(ISNA(VLOOKUP(B51,TTM!$A:$A,1,0)),IF(ISNA(VLOOKUP(B51,FastTrack!$A:$A,1,0)),IF(ISNA(VLOOKUP(B51,Delayed!$B:$B,1,0)),"BAU","Delayed"),"FastTrack"),"TTM"),"Remove"),"CEEMEA")</f>
        <v>CEEMEA</v>
      </c>
      <c r="I51" s="11" t="str">
        <f>IF(COUNTIF(schedule!DA$1:ZZ$100,B51)=0,"new","scheduled")</f>
        <v>scheduled</v>
      </c>
    </row>
    <row r="52" spans="1:9">
      <c r="A52" t="s">
        <v>75</v>
      </c>
      <c r="B52" s="13">
        <v>120927055006</v>
      </c>
      <c r="C52" s="11" t="str">
        <f>IF(ISERROR(VLOOKUP(B52,'101012'!B:C,2,FALSE)),"new",VLOOKUP(B52,'101012'!B:C,2,FALSE))</f>
        <v>new</v>
      </c>
      <c r="D52" s="11" t="str">
        <f>IF(ISERROR(VLOOKUP(B52,'101012'!B:D,3,FALSE)),"new",IF(VLOOKUP(B52,'101012'!B:D,3,FALSE)="new","existing",VLOOKUP(B52,'101012'!B:D,3,FALSE)))</f>
        <v>existing</v>
      </c>
      <c r="E52" s="4">
        <f t="shared" si="1"/>
        <v>41162</v>
      </c>
      <c r="F52" s="11" t="str">
        <f>IF(ISERROR(VLOOKUP(B52,'141012'!B:B,1,FALSE)),"yes","no")</f>
        <v>no</v>
      </c>
      <c r="G52" s="2" t="s">
        <v>2436</v>
      </c>
      <c r="H52" s="11" t="str">
        <f>IF(ISNA(VLOOKUP(B52,CEEMEA!$A:$A,1,0)),IF(ISNA(VLOOKUP(B52,Removes!$A:$A,1,0)),IF(ISNA(VLOOKUP(B52,TTM!$A:$A,1,0)),IF(ISNA(VLOOKUP(B52,FastTrack!$A:$A,1,0)),IF(ISNA(VLOOKUP(B52,Delayed!$B:$B,1,0)),"BAU","Delayed"),"FastTrack"),"TTM"),"Remove"),"CEEMEA")</f>
        <v>CEEMEA</v>
      </c>
      <c r="I52" s="11" t="str">
        <f>IF(COUNTIF(schedule!DA$1:ZZ$100,B52)=0,"new","scheduled")</f>
        <v>scheduled</v>
      </c>
    </row>
    <row r="53" spans="1:9">
      <c r="A53" t="s">
        <v>69</v>
      </c>
      <c r="B53" s="13">
        <v>120927062803</v>
      </c>
      <c r="C53" s="11" t="str">
        <f>IF(ISERROR(VLOOKUP(B53,'101012'!B:C,2,FALSE)),"new",VLOOKUP(B53,'101012'!B:C,2,FALSE))</f>
        <v>new</v>
      </c>
      <c r="D53" s="11" t="str">
        <f>IF(ISERROR(VLOOKUP(B53,'101012'!B:D,3,FALSE)),"new",IF(VLOOKUP(B53,'101012'!B:D,3,FALSE)="new","existing",VLOOKUP(B53,'101012'!B:D,3,FALSE)))</f>
        <v>existing</v>
      </c>
      <c r="E53" s="4">
        <f t="shared" si="1"/>
        <v>41162</v>
      </c>
      <c r="F53" s="11" t="str">
        <f>IF(ISERROR(VLOOKUP(B53,'141012'!B:B,1,FALSE)),"yes","no")</f>
        <v>no</v>
      </c>
      <c r="G53" s="2" t="s">
        <v>2437</v>
      </c>
      <c r="H53" s="11" t="str">
        <f>IF(ISNA(VLOOKUP(B53,CEEMEA!$A:$A,1,0)),IF(ISNA(VLOOKUP(B53,Removes!$A:$A,1,0)),IF(ISNA(VLOOKUP(B53,TTM!$A:$A,1,0)),IF(ISNA(VLOOKUP(B53,FastTrack!$A:$A,1,0)),IF(ISNA(VLOOKUP(B53,Delayed!$B:$B,1,0)),"BAU","Delayed"),"FastTrack"),"TTM"),"Remove"),"CEEMEA")</f>
        <v>CEEMEA</v>
      </c>
      <c r="I53" s="11" t="str">
        <f>IF(COUNTIF(schedule!DA$1:ZZ$100,B53)=0,"new","scheduled")</f>
        <v>scheduled</v>
      </c>
    </row>
    <row r="54" spans="1:9">
      <c r="A54" t="s">
        <v>2025</v>
      </c>
      <c r="B54" s="13">
        <v>120927065919</v>
      </c>
      <c r="C54" s="11" t="str">
        <f>IF(ISERROR(VLOOKUP(B54,'101012'!B:C,2,FALSE)),"new",VLOOKUP(B54,'101012'!B:C,2,FALSE))</f>
        <v>new</v>
      </c>
      <c r="D54" s="11" t="str">
        <f>IF(ISERROR(VLOOKUP(B54,'101012'!B:D,3,FALSE)),"new",IF(VLOOKUP(B54,'101012'!B:D,3,FALSE)="new","existing",VLOOKUP(B54,'101012'!B:D,3,FALSE)))</f>
        <v>existing</v>
      </c>
      <c r="E54" s="4">
        <f t="shared" si="1"/>
        <v>41162</v>
      </c>
      <c r="F54" s="11" t="str">
        <f>IF(ISERROR(VLOOKUP(B54,'141012'!B:B,1,FALSE)),"yes","no")</f>
        <v>no</v>
      </c>
      <c r="G54" s="2" t="s">
        <v>2438</v>
      </c>
      <c r="H54" s="11" t="str">
        <f>IF(ISNA(VLOOKUP(B54,CEEMEA!$A:$A,1,0)),IF(ISNA(VLOOKUP(B54,Removes!$A:$A,1,0)),IF(ISNA(VLOOKUP(B54,TTM!$A:$A,1,0)),IF(ISNA(VLOOKUP(B54,FastTrack!$A:$A,1,0)),IF(ISNA(VLOOKUP(B54,Delayed!$B:$B,1,0)),"BAU","Delayed"),"FastTrack"),"TTM"),"Remove"),"CEEMEA")</f>
        <v>CEEMEA</v>
      </c>
      <c r="I54" s="11" t="str">
        <f>IF(COUNTIF(schedule!DA$1:ZZ$100,B54)=0,"new","scheduled")</f>
        <v>scheduled</v>
      </c>
    </row>
    <row r="55" spans="1:9">
      <c r="A55" s="1" t="s">
        <v>2021</v>
      </c>
      <c r="B55" s="13">
        <v>120927104826</v>
      </c>
      <c r="C55" s="11" t="str">
        <f>IF(ISERROR(VLOOKUP(B55,'101012'!B:C,2,FALSE)),"new",VLOOKUP(B55,'101012'!B:C,2,FALSE))</f>
        <v>new</v>
      </c>
      <c r="D55" s="11" t="str">
        <f>IF(ISERROR(VLOOKUP(B55,'101012'!B:D,3,FALSE)),"new",IF(VLOOKUP(B55,'101012'!B:D,3,FALSE)="new","existing",VLOOKUP(B55,'101012'!B:D,3,FALSE)))</f>
        <v>existing</v>
      </c>
      <c r="E55" s="4">
        <f t="shared" si="1"/>
        <v>41223</v>
      </c>
      <c r="F55" s="11" t="str">
        <f>IF(ISERROR(VLOOKUP(B55,'141012'!B:B,1,FALSE)),"yes","no")</f>
        <v>no</v>
      </c>
      <c r="G55" s="2" t="s">
        <v>2519</v>
      </c>
      <c r="H55" s="11" t="str">
        <f>IF(ISNA(VLOOKUP(B55,CEEMEA!$A:$A,1,0)),IF(ISNA(VLOOKUP(B55,Removes!$A:$A,1,0)),IF(ISNA(VLOOKUP(B55,TTM!$A:$A,1,0)),IF(ISNA(VLOOKUP(B55,FastTrack!$A:$A,1,0)),IF(ISNA(VLOOKUP(B55,Delayed!$B:$B,1,0)),"BAU","Delayed"),"FastTrack"),"TTM"),"Remove"),"CEEMEA")</f>
        <v>BAU</v>
      </c>
      <c r="I55" s="11" t="str">
        <f>IF(COUNTIF(schedule!DA$1:ZZ$100,B55)=0,"new","scheduled")</f>
        <v>scheduled</v>
      </c>
    </row>
    <row r="56" spans="1:9">
      <c r="A56" t="s">
        <v>1994</v>
      </c>
      <c r="B56" s="13">
        <v>120928062940</v>
      </c>
      <c r="C56" s="11" t="str">
        <f>IF(ISERROR(VLOOKUP(B56,'101012'!B:C,2,FALSE)),"new",VLOOKUP(B56,'101012'!B:C,2,FALSE))</f>
        <v>new</v>
      </c>
      <c r="D56" s="11" t="str">
        <f>IF(ISERROR(VLOOKUP(B56,'101012'!B:D,3,FALSE)),"new",IF(VLOOKUP(B56,'101012'!B:D,3,FALSE)="new","existing",VLOOKUP(B56,'101012'!B:D,3,FALSE)))</f>
        <v>existing</v>
      </c>
      <c r="E56" s="4">
        <f t="shared" si="1"/>
        <v>41162</v>
      </c>
      <c r="F56" s="11" t="str">
        <f>IF(ISERROR(VLOOKUP(B56,'141012'!B:B,1,FALSE)),"yes","no")</f>
        <v>no</v>
      </c>
      <c r="G56" s="2" t="s">
        <v>2423</v>
      </c>
      <c r="H56" s="11" t="str">
        <f>IF(ISNA(VLOOKUP(B56,CEEMEA!$A:$A,1,0)),IF(ISNA(VLOOKUP(B56,Removes!$A:$A,1,0)),IF(ISNA(VLOOKUP(B56,TTM!$A:$A,1,0)),IF(ISNA(VLOOKUP(B56,FastTrack!$A:$A,1,0)),IF(ISNA(VLOOKUP(B56,Delayed!$B:$B,1,0)),"BAU","Delayed"),"FastTrack"),"TTM"),"Remove"),"CEEMEA")</f>
        <v>BAU</v>
      </c>
      <c r="I56" s="11" t="str">
        <f>IF(COUNTIF(schedule!DA$1:ZZ$100,B56)=0,"new","scheduled")</f>
        <v>scheduled</v>
      </c>
    </row>
    <row r="57" spans="1:9">
      <c r="A57" s="1" t="s">
        <v>1992</v>
      </c>
      <c r="B57" s="13">
        <v>120928063131</v>
      </c>
      <c r="C57" s="11" t="str">
        <f>IF(ISERROR(VLOOKUP(B57,'101012'!B:C,2,FALSE)),"new",VLOOKUP(B57,'101012'!B:C,2,FALSE))</f>
        <v>new</v>
      </c>
      <c r="D57" s="11" t="str">
        <f>IF(ISERROR(VLOOKUP(B57,'101012'!B:D,3,FALSE)),"new",IF(VLOOKUP(B57,'101012'!B:D,3,FALSE)="new","existing",VLOOKUP(B57,'101012'!B:D,3,FALSE)))</f>
        <v>existing</v>
      </c>
      <c r="E57" s="4">
        <f t="shared" si="1"/>
        <v>41223</v>
      </c>
      <c r="F57" s="11" t="str">
        <f>IF(ISERROR(VLOOKUP(B57,'141012'!B:B,1,FALSE)),"yes","no")</f>
        <v>no</v>
      </c>
      <c r="G57" s="2" t="s">
        <v>2516</v>
      </c>
      <c r="H57" s="11" t="str">
        <f>IF(ISNA(VLOOKUP(B57,CEEMEA!$A:$A,1,0)),IF(ISNA(VLOOKUP(B57,Removes!$A:$A,1,0)),IF(ISNA(VLOOKUP(B57,TTM!$A:$A,1,0)),IF(ISNA(VLOOKUP(B57,FastTrack!$A:$A,1,0)),IF(ISNA(VLOOKUP(B57,Delayed!$B:$B,1,0)),"BAU","Delayed"),"FastTrack"),"TTM"),"Remove"),"CEEMEA")</f>
        <v>BAU</v>
      </c>
      <c r="I57" s="11" t="str">
        <f>IF(COUNTIF(schedule!DA$1:ZZ$100,B57)=0,"new","scheduled")</f>
        <v>scheduled</v>
      </c>
    </row>
    <row r="58" spans="1:9">
      <c r="A58" t="s">
        <v>171</v>
      </c>
      <c r="B58" s="13">
        <v>120928083924</v>
      </c>
      <c r="C58" s="11" t="str">
        <f>IF(ISERROR(VLOOKUP(B58,'101012'!B:C,2,FALSE)),"new",VLOOKUP(B58,'101012'!B:C,2,FALSE))</f>
        <v>new</v>
      </c>
      <c r="D58" s="11" t="str">
        <f>IF(ISERROR(VLOOKUP(B58,'101012'!B:D,3,FALSE)),"new",IF(VLOOKUP(B58,'101012'!B:D,3,FALSE)="new","existing",VLOOKUP(B58,'101012'!B:D,3,FALSE)))</f>
        <v>existing</v>
      </c>
      <c r="E58" s="4" t="e">
        <f t="shared" si="1"/>
        <v>#VALUE!</v>
      </c>
      <c r="F58" s="11" t="str">
        <f>IF(ISERROR(VLOOKUP(B58,'141012'!B:B,1,FALSE)),"yes","no")</f>
        <v>no</v>
      </c>
      <c r="G58" s="2" t="s">
        <v>2059</v>
      </c>
      <c r="H58" s="11" t="str">
        <f>IF(ISNA(VLOOKUP(B58,CEEMEA!$A:$A,1,0)),IF(ISNA(VLOOKUP(B58,Removes!$A:$A,1,0)),IF(ISNA(VLOOKUP(B58,TTM!$A:$A,1,0)),IF(ISNA(VLOOKUP(B58,FastTrack!$A:$A,1,0)),IF(ISNA(VLOOKUP(B58,Delayed!$B:$B,1,0)),"BAU","Delayed"),"FastTrack"),"TTM"),"Remove"),"CEEMEA")</f>
        <v>BAU</v>
      </c>
      <c r="I58" s="11" t="str">
        <f>IF(COUNTIF(schedule!DA$1:ZZ$100,B58)=0,"new","scheduled")</f>
        <v>scheduled</v>
      </c>
    </row>
    <row r="59" spans="1:9">
      <c r="A59" t="s">
        <v>170</v>
      </c>
      <c r="B59" s="13">
        <v>120928083925</v>
      </c>
      <c r="C59" s="11" t="str">
        <f>IF(ISERROR(VLOOKUP(B59,'101012'!B:C,2,FALSE)),"new",VLOOKUP(B59,'101012'!B:C,2,FALSE))</f>
        <v>new</v>
      </c>
      <c r="D59" s="11" t="str">
        <f>IF(ISERROR(VLOOKUP(B59,'101012'!B:D,3,FALSE)),"new",IF(VLOOKUP(B59,'101012'!B:D,3,FALSE)="new","existing",VLOOKUP(B59,'101012'!B:D,3,FALSE)))</f>
        <v>existing</v>
      </c>
      <c r="E59" s="4" t="e">
        <f t="shared" si="1"/>
        <v>#VALUE!</v>
      </c>
      <c r="F59" s="11" t="str">
        <f>IF(ISERROR(VLOOKUP(B59,'141012'!B:B,1,FALSE)),"yes","no")</f>
        <v>no</v>
      </c>
      <c r="G59" s="2" t="s">
        <v>2058</v>
      </c>
      <c r="H59" s="11" t="str">
        <f>IF(ISNA(VLOOKUP(B59,CEEMEA!$A:$A,1,0)),IF(ISNA(VLOOKUP(B59,Removes!$A:$A,1,0)),IF(ISNA(VLOOKUP(B59,TTM!$A:$A,1,0)),IF(ISNA(VLOOKUP(B59,FastTrack!$A:$A,1,0)),IF(ISNA(VLOOKUP(B59,Delayed!$B:$B,1,0)),"BAU","Delayed"),"FastTrack"),"TTM"),"Remove"),"CEEMEA")</f>
        <v>BAU</v>
      </c>
      <c r="I59" s="11" t="str">
        <f>IF(COUNTIF(schedule!DA$1:ZZ$100,B59)=0,"new","scheduled")</f>
        <v>scheduled</v>
      </c>
    </row>
    <row r="60" spans="1:9">
      <c r="A60" t="s">
        <v>2200</v>
      </c>
      <c r="B60" s="13">
        <v>121001103915</v>
      </c>
      <c r="C60" s="11" t="str">
        <f>IF(ISERROR(VLOOKUP(B60,'101012'!B:C,2,FALSE)),"new",VLOOKUP(B60,'101012'!B:C,2,FALSE))</f>
        <v>new</v>
      </c>
      <c r="D60" s="11" t="str">
        <f>IF(ISERROR(VLOOKUP(B60,'101012'!B:D,3,FALSE)),"new",IF(VLOOKUP(B60,'101012'!B:D,3,FALSE)="new","existing",VLOOKUP(B60,'101012'!B:D,3,FALSE)))</f>
        <v>existing</v>
      </c>
      <c r="E60" s="4">
        <f t="shared" si="1"/>
        <v>40918</v>
      </c>
      <c r="F60" s="11" t="str">
        <f>IF(ISERROR(VLOOKUP(B60,'141012'!B:B,1,FALSE)),"yes","no")</f>
        <v>no</v>
      </c>
      <c r="G60" s="2" t="s">
        <v>2201</v>
      </c>
      <c r="H60" s="11" t="str">
        <f>IF(ISNA(VLOOKUP(B60,CEEMEA!$A:$A,1,0)),IF(ISNA(VLOOKUP(B60,Removes!$A:$A,1,0)),IF(ISNA(VLOOKUP(B60,TTM!$A:$A,1,0)),IF(ISNA(VLOOKUP(B60,FastTrack!$A:$A,1,0)),IF(ISNA(VLOOKUP(B60,Delayed!$B:$B,1,0)),"BAU","Delayed"),"FastTrack"),"TTM"),"Remove"),"CEEMEA")</f>
        <v>BAU</v>
      </c>
      <c r="I60" s="11" t="str">
        <f>IF(COUNTIF(schedule!DA$1:ZZ$100,B60)=0,"new","scheduled")</f>
        <v>scheduled</v>
      </c>
    </row>
    <row r="61" spans="1:9">
      <c r="A61" t="s">
        <v>2198</v>
      </c>
      <c r="B61" s="13">
        <v>121001103916</v>
      </c>
      <c r="C61" s="11" t="str">
        <f>IF(ISERROR(VLOOKUP(B61,'101012'!B:C,2,FALSE)),"new",VLOOKUP(B61,'101012'!B:C,2,FALSE))</f>
        <v>new</v>
      </c>
      <c r="D61" s="11" t="str">
        <f>IF(ISERROR(VLOOKUP(B61,'101012'!B:D,3,FALSE)),"new",IF(VLOOKUP(B61,'101012'!B:D,3,FALSE)="new","existing",VLOOKUP(B61,'101012'!B:D,3,FALSE)))</f>
        <v>existing</v>
      </c>
      <c r="E61" s="4">
        <f t="shared" si="1"/>
        <v>40918</v>
      </c>
      <c r="F61" s="11" t="str">
        <f>IF(ISERROR(VLOOKUP(B61,'141012'!B:B,1,FALSE)),"yes","no")</f>
        <v>no</v>
      </c>
      <c r="G61" s="2" t="s">
        <v>2199</v>
      </c>
      <c r="H61" s="11" t="str">
        <f>IF(ISNA(VLOOKUP(B61,CEEMEA!$A:$A,1,0)),IF(ISNA(VLOOKUP(B61,Removes!$A:$A,1,0)),IF(ISNA(VLOOKUP(B61,TTM!$A:$A,1,0)),IF(ISNA(VLOOKUP(B61,FastTrack!$A:$A,1,0)),IF(ISNA(VLOOKUP(B61,Delayed!$B:$B,1,0)),"BAU","Delayed"),"FastTrack"),"TTM"),"Remove"),"CEEMEA")</f>
        <v>BAU</v>
      </c>
      <c r="I61" s="11" t="str">
        <f>IF(COUNTIF(schedule!DA$1:ZZ$100,B61)=0,"new","scheduled")</f>
        <v>scheduled</v>
      </c>
    </row>
    <row r="62" spans="1:9">
      <c r="A62" t="s">
        <v>2196</v>
      </c>
      <c r="B62" s="13">
        <v>121001103917</v>
      </c>
      <c r="C62" s="11" t="str">
        <f>IF(ISERROR(VLOOKUP(B62,'101012'!B:C,2,FALSE)),"new",VLOOKUP(B62,'101012'!B:C,2,FALSE))</f>
        <v>new</v>
      </c>
      <c r="D62" s="11" t="str">
        <f>IF(ISERROR(VLOOKUP(B62,'101012'!B:D,3,FALSE)),"new",IF(VLOOKUP(B62,'101012'!B:D,3,FALSE)="new","existing",VLOOKUP(B62,'101012'!B:D,3,FALSE)))</f>
        <v>existing</v>
      </c>
      <c r="E62" s="4">
        <f t="shared" si="1"/>
        <v>40918</v>
      </c>
      <c r="F62" s="11" t="str">
        <f>IF(ISERROR(VLOOKUP(B62,'141012'!B:B,1,FALSE)),"yes","no")</f>
        <v>no</v>
      </c>
      <c r="G62" s="2" t="s">
        <v>2197</v>
      </c>
      <c r="H62" s="11" t="str">
        <f>IF(ISNA(VLOOKUP(B62,CEEMEA!$A:$A,1,0)),IF(ISNA(VLOOKUP(B62,Removes!$A:$A,1,0)),IF(ISNA(VLOOKUP(B62,TTM!$A:$A,1,0)),IF(ISNA(VLOOKUP(B62,FastTrack!$A:$A,1,0)),IF(ISNA(VLOOKUP(B62,Delayed!$B:$B,1,0)),"BAU","Delayed"),"FastTrack"),"TTM"),"Remove"),"CEEMEA")</f>
        <v>BAU</v>
      </c>
      <c r="I62" s="11" t="str">
        <f>IF(COUNTIF(schedule!DA$1:ZZ$100,B62)=0,"new","scheduled")</f>
        <v>scheduled</v>
      </c>
    </row>
    <row r="63" spans="1:9">
      <c r="A63" t="s">
        <v>2190</v>
      </c>
      <c r="B63" s="13">
        <v>121001103918</v>
      </c>
      <c r="C63" s="11" t="str">
        <f>IF(ISERROR(VLOOKUP(B63,'101012'!B:C,2,FALSE)),"new",VLOOKUP(B63,'101012'!B:C,2,FALSE))</f>
        <v>new</v>
      </c>
      <c r="D63" s="11" t="str">
        <f>IF(ISERROR(VLOOKUP(B63,'101012'!B:D,3,FALSE)),"new",IF(VLOOKUP(B63,'101012'!B:D,3,FALSE)="new","existing",VLOOKUP(B63,'101012'!B:D,3,FALSE)))</f>
        <v>existing</v>
      </c>
      <c r="E63" s="4">
        <f t="shared" si="1"/>
        <v>40918</v>
      </c>
      <c r="F63" s="11" t="str">
        <f>IF(ISERROR(VLOOKUP(B63,'141012'!B:B,1,FALSE)),"yes","no")</f>
        <v>no</v>
      </c>
      <c r="G63" s="2" t="s">
        <v>2191</v>
      </c>
      <c r="H63" s="11" t="str">
        <f>IF(ISNA(VLOOKUP(B63,CEEMEA!$A:$A,1,0)),IF(ISNA(VLOOKUP(B63,Removes!$A:$A,1,0)),IF(ISNA(VLOOKUP(B63,TTM!$A:$A,1,0)),IF(ISNA(VLOOKUP(B63,FastTrack!$A:$A,1,0)),IF(ISNA(VLOOKUP(B63,Delayed!$B:$B,1,0)),"BAU","Delayed"),"FastTrack"),"TTM"),"Remove"),"CEEMEA")</f>
        <v>BAU</v>
      </c>
      <c r="I63" s="11" t="str">
        <f>IF(COUNTIF(schedule!DA$1:ZZ$100,B63)=0,"new","scheduled")</f>
        <v>scheduled</v>
      </c>
    </row>
    <row r="64" spans="1:9">
      <c r="A64" t="s">
        <v>2192</v>
      </c>
      <c r="B64" s="13">
        <v>121001103919</v>
      </c>
      <c r="C64" s="11" t="str">
        <f>IF(ISERROR(VLOOKUP(B64,'101012'!B:C,2,FALSE)),"new",VLOOKUP(B64,'101012'!B:C,2,FALSE))</f>
        <v>new</v>
      </c>
      <c r="D64" s="11" t="str">
        <f>IF(ISERROR(VLOOKUP(B64,'101012'!B:D,3,FALSE)),"new",IF(VLOOKUP(B64,'101012'!B:D,3,FALSE)="new","existing",VLOOKUP(B64,'101012'!B:D,3,FALSE)))</f>
        <v>existing</v>
      </c>
      <c r="E64" s="4">
        <f t="shared" si="1"/>
        <v>40918</v>
      </c>
      <c r="F64" s="11" t="str">
        <f>IF(ISERROR(VLOOKUP(B64,'141012'!B:B,1,FALSE)),"yes","no")</f>
        <v>no</v>
      </c>
      <c r="G64" s="2" t="s">
        <v>2193</v>
      </c>
      <c r="H64" s="11" t="str">
        <f>IF(ISNA(VLOOKUP(B64,CEEMEA!$A:$A,1,0)),IF(ISNA(VLOOKUP(B64,Removes!$A:$A,1,0)),IF(ISNA(VLOOKUP(B64,TTM!$A:$A,1,0)),IF(ISNA(VLOOKUP(B64,FastTrack!$A:$A,1,0)),IF(ISNA(VLOOKUP(B64,Delayed!$B:$B,1,0)),"BAU","Delayed"),"FastTrack"),"TTM"),"Remove"),"CEEMEA")</f>
        <v>BAU</v>
      </c>
      <c r="I64" s="11" t="str">
        <f>IF(COUNTIF(schedule!DA$1:ZZ$100,B64)=0,"new","scheduled")</f>
        <v>scheduled</v>
      </c>
    </row>
    <row r="65" spans="1:9">
      <c r="A65" t="s">
        <v>61</v>
      </c>
      <c r="B65" s="13">
        <v>121001105734</v>
      </c>
      <c r="C65" s="11" t="str">
        <f>IF(ISERROR(VLOOKUP(B65,'101012'!B:C,2,FALSE)),"new",VLOOKUP(B65,'101012'!B:C,2,FALSE))</f>
        <v>new</v>
      </c>
      <c r="D65" s="11" t="str">
        <f>IF(ISERROR(VLOOKUP(B65,'101012'!B:D,3,FALSE)),"new",IF(VLOOKUP(B65,'101012'!B:D,3,FALSE)="new","existing",VLOOKUP(B65,'101012'!B:D,3,FALSE)))</f>
        <v>existing</v>
      </c>
      <c r="E65" s="4">
        <f t="shared" si="1"/>
        <v>41162</v>
      </c>
      <c r="F65" s="11" t="str">
        <f>IF(ISERROR(VLOOKUP(B65,'141012'!B:B,1,FALSE)),"yes","no")</f>
        <v>no</v>
      </c>
      <c r="G65" s="2" t="s">
        <v>2420</v>
      </c>
      <c r="H65" s="11" t="str">
        <f>IF(ISNA(VLOOKUP(B65,CEEMEA!$A:$A,1,0)),IF(ISNA(VLOOKUP(B65,Removes!$A:$A,1,0)),IF(ISNA(VLOOKUP(B65,TTM!$A:$A,1,0)),IF(ISNA(VLOOKUP(B65,FastTrack!$A:$A,1,0)),IF(ISNA(VLOOKUP(B65,Delayed!$B:$B,1,0)),"BAU","Delayed"),"FastTrack"),"TTM"),"Remove"),"CEEMEA")</f>
        <v>BAU</v>
      </c>
      <c r="I65" s="11" t="str">
        <f>IF(COUNTIF(schedule!DA$1:ZZ$100,B65)=0,"new","scheduled")</f>
        <v>new</v>
      </c>
    </row>
    <row r="66" spans="1:9">
      <c r="A66" t="s">
        <v>66</v>
      </c>
      <c r="B66" s="13">
        <v>121001105736</v>
      </c>
      <c r="C66" s="11" t="str">
        <f>IF(ISERROR(VLOOKUP(B66,'101012'!B:C,2,FALSE)),"new",VLOOKUP(B66,'101012'!B:C,2,FALSE))</f>
        <v>new</v>
      </c>
      <c r="D66" s="11" t="str">
        <f>IF(ISERROR(VLOOKUP(B66,'101012'!B:D,3,FALSE)),"new",IF(VLOOKUP(B66,'101012'!B:D,3,FALSE)="new","existing",VLOOKUP(B66,'101012'!B:D,3,FALSE)))</f>
        <v>existing</v>
      </c>
      <c r="E66" s="4">
        <f t="shared" si="1"/>
        <v>41162</v>
      </c>
      <c r="F66" s="11" t="str">
        <f>IF(ISERROR(VLOOKUP(B66,'141012'!B:B,1,FALSE)),"yes","no")</f>
        <v>no</v>
      </c>
      <c r="G66" s="2" t="s">
        <v>2415</v>
      </c>
      <c r="H66" s="11" t="str">
        <f>IF(ISNA(VLOOKUP(B66,CEEMEA!$A:$A,1,0)),IF(ISNA(VLOOKUP(B66,Removes!$A:$A,1,0)),IF(ISNA(VLOOKUP(B66,TTM!$A:$A,1,0)),IF(ISNA(VLOOKUP(B66,FastTrack!$A:$A,1,0)),IF(ISNA(VLOOKUP(B66,Delayed!$B:$B,1,0)),"BAU","Delayed"),"FastTrack"),"TTM"),"Remove"),"CEEMEA")</f>
        <v>BAU</v>
      </c>
      <c r="I66" s="11" t="str">
        <f>IF(COUNTIF(schedule!DA$1:ZZ$100,B66)=0,"new","scheduled")</f>
        <v>new</v>
      </c>
    </row>
    <row r="67" spans="1:9">
      <c r="A67" t="s">
        <v>2313</v>
      </c>
      <c r="B67" s="13">
        <v>121002092608</v>
      </c>
      <c r="C67" s="11" t="str">
        <f>IF(ISERROR(VLOOKUP(B67,'101012'!B:C,2,FALSE)),"new",VLOOKUP(B67,'101012'!B:C,2,FALSE))</f>
        <v>new</v>
      </c>
      <c r="D67" s="11" t="str">
        <f>IF(ISERROR(VLOOKUP(B67,'101012'!B:D,3,FALSE)),"new",IF(VLOOKUP(B67,'101012'!B:D,3,FALSE)="new","existing",VLOOKUP(B67,'101012'!B:D,3,FALSE)))</f>
        <v>existing</v>
      </c>
      <c r="E67" s="4">
        <f t="shared" ref="E67:E130" si="2">DATEVALUE(MID(G67,SEARCH("/",G67,1)-2,10))</f>
        <v>40978</v>
      </c>
      <c r="F67" s="11" t="str">
        <f>IF(ISERROR(VLOOKUP(B67,'141012'!B:B,1,FALSE)),"yes","no")</f>
        <v>no</v>
      </c>
      <c r="G67" s="2" t="s">
        <v>2314</v>
      </c>
      <c r="H67" s="11" t="str">
        <f>IF(ISNA(VLOOKUP(B67,CEEMEA!$A:$A,1,0)),IF(ISNA(VLOOKUP(B67,Removes!$A:$A,1,0)),IF(ISNA(VLOOKUP(B67,TTM!$A:$A,1,0)),IF(ISNA(VLOOKUP(B67,FastTrack!$A:$A,1,0)),IF(ISNA(VLOOKUP(B67,Delayed!$B:$B,1,0)),"BAU","Delayed"),"FastTrack"),"TTM"),"Remove"),"CEEMEA")</f>
        <v>CEEMEA</v>
      </c>
      <c r="I67" s="11" t="str">
        <f>IF(COUNTIF(schedule!DA$1:ZZ$100,B67)=0,"new","scheduled")</f>
        <v>scheduled</v>
      </c>
    </row>
    <row r="68" spans="1:9">
      <c r="A68" t="s">
        <v>2309</v>
      </c>
      <c r="B68" s="13">
        <v>121002092609</v>
      </c>
      <c r="C68" s="11" t="str">
        <f>IF(ISERROR(VLOOKUP(B68,'101012'!B:C,2,FALSE)),"new",VLOOKUP(B68,'101012'!B:C,2,FALSE))</f>
        <v>new</v>
      </c>
      <c r="D68" s="11" t="str">
        <f>IF(ISERROR(VLOOKUP(B68,'101012'!B:D,3,FALSE)),"new",IF(VLOOKUP(B68,'101012'!B:D,3,FALSE)="new","existing",VLOOKUP(B68,'101012'!B:D,3,FALSE)))</f>
        <v>existing</v>
      </c>
      <c r="E68" s="4">
        <f t="shared" si="2"/>
        <v>40978</v>
      </c>
      <c r="F68" s="11" t="str">
        <f>IF(ISERROR(VLOOKUP(B68,'141012'!B:B,1,FALSE)),"yes","no")</f>
        <v>no</v>
      </c>
      <c r="G68" s="2" t="s">
        <v>2310</v>
      </c>
      <c r="H68" s="11" t="str">
        <f>IF(ISNA(VLOOKUP(B68,CEEMEA!$A:$A,1,0)),IF(ISNA(VLOOKUP(B68,Removes!$A:$A,1,0)),IF(ISNA(VLOOKUP(B68,TTM!$A:$A,1,0)),IF(ISNA(VLOOKUP(B68,FastTrack!$A:$A,1,0)),IF(ISNA(VLOOKUP(B68,Delayed!$B:$B,1,0)),"BAU","Delayed"),"FastTrack"),"TTM"),"Remove"),"CEEMEA")</f>
        <v>CEEMEA</v>
      </c>
      <c r="I68" s="11" t="str">
        <f>IF(COUNTIF(schedule!DA$1:ZZ$100,B68)=0,"new","scheduled")</f>
        <v>scheduled</v>
      </c>
    </row>
    <row r="69" spans="1:9">
      <c r="A69" t="s">
        <v>2307</v>
      </c>
      <c r="B69" s="13">
        <v>121002092610</v>
      </c>
      <c r="C69" s="11" t="str">
        <f>IF(ISERROR(VLOOKUP(B69,'101012'!B:C,2,FALSE)),"new",VLOOKUP(B69,'101012'!B:C,2,FALSE))</f>
        <v>new</v>
      </c>
      <c r="D69" s="11" t="str">
        <f>IF(ISERROR(VLOOKUP(B69,'101012'!B:D,3,FALSE)),"new",IF(VLOOKUP(B69,'101012'!B:D,3,FALSE)="new","existing",VLOOKUP(B69,'101012'!B:D,3,FALSE)))</f>
        <v>existing</v>
      </c>
      <c r="E69" s="4">
        <f t="shared" si="2"/>
        <v>40978</v>
      </c>
      <c r="F69" s="11" t="str">
        <f>IF(ISERROR(VLOOKUP(B69,'141012'!B:B,1,FALSE)),"yes","no")</f>
        <v>no</v>
      </c>
      <c r="G69" s="2" t="s">
        <v>2308</v>
      </c>
      <c r="H69" s="11" t="str">
        <f>IF(ISNA(VLOOKUP(B69,CEEMEA!$A:$A,1,0)),IF(ISNA(VLOOKUP(B69,Removes!$A:$A,1,0)),IF(ISNA(VLOOKUP(B69,TTM!$A:$A,1,0)),IF(ISNA(VLOOKUP(B69,FastTrack!$A:$A,1,0)),IF(ISNA(VLOOKUP(B69,Delayed!$B:$B,1,0)),"BAU","Delayed"),"FastTrack"),"TTM"),"Remove"),"CEEMEA")</f>
        <v>CEEMEA</v>
      </c>
      <c r="I69" s="11" t="str">
        <f>IF(COUNTIF(schedule!DA$1:ZZ$100,B69)=0,"new","scheduled")</f>
        <v>scheduled</v>
      </c>
    </row>
    <row r="70" spans="1:9">
      <c r="A70" t="s">
        <v>2303</v>
      </c>
      <c r="B70" s="13">
        <v>121002092611</v>
      </c>
      <c r="C70" s="11" t="str">
        <f>IF(ISERROR(VLOOKUP(B70,'101012'!B:C,2,FALSE)),"new",VLOOKUP(B70,'101012'!B:C,2,FALSE))</f>
        <v>new</v>
      </c>
      <c r="D70" s="11" t="str">
        <f>IF(ISERROR(VLOOKUP(B70,'101012'!B:D,3,FALSE)),"new",IF(VLOOKUP(B70,'101012'!B:D,3,FALSE)="new","existing",VLOOKUP(B70,'101012'!B:D,3,FALSE)))</f>
        <v>existing</v>
      </c>
      <c r="E70" s="4">
        <f t="shared" si="2"/>
        <v>40978</v>
      </c>
      <c r="F70" s="11" t="str">
        <f>IF(ISERROR(VLOOKUP(B70,'141012'!B:B,1,FALSE)),"yes","no")</f>
        <v>no</v>
      </c>
      <c r="G70" s="2" t="s">
        <v>2304</v>
      </c>
      <c r="H70" s="11" t="str">
        <f>IF(ISNA(VLOOKUP(B70,CEEMEA!$A:$A,1,0)),IF(ISNA(VLOOKUP(B70,Removes!$A:$A,1,0)),IF(ISNA(VLOOKUP(B70,TTM!$A:$A,1,0)),IF(ISNA(VLOOKUP(B70,FastTrack!$A:$A,1,0)),IF(ISNA(VLOOKUP(B70,Delayed!$B:$B,1,0)),"BAU","Delayed"),"FastTrack"),"TTM"),"Remove"),"CEEMEA")</f>
        <v>CEEMEA</v>
      </c>
      <c r="I70" s="11" t="str">
        <f>IF(COUNTIF(schedule!DA$1:ZZ$100,B70)=0,"new","scheduled")</f>
        <v>scheduled</v>
      </c>
    </row>
    <row r="71" spans="1:9">
      <c r="A71" t="s">
        <v>2301</v>
      </c>
      <c r="B71" s="13">
        <v>121002092612</v>
      </c>
      <c r="C71" s="11" t="str">
        <f>IF(ISERROR(VLOOKUP(B71,'101012'!B:C,2,FALSE)),"new",VLOOKUP(B71,'101012'!B:C,2,FALSE))</f>
        <v>new</v>
      </c>
      <c r="D71" s="11" t="str">
        <f>IF(ISERROR(VLOOKUP(B71,'101012'!B:D,3,FALSE)),"new",IF(VLOOKUP(B71,'101012'!B:D,3,FALSE)="new","existing",VLOOKUP(B71,'101012'!B:D,3,FALSE)))</f>
        <v>existing</v>
      </c>
      <c r="E71" s="4">
        <f t="shared" si="2"/>
        <v>40978</v>
      </c>
      <c r="F71" s="11" t="str">
        <f>IF(ISERROR(VLOOKUP(B71,'141012'!B:B,1,FALSE)),"yes","no")</f>
        <v>no</v>
      </c>
      <c r="G71" s="2" t="s">
        <v>2302</v>
      </c>
      <c r="H71" s="11" t="str">
        <f>IF(ISNA(VLOOKUP(B71,CEEMEA!$A:$A,1,0)),IF(ISNA(VLOOKUP(B71,Removes!$A:$A,1,0)),IF(ISNA(VLOOKUP(B71,TTM!$A:$A,1,0)),IF(ISNA(VLOOKUP(B71,FastTrack!$A:$A,1,0)),IF(ISNA(VLOOKUP(B71,Delayed!$B:$B,1,0)),"BAU","Delayed"),"FastTrack"),"TTM"),"Remove"),"CEEMEA")</f>
        <v>CEEMEA</v>
      </c>
      <c r="I71" s="11" t="str">
        <f>IF(COUNTIF(schedule!DA$1:ZZ$100,B71)=0,"new","scheduled")</f>
        <v>scheduled</v>
      </c>
    </row>
    <row r="72" spans="1:9">
      <c r="A72" t="s">
        <v>2299</v>
      </c>
      <c r="B72" s="13">
        <v>121002092613</v>
      </c>
      <c r="C72" s="11" t="str">
        <f>IF(ISERROR(VLOOKUP(B72,'101012'!B:C,2,FALSE)),"new",VLOOKUP(B72,'101012'!B:C,2,FALSE))</f>
        <v>new</v>
      </c>
      <c r="D72" s="11" t="str">
        <f>IF(ISERROR(VLOOKUP(B72,'101012'!B:D,3,FALSE)),"new",IF(VLOOKUP(B72,'101012'!B:D,3,FALSE)="new","existing",VLOOKUP(B72,'101012'!B:D,3,FALSE)))</f>
        <v>existing</v>
      </c>
      <c r="E72" s="4">
        <f t="shared" si="2"/>
        <v>40978</v>
      </c>
      <c r="F72" s="11" t="str">
        <f>IF(ISERROR(VLOOKUP(B72,'141012'!B:B,1,FALSE)),"yes","no")</f>
        <v>no</v>
      </c>
      <c r="G72" s="2" t="s">
        <v>2300</v>
      </c>
      <c r="H72" s="11" t="str">
        <f>IF(ISNA(VLOOKUP(B72,CEEMEA!$A:$A,1,0)),IF(ISNA(VLOOKUP(B72,Removes!$A:$A,1,0)),IF(ISNA(VLOOKUP(B72,TTM!$A:$A,1,0)),IF(ISNA(VLOOKUP(B72,FastTrack!$A:$A,1,0)),IF(ISNA(VLOOKUP(B72,Delayed!$B:$B,1,0)),"BAU","Delayed"),"FastTrack"),"TTM"),"Remove"),"CEEMEA")</f>
        <v>CEEMEA</v>
      </c>
      <c r="I72" s="11" t="str">
        <f>IF(COUNTIF(schedule!DA$1:ZZ$100,B72)=0,"new","scheduled")</f>
        <v>scheduled</v>
      </c>
    </row>
    <row r="73" spans="1:9">
      <c r="A73" t="s">
        <v>2294</v>
      </c>
      <c r="B73" s="13">
        <v>121002092614</v>
      </c>
      <c r="C73" s="11" t="str">
        <f>IF(ISERROR(VLOOKUP(B73,'101012'!B:C,2,FALSE)),"new",VLOOKUP(B73,'101012'!B:C,2,FALSE))</f>
        <v>new</v>
      </c>
      <c r="D73" s="11" t="str">
        <f>IF(ISERROR(VLOOKUP(B73,'101012'!B:D,3,FALSE)),"new",IF(VLOOKUP(B73,'101012'!B:D,3,FALSE)="new","existing",VLOOKUP(B73,'101012'!B:D,3,FALSE)))</f>
        <v>existing</v>
      </c>
      <c r="E73" s="4">
        <f t="shared" si="2"/>
        <v>40978</v>
      </c>
      <c r="F73" s="11" t="str">
        <f>IF(ISERROR(VLOOKUP(B73,'141012'!B:B,1,FALSE)),"yes","no")</f>
        <v>no</v>
      </c>
      <c r="G73" s="2" t="s">
        <v>2295</v>
      </c>
      <c r="H73" s="11" t="str">
        <f>IF(ISNA(VLOOKUP(B73,CEEMEA!$A:$A,1,0)),IF(ISNA(VLOOKUP(B73,Removes!$A:$A,1,0)),IF(ISNA(VLOOKUP(B73,TTM!$A:$A,1,0)),IF(ISNA(VLOOKUP(B73,FastTrack!$A:$A,1,0)),IF(ISNA(VLOOKUP(B73,Delayed!$B:$B,1,0)),"BAU","Delayed"),"FastTrack"),"TTM"),"Remove"),"CEEMEA")</f>
        <v>CEEMEA</v>
      </c>
      <c r="I73" s="11" t="str">
        <f>IF(COUNTIF(schedule!DA$1:ZZ$100,B73)=0,"new","scheduled")</f>
        <v>scheduled</v>
      </c>
    </row>
    <row r="74" spans="1:9">
      <c r="A74" t="s">
        <v>2290</v>
      </c>
      <c r="B74" s="13">
        <v>121002092615</v>
      </c>
      <c r="C74" s="11" t="str">
        <f>IF(ISERROR(VLOOKUP(B74,'101012'!B:C,2,FALSE)),"new",VLOOKUP(B74,'101012'!B:C,2,FALSE))</f>
        <v>new</v>
      </c>
      <c r="D74" s="11" t="str">
        <f>IF(ISERROR(VLOOKUP(B74,'101012'!B:D,3,FALSE)),"new",IF(VLOOKUP(B74,'101012'!B:D,3,FALSE)="new","existing",VLOOKUP(B74,'101012'!B:D,3,FALSE)))</f>
        <v>existing</v>
      </c>
      <c r="E74" s="4">
        <f t="shared" si="2"/>
        <v>40978</v>
      </c>
      <c r="F74" s="11" t="str">
        <f>IF(ISERROR(VLOOKUP(B74,'141012'!B:B,1,FALSE)),"yes","no")</f>
        <v>no</v>
      </c>
      <c r="G74" s="2" t="s">
        <v>2291</v>
      </c>
      <c r="H74" s="11" t="str">
        <f>IF(ISNA(VLOOKUP(B74,CEEMEA!$A:$A,1,0)),IF(ISNA(VLOOKUP(B74,Removes!$A:$A,1,0)),IF(ISNA(VLOOKUP(B74,TTM!$A:$A,1,0)),IF(ISNA(VLOOKUP(B74,FastTrack!$A:$A,1,0)),IF(ISNA(VLOOKUP(B74,Delayed!$B:$B,1,0)),"BAU","Delayed"),"FastTrack"),"TTM"),"Remove"),"CEEMEA")</f>
        <v>CEEMEA</v>
      </c>
      <c r="I74" s="11" t="str">
        <f>IF(COUNTIF(schedule!DA$1:ZZ$100,B74)=0,"new","scheduled")</f>
        <v>scheduled</v>
      </c>
    </row>
    <row r="75" spans="1:9">
      <c r="A75" t="s">
        <v>2165</v>
      </c>
      <c r="B75" s="13">
        <v>121002103023</v>
      </c>
      <c r="C75" s="11" t="str">
        <f>IF(ISERROR(VLOOKUP(B75,'101012'!B:C,2,FALSE)),"new",VLOOKUP(B75,'101012'!B:C,2,FALSE))</f>
        <v>new</v>
      </c>
      <c r="D75" s="11" t="str">
        <f>IF(ISERROR(VLOOKUP(B75,'101012'!B:D,3,FALSE)),"new",IF(VLOOKUP(B75,'101012'!B:D,3,FALSE)="new","existing",VLOOKUP(B75,'101012'!B:D,3,FALSE)))</f>
        <v>existing</v>
      </c>
      <c r="E75" s="4">
        <f t="shared" si="2"/>
        <v>40949</v>
      </c>
      <c r="F75" s="11" t="str">
        <f>IF(ISERROR(VLOOKUP(B75,'141012'!B:B,1,FALSE)),"yes","no")</f>
        <v>no</v>
      </c>
      <c r="G75" s="2" t="s">
        <v>2166</v>
      </c>
      <c r="H75" s="11" t="str">
        <f>IF(ISNA(VLOOKUP(B75,CEEMEA!$A:$A,1,0)),IF(ISNA(VLOOKUP(B75,Removes!$A:$A,1,0)),IF(ISNA(VLOOKUP(B75,TTM!$A:$A,1,0)),IF(ISNA(VLOOKUP(B75,FastTrack!$A:$A,1,0)),IF(ISNA(VLOOKUP(B75,Delayed!$B:$B,1,0)),"BAU","Delayed"),"FastTrack"),"TTM"),"Remove"),"CEEMEA")</f>
        <v>BAU</v>
      </c>
      <c r="I75" s="11" t="str">
        <f>IF(COUNTIF(schedule!DA$1:ZZ$100,B75)=0,"new","scheduled")</f>
        <v>scheduled</v>
      </c>
    </row>
    <row r="76" spans="1:9">
      <c r="A76" t="s">
        <v>2163</v>
      </c>
      <c r="B76" s="13">
        <v>121002103025</v>
      </c>
      <c r="C76" s="11" t="str">
        <f>IF(ISERROR(VLOOKUP(B76,'101012'!B:C,2,FALSE)),"new",VLOOKUP(B76,'101012'!B:C,2,FALSE))</f>
        <v>new</v>
      </c>
      <c r="D76" s="11" t="str">
        <f>IF(ISERROR(VLOOKUP(B76,'101012'!B:D,3,FALSE)),"new",IF(VLOOKUP(B76,'101012'!B:D,3,FALSE)="new","existing",VLOOKUP(B76,'101012'!B:D,3,FALSE)))</f>
        <v>existing</v>
      </c>
      <c r="E76" s="4">
        <f t="shared" si="2"/>
        <v>40949</v>
      </c>
      <c r="F76" s="11" t="str">
        <f>IF(ISERROR(VLOOKUP(B76,'141012'!B:B,1,FALSE)),"yes","no")</f>
        <v>no</v>
      </c>
      <c r="G76" s="2" t="s">
        <v>2164</v>
      </c>
      <c r="H76" s="11" t="str">
        <f>IF(ISNA(VLOOKUP(B76,CEEMEA!$A:$A,1,0)),IF(ISNA(VLOOKUP(B76,Removes!$A:$A,1,0)),IF(ISNA(VLOOKUP(B76,TTM!$A:$A,1,0)),IF(ISNA(VLOOKUP(B76,FastTrack!$A:$A,1,0)),IF(ISNA(VLOOKUP(B76,Delayed!$B:$B,1,0)),"BAU","Delayed"),"FastTrack"),"TTM"),"Remove"),"CEEMEA")</f>
        <v>BAU</v>
      </c>
      <c r="I76" s="11" t="str">
        <f>IF(COUNTIF(schedule!DA$1:ZZ$100,B76)=0,"new","scheduled")</f>
        <v>scheduled</v>
      </c>
    </row>
    <row r="77" spans="1:9">
      <c r="A77" t="s">
        <v>2173</v>
      </c>
      <c r="B77" s="13">
        <v>121002103028</v>
      </c>
      <c r="C77" s="11" t="str">
        <f>IF(ISERROR(VLOOKUP(B77,'101012'!B:C,2,FALSE)),"new",VLOOKUP(B77,'101012'!B:C,2,FALSE))</f>
        <v>new</v>
      </c>
      <c r="D77" s="11" t="str">
        <f>IF(ISERROR(VLOOKUP(B77,'101012'!B:D,3,FALSE)),"new",IF(VLOOKUP(B77,'101012'!B:D,3,FALSE)="new","existing",VLOOKUP(B77,'101012'!B:D,3,FALSE)))</f>
        <v>existing</v>
      </c>
      <c r="E77" s="4">
        <f t="shared" si="2"/>
        <v>40949</v>
      </c>
      <c r="F77" s="11" t="str">
        <f>IF(ISERROR(VLOOKUP(B77,'141012'!B:B,1,FALSE)),"yes","no")</f>
        <v>no</v>
      </c>
      <c r="G77" s="2" t="s">
        <v>2174</v>
      </c>
      <c r="H77" s="11" t="str">
        <f>IF(ISNA(VLOOKUP(B77,CEEMEA!$A:$A,1,0)),IF(ISNA(VLOOKUP(B77,Removes!$A:$A,1,0)),IF(ISNA(VLOOKUP(B77,TTM!$A:$A,1,0)),IF(ISNA(VLOOKUP(B77,FastTrack!$A:$A,1,0)),IF(ISNA(VLOOKUP(B77,Delayed!$B:$B,1,0)),"BAU","Delayed"),"FastTrack"),"TTM"),"Remove"),"CEEMEA")</f>
        <v>BAU</v>
      </c>
      <c r="I77" s="11" t="str">
        <f>IF(COUNTIF(schedule!DA$1:ZZ$100,B77)=0,"new","scheduled")</f>
        <v>scheduled</v>
      </c>
    </row>
    <row r="78" spans="1:9">
      <c r="A78" t="s">
        <v>2248</v>
      </c>
      <c r="B78" s="13">
        <v>121002121312</v>
      </c>
      <c r="C78" s="11" t="str">
        <f>IF(ISERROR(VLOOKUP(B78,'101012'!B:C,2,FALSE)),"new",VLOOKUP(B78,'101012'!B:C,2,FALSE))</f>
        <v>new</v>
      </c>
      <c r="D78" s="11" t="str">
        <f>IF(ISERROR(VLOOKUP(B78,'101012'!B:D,3,FALSE)),"new",IF(VLOOKUP(B78,'101012'!B:D,3,FALSE)="new","existing",VLOOKUP(B78,'101012'!B:D,3,FALSE)))</f>
        <v>existing</v>
      </c>
      <c r="E78" s="4">
        <f t="shared" si="2"/>
        <v>41009</v>
      </c>
      <c r="F78" s="11" t="str">
        <f>IF(ISERROR(VLOOKUP(B78,'141012'!B:B,1,FALSE)),"yes","no")</f>
        <v>no</v>
      </c>
      <c r="G78" s="2" t="s">
        <v>2249</v>
      </c>
      <c r="H78" s="11" t="str">
        <f>IF(ISNA(VLOOKUP(B78,CEEMEA!$A:$A,1,0)),IF(ISNA(VLOOKUP(B78,Removes!$A:$A,1,0)),IF(ISNA(VLOOKUP(B78,TTM!$A:$A,1,0)),IF(ISNA(VLOOKUP(B78,FastTrack!$A:$A,1,0)),IF(ISNA(VLOOKUP(B78,Delayed!$B:$B,1,0)),"BAU","Delayed"),"FastTrack"),"TTM"),"Remove"),"CEEMEA")</f>
        <v>BAU</v>
      </c>
      <c r="I78" s="11" t="str">
        <f>IF(COUNTIF(schedule!DA$1:ZZ$100,B78)=0,"new","scheduled")</f>
        <v>scheduled</v>
      </c>
    </row>
    <row r="79" spans="1:9">
      <c r="A79" t="s">
        <v>2250</v>
      </c>
      <c r="B79" s="13">
        <v>121002121623</v>
      </c>
      <c r="C79" s="11" t="str">
        <f>IF(ISERROR(VLOOKUP(B79,'101012'!B:C,2,FALSE)),"new",VLOOKUP(B79,'101012'!B:C,2,FALSE))</f>
        <v>new</v>
      </c>
      <c r="D79" s="11" t="str">
        <f>IF(ISERROR(VLOOKUP(B79,'101012'!B:D,3,FALSE)),"new",IF(VLOOKUP(B79,'101012'!B:D,3,FALSE)="new","existing",VLOOKUP(B79,'101012'!B:D,3,FALSE)))</f>
        <v>existing</v>
      </c>
      <c r="E79" s="4">
        <f t="shared" si="2"/>
        <v>41009</v>
      </c>
      <c r="F79" s="11" t="str">
        <f>IF(ISERROR(VLOOKUP(B79,'141012'!B:B,1,FALSE)),"yes","no")</f>
        <v>no</v>
      </c>
      <c r="G79" s="2" t="s">
        <v>2251</v>
      </c>
      <c r="H79" s="11" t="str">
        <f>IF(ISNA(VLOOKUP(B79,CEEMEA!$A:$A,1,0)),IF(ISNA(VLOOKUP(B79,Removes!$A:$A,1,0)),IF(ISNA(VLOOKUP(B79,TTM!$A:$A,1,0)),IF(ISNA(VLOOKUP(B79,FastTrack!$A:$A,1,0)),IF(ISNA(VLOOKUP(B79,Delayed!$B:$B,1,0)),"BAU","Delayed"),"FastTrack"),"TTM"),"Remove"),"CEEMEA")</f>
        <v>BAU</v>
      </c>
      <c r="I79" s="11" t="str">
        <f>IF(COUNTIF(schedule!DA$1:ZZ$100,B79)=0,"new","scheduled")</f>
        <v>scheduled</v>
      </c>
    </row>
    <row r="80" spans="1:9">
      <c r="A80" t="s">
        <v>2252</v>
      </c>
      <c r="B80" s="13">
        <v>121002121759</v>
      </c>
      <c r="C80" s="11" t="str">
        <f>IF(ISERROR(VLOOKUP(B80,'101012'!B:C,2,FALSE)),"new",VLOOKUP(B80,'101012'!B:C,2,FALSE))</f>
        <v>new</v>
      </c>
      <c r="D80" s="11" t="str">
        <f>IF(ISERROR(VLOOKUP(B80,'101012'!B:D,3,FALSE)),"new",IF(VLOOKUP(B80,'101012'!B:D,3,FALSE)="new","existing",VLOOKUP(B80,'101012'!B:D,3,FALSE)))</f>
        <v>existing</v>
      </c>
      <c r="E80" s="4">
        <f t="shared" si="2"/>
        <v>41009</v>
      </c>
      <c r="F80" s="11" t="str">
        <f>IF(ISERROR(VLOOKUP(B80,'141012'!B:B,1,FALSE)),"yes","no")</f>
        <v>no</v>
      </c>
      <c r="G80" s="2" t="s">
        <v>2253</v>
      </c>
      <c r="H80" s="11" t="str">
        <f>IF(ISNA(VLOOKUP(B80,CEEMEA!$A:$A,1,0)),IF(ISNA(VLOOKUP(B80,Removes!$A:$A,1,0)),IF(ISNA(VLOOKUP(B80,TTM!$A:$A,1,0)),IF(ISNA(VLOOKUP(B80,FastTrack!$A:$A,1,0)),IF(ISNA(VLOOKUP(B80,Delayed!$B:$B,1,0)),"BAU","Delayed"),"FastTrack"),"TTM"),"Remove"),"CEEMEA")</f>
        <v>BAU</v>
      </c>
      <c r="I80" s="11" t="str">
        <f>IF(COUNTIF(schedule!DA$1:ZZ$100,B80)=0,"new","scheduled")</f>
        <v>scheduled</v>
      </c>
    </row>
    <row r="81" spans="1:9">
      <c r="A81" t="s">
        <v>1099</v>
      </c>
      <c r="B81" s="13">
        <v>121003104056</v>
      </c>
      <c r="C81" s="11" t="str">
        <f>IF(ISERROR(VLOOKUP(B81,'101012'!B:C,2,FALSE)),"new",VLOOKUP(B81,'101012'!B:C,2,FALSE))</f>
        <v>new</v>
      </c>
      <c r="D81" s="11" t="str">
        <f>IF(ISERROR(VLOOKUP(B81,'101012'!B:D,3,FALSE)),"new",IF(VLOOKUP(B81,'101012'!B:D,3,FALSE)="new","existing",VLOOKUP(B81,'101012'!B:D,3,FALSE)))</f>
        <v>existing</v>
      </c>
      <c r="E81" s="4">
        <f t="shared" si="2"/>
        <v>41009</v>
      </c>
      <c r="F81" s="11" t="str">
        <f>IF(ISERROR(VLOOKUP(B81,'141012'!B:B,1,FALSE)),"yes","no")</f>
        <v>no</v>
      </c>
      <c r="G81" s="2" t="s">
        <v>2243</v>
      </c>
      <c r="H81" s="11" t="str">
        <f>IF(ISNA(VLOOKUP(B81,CEEMEA!$A:$A,1,0)),IF(ISNA(VLOOKUP(B81,Removes!$A:$A,1,0)),IF(ISNA(VLOOKUP(B81,TTM!$A:$A,1,0)),IF(ISNA(VLOOKUP(B81,FastTrack!$A:$A,1,0)),IF(ISNA(VLOOKUP(B81,Delayed!$B:$B,1,0)),"BAU","Delayed"),"FastTrack"),"TTM"),"Remove"),"CEEMEA")</f>
        <v>Delayed</v>
      </c>
      <c r="I81" s="11" t="str">
        <f>IF(COUNTIF(schedule!DA$1:ZZ$100,B81)=0,"new","scheduled")</f>
        <v>new</v>
      </c>
    </row>
    <row r="82" spans="1:9">
      <c r="A82" t="s">
        <v>1075</v>
      </c>
      <c r="B82" s="13">
        <v>121003104518</v>
      </c>
      <c r="C82" s="11" t="str">
        <f>IF(ISERROR(VLOOKUP(B82,'101012'!B:C,2,FALSE)),"new",VLOOKUP(B82,'101012'!B:C,2,FALSE))</f>
        <v>new</v>
      </c>
      <c r="D82" s="11" t="str">
        <f>IF(ISERROR(VLOOKUP(B82,'101012'!B:D,3,FALSE)),"new",IF(VLOOKUP(B82,'101012'!B:D,3,FALSE)="new","existing",VLOOKUP(B82,'101012'!B:D,3,FALSE)))</f>
        <v>existing</v>
      </c>
      <c r="E82" s="4">
        <f t="shared" si="2"/>
        <v>41009</v>
      </c>
      <c r="F82" s="11" t="str">
        <f>IF(ISERROR(VLOOKUP(B82,'141012'!B:B,1,FALSE)),"yes","no")</f>
        <v>no</v>
      </c>
      <c r="G82" s="2" t="s">
        <v>2262</v>
      </c>
      <c r="H82" s="11" t="str">
        <f>IF(ISNA(VLOOKUP(B82,CEEMEA!$A:$A,1,0)),IF(ISNA(VLOOKUP(B82,Removes!$A:$A,1,0)),IF(ISNA(VLOOKUP(B82,TTM!$A:$A,1,0)),IF(ISNA(VLOOKUP(B82,FastTrack!$A:$A,1,0)),IF(ISNA(VLOOKUP(B82,Delayed!$B:$B,1,0)),"BAU","Delayed"),"FastTrack"),"TTM"),"Remove"),"CEEMEA")</f>
        <v>Delayed</v>
      </c>
      <c r="I82" s="11" t="str">
        <f>IF(COUNTIF(schedule!DA$1:ZZ$100,B82)=0,"new","scheduled")</f>
        <v>new</v>
      </c>
    </row>
    <row r="83" spans="1:9">
      <c r="A83" t="s">
        <v>2267</v>
      </c>
      <c r="B83" s="13">
        <v>121003111215</v>
      </c>
      <c r="C83" s="11" t="str">
        <f>IF(ISERROR(VLOOKUP(B83,'101012'!B:C,2,FALSE)),"new",VLOOKUP(B83,'101012'!B:C,2,FALSE))</f>
        <v>new</v>
      </c>
      <c r="D83" s="11" t="str">
        <f>IF(ISERROR(VLOOKUP(B83,'101012'!B:D,3,FALSE)),"new",IF(VLOOKUP(B83,'101012'!B:D,3,FALSE)="new","existing",VLOOKUP(B83,'101012'!B:D,3,FALSE)))</f>
        <v>existing</v>
      </c>
      <c r="E83" s="4">
        <f t="shared" si="2"/>
        <v>40978</v>
      </c>
      <c r="F83" s="11" t="str">
        <f>IF(ISERROR(VLOOKUP(B83,'141012'!B:B,1,FALSE)),"yes","no")</f>
        <v>no</v>
      </c>
      <c r="G83" s="2" t="s">
        <v>2268</v>
      </c>
      <c r="H83" s="11" t="str">
        <f>IF(ISNA(VLOOKUP(B83,CEEMEA!$A:$A,1,0)),IF(ISNA(VLOOKUP(B83,Removes!$A:$A,1,0)),IF(ISNA(VLOOKUP(B83,TTM!$A:$A,1,0)),IF(ISNA(VLOOKUP(B83,FastTrack!$A:$A,1,0)),IF(ISNA(VLOOKUP(B83,Delayed!$B:$B,1,0)),"BAU","Delayed"),"FastTrack"),"TTM"),"Remove"),"CEEMEA")</f>
        <v>BAU</v>
      </c>
      <c r="I83" s="11" t="str">
        <f>IF(COUNTIF(schedule!DA$1:ZZ$100,B83)=0,"new","scheduled")</f>
        <v>scheduled</v>
      </c>
    </row>
    <row r="84" spans="1:9">
      <c r="A84" t="s">
        <v>2269</v>
      </c>
      <c r="B84" s="13">
        <v>121003111216</v>
      </c>
      <c r="C84" s="11" t="str">
        <f>IF(ISERROR(VLOOKUP(B84,'101012'!B:C,2,FALSE)),"new",VLOOKUP(B84,'101012'!B:C,2,FALSE))</f>
        <v>new</v>
      </c>
      <c r="D84" s="11" t="str">
        <f>IF(ISERROR(VLOOKUP(B84,'101012'!B:D,3,FALSE)),"new",IF(VLOOKUP(B84,'101012'!B:D,3,FALSE)="new","existing",VLOOKUP(B84,'101012'!B:D,3,FALSE)))</f>
        <v>existing</v>
      </c>
      <c r="E84" s="4">
        <f t="shared" si="2"/>
        <v>40978</v>
      </c>
      <c r="F84" s="11" t="str">
        <f>IF(ISERROR(VLOOKUP(B84,'141012'!B:B,1,FALSE)),"yes","no")</f>
        <v>no</v>
      </c>
      <c r="G84" s="2" t="s">
        <v>2270</v>
      </c>
      <c r="H84" s="11" t="str">
        <f>IF(ISNA(VLOOKUP(B84,CEEMEA!$A:$A,1,0)),IF(ISNA(VLOOKUP(B84,Removes!$A:$A,1,0)),IF(ISNA(VLOOKUP(B84,TTM!$A:$A,1,0)),IF(ISNA(VLOOKUP(B84,FastTrack!$A:$A,1,0)),IF(ISNA(VLOOKUP(B84,Delayed!$B:$B,1,0)),"BAU","Delayed"),"FastTrack"),"TTM"),"Remove"),"CEEMEA")</f>
        <v>BAU</v>
      </c>
      <c r="I84" s="11" t="str">
        <f>IF(COUNTIF(schedule!DA$1:ZZ$100,B84)=0,"new","scheduled")</f>
        <v>scheduled</v>
      </c>
    </row>
    <row r="85" spans="1:9">
      <c r="A85" t="s">
        <v>1077</v>
      </c>
      <c r="B85" s="13">
        <v>121004045242</v>
      </c>
      <c r="C85" s="11" t="str">
        <f>IF(ISERROR(VLOOKUP(B85,'101012'!B:C,2,FALSE)),"new",VLOOKUP(B85,'101012'!B:C,2,FALSE))</f>
        <v>new</v>
      </c>
      <c r="D85" s="11" t="str">
        <f>IF(ISERROR(VLOOKUP(B85,'101012'!B:D,3,FALSE)),"new",IF(VLOOKUP(B85,'101012'!B:D,3,FALSE)="new","existing",VLOOKUP(B85,'101012'!B:D,3,FALSE)))</f>
        <v>existing</v>
      </c>
      <c r="E85" s="4">
        <f t="shared" si="2"/>
        <v>41009</v>
      </c>
      <c r="F85" s="11" t="str">
        <f>IF(ISERROR(VLOOKUP(B85,'141012'!B:B,1,FALSE)),"yes","no")</f>
        <v>no</v>
      </c>
      <c r="G85" s="2" t="s">
        <v>2240</v>
      </c>
      <c r="H85" s="11" t="str">
        <f>IF(ISNA(VLOOKUP(B85,CEEMEA!$A:$A,1,0)),IF(ISNA(VLOOKUP(B85,Removes!$A:$A,1,0)),IF(ISNA(VLOOKUP(B85,TTM!$A:$A,1,0)),IF(ISNA(VLOOKUP(B85,FastTrack!$A:$A,1,0)),IF(ISNA(VLOOKUP(B85,Delayed!$B:$B,1,0)),"BAU","Delayed"),"FastTrack"),"TTM"),"Remove"),"CEEMEA")</f>
        <v>Delayed</v>
      </c>
      <c r="I85" s="11" t="str">
        <f>IF(COUNTIF(schedule!DA$1:ZZ$100,B85)=0,"new","scheduled")</f>
        <v>new</v>
      </c>
    </row>
    <row r="86" spans="1:9">
      <c r="A86" t="s">
        <v>1085</v>
      </c>
      <c r="B86" s="13">
        <v>121004050141</v>
      </c>
      <c r="C86" s="11" t="str">
        <f>IF(ISERROR(VLOOKUP(B86,'101012'!B:C,2,FALSE)),"new",VLOOKUP(B86,'101012'!B:C,2,FALSE))</f>
        <v>new</v>
      </c>
      <c r="D86" s="11" t="str">
        <f>IF(ISERROR(VLOOKUP(B86,'101012'!B:D,3,FALSE)),"new",IF(VLOOKUP(B86,'101012'!B:D,3,FALSE)="new","existing",VLOOKUP(B86,'101012'!B:D,3,FALSE)))</f>
        <v>existing</v>
      </c>
      <c r="E86" s="4">
        <f t="shared" si="2"/>
        <v>41009</v>
      </c>
      <c r="F86" s="11" t="str">
        <f>IF(ISERROR(VLOOKUP(B86,'141012'!B:B,1,FALSE)),"yes","no")</f>
        <v>no</v>
      </c>
      <c r="G86" s="2" t="s">
        <v>2244</v>
      </c>
      <c r="H86" s="11" t="str">
        <f>IF(ISNA(VLOOKUP(B86,CEEMEA!$A:$A,1,0)),IF(ISNA(VLOOKUP(B86,Removes!$A:$A,1,0)),IF(ISNA(VLOOKUP(B86,TTM!$A:$A,1,0)),IF(ISNA(VLOOKUP(B86,FastTrack!$A:$A,1,0)),IF(ISNA(VLOOKUP(B86,Delayed!$B:$B,1,0)),"BAU","Delayed"),"FastTrack"),"TTM"),"Remove"),"CEEMEA")</f>
        <v>Delayed</v>
      </c>
      <c r="I86" s="11" t="str">
        <f>IF(COUNTIF(schedule!DA$1:ZZ$100,B86)=0,"new","scheduled")</f>
        <v>new</v>
      </c>
    </row>
    <row r="87" spans="1:9">
      <c r="A87" t="s">
        <v>1081</v>
      </c>
      <c r="B87" s="13">
        <v>121004050320</v>
      </c>
      <c r="C87" s="11" t="str">
        <f>IF(ISERROR(VLOOKUP(B87,'101012'!B:C,2,FALSE)),"new",VLOOKUP(B87,'101012'!B:C,2,FALSE))</f>
        <v>new</v>
      </c>
      <c r="D87" s="11" t="str">
        <f>IF(ISERROR(VLOOKUP(B87,'101012'!B:D,3,FALSE)),"new",IF(VLOOKUP(B87,'101012'!B:D,3,FALSE)="new","existing",VLOOKUP(B87,'101012'!B:D,3,FALSE)))</f>
        <v>existing</v>
      </c>
      <c r="E87" s="4">
        <f t="shared" si="2"/>
        <v>41009</v>
      </c>
      <c r="F87" s="11" t="str">
        <f>IF(ISERROR(VLOOKUP(B87,'141012'!B:B,1,FALSE)),"yes","no")</f>
        <v>no</v>
      </c>
      <c r="G87" s="2" t="s">
        <v>2245</v>
      </c>
      <c r="H87" s="11" t="str">
        <f>IF(ISNA(VLOOKUP(B87,CEEMEA!$A:$A,1,0)),IF(ISNA(VLOOKUP(B87,Removes!$A:$A,1,0)),IF(ISNA(VLOOKUP(B87,TTM!$A:$A,1,0)),IF(ISNA(VLOOKUP(B87,FastTrack!$A:$A,1,0)),IF(ISNA(VLOOKUP(B87,Delayed!$B:$B,1,0)),"BAU","Delayed"),"FastTrack"),"TTM"),"Remove"),"CEEMEA")</f>
        <v>Delayed</v>
      </c>
      <c r="I87" s="11" t="str">
        <f>IF(COUNTIF(schedule!DA$1:ZZ$100,B87)=0,"new","scheduled")</f>
        <v>new</v>
      </c>
    </row>
    <row r="88" spans="1:9">
      <c r="A88" t="s">
        <v>1079</v>
      </c>
      <c r="B88" s="13">
        <v>121004054128</v>
      </c>
      <c r="C88" s="11" t="str">
        <f>IF(ISERROR(VLOOKUP(B88,'101012'!B:C,2,FALSE)),"new",VLOOKUP(B88,'101012'!B:C,2,FALSE))</f>
        <v>new</v>
      </c>
      <c r="D88" s="11" t="str">
        <f>IF(ISERROR(VLOOKUP(B88,'101012'!B:D,3,FALSE)),"new",IF(VLOOKUP(B88,'101012'!B:D,3,FALSE)="new","existing",VLOOKUP(B88,'101012'!B:D,3,FALSE)))</f>
        <v>existing</v>
      </c>
      <c r="E88" s="4">
        <f t="shared" si="2"/>
        <v>41192</v>
      </c>
      <c r="F88" s="11" t="str">
        <f>IF(ISERROR(VLOOKUP(B88,'141012'!B:B,1,FALSE)),"yes","no")</f>
        <v>no</v>
      </c>
      <c r="G88" s="2" t="s">
        <v>2497</v>
      </c>
      <c r="H88" s="11" t="str">
        <f>IF(ISNA(VLOOKUP(B88,CEEMEA!$A:$A,1,0)),IF(ISNA(VLOOKUP(B88,Removes!$A:$A,1,0)),IF(ISNA(VLOOKUP(B88,TTM!$A:$A,1,0)),IF(ISNA(VLOOKUP(B88,FastTrack!$A:$A,1,0)),IF(ISNA(VLOOKUP(B88,Delayed!$B:$B,1,0)),"BAU","Delayed"),"FastTrack"),"TTM"),"Remove"),"CEEMEA")</f>
        <v>Delayed</v>
      </c>
      <c r="I88" s="11" t="str">
        <f>IF(COUNTIF(schedule!DA$1:ZZ$100,B88)=0,"new","scheduled")</f>
        <v>new</v>
      </c>
    </row>
    <row r="89" spans="1:9">
      <c r="A89" t="s">
        <v>1073</v>
      </c>
      <c r="B89" s="13">
        <v>121004054306</v>
      </c>
      <c r="C89" s="11" t="str">
        <f>IF(ISERROR(VLOOKUP(B89,'101012'!B:C,2,FALSE)),"new",VLOOKUP(B89,'101012'!B:C,2,FALSE))</f>
        <v>new</v>
      </c>
      <c r="D89" s="11" t="str">
        <f>IF(ISERROR(VLOOKUP(B89,'101012'!B:D,3,FALSE)),"new",IF(VLOOKUP(B89,'101012'!B:D,3,FALSE)="new","existing",VLOOKUP(B89,'101012'!B:D,3,FALSE)))</f>
        <v>existing</v>
      </c>
      <c r="E89" s="4">
        <f t="shared" si="2"/>
        <v>41009</v>
      </c>
      <c r="F89" s="11" t="str">
        <f>IF(ISERROR(VLOOKUP(B89,'141012'!B:B,1,FALSE)),"yes","no")</f>
        <v>no</v>
      </c>
      <c r="G89" s="2" t="s">
        <v>2242</v>
      </c>
      <c r="H89" s="11" t="str">
        <f>IF(ISNA(VLOOKUP(B89,CEEMEA!$A:$A,1,0)),IF(ISNA(VLOOKUP(B89,Removes!$A:$A,1,0)),IF(ISNA(VLOOKUP(B89,TTM!$A:$A,1,0)),IF(ISNA(VLOOKUP(B89,FastTrack!$A:$A,1,0)),IF(ISNA(VLOOKUP(B89,Delayed!$B:$B,1,0)),"BAU","Delayed"),"FastTrack"),"TTM"),"Remove"),"CEEMEA")</f>
        <v>Delayed</v>
      </c>
      <c r="I89" s="11" t="str">
        <f>IF(COUNTIF(schedule!DA$1:ZZ$100,B89)=0,"new","scheduled")</f>
        <v>new</v>
      </c>
    </row>
    <row r="90" spans="1:9">
      <c r="A90" t="s">
        <v>1071</v>
      </c>
      <c r="B90" s="13">
        <v>121004054430</v>
      </c>
      <c r="C90" s="11" t="str">
        <f>IF(ISERROR(VLOOKUP(B90,'101012'!B:C,2,FALSE)),"new",VLOOKUP(B90,'101012'!B:C,2,FALSE))</f>
        <v>new</v>
      </c>
      <c r="D90" s="11" t="str">
        <f>IF(ISERROR(VLOOKUP(B90,'101012'!B:D,3,FALSE)),"new",IF(VLOOKUP(B90,'101012'!B:D,3,FALSE)="new","existing",VLOOKUP(B90,'101012'!B:D,3,FALSE)))</f>
        <v>existing</v>
      </c>
      <c r="E90" s="4">
        <f t="shared" si="2"/>
        <v>41009</v>
      </c>
      <c r="F90" s="11" t="str">
        <f>IF(ISERROR(VLOOKUP(B90,'141012'!B:B,1,FALSE)),"yes","no")</f>
        <v>no</v>
      </c>
      <c r="G90" s="2" t="s">
        <v>2260</v>
      </c>
      <c r="H90" s="11" t="str">
        <f>IF(ISNA(VLOOKUP(B90,CEEMEA!$A:$A,1,0)),IF(ISNA(VLOOKUP(B90,Removes!$A:$A,1,0)),IF(ISNA(VLOOKUP(B90,TTM!$A:$A,1,0)),IF(ISNA(VLOOKUP(B90,FastTrack!$A:$A,1,0)),IF(ISNA(VLOOKUP(B90,Delayed!$B:$B,1,0)),"BAU","Delayed"),"FastTrack"),"TTM"),"Remove"),"CEEMEA")</f>
        <v>Delayed</v>
      </c>
      <c r="I90" s="11" t="str">
        <f>IF(COUNTIF(schedule!DA$1:ZZ$100,B90)=0,"new","scheduled")</f>
        <v>new</v>
      </c>
    </row>
    <row r="91" spans="1:9">
      <c r="A91" t="s">
        <v>1067</v>
      </c>
      <c r="B91" s="13">
        <v>121004104426</v>
      </c>
      <c r="C91" s="11" t="str">
        <f>IF(ISERROR(VLOOKUP(B91,'101012'!B:C,2,FALSE)),"new",VLOOKUP(B91,'101012'!B:C,2,FALSE))</f>
        <v>new</v>
      </c>
      <c r="D91" s="11" t="str">
        <f>IF(ISERROR(VLOOKUP(B91,'101012'!B:D,3,FALSE)),"new",IF(VLOOKUP(B91,'101012'!B:D,3,FALSE)="new","existing",VLOOKUP(B91,'101012'!B:D,3,FALSE)))</f>
        <v>existing</v>
      </c>
      <c r="E91" s="4">
        <f t="shared" si="2"/>
        <v>41192</v>
      </c>
      <c r="F91" s="11" t="str">
        <f>IF(ISERROR(VLOOKUP(B91,'141012'!B:B,1,FALSE)),"yes","no")</f>
        <v>no</v>
      </c>
      <c r="G91" s="2" t="s">
        <v>2496</v>
      </c>
      <c r="H91" s="11" t="str">
        <f>IF(ISNA(VLOOKUP(B91,CEEMEA!$A:$A,1,0)),IF(ISNA(VLOOKUP(B91,Removes!$A:$A,1,0)),IF(ISNA(VLOOKUP(B91,TTM!$A:$A,1,0)),IF(ISNA(VLOOKUP(B91,FastTrack!$A:$A,1,0)),IF(ISNA(VLOOKUP(B91,Delayed!$B:$B,1,0)),"BAU","Delayed"),"FastTrack"),"TTM"),"Remove"),"CEEMEA")</f>
        <v>Delayed</v>
      </c>
      <c r="I91" s="11" t="str">
        <f>IF(COUNTIF(schedule!DA$1:ZZ$100,B91)=0,"new","scheduled")</f>
        <v>new</v>
      </c>
    </row>
    <row r="92" spans="1:9">
      <c r="A92" t="s">
        <v>328</v>
      </c>
      <c r="B92" s="13">
        <v>121005014935</v>
      </c>
      <c r="C92" s="11" t="str">
        <f>IF(ISERROR(VLOOKUP(B92,'101012'!B:C,2,FALSE)),"new",VLOOKUP(B92,'101012'!B:C,2,FALSE))</f>
        <v>new</v>
      </c>
      <c r="D92" s="11" t="str">
        <f>IF(ISERROR(VLOOKUP(B92,'101012'!B:D,3,FALSE)),"new",IF(VLOOKUP(B92,'101012'!B:D,3,FALSE)="new","existing",VLOOKUP(B92,'101012'!B:D,3,FALSE)))</f>
        <v>new</v>
      </c>
      <c r="E92" s="4">
        <f t="shared" si="2"/>
        <v>41223</v>
      </c>
      <c r="F92" s="11" t="str">
        <f>IF(ISERROR(VLOOKUP(B92,'141012'!B:B,1,FALSE)),"yes","no")</f>
        <v>yes</v>
      </c>
      <c r="G92" s="2" t="s">
        <v>2535</v>
      </c>
      <c r="H92" s="11" t="str">
        <f>IF(ISNA(VLOOKUP(B92,CEEMEA!$A:$A,1,0)),IF(ISNA(VLOOKUP(B92,Removes!$A:$A,1,0)),IF(ISNA(VLOOKUP(B92,TTM!$A:$A,1,0)),IF(ISNA(VLOOKUP(B92,FastTrack!$A:$A,1,0)),IF(ISNA(VLOOKUP(B92,Delayed!$B:$B,1,0)),"BAU","Delayed"),"FastTrack"),"TTM"),"Remove"),"CEEMEA")</f>
        <v>CEEMEA</v>
      </c>
      <c r="I92" s="11" t="str">
        <f>IF(COUNTIF(schedule!DA$1:ZZ$100,B92)=0,"new","scheduled")</f>
        <v>new</v>
      </c>
    </row>
    <row r="93" spans="1:9">
      <c r="A93" t="s">
        <v>326</v>
      </c>
      <c r="B93" s="13">
        <v>121005015859</v>
      </c>
      <c r="C93" s="11" t="str">
        <f>IF(ISERROR(VLOOKUP(B93,'101012'!B:C,2,FALSE)),"new",VLOOKUP(B93,'101012'!B:C,2,FALSE))</f>
        <v>new</v>
      </c>
      <c r="D93" s="11" t="str">
        <f>IF(ISERROR(VLOOKUP(B93,'101012'!B:D,3,FALSE)),"new",IF(VLOOKUP(B93,'101012'!B:D,3,FALSE)="new","existing",VLOOKUP(B93,'101012'!B:D,3,FALSE)))</f>
        <v>new</v>
      </c>
      <c r="E93" s="4">
        <f t="shared" si="2"/>
        <v>41223</v>
      </c>
      <c r="F93" s="11" t="str">
        <f>IF(ISERROR(VLOOKUP(B93,'141012'!B:B,1,FALSE)),"yes","no")</f>
        <v>yes</v>
      </c>
      <c r="G93" s="2" t="s">
        <v>2534</v>
      </c>
      <c r="H93" s="11" t="str">
        <f>IF(ISNA(VLOOKUP(B93,CEEMEA!$A:$A,1,0)),IF(ISNA(VLOOKUP(B93,Removes!$A:$A,1,0)),IF(ISNA(VLOOKUP(B93,TTM!$A:$A,1,0)),IF(ISNA(VLOOKUP(B93,FastTrack!$A:$A,1,0)),IF(ISNA(VLOOKUP(B93,Delayed!$B:$B,1,0)),"BAU","Delayed"),"FastTrack"),"TTM"),"Remove"),"CEEMEA")</f>
        <v>CEEMEA</v>
      </c>
      <c r="I93" s="11" t="str">
        <f>IF(COUNTIF(schedule!DA$1:ZZ$100,B93)=0,"new","scheduled")</f>
        <v>new</v>
      </c>
    </row>
    <row r="94" spans="1:9">
      <c r="A94" t="s">
        <v>2484</v>
      </c>
      <c r="B94" s="13">
        <v>121005113705</v>
      </c>
      <c r="C94" s="11" t="str">
        <f>IF(ISERROR(VLOOKUP(B94,'101012'!B:C,2,FALSE)),"new",VLOOKUP(B94,'101012'!B:C,2,FALSE))</f>
        <v>new</v>
      </c>
      <c r="D94" s="11" t="str">
        <f>IF(ISERROR(VLOOKUP(B94,'101012'!B:D,3,FALSE)),"new",IF(VLOOKUP(B94,'101012'!B:D,3,FALSE)="new","existing",VLOOKUP(B94,'101012'!B:D,3,FALSE)))</f>
        <v>existing</v>
      </c>
      <c r="E94" s="4">
        <f t="shared" si="2"/>
        <v>41192</v>
      </c>
      <c r="F94" s="11" t="str">
        <f>IF(ISERROR(VLOOKUP(B94,'141012'!B:B,1,FALSE)),"yes","no")</f>
        <v>no</v>
      </c>
      <c r="G94" s="2" t="s">
        <v>2485</v>
      </c>
      <c r="H94" s="11" t="str">
        <f>IF(ISNA(VLOOKUP(B94,CEEMEA!$A:$A,1,0)),IF(ISNA(VLOOKUP(B94,Removes!$A:$A,1,0)),IF(ISNA(VLOOKUP(B94,TTM!$A:$A,1,0)),IF(ISNA(VLOOKUP(B94,FastTrack!$A:$A,1,0)),IF(ISNA(VLOOKUP(B94,Delayed!$B:$B,1,0)),"BAU","Delayed"),"FastTrack"),"TTM"),"Remove"),"CEEMEA")</f>
        <v>BAU</v>
      </c>
      <c r="I94" s="11" t="str">
        <f>IF(COUNTIF(schedule!DA$1:ZZ$100,B94)=0,"new","scheduled")</f>
        <v>new</v>
      </c>
    </row>
    <row r="95" spans="1:9">
      <c r="A95" t="s">
        <v>2482</v>
      </c>
      <c r="B95" s="13">
        <v>121005113706</v>
      </c>
      <c r="C95" s="11" t="str">
        <f>IF(ISERROR(VLOOKUP(B95,'101012'!B:C,2,FALSE)),"new",VLOOKUP(B95,'101012'!B:C,2,FALSE))</f>
        <v>new</v>
      </c>
      <c r="D95" s="11" t="str">
        <f>IF(ISERROR(VLOOKUP(B95,'101012'!B:D,3,FALSE)),"new",IF(VLOOKUP(B95,'101012'!B:D,3,FALSE)="new","existing",VLOOKUP(B95,'101012'!B:D,3,FALSE)))</f>
        <v>existing</v>
      </c>
      <c r="E95" s="4">
        <f t="shared" si="2"/>
        <v>41192</v>
      </c>
      <c r="F95" s="11" t="str">
        <f>IF(ISERROR(VLOOKUP(B95,'141012'!B:B,1,FALSE)),"yes","no")</f>
        <v>no</v>
      </c>
      <c r="G95" s="2" t="s">
        <v>2483</v>
      </c>
      <c r="H95" s="11" t="str">
        <f>IF(ISNA(VLOOKUP(B95,CEEMEA!$A:$A,1,0)),IF(ISNA(VLOOKUP(B95,Removes!$A:$A,1,0)),IF(ISNA(VLOOKUP(B95,TTM!$A:$A,1,0)),IF(ISNA(VLOOKUP(B95,FastTrack!$A:$A,1,0)),IF(ISNA(VLOOKUP(B95,Delayed!$B:$B,1,0)),"BAU","Delayed"),"FastTrack"),"TTM"),"Remove"),"CEEMEA")</f>
        <v>BAU</v>
      </c>
      <c r="I95" s="11" t="str">
        <f>IF(COUNTIF(schedule!DA$1:ZZ$100,B95)=0,"new","scheduled")</f>
        <v>scheduled</v>
      </c>
    </row>
    <row r="96" spans="1:9">
      <c r="A96" t="s">
        <v>2480</v>
      </c>
      <c r="B96" s="13">
        <v>121005113708</v>
      </c>
      <c r="C96" s="11" t="str">
        <f>IF(ISERROR(VLOOKUP(B96,'101012'!B:C,2,FALSE)),"new",VLOOKUP(B96,'101012'!B:C,2,FALSE))</f>
        <v>new</v>
      </c>
      <c r="D96" s="11" t="str">
        <f>IF(ISERROR(VLOOKUP(B96,'101012'!B:D,3,FALSE)),"new",IF(VLOOKUP(B96,'101012'!B:D,3,FALSE)="new","existing",VLOOKUP(B96,'101012'!B:D,3,FALSE)))</f>
        <v>existing</v>
      </c>
      <c r="E96" s="4">
        <f t="shared" si="2"/>
        <v>41192</v>
      </c>
      <c r="F96" s="11" t="str">
        <f>IF(ISERROR(VLOOKUP(B96,'141012'!B:B,1,FALSE)),"yes","no")</f>
        <v>no</v>
      </c>
      <c r="G96" s="2" t="s">
        <v>2481</v>
      </c>
      <c r="H96" s="11" t="str">
        <f>IF(ISNA(VLOOKUP(B96,CEEMEA!$A:$A,1,0)),IF(ISNA(VLOOKUP(B96,Removes!$A:$A,1,0)),IF(ISNA(VLOOKUP(B96,TTM!$A:$A,1,0)),IF(ISNA(VLOOKUP(B96,FastTrack!$A:$A,1,0)),IF(ISNA(VLOOKUP(B96,Delayed!$B:$B,1,0)),"BAU","Delayed"),"FastTrack"),"TTM"),"Remove"),"CEEMEA")</f>
        <v>BAU</v>
      </c>
      <c r="I96" s="11" t="str">
        <f>IF(COUNTIF(schedule!DA$1:ZZ$100,B96)=0,"new","scheduled")</f>
        <v>scheduled</v>
      </c>
    </row>
    <row r="97" spans="1:9">
      <c r="A97" t="s">
        <v>2418</v>
      </c>
      <c r="B97" s="13">
        <v>121008050907</v>
      </c>
      <c r="C97" s="11" t="str">
        <f>IF(ISERROR(VLOOKUP(B97,'101012'!B:C,2,FALSE)),"new",VLOOKUP(B97,'101012'!B:C,2,FALSE))</f>
        <v>new</v>
      </c>
      <c r="D97" s="11" t="str">
        <f>IF(ISERROR(VLOOKUP(B97,'101012'!B:D,3,FALSE)),"new",IF(VLOOKUP(B97,'101012'!B:D,3,FALSE)="new","existing",VLOOKUP(B97,'101012'!B:D,3,FALSE)))</f>
        <v>existing</v>
      </c>
      <c r="E97" s="4">
        <f t="shared" si="2"/>
        <v>41162</v>
      </c>
      <c r="F97" s="11" t="str">
        <f>IF(ISERROR(VLOOKUP(B97,'141012'!B:B,1,FALSE)),"yes","no")</f>
        <v>no</v>
      </c>
      <c r="G97" s="2" t="s">
        <v>2419</v>
      </c>
      <c r="H97" s="11" t="str">
        <f>IF(ISNA(VLOOKUP(B97,CEEMEA!$A:$A,1,0)),IF(ISNA(VLOOKUP(B97,Removes!$A:$A,1,0)),IF(ISNA(VLOOKUP(B97,TTM!$A:$A,1,0)),IF(ISNA(VLOOKUP(B97,FastTrack!$A:$A,1,0)),IF(ISNA(VLOOKUP(B97,Delayed!$B:$B,1,0)),"BAU","Delayed"),"FastTrack"),"TTM"),"Remove"),"CEEMEA")</f>
        <v>BAU</v>
      </c>
      <c r="I97" s="11" t="str">
        <f>IF(COUNTIF(schedule!DA$1:ZZ$100,B97)=0,"new","scheduled")</f>
        <v>new</v>
      </c>
    </row>
    <row r="98" spans="1:9">
      <c r="A98" t="s">
        <v>2474</v>
      </c>
      <c r="B98" s="13">
        <v>121008090312</v>
      </c>
      <c r="C98" s="11" t="str">
        <f>IF(ISERROR(VLOOKUP(B98,'101012'!B:C,2,FALSE)),"new",VLOOKUP(B98,'101012'!B:C,2,FALSE))</f>
        <v>new</v>
      </c>
      <c r="D98" s="11" t="str">
        <f>IF(ISERROR(VLOOKUP(B98,'101012'!B:D,3,FALSE)),"new",IF(VLOOKUP(B98,'101012'!B:D,3,FALSE)="new","existing",VLOOKUP(B98,'101012'!B:D,3,FALSE)))</f>
        <v>existing</v>
      </c>
      <c r="E98" s="4">
        <f t="shared" si="2"/>
        <v>41192</v>
      </c>
      <c r="F98" s="11" t="str">
        <f>IF(ISERROR(VLOOKUP(B98,'141012'!B:B,1,FALSE)),"yes","no")</f>
        <v>no</v>
      </c>
      <c r="G98" s="2" t="s">
        <v>2475</v>
      </c>
      <c r="H98" s="11" t="str">
        <f>IF(ISNA(VLOOKUP(B98,CEEMEA!$A:$A,1,0)),IF(ISNA(VLOOKUP(B98,Removes!$A:$A,1,0)),IF(ISNA(VLOOKUP(B98,TTM!$A:$A,1,0)),IF(ISNA(VLOOKUP(B98,FastTrack!$A:$A,1,0)),IF(ISNA(VLOOKUP(B98,Delayed!$B:$B,1,0)),"BAU","Delayed"),"FastTrack"),"TTM"),"Remove"),"CEEMEA")</f>
        <v>BAU</v>
      </c>
      <c r="I98" s="11" t="str">
        <f>IF(COUNTIF(schedule!DA$1:ZZ$100,B98)=0,"new","scheduled")</f>
        <v>scheduled</v>
      </c>
    </row>
    <row r="99" spans="1:9">
      <c r="A99" t="s">
        <v>1259</v>
      </c>
      <c r="B99" s="13">
        <v>121009072551</v>
      </c>
      <c r="C99" s="11" t="str">
        <f>IF(ISERROR(VLOOKUP(B99,'101012'!B:C,2,FALSE)),"new",VLOOKUP(B99,'101012'!B:C,2,FALSE))</f>
        <v>new</v>
      </c>
      <c r="D99" s="11" t="str">
        <f>IF(ISERROR(VLOOKUP(B99,'101012'!B:D,3,FALSE)),"new",IF(VLOOKUP(B99,'101012'!B:D,3,FALSE)="new","existing",VLOOKUP(B99,'101012'!B:D,3,FALSE)))</f>
        <v>existing</v>
      </c>
      <c r="E99" s="4">
        <f t="shared" si="2"/>
        <v>41162</v>
      </c>
      <c r="F99" s="11" t="str">
        <f>IF(ISERROR(VLOOKUP(B99,'141012'!B:B,1,FALSE)),"yes","no")</f>
        <v>no</v>
      </c>
      <c r="G99" s="2" t="s">
        <v>2412</v>
      </c>
      <c r="H99" s="11" t="str">
        <f>IF(ISNA(VLOOKUP(B99,CEEMEA!$A:$A,1,0)),IF(ISNA(VLOOKUP(B99,Removes!$A:$A,1,0)),IF(ISNA(VLOOKUP(B99,TTM!$A:$A,1,0)),IF(ISNA(VLOOKUP(B99,FastTrack!$A:$A,1,0)),IF(ISNA(VLOOKUP(B99,Delayed!$B:$B,1,0)),"BAU","Delayed"),"FastTrack"),"TTM"),"Remove"),"CEEMEA")</f>
        <v>BAU</v>
      </c>
      <c r="I99" s="11" t="str">
        <f>IF(COUNTIF(schedule!DA$1:ZZ$100,B99)=0,"new","scheduled")</f>
        <v>scheduled</v>
      </c>
    </row>
    <row r="100" spans="1:9">
      <c r="A100" t="s">
        <v>1257</v>
      </c>
      <c r="B100" s="13">
        <v>121009073210</v>
      </c>
      <c r="C100" s="11" t="str">
        <f>IF(ISERROR(VLOOKUP(B100,'101012'!B:C,2,FALSE)),"new",VLOOKUP(B100,'101012'!B:C,2,FALSE))</f>
        <v>new</v>
      </c>
      <c r="D100" s="11" t="str">
        <f>IF(ISERROR(VLOOKUP(B100,'101012'!B:D,3,FALSE)),"new",IF(VLOOKUP(B100,'101012'!B:D,3,FALSE)="new","existing",VLOOKUP(B100,'101012'!B:D,3,FALSE)))</f>
        <v>existing</v>
      </c>
      <c r="E100" s="4">
        <f t="shared" si="2"/>
        <v>41162</v>
      </c>
      <c r="F100" s="11" t="str">
        <f>IF(ISERROR(VLOOKUP(B100,'141012'!B:B,1,FALSE)),"yes","no")</f>
        <v>no</v>
      </c>
      <c r="G100" s="2" t="s">
        <v>2411</v>
      </c>
      <c r="H100" s="11" t="str">
        <f>IF(ISNA(VLOOKUP(B100,CEEMEA!$A:$A,1,0)),IF(ISNA(VLOOKUP(B100,Removes!$A:$A,1,0)),IF(ISNA(VLOOKUP(B100,TTM!$A:$A,1,0)),IF(ISNA(VLOOKUP(B100,FastTrack!$A:$A,1,0)),IF(ISNA(VLOOKUP(B100,Delayed!$B:$B,1,0)),"BAU","Delayed"),"FastTrack"),"TTM"),"Remove"),"CEEMEA")</f>
        <v>BAU</v>
      </c>
      <c r="I100" s="11" t="str">
        <f>IF(COUNTIF(schedule!DA$1:ZZ$100,B100)=0,"new","scheduled")</f>
        <v>scheduled</v>
      </c>
    </row>
    <row r="101" spans="1:9">
      <c r="A101" t="s">
        <v>1263</v>
      </c>
      <c r="B101" s="13">
        <v>121009073359</v>
      </c>
      <c r="C101" s="11" t="str">
        <f>IF(ISERROR(VLOOKUP(B101,'101012'!B:C,2,FALSE)),"new",VLOOKUP(B101,'101012'!B:C,2,FALSE))</f>
        <v>new</v>
      </c>
      <c r="D101" s="11" t="str">
        <f>IF(ISERROR(VLOOKUP(B101,'101012'!B:D,3,FALSE)),"new",IF(VLOOKUP(B101,'101012'!B:D,3,FALSE)="new","existing",VLOOKUP(B101,'101012'!B:D,3,FALSE)))</f>
        <v>existing</v>
      </c>
      <c r="E101" s="4">
        <f t="shared" si="2"/>
        <v>41162</v>
      </c>
      <c r="F101" s="11" t="str">
        <f>IF(ISERROR(VLOOKUP(B101,'141012'!B:B,1,FALSE)),"yes","no")</f>
        <v>no</v>
      </c>
      <c r="G101" s="2" t="s">
        <v>2410</v>
      </c>
      <c r="H101" s="11" t="str">
        <f>IF(ISNA(VLOOKUP(B101,CEEMEA!$A:$A,1,0)),IF(ISNA(VLOOKUP(B101,Removes!$A:$A,1,0)),IF(ISNA(VLOOKUP(B101,TTM!$A:$A,1,0)),IF(ISNA(VLOOKUP(B101,FastTrack!$A:$A,1,0)),IF(ISNA(VLOOKUP(B101,Delayed!$B:$B,1,0)),"BAU","Delayed"),"FastTrack"),"TTM"),"Remove"),"CEEMEA")</f>
        <v>BAU</v>
      </c>
      <c r="I101" s="11" t="str">
        <f>IF(COUNTIF(schedule!DA$1:ZZ$100,B101)=0,"new","scheduled")</f>
        <v>scheduled</v>
      </c>
    </row>
    <row r="102" spans="1:9">
      <c r="A102" t="s">
        <v>1261</v>
      </c>
      <c r="B102" s="13">
        <v>121009073609</v>
      </c>
      <c r="C102" s="11" t="str">
        <f>IF(ISERROR(VLOOKUP(B102,'101012'!B:C,2,FALSE)),"new",VLOOKUP(B102,'101012'!B:C,2,FALSE))</f>
        <v>new</v>
      </c>
      <c r="D102" s="11" t="str">
        <f>IF(ISERROR(VLOOKUP(B102,'101012'!B:D,3,FALSE)),"new",IF(VLOOKUP(B102,'101012'!B:D,3,FALSE)="new","existing",VLOOKUP(B102,'101012'!B:D,3,FALSE)))</f>
        <v>existing</v>
      </c>
      <c r="E102" s="4">
        <f t="shared" si="2"/>
        <v>41162</v>
      </c>
      <c r="F102" s="11" t="str">
        <f>IF(ISERROR(VLOOKUP(B102,'141012'!B:B,1,FALSE)),"yes","no")</f>
        <v>no</v>
      </c>
      <c r="G102" s="2" t="s">
        <v>2409</v>
      </c>
      <c r="H102" s="11" t="str">
        <f>IF(ISNA(VLOOKUP(B102,CEEMEA!$A:$A,1,0)),IF(ISNA(VLOOKUP(B102,Removes!$A:$A,1,0)),IF(ISNA(VLOOKUP(B102,TTM!$A:$A,1,0)),IF(ISNA(VLOOKUP(B102,FastTrack!$A:$A,1,0)),IF(ISNA(VLOOKUP(B102,Delayed!$B:$B,1,0)),"BAU","Delayed"),"FastTrack"),"TTM"),"Remove"),"CEEMEA")</f>
        <v>BAU</v>
      </c>
      <c r="I102" s="11" t="str">
        <f>IF(COUNTIF(schedule!DA$1:ZZ$100,B102)=0,"new","scheduled")</f>
        <v>scheduled</v>
      </c>
    </row>
    <row r="103" spans="1:9">
      <c r="A103" t="s">
        <v>2387</v>
      </c>
      <c r="B103" s="13">
        <v>121009080142</v>
      </c>
      <c r="C103" s="11" t="str">
        <f>IF(ISERROR(VLOOKUP(B103,'101012'!B:C,2,FALSE)),"new",VLOOKUP(B103,'101012'!B:C,2,FALSE))</f>
        <v>new</v>
      </c>
      <c r="D103" s="11" t="str">
        <f>IF(ISERROR(VLOOKUP(B103,'101012'!B:D,3,FALSE)),"new",IF(VLOOKUP(B103,'101012'!B:D,3,FALSE)="new","existing",VLOOKUP(B103,'101012'!B:D,3,FALSE)))</f>
        <v>existing</v>
      </c>
      <c r="E103" s="4">
        <f t="shared" si="2"/>
        <v>41192</v>
      </c>
      <c r="F103" s="11" t="str">
        <f>IF(ISERROR(VLOOKUP(B103,'141012'!B:B,1,FALSE)),"yes","no")</f>
        <v>no</v>
      </c>
      <c r="G103" s="2" t="s">
        <v>2477</v>
      </c>
      <c r="H103" s="11" t="str">
        <f>IF(ISNA(VLOOKUP(B103,CEEMEA!$A:$A,1,0)),IF(ISNA(VLOOKUP(B103,Removes!$A:$A,1,0)),IF(ISNA(VLOOKUP(B103,TTM!$A:$A,1,0)),IF(ISNA(VLOOKUP(B103,FastTrack!$A:$A,1,0)),IF(ISNA(VLOOKUP(B103,Delayed!$B:$B,1,0)),"BAU","Delayed"),"FastTrack"),"TTM"),"Remove"),"CEEMEA")</f>
        <v>BAU</v>
      </c>
      <c r="I103" s="11" t="str">
        <f>IF(COUNTIF(schedule!DA$1:ZZ$100,B103)=0,"new","scheduled")</f>
        <v>scheduled</v>
      </c>
    </row>
    <row r="104" spans="1:9">
      <c r="A104" t="s">
        <v>2403</v>
      </c>
      <c r="B104" s="13">
        <v>121009091127</v>
      </c>
      <c r="C104" s="11" t="str">
        <f>IF(ISERROR(VLOOKUP(B104,'101012'!B:C,2,FALSE)),"new",VLOOKUP(B104,'101012'!B:C,2,FALSE))</f>
        <v>new</v>
      </c>
      <c r="D104" s="11" t="str">
        <f>IF(ISERROR(VLOOKUP(B104,'101012'!B:D,3,FALSE)),"new",IF(VLOOKUP(B104,'101012'!B:D,3,FALSE)="new","existing",VLOOKUP(B104,'101012'!B:D,3,FALSE)))</f>
        <v>existing</v>
      </c>
      <c r="E104" s="4">
        <f t="shared" si="2"/>
        <v>41162</v>
      </c>
      <c r="F104" s="11" t="str">
        <f>IF(ISERROR(VLOOKUP(B104,'141012'!B:B,1,FALSE)),"yes","no")</f>
        <v>no</v>
      </c>
      <c r="G104" s="2" t="s">
        <v>2404</v>
      </c>
      <c r="H104" s="11" t="str">
        <f>IF(ISNA(VLOOKUP(B104,CEEMEA!$A:$A,1,0)),IF(ISNA(VLOOKUP(B104,Removes!$A:$A,1,0)),IF(ISNA(VLOOKUP(B104,TTM!$A:$A,1,0)),IF(ISNA(VLOOKUP(B104,FastTrack!$A:$A,1,0)),IF(ISNA(VLOOKUP(B104,Delayed!$B:$B,1,0)),"BAU","Delayed"),"FastTrack"),"TTM"),"Remove"),"CEEMEA")</f>
        <v>BAU</v>
      </c>
      <c r="I104" s="11" t="str">
        <f>IF(COUNTIF(schedule!DA$1:ZZ$100,B104)=0,"new","scheduled")</f>
        <v>new</v>
      </c>
    </row>
    <row r="105" spans="1:9">
      <c r="A105" t="s">
        <v>2405</v>
      </c>
      <c r="B105" s="13">
        <v>121009091735</v>
      </c>
      <c r="C105" s="11" t="str">
        <f>IF(ISERROR(VLOOKUP(B105,'101012'!B:C,2,FALSE)),"new",VLOOKUP(B105,'101012'!B:C,2,FALSE))</f>
        <v>new</v>
      </c>
      <c r="D105" s="11" t="str">
        <f>IF(ISERROR(VLOOKUP(B105,'101012'!B:D,3,FALSE)),"new",IF(VLOOKUP(B105,'101012'!B:D,3,FALSE)="new","existing",VLOOKUP(B105,'101012'!B:D,3,FALSE)))</f>
        <v>existing</v>
      </c>
      <c r="E105" s="4">
        <f t="shared" si="2"/>
        <v>41162</v>
      </c>
      <c r="F105" s="11" t="str">
        <f>IF(ISERROR(VLOOKUP(B105,'141012'!B:B,1,FALSE)),"yes","no")</f>
        <v>no</v>
      </c>
      <c r="G105" s="2" t="s">
        <v>2406</v>
      </c>
      <c r="H105" s="11" t="str">
        <f>IF(ISNA(VLOOKUP(B105,CEEMEA!$A:$A,1,0)),IF(ISNA(VLOOKUP(B105,Removes!$A:$A,1,0)),IF(ISNA(VLOOKUP(B105,TTM!$A:$A,1,0)),IF(ISNA(VLOOKUP(B105,FastTrack!$A:$A,1,0)),IF(ISNA(VLOOKUP(B105,Delayed!$B:$B,1,0)),"BAU","Delayed"),"FastTrack"),"TTM"),"Remove"),"CEEMEA")</f>
        <v>BAU</v>
      </c>
      <c r="I105" s="11" t="str">
        <f>IF(COUNTIF(schedule!DA$1:ZZ$100,B105)=0,"new","scheduled")</f>
        <v>new</v>
      </c>
    </row>
    <row r="106" spans="1:9">
      <c r="A106" t="s">
        <v>2219</v>
      </c>
      <c r="B106" s="13">
        <v>121009093646</v>
      </c>
      <c r="C106" s="11" t="str">
        <f>IF(ISERROR(VLOOKUP(B106,'101012'!B:C,2,FALSE)),"new",VLOOKUP(B106,'101012'!B:C,2,FALSE))</f>
        <v>new</v>
      </c>
      <c r="D106" s="11" t="str">
        <f>IF(ISERROR(VLOOKUP(B106,'101012'!B:D,3,FALSE)),"new",IF(VLOOKUP(B106,'101012'!B:D,3,FALSE)="new","existing",VLOOKUP(B106,'101012'!B:D,3,FALSE)))</f>
        <v>existing</v>
      </c>
      <c r="E106" s="4">
        <f t="shared" si="2"/>
        <v>41192</v>
      </c>
      <c r="F106" s="11" t="str">
        <f>IF(ISERROR(VLOOKUP(B106,'141012'!B:B,1,FALSE)),"yes","no")</f>
        <v>no</v>
      </c>
      <c r="G106" s="2" t="s">
        <v>2506</v>
      </c>
      <c r="H106" s="11" t="str">
        <f>IF(ISNA(VLOOKUP(B106,CEEMEA!$A:$A,1,0)),IF(ISNA(VLOOKUP(B106,Removes!$A:$A,1,0)),IF(ISNA(VLOOKUP(B106,TTM!$A:$A,1,0)),IF(ISNA(VLOOKUP(B106,FastTrack!$A:$A,1,0)),IF(ISNA(VLOOKUP(B106,Delayed!$B:$B,1,0)),"BAU","Delayed"),"FastTrack"),"TTM"),"Remove"),"CEEMEA")</f>
        <v>BAU</v>
      </c>
      <c r="I106" s="11" t="str">
        <f>IF(COUNTIF(schedule!DA$1:ZZ$100,B106)=0,"new","scheduled")</f>
        <v>scheduled</v>
      </c>
    </row>
    <row r="107" spans="1:9">
      <c r="A107" t="s">
        <v>2217</v>
      </c>
      <c r="B107" s="13">
        <v>121009093647</v>
      </c>
      <c r="C107" s="11" t="str">
        <f>IF(ISERROR(VLOOKUP(B107,'101012'!B:C,2,FALSE)),"new",VLOOKUP(B107,'101012'!B:C,2,FALSE))</f>
        <v>new</v>
      </c>
      <c r="D107" s="11" t="str">
        <f>IF(ISERROR(VLOOKUP(B107,'101012'!B:D,3,FALSE)),"new",IF(VLOOKUP(B107,'101012'!B:D,3,FALSE)="new","existing",VLOOKUP(B107,'101012'!B:D,3,FALSE)))</f>
        <v>existing</v>
      </c>
      <c r="E107" s="4">
        <f t="shared" si="2"/>
        <v>41192</v>
      </c>
      <c r="F107" s="11" t="str">
        <f>IF(ISERROR(VLOOKUP(B107,'141012'!B:B,1,FALSE)),"yes","no")</f>
        <v>no</v>
      </c>
      <c r="G107" s="2" t="s">
        <v>2505</v>
      </c>
      <c r="H107" s="11" t="str">
        <f>IF(ISNA(VLOOKUP(B107,CEEMEA!$A:$A,1,0)),IF(ISNA(VLOOKUP(B107,Removes!$A:$A,1,0)),IF(ISNA(VLOOKUP(B107,TTM!$A:$A,1,0)),IF(ISNA(VLOOKUP(B107,FastTrack!$A:$A,1,0)),IF(ISNA(VLOOKUP(B107,Delayed!$B:$B,1,0)),"BAU","Delayed"),"FastTrack"),"TTM"),"Remove"),"CEEMEA")</f>
        <v>BAU</v>
      </c>
      <c r="I107" s="11" t="str">
        <f>IF(COUNTIF(schedule!DA$1:ZZ$100,B107)=0,"new","scheduled")</f>
        <v>scheduled</v>
      </c>
    </row>
    <row r="108" spans="1:9">
      <c r="A108" t="s">
        <v>2211</v>
      </c>
      <c r="B108" s="13">
        <v>121009093648</v>
      </c>
      <c r="C108" s="11" t="str">
        <f>IF(ISERROR(VLOOKUP(B108,'101012'!B:C,2,FALSE)),"new",VLOOKUP(B108,'101012'!B:C,2,FALSE))</f>
        <v>new</v>
      </c>
      <c r="D108" s="11" t="str">
        <f>IF(ISERROR(VLOOKUP(B108,'101012'!B:D,3,FALSE)),"new",IF(VLOOKUP(B108,'101012'!B:D,3,FALSE)="new","existing",VLOOKUP(B108,'101012'!B:D,3,FALSE)))</f>
        <v>existing</v>
      </c>
      <c r="E108" s="4">
        <f t="shared" si="2"/>
        <v>41192</v>
      </c>
      <c r="F108" s="11" t="str">
        <f>IF(ISERROR(VLOOKUP(B108,'141012'!B:B,1,FALSE)),"yes","no")</f>
        <v>no</v>
      </c>
      <c r="G108" s="2" t="s">
        <v>2503</v>
      </c>
      <c r="H108" s="11" t="str">
        <f>IF(ISNA(VLOOKUP(B108,CEEMEA!$A:$A,1,0)),IF(ISNA(VLOOKUP(B108,Removes!$A:$A,1,0)),IF(ISNA(VLOOKUP(B108,TTM!$A:$A,1,0)),IF(ISNA(VLOOKUP(B108,FastTrack!$A:$A,1,0)),IF(ISNA(VLOOKUP(B108,Delayed!$B:$B,1,0)),"BAU","Delayed"),"FastTrack"),"TTM"),"Remove"),"CEEMEA")</f>
        <v>BAU</v>
      </c>
      <c r="I108" s="11" t="str">
        <f>IF(COUNTIF(schedule!DA$1:ZZ$100,B108)=0,"new","scheduled")</f>
        <v>scheduled</v>
      </c>
    </row>
    <row r="109" spans="1:9">
      <c r="A109" t="s">
        <v>2209</v>
      </c>
      <c r="B109" s="13">
        <v>121009093649</v>
      </c>
      <c r="C109" s="11" t="str">
        <f>IF(ISERROR(VLOOKUP(B109,'101012'!B:C,2,FALSE)),"new",VLOOKUP(B109,'101012'!B:C,2,FALSE))</f>
        <v>new</v>
      </c>
      <c r="D109" s="11" t="str">
        <f>IF(ISERROR(VLOOKUP(B109,'101012'!B:D,3,FALSE)),"new",IF(VLOOKUP(B109,'101012'!B:D,3,FALSE)="new","existing",VLOOKUP(B109,'101012'!B:D,3,FALSE)))</f>
        <v>existing</v>
      </c>
      <c r="E109" s="4">
        <f t="shared" si="2"/>
        <v>41192</v>
      </c>
      <c r="F109" s="11" t="str">
        <f>IF(ISERROR(VLOOKUP(B109,'141012'!B:B,1,FALSE)),"yes","no")</f>
        <v>no</v>
      </c>
      <c r="G109" s="2" t="s">
        <v>2502</v>
      </c>
      <c r="H109" s="11" t="str">
        <f>IF(ISNA(VLOOKUP(B109,CEEMEA!$A:$A,1,0)),IF(ISNA(VLOOKUP(B109,Removes!$A:$A,1,0)),IF(ISNA(VLOOKUP(B109,TTM!$A:$A,1,0)),IF(ISNA(VLOOKUP(B109,FastTrack!$A:$A,1,0)),IF(ISNA(VLOOKUP(B109,Delayed!$B:$B,1,0)),"BAU","Delayed"),"FastTrack"),"TTM"),"Remove"),"CEEMEA")</f>
        <v>BAU</v>
      </c>
      <c r="I109" s="11" t="str">
        <f>IF(COUNTIF(schedule!DA$1:ZZ$100,B109)=0,"new","scheduled")</f>
        <v>scheduled</v>
      </c>
    </row>
    <row r="110" spans="1:9">
      <c r="A110" t="s">
        <v>2205</v>
      </c>
      <c r="B110" s="13">
        <v>121009093650</v>
      </c>
      <c r="C110" s="11" t="str">
        <f>IF(ISERROR(VLOOKUP(B110,'101012'!B:C,2,FALSE)),"new",VLOOKUP(B110,'101012'!B:C,2,FALSE))</f>
        <v>new</v>
      </c>
      <c r="D110" s="11" t="str">
        <f>IF(ISERROR(VLOOKUP(B110,'101012'!B:D,3,FALSE)),"new",IF(VLOOKUP(B110,'101012'!B:D,3,FALSE)="new","existing",VLOOKUP(B110,'101012'!B:D,3,FALSE)))</f>
        <v>existing</v>
      </c>
      <c r="E110" s="4">
        <f t="shared" si="2"/>
        <v>41192</v>
      </c>
      <c r="F110" s="11" t="str">
        <f>IF(ISERROR(VLOOKUP(B110,'141012'!B:B,1,FALSE)),"yes","no")</f>
        <v>no</v>
      </c>
      <c r="G110" s="2" t="s">
        <v>2500</v>
      </c>
      <c r="H110" s="11" t="str">
        <f>IF(ISNA(VLOOKUP(B110,CEEMEA!$A:$A,1,0)),IF(ISNA(VLOOKUP(B110,Removes!$A:$A,1,0)),IF(ISNA(VLOOKUP(B110,TTM!$A:$A,1,0)),IF(ISNA(VLOOKUP(B110,FastTrack!$A:$A,1,0)),IF(ISNA(VLOOKUP(B110,Delayed!$B:$B,1,0)),"BAU","Delayed"),"FastTrack"),"TTM"),"Remove"),"CEEMEA")</f>
        <v>BAU</v>
      </c>
      <c r="I110" s="11" t="str">
        <f>IF(COUNTIF(schedule!DA$1:ZZ$100,B110)=0,"new","scheduled")</f>
        <v>scheduled</v>
      </c>
    </row>
    <row r="111" spans="1:9">
      <c r="A111" t="s">
        <v>2494</v>
      </c>
      <c r="B111" s="13">
        <v>121010041041</v>
      </c>
      <c r="C111" s="11" t="str">
        <f>IF(ISERROR(VLOOKUP(B111,'101012'!B:C,2,FALSE)),"new",VLOOKUP(B111,'101012'!B:C,2,FALSE))</f>
        <v>new</v>
      </c>
      <c r="D111" s="11" t="str">
        <f>IF(ISERROR(VLOOKUP(B111,'101012'!B:D,3,FALSE)),"new",IF(VLOOKUP(B111,'101012'!B:D,3,FALSE)="new","existing",VLOOKUP(B111,'101012'!B:D,3,FALSE)))</f>
        <v>existing</v>
      </c>
      <c r="E111" s="4">
        <f t="shared" si="2"/>
        <v>41192</v>
      </c>
      <c r="F111" s="11" t="str">
        <f>IF(ISERROR(VLOOKUP(B111,'141012'!B:B,1,FALSE)),"yes","no")</f>
        <v>no</v>
      </c>
      <c r="G111" s="2" t="s">
        <v>2495</v>
      </c>
      <c r="H111" s="11" t="str">
        <f>IF(ISNA(VLOOKUP(B111,CEEMEA!$A:$A,1,0)),IF(ISNA(VLOOKUP(B111,Removes!$A:$A,1,0)),IF(ISNA(VLOOKUP(B111,TTM!$A:$A,1,0)),IF(ISNA(VLOOKUP(B111,FastTrack!$A:$A,1,0)),IF(ISNA(VLOOKUP(B111,Delayed!$B:$B,1,0)),"BAU","Delayed"),"FastTrack"),"TTM"),"Remove"),"CEEMEA")</f>
        <v>BAU</v>
      </c>
      <c r="I111" s="11" t="str">
        <f>IF(COUNTIF(schedule!DA$1:ZZ$100,B111)=0,"new","scheduled")</f>
        <v>scheduled</v>
      </c>
    </row>
    <row r="112" spans="1:9">
      <c r="A112" t="s">
        <v>2492</v>
      </c>
      <c r="B112" s="13">
        <v>121010053020</v>
      </c>
      <c r="C112" s="11" t="str">
        <f>IF(ISERROR(VLOOKUP(B112,'101012'!B:C,2,FALSE)),"new",VLOOKUP(B112,'101012'!B:C,2,FALSE))</f>
        <v>new</v>
      </c>
      <c r="D112" s="11" t="str">
        <f>IF(ISERROR(VLOOKUP(B112,'101012'!B:D,3,FALSE)),"new",IF(VLOOKUP(B112,'101012'!B:D,3,FALSE)="new","existing",VLOOKUP(B112,'101012'!B:D,3,FALSE)))</f>
        <v>existing</v>
      </c>
      <c r="E112" s="4">
        <f t="shared" si="2"/>
        <v>41192</v>
      </c>
      <c r="F112" s="11" t="str">
        <f>IF(ISERROR(VLOOKUP(B112,'141012'!B:B,1,FALSE)),"yes","no")</f>
        <v>no</v>
      </c>
      <c r="G112" s="2" t="s">
        <v>2493</v>
      </c>
      <c r="H112" s="11" t="str">
        <f>IF(ISNA(VLOOKUP(B112,CEEMEA!$A:$A,1,0)),IF(ISNA(VLOOKUP(B112,Removes!$A:$A,1,0)),IF(ISNA(VLOOKUP(B112,TTM!$A:$A,1,0)),IF(ISNA(VLOOKUP(B112,FastTrack!$A:$A,1,0)),IF(ISNA(VLOOKUP(B112,Delayed!$B:$B,1,0)),"BAU","Delayed"),"FastTrack"),"TTM"),"Remove"),"CEEMEA")</f>
        <v>BAU</v>
      </c>
      <c r="I112" s="11" t="str">
        <f>IF(COUNTIF(schedule!DA$1:ZZ$100,B112)=0,"new","scheduled")</f>
        <v>scheduled</v>
      </c>
    </row>
    <row r="113" spans="1:9">
      <c r="A113" t="s">
        <v>2490</v>
      </c>
      <c r="B113" s="13">
        <v>121010053413</v>
      </c>
      <c r="C113" s="11" t="str">
        <f>IF(ISERROR(VLOOKUP(B113,'101012'!B:C,2,FALSE)),"new",VLOOKUP(B113,'101012'!B:C,2,FALSE))</f>
        <v>new</v>
      </c>
      <c r="D113" s="11" t="str">
        <f>IF(ISERROR(VLOOKUP(B113,'101012'!B:D,3,FALSE)),"new",IF(VLOOKUP(B113,'101012'!B:D,3,FALSE)="new","existing",VLOOKUP(B113,'101012'!B:D,3,FALSE)))</f>
        <v>existing</v>
      </c>
      <c r="E113" s="4">
        <f t="shared" si="2"/>
        <v>41192</v>
      </c>
      <c r="F113" s="11" t="str">
        <f>IF(ISERROR(VLOOKUP(B113,'141012'!B:B,1,FALSE)),"yes","no")</f>
        <v>no</v>
      </c>
      <c r="G113" s="2" t="s">
        <v>2491</v>
      </c>
      <c r="H113" s="11" t="str">
        <f>IF(ISNA(VLOOKUP(B113,CEEMEA!$A:$A,1,0)),IF(ISNA(VLOOKUP(B113,Removes!$A:$A,1,0)),IF(ISNA(VLOOKUP(B113,TTM!$A:$A,1,0)),IF(ISNA(VLOOKUP(B113,FastTrack!$A:$A,1,0)),IF(ISNA(VLOOKUP(B113,Delayed!$B:$B,1,0)),"BAU","Delayed"),"FastTrack"),"TTM"),"Remove"),"CEEMEA")</f>
        <v>BAU</v>
      </c>
      <c r="I113" s="11" t="str">
        <f>IF(COUNTIF(schedule!DA$1:ZZ$100,B113)=0,"new","scheduled")</f>
        <v>scheduled</v>
      </c>
    </row>
    <row r="114" spans="1:9">
      <c r="A114" t="s">
        <v>2488</v>
      </c>
      <c r="B114" s="13">
        <v>121010053909</v>
      </c>
      <c r="C114" s="11" t="str">
        <f>IF(ISERROR(VLOOKUP(B114,'101012'!B:C,2,FALSE)),"new",VLOOKUP(B114,'101012'!B:C,2,FALSE))</f>
        <v>new</v>
      </c>
      <c r="D114" s="11" t="str">
        <f>IF(ISERROR(VLOOKUP(B114,'101012'!B:D,3,FALSE)),"new",IF(VLOOKUP(B114,'101012'!B:D,3,FALSE)="new","existing",VLOOKUP(B114,'101012'!B:D,3,FALSE)))</f>
        <v>existing</v>
      </c>
      <c r="E114" s="4">
        <f t="shared" si="2"/>
        <v>41192</v>
      </c>
      <c r="F114" s="11" t="str">
        <f>IF(ISERROR(VLOOKUP(B114,'141012'!B:B,1,FALSE)),"yes","no")</f>
        <v>no</v>
      </c>
      <c r="G114" s="2" t="s">
        <v>2489</v>
      </c>
      <c r="H114" s="11" t="str">
        <f>IF(ISNA(VLOOKUP(B114,CEEMEA!$A:$A,1,0)),IF(ISNA(VLOOKUP(B114,Removes!$A:$A,1,0)),IF(ISNA(VLOOKUP(B114,TTM!$A:$A,1,0)),IF(ISNA(VLOOKUP(B114,FastTrack!$A:$A,1,0)),IF(ISNA(VLOOKUP(B114,Delayed!$B:$B,1,0)),"BAU","Delayed"),"FastTrack"),"TTM"),"Remove"),"CEEMEA")</f>
        <v>BAU</v>
      </c>
      <c r="I114" s="11" t="str">
        <f>IF(COUNTIF(schedule!DA$1:ZZ$100,B114)=0,"new","scheduled")</f>
        <v>scheduled</v>
      </c>
    </row>
    <row r="115" spans="1:9">
      <c r="A115" t="s">
        <v>1387</v>
      </c>
      <c r="B115" s="13">
        <v>121010235233</v>
      </c>
      <c r="C115" s="11" t="str">
        <f>IF(ISERROR(VLOOKUP(B115,'101012'!B:C,2,FALSE)),"new",VLOOKUP(B115,'101012'!B:C,2,FALSE))</f>
        <v>new</v>
      </c>
      <c r="D115" s="11" t="str">
        <f>IF(ISERROR(VLOOKUP(B115,'101012'!B:D,3,FALSE)),"new",IF(VLOOKUP(B115,'101012'!B:D,3,FALSE)="new","existing",VLOOKUP(B115,'101012'!B:D,3,FALSE)))</f>
        <v>new</v>
      </c>
      <c r="E115" s="4">
        <f t="shared" si="2"/>
        <v>41223</v>
      </c>
      <c r="F115" s="11" t="str">
        <f>IF(ISERROR(VLOOKUP(B115,'141012'!B:B,1,FALSE)),"yes","no")</f>
        <v>no</v>
      </c>
      <c r="G115" s="2" t="s">
        <v>2533</v>
      </c>
      <c r="H115" s="11" t="str">
        <f>IF(ISNA(VLOOKUP(B115,CEEMEA!$A:$A,1,0)),IF(ISNA(VLOOKUP(B115,Removes!$A:$A,1,0)),IF(ISNA(VLOOKUP(B115,TTM!$A:$A,1,0)),IF(ISNA(VLOOKUP(B115,FastTrack!$A:$A,1,0)),IF(ISNA(VLOOKUP(B115,Delayed!$B:$B,1,0)),"BAU","Delayed"),"FastTrack"),"TTM"),"Remove"),"CEEMEA")</f>
        <v>BAU</v>
      </c>
      <c r="I115" s="11" t="str">
        <f>IF(COUNTIF(schedule!DA$1:ZZ$100,B115)=0,"new","scheduled")</f>
        <v>new</v>
      </c>
    </row>
    <row r="116" spans="1:9">
      <c r="A116" t="s">
        <v>1385</v>
      </c>
      <c r="B116" s="13">
        <v>121011002528</v>
      </c>
      <c r="C116" s="11" t="str">
        <f>IF(ISERROR(VLOOKUP(B116,'101012'!B:C,2,FALSE)),"new",VLOOKUP(B116,'101012'!B:C,2,FALSE))</f>
        <v>new</v>
      </c>
      <c r="D116" s="11" t="str">
        <f>IF(ISERROR(VLOOKUP(B116,'101012'!B:D,3,FALSE)),"new",IF(VLOOKUP(B116,'101012'!B:D,3,FALSE)="new","existing",VLOOKUP(B116,'101012'!B:D,3,FALSE)))</f>
        <v>new</v>
      </c>
      <c r="E116" s="4">
        <f t="shared" si="2"/>
        <v>41223</v>
      </c>
      <c r="F116" s="11" t="str">
        <f>IF(ISERROR(VLOOKUP(B116,'141012'!B:B,1,FALSE)),"yes","no")</f>
        <v>no</v>
      </c>
      <c r="G116" s="2" t="s">
        <v>2536</v>
      </c>
      <c r="H116" s="11" t="str">
        <f>IF(ISNA(VLOOKUP(B116,CEEMEA!$A:$A,1,0)),IF(ISNA(VLOOKUP(B116,Removes!$A:$A,1,0)),IF(ISNA(VLOOKUP(B116,TTM!$A:$A,1,0)),IF(ISNA(VLOOKUP(B116,FastTrack!$A:$A,1,0)),IF(ISNA(VLOOKUP(B116,Delayed!$B:$B,1,0)),"BAU","Delayed"),"FastTrack"),"TTM"),"Remove"),"CEEMEA")</f>
        <v>BAU</v>
      </c>
      <c r="I116" s="11" t="str">
        <f>IF(COUNTIF(schedule!DA$1:ZZ$100,B116)=0,"new","scheduled")</f>
        <v>new</v>
      </c>
    </row>
    <row r="117" spans="1:9">
      <c r="A117" s="1" t="s">
        <v>1531</v>
      </c>
      <c r="B117" s="13">
        <v>121011015634</v>
      </c>
      <c r="C117" s="11" t="str">
        <f>IF(ISERROR(VLOOKUP(B117,'101012'!B:C,2,FALSE)),"new",VLOOKUP(B117,'101012'!B:C,2,FALSE))</f>
        <v>new</v>
      </c>
      <c r="D117" s="11" t="str">
        <f>IF(ISERROR(VLOOKUP(B117,'101012'!B:D,3,FALSE)),"new",IF(VLOOKUP(B117,'101012'!B:D,3,FALSE)="new","existing",VLOOKUP(B117,'101012'!B:D,3,FALSE)))</f>
        <v>new</v>
      </c>
      <c r="E117" s="4">
        <f t="shared" si="2"/>
        <v>41223</v>
      </c>
      <c r="F117" s="11" t="str">
        <f>IF(ISERROR(VLOOKUP(B117,'141012'!B:B,1,FALSE)),"yes","no")</f>
        <v>no</v>
      </c>
      <c r="G117" s="2" t="s">
        <v>2522</v>
      </c>
      <c r="H117" s="11" t="str">
        <f>IF(ISNA(VLOOKUP(B117,CEEMEA!$A:$A,1,0)),IF(ISNA(VLOOKUP(B117,Removes!$A:$A,1,0)),IF(ISNA(VLOOKUP(B117,TTM!$A:$A,1,0)),IF(ISNA(VLOOKUP(B117,FastTrack!$A:$A,1,0)),IF(ISNA(VLOOKUP(B117,Delayed!$B:$B,1,0)),"BAU","Delayed"),"FastTrack"),"TTM"),"Remove"),"CEEMEA")</f>
        <v>BAU</v>
      </c>
      <c r="I117" s="11" t="str">
        <f>IF(COUNTIF(schedule!DA$1:ZZ$100,B117)=0,"new","scheduled")</f>
        <v>new</v>
      </c>
    </row>
    <row r="118" spans="1:9">
      <c r="A118" t="s">
        <v>1529</v>
      </c>
      <c r="B118" s="13">
        <v>121011020740</v>
      </c>
      <c r="C118" s="11" t="str">
        <f>IF(ISERROR(VLOOKUP(B118,'101012'!B:C,2,FALSE)),"new",VLOOKUP(B118,'101012'!B:C,2,FALSE))</f>
        <v>new</v>
      </c>
      <c r="D118" s="11" t="str">
        <f>IF(ISERROR(VLOOKUP(B118,'101012'!B:D,3,FALSE)),"new",IF(VLOOKUP(B118,'101012'!B:D,3,FALSE)="new","existing",VLOOKUP(B118,'101012'!B:D,3,FALSE)))</f>
        <v>new</v>
      </c>
      <c r="E118" s="4">
        <f t="shared" si="2"/>
        <v>41223</v>
      </c>
      <c r="F118" s="11" t="str">
        <f>IF(ISERROR(VLOOKUP(B118,'141012'!B:B,1,FALSE)),"yes","no")</f>
        <v>no</v>
      </c>
      <c r="G118" s="2" t="s">
        <v>2532</v>
      </c>
      <c r="H118" s="11" t="str">
        <f>IF(ISNA(VLOOKUP(B118,CEEMEA!$A:$A,1,0)),IF(ISNA(VLOOKUP(B118,Removes!$A:$A,1,0)),IF(ISNA(VLOOKUP(B118,TTM!$A:$A,1,0)),IF(ISNA(VLOOKUP(B118,FastTrack!$A:$A,1,0)),IF(ISNA(VLOOKUP(B118,Delayed!$B:$B,1,0)),"BAU","Delayed"),"FastTrack"),"TTM"),"Remove"),"CEEMEA")</f>
        <v>BAU</v>
      </c>
      <c r="I118" s="11" t="str">
        <f>IF(COUNTIF(schedule!DA$1:ZZ$100,B118)=0,"new","scheduled")</f>
        <v>new</v>
      </c>
    </row>
    <row r="119" spans="1:9">
      <c r="A119" t="s">
        <v>1572</v>
      </c>
      <c r="B119" s="13">
        <v>121011021210</v>
      </c>
      <c r="C119" s="11" t="str">
        <f>IF(ISERROR(VLOOKUP(B119,'101012'!B:C,2,FALSE)),"new",VLOOKUP(B119,'101012'!B:C,2,FALSE))</f>
        <v>new</v>
      </c>
      <c r="D119" s="11" t="str">
        <f>IF(ISERROR(VLOOKUP(B119,'101012'!B:D,3,FALSE)),"new",IF(VLOOKUP(B119,'101012'!B:D,3,FALSE)="new","existing",VLOOKUP(B119,'101012'!B:D,3,FALSE)))</f>
        <v>new</v>
      </c>
      <c r="E119" s="4">
        <f t="shared" si="2"/>
        <v>41223</v>
      </c>
      <c r="F119" s="11" t="str">
        <f>IF(ISERROR(VLOOKUP(B119,'141012'!B:B,1,FALSE)),"yes","no")</f>
        <v>no</v>
      </c>
      <c r="G119" s="2" t="s">
        <v>2531</v>
      </c>
      <c r="H119" s="11" t="str">
        <f>IF(ISNA(VLOOKUP(B119,CEEMEA!$A:$A,1,0)),IF(ISNA(VLOOKUP(B119,Removes!$A:$A,1,0)),IF(ISNA(VLOOKUP(B119,TTM!$A:$A,1,0)),IF(ISNA(VLOOKUP(B119,FastTrack!$A:$A,1,0)),IF(ISNA(VLOOKUP(B119,Delayed!$B:$B,1,0)),"BAU","Delayed"),"FastTrack"),"TTM"),"Remove"),"CEEMEA")</f>
        <v>BAU</v>
      </c>
      <c r="I119" s="11" t="str">
        <f>IF(COUNTIF(schedule!DA$1:ZZ$100,B119)=0,"new","scheduled")</f>
        <v>new</v>
      </c>
    </row>
    <row r="120" spans="1:9">
      <c r="A120" t="s">
        <v>1553</v>
      </c>
      <c r="B120" s="13">
        <v>121011021817</v>
      </c>
      <c r="C120" s="11" t="str">
        <f>IF(ISERROR(VLOOKUP(B120,'101012'!B:C,2,FALSE)),"new",VLOOKUP(B120,'101012'!B:C,2,FALSE))</f>
        <v>new</v>
      </c>
      <c r="D120" s="11" t="str">
        <f>IF(ISERROR(VLOOKUP(B120,'101012'!B:D,3,FALSE)),"new",IF(VLOOKUP(B120,'101012'!B:D,3,FALSE)="new","existing",VLOOKUP(B120,'101012'!B:D,3,FALSE)))</f>
        <v>new</v>
      </c>
      <c r="E120" s="4">
        <f t="shared" si="2"/>
        <v>41223</v>
      </c>
      <c r="F120" s="11" t="str">
        <f>IF(ISERROR(VLOOKUP(B120,'141012'!B:B,1,FALSE)),"yes","no")</f>
        <v>no</v>
      </c>
      <c r="G120" s="2" t="s">
        <v>2530</v>
      </c>
      <c r="H120" s="11" t="str">
        <f>IF(ISNA(VLOOKUP(B120,CEEMEA!$A:$A,1,0)),IF(ISNA(VLOOKUP(B120,Removes!$A:$A,1,0)),IF(ISNA(VLOOKUP(B120,TTM!$A:$A,1,0)),IF(ISNA(VLOOKUP(B120,FastTrack!$A:$A,1,0)),IF(ISNA(VLOOKUP(B120,Delayed!$B:$B,1,0)),"BAU","Delayed"),"FastTrack"),"TTM"),"Remove"),"CEEMEA")</f>
        <v>BAU</v>
      </c>
      <c r="I120" s="11" t="str">
        <f>IF(COUNTIF(schedule!DA$1:ZZ$100,B120)=0,"new","scheduled")</f>
        <v>new</v>
      </c>
    </row>
    <row r="121" spans="1:9">
      <c r="A121" t="s">
        <v>1549</v>
      </c>
      <c r="B121" s="13">
        <v>121011023841</v>
      </c>
      <c r="C121" s="11" t="str">
        <f>IF(ISERROR(VLOOKUP(B121,'101012'!B:C,2,FALSE)),"new",VLOOKUP(B121,'101012'!B:C,2,FALSE))</f>
        <v>new</v>
      </c>
      <c r="D121" s="11" t="str">
        <f>IF(ISERROR(VLOOKUP(B121,'101012'!B:D,3,FALSE)),"new",IF(VLOOKUP(B121,'101012'!B:D,3,FALSE)="new","existing",VLOOKUP(B121,'101012'!B:D,3,FALSE)))</f>
        <v>new</v>
      </c>
      <c r="E121" s="4">
        <f t="shared" si="2"/>
        <v>41223</v>
      </c>
      <c r="F121" s="11" t="str">
        <f>IF(ISERROR(VLOOKUP(B121,'141012'!B:B,1,FALSE)),"yes","no")</f>
        <v>no</v>
      </c>
      <c r="G121" s="2" t="s">
        <v>2529</v>
      </c>
      <c r="H121" s="11" t="str">
        <f>IF(ISNA(VLOOKUP(B121,CEEMEA!$A:$A,1,0)),IF(ISNA(VLOOKUP(B121,Removes!$A:$A,1,0)),IF(ISNA(VLOOKUP(B121,TTM!$A:$A,1,0)),IF(ISNA(VLOOKUP(B121,FastTrack!$A:$A,1,0)),IF(ISNA(VLOOKUP(B121,Delayed!$B:$B,1,0)),"BAU","Delayed"),"FastTrack"),"TTM"),"Remove"),"CEEMEA")</f>
        <v>BAU</v>
      </c>
      <c r="I121" s="11" t="str">
        <f>IF(COUNTIF(schedule!DA$1:ZZ$100,B121)=0,"new","scheduled")</f>
        <v>new</v>
      </c>
    </row>
    <row r="122" spans="1:9">
      <c r="A122" t="s">
        <v>1547</v>
      </c>
      <c r="B122" s="13">
        <v>121011024143</v>
      </c>
      <c r="C122" s="11" t="str">
        <f>IF(ISERROR(VLOOKUP(B122,'101012'!B:C,2,FALSE)),"new",VLOOKUP(B122,'101012'!B:C,2,FALSE))</f>
        <v>new</v>
      </c>
      <c r="D122" s="11" t="str">
        <f>IF(ISERROR(VLOOKUP(B122,'101012'!B:D,3,FALSE)),"new",IF(VLOOKUP(B122,'101012'!B:D,3,FALSE)="new","existing",VLOOKUP(B122,'101012'!B:D,3,FALSE)))</f>
        <v>new</v>
      </c>
      <c r="E122" s="4">
        <f t="shared" si="2"/>
        <v>41223</v>
      </c>
      <c r="F122" s="11" t="str">
        <f>IF(ISERROR(VLOOKUP(B122,'141012'!B:B,1,FALSE)),"yes","no")</f>
        <v>no</v>
      </c>
      <c r="G122" s="2" t="s">
        <v>2528</v>
      </c>
      <c r="H122" s="11" t="str">
        <f>IF(ISNA(VLOOKUP(B122,CEEMEA!$A:$A,1,0)),IF(ISNA(VLOOKUP(B122,Removes!$A:$A,1,0)),IF(ISNA(VLOOKUP(B122,TTM!$A:$A,1,0)),IF(ISNA(VLOOKUP(B122,FastTrack!$A:$A,1,0)),IF(ISNA(VLOOKUP(B122,Delayed!$B:$B,1,0)),"BAU","Delayed"),"FastTrack"),"TTM"),"Remove"),"CEEMEA")</f>
        <v>BAU</v>
      </c>
      <c r="I122" s="11" t="str">
        <f>IF(COUNTIF(schedule!DA$1:ZZ$100,B122)=0,"new","scheduled")</f>
        <v>new</v>
      </c>
    </row>
    <row r="123" spans="1:9">
      <c r="A123" t="s">
        <v>411</v>
      </c>
      <c r="B123" s="13">
        <v>121011024442</v>
      </c>
      <c r="C123" s="11" t="str">
        <f>IF(ISERROR(VLOOKUP(B123,'101012'!B:C,2,FALSE)),"new",VLOOKUP(B123,'101012'!B:C,2,FALSE))</f>
        <v>new</v>
      </c>
      <c r="D123" s="11" t="str">
        <f>IF(ISERROR(VLOOKUP(B123,'101012'!B:D,3,FALSE)),"new",IF(VLOOKUP(B123,'101012'!B:D,3,FALSE)="new","existing",VLOOKUP(B123,'101012'!B:D,3,FALSE)))</f>
        <v>new</v>
      </c>
      <c r="E123" s="4">
        <f t="shared" si="2"/>
        <v>41223</v>
      </c>
      <c r="F123" s="11" t="str">
        <f>IF(ISERROR(VLOOKUP(B123,'141012'!B:B,1,FALSE)),"yes","no")</f>
        <v>yes</v>
      </c>
      <c r="G123" s="2" t="s">
        <v>2527</v>
      </c>
      <c r="H123" s="11" t="str">
        <f>IF(ISNA(VLOOKUP(B123,CEEMEA!$A:$A,1,0)),IF(ISNA(VLOOKUP(B123,Removes!$A:$A,1,0)),IF(ISNA(VLOOKUP(B123,TTM!$A:$A,1,0)),IF(ISNA(VLOOKUP(B123,FastTrack!$A:$A,1,0)),IF(ISNA(VLOOKUP(B123,Delayed!$B:$B,1,0)),"BAU","Delayed"),"FastTrack"),"TTM"),"Remove"),"CEEMEA")</f>
        <v>BAU</v>
      </c>
      <c r="I123" s="11" t="str">
        <f>IF(COUNTIF(schedule!DA$1:ZZ$100,B123)=0,"new","scheduled")</f>
        <v>new</v>
      </c>
    </row>
    <row r="124" spans="1:9">
      <c r="A124" t="s">
        <v>410</v>
      </c>
      <c r="B124" s="13">
        <v>121011024823</v>
      </c>
      <c r="C124" s="11" t="str">
        <f>IF(ISERROR(VLOOKUP(B124,'101012'!B:C,2,FALSE)),"new",VLOOKUP(B124,'101012'!B:C,2,FALSE))</f>
        <v>new</v>
      </c>
      <c r="D124" s="11" t="str">
        <f>IF(ISERROR(VLOOKUP(B124,'101012'!B:D,3,FALSE)),"new",IF(VLOOKUP(B124,'101012'!B:D,3,FALSE)="new","existing",VLOOKUP(B124,'101012'!B:D,3,FALSE)))</f>
        <v>new</v>
      </c>
      <c r="E124" s="4">
        <f t="shared" si="2"/>
        <v>41223</v>
      </c>
      <c r="F124" s="11" t="str">
        <f>IF(ISERROR(VLOOKUP(B124,'141012'!B:B,1,FALSE)),"yes","no")</f>
        <v>yes</v>
      </c>
      <c r="G124" s="2" t="s">
        <v>2526</v>
      </c>
      <c r="H124" s="11" t="str">
        <f>IF(ISNA(VLOOKUP(B124,CEEMEA!$A:$A,1,0)),IF(ISNA(VLOOKUP(B124,Removes!$A:$A,1,0)),IF(ISNA(VLOOKUP(B124,TTM!$A:$A,1,0)),IF(ISNA(VLOOKUP(B124,FastTrack!$A:$A,1,0)),IF(ISNA(VLOOKUP(B124,Delayed!$B:$B,1,0)),"BAU","Delayed"),"FastTrack"),"TTM"),"Remove"),"CEEMEA")</f>
        <v>BAU</v>
      </c>
      <c r="I124" s="11" t="str">
        <f>IF(COUNTIF(schedule!DA$1:ZZ$100,B124)=0,"new","scheduled")</f>
        <v>new</v>
      </c>
    </row>
    <row r="125" spans="1:9">
      <c r="A125" t="s">
        <v>1570</v>
      </c>
      <c r="B125" s="13">
        <v>121011025025</v>
      </c>
      <c r="C125" s="11" t="str">
        <f>IF(ISERROR(VLOOKUP(B125,'101012'!B:C,2,FALSE)),"new",VLOOKUP(B125,'101012'!B:C,2,FALSE))</f>
        <v>new</v>
      </c>
      <c r="D125" s="11" t="str">
        <f>IF(ISERROR(VLOOKUP(B125,'101012'!B:D,3,FALSE)),"new",IF(VLOOKUP(B125,'101012'!B:D,3,FALSE)="new","existing",VLOOKUP(B125,'101012'!B:D,3,FALSE)))</f>
        <v>new</v>
      </c>
      <c r="E125" s="4">
        <f t="shared" si="2"/>
        <v>41223</v>
      </c>
      <c r="F125" s="11" t="str">
        <f>IF(ISERROR(VLOOKUP(B125,'141012'!B:B,1,FALSE)),"yes","no")</f>
        <v>no</v>
      </c>
      <c r="G125" s="2" t="s">
        <v>2525</v>
      </c>
      <c r="H125" s="11" t="str">
        <f>IF(ISNA(VLOOKUP(B125,CEEMEA!$A:$A,1,0)),IF(ISNA(VLOOKUP(B125,Removes!$A:$A,1,0)),IF(ISNA(VLOOKUP(B125,TTM!$A:$A,1,0)),IF(ISNA(VLOOKUP(B125,FastTrack!$A:$A,1,0)),IF(ISNA(VLOOKUP(B125,Delayed!$B:$B,1,0)),"BAU","Delayed"),"FastTrack"),"TTM"),"Remove"),"CEEMEA")</f>
        <v>BAU</v>
      </c>
      <c r="I125" s="11" t="str">
        <f>IF(COUNTIF(schedule!DA$1:ZZ$100,B125)=0,"new","scheduled")</f>
        <v>new</v>
      </c>
    </row>
    <row r="126" spans="1:9">
      <c r="A126" t="s">
        <v>2045</v>
      </c>
      <c r="B126" s="13">
        <v>121011025920</v>
      </c>
      <c r="C126" s="11" t="str">
        <f>IF(ISERROR(VLOOKUP(B126,'101012'!B:C,2,FALSE)),"new",VLOOKUP(B126,'101012'!B:C,2,FALSE))</f>
        <v>new</v>
      </c>
      <c r="D126" s="11" t="str">
        <f>IF(ISERROR(VLOOKUP(B126,'101012'!B:D,3,FALSE)),"new",IF(VLOOKUP(B126,'101012'!B:D,3,FALSE)="new","existing",VLOOKUP(B126,'101012'!B:D,3,FALSE)))</f>
        <v>new</v>
      </c>
      <c r="E126" s="4">
        <f t="shared" si="2"/>
        <v>41223</v>
      </c>
      <c r="F126" s="11" t="str">
        <f>IF(ISERROR(VLOOKUP(B126,'141012'!B:B,1,FALSE)),"yes","no")</f>
        <v>no</v>
      </c>
      <c r="G126" s="2" t="s">
        <v>2524</v>
      </c>
      <c r="H126" s="11" t="str">
        <f>IF(ISNA(VLOOKUP(B126,CEEMEA!$A:$A,1,0)),IF(ISNA(VLOOKUP(B126,Removes!$A:$A,1,0)),IF(ISNA(VLOOKUP(B126,TTM!$A:$A,1,0)),IF(ISNA(VLOOKUP(B126,FastTrack!$A:$A,1,0)),IF(ISNA(VLOOKUP(B126,Delayed!$B:$B,1,0)),"BAU","Delayed"),"FastTrack"),"TTM"),"Remove"),"CEEMEA")</f>
        <v>BAU</v>
      </c>
      <c r="I126" s="11" t="str">
        <f>IF(COUNTIF(schedule!DA$1:ZZ$100,B126)=0,"new","scheduled")</f>
        <v>new</v>
      </c>
    </row>
    <row r="127" spans="1:9">
      <c r="A127" s="1" t="s">
        <v>1525</v>
      </c>
      <c r="B127" s="13">
        <v>121011030637</v>
      </c>
      <c r="C127" s="11" t="str">
        <f>IF(ISERROR(VLOOKUP(B127,'101012'!B:C,2,FALSE)),"new",VLOOKUP(B127,'101012'!B:C,2,FALSE))</f>
        <v>new</v>
      </c>
      <c r="D127" s="11" t="str">
        <f>IF(ISERROR(VLOOKUP(B127,'101012'!B:D,3,FALSE)),"new",IF(VLOOKUP(B127,'101012'!B:D,3,FALSE)="new","existing",VLOOKUP(B127,'101012'!B:D,3,FALSE)))</f>
        <v>new</v>
      </c>
      <c r="E127" s="4">
        <f t="shared" si="2"/>
        <v>41223</v>
      </c>
      <c r="F127" s="11" t="str">
        <f>IF(ISERROR(VLOOKUP(B127,'141012'!B:B,1,FALSE)),"yes","no")</f>
        <v>no</v>
      </c>
      <c r="G127" s="2" t="s">
        <v>2523</v>
      </c>
      <c r="H127" s="11" t="str">
        <f>IF(ISNA(VLOOKUP(B127,CEEMEA!$A:$A,1,0)),IF(ISNA(VLOOKUP(B127,Removes!$A:$A,1,0)),IF(ISNA(VLOOKUP(B127,TTM!$A:$A,1,0)),IF(ISNA(VLOOKUP(B127,FastTrack!$A:$A,1,0)),IF(ISNA(VLOOKUP(B127,Delayed!$B:$B,1,0)),"BAU","Delayed"),"FastTrack"),"TTM"),"Remove"),"CEEMEA")</f>
        <v>BAU</v>
      </c>
      <c r="I127" s="11" t="str">
        <f>IF(COUNTIF(schedule!DA$1:ZZ$100,B127)=0,"new","scheduled")</f>
        <v>new</v>
      </c>
    </row>
    <row r="128" spans="1:9">
      <c r="A128" s="1" t="s">
        <v>2512</v>
      </c>
      <c r="B128" s="13">
        <v>1203261338091</v>
      </c>
      <c r="C128" s="11" t="str">
        <f>IF(ISERROR(VLOOKUP(B128,'101012'!B:C,2,FALSE)),"new",VLOOKUP(B128,'101012'!B:C,2,FALSE))</f>
        <v>new</v>
      </c>
      <c r="D128" s="11" t="str">
        <f>IF(ISERROR(VLOOKUP(B128,'101012'!B:D,3,FALSE)),"new",IF(VLOOKUP(B128,'101012'!B:D,3,FALSE)="new","existing",VLOOKUP(B128,'101012'!B:D,3,FALSE)))</f>
        <v>new</v>
      </c>
      <c r="E128" s="4">
        <f t="shared" si="2"/>
        <v>41223</v>
      </c>
      <c r="F128" s="11" t="str">
        <f>IF(ISERROR(VLOOKUP(B128,'141012'!B:B,1,FALSE)),"yes","no")</f>
        <v>yes</v>
      </c>
      <c r="G128" s="2" t="s">
        <v>2513</v>
      </c>
      <c r="H128" s="11" t="str">
        <f>IF(ISNA(VLOOKUP(B128,CEEMEA!$A:$A,1,0)),IF(ISNA(VLOOKUP(B128,Removes!$A:$A,1,0)),IF(ISNA(VLOOKUP(B128,TTM!$A:$A,1,0)),IF(ISNA(VLOOKUP(B128,FastTrack!$A:$A,1,0)),IF(ISNA(VLOOKUP(B128,Delayed!$B:$B,1,0)),"BAU","Delayed"),"FastTrack"),"TTM"),"Remove"),"CEEMEA")</f>
        <v>BAU</v>
      </c>
      <c r="I128" s="11" t="str">
        <f>IF(COUNTIF(schedule!DA$1:ZZ$100,B128)=0,"new","scheduled")</f>
        <v>new</v>
      </c>
    </row>
    <row r="129" spans="1:9">
      <c r="A129" s="1" t="s">
        <v>2510</v>
      </c>
      <c r="B129" s="13">
        <v>1203261338153</v>
      </c>
      <c r="C129" s="11" t="str">
        <f>IF(ISERROR(VLOOKUP(B129,'101012'!B:C,2,FALSE)),"new",VLOOKUP(B129,'101012'!B:C,2,FALSE))</f>
        <v>new</v>
      </c>
      <c r="D129" s="11" t="str">
        <f>IF(ISERROR(VLOOKUP(B129,'101012'!B:D,3,FALSE)),"new",IF(VLOOKUP(B129,'101012'!B:D,3,FALSE)="new","existing",VLOOKUP(B129,'101012'!B:D,3,FALSE)))</f>
        <v>new</v>
      </c>
      <c r="E129" s="4">
        <f t="shared" si="2"/>
        <v>41223</v>
      </c>
      <c r="F129" s="11" t="str">
        <f>IF(ISERROR(VLOOKUP(B129,'141012'!B:B,1,FALSE)),"yes","no")</f>
        <v>yes</v>
      </c>
      <c r="G129" s="2" t="s">
        <v>2511</v>
      </c>
      <c r="H129" s="11" t="str">
        <f>IF(ISNA(VLOOKUP(B129,CEEMEA!$A:$A,1,0)),IF(ISNA(VLOOKUP(B129,Removes!$A:$A,1,0)),IF(ISNA(VLOOKUP(B129,TTM!$A:$A,1,0)),IF(ISNA(VLOOKUP(B129,FastTrack!$A:$A,1,0)),IF(ISNA(VLOOKUP(B129,Delayed!$B:$B,1,0)),"BAU","Delayed"),"FastTrack"),"TTM"),"Remove"),"CEEMEA")</f>
        <v>BAU</v>
      </c>
      <c r="I129" s="11" t="str">
        <f>IF(COUNTIF(schedule!DA$1:ZZ$100,B129)=0,"new","scheduled")</f>
        <v>new</v>
      </c>
    </row>
    <row r="130" spans="1:9">
      <c r="A130" t="s">
        <v>2343</v>
      </c>
      <c r="B130" s="13">
        <v>1205071015481</v>
      </c>
      <c r="C130" s="11" t="str">
        <f>IF(ISERROR(VLOOKUP(B130,'101012'!B:C,2,FALSE)),"new",VLOOKUP(B130,'101012'!B:C,2,FALSE))</f>
        <v>new</v>
      </c>
      <c r="D130" s="11" t="str">
        <f>IF(ISERROR(VLOOKUP(B130,'101012'!B:D,3,FALSE)),"new",IF(VLOOKUP(B130,'101012'!B:D,3,FALSE)="new","existing",VLOOKUP(B130,'101012'!B:D,3,FALSE)))</f>
        <v>existing</v>
      </c>
      <c r="E130" s="4">
        <f t="shared" si="2"/>
        <v>41131</v>
      </c>
      <c r="F130" s="11" t="str">
        <f>IF(ISERROR(VLOOKUP(B130,'141012'!B:B,1,FALSE)),"yes","no")</f>
        <v>no</v>
      </c>
      <c r="G130" s="2" t="s">
        <v>2451</v>
      </c>
      <c r="H130" s="11" t="str">
        <f>IF(ISNA(VLOOKUP(B130,CEEMEA!$A:$A,1,0)),IF(ISNA(VLOOKUP(B130,Removes!$A:$A,1,0)),IF(ISNA(VLOOKUP(B130,TTM!$A:$A,1,0)),IF(ISNA(VLOOKUP(B130,FastTrack!$A:$A,1,0)),IF(ISNA(VLOOKUP(B130,Delayed!$B:$B,1,0)),"BAU","Delayed"),"FastTrack"),"TTM"),"Remove"),"CEEMEA")</f>
        <v>CEEMEA</v>
      </c>
      <c r="I130" s="11" t="str">
        <f>IF(COUNTIF(schedule!DA$1:ZZ$100,B130)=0,"new","scheduled")</f>
        <v>scheduled</v>
      </c>
    </row>
    <row r="131" spans="1:9">
      <c r="A131" t="s">
        <v>2341</v>
      </c>
      <c r="B131" s="13">
        <v>1205071017043</v>
      </c>
      <c r="C131" s="11" t="str">
        <f>IF(ISERROR(VLOOKUP(B131,'101012'!B:C,2,FALSE)),"new",VLOOKUP(B131,'101012'!B:C,2,FALSE))</f>
        <v>new</v>
      </c>
      <c r="D131" s="11" t="str">
        <f>IF(ISERROR(VLOOKUP(B131,'101012'!B:D,3,FALSE)),"new",IF(VLOOKUP(B131,'101012'!B:D,3,FALSE)="new","existing",VLOOKUP(B131,'101012'!B:D,3,FALSE)))</f>
        <v>existing</v>
      </c>
      <c r="E131" s="4">
        <f t="shared" ref="E131:E178" si="3">DATEVALUE(MID(G131,SEARCH("/",G131,1)-2,10))</f>
        <v>41131</v>
      </c>
      <c r="F131" s="11" t="str">
        <f>IF(ISERROR(VLOOKUP(B131,'141012'!B:B,1,FALSE)),"yes","no")</f>
        <v>no</v>
      </c>
      <c r="G131" s="2" t="s">
        <v>2450</v>
      </c>
      <c r="H131" s="11" t="str">
        <f>IF(ISNA(VLOOKUP(B131,CEEMEA!$A:$A,1,0)),IF(ISNA(VLOOKUP(B131,Removes!$A:$A,1,0)),IF(ISNA(VLOOKUP(B131,TTM!$A:$A,1,0)),IF(ISNA(VLOOKUP(B131,FastTrack!$A:$A,1,0)),IF(ISNA(VLOOKUP(B131,Delayed!$B:$B,1,0)),"BAU","Delayed"),"FastTrack"),"TTM"),"Remove"),"CEEMEA")</f>
        <v>CEEMEA</v>
      </c>
      <c r="I131" s="11" t="str">
        <f>IF(COUNTIF(schedule!DA$1:ZZ$100,B131)=0,"new","scheduled")</f>
        <v>scheduled</v>
      </c>
    </row>
    <row r="132" spans="1:9">
      <c r="A132" t="s">
        <v>397</v>
      </c>
      <c r="B132" s="13">
        <v>1207260343541</v>
      </c>
      <c r="C132" s="11" t="str">
        <f>IF(ISERROR(VLOOKUP(B132,'101012'!B:C,2,FALSE)),"new",VLOOKUP(B132,'101012'!B:C,2,FALSE))</f>
        <v>new</v>
      </c>
      <c r="D132" s="11" t="str">
        <f>IF(ISERROR(VLOOKUP(B132,'101012'!B:D,3,FALSE)),"new",IF(VLOOKUP(B132,'101012'!B:D,3,FALSE)="new","existing",VLOOKUP(B132,'101012'!B:D,3,FALSE)))</f>
        <v>existing</v>
      </c>
      <c r="E132" s="4">
        <f t="shared" si="3"/>
        <v>41131</v>
      </c>
      <c r="F132" s="11" t="str">
        <f>IF(ISERROR(VLOOKUP(B132,'141012'!B:B,1,FALSE)),"yes","no")</f>
        <v>no</v>
      </c>
      <c r="G132" s="2" t="s">
        <v>2445</v>
      </c>
      <c r="H132" s="11" t="str">
        <f>IF(ISNA(VLOOKUP(B132,CEEMEA!$A:$A,1,0)),IF(ISNA(VLOOKUP(B132,Removes!$A:$A,1,0)),IF(ISNA(VLOOKUP(B132,TTM!$A:$A,1,0)),IF(ISNA(VLOOKUP(B132,FastTrack!$A:$A,1,0)),IF(ISNA(VLOOKUP(B132,Delayed!$B:$B,1,0)),"BAU","Delayed"),"FastTrack"),"TTM"),"Remove"),"CEEMEA")</f>
        <v>BAU</v>
      </c>
      <c r="I132" s="11" t="str">
        <f>IF(COUNTIF(schedule!DA$1:ZZ$100,B132)=0,"new","scheduled")</f>
        <v>scheduled</v>
      </c>
    </row>
    <row r="133" spans="1:9">
      <c r="A133" t="s">
        <v>1958</v>
      </c>
      <c r="B133" s="13">
        <v>1207300416493</v>
      </c>
      <c r="C133" s="11" t="str">
        <f>IF(ISERROR(VLOOKUP(B133,'101012'!B:C,2,FALSE)),"new",VLOOKUP(B133,'101012'!B:C,2,FALSE))</f>
        <v>new</v>
      </c>
      <c r="D133" s="11" t="str">
        <f>IF(ISERROR(VLOOKUP(B133,'101012'!B:D,3,FALSE)),"new",IF(VLOOKUP(B133,'101012'!B:D,3,FALSE)="new","existing",VLOOKUP(B133,'101012'!B:D,3,FALSE)))</f>
        <v>existing</v>
      </c>
      <c r="E133" s="4">
        <f t="shared" si="3"/>
        <v>41192</v>
      </c>
      <c r="F133" s="11" t="str">
        <f>IF(ISERROR(VLOOKUP(B133,'141012'!B:B,1,FALSE)),"yes","no")</f>
        <v>no</v>
      </c>
      <c r="G133" s="2" t="s">
        <v>2461</v>
      </c>
      <c r="H133" s="11" t="str">
        <f>IF(ISNA(VLOOKUP(B133,CEEMEA!$A:$A,1,0)),IF(ISNA(VLOOKUP(B133,Removes!$A:$A,1,0)),IF(ISNA(VLOOKUP(B133,TTM!$A:$A,1,0)),IF(ISNA(VLOOKUP(B133,FastTrack!$A:$A,1,0)),IF(ISNA(VLOOKUP(B133,Delayed!$B:$B,1,0)),"BAU","Delayed"),"FastTrack"),"TTM"),"Remove"),"CEEMEA")</f>
        <v>CEEMEA</v>
      </c>
      <c r="I133" s="11" t="str">
        <f>IF(COUNTIF(schedule!DA$1:ZZ$100,B133)=0,"new","scheduled")</f>
        <v>scheduled</v>
      </c>
    </row>
    <row r="134" spans="1:9">
      <c r="A134" t="s">
        <v>1960</v>
      </c>
      <c r="B134" s="13">
        <v>1207300416523</v>
      </c>
      <c r="C134" s="11" t="str">
        <f>IF(ISERROR(VLOOKUP(B134,'101012'!B:C,2,FALSE)),"new",VLOOKUP(B134,'101012'!B:C,2,FALSE))</f>
        <v>new</v>
      </c>
      <c r="D134" s="11" t="str">
        <f>IF(ISERROR(VLOOKUP(B134,'101012'!B:D,3,FALSE)),"new",IF(VLOOKUP(B134,'101012'!B:D,3,FALSE)="new","existing",VLOOKUP(B134,'101012'!B:D,3,FALSE)))</f>
        <v>existing</v>
      </c>
      <c r="E134" s="4">
        <f t="shared" si="3"/>
        <v>41192</v>
      </c>
      <c r="F134" s="11" t="str">
        <f>IF(ISERROR(VLOOKUP(B134,'141012'!B:B,1,FALSE)),"yes","no")</f>
        <v>no</v>
      </c>
      <c r="G134" s="2" t="s">
        <v>2462</v>
      </c>
      <c r="H134" s="11" t="str">
        <f>IF(ISNA(VLOOKUP(B134,CEEMEA!$A:$A,1,0)),IF(ISNA(VLOOKUP(B134,Removes!$A:$A,1,0)),IF(ISNA(VLOOKUP(B134,TTM!$A:$A,1,0)),IF(ISNA(VLOOKUP(B134,FastTrack!$A:$A,1,0)),IF(ISNA(VLOOKUP(B134,Delayed!$B:$B,1,0)),"BAU","Delayed"),"FastTrack"),"TTM"),"Remove"),"CEEMEA")</f>
        <v>CEEMEA</v>
      </c>
      <c r="I134" s="11" t="str">
        <f>IF(COUNTIF(schedule!DA$1:ZZ$100,B134)=0,"new","scheduled")</f>
        <v>scheduled</v>
      </c>
    </row>
    <row r="135" spans="1:9">
      <c r="A135" t="s">
        <v>1962</v>
      </c>
      <c r="B135" s="13">
        <v>1208080420583</v>
      </c>
      <c r="C135" s="11" t="str">
        <f>IF(ISERROR(VLOOKUP(B135,'101012'!B:C,2,FALSE)),"new",VLOOKUP(B135,'101012'!B:C,2,FALSE))</f>
        <v>new</v>
      </c>
      <c r="D135" s="11" t="str">
        <f>IF(ISERROR(VLOOKUP(B135,'101012'!B:D,3,FALSE)),"new",IF(VLOOKUP(B135,'101012'!B:D,3,FALSE)="new","existing",VLOOKUP(B135,'101012'!B:D,3,FALSE)))</f>
        <v>existing</v>
      </c>
      <c r="E135" s="4">
        <f t="shared" si="3"/>
        <v>41192</v>
      </c>
      <c r="F135" s="11" t="str">
        <f>IF(ISERROR(VLOOKUP(B135,'141012'!B:B,1,FALSE)),"yes","no")</f>
        <v>no</v>
      </c>
      <c r="G135" s="2" t="s">
        <v>2463</v>
      </c>
      <c r="H135" s="11" t="str">
        <f>IF(ISNA(VLOOKUP(B135,CEEMEA!$A:$A,1,0)),IF(ISNA(VLOOKUP(B135,Removes!$A:$A,1,0)),IF(ISNA(VLOOKUP(B135,TTM!$A:$A,1,0)),IF(ISNA(VLOOKUP(B135,FastTrack!$A:$A,1,0)),IF(ISNA(VLOOKUP(B135,Delayed!$B:$B,1,0)),"BAU","Delayed"),"FastTrack"),"TTM"),"Remove"),"CEEMEA")</f>
        <v>CEEMEA</v>
      </c>
      <c r="I135" s="11" t="str">
        <f>IF(COUNTIF(schedule!DA$1:ZZ$100,B135)=0,"new","scheduled")</f>
        <v>scheduled</v>
      </c>
    </row>
    <row r="136" spans="1:9">
      <c r="A136" t="s">
        <v>2188</v>
      </c>
      <c r="B136" s="13">
        <v>1208080421003</v>
      </c>
      <c r="C136" s="11" t="str">
        <f>IF(ISERROR(VLOOKUP(B136,'101012'!B:C,2,FALSE)),"new",VLOOKUP(B136,'101012'!B:C,2,FALSE))</f>
        <v>new</v>
      </c>
      <c r="D136" s="11" t="str">
        <f>IF(ISERROR(VLOOKUP(B136,'101012'!B:D,3,FALSE)),"new",IF(VLOOKUP(B136,'101012'!B:D,3,FALSE)="new","existing",VLOOKUP(B136,'101012'!B:D,3,FALSE)))</f>
        <v>existing</v>
      </c>
      <c r="E136" s="4">
        <f t="shared" si="3"/>
        <v>41192</v>
      </c>
      <c r="F136" s="11" t="str">
        <f>IF(ISERROR(VLOOKUP(B136,'141012'!B:B,1,FALSE)),"yes","no")</f>
        <v>no</v>
      </c>
      <c r="G136" s="2" t="s">
        <v>2470</v>
      </c>
      <c r="H136" s="11" t="str">
        <f>IF(ISNA(VLOOKUP(B136,CEEMEA!$A:$A,1,0)),IF(ISNA(VLOOKUP(B136,Removes!$A:$A,1,0)),IF(ISNA(VLOOKUP(B136,TTM!$A:$A,1,0)),IF(ISNA(VLOOKUP(B136,FastTrack!$A:$A,1,0)),IF(ISNA(VLOOKUP(B136,Delayed!$B:$B,1,0)),"BAU","Delayed"),"FastTrack"),"TTM"),"Remove"),"CEEMEA")</f>
        <v>CEEMEA</v>
      </c>
      <c r="I136" s="11" t="str">
        <f>IF(COUNTIF(schedule!DA$1:ZZ$100,B136)=0,"new","scheduled")</f>
        <v>scheduled</v>
      </c>
    </row>
    <row r="137" spans="1:9">
      <c r="A137" t="s">
        <v>2186</v>
      </c>
      <c r="B137" s="13">
        <v>1208080421041</v>
      </c>
      <c r="C137" s="11" t="str">
        <f>IF(ISERROR(VLOOKUP(B137,'101012'!B:C,2,FALSE)),"new",VLOOKUP(B137,'101012'!B:C,2,FALSE))</f>
        <v>new</v>
      </c>
      <c r="D137" s="11" t="str">
        <f>IF(ISERROR(VLOOKUP(B137,'101012'!B:D,3,FALSE)),"new",IF(VLOOKUP(B137,'101012'!B:D,3,FALSE)="new","existing",VLOOKUP(B137,'101012'!B:D,3,FALSE)))</f>
        <v>existing</v>
      </c>
      <c r="E137" s="4">
        <f t="shared" si="3"/>
        <v>41192</v>
      </c>
      <c r="F137" s="11" t="str">
        <f>IF(ISERROR(VLOOKUP(B137,'141012'!B:B,1,FALSE)),"yes","no")</f>
        <v>no</v>
      </c>
      <c r="G137" s="2" t="s">
        <v>2471</v>
      </c>
      <c r="H137" s="11" t="str">
        <f>IF(ISNA(VLOOKUP(B137,CEEMEA!$A:$A,1,0)),IF(ISNA(VLOOKUP(B137,Removes!$A:$A,1,0)),IF(ISNA(VLOOKUP(B137,TTM!$A:$A,1,0)),IF(ISNA(VLOOKUP(B137,FastTrack!$A:$A,1,0)),IF(ISNA(VLOOKUP(B137,Delayed!$B:$B,1,0)),"BAU","Delayed"),"FastTrack"),"TTM"),"Remove"),"CEEMEA")</f>
        <v>CEEMEA</v>
      </c>
      <c r="I137" s="11" t="str">
        <f>IF(COUNTIF(schedule!DA$1:ZZ$100,B137)=0,"new","scheduled")</f>
        <v>scheduled</v>
      </c>
    </row>
    <row r="138" spans="1:9">
      <c r="A138" s="1" t="s">
        <v>1910</v>
      </c>
      <c r="B138" s="13">
        <v>1208131228432</v>
      </c>
      <c r="C138" s="11" t="str">
        <f>IF(ISERROR(VLOOKUP(B138,'101012'!B:C,2,FALSE)),"new",VLOOKUP(B138,'101012'!B:C,2,FALSE))</f>
        <v>new</v>
      </c>
      <c r="D138" s="11" t="str">
        <f>IF(ISERROR(VLOOKUP(B138,'101012'!B:D,3,FALSE)),"new",IF(VLOOKUP(B138,'101012'!B:D,3,FALSE)="new","existing",VLOOKUP(B138,'101012'!B:D,3,FALSE)))</f>
        <v>existing</v>
      </c>
      <c r="E138" s="4">
        <f t="shared" si="3"/>
        <v>41223</v>
      </c>
      <c r="F138" s="11" t="str">
        <f>IF(ISERROR(VLOOKUP(B138,'141012'!B:B,1,FALSE)),"yes","no")</f>
        <v>no</v>
      </c>
      <c r="G138" s="2" t="s">
        <v>2507</v>
      </c>
      <c r="H138" s="11" t="str">
        <f>IF(ISNA(VLOOKUP(B138,CEEMEA!$A:$A,1,0)),IF(ISNA(VLOOKUP(B138,Removes!$A:$A,1,0)),IF(ISNA(VLOOKUP(B138,TTM!$A:$A,1,0)),IF(ISNA(VLOOKUP(B138,FastTrack!$A:$A,1,0)),IF(ISNA(VLOOKUP(B138,Delayed!$B:$B,1,0)),"BAU","Delayed"),"FastTrack"),"TTM"),"Remove"),"CEEMEA")</f>
        <v>CEEMEA</v>
      </c>
      <c r="I138" s="11" t="str">
        <f>IF(COUNTIF(schedule!DA$1:ZZ$100,B138)=0,"new","scheduled")</f>
        <v>scheduled</v>
      </c>
    </row>
    <row r="139" spans="1:9">
      <c r="A139" s="1" t="s">
        <v>1908</v>
      </c>
      <c r="B139" s="13">
        <v>1208131228453</v>
      </c>
      <c r="C139" s="11" t="str">
        <f>IF(ISERROR(VLOOKUP(B139,'101012'!B:C,2,FALSE)),"new",VLOOKUP(B139,'101012'!B:C,2,FALSE))</f>
        <v>new</v>
      </c>
      <c r="D139" s="11" t="str">
        <f>IF(ISERROR(VLOOKUP(B139,'101012'!B:D,3,FALSE)),"new",IF(VLOOKUP(B139,'101012'!B:D,3,FALSE)="new","existing",VLOOKUP(B139,'101012'!B:D,3,FALSE)))</f>
        <v>existing</v>
      </c>
      <c r="E139" s="4">
        <f t="shared" si="3"/>
        <v>41223</v>
      </c>
      <c r="F139" s="11" t="str">
        <f>IF(ISERROR(VLOOKUP(B139,'141012'!B:B,1,FALSE)),"yes","no")</f>
        <v>no</v>
      </c>
      <c r="G139" s="2" t="s">
        <v>2517</v>
      </c>
      <c r="H139" s="11" t="str">
        <f>IF(ISNA(VLOOKUP(B139,CEEMEA!$A:$A,1,0)),IF(ISNA(VLOOKUP(B139,Removes!$A:$A,1,0)),IF(ISNA(VLOOKUP(B139,TTM!$A:$A,1,0)),IF(ISNA(VLOOKUP(B139,FastTrack!$A:$A,1,0)),IF(ISNA(VLOOKUP(B139,Delayed!$B:$B,1,0)),"BAU","Delayed"),"FastTrack"),"TTM"),"Remove"),"CEEMEA")</f>
        <v>CEEMEA</v>
      </c>
      <c r="I139" s="11" t="str">
        <f>IF(COUNTIF(schedule!DA$1:ZZ$100,B139)=0,"new","scheduled")</f>
        <v>scheduled</v>
      </c>
    </row>
    <row r="140" spans="1:9">
      <c r="A140" t="s">
        <v>1966</v>
      </c>
      <c r="B140" s="13">
        <v>1208170548561</v>
      </c>
      <c r="C140" s="11" t="str">
        <f>IF(ISERROR(VLOOKUP(B140,'101012'!B:C,2,FALSE)),"new",VLOOKUP(B140,'101012'!B:C,2,FALSE))</f>
        <v>new</v>
      </c>
      <c r="D140" s="11" t="str">
        <f>IF(ISERROR(VLOOKUP(B140,'101012'!B:D,3,FALSE)),"new",IF(VLOOKUP(B140,'101012'!B:D,3,FALSE)="new","existing",VLOOKUP(B140,'101012'!B:D,3,FALSE)))</f>
        <v>existing</v>
      </c>
      <c r="E140" s="4">
        <f t="shared" si="3"/>
        <v>41192</v>
      </c>
      <c r="F140" s="11" t="str">
        <f>IF(ISERROR(VLOOKUP(B140,'141012'!B:B,1,FALSE)),"yes","no")</f>
        <v>no</v>
      </c>
      <c r="G140" s="2" t="s">
        <v>2468</v>
      </c>
      <c r="H140" s="11" t="str">
        <f>IF(ISNA(VLOOKUP(B140,CEEMEA!$A:$A,1,0)),IF(ISNA(VLOOKUP(B140,Removes!$A:$A,1,0)),IF(ISNA(VLOOKUP(B140,TTM!$A:$A,1,0)),IF(ISNA(VLOOKUP(B140,FastTrack!$A:$A,1,0)),IF(ISNA(VLOOKUP(B140,Delayed!$B:$B,1,0)),"BAU","Delayed"),"FastTrack"),"TTM"),"Remove"),"CEEMEA")</f>
        <v>CEEMEA</v>
      </c>
      <c r="I140" s="11" t="str">
        <f>IF(COUNTIF(schedule!DA$1:ZZ$100,B140)=0,"new","scheduled")</f>
        <v>scheduled</v>
      </c>
    </row>
    <row r="141" spans="1:9">
      <c r="A141" t="s">
        <v>1953</v>
      </c>
      <c r="B141" s="13">
        <v>1208170551071</v>
      </c>
      <c r="C141" s="11" t="str">
        <f>IF(ISERROR(VLOOKUP(B141,'101012'!B:C,2,FALSE)),"new",VLOOKUP(B141,'101012'!B:C,2,FALSE))</f>
        <v>new</v>
      </c>
      <c r="D141" s="11" t="str">
        <f>IF(ISERROR(VLOOKUP(B141,'101012'!B:D,3,FALSE)),"new",IF(VLOOKUP(B141,'101012'!B:D,3,FALSE)="new","existing",VLOOKUP(B141,'101012'!B:D,3,FALSE)))</f>
        <v>existing</v>
      </c>
      <c r="E141" s="4">
        <f t="shared" si="3"/>
        <v>41192</v>
      </c>
      <c r="F141" s="11" t="str">
        <f>IF(ISERROR(VLOOKUP(B141,'141012'!B:B,1,FALSE)),"yes","no")</f>
        <v>no</v>
      </c>
      <c r="G141" s="2" t="s">
        <v>2469</v>
      </c>
      <c r="H141" s="11" t="str">
        <f>IF(ISNA(VLOOKUP(B141,CEEMEA!$A:$A,1,0)),IF(ISNA(VLOOKUP(B141,Removes!$A:$A,1,0)),IF(ISNA(VLOOKUP(B141,TTM!$A:$A,1,0)),IF(ISNA(VLOOKUP(B141,FastTrack!$A:$A,1,0)),IF(ISNA(VLOOKUP(B141,Delayed!$B:$B,1,0)),"BAU","Delayed"),"FastTrack"),"TTM"),"Remove"),"CEEMEA")</f>
        <v>CEEMEA</v>
      </c>
      <c r="I141" s="11" t="str">
        <f>IF(COUNTIF(schedule!DA$1:ZZ$100,B141)=0,"new","scheduled")</f>
        <v>scheduled</v>
      </c>
    </row>
    <row r="142" spans="1:9">
      <c r="A142" t="s">
        <v>1639</v>
      </c>
      <c r="B142" s="13">
        <v>1209071219242</v>
      </c>
      <c r="C142" s="11" t="str">
        <f>IF(ISERROR(VLOOKUP(B142,'101012'!B:C,2,FALSE)),"new",VLOOKUP(B142,'101012'!B:C,2,FALSE))</f>
        <v>new</v>
      </c>
      <c r="D142" s="11" t="str">
        <f>IF(ISERROR(VLOOKUP(B142,'101012'!B:D,3,FALSE)),"new",IF(VLOOKUP(B142,'101012'!B:D,3,FALSE)="new","existing",VLOOKUP(B142,'101012'!B:D,3,FALSE)))</f>
        <v>existing</v>
      </c>
      <c r="E142" s="4">
        <f t="shared" si="3"/>
        <v>41162</v>
      </c>
      <c r="F142" s="11" t="str">
        <f>IF(ISERROR(VLOOKUP(B142,'141012'!B:B,1,FALSE)),"yes","no")</f>
        <v>yes</v>
      </c>
      <c r="G142" s="2" t="s">
        <v>2427</v>
      </c>
      <c r="H142" s="11" t="str">
        <f>IF(ISNA(VLOOKUP(B142,CEEMEA!$A:$A,1,0)),IF(ISNA(VLOOKUP(B142,Removes!$A:$A,1,0)),IF(ISNA(VLOOKUP(B142,TTM!$A:$A,1,0)),IF(ISNA(VLOOKUP(B142,FastTrack!$A:$A,1,0)),IF(ISNA(VLOOKUP(B142,Delayed!$B:$B,1,0)),"BAU","Delayed"),"FastTrack"),"TTM"),"Remove"),"CEEMEA")</f>
        <v>Remove</v>
      </c>
      <c r="I142" s="11" t="str">
        <f>IF(COUNTIF(schedule!DA$1:ZZ$100,B142)=0,"new","scheduled")</f>
        <v>new</v>
      </c>
    </row>
    <row r="143" spans="1:9">
      <c r="A143" s="1" t="s">
        <v>1833</v>
      </c>
      <c r="B143" s="13">
        <v>1209071225182</v>
      </c>
      <c r="C143" s="11" t="str">
        <f>IF(ISERROR(VLOOKUP(B143,'101012'!B:C,2,FALSE)),"new",VLOOKUP(B143,'101012'!B:C,2,FALSE))</f>
        <v>new</v>
      </c>
      <c r="D143" s="11" t="str">
        <f>IF(ISERROR(VLOOKUP(B143,'101012'!B:D,3,FALSE)),"new",IF(VLOOKUP(B143,'101012'!B:D,3,FALSE)="new","existing",VLOOKUP(B143,'101012'!B:D,3,FALSE)))</f>
        <v>existing</v>
      </c>
      <c r="E143" s="4">
        <f t="shared" si="3"/>
        <v>41223</v>
      </c>
      <c r="F143" s="11" t="str">
        <f>IF(ISERROR(VLOOKUP(B143,'141012'!B:B,1,FALSE)),"yes","no")</f>
        <v>yes</v>
      </c>
      <c r="G143" s="2" t="s">
        <v>2521</v>
      </c>
      <c r="H143" s="11" t="str">
        <f>IF(ISNA(VLOOKUP(B143,CEEMEA!$A:$A,1,0)),IF(ISNA(VLOOKUP(B143,Removes!$A:$A,1,0)),IF(ISNA(VLOOKUP(B143,TTM!$A:$A,1,0)),IF(ISNA(VLOOKUP(B143,FastTrack!$A:$A,1,0)),IF(ISNA(VLOOKUP(B143,Delayed!$B:$B,1,0)),"BAU","Delayed"),"FastTrack"),"TTM"),"Remove"),"CEEMEA")</f>
        <v>Remove</v>
      </c>
      <c r="I143" s="11" t="str">
        <f>IF(COUNTIF(schedule!DA$1:ZZ$100,B143)=0,"new","scheduled")</f>
        <v>new</v>
      </c>
    </row>
    <row r="144" spans="1:9">
      <c r="A144" t="s">
        <v>1835</v>
      </c>
      <c r="B144" s="13">
        <v>1209120930401</v>
      </c>
      <c r="C144" s="11" t="str">
        <f>IF(ISERROR(VLOOKUP(B144,'101012'!B:C,2,FALSE)),"new",VLOOKUP(B144,'101012'!B:C,2,FALSE))</f>
        <v>new</v>
      </c>
      <c r="D144" s="11" t="str">
        <f>IF(ISERROR(VLOOKUP(B144,'101012'!B:D,3,FALSE)),"new",IF(VLOOKUP(B144,'101012'!B:D,3,FALSE)="new","existing",VLOOKUP(B144,'101012'!B:D,3,FALSE)))</f>
        <v>existing</v>
      </c>
      <c r="E144" s="4">
        <f t="shared" si="3"/>
        <v>41162</v>
      </c>
      <c r="F144" s="11" t="str">
        <f>IF(ISERROR(VLOOKUP(B144,'141012'!B:B,1,FALSE)),"yes","no")</f>
        <v>yes</v>
      </c>
      <c r="G144" s="2" t="s">
        <v>2428</v>
      </c>
      <c r="H144" s="11" t="str">
        <f>IF(ISNA(VLOOKUP(B144,CEEMEA!$A:$A,1,0)),IF(ISNA(VLOOKUP(B144,Removes!$A:$A,1,0)),IF(ISNA(VLOOKUP(B144,TTM!$A:$A,1,0)),IF(ISNA(VLOOKUP(B144,FastTrack!$A:$A,1,0)),IF(ISNA(VLOOKUP(B144,Delayed!$B:$B,1,0)),"BAU","Delayed"),"FastTrack"),"TTM"),"Remove"),"CEEMEA")</f>
        <v>Remove</v>
      </c>
      <c r="I144" s="11" t="str">
        <f>IF(COUNTIF(schedule!DA$1:ZZ$100,B144)=0,"new","scheduled")</f>
        <v>new</v>
      </c>
    </row>
    <row r="145" spans="1:9">
      <c r="A145" t="s">
        <v>2393</v>
      </c>
      <c r="B145" s="13">
        <v>1209140434453</v>
      </c>
      <c r="C145" s="11" t="str">
        <f>IF(ISERROR(VLOOKUP(B145,'101012'!B:C,2,FALSE)),"new",VLOOKUP(B145,'101012'!B:C,2,FALSE))</f>
        <v>new</v>
      </c>
      <c r="D145" s="11" t="str">
        <f>IF(ISERROR(VLOOKUP(B145,'101012'!B:D,3,FALSE)),"new",IF(VLOOKUP(B145,'101012'!B:D,3,FALSE)="new","existing",VLOOKUP(B145,'101012'!B:D,3,FALSE)))</f>
        <v>existing</v>
      </c>
      <c r="E145" s="4">
        <f t="shared" si="3"/>
        <v>41162</v>
      </c>
      <c r="F145" s="11" t="str">
        <f>IF(ISERROR(VLOOKUP(B145,'141012'!B:B,1,FALSE)),"yes","no")</f>
        <v>no</v>
      </c>
      <c r="G145" s="2" t="s">
        <v>2394</v>
      </c>
      <c r="H145" s="11" t="str">
        <f>IF(ISNA(VLOOKUP(B145,CEEMEA!$A:$A,1,0)),IF(ISNA(VLOOKUP(B145,Removes!$A:$A,1,0)),IF(ISNA(VLOOKUP(B145,TTM!$A:$A,1,0)),IF(ISNA(VLOOKUP(B145,FastTrack!$A:$A,1,0)),IF(ISNA(VLOOKUP(B145,Delayed!$B:$B,1,0)),"BAU","Delayed"),"FastTrack"),"TTM"),"Remove"),"CEEMEA")</f>
        <v>BAU</v>
      </c>
      <c r="I145" s="11" t="str">
        <f>IF(COUNTIF(schedule!DA$1:ZZ$100,B145)=0,"new","scheduled")</f>
        <v>scheduled</v>
      </c>
    </row>
    <row r="146" spans="1:9">
      <c r="A146" t="s">
        <v>2389</v>
      </c>
      <c r="B146" s="13">
        <v>1209140439233</v>
      </c>
      <c r="C146" s="11" t="str">
        <f>IF(ISERROR(VLOOKUP(B146,'101012'!B:C,2,FALSE)),"new",VLOOKUP(B146,'101012'!B:C,2,FALSE))</f>
        <v>new</v>
      </c>
      <c r="D146" s="11" t="str">
        <f>IF(ISERROR(VLOOKUP(B146,'101012'!B:D,3,FALSE)),"new",IF(VLOOKUP(B146,'101012'!B:D,3,FALSE)="new","existing",VLOOKUP(B146,'101012'!B:D,3,FALSE)))</f>
        <v>existing</v>
      </c>
      <c r="E146" s="4">
        <f t="shared" si="3"/>
        <v>41162</v>
      </c>
      <c r="F146" s="11" t="str">
        <f>IF(ISERROR(VLOOKUP(B146,'141012'!B:B,1,FALSE)),"yes","no")</f>
        <v>no</v>
      </c>
      <c r="G146" s="2" t="s">
        <v>2390</v>
      </c>
      <c r="H146" s="11" t="str">
        <f>IF(ISNA(VLOOKUP(B146,CEEMEA!$A:$A,1,0)),IF(ISNA(VLOOKUP(B146,Removes!$A:$A,1,0)),IF(ISNA(VLOOKUP(B146,TTM!$A:$A,1,0)),IF(ISNA(VLOOKUP(B146,FastTrack!$A:$A,1,0)),IF(ISNA(VLOOKUP(B146,Delayed!$B:$B,1,0)),"BAU","Delayed"),"FastTrack"),"TTM"),"Remove"),"CEEMEA")</f>
        <v>BAU</v>
      </c>
      <c r="I146" s="11" t="str">
        <f>IF(COUNTIF(schedule!DA$1:ZZ$100,B146)=0,"new","scheduled")</f>
        <v>scheduled</v>
      </c>
    </row>
    <row r="147" spans="1:9">
      <c r="A147" t="s">
        <v>2391</v>
      </c>
      <c r="B147" s="13">
        <v>1209140439273</v>
      </c>
      <c r="C147" s="11" t="str">
        <f>IF(ISERROR(VLOOKUP(B147,'101012'!B:C,2,FALSE)),"new",VLOOKUP(B147,'101012'!B:C,2,FALSE))</f>
        <v>new</v>
      </c>
      <c r="D147" s="11" t="str">
        <f>IF(ISERROR(VLOOKUP(B147,'101012'!B:D,3,FALSE)),"new",IF(VLOOKUP(B147,'101012'!B:D,3,FALSE)="new","existing",VLOOKUP(B147,'101012'!B:D,3,FALSE)))</f>
        <v>existing</v>
      </c>
      <c r="E147" s="4">
        <f t="shared" si="3"/>
        <v>41162</v>
      </c>
      <c r="F147" s="11" t="str">
        <f>IF(ISERROR(VLOOKUP(B147,'141012'!B:B,1,FALSE)),"yes","no")</f>
        <v>no</v>
      </c>
      <c r="G147" s="2" t="s">
        <v>2392</v>
      </c>
      <c r="H147" s="11" t="str">
        <f>IF(ISNA(VLOOKUP(B147,CEEMEA!$A:$A,1,0)),IF(ISNA(VLOOKUP(B147,Removes!$A:$A,1,0)),IF(ISNA(VLOOKUP(B147,TTM!$A:$A,1,0)),IF(ISNA(VLOOKUP(B147,FastTrack!$A:$A,1,0)),IF(ISNA(VLOOKUP(B147,Delayed!$B:$B,1,0)),"BAU","Delayed"),"FastTrack"),"TTM"),"Remove"),"CEEMEA")</f>
        <v>BAU</v>
      </c>
      <c r="I147" s="11" t="str">
        <f>IF(COUNTIF(schedule!DA$1:ZZ$100,B147)=0,"new","scheduled")</f>
        <v>scheduled</v>
      </c>
    </row>
    <row r="148" spans="1:9">
      <c r="A148" t="s">
        <v>2498</v>
      </c>
      <c r="B148" s="13">
        <v>1209140439341</v>
      </c>
      <c r="C148" s="11" t="str">
        <f>IF(ISERROR(VLOOKUP(B148,'101012'!B:C,2,FALSE)),"new",VLOOKUP(B148,'101012'!B:C,2,FALSE))</f>
        <v>new</v>
      </c>
      <c r="D148" s="11" t="str">
        <f>IF(ISERROR(VLOOKUP(B148,'101012'!B:D,3,FALSE)),"new",IF(VLOOKUP(B148,'101012'!B:D,3,FALSE)="new","existing",VLOOKUP(B148,'101012'!B:D,3,FALSE)))</f>
        <v>existing</v>
      </c>
      <c r="E148" s="4">
        <f t="shared" si="3"/>
        <v>41192</v>
      </c>
      <c r="F148" s="11" t="str">
        <f>IF(ISERROR(VLOOKUP(B148,'141012'!B:B,1,FALSE)),"yes","no")</f>
        <v>no</v>
      </c>
      <c r="G148" s="2" t="s">
        <v>2499</v>
      </c>
      <c r="H148" s="11" t="str">
        <f>IF(ISNA(VLOOKUP(B148,CEEMEA!$A:$A,1,0)),IF(ISNA(VLOOKUP(B148,Removes!$A:$A,1,0)),IF(ISNA(VLOOKUP(B148,TTM!$A:$A,1,0)),IF(ISNA(VLOOKUP(B148,FastTrack!$A:$A,1,0)),IF(ISNA(VLOOKUP(B148,Delayed!$B:$B,1,0)),"BAU","Delayed"),"FastTrack"),"TTM"),"Remove"),"CEEMEA")</f>
        <v>BAU</v>
      </c>
      <c r="I148" s="11" t="str">
        <f>IF(COUNTIF(schedule!DA$1:ZZ$100,B148)=0,"new","scheduled")</f>
        <v>scheduled</v>
      </c>
    </row>
    <row r="149" spans="1:9">
      <c r="A149" t="s">
        <v>2395</v>
      </c>
      <c r="B149" s="13">
        <v>1209140439392</v>
      </c>
      <c r="C149" s="11" t="str">
        <f>IF(ISERROR(VLOOKUP(B149,'101012'!B:C,2,FALSE)),"new",VLOOKUP(B149,'101012'!B:C,2,FALSE))</f>
        <v>new</v>
      </c>
      <c r="D149" s="11" t="str">
        <f>IF(ISERROR(VLOOKUP(B149,'101012'!B:D,3,FALSE)),"new",IF(VLOOKUP(B149,'101012'!B:D,3,FALSE)="new","existing",VLOOKUP(B149,'101012'!B:D,3,FALSE)))</f>
        <v>existing</v>
      </c>
      <c r="E149" s="4">
        <f t="shared" si="3"/>
        <v>41162</v>
      </c>
      <c r="F149" s="11" t="str">
        <f>IF(ISERROR(VLOOKUP(B149,'141012'!B:B,1,FALSE)),"yes","no")</f>
        <v>no</v>
      </c>
      <c r="G149" s="2" t="s">
        <v>2396</v>
      </c>
      <c r="H149" s="11" t="str">
        <f>IF(ISNA(VLOOKUP(B149,CEEMEA!$A:$A,1,0)),IF(ISNA(VLOOKUP(B149,Removes!$A:$A,1,0)),IF(ISNA(VLOOKUP(B149,TTM!$A:$A,1,0)),IF(ISNA(VLOOKUP(B149,FastTrack!$A:$A,1,0)),IF(ISNA(VLOOKUP(B149,Delayed!$B:$B,1,0)),"BAU","Delayed"),"FastTrack"),"TTM"),"Remove"),"CEEMEA")</f>
        <v>BAU</v>
      </c>
      <c r="I149" s="11" t="str">
        <f>IF(COUNTIF(schedule!DA$1:ZZ$100,B149)=0,"new","scheduled")</f>
        <v>scheduled</v>
      </c>
    </row>
    <row r="150" spans="1:9">
      <c r="A150" t="s">
        <v>2399</v>
      </c>
      <c r="B150" s="13">
        <v>1209140439433</v>
      </c>
      <c r="C150" s="11" t="str">
        <f>IF(ISERROR(VLOOKUP(B150,'101012'!B:C,2,FALSE)),"new",VLOOKUP(B150,'101012'!B:C,2,FALSE))</f>
        <v>new</v>
      </c>
      <c r="D150" s="11" t="str">
        <f>IF(ISERROR(VLOOKUP(B150,'101012'!B:D,3,FALSE)),"new",IF(VLOOKUP(B150,'101012'!B:D,3,FALSE)="new","existing",VLOOKUP(B150,'101012'!B:D,3,FALSE)))</f>
        <v>existing</v>
      </c>
      <c r="E150" s="4">
        <f t="shared" si="3"/>
        <v>41162</v>
      </c>
      <c r="F150" s="11" t="str">
        <f>IF(ISERROR(VLOOKUP(B150,'141012'!B:B,1,FALSE)),"yes","no")</f>
        <v>no</v>
      </c>
      <c r="G150" s="2" t="s">
        <v>2400</v>
      </c>
      <c r="H150" s="11" t="str">
        <f>IF(ISNA(VLOOKUP(B150,CEEMEA!$A:$A,1,0)),IF(ISNA(VLOOKUP(B150,Removes!$A:$A,1,0)),IF(ISNA(VLOOKUP(B150,TTM!$A:$A,1,0)),IF(ISNA(VLOOKUP(B150,FastTrack!$A:$A,1,0)),IF(ISNA(VLOOKUP(B150,Delayed!$B:$B,1,0)),"BAU","Delayed"),"FastTrack"),"TTM"),"Remove"),"CEEMEA")</f>
        <v>BAU</v>
      </c>
      <c r="I150" s="11" t="str">
        <f>IF(COUNTIF(schedule!DA$1:ZZ$100,B150)=0,"new","scheduled")</f>
        <v>scheduled</v>
      </c>
    </row>
    <row r="151" spans="1:9">
      <c r="A151" t="s">
        <v>1827</v>
      </c>
      <c r="B151" s="13">
        <v>1209181328563</v>
      </c>
      <c r="C151" s="11" t="str">
        <f>IF(ISERROR(VLOOKUP(B151,'101012'!B:C,2,FALSE)),"new",VLOOKUP(B151,'101012'!B:C,2,FALSE))</f>
        <v>new</v>
      </c>
      <c r="D151" s="11" t="str">
        <f>IF(ISERROR(VLOOKUP(B151,'101012'!B:D,3,FALSE)),"new",IF(VLOOKUP(B151,'101012'!B:D,3,FALSE)="new","existing",VLOOKUP(B151,'101012'!B:D,3,FALSE)))</f>
        <v>existing</v>
      </c>
      <c r="E151" s="4">
        <f t="shared" si="3"/>
        <v>40949</v>
      </c>
      <c r="F151" s="11" t="str">
        <f>IF(ISERROR(VLOOKUP(B151,'141012'!B:B,1,FALSE)),"yes","no")</f>
        <v>no</v>
      </c>
      <c r="G151" s="2" t="s">
        <v>2179</v>
      </c>
      <c r="H151" s="11" t="str">
        <f>IF(ISNA(VLOOKUP(B151,CEEMEA!$A:$A,1,0)),IF(ISNA(VLOOKUP(B151,Removes!$A:$A,1,0)),IF(ISNA(VLOOKUP(B151,TTM!$A:$A,1,0)),IF(ISNA(VLOOKUP(B151,FastTrack!$A:$A,1,0)),IF(ISNA(VLOOKUP(B151,Delayed!$B:$B,1,0)),"BAU","Delayed"),"FastTrack"),"TTM"),"Remove"),"CEEMEA")</f>
        <v>BAU</v>
      </c>
      <c r="I151" s="11" t="str">
        <f>IF(COUNTIF(schedule!DA$1:ZZ$100,B151)=0,"new","scheduled")</f>
        <v>scheduled</v>
      </c>
    </row>
    <row r="152" spans="1:9">
      <c r="A152" t="s">
        <v>2177</v>
      </c>
      <c r="B152" s="13">
        <v>1209181329021</v>
      </c>
      <c r="C152" s="11" t="str">
        <f>IF(ISERROR(VLOOKUP(B152,'101012'!B:C,2,FALSE)),"new",VLOOKUP(B152,'101012'!B:C,2,FALSE))</f>
        <v>new</v>
      </c>
      <c r="D152" s="11" t="str">
        <f>IF(ISERROR(VLOOKUP(B152,'101012'!B:D,3,FALSE)),"new",IF(VLOOKUP(B152,'101012'!B:D,3,FALSE)="new","existing",VLOOKUP(B152,'101012'!B:D,3,FALSE)))</f>
        <v>existing</v>
      </c>
      <c r="E152" s="4">
        <f t="shared" si="3"/>
        <v>40949</v>
      </c>
      <c r="F152" s="11" t="str">
        <f>IF(ISERROR(VLOOKUP(B152,'141012'!B:B,1,FALSE)),"yes","no")</f>
        <v>no</v>
      </c>
      <c r="G152" s="2" t="s">
        <v>2178</v>
      </c>
      <c r="H152" s="11" t="str">
        <f>IF(ISNA(VLOOKUP(B152,CEEMEA!$A:$A,1,0)),IF(ISNA(VLOOKUP(B152,Removes!$A:$A,1,0)),IF(ISNA(VLOOKUP(B152,TTM!$A:$A,1,0)),IF(ISNA(VLOOKUP(B152,FastTrack!$A:$A,1,0)),IF(ISNA(VLOOKUP(B152,Delayed!$B:$B,1,0)),"BAU","Delayed"),"FastTrack"),"TTM"),"Remove"),"CEEMEA")</f>
        <v>BAU</v>
      </c>
      <c r="I152" s="11" t="str">
        <f>IF(COUNTIF(schedule!DA$1:ZZ$100,B152)=0,"new","scheduled")</f>
        <v>scheduled</v>
      </c>
    </row>
    <row r="153" spans="1:9">
      <c r="A153" t="s">
        <v>1817</v>
      </c>
      <c r="B153" s="13">
        <v>1209201007501</v>
      </c>
      <c r="C153" s="11" t="str">
        <f>IF(ISERROR(VLOOKUP(B153,'101012'!B:C,2,FALSE)),"new",VLOOKUP(B153,'101012'!B:C,2,FALSE))</f>
        <v>new</v>
      </c>
      <c r="D153" s="11" t="str">
        <f>IF(ISERROR(VLOOKUP(B153,'101012'!B:D,3,FALSE)),"new",IF(VLOOKUP(B153,'101012'!B:D,3,FALSE)="new","existing",VLOOKUP(B153,'101012'!B:D,3,FALSE)))</f>
        <v>existing</v>
      </c>
      <c r="E153" s="4" t="e">
        <f t="shared" si="3"/>
        <v>#VALUE!</v>
      </c>
      <c r="F153" s="11" t="str">
        <f>IF(ISERROR(VLOOKUP(B153,'141012'!B:B,1,FALSE)),"yes","no")</f>
        <v>no</v>
      </c>
      <c r="G153" s="2" t="s">
        <v>2135</v>
      </c>
      <c r="H153" s="11" t="str">
        <f>IF(ISNA(VLOOKUP(B153,CEEMEA!$A:$A,1,0)),IF(ISNA(VLOOKUP(B153,Removes!$A:$A,1,0)),IF(ISNA(VLOOKUP(B153,TTM!$A:$A,1,0)),IF(ISNA(VLOOKUP(B153,FastTrack!$A:$A,1,0)),IF(ISNA(VLOOKUP(B153,Delayed!$B:$B,1,0)),"BAU","Delayed"),"FastTrack"),"TTM"),"Remove"),"CEEMEA")</f>
        <v>BAU</v>
      </c>
      <c r="I153" s="11" t="str">
        <f>IF(COUNTIF(schedule!DA$1:ZZ$100,B153)=0,"new","scheduled")</f>
        <v>scheduled</v>
      </c>
    </row>
    <row r="154" spans="1:9">
      <c r="A154" t="s">
        <v>1807</v>
      </c>
      <c r="B154" s="13">
        <v>1209201020041</v>
      </c>
      <c r="C154" s="11" t="str">
        <f>IF(ISERROR(VLOOKUP(B154,'101012'!B:C,2,FALSE)),"new",VLOOKUP(B154,'101012'!B:C,2,FALSE))</f>
        <v>new</v>
      </c>
      <c r="D154" s="11" t="str">
        <f>IF(ISERROR(VLOOKUP(B154,'101012'!B:D,3,FALSE)),"new",IF(VLOOKUP(B154,'101012'!B:D,3,FALSE)="new","existing",VLOOKUP(B154,'101012'!B:D,3,FALSE)))</f>
        <v>existing</v>
      </c>
      <c r="E154" s="4" t="e">
        <f t="shared" si="3"/>
        <v>#VALUE!</v>
      </c>
      <c r="F154" s="11" t="str">
        <f>IF(ISERROR(VLOOKUP(B154,'141012'!B:B,1,FALSE)),"yes","no")</f>
        <v>no</v>
      </c>
      <c r="G154" s="2" t="s">
        <v>2130</v>
      </c>
      <c r="H154" s="11" t="str">
        <f>IF(ISNA(VLOOKUP(B154,CEEMEA!$A:$A,1,0)),IF(ISNA(VLOOKUP(B154,Removes!$A:$A,1,0)),IF(ISNA(VLOOKUP(B154,TTM!$A:$A,1,0)),IF(ISNA(VLOOKUP(B154,FastTrack!$A:$A,1,0)),IF(ISNA(VLOOKUP(B154,Delayed!$B:$B,1,0)),"BAU","Delayed"),"FastTrack"),"TTM"),"Remove"),"CEEMEA")</f>
        <v>BAU</v>
      </c>
      <c r="I154" s="11" t="str">
        <f>IF(COUNTIF(schedule!DA$1:ZZ$100,B154)=0,"new","scheduled")</f>
        <v>scheduled</v>
      </c>
    </row>
    <row r="155" spans="1:9">
      <c r="A155" t="s">
        <v>1805</v>
      </c>
      <c r="B155" s="13">
        <v>1209201020062</v>
      </c>
      <c r="C155" s="11" t="str">
        <f>IF(ISERROR(VLOOKUP(B155,'101012'!B:C,2,FALSE)),"new",VLOOKUP(B155,'101012'!B:C,2,FALSE))</f>
        <v>new</v>
      </c>
      <c r="D155" s="11" t="str">
        <f>IF(ISERROR(VLOOKUP(B155,'101012'!B:D,3,FALSE)),"new",IF(VLOOKUP(B155,'101012'!B:D,3,FALSE)="new","existing",VLOOKUP(B155,'101012'!B:D,3,FALSE)))</f>
        <v>existing</v>
      </c>
      <c r="E155" s="4" t="e">
        <f t="shared" si="3"/>
        <v>#VALUE!</v>
      </c>
      <c r="F155" s="11" t="str">
        <f>IF(ISERROR(VLOOKUP(B155,'141012'!B:B,1,FALSE)),"yes","no")</f>
        <v>no</v>
      </c>
      <c r="G155" s="2" t="s">
        <v>2129</v>
      </c>
      <c r="H155" s="11" t="str">
        <f>IF(ISNA(VLOOKUP(B155,CEEMEA!$A:$A,1,0)),IF(ISNA(VLOOKUP(B155,Removes!$A:$A,1,0)),IF(ISNA(VLOOKUP(B155,TTM!$A:$A,1,0)),IF(ISNA(VLOOKUP(B155,FastTrack!$A:$A,1,0)),IF(ISNA(VLOOKUP(B155,Delayed!$B:$B,1,0)),"BAU","Delayed"),"FastTrack"),"TTM"),"Remove"),"CEEMEA")</f>
        <v>BAU</v>
      </c>
      <c r="I155" s="11" t="str">
        <f>IF(COUNTIF(schedule!DA$1:ZZ$100,B155)=0,"new","scheduled")</f>
        <v>scheduled</v>
      </c>
    </row>
    <row r="156" spans="1:9">
      <c r="A156" t="s">
        <v>1876</v>
      </c>
      <c r="B156" s="13">
        <v>1209210600291</v>
      </c>
      <c r="C156" s="11" t="str">
        <f>IF(ISERROR(VLOOKUP(B156,'101012'!B:C,2,FALSE)),"new",VLOOKUP(B156,'101012'!B:C,2,FALSE))</f>
        <v>new</v>
      </c>
      <c r="D156" s="11" t="str">
        <f>IF(ISERROR(VLOOKUP(B156,'101012'!B:D,3,FALSE)),"new",IF(VLOOKUP(B156,'101012'!B:D,3,FALSE)="new","existing",VLOOKUP(B156,'101012'!B:D,3,FALSE)))</f>
        <v>existing</v>
      </c>
      <c r="E156" s="4">
        <f t="shared" si="3"/>
        <v>41131</v>
      </c>
      <c r="F156" s="11" t="str">
        <f>IF(ISERROR(VLOOKUP(B156,'141012'!B:B,1,FALSE)),"yes","no")</f>
        <v>no</v>
      </c>
      <c r="G156" s="2" t="s">
        <v>2460</v>
      </c>
      <c r="H156" s="11" t="str">
        <f>IF(ISNA(VLOOKUP(B156,CEEMEA!$A:$A,1,0)),IF(ISNA(VLOOKUP(B156,Removes!$A:$A,1,0)),IF(ISNA(VLOOKUP(B156,TTM!$A:$A,1,0)),IF(ISNA(VLOOKUP(B156,FastTrack!$A:$A,1,0)),IF(ISNA(VLOOKUP(B156,Delayed!$B:$B,1,0)),"BAU","Delayed"),"FastTrack"),"TTM"),"Remove"),"CEEMEA")</f>
        <v>Delayed</v>
      </c>
      <c r="I156" s="11" t="str">
        <f>IF(COUNTIF(schedule!DA$1:ZZ$100,B156)=0,"new","scheduled")</f>
        <v>new</v>
      </c>
    </row>
    <row r="157" spans="1:9">
      <c r="A157" t="s">
        <v>2350</v>
      </c>
      <c r="B157" s="13">
        <v>1209250621282</v>
      </c>
      <c r="C157" s="11" t="str">
        <f>IF(ISERROR(VLOOKUP(B157,'101012'!B:C,2,FALSE)),"new",VLOOKUP(B157,'101012'!B:C,2,FALSE))</f>
        <v>new</v>
      </c>
      <c r="D157" s="11" t="str">
        <f>IF(ISERROR(VLOOKUP(B157,'101012'!B:D,3,FALSE)),"new",IF(VLOOKUP(B157,'101012'!B:D,3,FALSE)="new","existing",VLOOKUP(B157,'101012'!B:D,3,FALSE)))</f>
        <v>existing</v>
      </c>
      <c r="E157" s="4">
        <f t="shared" si="3"/>
        <v>41162</v>
      </c>
      <c r="F157" s="11" t="str">
        <f>IF(ISERROR(VLOOKUP(B157,'141012'!B:B,1,FALSE)),"yes","no")</f>
        <v>yes</v>
      </c>
      <c r="G157" s="2" t="s">
        <v>2431</v>
      </c>
      <c r="H157" s="11" t="str">
        <f>IF(ISNA(VLOOKUP(B157,CEEMEA!$A:$A,1,0)),IF(ISNA(VLOOKUP(B157,Removes!$A:$A,1,0)),IF(ISNA(VLOOKUP(B157,TTM!$A:$A,1,0)),IF(ISNA(VLOOKUP(B157,FastTrack!$A:$A,1,0)),IF(ISNA(VLOOKUP(B157,Delayed!$B:$B,1,0)),"BAU","Delayed"),"FastTrack"),"TTM"),"Remove"),"CEEMEA")</f>
        <v>Remove</v>
      </c>
      <c r="I157" s="11" t="str">
        <f>IF(COUNTIF(schedule!DA$1:ZZ$100,B157)=0,"new","scheduled")</f>
        <v>new</v>
      </c>
    </row>
    <row r="158" spans="1:9">
      <c r="A158" t="s">
        <v>1890</v>
      </c>
      <c r="B158" s="13">
        <v>1209260617381</v>
      </c>
      <c r="C158" s="11" t="str">
        <f>IF(ISERROR(VLOOKUP(B158,'101012'!B:C,2,FALSE)),"new",VLOOKUP(B158,'101012'!B:C,2,FALSE))</f>
        <v>new</v>
      </c>
      <c r="D158" s="11" t="str">
        <f>IF(ISERROR(VLOOKUP(B158,'101012'!B:D,3,FALSE)),"new",IF(VLOOKUP(B158,'101012'!B:D,3,FALSE)="new","existing",VLOOKUP(B158,'101012'!B:D,3,FALSE)))</f>
        <v>existing</v>
      </c>
      <c r="E158" s="4" t="e">
        <f t="shared" si="3"/>
        <v>#VALUE!</v>
      </c>
      <c r="F158" s="11" t="str">
        <f>IF(ISERROR(VLOOKUP(B158,'141012'!B:B,1,FALSE)),"yes","no")</f>
        <v>no</v>
      </c>
      <c r="G158" s="2" t="s">
        <v>2093</v>
      </c>
      <c r="H158" s="11" t="str">
        <f>IF(ISNA(VLOOKUP(B158,CEEMEA!$A:$A,1,0)),IF(ISNA(VLOOKUP(B158,Removes!$A:$A,1,0)),IF(ISNA(VLOOKUP(B158,TTM!$A:$A,1,0)),IF(ISNA(VLOOKUP(B158,FastTrack!$A:$A,1,0)),IF(ISNA(VLOOKUP(B158,Delayed!$B:$B,1,0)),"BAU","Delayed"),"FastTrack"),"TTM"),"Remove"),"CEEMEA")</f>
        <v>BAU</v>
      </c>
      <c r="I158" s="11" t="str">
        <f>IF(COUNTIF(schedule!DA$1:ZZ$100,B158)=0,"new","scheduled")</f>
        <v>scheduled</v>
      </c>
    </row>
    <row r="159" spans="1:9">
      <c r="A159" s="1" t="s">
        <v>2019</v>
      </c>
      <c r="B159" s="13">
        <v>1209271104291</v>
      </c>
      <c r="C159" s="11" t="str">
        <f>IF(ISERROR(VLOOKUP(B159,'101012'!B:C,2,FALSE)),"new",VLOOKUP(B159,'101012'!B:C,2,FALSE))</f>
        <v>new</v>
      </c>
      <c r="D159" s="11" t="str">
        <f>IF(ISERROR(VLOOKUP(B159,'101012'!B:D,3,FALSE)),"new",IF(VLOOKUP(B159,'101012'!B:D,3,FALSE)="new","existing",VLOOKUP(B159,'101012'!B:D,3,FALSE)))</f>
        <v>existing</v>
      </c>
      <c r="E159" s="4">
        <f t="shared" si="3"/>
        <v>41223</v>
      </c>
      <c r="F159" s="11" t="str">
        <f>IF(ISERROR(VLOOKUP(B159,'141012'!B:B,1,FALSE)),"yes","no")</f>
        <v>no</v>
      </c>
      <c r="G159" s="2" t="s">
        <v>2518</v>
      </c>
      <c r="H159" s="11" t="str">
        <f>IF(ISNA(VLOOKUP(B159,CEEMEA!$A:$A,1,0)),IF(ISNA(VLOOKUP(B159,Removes!$A:$A,1,0)),IF(ISNA(VLOOKUP(B159,TTM!$A:$A,1,0)),IF(ISNA(VLOOKUP(B159,FastTrack!$A:$A,1,0)),IF(ISNA(VLOOKUP(B159,Delayed!$B:$B,1,0)),"BAU","Delayed"),"FastTrack"),"TTM"),"Remove"),"CEEMEA")</f>
        <v>BAU</v>
      </c>
      <c r="I159" s="11" t="str">
        <f>IF(COUNTIF(schedule!DA$1:ZZ$100,B159)=0,"new","scheduled")</f>
        <v>scheduled</v>
      </c>
    </row>
    <row r="160" spans="1:9">
      <c r="A160" t="s">
        <v>2348</v>
      </c>
      <c r="B160" s="13">
        <v>1209280755192</v>
      </c>
      <c r="C160" s="11" t="str">
        <f>IF(ISERROR(VLOOKUP(B160,'101012'!B:C,2,FALSE)),"new",VLOOKUP(B160,'101012'!B:C,2,FALSE))</f>
        <v>new</v>
      </c>
      <c r="D160" s="11" t="str">
        <f>IF(ISERROR(VLOOKUP(B160,'101012'!B:D,3,FALSE)),"new",IF(VLOOKUP(B160,'101012'!B:D,3,FALSE)="new","existing",VLOOKUP(B160,'101012'!B:D,3,FALSE)))</f>
        <v>existing</v>
      </c>
      <c r="E160" s="4">
        <f t="shared" si="3"/>
        <v>41162</v>
      </c>
      <c r="F160" s="11" t="str">
        <f>IF(ISERROR(VLOOKUP(B160,'141012'!B:B,1,FALSE)),"yes","no")</f>
        <v>yes</v>
      </c>
      <c r="G160" s="2" t="s">
        <v>2434</v>
      </c>
      <c r="H160" s="11" t="str">
        <f>IF(ISNA(VLOOKUP(B160,CEEMEA!$A:$A,1,0)),IF(ISNA(VLOOKUP(B160,Removes!$A:$A,1,0)),IF(ISNA(VLOOKUP(B160,TTM!$A:$A,1,0)),IF(ISNA(VLOOKUP(B160,FastTrack!$A:$A,1,0)),IF(ISNA(VLOOKUP(B160,Delayed!$B:$B,1,0)),"BAU","Delayed"),"FastTrack"),"TTM"),"Remove"),"CEEMEA")</f>
        <v>Remove</v>
      </c>
      <c r="I160" s="11" t="str">
        <f>IF(COUNTIF(schedule!DA$1:ZZ$100,B160)=0,"new","scheduled")</f>
        <v>new</v>
      </c>
    </row>
    <row r="161" spans="1:9">
      <c r="A161" t="s">
        <v>2346</v>
      </c>
      <c r="B161" s="13">
        <v>1209280803071</v>
      </c>
      <c r="C161" s="11" t="str">
        <f>IF(ISERROR(VLOOKUP(B161,'101012'!B:C,2,FALSE)),"new",VLOOKUP(B161,'101012'!B:C,2,FALSE))</f>
        <v>new</v>
      </c>
      <c r="D161" s="11" t="str">
        <f>IF(ISERROR(VLOOKUP(B161,'101012'!B:D,3,FALSE)),"new",IF(VLOOKUP(B161,'101012'!B:D,3,FALSE)="new","existing",VLOOKUP(B161,'101012'!B:D,3,FALSE)))</f>
        <v>existing</v>
      </c>
      <c r="E161" s="4">
        <f t="shared" si="3"/>
        <v>41162</v>
      </c>
      <c r="F161" s="11" t="str">
        <f>IF(ISERROR(VLOOKUP(B161,'141012'!B:B,1,FALSE)),"yes","no")</f>
        <v>no</v>
      </c>
      <c r="G161" s="2" t="s">
        <v>2433</v>
      </c>
      <c r="H161" s="11" t="str">
        <f>IF(ISNA(VLOOKUP(B161,CEEMEA!$A:$A,1,0)),IF(ISNA(VLOOKUP(B161,Removes!$A:$A,1,0)),IF(ISNA(VLOOKUP(B161,TTM!$A:$A,1,0)),IF(ISNA(VLOOKUP(B161,FastTrack!$A:$A,1,0)),IF(ISNA(VLOOKUP(B161,Delayed!$B:$B,1,0)),"BAU","Delayed"),"FastTrack"),"TTM"),"Remove"),"CEEMEA")</f>
        <v>Remove</v>
      </c>
      <c r="I161" s="11" t="str">
        <f>IF(COUNTIF(schedule!DA$1:ZZ$100,B161)=0,"new","scheduled")</f>
        <v>new</v>
      </c>
    </row>
    <row r="162" spans="1:9">
      <c r="A162" t="s">
        <v>2194</v>
      </c>
      <c r="B162" s="13">
        <v>1210011039171</v>
      </c>
      <c r="C162" s="11" t="str">
        <f>IF(ISERROR(VLOOKUP(B162,'101012'!B:C,2,FALSE)),"new",VLOOKUP(B162,'101012'!B:C,2,FALSE))</f>
        <v>new</v>
      </c>
      <c r="D162" s="11" t="str">
        <f>IF(ISERROR(VLOOKUP(B162,'101012'!B:D,3,FALSE)),"new",IF(VLOOKUP(B162,'101012'!B:D,3,FALSE)="new","existing",VLOOKUP(B162,'101012'!B:D,3,FALSE)))</f>
        <v>existing</v>
      </c>
      <c r="E162" s="4">
        <f t="shared" si="3"/>
        <v>40918</v>
      </c>
      <c r="F162" s="11" t="str">
        <f>IF(ISERROR(VLOOKUP(B162,'141012'!B:B,1,FALSE)),"yes","no")</f>
        <v>no</v>
      </c>
      <c r="G162" s="2" t="s">
        <v>2195</v>
      </c>
      <c r="H162" s="11" t="str">
        <f>IF(ISNA(VLOOKUP(B162,CEEMEA!$A:$A,1,0)),IF(ISNA(VLOOKUP(B162,Removes!$A:$A,1,0)),IF(ISNA(VLOOKUP(B162,TTM!$A:$A,1,0)),IF(ISNA(VLOOKUP(B162,FastTrack!$A:$A,1,0)),IF(ISNA(VLOOKUP(B162,Delayed!$B:$B,1,0)),"BAU","Delayed"),"FastTrack"),"TTM"),"Remove"),"CEEMEA")</f>
        <v>BAU</v>
      </c>
      <c r="I162" s="11" t="str">
        <f>IF(COUNTIF(schedule!DA$1:ZZ$100,B162)=0,"new","scheduled")</f>
        <v>scheduled</v>
      </c>
    </row>
    <row r="163" spans="1:9">
      <c r="A163" t="s">
        <v>2257</v>
      </c>
      <c r="B163" s="13">
        <v>1210020925522</v>
      </c>
      <c r="C163" s="11" t="str">
        <f>IF(ISERROR(VLOOKUP(B163,'101012'!B:C,2,FALSE)),"new",VLOOKUP(B163,'101012'!B:C,2,FALSE))</f>
        <v>new</v>
      </c>
      <c r="D163" s="11" t="str">
        <f>IF(ISERROR(VLOOKUP(B163,'101012'!B:D,3,FALSE)),"new",IF(VLOOKUP(B163,'101012'!B:D,3,FALSE)="new","existing",VLOOKUP(B163,'101012'!B:D,3,FALSE)))</f>
        <v>existing</v>
      </c>
      <c r="E163" s="4">
        <f t="shared" si="3"/>
        <v>41162</v>
      </c>
      <c r="F163" s="11" t="str">
        <f>IF(ISERROR(VLOOKUP(B163,'141012'!B:B,1,FALSE)),"yes","no")</f>
        <v>yes</v>
      </c>
      <c r="G163" s="2" t="s">
        <v>2429</v>
      </c>
      <c r="H163" s="11" t="str">
        <f>IF(ISNA(VLOOKUP(B163,CEEMEA!$A:$A,1,0)),IF(ISNA(VLOOKUP(B163,Removes!$A:$A,1,0)),IF(ISNA(VLOOKUP(B163,TTM!$A:$A,1,0)),IF(ISNA(VLOOKUP(B163,FastTrack!$A:$A,1,0)),IF(ISNA(VLOOKUP(B163,Delayed!$B:$B,1,0)),"BAU","Delayed"),"FastTrack"),"TTM"),"Remove"),"CEEMEA")</f>
        <v>Remove</v>
      </c>
      <c r="I163" s="11" t="str">
        <f>IF(COUNTIF(schedule!DA$1:ZZ$100,B163)=0,"new","scheduled")</f>
        <v>new</v>
      </c>
    </row>
    <row r="164" spans="1:9">
      <c r="A164" t="s">
        <v>2311</v>
      </c>
      <c r="B164" s="13">
        <v>1210020926081</v>
      </c>
      <c r="C164" s="11" t="str">
        <f>IF(ISERROR(VLOOKUP(B164,'101012'!B:C,2,FALSE)),"new",VLOOKUP(B164,'101012'!B:C,2,FALSE))</f>
        <v>new</v>
      </c>
      <c r="D164" s="11" t="str">
        <f>IF(ISERROR(VLOOKUP(B164,'101012'!B:D,3,FALSE)),"new",IF(VLOOKUP(B164,'101012'!B:D,3,FALSE)="new","existing",VLOOKUP(B164,'101012'!B:D,3,FALSE)))</f>
        <v>existing</v>
      </c>
      <c r="E164" s="4">
        <f t="shared" si="3"/>
        <v>40978</v>
      </c>
      <c r="F164" s="11" t="str">
        <f>IF(ISERROR(VLOOKUP(B164,'141012'!B:B,1,FALSE)),"yes","no")</f>
        <v>no</v>
      </c>
      <c r="G164" s="2" t="s">
        <v>2312</v>
      </c>
      <c r="H164" s="11" t="str">
        <f>IF(ISNA(VLOOKUP(B164,CEEMEA!$A:$A,1,0)),IF(ISNA(VLOOKUP(B164,Removes!$A:$A,1,0)),IF(ISNA(VLOOKUP(B164,TTM!$A:$A,1,0)),IF(ISNA(VLOOKUP(B164,FastTrack!$A:$A,1,0)),IF(ISNA(VLOOKUP(B164,Delayed!$B:$B,1,0)),"BAU","Delayed"),"FastTrack"),"TTM"),"Remove"),"CEEMEA")</f>
        <v>CEEMEA</v>
      </c>
      <c r="I164" s="11" t="str">
        <f>IF(COUNTIF(schedule!DA$1:ZZ$100,B164)=0,"new","scheduled")</f>
        <v>scheduled</v>
      </c>
    </row>
    <row r="165" spans="1:9">
      <c r="A165" t="s">
        <v>2305</v>
      </c>
      <c r="B165" s="13">
        <v>1210020926101</v>
      </c>
      <c r="C165" s="11" t="str">
        <f>IF(ISERROR(VLOOKUP(B165,'101012'!B:C,2,FALSE)),"new",VLOOKUP(B165,'101012'!B:C,2,FALSE))</f>
        <v>new</v>
      </c>
      <c r="D165" s="11" t="str">
        <f>IF(ISERROR(VLOOKUP(B165,'101012'!B:D,3,FALSE)),"new",IF(VLOOKUP(B165,'101012'!B:D,3,FALSE)="new","existing",VLOOKUP(B165,'101012'!B:D,3,FALSE)))</f>
        <v>existing</v>
      </c>
      <c r="E165" s="4">
        <f t="shared" si="3"/>
        <v>40978</v>
      </c>
      <c r="F165" s="11" t="str">
        <f>IF(ISERROR(VLOOKUP(B165,'141012'!B:B,1,FALSE)),"yes","no")</f>
        <v>no</v>
      </c>
      <c r="G165" s="2" t="s">
        <v>2306</v>
      </c>
      <c r="H165" s="11" t="str">
        <f>IF(ISNA(VLOOKUP(B165,CEEMEA!$A:$A,1,0)),IF(ISNA(VLOOKUP(B165,Removes!$A:$A,1,0)),IF(ISNA(VLOOKUP(B165,TTM!$A:$A,1,0)),IF(ISNA(VLOOKUP(B165,FastTrack!$A:$A,1,0)),IF(ISNA(VLOOKUP(B165,Delayed!$B:$B,1,0)),"BAU","Delayed"),"FastTrack"),"TTM"),"Remove"),"CEEMEA")</f>
        <v>CEEMEA</v>
      </c>
      <c r="I165" s="11" t="str">
        <f>IF(COUNTIF(schedule!DA$1:ZZ$100,B165)=0,"new","scheduled")</f>
        <v>scheduled</v>
      </c>
    </row>
    <row r="166" spans="1:9">
      <c r="A166" t="s">
        <v>2296</v>
      </c>
      <c r="B166" s="13">
        <v>1210020926131</v>
      </c>
      <c r="C166" s="11" t="str">
        <f>IF(ISERROR(VLOOKUP(B166,'101012'!B:C,2,FALSE)),"new",VLOOKUP(B166,'101012'!B:C,2,FALSE))</f>
        <v>new</v>
      </c>
      <c r="D166" s="11" t="str">
        <f>IF(ISERROR(VLOOKUP(B166,'101012'!B:D,3,FALSE)),"new",IF(VLOOKUP(B166,'101012'!B:D,3,FALSE)="new","existing",VLOOKUP(B166,'101012'!B:D,3,FALSE)))</f>
        <v>existing</v>
      </c>
      <c r="E166" s="4">
        <f t="shared" si="3"/>
        <v>40978</v>
      </c>
      <c r="F166" s="11" t="str">
        <f>IF(ISERROR(VLOOKUP(B166,'141012'!B:B,1,FALSE)),"yes","no")</f>
        <v>no</v>
      </c>
      <c r="G166" s="2" t="s">
        <v>2297</v>
      </c>
      <c r="H166" s="11" t="str">
        <f>IF(ISNA(VLOOKUP(B166,CEEMEA!$A:$A,1,0)),IF(ISNA(VLOOKUP(B166,Removes!$A:$A,1,0)),IF(ISNA(VLOOKUP(B166,TTM!$A:$A,1,0)),IF(ISNA(VLOOKUP(B166,FastTrack!$A:$A,1,0)),IF(ISNA(VLOOKUP(B166,Delayed!$B:$B,1,0)),"BAU","Delayed"),"FastTrack"),"TTM"),"Remove"),"CEEMEA")</f>
        <v>CEEMEA</v>
      </c>
      <c r="I166" s="11" t="str">
        <f>IF(COUNTIF(schedule!DA$1:ZZ$100,B166)=0,"new","scheduled")</f>
        <v>scheduled</v>
      </c>
    </row>
    <row r="167" spans="1:9">
      <c r="A167" t="s">
        <v>2292</v>
      </c>
      <c r="B167" s="13">
        <v>1210020926141</v>
      </c>
      <c r="C167" s="11" t="str">
        <f>IF(ISERROR(VLOOKUP(B167,'101012'!B:C,2,FALSE)),"new",VLOOKUP(B167,'101012'!B:C,2,FALSE))</f>
        <v>new</v>
      </c>
      <c r="D167" s="11" t="str">
        <f>IF(ISERROR(VLOOKUP(B167,'101012'!B:D,3,FALSE)),"new",IF(VLOOKUP(B167,'101012'!B:D,3,FALSE)="new","existing",VLOOKUP(B167,'101012'!B:D,3,FALSE)))</f>
        <v>existing</v>
      </c>
      <c r="E167" s="4">
        <f t="shared" si="3"/>
        <v>40978</v>
      </c>
      <c r="F167" s="11" t="str">
        <f>IF(ISERROR(VLOOKUP(B167,'141012'!B:B,1,FALSE)),"yes","no")</f>
        <v>no</v>
      </c>
      <c r="G167" s="2" t="s">
        <v>2293</v>
      </c>
      <c r="H167" s="11" t="str">
        <f>IF(ISNA(VLOOKUP(B167,CEEMEA!$A:$A,1,0)),IF(ISNA(VLOOKUP(B167,Removes!$A:$A,1,0)),IF(ISNA(VLOOKUP(B167,TTM!$A:$A,1,0)),IF(ISNA(VLOOKUP(B167,FastTrack!$A:$A,1,0)),IF(ISNA(VLOOKUP(B167,Delayed!$B:$B,1,0)),"BAU","Delayed"),"FastTrack"),"TTM"),"Remove"),"CEEMEA")</f>
        <v>CEEMEA</v>
      </c>
      <c r="I167" s="11" t="str">
        <f>IF(COUNTIF(schedule!DA$1:ZZ$100,B167)=0,"new","scheduled")</f>
        <v>scheduled</v>
      </c>
    </row>
    <row r="168" spans="1:9">
      <c r="A168" t="s">
        <v>2161</v>
      </c>
      <c r="B168" s="13">
        <v>1210021030251</v>
      </c>
      <c r="C168" s="11" t="str">
        <f>IF(ISERROR(VLOOKUP(B168,'101012'!B:C,2,FALSE)),"new",VLOOKUP(B168,'101012'!B:C,2,FALSE))</f>
        <v>new</v>
      </c>
      <c r="D168" s="11" t="str">
        <f>IF(ISERROR(VLOOKUP(B168,'101012'!B:D,3,FALSE)),"new",IF(VLOOKUP(B168,'101012'!B:D,3,FALSE)="new","existing",VLOOKUP(B168,'101012'!B:D,3,FALSE)))</f>
        <v>existing</v>
      </c>
      <c r="E168" s="4">
        <f t="shared" si="3"/>
        <v>40949</v>
      </c>
      <c r="F168" s="11" t="str">
        <f>IF(ISERROR(VLOOKUP(B168,'141012'!B:B,1,FALSE)),"yes","no")</f>
        <v>no</v>
      </c>
      <c r="G168" s="2" t="s">
        <v>2162</v>
      </c>
      <c r="H168" s="11" t="str">
        <f>IF(ISNA(VLOOKUP(B168,CEEMEA!$A:$A,1,0)),IF(ISNA(VLOOKUP(B168,Removes!$A:$A,1,0)),IF(ISNA(VLOOKUP(B168,TTM!$A:$A,1,0)),IF(ISNA(VLOOKUP(B168,FastTrack!$A:$A,1,0)),IF(ISNA(VLOOKUP(B168,Delayed!$B:$B,1,0)),"BAU","Delayed"),"FastTrack"),"TTM"),"Remove"),"CEEMEA")</f>
        <v>BAU</v>
      </c>
      <c r="I168" s="11" t="str">
        <f>IF(COUNTIF(schedule!DA$1:ZZ$100,B168)=0,"new","scheduled")</f>
        <v>scheduled</v>
      </c>
    </row>
    <row r="169" spans="1:9">
      <c r="A169" t="s">
        <v>2167</v>
      </c>
      <c r="B169" s="13">
        <v>1210021030271</v>
      </c>
      <c r="C169" s="11" t="str">
        <f>IF(ISERROR(VLOOKUP(B169,'101012'!B:C,2,FALSE)),"new",VLOOKUP(B169,'101012'!B:C,2,FALSE))</f>
        <v>new</v>
      </c>
      <c r="D169" s="11" t="str">
        <f>IF(ISERROR(VLOOKUP(B169,'101012'!B:D,3,FALSE)),"new",IF(VLOOKUP(B169,'101012'!B:D,3,FALSE)="new","existing",VLOOKUP(B169,'101012'!B:D,3,FALSE)))</f>
        <v>existing</v>
      </c>
      <c r="E169" s="4">
        <f t="shared" si="3"/>
        <v>40949</v>
      </c>
      <c r="F169" s="11" t="str">
        <f>IF(ISERROR(VLOOKUP(B169,'141012'!B:B,1,FALSE)),"yes","no")</f>
        <v>no</v>
      </c>
      <c r="G169" s="2" t="s">
        <v>2168</v>
      </c>
      <c r="H169" s="11" t="str">
        <f>IF(ISNA(VLOOKUP(B169,CEEMEA!$A:$A,1,0)),IF(ISNA(VLOOKUP(B169,Removes!$A:$A,1,0)),IF(ISNA(VLOOKUP(B169,TTM!$A:$A,1,0)),IF(ISNA(VLOOKUP(B169,FastTrack!$A:$A,1,0)),IF(ISNA(VLOOKUP(B169,Delayed!$B:$B,1,0)),"BAU","Delayed"),"FastTrack"),"TTM"),"Remove"),"CEEMEA")</f>
        <v>BAU</v>
      </c>
      <c r="I169" s="11" t="str">
        <f>IF(COUNTIF(schedule!DA$1:ZZ$100,B169)=0,"new","scheduled")</f>
        <v>scheduled</v>
      </c>
    </row>
    <row r="170" spans="1:9">
      <c r="A170" t="s">
        <v>2254</v>
      </c>
      <c r="B170" s="13">
        <v>1210021220001</v>
      </c>
      <c r="C170" s="11" t="str">
        <f>IF(ISERROR(VLOOKUP(B170,'101012'!B:C,2,FALSE)),"new",VLOOKUP(B170,'101012'!B:C,2,FALSE))</f>
        <v>new</v>
      </c>
      <c r="D170" s="11" t="str">
        <f>IF(ISERROR(VLOOKUP(B170,'101012'!B:D,3,FALSE)),"new",IF(VLOOKUP(B170,'101012'!B:D,3,FALSE)="new","existing",VLOOKUP(B170,'101012'!B:D,3,FALSE)))</f>
        <v>existing</v>
      </c>
      <c r="E170" s="4">
        <f t="shared" si="3"/>
        <v>41009</v>
      </c>
      <c r="F170" s="11" t="str">
        <f>IF(ISERROR(VLOOKUP(B170,'141012'!B:B,1,FALSE)),"yes","no")</f>
        <v>no</v>
      </c>
      <c r="G170" s="2" t="s">
        <v>2255</v>
      </c>
      <c r="H170" s="11" t="str">
        <f>IF(ISNA(VLOOKUP(B170,CEEMEA!$A:$A,1,0)),IF(ISNA(VLOOKUP(B170,Removes!$A:$A,1,0)),IF(ISNA(VLOOKUP(B170,TTM!$A:$A,1,0)),IF(ISNA(VLOOKUP(B170,FastTrack!$A:$A,1,0)),IF(ISNA(VLOOKUP(B170,Delayed!$B:$B,1,0)),"BAU","Delayed"),"FastTrack"),"TTM"),"Remove"),"CEEMEA")</f>
        <v>BAU</v>
      </c>
      <c r="I170" s="11" t="str">
        <f>IF(COUNTIF(schedule!DA$1:ZZ$100,B170)=0,"new","scheduled")</f>
        <v>scheduled</v>
      </c>
    </row>
    <row r="171" spans="1:9">
      <c r="A171" t="s">
        <v>1083</v>
      </c>
      <c r="B171" s="13">
        <v>1210031043181</v>
      </c>
      <c r="C171" s="11" t="str">
        <f>IF(ISERROR(VLOOKUP(B171,'101012'!B:C,2,FALSE)),"new",VLOOKUP(B171,'101012'!B:C,2,FALSE))</f>
        <v>new</v>
      </c>
      <c r="D171" s="11" t="str">
        <f>IF(ISERROR(VLOOKUP(B171,'101012'!B:D,3,FALSE)),"new",IF(VLOOKUP(B171,'101012'!B:D,3,FALSE)="new","existing",VLOOKUP(B171,'101012'!B:D,3,FALSE)))</f>
        <v>existing</v>
      </c>
      <c r="E171" s="4">
        <f t="shared" si="3"/>
        <v>41009</v>
      </c>
      <c r="F171" s="11" t="str">
        <f>IF(ISERROR(VLOOKUP(B171,'141012'!B:B,1,FALSE)),"yes","no")</f>
        <v>no</v>
      </c>
      <c r="G171" s="2" t="s">
        <v>2241</v>
      </c>
      <c r="H171" s="11" t="str">
        <f>IF(ISNA(VLOOKUP(B171,CEEMEA!$A:$A,1,0)),IF(ISNA(VLOOKUP(B171,Removes!$A:$A,1,0)),IF(ISNA(VLOOKUP(B171,TTM!$A:$A,1,0)),IF(ISNA(VLOOKUP(B171,FastTrack!$A:$A,1,0)),IF(ISNA(VLOOKUP(B171,Delayed!$B:$B,1,0)),"BAU","Delayed"),"FastTrack"),"TTM"),"Remove"),"CEEMEA")</f>
        <v>Delayed</v>
      </c>
      <c r="I171" s="11" t="str">
        <f>IF(COUNTIF(schedule!DA$1:ZZ$100,B171)=0,"new","scheduled")</f>
        <v>new</v>
      </c>
    </row>
    <row r="172" spans="1:9">
      <c r="A172" t="s">
        <v>1069</v>
      </c>
      <c r="B172" s="13">
        <v>1210031048211</v>
      </c>
      <c r="C172" s="11" t="str">
        <f>IF(ISERROR(VLOOKUP(B172,'101012'!B:C,2,FALSE)),"new",VLOOKUP(B172,'101012'!B:C,2,FALSE))</f>
        <v>new</v>
      </c>
      <c r="D172" s="11" t="str">
        <f>IF(ISERROR(VLOOKUP(B172,'101012'!B:D,3,FALSE)),"new",IF(VLOOKUP(B172,'101012'!B:D,3,FALSE)="new","existing",VLOOKUP(B172,'101012'!B:D,3,FALSE)))</f>
        <v>existing</v>
      </c>
      <c r="E172" s="4">
        <f t="shared" si="3"/>
        <v>40978</v>
      </c>
      <c r="F172" s="11" t="str">
        <f>IF(ISERROR(VLOOKUP(B172,'141012'!B:B,1,FALSE)),"yes","no")</f>
        <v>no</v>
      </c>
      <c r="G172" s="2" t="s">
        <v>2273</v>
      </c>
      <c r="H172" s="11" t="str">
        <f>IF(ISNA(VLOOKUP(B172,CEEMEA!$A:$A,1,0)),IF(ISNA(VLOOKUP(B172,Removes!$A:$A,1,0)),IF(ISNA(VLOOKUP(B172,TTM!$A:$A,1,0)),IF(ISNA(VLOOKUP(B172,FastTrack!$A:$A,1,0)),IF(ISNA(VLOOKUP(B172,Delayed!$B:$B,1,0)),"BAU","Delayed"),"FastTrack"),"TTM"),"Remove"),"CEEMEA")</f>
        <v>Delayed</v>
      </c>
      <c r="I172" s="11" t="str">
        <f>IF(COUNTIF(schedule!DA$1:ZZ$100,B172)=0,"new","scheduled")</f>
        <v>new</v>
      </c>
    </row>
    <row r="173" spans="1:9">
      <c r="A173" t="s">
        <v>2265</v>
      </c>
      <c r="B173" s="13">
        <v>1210031112141</v>
      </c>
      <c r="C173" s="11" t="str">
        <f>IF(ISERROR(VLOOKUP(B173,'101012'!B:C,2,FALSE)),"new",VLOOKUP(B173,'101012'!B:C,2,FALSE))</f>
        <v>new</v>
      </c>
      <c r="D173" s="11" t="str">
        <f>IF(ISERROR(VLOOKUP(B173,'101012'!B:D,3,FALSE)),"new",IF(VLOOKUP(B173,'101012'!B:D,3,FALSE)="new","existing",VLOOKUP(B173,'101012'!B:D,3,FALSE)))</f>
        <v>existing</v>
      </c>
      <c r="E173" s="4">
        <f t="shared" si="3"/>
        <v>41039</v>
      </c>
      <c r="F173" s="11" t="str">
        <f>IF(ISERROR(VLOOKUP(B173,'141012'!B:B,1,FALSE)),"yes","no")</f>
        <v>no</v>
      </c>
      <c r="G173" s="2" t="s">
        <v>2382</v>
      </c>
      <c r="H173" s="11" t="str">
        <f>IF(ISNA(VLOOKUP(B173,CEEMEA!$A:$A,1,0)),IF(ISNA(VLOOKUP(B173,Removes!$A:$A,1,0)),IF(ISNA(VLOOKUP(B173,TTM!$A:$A,1,0)),IF(ISNA(VLOOKUP(B173,FastTrack!$A:$A,1,0)),IF(ISNA(VLOOKUP(B173,Delayed!$B:$B,1,0)),"BAU","Delayed"),"FastTrack"),"TTM"),"Remove"),"CEEMEA")</f>
        <v>BAU</v>
      </c>
      <c r="I173" s="11" t="str">
        <f>IF(COUNTIF(schedule!DA$1:ZZ$100,B173)=0,"new","scheduled")</f>
        <v>scheduled</v>
      </c>
    </row>
    <row r="174" spans="1:9">
      <c r="A174" t="s">
        <v>2486</v>
      </c>
      <c r="B174" s="13">
        <v>1210051137071</v>
      </c>
      <c r="C174" s="11" t="str">
        <f>IF(ISERROR(VLOOKUP(B174,'101012'!B:C,2,FALSE)),"new",VLOOKUP(B174,'101012'!B:C,2,FALSE))</f>
        <v>new</v>
      </c>
      <c r="D174" s="11" t="str">
        <f>IF(ISERROR(VLOOKUP(B174,'101012'!B:D,3,FALSE)),"new",IF(VLOOKUP(B174,'101012'!B:D,3,FALSE)="new","existing",VLOOKUP(B174,'101012'!B:D,3,FALSE)))</f>
        <v>existing</v>
      </c>
      <c r="E174" s="4">
        <f t="shared" si="3"/>
        <v>41192</v>
      </c>
      <c r="F174" s="11" t="str">
        <f>IF(ISERROR(VLOOKUP(B174,'141012'!B:B,1,FALSE)),"yes","no")</f>
        <v>no</v>
      </c>
      <c r="G174" s="2" t="s">
        <v>2487</v>
      </c>
      <c r="H174" s="11" t="str">
        <f>IF(ISNA(VLOOKUP(B174,CEEMEA!$A:$A,1,0)),IF(ISNA(VLOOKUP(B174,Removes!$A:$A,1,0)),IF(ISNA(VLOOKUP(B174,TTM!$A:$A,1,0)),IF(ISNA(VLOOKUP(B174,FastTrack!$A:$A,1,0)),IF(ISNA(VLOOKUP(B174,Delayed!$B:$B,1,0)),"BAU","Delayed"),"FastTrack"),"TTM"),"Remove"),"CEEMEA")</f>
        <v>BAU</v>
      </c>
      <c r="I174" s="11" t="str">
        <f>IF(COUNTIF(schedule!DA$1:ZZ$100,B174)=0,"new","scheduled")</f>
        <v>new</v>
      </c>
    </row>
    <row r="175" spans="1:9">
      <c r="A175" t="s">
        <v>2407</v>
      </c>
      <c r="B175" s="13">
        <v>1210090759291</v>
      </c>
      <c r="C175" s="11" t="str">
        <f>IF(ISERROR(VLOOKUP(B175,'101012'!B:C,2,FALSE)),"new",VLOOKUP(B175,'101012'!B:C,2,FALSE))</f>
        <v>new</v>
      </c>
      <c r="D175" s="11" t="str">
        <f>IF(ISERROR(VLOOKUP(B175,'101012'!B:D,3,FALSE)),"new",IF(VLOOKUP(B175,'101012'!B:D,3,FALSE)="new","existing",VLOOKUP(B175,'101012'!B:D,3,FALSE)))</f>
        <v>existing</v>
      </c>
      <c r="E175" s="4">
        <f t="shared" si="3"/>
        <v>41162</v>
      </c>
      <c r="F175" s="11" t="str">
        <f>IF(ISERROR(VLOOKUP(B175,'141012'!B:B,1,FALSE)),"yes","no")</f>
        <v>no</v>
      </c>
      <c r="G175" s="2" t="s">
        <v>2408</v>
      </c>
      <c r="H175" s="11" t="str">
        <f>IF(ISNA(VLOOKUP(B175,CEEMEA!$A:$A,1,0)),IF(ISNA(VLOOKUP(B175,Removes!$A:$A,1,0)),IF(ISNA(VLOOKUP(B175,TTM!$A:$A,1,0)),IF(ISNA(VLOOKUP(B175,FastTrack!$A:$A,1,0)),IF(ISNA(VLOOKUP(B175,Delayed!$B:$B,1,0)),"BAU","Delayed"),"FastTrack"),"TTM"),"Remove"),"CEEMEA")</f>
        <v>BAU</v>
      </c>
      <c r="I175" s="11" t="str">
        <f>IF(COUNTIF(schedule!DA$1:ZZ$100,B175)=0,"new","scheduled")</f>
        <v>scheduled</v>
      </c>
    </row>
    <row r="176" spans="1:9">
      <c r="A176" t="s">
        <v>2213</v>
      </c>
      <c r="B176" s="13">
        <v>1210090936471</v>
      </c>
      <c r="C176" s="11" t="str">
        <f>IF(ISERROR(VLOOKUP(B176,'101012'!B:C,2,FALSE)),"new",VLOOKUP(B176,'101012'!B:C,2,FALSE))</f>
        <v>new</v>
      </c>
      <c r="D176" s="11" t="str">
        <f>IF(ISERROR(VLOOKUP(B176,'101012'!B:D,3,FALSE)),"new",IF(VLOOKUP(B176,'101012'!B:D,3,FALSE)="new","existing",VLOOKUP(B176,'101012'!B:D,3,FALSE)))</f>
        <v>existing</v>
      </c>
      <c r="E176" s="4">
        <f t="shared" si="3"/>
        <v>41192</v>
      </c>
      <c r="F176" s="11" t="str">
        <f>IF(ISERROR(VLOOKUP(B176,'141012'!B:B,1,FALSE)),"yes","no")</f>
        <v>no</v>
      </c>
      <c r="G176" s="2" t="s">
        <v>2504</v>
      </c>
      <c r="H176" s="11" t="str">
        <f>IF(ISNA(VLOOKUP(B176,CEEMEA!$A:$A,1,0)),IF(ISNA(VLOOKUP(B176,Removes!$A:$A,1,0)),IF(ISNA(VLOOKUP(B176,TTM!$A:$A,1,0)),IF(ISNA(VLOOKUP(B176,FastTrack!$A:$A,1,0)),IF(ISNA(VLOOKUP(B176,Delayed!$B:$B,1,0)),"BAU","Delayed"),"FastTrack"),"TTM"),"Remove"),"CEEMEA")</f>
        <v>BAU</v>
      </c>
      <c r="I176" s="11" t="str">
        <f>IF(COUNTIF(schedule!DA$1:ZZ$100,B176)=0,"new","scheduled")</f>
        <v>scheduled</v>
      </c>
    </row>
    <row r="177" spans="1:9">
      <c r="A177" t="s">
        <v>2207</v>
      </c>
      <c r="B177" s="13">
        <v>1210090936491</v>
      </c>
      <c r="C177" s="11" t="str">
        <f>IF(ISERROR(VLOOKUP(B177,'101012'!B:C,2,FALSE)),"new",VLOOKUP(B177,'101012'!B:C,2,FALSE))</f>
        <v>new</v>
      </c>
      <c r="D177" s="11" t="str">
        <f>IF(ISERROR(VLOOKUP(B177,'101012'!B:D,3,FALSE)),"new",IF(VLOOKUP(B177,'101012'!B:D,3,FALSE)="new","existing",VLOOKUP(B177,'101012'!B:D,3,FALSE)))</f>
        <v>existing</v>
      </c>
      <c r="E177" s="4">
        <f t="shared" si="3"/>
        <v>41192</v>
      </c>
      <c r="F177" s="11" t="str">
        <f>IF(ISERROR(VLOOKUP(B177,'141012'!B:B,1,FALSE)),"yes","no")</f>
        <v>no</v>
      </c>
      <c r="G177" s="2" t="s">
        <v>2501</v>
      </c>
      <c r="H177" s="11" t="str">
        <f>IF(ISNA(VLOOKUP(B177,CEEMEA!$A:$A,1,0)),IF(ISNA(VLOOKUP(B177,Removes!$A:$A,1,0)),IF(ISNA(VLOOKUP(B177,TTM!$A:$A,1,0)),IF(ISNA(VLOOKUP(B177,FastTrack!$A:$A,1,0)),IF(ISNA(VLOOKUP(B177,Delayed!$B:$B,1,0)),"BAU","Delayed"),"FastTrack"),"TTM"),"Remove"),"CEEMEA")</f>
        <v>BAU</v>
      </c>
      <c r="I177" s="11" t="str">
        <f>IF(COUNTIF(schedule!DA$1:ZZ$100,B177)=0,"new","scheduled")</f>
        <v>scheduled</v>
      </c>
    </row>
    <row r="178" spans="1:9">
      <c r="A178" s="1" t="s">
        <v>2508</v>
      </c>
      <c r="B178" s="13">
        <v>1210110527531</v>
      </c>
      <c r="C178" s="11" t="str">
        <f>IF(ISERROR(VLOOKUP(B178,'101012'!B:C,2,FALSE)),"new",VLOOKUP(B178,'101012'!B:C,2,FALSE))</f>
        <v>new</v>
      </c>
      <c r="D178" s="11" t="str">
        <f>IF(ISERROR(VLOOKUP(B178,'101012'!B:D,3,FALSE)),"new",IF(VLOOKUP(B178,'101012'!B:D,3,FALSE)="new","existing",VLOOKUP(B178,'101012'!B:D,3,FALSE)))</f>
        <v>new</v>
      </c>
      <c r="E178" s="4">
        <f t="shared" si="3"/>
        <v>41223</v>
      </c>
      <c r="F178" s="11" t="str">
        <f>IF(ISERROR(VLOOKUP(B178,'141012'!B:B,1,FALSE)),"yes","no")</f>
        <v>no</v>
      </c>
      <c r="G178" s="2" t="s">
        <v>2509</v>
      </c>
      <c r="H178" s="11" t="str">
        <f>IF(ISNA(VLOOKUP(B178,CEEMEA!$A:$A,1,0)),IF(ISNA(VLOOKUP(B178,Removes!$A:$A,1,0)),IF(ISNA(VLOOKUP(B178,TTM!$A:$A,1,0)),IF(ISNA(VLOOKUP(B178,FastTrack!$A:$A,1,0)),IF(ISNA(VLOOKUP(B178,Delayed!$B:$B,1,0)),"BAU","Delayed"),"FastTrack"),"TTM"),"Remove"),"CEEMEA")</f>
        <v>BAU</v>
      </c>
      <c r="I178" s="11" t="str">
        <f>IF(COUNTIF(schedule!DA$1:ZZ$100,B178)=0,"new","scheduled")</f>
        <v>new</v>
      </c>
    </row>
  </sheetData>
  <sortState ref="A1:G1814">
    <sortCondition ref="B1:B1814"/>
  </sortState>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dimension ref="A1:I166"/>
  <sheetViews>
    <sheetView workbookViewId="0">
      <selection activeCell="F2" sqref="F2"/>
    </sheetView>
  </sheetViews>
  <sheetFormatPr defaultRowHeight="15"/>
  <cols>
    <col min="1" max="1" width="67" style="11" customWidth="1"/>
    <col min="2" max="2" width="14.140625" style="13" customWidth="1"/>
    <col min="3" max="4" width="14.140625" style="11" customWidth="1"/>
    <col min="5" max="5" width="16.7109375" style="11" customWidth="1"/>
    <col min="6" max="6" width="9.140625" style="11"/>
    <col min="7" max="7" width="9.140625" style="3"/>
    <col min="8" max="16384" width="9.140625" style="11"/>
  </cols>
  <sheetData>
    <row r="1" spans="1:9">
      <c r="A1" s="11" t="s">
        <v>23</v>
      </c>
      <c r="B1" s="11"/>
      <c r="C1" s="11" t="s">
        <v>30</v>
      </c>
      <c r="D1" s="11" t="s">
        <v>0</v>
      </c>
      <c r="E1" s="11" t="s">
        <v>35</v>
      </c>
      <c r="F1" s="11" t="s">
        <v>78</v>
      </c>
      <c r="G1" s="3" t="s">
        <v>0</v>
      </c>
      <c r="H1" s="11" t="s">
        <v>190</v>
      </c>
      <c r="I1" s="11" t="s">
        <v>230</v>
      </c>
    </row>
    <row r="2" spans="1:9">
      <c r="A2" s="11" t="s">
        <v>162</v>
      </c>
      <c r="B2" s="13">
        <v>120808042120</v>
      </c>
      <c r="C2" s="11" t="str">
        <f>IF(ISERROR(VLOOKUP(B2,'091012'!B:C,2,FALSE)),"new",VLOOKUP(B2,'091012'!B:C,2,FALSE))</f>
        <v>new</v>
      </c>
      <c r="D2" s="11" t="str">
        <f>IF(ISERROR(VLOOKUP(B2,'091012'!B:D,3,FALSE)),"new",IF(VLOOKUP(B2,'091012'!B:D,3,FALSE)="new","existing",VLOOKUP(B2,'091012'!B:D,3,FALSE)))</f>
        <v>existing</v>
      </c>
      <c r="E2" s="4" t="e">
        <f t="shared" ref="E2" si="0">DATEVALUE(MID(G2,SEARCH("/",G2,1)-2,10))</f>
        <v>#VALUE!</v>
      </c>
      <c r="F2" s="11" t="str">
        <f>IF(ISERROR(VLOOKUP(B2,'111012'!B:B,1,FALSE)),"yes","no")</f>
        <v>no</v>
      </c>
      <c r="G2" s="2" t="s">
        <v>2144</v>
      </c>
      <c r="H2" s="11" t="str">
        <f>IF(ISNA(VLOOKUP(B2,CEEMEA!$A:$A,1,0)),IF(ISNA(VLOOKUP(B2,Removes!$A:$A,1,0)),IF(ISNA(VLOOKUP(B2,TTM!$A:$A,1,0)),IF(ISNA(VLOOKUP(B2,FastTrack!$A:$A,1,0)),IF(ISNA(VLOOKUP(B2,Delayed!$B:$B,1,0)),"BAU","Delayed"),"FastTrack"),"TTM"),"Remove"),"CEEMEA")</f>
        <v>Remove</v>
      </c>
      <c r="I2" s="11" t="str">
        <f>IF(COUNTIF(schedule!DA$1:ZZ$100,B2)=0,"new","scheduled")</f>
        <v>new</v>
      </c>
    </row>
    <row r="3" spans="1:9">
      <c r="A3" s="1" t="s">
        <v>2425</v>
      </c>
      <c r="B3" s="13">
        <v>120808042130</v>
      </c>
      <c r="C3" s="11" t="str">
        <f>IF(ISERROR(VLOOKUP(B3,'091012'!B:C,2,FALSE)),"new",VLOOKUP(B3,'091012'!B:C,2,FALSE))</f>
        <v>new</v>
      </c>
      <c r="D3" s="11" t="str">
        <f>IF(ISERROR(VLOOKUP(B3,'091012'!B:D,3,FALSE)),"new",IF(VLOOKUP(B3,'091012'!B:D,3,FALSE)="new","existing",VLOOKUP(B3,'091012'!B:D,3,FALSE)))</f>
        <v>existing</v>
      </c>
      <c r="E3" s="4">
        <f t="shared" ref="E3:E66" si="1">DATEVALUE(MID(G3,SEARCH("/",G3,1)-2,10))</f>
        <v>41192</v>
      </c>
      <c r="F3" s="11" t="str">
        <f>IF(ISERROR(VLOOKUP(B3,'111012'!B:B,1,FALSE)),"yes","no")</f>
        <v>no</v>
      </c>
      <c r="G3" s="2" t="s">
        <v>2476</v>
      </c>
      <c r="H3" s="11" t="str">
        <f>IF(ISNA(VLOOKUP(B3,CEEMEA!$A:$A,1,0)),IF(ISNA(VLOOKUP(B3,Removes!$A:$A,1,0)),IF(ISNA(VLOOKUP(B3,TTM!$A:$A,1,0)),IF(ISNA(VLOOKUP(B3,FastTrack!$A:$A,1,0)),IF(ISNA(VLOOKUP(B3,Delayed!$B:$B,1,0)),"BAU","Delayed"),"FastTrack"),"TTM"),"Remove"),"CEEMEA")</f>
        <v>CEEMEA</v>
      </c>
      <c r="I3" s="11" t="str">
        <f>IF(COUNTIF(schedule!DA$1:ZZ$100,B3)=0,"new","scheduled")</f>
        <v>scheduled</v>
      </c>
    </row>
    <row r="4" spans="1:9">
      <c r="A4" s="1" t="s">
        <v>1906</v>
      </c>
      <c r="B4" s="13">
        <v>120813211119</v>
      </c>
      <c r="C4" s="11" t="str">
        <f>IF(ISERROR(VLOOKUP(B4,'091012'!B:C,2,FALSE)),"new",VLOOKUP(B4,'091012'!B:C,2,FALSE))</f>
        <v>new</v>
      </c>
      <c r="D4" s="11" t="str">
        <f>IF(ISERROR(VLOOKUP(B4,'091012'!B:D,3,FALSE)),"new",IF(VLOOKUP(B4,'091012'!B:D,3,FALSE)="new","existing",VLOOKUP(B4,'091012'!B:D,3,FALSE)))</f>
        <v>existing</v>
      </c>
      <c r="E4" s="4">
        <f t="shared" si="1"/>
        <v>41192</v>
      </c>
      <c r="F4" s="11" t="str">
        <f>IF(ISERROR(VLOOKUP(B4,'111012'!B:B,1,FALSE)),"yes","no")</f>
        <v>no</v>
      </c>
      <c r="G4" s="2" t="s">
        <v>2473</v>
      </c>
      <c r="H4" s="11" t="str">
        <f>IF(ISNA(VLOOKUP(B4,CEEMEA!$A:$A,1,0)),IF(ISNA(VLOOKUP(B4,Removes!$A:$A,1,0)),IF(ISNA(VLOOKUP(B4,TTM!$A:$A,1,0)),IF(ISNA(VLOOKUP(B4,FastTrack!$A:$A,1,0)),IF(ISNA(VLOOKUP(B4,Delayed!$B:$B,1,0)),"BAU","Delayed"),"FastTrack"),"TTM"),"Remove"),"CEEMEA")</f>
        <v>CEEMEA</v>
      </c>
      <c r="I4" s="11" t="str">
        <f>IF(COUNTIF(schedule!DA$1:ZZ$100,B4)=0,"new","scheduled")</f>
        <v>scheduled</v>
      </c>
    </row>
    <row r="5" spans="1:9">
      <c r="A5" s="1" t="s">
        <v>1885</v>
      </c>
      <c r="B5" s="13">
        <v>120813211234</v>
      </c>
      <c r="C5" s="11" t="str">
        <f>IF(ISERROR(VLOOKUP(B5,'091012'!B:C,2,FALSE)),"new",VLOOKUP(B5,'091012'!B:C,2,FALSE))</f>
        <v>new</v>
      </c>
      <c r="D5" s="11" t="str">
        <f>IF(ISERROR(VLOOKUP(B5,'091012'!B:D,3,FALSE)),"new",IF(VLOOKUP(B5,'091012'!B:D,3,FALSE)="new","existing",VLOOKUP(B5,'091012'!B:D,3,FALSE)))</f>
        <v>existing</v>
      </c>
      <c r="E5" s="4">
        <f t="shared" si="1"/>
        <v>41192</v>
      </c>
      <c r="F5" s="11" t="str">
        <f>IF(ISERROR(VLOOKUP(B5,'111012'!B:B,1,FALSE)),"yes","no")</f>
        <v>no</v>
      </c>
      <c r="G5" s="2" t="s">
        <v>2472</v>
      </c>
      <c r="H5" s="11" t="str">
        <f>IF(ISNA(VLOOKUP(B5,CEEMEA!$A:$A,1,0)),IF(ISNA(VLOOKUP(B5,Removes!$A:$A,1,0)),IF(ISNA(VLOOKUP(B5,TTM!$A:$A,1,0)),IF(ISNA(VLOOKUP(B5,FastTrack!$A:$A,1,0)),IF(ISNA(VLOOKUP(B5,Delayed!$B:$B,1,0)),"BAU","Delayed"),"FastTrack"),"TTM"),"Remove"),"CEEMEA")</f>
        <v>CEEMEA</v>
      </c>
      <c r="I5" s="11" t="str">
        <f>IF(COUNTIF(schedule!DA$1:ZZ$100,B5)=0,"new","scheduled")</f>
        <v>scheduled</v>
      </c>
    </row>
    <row r="6" spans="1:9">
      <c r="A6" s="11" t="s">
        <v>129</v>
      </c>
      <c r="B6" s="13">
        <v>120817055750</v>
      </c>
      <c r="C6" s="11" t="str">
        <f>IF(ISERROR(VLOOKUP(B6,'091012'!B:C,2,FALSE)),"new",VLOOKUP(B6,'091012'!B:C,2,FALSE))</f>
        <v>new</v>
      </c>
      <c r="D6" s="11" t="str">
        <f>IF(ISERROR(VLOOKUP(B6,'091012'!B:D,3,FALSE)),"new",IF(VLOOKUP(B6,'091012'!B:D,3,FALSE)="new","existing",VLOOKUP(B6,'091012'!B:D,3,FALSE)))</f>
        <v>existing</v>
      </c>
      <c r="E6" s="4">
        <f t="shared" si="1"/>
        <v>40918</v>
      </c>
      <c r="F6" s="11" t="str">
        <f>IF(ISERROR(VLOOKUP(B6,'111012'!B:B,1,FALSE)),"yes","no")</f>
        <v>no</v>
      </c>
      <c r="G6" s="2" t="s">
        <v>2202</v>
      </c>
      <c r="H6" s="11" t="str">
        <f>IF(ISNA(VLOOKUP(B6,CEEMEA!$A:$A,1,0)),IF(ISNA(VLOOKUP(B6,Removes!$A:$A,1,0)),IF(ISNA(VLOOKUP(B6,TTM!$A:$A,1,0)),IF(ISNA(VLOOKUP(B6,FastTrack!$A:$A,1,0)),IF(ISNA(VLOOKUP(B6,Delayed!$B:$B,1,0)),"BAU","Delayed"),"FastTrack"),"TTM"),"Remove"),"CEEMEA")</f>
        <v>BAU</v>
      </c>
      <c r="I6" s="11" t="str">
        <f>IF(COUNTIF(schedule!DA$1:ZZ$100,B6)=0,"new","scheduled")</f>
        <v>scheduled</v>
      </c>
    </row>
    <row r="7" spans="1:9">
      <c r="A7" s="11" t="s">
        <v>1282</v>
      </c>
      <c r="B7" s="13">
        <v>120911115200</v>
      </c>
      <c r="C7" s="11" t="str">
        <f>IF(ISERROR(VLOOKUP(B7,'091012'!B:C,2,FALSE)),"new",VLOOKUP(B7,'091012'!B:C,2,FALSE))</f>
        <v>new</v>
      </c>
      <c r="D7" s="11" t="str">
        <f>IF(ISERROR(VLOOKUP(B7,'091012'!B:D,3,FALSE)),"new",IF(VLOOKUP(B7,'091012'!B:D,3,FALSE)="new","existing",VLOOKUP(B7,'091012'!B:D,3,FALSE)))</f>
        <v>existing</v>
      </c>
      <c r="E7" s="4" t="e">
        <f t="shared" si="1"/>
        <v>#VALUE!</v>
      </c>
      <c r="F7" s="11" t="str">
        <f>IF(ISERROR(VLOOKUP(B7,'111012'!B:B,1,FALSE)),"yes","no")</f>
        <v>no</v>
      </c>
      <c r="G7" s="2" t="s">
        <v>2094</v>
      </c>
      <c r="H7" s="11" t="str">
        <f>IF(ISNA(VLOOKUP(B7,CEEMEA!$A:$A,1,0)),IF(ISNA(VLOOKUP(B7,Removes!$A:$A,1,0)),IF(ISNA(VLOOKUP(B7,TTM!$A:$A,1,0)),IF(ISNA(VLOOKUP(B7,FastTrack!$A:$A,1,0)),IF(ISNA(VLOOKUP(B7,Delayed!$B:$B,1,0)),"BAU","Delayed"),"FastTrack"),"TTM"),"Remove"),"CEEMEA")</f>
        <v>Remove</v>
      </c>
      <c r="I7" s="11" t="str">
        <f>IF(COUNTIF(schedule!DA$1:ZZ$100,B7)=0,"new","scheduled")</f>
        <v>new</v>
      </c>
    </row>
    <row r="8" spans="1:9">
      <c r="A8" s="11" t="s">
        <v>1831</v>
      </c>
      <c r="B8" s="13">
        <v>120912094050</v>
      </c>
      <c r="C8" s="11" t="str">
        <f>IF(ISERROR(VLOOKUP(B8,'091012'!B:C,2,FALSE)),"new",VLOOKUP(B8,'091012'!B:C,2,FALSE))</f>
        <v>new</v>
      </c>
      <c r="D8" s="11" t="str">
        <f>IF(ISERROR(VLOOKUP(B8,'091012'!B:D,3,FALSE)),"new",IF(VLOOKUP(B8,'091012'!B:D,3,FALSE)="new","existing",VLOOKUP(B8,'091012'!B:D,3,FALSE)))</f>
        <v>existing</v>
      </c>
      <c r="E8" s="4">
        <f t="shared" si="1"/>
        <v>41162</v>
      </c>
      <c r="F8" s="11" t="str">
        <f>IF(ISERROR(VLOOKUP(B8,'111012'!B:B,1,FALSE)),"yes","no")</f>
        <v>no</v>
      </c>
      <c r="G8" s="2" t="s">
        <v>2432</v>
      </c>
      <c r="H8" s="11" t="str">
        <f>IF(ISNA(VLOOKUP(B8,CEEMEA!$A:$A,1,0)),IF(ISNA(VLOOKUP(B8,Removes!$A:$A,1,0)),IF(ISNA(VLOOKUP(B8,TTM!$A:$A,1,0)),IF(ISNA(VLOOKUP(B8,FastTrack!$A:$A,1,0)),IF(ISNA(VLOOKUP(B8,Delayed!$B:$B,1,0)),"BAU","Delayed"),"FastTrack"),"TTM"),"Remove"),"CEEMEA")</f>
        <v>Remove</v>
      </c>
      <c r="I8" s="11" t="str">
        <f>IF(COUNTIF(schedule!DA$1:ZZ$100,B8)=0,"new","scheduled")</f>
        <v>new</v>
      </c>
    </row>
    <row r="9" spans="1:9">
      <c r="A9" s="11" t="s">
        <v>2401</v>
      </c>
      <c r="B9" s="13">
        <v>120914043354</v>
      </c>
      <c r="C9" s="11" t="str">
        <f>IF(ISERROR(VLOOKUP(B9,'091012'!B:C,2,FALSE)),"new",VLOOKUP(B9,'091012'!B:C,2,FALSE))</f>
        <v>new</v>
      </c>
      <c r="D9" s="11" t="str">
        <f>IF(ISERROR(VLOOKUP(B9,'091012'!B:D,3,FALSE)),"new",IF(VLOOKUP(B9,'091012'!B:D,3,FALSE)="new","existing",VLOOKUP(B9,'091012'!B:D,3,FALSE)))</f>
        <v>existing</v>
      </c>
      <c r="E9" s="4">
        <f t="shared" si="1"/>
        <v>41162</v>
      </c>
      <c r="F9" s="11" t="str">
        <f>IF(ISERROR(VLOOKUP(B9,'111012'!B:B,1,FALSE)),"yes","no")</f>
        <v>no</v>
      </c>
      <c r="G9" s="2" t="s">
        <v>2402</v>
      </c>
      <c r="H9" s="11" t="str">
        <f>IF(ISNA(VLOOKUP(B9,CEEMEA!$A:$A,1,0)),IF(ISNA(VLOOKUP(B9,Removes!$A:$A,1,0)),IF(ISNA(VLOOKUP(B9,TTM!$A:$A,1,0)),IF(ISNA(VLOOKUP(B9,FastTrack!$A:$A,1,0)),IF(ISNA(VLOOKUP(B9,Delayed!$B:$B,1,0)),"BAU","Delayed"),"FastTrack"),"TTM"),"Remove"),"CEEMEA")</f>
        <v>BAU</v>
      </c>
      <c r="I9" s="11" t="str">
        <f>IF(COUNTIF(schedule!DA$1:ZZ$100,B9)=0,"new","scheduled")</f>
        <v>scheduled</v>
      </c>
    </row>
    <row r="10" spans="1:9">
      <c r="A10" s="11" t="s">
        <v>2397</v>
      </c>
      <c r="B10" s="13">
        <v>120914043948</v>
      </c>
      <c r="C10" s="11" t="str">
        <f>IF(ISERROR(VLOOKUP(B10,'091012'!B:C,2,FALSE)),"new",VLOOKUP(B10,'091012'!B:C,2,FALSE))</f>
        <v>new</v>
      </c>
      <c r="D10" s="11" t="str">
        <f>IF(ISERROR(VLOOKUP(B10,'091012'!B:D,3,FALSE)),"new",IF(VLOOKUP(B10,'091012'!B:D,3,FALSE)="new","existing",VLOOKUP(B10,'091012'!B:D,3,FALSE)))</f>
        <v>existing</v>
      </c>
      <c r="E10" s="4">
        <f t="shared" si="1"/>
        <v>41162</v>
      </c>
      <c r="F10" s="11" t="str">
        <f>IF(ISERROR(VLOOKUP(B10,'111012'!B:B,1,FALSE)),"yes","no")</f>
        <v>no</v>
      </c>
      <c r="G10" s="2" t="s">
        <v>2398</v>
      </c>
      <c r="H10" s="11" t="str">
        <f>IF(ISNA(VLOOKUP(B10,CEEMEA!$A:$A,1,0)),IF(ISNA(VLOOKUP(B10,Removes!$A:$A,1,0)),IF(ISNA(VLOOKUP(B10,TTM!$A:$A,1,0)),IF(ISNA(VLOOKUP(B10,FastTrack!$A:$A,1,0)),IF(ISNA(VLOOKUP(B10,Delayed!$B:$B,1,0)),"BAU","Delayed"),"FastTrack"),"TTM"),"Remove"),"CEEMEA")</f>
        <v>BAU</v>
      </c>
      <c r="I10" s="11" t="str">
        <f>IF(COUNTIF(schedule!DA$1:ZZ$100,B10)=0,"new","scheduled")</f>
        <v>scheduled</v>
      </c>
    </row>
    <row r="11" spans="1:9">
      <c r="A11" s="11" t="s">
        <v>173</v>
      </c>
      <c r="B11" s="13">
        <v>120917045521</v>
      </c>
      <c r="C11" s="11" t="str">
        <f>IF(ISERROR(VLOOKUP(B11,'091012'!B:C,2,FALSE)),"new",VLOOKUP(B11,'091012'!B:C,2,FALSE))</f>
        <v>new</v>
      </c>
      <c r="D11" s="11" t="str">
        <f>IF(ISERROR(VLOOKUP(B11,'091012'!B:D,3,FALSE)),"new",IF(VLOOKUP(B11,'091012'!B:D,3,FALSE)="new","existing",VLOOKUP(B11,'091012'!B:D,3,FALSE)))</f>
        <v>existing</v>
      </c>
      <c r="E11" s="4" t="e">
        <f t="shared" si="1"/>
        <v>#VALUE!</v>
      </c>
      <c r="F11" s="11" t="str">
        <f>IF(ISERROR(VLOOKUP(B11,'111012'!B:B,1,FALSE)),"yes","no")</f>
        <v>no</v>
      </c>
      <c r="G11" s="2" t="s">
        <v>2143</v>
      </c>
      <c r="H11" s="11" t="str">
        <f>IF(ISNA(VLOOKUP(B11,CEEMEA!$A:$A,1,0)),IF(ISNA(VLOOKUP(B11,Removes!$A:$A,1,0)),IF(ISNA(VLOOKUP(B11,TTM!$A:$A,1,0)),IF(ISNA(VLOOKUP(B11,FastTrack!$A:$A,1,0)),IF(ISNA(VLOOKUP(B11,Delayed!$B:$B,1,0)),"BAU","Delayed"),"FastTrack"),"TTM"),"Remove"),"CEEMEA")</f>
        <v>Remove</v>
      </c>
      <c r="I11" s="11" t="str">
        <f>IF(COUNTIF(schedule!DA$1:ZZ$100,B11)=0,"new","scheduled")</f>
        <v>new</v>
      </c>
    </row>
    <row r="12" spans="1:9">
      <c r="A12" s="11" t="s">
        <v>172</v>
      </c>
      <c r="B12" s="13">
        <v>120917045758</v>
      </c>
      <c r="C12" s="11" t="str">
        <f>IF(ISERROR(VLOOKUP(B12,'091012'!B:C,2,FALSE)),"new",VLOOKUP(B12,'091012'!B:C,2,FALSE))</f>
        <v>new</v>
      </c>
      <c r="D12" s="11" t="str">
        <f>IF(ISERROR(VLOOKUP(B12,'091012'!B:D,3,FALSE)),"new",IF(VLOOKUP(B12,'091012'!B:D,3,FALSE)="new","existing",VLOOKUP(B12,'091012'!B:D,3,FALSE)))</f>
        <v>existing</v>
      </c>
      <c r="E12" s="4" t="e">
        <f t="shared" si="1"/>
        <v>#VALUE!</v>
      </c>
      <c r="F12" s="11" t="str">
        <f>IF(ISERROR(VLOOKUP(B12,'111012'!B:B,1,FALSE)),"yes","no")</f>
        <v>no</v>
      </c>
      <c r="G12" s="2" t="s">
        <v>2142</v>
      </c>
      <c r="H12" s="11" t="str">
        <f>IF(ISNA(VLOOKUP(B12,CEEMEA!$A:$A,1,0)),IF(ISNA(VLOOKUP(B12,Removes!$A:$A,1,0)),IF(ISNA(VLOOKUP(B12,TTM!$A:$A,1,0)),IF(ISNA(VLOOKUP(B12,FastTrack!$A:$A,1,0)),IF(ISNA(VLOOKUP(B12,Delayed!$B:$B,1,0)),"BAU","Delayed"),"FastTrack"),"TTM"),"Remove"),"CEEMEA")</f>
        <v>Remove</v>
      </c>
      <c r="I12" s="11" t="str">
        <f>IF(COUNTIF(schedule!DA$1:ZZ$100,B12)=0,"new","scheduled")</f>
        <v>new</v>
      </c>
    </row>
    <row r="13" spans="1:9">
      <c r="A13" s="11" t="s">
        <v>2228</v>
      </c>
      <c r="B13" s="13">
        <v>120918043440</v>
      </c>
      <c r="C13" s="11" t="str">
        <f>IF(ISERROR(VLOOKUP(B13,'091012'!B:C,2,FALSE)),"new",VLOOKUP(B13,'091012'!B:C,2,FALSE))</f>
        <v>new</v>
      </c>
      <c r="D13" s="11" t="str">
        <f>IF(ISERROR(VLOOKUP(B13,'091012'!B:D,3,FALSE)),"new",IF(VLOOKUP(B13,'091012'!B:D,3,FALSE)="new","existing",VLOOKUP(B13,'091012'!B:D,3,FALSE)))</f>
        <v>existing</v>
      </c>
      <c r="E13" s="4">
        <f t="shared" si="1"/>
        <v>40918</v>
      </c>
      <c r="F13" s="11" t="str">
        <f>IF(ISERROR(VLOOKUP(B13,'111012'!B:B,1,FALSE)),"yes","no")</f>
        <v>yes</v>
      </c>
      <c r="G13" s="2" t="s">
        <v>2229</v>
      </c>
      <c r="H13" s="11" t="str">
        <f>IF(ISNA(VLOOKUP(B13,CEEMEA!$A:$A,1,0)),IF(ISNA(VLOOKUP(B13,Removes!$A:$A,1,0)),IF(ISNA(VLOOKUP(B13,TTM!$A:$A,1,0)),IF(ISNA(VLOOKUP(B13,FastTrack!$A:$A,1,0)),IF(ISNA(VLOOKUP(B13,Delayed!$B:$B,1,0)),"BAU","Delayed"),"FastTrack"),"TTM"),"Remove"),"CEEMEA")</f>
        <v>CEEMEA</v>
      </c>
      <c r="I13" s="11" t="str">
        <f>IF(COUNTIF(schedule!DA$1:ZZ$100,B13)=0,"new","scheduled")</f>
        <v>new</v>
      </c>
    </row>
    <row r="14" spans="1:9">
      <c r="A14" s="11" t="s">
        <v>2226</v>
      </c>
      <c r="B14" s="13">
        <v>120918043441</v>
      </c>
      <c r="C14" s="11" t="str">
        <f>IF(ISERROR(VLOOKUP(B14,'091012'!B:C,2,FALSE)),"new",VLOOKUP(B14,'091012'!B:C,2,FALSE))</f>
        <v>new</v>
      </c>
      <c r="D14" s="11" t="str">
        <f>IF(ISERROR(VLOOKUP(B14,'091012'!B:D,3,FALSE)),"new",IF(VLOOKUP(B14,'091012'!B:D,3,FALSE)="new","existing",VLOOKUP(B14,'091012'!B:D,3,FALSE)))</f>
        <v>existing</v>
      </c>
      <c r="E14" s="4">
        <f t="shared" si="1"/>
        <v>40918</v>
      </c>
      <c r="F14" s="11" t="str">
        <f>IF(ISERROR(VLOOKUP(B14,'111012'!B:B,1,FALSE)),"yes","no")</f>
        <v>yes</v>
      </c>
      <c r="G14" s="2" t="s">
        <v>2227</v>
      </c>
      <c r="H14" s="11" t="str">
        <f>IF(ISNA(VLOOKUP(B14,CEEMEA!$A:$A,1,0)),IF(ISNA(VLOOKUP(B14,Removes!$A:$A,1,0)),IF(ISNA(VLOOKUP(B14,TTM!$A:$A,1,0)),IF(ISNA(VLOOKUP(B14,FastTrack!$A:$A,1,0)),IF(ISNA(VLOOKUP(B14,Delayed!$B:$B,1,0)),"BAU","Delayed"),"FastTrack"),"TTM"),"Remove"),"CEEMEA")</f>
        <v>CEEMEA</v>
      </c>
      <c r="I14" s="11" t="str">
        <f>IF(COUNTIF(schedule!DA$1:ZZ$100,B14)=0,"new","scheduled")</f>
        <v>new</v>
      </c>
    </row>
    <row r="15" spans="1:9">
      <c r="A15" s="11" t="s">
        <v>2222</v>
      </c>
      <c r="B15" s="13">
        <v>120918043443</v>
      </c>
      <c r="C15" s="11" t="str">
        <f>IF(ISERROR(VLOOKUP(B15,'091012'!B:C,2,FALSE)),"new",VLOOKUP(B15,'091012'!B:C,2,FALSE))</f>
        <v>new</v>
      </c>
      <c r="D15" s="11" t="str">
        <f>IF(ISERROR(VLOOKUP(B15,'091012'!B:D,3,FALSE)),"new",IF(VLOOKUP(B15,'091012'!B:D,3,FALSE)="new","existing",VLOOKUP(B15,'091012'!B:D,3,FALSE)))</f>
        <v>existing</v>
      </c>
      <c r="E15" s="4">
        <f t="shared" si="1"/>
        <v>40918</v>
      </c>
      <c r="F15" s="11" t="str">
        <f>IF(ISERROR(VLOOKUP(B15,'111012'!B:B,1,FALSE)),"yes","no")</f>
        <v>yes</v>
      </c>
      <c r="G15" s="2" t="s">
        <v>2223</v>
      </c>
      <c r="H15" s="11" t="str">
        <f>IF(ISNA(VLOOKUP(B15,CEEMEA!$A:$A,1,0)),IF(ISNA(VLOOKUP(B15,Removes!$A:$A,1,0)),IF(ISNA(VLOOKUP(B15,TTM!$A:$A,1,0)),IF(ISNA(VLOOKUP(B15,FastTrack!$A:$A,1,0)),IF(ISNA(VLOOKUP(B15,Delayed!$B:$B,1,0)),"BAU","Delayed"),"FastTrack"),"TTM"),"Remove"),"CEEMEA")</f>
        <v>CEEMEA</v>
      </c>
      <c r="I15" s="11" t="str">
        <f>IF(COUNTIF(schedule!DA$1:ZZ$100,B15)=0,"new","scheduled")</f>
        <v>new</v>
      </c>
    </row>
    <row r="16" spans="1:9">
      <c r="A16" s="11" t="s">
        <v>2031</v>
      </c>
      <c r="B16" s="13">
        <v>120918132852</v>
      </c>
      <c r="C16" s="11" t="str">
        <f>IF(ISERROR(VLOOKUP(B16,'091012'!B:C,2,FALSE)),"new",VLOOKUP(B16,'091012'!B:C,2,FALSE))</f>
        <v>new</v>
      </c>
      <c r="D16" s="11" t="str">
        <f>IF(ISERROR(VLOOKUP(B16,'091012'!B:D,3,FALSE)),"new",IF(VLOOKUP(B16,'091012'!B:D,3,FALSE)="new","existing",VLOOKUP(B16,'091012'!B:D,3,FALSE)))</f>
        <v>existing</v>
      </c>
      <c r="E16" s="4">
        <f t="shared" si="1"/>
        <v>41131</v>
      </c>
      <c r="F16" s="11" t="str">
        <f>IF(ISERROR(VLOOKUP(B16,'111012'!B:B,1,FALSE)),"yes","no")</f>
        <v>no</v>
      </c>
      <c r="G16" s="2" t="s">
        <v>2439</v>
      </c>
      <c r="H16" s="11" t="str">
        <f>IF(ISNA(VLOOKUP(B16,CEEMEA!$A:$A,1,0)),IF(ISNA(VLOOKUP(B16,Removes!$A:$A,1,0)),IF(ISNA(VLOOKUP(B16,TTM!$A:$A,1,0)),IF(ISNA(VLOOKUP(B16,FastTrack!$A:$A,1,0)),IF(ISNA(VLOOKUP(B16,Delayed!$B:$B,1,0)),"BAU","Delayed"),"FastTrack"),"TTM"),"Remove"),"CEEMEA")</f>
        <v>BAU</v>
      </c>
      <c r="I16" s="11" t="str">
        <f>IF(COUNTIF(schedule!DA$1:ZZ$100,B16)=0,"new","scheduled")</f>
        <v>scheduled</v>
      </c>
    </row>
    <row r="17" spans="1:9">
      <c r="A17" s="11" t="s">
        <v>1771</v>
      </c>
      <c r="B17" s="13">
        <v>120919080500</v>
      </c>
      <c r="C17" s="11" t="str">
        <f>IF(ISERROR(VLOOKUP(B17,'091012'!B:C,2,FALSE)),"new",VLOOKUP(B17,'091012'!B:C,2,FALSE))</f>
        <v>new</v>
      </c>
      <c r="D17" s="11" t="str">
        <f>IF(ISERROR(VLOOKUP(B17,'091012'!B:D,3,FALSE)),"new",IF(VLOOKUP(B17,'091012'!B:D,3,FALSE)="new","existing",VLOOKUP(B17,'091012'!B:D,3,FALSE)))</f>
        <v>existing</v>
      </c>
      <c r="E17" s="4" t="e">
        <f t="shared" si="1"/>
        <v>#VALUE!</v>
      </c>
      <c r="F17" s="11" t="str">
        <f>IF(ISERROR(VLOOKUP(B17,'111012'!B:B,1,FALSE)),"yes","no")</f>
        <v>no</v>
      </c>
      <c r="G17" s="2" t="s">
        <v>2140</v>
      </c>
      <c r="H17" s="11" t="str">
        <f>IF(ISNA(VLOOKUP(B17,CEEMEA!$A:$A,1,0)),IF(ISNA(VLOOKUP(B17,Removes!$A:$A,1,0)),IF(ISNA(VLOOKUP(B17,TTM!$A:$A,1,0)),IF(ISNA(VLOOKUP(B17,FastTrack!$A:$A,1,0)),IF(ISNA(VLOOKUP(B17,Delayed!$B:$B,1,0)),"BAU","Delayed"),"FastTrack"),"TTM"),"Remove"),"CEEMEA")</f>
        <v>BAU</v>
      </c>
      <c r="I17" s="11" t="str">
        <f>IF(COUNTIF(schedule!DA$1:ZZ$100,B17)=0,"new","scheduled")</f>
        <v>scheduled</v>
      </c>
    </row>
    <row r="18" spans="1:9">
      <c r="A18" s="11" t="s">
        <v>1825</v>
      </c>
      <c r="B18" s="13">
        <v>120920100741</v>
      </c>
      <c r="C18" s="11" t="str">
        <f>IF(ISERROR(VLOOKUP(B18,'091012'!B:C,2,FALSE)),"new",VLOOKUP(B18,'091012'!B:C,2,FALSE))</f>
        <v>new</v>
      </c>
      <c r="D18" s="11" t="str">
        <f>IF(ISERROR(VLOOKUP(B18,'091012'!B:D,3,FALSE)),"new",IF(VLOOKUP(B18,'091012'!B:D,3,FALSE)="new","existing",VLOOKUP(B18,'091012'!B:D,3,FALSE)))</f>
        <v>existing</v>
      </c>
      <c r="E18" s="4" t="e">
        <f t="shared" si="1"/>
        <v>#VALUE!</v>
      </c>
      <c r="F18" s="11" t="str">
        <f>IF(ISERROR(VLOOKUP(B18,'111012'!B:B,1,FALSE)),"yes","no")</f>
        <v>no</v>
      </c>
      <c r="G18" s="2" t="s">
        <v>2113</v>
      </c>
      <c r="H18" s="11" t="str">
        <f>IF(ISNA(VLOOKUP(B18,CEEMEA!$A:$A,1,0)),IF(ISNA(VLOOKUP(B18,Removes!$A:$A,1,0)),IF(ISNA(VLOOKUP(B18,TTM!$A:$A,1,0)),IF(ISNA(VLOOKUP(B18,FastTrack!$A:$A,1,0)),IF(ISNA(VLOOKUP(B18,Delayed!$B:$B,1,0)),"BAU","Delayed"),"FastTrack"),"TTM"),"Remove"),"CEEMEA")</f>
        <v>BAU</v>
      </c>
      <c r="I18" s="11" t="str">
        <f>IF(COUNTIF(schedule!DA$1:ZZ$100,B18)=0,"new","scheduled")</f>
        <v>scheduled</v>
      </c>
    </row>
    <row r="19" spans="1:9">
      <c r="A19" s="11" t="s">
        <v>1823</v>
      </c>
      <c r="B19" s="13">
        <v>120920100748</v>
      </c>
      <c r="C19" s="11" t="str">
        <f>IF(ISERROR(VLOOKUP(B19,'091012'!B:C,2,FALSE)),"new",VLOOKUP(B19,'091012'!B:C,2,FALSE))</f>
        <v>new</v>
      </c>
      <c r="D19" s="11" t="str">
        <f>IF(ISERROR(VLOOKUP(B19,'091012'!B:D,3,FALSE)),"new",IF(VLOOKUP(B19,'091012'!B:D,3,FALSE)="new","existing",VLOOKUP(B19,'091012'!B:D,3,FALSE)))</f>
        <v>existing</v>
      </c>
      <c r="E19" s="4" t="e">
        <f t="shared" si="1"/>
        <v>#VALUE!</v>
      </c>
      <c r="F19" s="11" t="str">
        <f>IF(ISERROR(VLOOKUP(B19,'111012'!B:B,1,FALSE)),"yes","no")</f>
        <v>no</v>
      </c>
      <c r="G19" s="2" t="s">
        <v>2138</v>
      </c>
      <c r="H19" s="11" t="str">
        <f>IF(ISNA(VLOOKUP(B19,CEEMEA!$A:$A,1,0)),IF(ISNA(VLOOKUP(B19,Removes!$A:$A,1,0)),IF(ISNA(VLOOKUP(B19,TTM!$A:$A,1,0)),IF(ISNA(VLOOKUP(B19,FastTrack!$A:$A,1,0)),IF(ISNA(VLOOKUP(B19,Delayed!$B:$B,1,0)),"BAU","Delayed"),"FastTrack"),"TTM"),"Remove"),"CEEMEA")</f>
        <v>BAU</v>
      </c>
      <c r="I19" s="11" t="str">
        <f>IF(COUNTIF(schedule!DA$1:ZZ$100,B19)=0,"new","scheduled")</f>
        <v>scheduled</v>
      </c>
    </row>
    <row r="20" spans="1:9">
      <c r="A20" s="11" t="s">
        <v>1821</v>
      </c>
      <c r="B20" s="13">
        <v>120920100749</v>
      </c>
      <c r="C20" s="11" t="str">
        <f>IF(ISERROR(VLOOKUP(B20,'091012'!B:C,2,FALSE)),"new",VLOOKUP(B20,'091012'!B:C,2,FALSE))</f>
        <v>new</v>
      </c>
      <c r="D20" s="11" t="str">
        <f>IF(ISERROR(VLOOKUP(B20,'091012'!B:D,3,FALSE)),"new",IF(VLOOKUP(B20,'091012'!B:D,3,FALSE)="new","existing",VLOOKUP(B20,'091012'!B:D,3,FALSE)))</f>
        <v>existing</v>
      </c>
      <c r="E20" s="4" t="e">
        <f t="shared" si="1"/>
        <v>#VALUE!</v>
      </c>
      <c r="F20" s="11" t="str">
        <f>IF(ISERROR(VLOOKUP(B20,'111012'!B:B,1,FALSE)),"yes","no")</f>
        <v>no</v>
      </c>
      <c r="G20" s="2" t="s">
        <v>2137</v>
      </c>
      <c r="H20" s="11" t="str">
        <f>IF(ISNA(VLOOKUP(B20,CEEMEA!$A:$A,1,0)),IF(ISNA(VLOOKUP(B20,Removes!$A:$A,1,0)),IF(ISNA(VLOOKUP(B20,TTM!$A:$A,1,0)),IF(ISNA(VLOOKUP(B20,FastTrack!$A:$A,1,0)),IF(ISNA(VLOOKUP(B20,Delayed!$B:$B,1,0)),"BAU","Delayed"),"FastTrack"),"TTM"),"Remove"),"CEEMEA")</f>
        <v>BAU</v>
      </c>
      <c r="I20" s="11" t="str">
        <f>IF(COUNTIF(schedule!DA$1:ZZ$100,B20)=0,"new","scheduled")</f>
        <v>scheduled</v>
      </c>
    </row>
    <row r="21" spans="1:9">
      <c r="A21" s="11" t="s">
        <v>1819</v>
      </c>
      <c r="B21" s="13">
        <v>120920100750</v>
      </c>
      <c r="C21" s="11" t="str">
        <f>IF(ISERROR(VLOOKUP(B21,'091012'!B:C,2,FALSE)),"new",VLOOKUP(B21,'091012'!B:C,2,FALSE))</f>
        <v>new</v>
      </c>
      <c r="D21" s="11" t="str">
        <f>IF(ISERROR(VLOOKUP(B21,'091012'!B:D,3,FALSE)),"new",IF(VLOOKUP(B21,'091012'!B:D,3,FALSE)="new","existing",VLOOKUP(B21,'091012'!B:D,3,FALSE)))</f>
        <v>existing</v>
      </c>
      <c r="E21" s="4" t="e">
        <f t="shared" si="1"/>
        <v>#VALUE!</v>
      </c>
      <c r="F21" s="11" t="str">
        <f>IF(ISERROR(VLOOKUP(B21,'111012'!B:B,1,FALSE)),"yes","no")</f>
        <v>no</v>
      </c>
      <c r="G21" s="2" t="s">
        <v>2136</v>
      </c>
      <c r="H21" s="11" t="str">
        <f>IF(ISNA(VLOOKUP(B21,CEEMEA!$A:$A,1,0)),IF(ISNA(VLOOKUP(B21,Removes!$A:$A,1,0)),IF(ISNA(VLOOKUP(B21,TTM!$A:$A,1,0)),IF(ISNA(VLOOKUP(B21,FastTrack!$A:$A,1,0)),IF(ISNA(VLOOKUP(B21,Delayed!$B:$B,1,0)),"BAU","Delayed"),"FastTrack"),"TTM"),"Remove"),"CEEMEA")</f>
        <v>BAU</v>
      </c>
      <c r="I21" s="11" t="str">
        <f>IF(COUNTIF(schedule!DA$1:ZZ$100,B21)=0,"new","scheduled")</f>
        <v>scheduled</v>
      </c>
    </row>
    <row r="22" spans="1:9">
      <c r="A22" s="11" t="s">
        <v>1815</v>
      </c>
      <c r="B22" s="13">
        <v>120920100751</v>
      </c>
      <c r="C22" s="11" t="str">
        <f>IF(ISERROR(VLOOKUP(B22,'091012'!B:C,2,FALSE)),"new",VLOOKUP(B22,'091012'!B:C,2,FALSE))</f>
        <v>new</v>
      </c>
      <c r="D22" s="11" t="str">
        <f>IF(ISERROR(VLOOKUP(B22,'091012'!B:D,3,FALSE)),"new",IF(VLOOKUP(B22,'091012'!B:D,3,FALSE)="new","existing",VLOOKUP(B22,'091012'!B:D,3,FALSE)))</f>
        <v>existing</v>
      </c>
      <c r="E22" s="4" t="e">
        <f t="shared" si="1"/>
        <v>#VALUE!</v>
      </c>
      <c r="F22" s="11" t="str">
        <f>IF(ISERROR(VLOOKUP(B22,'111012'!B:B,1,FALSE)),"yes","no")</f>
        <v>no</v>
      </c>
      <c r="G22" s="2" t="s">
        <v>2134</v>
      </c>
      <c r="H22" s="11" t="str">
        <f>IF(ISNA(VLOOKUP(B22,CEEMEA!$A:$A,1,0)),IF(ISNA(VLOOKUP(B22,Removes!$A:$A,1,0)),IF(ISNA(VLOOKUP(B22,TTM!$A:$A,1,0)),IF(ISNA(VLOOKUP(B22,FastTrack!$A:$A,1,0)),IF(ISNA(VLOOKUP(B22,Delayed!$B:$B,1,0)),"BAU","Delayed"),"FastTrack"),"TTM"),"Remove"),"CEEMEA")</f>
        <v>BAU</v>
      </c>
      <c r="I22" s="11" t="str">
        <f>IF(COUNTIF(schedule!DA$1:ZZ$100,B22)=0,"new","scheduled")</f>
        <v>scheduled</v>
      </c>
    </row>
    <row r="23" spans="1:9">
      <c r="A23" s="11" t="s">
        <v>1813</v>
      </c>
      <c r="B23" s="13">
        <v>120920102003</v>
      </c>
      <c r="C23" s="11" t="str">
        <f>IF(ISERROR(VLOOKUP(B23,'091012'!B:C,2,FALSE)),"new",VLOOKUP(B23,'091012'!B:C,2,FALSE))</f>
        <v>new</v>
      </c>
      <c r="D23" s="11" t="str">
        <f>IF(ISERROR(VLOOKUP(B23,'091012'!B:D,3,FALSE)),"new",IF(VLOOKUP(B23,'091012'!B:D,3,FALSE)="new","existing",VLOOKUP(B23,'091012'!B:D,3,FALSE)))</f>
        <v>existing</v>
      </c>
      <c r="E23" s="4" t="e">
        <f t="shared" si="1"/>
        <v>#VALUE!</v>
      </c>
      <c r="F23" s="11" t="str">
        <f>IF(ISERROR(VLOOKUP(B23,'111012'!B:B,1,FALSE)),"yes","no")</f>
        <v>no</v>
      </c>
      <c r="G23" s="2" t="s">
        <v>2133</v>
      </c>
      <c r="H23" s="11" t="str">
        <f>IF(ISNA(VLOOKUP(B23,CEEMEA!$A:$A,1,0)),IF(ISNA(VLOOKUP(B23,Removes!$A:$A,1,0)),IF(ISNA(VLOOKUP(B23,TTM!$A:$A,1,0)),IF(ISNA(VLOOKUP(B23,FastTrack!$A:$A,1,0)),IF(ISNA(VLOOKUP(B23,Delayed!$B:$B,1,0)),"BAU","Delayed"),"FastTrack"),"TTM"),"Remove"),"CEEMEA")</f>
        <v>BAU</v>
      </c>
      <c r="I23" s="11" t="str">
        <f>IF(COUNTIF(schedule!DA$1:ZZ$100,B23)=0,"new","scheduled")</f>
        <v>scheduled</v>
      </c>
    </row>
    <row r="24" spans="1:9">
      <c r="A24" s="11" t="s">
        <v>1809</v>
      </c>
      <c r="B24" s="13">
        <v>120920102004</v>
      </c>
      <c r="C24" s="11" t="str">
        <f>IF(ISERROR(VLOOKUP(B24,'091012'!B:C,2,FALSE)),"new",VLOOKUP(B24,'091012'!B:C,2,FALSE))</f>
        <v>new</v>
      </c>
      <c r="D24" s="11" t="str">
        <f>IF(ISERROR(VLOOKUP(B24,'091012'!B:D,3,FALSE)),"new",IF(VLOOKUP(B24,'091012'!B:D,3,FALSE)="new","existing",VLOOKUP(B24,'091012'!B:D,3,FALSE)))</f>
        <v>existing</v>
      </c>
      <c r="E24" s="4" t="e">
        <f t="shared" si="1"/>
        <v>#VALUE!</v>
      </c>
      <c r="F24" s="11" t="str">
        <f>IF(ISERROR(VLOOKUP(B24,'111012'!B:B,1,FALSE)),"yes","no")</f>
        <v>no</v>
      </c>
      <c r="G24" s="2" t="s">
        <v>2131</v>
      </c>
      <c r="H24" s="11" t="str">
        <f>IF(ISNA(VLOOKUP(B24,CEEMEA!$A:$A,1,0)),IF(ISNA(VLOOKUP(B24,Removes!$A:$A,1,0)),IF(ISNA(VLOOKUP(B24,TTM!$A:$A,1,0)),IF(ISNA(VLOOKUP(B24,FastTrack!$A:$A,1,0)),IF(ISNA(VLOOKUP(B24,Delayed!$B:$B,1,0)),"BAU","Delayed"),"FastTrack"),"TTM"),"Remove"),"CEEMEA")</f>
        <v>BAU</v>
      </c>
      <c r="I24" s="11" t="str">
        <f>IF(COUNTIF(schedule!DA$1:ZZ$100,B24)=0,"new","scheduled")</f>
        <v>scheduled</v>
      </c>
    </row>
    <row r="25" spans="1:9">
      <c r="A25" s="11" t="s">
        <v>1803</v>
      </c>
      <c r="B25" s="13">
        <v>120920102005</v>
      </c>
      <c r="C25" s="11" t="str">
        <f>IF(ISERROR(VLOOKUP(B25,'091012'!B:C,2,FALSE)),"new",VLOOKUP(B25,'091012'!B:C,2,FALSE))</f>
        <v>new</v>
      </c>
      <c r="D25" s="11" t="str">
        <f>IF(ISERROR(VLOOKUP(B25,'091012'!B:D,3,FALSE)),"new",IF(VLOOKUP(B25,'091012'!B:D,3,FALSE)="new","existing",VLOOKUP(B25,'091012'!B:D,3,FALSE)))</f>
        <v>existing</v>
      </c>
      <c r="E25" s="4" t="e">
        <f t="shared" si="1"/>
        <v>#VALUE!</v>
      </c>
      <c r="F25" s="11" t="str">
        <f>IF(ISERROR(VLOOKUP(B25,'111012'!B:B,1,FALSE)),"yes","no")</f>
        <v>no</v>
      </c>
      <c r="G25" s="2" t="s">
        <v>2128</v>
      </c>
      <c r="H25" s="11" t="str">
        <f>IF(ISNA(VLOOKUP(B25,CEEMEA!$A:$A,1,0)),IF(ISNA(VLOOKUP(B25,Removes!$A:$A,1,0)),IF(ISNA(VLOOKUP(B25,TTM!$A:$A,1,0)),IF(ISNA(VLOOKUP(B25,FastTrack!$A:$A,1,0)),IF(ISNA(VLOOKUP(B25,Delayed!$B:$B,1,0)),"BAU","Delayed"),"FastTrack"),"TTM"),"Remove"),"CEEMEA")</f>
        <v>BAU</v>
      </c>
      <c r="I25" s="11" t="str">
        <f>IF(COUNTIF(schedule!DA$1:ZZ$100,B25)=0,"new","scheduled")</f>
        <v>scheduled</v>
      </c>
    </row>
    <row r="26" spans="1:9">
      <c r="A26" s="11" t="s">
        <v>1811</v>
      </c>
      <c r="B26" s="13">
        <v>120920102006</v>
      </c>
      <c r="C26" s="11" t="str">
        <f>IF(ISERROR(VLOOKUP(B26,'091012'!B:C,2,FALSE)),"new",VLOOKUP(B26,'091012'!B:C,2,FALSE))</f>
        <v>new</v>
      </c>
      <c r="D26" s="11" t="str">
        <f>IF(ISERROR(VLOOKUP(B26,'091012'!B:D,3,FALSE)),"new",IF(VLOOKUP(B26,'091012'!B:D,3,FALSE)="new","existing",VLOOKUP(B26,'091012'!B:D,3,FALSE)))</f>
        <v>existing</v>
      </c>
      <c r="E26" s="4" t="e">
        <f t="shared" si="1"/>
        <v>#VALUE!</v>
      </c>
      <c r="F26" s="11" t="str">
        <f>IF(ISERROR(VLOOKUP(B26,'111012'!B:B,1,FALSE)),"yes","no")</f>
        <v>no</v>
      </c>
      <c r="G26" s="2" t="s">
        <v>2132</v>
      </c>
      <c r="H26" s="11" t="str">
        <f>IF(ISNA(VLOOKUP(B26,CEEMEA!$A:$A,1,0)),IF(ISNA(VLOOKUP(B26,Removes!$A:$A,1,0)),IF(ISNA(VLOOKUP(B26,TTM!$A:$A,1,0)),IF(ISNA(VLOOKUP(B26,FastTrack!$A:$A,1,0)),IF(ISNA(VLOOKUP(B26,Delayed!$B:$B,1,0)),"BAU","Delayed"),"FastTrack"),"TTM"),"Remove"),"CEEMEA")</f>
        <v>BAU</v>
      </c>
      <c r="I26" s="11" t="str">
        <f>IF(COUNTIF(schedule!DA$1:ZZ$100,B26)=0,"new","scheduled")</f>
        <v>scheduled</v>
      </c>
    </row>
    <row r="27" spans="1:9">
      <c r="A27" s="11" t="s">
        <v>1883</v>
      </c>
      <c r="B27" s="13">
        <v>120920123003</v>
      </c>
      <c r="C27" s="11" t="str">
        <f>IF(ISERROR(VLOOKUP(B27,'091012'!B:C,2,FALSE)),"new",VLOOKUP(B27,'091012'!B:C,2,FALSE))</f>
        <v>new</v>
      </c>
      <c r="D27" s="11" t="str">
        <f>IF(ISERROR(VLOOKUP(B27,'091012'!B:D,3,FALSE)),"new",IF(VLOOKUP(B27,'091012'!B:D,3,FALSE)="new","existing",VLOOKUP(B27,'091012'!B:D,3,FALSE)))</f>
        <v>existing</v>
      </c>
      <c r="E27" s="4" t="e">
        <f t="shared" si="1"/>
        <v>#VALUE!</v>
      </c>
      <c r="F27" s="11" t="str">
        <f>IF(ISERROR(VLOOKUP(B27,'111012'!B:B,1,FALSE)),"yes","no")</f>
        <v>no</v>
      </c>
      <c r="G27" s="2" t="s">
        <v>2111</v>
      </c>
      <c r="H27" s="11" t="str">
        <f>IF(ISNA(VLOOKUP(B27,CEEMEA!$A:$A,1,0)),IF(ISNA(VLOOKUP(B27,Removes!$A:$A,1,0)),IF(ISNA(VLOOKUP(B27,TTM!$A:$A,1,0)),IF(ISNA(VLOOKUP(B27,FastTrack!$A:$A,1,0)),IF(ISNA(VLOOKUP(B27,Delayed!$B:$B,1,0)),"BAU","Delayed"),"FastTrack"),"TTM"),"Remove"),"CEEMEA")</f>
        <v>BAU</v>
      </c>
      <c r="I27" s="11" t="str">
        <f>IF(COUNTIF(schedule!DA$1:ZZ$100,B27)=0,"new","scheduled")</f>
        <v>scheduled</v>
      </c>
    </row>
    <row r="28" spans="1:9">
      <c r="A28" s="11" t="s">
        <v>1874</v>
      </c>
      <c r="B28" s="13">
        <v>120921062337</v>
      </c>
      <c r="C28" s="11" t="str">
        <f>IF(ISERROR(VLOOKUP(B28,'091012'!B:C,2,FALSE)),"new",VLOOKUP(B28,'091012'!B:C,2,FALSE))</f>
        <v>new</v>
      </c>
      <c r="D28" s="11" t="str">
        <f>IF(ISERROR(VLOOKUP(B28,'091012'!B:D,3,FALSE)),"new",IF(VLOOKUP(B28,'091012'!B:D,3,FALSE)="new","existing",VLOOKUP(B28,'091012'!B:D,3,FALSE)))</f>
        <v>existing</v>
      </c>
      <c r="E28" s="4">
        <f t="shared" si="1"/>
        <v>41131</v>
      </c>
      <c r="F28" s="11" t="str">
        <f>IF(ISERROR(VLOOKUP(B28,'111012'!B:B,1,FALSE)),"yes","no")</f>
        <v>no</v>
      </c>
      <c r="G28" s="2" t="s">
        <v>2459</v>
      </c>
      <c r="H28" s="11" t="str">
        <f>IF(ISNA(VLOOKUP(B28,CEEMEA!$A:$A,1,0)),IF(ISNA(VLOOKUP(B28,Removes!$A:$A,1,0)),IF(ISNA(VLOOKUP(B28,TTM!$A:$A,1,0)),IF(ISNA(VLOOKUP(B28,FastTrack!$A:$A,1,0)),IF(ISNA(VLOOKUP(B28,Delayed!$B:$B,1,0)),"BAU","Delayed"),"FastTrack"),"TTM"),"Remove"),"CEEMEA")</f>
        <v>Delayed</v>
      </c>
      <c r="I28" s="11" t="str">
        <f>IF(COUNTIF(schedule!DA$1:ZZ$100,B28)=0,"new","scheduled")</f>
        <v>new</v>
      </c>
    </row>
    <row r="29" spans="1:9">
      <c r="A29" s="11" t="s">
        <v>1872</v>
      </c>
      <c r="B29" s="13">
        <v>120921062644</v>
      </c>
      <c r="C29" s="11" t="str">
        <f>IF(ISERROR(VLOOKUP(B29,'091012'!B:C,2,FALSE)),"new",VLOOKUP(B29,'091012'!B:C,2,FALSE))</f>
        <v>new</v>
      </c>
      <c r="D29" s="11" t="str">
        <f>IF(ISERROR(VLOOKUP(B29,'091012'!B:D,3,FALSE)),"new",IF(VLOOKUP(B29,'091012'!B:D,3,FALSE)="new","existing",VLOOKUP(B29,'091012'!B:D,3,FALSE)))</f>
        <v>existing</v>
      </c>
      <c r="E29" s="4">
        <f t="shared" si="1"/>
        <v>41131</v>
      </c>
      <c r="F29" s="11" t="str">
        <f>IF(ISERROR(VLOOKUP(B29,'111012'!B:B,1,FALSE)),"yes","no")</f>
        <v>no</v>
      </c>
      <c r="G29" s="2" t="s">
        <v>2458</v>
      </c>
      <c r="H29" s="11" t="str">
        <f>IF(ISNA(VLOOKUP(B29,CEEMEA!$A:$A,1,0)),IF(ISNA(VLOOKUP(B29,Removes!$A:$A,1,0)),IF(ISNA(VLOOKUP(B29,TTM!$A:$A,1,0)),IF(ISNA(VLOOKUP(B29,FastTrack!$A:$A,1,0)),IF(ISNA(VLOOKUP(B29,Delayed!$B:$B,1,0)),"BAU","Delayed"),"FastTrack"),"TTM"),"Remove"),"CEEMEA")</f>
        <v>Delayed</v>
      </c>
      <c r="I29" s="11" t="str">
        <f>IF(COUNTIF(schedule!DA$1:ZZ$100,B29)=0,"new","scheduled")</f>
        <v>new</v>
      </c>
    </row>
    <row r="30" spans="1:9">
      <c r="A30" s="11" t="s">
        <v>1870</v>
      </c>
      <c r="B30" s="13">
        <v>120921062835</v>
      </c>
      <c r="C30" s="11" t="str">
        <f>IF(ISERROR(VLOOKUP(B30,'091012'!B:C,2,FALSE)),"new",VLOOKUP(B30,'091012'!B:C,2,FALSE))</f>
        <v>new</v>
      </c>
      <c r="D30" s="11" t="str">
        <f>IF(ISERROR(VLOOKUP(B30,'091012'!B:D,3,FALSE)),"new",IF(VLOOKUP(B30,'091012'!B:D,3,FALSE)="new","existing",VLOOKUP(B30,'091012'!B:D,3,FALSE)))</f>
        <v>existing</v>
      </c>
      <c r="E30" s="4" t="e">
        <f t="shared" si="1"/>
        <v>#VALUE!</v>
      </c>
      <c r="F30" s="11" t="str">
        <f>IF(ISERROR(VLOOKUP(B30,'111012'!B:B,1,FALSE)),"yes","no")</f>
        <v>no</v>
      </c>
      <c r="G30" s="2" t="s">
        <v>2123</v>
      </c>
      <c r="H30" s="11" t="str">
        <f>IF(ISNA(VLOOKUP(B30,CEEMEA!$A:$A,1,0)),IF(ISNA(VLOOKUP(B30,Removes!$A:$A,1,0)),IF(ISNA(VLOOKUP(B30,TTM!$A:$A,1,0)),IF(ISNA(VLOOKUP(B30,FastTrack!$A:$A,1,0)),IF(ISNA(VLOOKUP(B30,Delayed!$B:$B,1,0)),"BAU","Delayed"),"FastTrack"),"TTM"),"Remove"),"CEEMEA")</f>
        <v>Delayed</v>
      </c>
      <c r="I30" s="11" t="str">
        <f>IF(COUNTIF(schedule!DA$1:ZZ$100,B30)=0,"new","scheduled")</f>
        <v>new</v>
      </c>
    </row>
    <row r="31" spans="1:9">
      <c r="A31" s="11" t="s">
        <v>1868</v>
      </c>
      <c r="B31" s="13">
        <v>120921063034</v>
      </c>
      <c r="C31" s="11" t="str">
        <f>IF(ISERROR(VLOOKUP(B31,'091012'!B:C,2,FALSE)),"new",VLOOKUP(B31,'091012'!B:C,2,FALSE))</f>
        <v>new</v>
      </c>
      <c r="D31" s="11" t="str">
        <f>IF(ISERROR(VLOOKUP(B31,'091012'!B:D,3,FALSE)),"new",IF(VLOOKUP(B31,'091012'!B:D,3,FALSE)="new","existing",VLOOKUP(B31,'091012'!B:D,3,FALSE)))</f>
        <v>existing</v>
      </c>
      <c r="E31" s="4">
        <f t="shared" si="1"/>
        <v>41131</v>
      </c>
      <c r="F31" s="11" t="str">
        <f>IF(ISERROR(VLOOKUP(B31,'111012'!B:B,1,FALSE)),"yes","no")</f>
        <v>no</v>
      </c>
      <c r="G31" s="2" t="s">
        <v>2457</v>
      </c>
      <c r="H31" s="11" t="str">
        <f>IF(ISNA(VLOOKUP(B31,CEEMEA!$A:$A,1,0)),IF(ISNA(VLOOKUP(B31,Removes!$A:$A,1,0)),IF(ISNA(VLOOKUP(B31,TTM!$A:$A,1,0)),IF(ISNA(VLOOKUP(B31,FastTrack!$A:$A,1,0)),IF(ISNA(VLOOKUP(B31,Delayed!$B:$B,1,0)),"BAU","Delayed"),"FastTrack"),"TTM"),"Remove"),"CEEMEA")</f>
        <v>Delayed</v>
      </c>
      <c r="I31" s="11" t="str">
        <f>IF(COUNTIF(schedule!DA$1:ZZ$100,B31)=0,"new","scheduled")</f>
        <v>new</v>
      </c>
    </row>
    <row r="32" spans="1:9">
      <c r="A32" s="11" t="s">
        <v>1866</v>
      </c>
      <c r="B32" s="13">
        <v>120921063307</v>
      </c>
      <c r="C32" s="11" t="str">
        <f>IF(ISERROR(VLOOKUP(B32,'091012'!B:C,2,FALSE)),"new",VLOOKUP(B32,'091012'!B:C,2,FALSE))</f>
        <v>new</v>
      </c>
      <c r="D32" s="11" t="str">
        <f>IF(ISERROR(VLOOKUP(B32,'091012'!B:D,3,FALSE)),"new",IF(VLOOKUP(B32,'091012'!B:D,3,FALSE)="new","existing",VLOOKUP(B32,'091012'!B:D,3,FALSE)))</f>
        <v>existing</v>
      </c>
      <c r="E32" s="4">
        <f t="shared" si="1"/>
        <v>41131</v>
      </c>
      <c r="F32" s="11" t="str">
        <f>IF(ISERROR(VLOOKUP(B32,'111012'!B:B,1,FALSE)),"yes","no")</f>
        <v>no</v>
      </c>
      <c r="G32" s="2" t="s">
        <v>2456</v>
      </c>
      <c r="H32" s="11" t="str">
        <f>IF(ISNA(VLOOKUP(B32,CEEMEA!$A:$A,1,0)),IF(ISNA(VLOOKUP(B32,Removes!$A:$A,1,0)),IF(ISNA(VLOOKUP(B32,TTM!$A:$A,1,0)),IF(ISNA(VLOOKUP(B32,FastTrack!$A:$A,1,0)),IF(ISNA(VLOOKUP(B32,Delayed!$B:$B,1,0)),"BAU","Delayed"),"FastTrack"),"TTM"),"Remove"),"CEEMEA")</f>
        <v>Delayed</v>
      </c>
      <c r="I32" s="11" t="str">
        <f>IF(COUNTIF(schedule!DA$1:ZZ$100,B32)=0,"new","scheduled")</f>
        <v>new</v>
      </c>
    </row>
    <row r="33" spans="1:9">
      <c r="A33" s="11" t="s">
        <v>1864</v>
      </c>
      <c r="B33" s="13">
        <v>120921063606</v>
      </c>
      <c r="C33" s="11" t="str">
        <f>IF(ISERROR(VLOOKUP(B33,'091012'!B:C,2,FALSE)),"new",VLOOKUP(B33,'091012'!B:C,2,FALSE))</f>
        <v>new</v>
      </c>
      <c r="D33" s="11" t="str">
        <f>IF(ISERROR(VLOOKUP(B33,'091012'!B:D,3,FALSE)),"new",IF(VLOOKUP(B33,'091012'!B:D,3,FALSE)="new","existing",VLOOKUP(B33,'091012'!B:D,3,FALSE)))</f>
        <v>existing</v>
      </c>
      <c r="E33" s="4">
        <f t="shared" si="1"/>
        <v>41131</v>
      </c>
      <c r="F33" s="11" t="str">
        <f>IF(ISERROR(VLOOKUP(B33,'111012'!B:B,1,FALSE)),"yes","no")</f>
        <v>no</v>
      </c>
      <c r="G33" s="2" t="s">
        <v>2455</v>
      </c>
      <c r="H33" s="11" t="str">
        <f>IF(ISNA(VLOOKUP(B33,CEEMEA!$A:$A,1,0)),IF(ISNA(VLOOKUP(B33,Removes!$A:$A,1,0)),IF(ISNA(VLOOKUP(B33,TTM!$A:$A,1,0)),IF(ISNA(VLOOKUP(B33,FastTrack!$A:$A,1,0)),IF(ISNA(VLOOKUP(B33,Delayed!$B:$B,1,0)),"BAU","Delayed"),"FastTrack"),"TTM"),"Remove"),"CEEMEA")</f>
        <v>Delayed</v>
      </c>
      <c r="I33" s="11" t="str">
        <f>IF(COUNTIF(schedule!DA$1:ZZ$100,B33)=0,"new","scheduled")</f>
        <v>new</v>
      </c>
    </row>
    <row r="34" spans="1:9">
      <c r="A34" s="11" t="s">
        <v>1862</v>
      </c>
      <c r="B34" s="13">
        <v>120921063929</v>
      </c>
      <c r="C34" s="11" t="str">
        <f>IF(ISERROR(VLOOKUP(B34,'091012'!B:C,2,FALSE)),"new",VLOOKUP(B34,'091012'!B:C,2,FALSE))</f>
        <v>new</v>
      </c>
      <c r="D34" s="11" t="str">
        <f>IF(ISERROR(VLOOKUP(B34,'091012'!B:D,3,FALSE)),"new",IF(VLOOKUP(B34,'091012'!B:D,3,FALSE)="new","existing",VLOOKUP(B34,'091012'!B:D,3,FALSE)))</f>
        <v>existing</v>
      </c>
      <c r="E34" s="4">
        <f t="shared" si="1"/>
        <v>41131</v>
      </c>
      <c r="F34" s="11" t="str">
        <f>IF(ISERROR(VLOOKUP(B34,'111012'!B:B,1,FALSE)),"yes","no")</f>
        <v>no</v>
      </c>
      <c r="G34" s="2" t="s">
        <v>2454</v>
      </c>
      <c r="H34" s="11" t="str">
        <f>IF(ISNA(VLOOKUP(B34,CEEMEA!$A:$A,1,0)),IF(ISNA(VLOOKUP(B34,Removes!$A:$A,1,0)),IF(ISNA(VLOOKUP(B34,TTM!$A:$A,1,0)),IF(ISNA(VLOOKUP(B34,FastTrack!$A:$A,1,0)),IF(ISNA(VLOOKUP(B34,Delayed!$B:$B,1,0)),"BAU","Delayed"),"FastTrack"),"TTM"),"Remove"),"CEEMEA")</f>
        <v>Delayed</v>
      </c>
      <c r="I34" s="11" t="str">
        <f>IF(COUNTIF(schedule!DA$1:ZZ$100,B34)=0,"new","scheduled")</f>
        <v>new</v>
      </c>
    </row>
    <row r="35" spans="1:9">
      <c r="A35" s="11" t="s">
        <v>1841</v>
      </c>
      <c r="B35" s="13">
        <v>120921103812</v>
      </c>
      <c r="C35" s="11" t="str">
        <f>IF(ISERROR(VLOOKUP(B35,'091012'!B:C,2,FALSE)),"new",VLOOKUP(B35,'091012'!B:C,2,FALSE))</f>
        <v>new</v>
      </c>
      <c r="D35" s="11" t="str">
        <f>IF(ISERROR(VLOOKUP(B35,'091012'!B:D,3,FALSE)),"new",IF(VLOOKUP(B35,'091012'!B:D,3,FALSE)="new","existing",VLOOKUP(B35,'091012'!B:D,3,FALSE)))</f>
        <v>existing</v>
      </c>
      <c r="E35" s="4" t="e">
        <f t="shared" si="1"/>
        <v>#VALUE!</v>
      </c>
      <c r="F35" s="11" t="str">
        <f>IF(ISERROR(VLOOKUP(B35,'111012'!B:B,1,FALSE)),"yes","no")</f>
        <v>no</v>
      </c>
      <c r="G35" s="2" t="s">
        <v>2117</v>
      </c>
      <c r="H35" s="11" t="str">
        <f>IF(ISNA(VLOOKUP(B35,CEEMEA!$A:$A,1,0)),IF(ISNA(VLOOKUP(B35,Removes!$A:$A,1,0)),IF(ISNA(VLOOKUP(B35,TTM!$A:$A,1,0)),IF(ISNA(VLOOKUP(B35,FastTrack!$A:$A,1,0)),IF(ISNA(VLOOKUP(B35,Delayed!$B:$B,1,0)),"BAU","Delayed"),"FastTrack"),"TTM"),"Remove"),"CEEMEA")</f>
        <v>BAU</v>
      </c>
      <c r="I35" s="11" t="str">
        <f>IF(COUNTIF(schedule!DA$1:ZZ$100,B35)=0,"new","scheduled")</f>
        <v>scheduled</v>
      </c>
    </row>
    <row r="36" spans="1:9">
      <c r="A36" s="11" t="s">
        <v>1839</v>
      </c>
      <c r="B36" s="13">
        <v>120921104210</v>
      </c>
      <c r="C36" s="11" t="str">
        <f>IF(ISERROR(VLOOKUP(B36,'091012'!B:C,2,FALSE)),"new",VLOOKUP(B36,'091012'!B:C,2,FALSE))</f>
        <v>new</v>
      </c>
      <c r="D36" s="11" t="str">
        <f>IF(ISERROR(VLOOKUP(B36,'091012'!B:D,3,FALSE)),"new",IF(VLOOKUP(B36,'091012'!B:D,3,FALSE)="new","existing",VLOOKUP(B36,'091012'!B:D,3,FALSE)))</f>
        <v>existing</v>
      </c>
      <c r="E36" s="4" t="e">
        <f t="shared" si="1"/>
        <v>#VALUE!</v>
      </c>
      <c r="F36" s="11" t="str">
        <f>IF(ISERROR(VLOOKUP(B36,'111012'!B:B,1,FALSE)),"yes","no")</f>
        <v>no</v>
      </c>
      <c r="G36" s="2" t="s">
        <v>2116</v>
      </c>
      <c r="H36" s="11" t="str">
        <f>IF(ISNA(VLOOKUP(B36,CEEMEA!$A:$A,1,0)),IF(ISNA(VLOOKUP(B36,Removes!$A:$A,1,0)),IF(ISNA(VLOOKUP(B36,TTM!$A:$A,1,0)),IF(ISNA(VLOOKUP(B36,FastTrack!$A:$A,1,0)),IF(ISNA(VLOOKUP(B36,Delayed!$B:$B,1,0)),"BAU","Delayed"),"FastTrack"),"TTM"),"Remove"),"CEEMEA")</f>
        <v>BAU</v>
      </c>
      <c r="I36" s="11" t="str">
        <f>IF(COUNTIF(schedule!DA$1:ZZ$100,B36)=0,"new","scheduled")</f>
        <v>scheduled</v>
      </c>
    </row>
    <row r="37" spans="1:9">
      <c r="A37" s="11" t="s">
        <v>2352</v>
      </c>
      <c r="B37" s="13">
        <v>120925061507</v>
      </c>
      <c r="C37" s="11" t="str">
        <f>IF(ISERROR(VLOOKUP(B37,'091012'!B:C,2,FALSE)),"new",VLOOKUP(B37,'091012'!B:C,2,FALSE))</f>
        <v>new</v>
      </c>
      <c r="D37" s="11" t="str">
        <f>IF(ISERROR(VLOOKUP(B37,'091012'!B:D,3,FALSE)),"new",IF(VLOOKUP(B37,'091012'!B:D,3,FALSE)="new","existing",VLOOKUP(B37,'091012'!B:D,3,FALSE)))</f>
        <v>existing</v>
      </c>
      <c r="E37" s="4">
        <f t="shared" si="1"/>
        <v>41162</v>
      </c>
      <c r="F37" s="11" t="str">
        <f>IF(ISERROR(VLOOKUP(B37,'111012'!B:B,1,FALSE)),"yes","no")</f>
        <v>no</v>
      </c>
      <c r="G37" s="2" t="s">
        <v>2430</v>
      </c>
      <c r="H37" s="11" t="str">
        <f>IF(ISNA(VLOOKUP(B37,CEEMEA!$A:$A,1,0)),IF(ISNA(VLOOKUP(B37,Removes!$A:$A,1,0)),IF(ISNA(VLOOKUP(B37,TTM!$A:$A,1,0)),IF(ISNA(VLOOKUP(B37,FastTrack!$A:$A,1,0)),IF(ISNA(VLOOKUP(B37,Delayed!$B:$B,1,0)),"BAU","Delayed"),"FastTrack"),"TTM"),"Remove"),"CEEMEA")</f>
        <v>Remove</v>
      </c>
      <c r="I37" s="11" t="str">
        <f>IF(COUNTIF(schedule!DA$1:ZZ$100,B37)=0,"new","scheduled")</f>
        <v>new</v>
      </c>
    </row>
    <row r="38" spans="1:9">
      <c r="A38" s="11" t="s">
        <v>1951</v>
      </c>
      <c r="B38" s="13">
        <v>120925065753</v>
      </c>
      <c r="C38" s="11" t="str">
        <f>IF(ISERROR(VLOOKUP(B38,'091012'!B:C,2,FALSE)),"new",VLOOKUP(B38,'091012'!B:C,2,FALSE))</f>
        <v>new</v>
      </c>
      <c r="D38" s="11" t="str">
        <f>IF(ISERROR(VLOOKUP(B38,'091012'!B:D,3,FALSE)),"new",IF(VLOOKUP(B38,'091012'!B:D,3,FALSE)="new","existing",VLOOKUP(B38,'091012'!B:D,3,FALSE)))</f>
        <v>existing</v>
      </c>
      <c r="E38" s="4" t="e">
        <f t="shared" si="1"/>
        <v>#VALUE!</v>
      </c>
      <c r="F38" s="11" t="str">
        <f>IF(ISERROR(VLOOKUP(B38,'111012'!B:B,1,FALSE)),"yes","no")</f>
        <v>no</v>
      </c>
      <c r="G38" s="2" t="s">
        <v>2109</v>
      </c>
      <c r="H38" s="11" t="str">
        <f>IF(ISNA(VLOOKUP(B38,CEEMEA!$A:$A,1,0)),IF(ISNA(VLOOKUP(B38,Removes!$A:$A,1,0)),IF(ISNA(VLOOKUP(B38,TTM!$A:$A,1,0)),IF(ISNA(VLOOKUP(B38,FastTrack!$A:$A,1,0)),IF(ISNA(VLOOKUP(B38,Delayed!$B:$B,1,0)),"BAU","Delayed"),"FastTrack"),"TTM"),"Remove"),"CEEMEA")</f>
        <v>BAU</v>
      </c>
      <c r="I38" s="11" t="str">
        <f>IF(COUNTIF(schedule!DA$1:ZZ$100,B38)=0,"new","scheduled")</f>
        <v>scheduled</v>
      </c>
    </row>
    <row r="39" spans="1:9">
      <c r="A39" s="11" t="s">
        <v>1949</v>
      </c>
      <c r="B39" s="13">
        <v>120925071712</v>
      </c>
      <c r="C39" s="11" t="str">
        <f>IF(ISERROR(VLOOKUP(B39,'091012'!B:C,2,FALSE)),"new",VLOOKUP(B39,'091012'!B:C,2,FALSE))</f>
        <v>new</v>
      </c>
      <c r="D39" s="11" t="str">
        <f>IF(ISERROR(VLOOKUP(B39,'091012'!B:D,3,FALSE)),"new",IF(VLOOKUP(B39,'091012'!B:D,3,FALSE)="new","existing",VLOOKUP(B39,'091012'!B:D,3,FALSE)))</f>
        <v>existing</v>
      </c>
      <c r="E39" s="4" t="e">
        <f t="shared" si="1"/>
        <v>#VALUE!</v>
      </c>
      <c r="F39" s="11" t="str">
        <f>IF(ISERROR(VLOOKUP(B39,'111012'!B:B,1,FALSE)),"yes","no")</f>
        <v>no</v>
      </c>
      <c r="G39" s="2" t="s">
        <v>2108</v>
      </c>
      <c r="H39" s="11" t="str">
        <f>IF(ISNA(VLOOKUP(B39,CEEMEA!$A:$A,1,0)),IF(ISNA(VLOOKUP(B39,Removes!$A:$A,1,0)),IF(ISNA(VLOOKUP(B39,TTM!$A:$A,1,0)),IF(ISNA(VLOOKUP(B39,FastTrack!$A:$A,1,0)),IF(ISNA(VLOOKUP(B39,Delayed!$B:$B,1,0)),"BAU","Delayed"),"FastTrack"),"TTM"),"Remove"),"CEEMEA")</f>
        <v>BAU</v>
      </c>
      <c r="I39" s="11" t="str">
        <f>IF(COUNTIF(schedule!DA$1:ZZ$100,B39)=0,"new","scheduled")</f>
        <v>scheduled</v>
      </c>
    </row>
    <row r="40" spans="1:9">
      <c r="A40" s="11" t="s">
        <v>1947</v>
      </c>
      <c r="B40" s="13">
        <v>120925072119</v>
      </c>
      <c r="C40" s="11" t="str">
        <f>IF(ISERROR(VLOOKUP(B40,'091012'!B:C,2,FALSE)),"new",VLOOKUP(B40,'091012'!B:C,2,FALSE))</f>
        <v>new</v>
      </c>
      <c r="D40" s="11" t="str">
        <f>IF(ISERROR(VLOOKUP(B40,'091012'!B:D,3,FALSE)),"new",IF(VLOOKUP(B40,'091012'!B:D,3,FALSE)="new","existing",VLOOKUP(B40,'091012'!B:D,3,FALSE)))</f>
        <v>existing</v>
      </c>
      <c r="E40" s="4" t="e">
        <f t="shared" si="1"/>
        <v>#VALUE!</v>
      </c>
      <c r="F40" s="11" t="str">
        <f>IF(ISERROR(VLOOKUP(B40,'111012'!B:B,1,FALSE)),"yes","no")</f>
        <v>no</v>
      </c>
      <c r="G40" s="2" t="s">
        <v>2107</v>
      </c>
      <c r="H40" s="11" t="str">
        <f>IF(ISNA(VLOOKUP(B40,CEEMEA!$A:$A,1,0)),IF(ISNA(VLOOKUP(B40,Removes!$A:$A,1,0)),IF(ISNA(VLOOKUP(B40,TTM!$A:$A,1,0)),IF(ISNA(VLOOKUP(B40,FastTrack!$A:$A,1,0)),IF(ISNA(VLOOKUP(B40,Delayed!$B:$B,1,0)),"BAU","Delayed"),"FastTrack"),"TTM"),"Remove"),"CEEMEA")</f>
        <v>BAU</v>
      </c>
      <c r="I40" s="11" t="str">
        <f>IF(COUNTIF(schedule!DA$1:ZZ$100,B40)=0,"new","scheduled")</f>
        <v>scheduled</v>
      </c>
    </row>
    <row r="41" spans="1:9">
      <c r="A41" s="11" t="s">
        <v>1945</v>
      </c>
      <c r="B41" s="13">
        <v>120925072358</v>
      </c>
      <c r="C41" s="11" t="str">
        <f>IF(ISERROR(VLOOKUP(B41,'091012'!B:C,2,FALSE)),"new",VLOOKUP(B41,'091012'!B:C,2,FALSE))</f>
        <v>new</v>
      </c>
      <c r="D41" s="11" t="str">
        <f>IF(ISERROR(VLOOKUP(B41,'091012'!B:D,3,FALSE)),"new",IF(VLOOKUP(B41,'091012'!B:D,3,FALSE)="new","existing",VLOOKUP(B41,'091012'!B:D,3,FALSE)))</f>
        <v>existing</v>
      </c>
      <c r="E41" s="4" t="e">
        <f t="shared" si="1"/>
        <v>#VALUE!</v>
      </c>
      <c r="F41" s="11" t="str">
        <f>IF(ISERROR(VLOOKUP(B41,'111012'!B:B,1,FALSE)),"yes","no")</f>
        <v>no</v>
      </c>
      <c r="G41" s="2" t="s">
        <v>2106</v>
      </c>
      <c r="H41" s="11" t="str">
        <f>IF(ISNA(VLOOKUP(B41,CEEMEA!$A:$A,1,0)),IF(ISNA(VLOOKUP(B41,Removes!$A:$A,1,0)),IF(ISNA(VLOOKUP(B41,TTM!$A:$A,1,0)),IF(ISNA(VLOOKUP(B41,FastTrack!$A:$A,1,0)),IF(ISNA(VLOOKUP(B41,Delayed!$B:$B,1,0)),"BAU","Delayed"),"FastTrack"),"TTM"),"Remove"),"CEEMEA")</f>
        <v>BAU</v>
      </c>
      <c r="I41" s="11" t="str">
        <f>IF(COUNTIF(schedule!DA$1:ZZ$100,B41)=0,"new","scheduled")</f>
        <v>scheduled</v>
      </c>
    </row>
    <row r="42" spans="1:9">
      <c r="A42" s="11" t="s">
        <v>1943</v>
      </c>
      <c r="B42" s="13">
        <v>120925072944</v>
      </c>
      <c r="C42" s="11" t="str">
        <f>IF(ISERROR(VLOOKUP(B42,'091012'!B:C,2,FALSE)),"new",VLOOKUP(B42,'091012'!B:C,2,FALSE))</f>
        <v>new</v>
      </c>
      <c r="D42" s="11" t="str">
        <f>IF(ISERROR(VLOOKUP(B42,'091012'!B:D,3,FALSE)),"new",IF(VLOOKUP(B42,'091012'!B:D,3,FALSE)="new","existing",VLOOKUP(B42,'091012'!B:D,3,FALSE)))</f>
        <v>existing</v>
      </c>
      <c r="E42" s="4" t="e">
        <f t="shared" si="1"/>
        <v>#VALUE!</v>
      </c>
      <c r="F42" s="11" t="str">
        <f>IF(ISERROR(VLOOKUP(B42,'111012'!B:B,1,FALSE)),"yes","no")</f>
        <v>no</v>
      </c>
      <c r="G42" s="2" t="s">
        <v>2105</v>
      </c>
      <c r="H42" s="11" t="str">
        <f>IF(ISNA(VLOOKUP(B42,CEEMEA!$A:$A,1,0)),IF(ISNA(VLOOKUP(B42,Removes!$A:$A,1,0)),IF(ISNA(VLOOKUP(B42,TTM!$A:$A,1,0)),IF(ISNA(VLOOKUP(B42,FastTrack!$A:$A,1,0)),IF(ISNA(VLOOKUP(B42,Delayed!$B:$B,1,0)),"BAU","Delayed"),"FastTrack"),"TTM"),"Remove"),"CEEMEA")</f>
        <v>BAU</v>
      </c>
      <c r="I42" s="11" t="str">
        <f>IF(COUNTIF(schedule!DA$1:ZZ$100,B42)=0,"new","scheduled")</f>
        <v>scheduled</v>
      </c>
    </row>
    <row r="43" spans="1:9">
      <c r="A43" s="11" t="s">
        <v>1941</v>
      </c>
      <c r="B43" s="13">
        <v>120925073254</v>
      </c>
      <c r="C43" s="11" t="str">
        <f>IF(ISERROR(VLOOKUP(B43,'091012'!B:C,2,FALSE)),"new",VLOOKUP(B43,'091012'!B:C,2,FALSE))</f>
        <v>new</v>
      </c>
      <c r="D43" s="11" t="str">
        <f>IF(ISERROR(VLOOKUP(B43,'091012'!B:D,3,FALSE)),"new",IF(VLOOKUP(B43,'091012'!B:D,3,FALSE)="new","existing",VLOOKUP(B43,'091012'!B:D,3,FALSE)))</f>
        <v>existing</v>
      </c>
      <c r="E43" s="4" t="e">
        <f t="shared" si="1"/>
        <v>#VALUE!</v>
      </c>
      <c r="F43" s="11" t="str">
        <f>IF(ISERROR(VLOOKUP(B43,'111012'!B:B,1,FALSE)),"yes","no")</f>
        <v>no</v>
      </c>
      <c r="G43" s="2" t="s">
        <v>2104</v>
      </c>
      <c r="H43" s="11" t="str">
        <f>IF(ISNA(VLOOKUP(B43,CEEMEA!$A:$A,1,0)),IF(ISNA(VLOOKUP(B43,Removes!$A:$A,1,0)),IF(ISNA(VLOOKUP(B43,TTM!$A:$A,1,0)),IF(ISNA(VLOOKUP(B43,FastTrack!$A:$A,1,0)),IF(ISNA(VLOOKUP(B43,Delayed!$B:$B,1,0)),"BAU","Delayed"),"FastTrack"),"TTM"),"Remove"),"CEEMEA")</f>
        <v>BAU</v>
      </c>
      <c r="I43" s="11" t="str">
        <f>IF(COUNTIF(schedule!DA$1:ZZ$100,B43)=0,"new","scheduled")</f>
        <v>scheduled</v>
      </c>
    </row>
    <row r="44" spans="1:9">
      <c r="A44" s="11" t="s">
        <v>1935</v>
      </c>
      <c r="B44" s="13">
        <v>120925081432</v>
      </c>
      <c r="C44" s="11" t="str">
        <f>IF(ISERROR(VLOOKUP(B44,'091012'!B:C,2,FALSE)),"new",VLOOKUP(B44,'091012'!B:C,2,FALSE))</f>
        <v>new</v>
      </c>
      <c r="D44" s="11" t="str">
        <f>IF(ISERROR(VLOOKUP(B44,'091012'!B:D,3,FALSE)),"new",IF(VLOOKUP(B44,'091012'!B:D,3,FALSE)="new","existing",VLOOKUP(B44,'091012'!B:D,3,FALSE)))</f>
        <v>existing</v>
      </c>
      <c r="E44" s="4" t="e">
        <f t="shared" si="1"/>
        <v>#VALUE!</v>
      </c>
      <c r="F44" s="11" t="str">
        <f>IF(ISERROR(VLOOKUP(B44,'111012'!B:B,1,FALSE)),"yes","no")</f>
        <v>no</v>
      </c>
      <c r="G44" s="2" t="s">
        <v>2101</v>
      </c>
      <c r="H44" s="11" t="str">
        <f>IF(ISNA(VLOOKUP(B44,CEEMEA!$A:$A,1,0)),IF(ISNA(VLOOKUP(B44,Removes!$A:$A,1,0)),IF(ISNA(VLOOKUP(B44,TTM!$A:$A,1,0)),IF(ISNA(VLOOKUP(B44,FastTrack!$A:$A,1,0)),IF(ISNA(VLOOKUP(B44,Delayed!$B:$B,1,0)),"BAU","Delayed"),"FastTrack"),"TTM"),"Remove"),"CEEMEA")</f>
        <v>BAU</v>
      </c>
      <c r="I44" s="11" t="str">
        <f>IF(COUNTIF(schedule!DA$1:ZZ$100,B44)=0,"new","scheduled")</f>
        <v>scheduled</v>
      </c>
    </row>
    <row r="45" spans="1:9">
      <c r="A45" s="11" t="s">
        <v>1933</v>
      </c>
      <c r="B45" s="13">
        <v>120925081434</v>
      </c>
      <c r="C45" s="11" t="str">
        <f>IF(ISERROR(VLOOKUP(B45,'091012'!B:C,2,FALSE)),"new",VLOOKUP(B45,'091012'!B:C,2,FALSE))</f>
        <v>new</v>
      </c>
      <c r="D45" s="11" t="str">
        <f>IF(ISERROR(VLOOKUP(B45,'091012'!B:D,3,FALSE)),"new",IF(VLOOKUP(B45,'091012'!B:D,3,FALSE)="new","existing",VLOOKUP(B45,'091012'!B:D,3,FALSE)))</f>
        <v>existing</v>
      </c>
      <c r="E45" s="4" t="e">
        <f t="shared" si="1"/>
        <v>#VALUE!</v>
      </c>
      <c r="F45" s="11" t="str">
        <f>IF(ISERROR(VLOOKUP(B45,'111012'!B:B,1,FALSE)),"yes","no")</f>
        <v>no</v>
      </c>
      <c r="G45" s="2" t="s">
        <v>2100</v>
      </c>
      <c r="H45" s="11" t="str">
        <f>IF(ISNA(VLOOKUP(B45,CEEMEA!$A:$A,1,0)),IF(ISNA(VLOOKUP(B45,Removes!$A:$A,1,0)),IF(ISNA(VLOOKUP(B45,TTM!$A:$A,1,0)),IF(ISNA(VLOOKUP(B45,FastTrack!$A:$A,1,0)),IF(ISNA(VLOOKUP(B45,Delayed!$B:$B,1,0)),"BAU","Delayed"),"FastTrack"),"TTM"),"Remove"),"CEEMEA")</f>
        <v>BAU</v>
      </c>
      <c r="I45" s="11" t="str">
        <f>IF(COUNTIF(schedule!DA$1:ZZ$100,B45)=0,"new","scheduled")</f>
        <v>scheduled</v>
      </c>
    </row>
    <row r="46" spans="1:9">
      <c r="A46" s="11" t="s">
        <v>1939</v>
      </c>
      <c r="B46" s="13">
        <v>120925092049</v>
      </c>
      <c r="C46" s="11" t="str">
        <f>IF(ISERROR(VLOOKUP(B46,'091012'!B:C,2,FALSE)),"new",VLOOKUP(B46,'091012'!B:C,2,FALSE))</f>
        <v>new</v>
      </c>
      <c r="D46" s="11" t="str">
        <f>IF(ISERROR(VLOOKUP(B46,'091012'!B:D,3,FALSE)),"new",IF(VLOOKUP(B46,'091012'!B:D,3,FALSE)="new","existing",VLOOKUP(B46,'091012'!B:D,3,FALSE)))</f>
        <v>existing</v>
      </c>
      <c r="E46" s="4" t="e">
        <f t="shared" si="1"/>
        <v>#VALUE!</v>
      </c>
      <c r="F46" s="11" t="str">
        <f>IF(ISERROR(VLOOKUP(B46,'111012'!B:B,1,FALSE)),"yes","no")</f>
        <v>no</v>
      </c>
      <c r="G46" s="2" t="s">
        <v>2103</v>
      </c>
      <c r="H46" s="11" t="str">
        <f>IF(ISNA(VLOOKUP(B46,CEEMEA!$A:$A,1,0)),IF(ISNA(VLOOKUP(B46,Removes!$A:$A,1,0)),IF(ISNA(VLOOKUP(B46,TTM!$A:$A,1,0)),IF(ISNA(VLOOKUP(B46,FastTrack!$A:$A,1,0)),IF(ISNA(VLOOKUP(B46,Delayed!$B:$B,1,0)),"BAU","Delayed"),"FastTrack"),"TTM"),"Remove"),"CEEMEA")</f>
        <v>BAU</v>
      </c>
      <c r="I46" s="11" t="str">
        <f>IF(COUNTIF(schedule!DA$1:ZZ$100,B46)=0,"new","scheduled")</f>
        <v>scheduled</v>
      </c>
    </row>
    <row r="47" spans="1:9">
      <c r="A47" s="11" t="s">
        <v>1937</v>
      </c>
      <c r="B47" s="13">
        <v>120925092714</v>
      </c>
      <c r="C47" s="11" t="str">
        <f>IF(ISERROR(VLOOKUP(B47,'091012'!B:C,2,FALSE)),"new",VLOOKUP(B47,'091012'!B:C,2,FALSE))</f>
        <v>new</v>
      </c>
      <c r="D47" s="11" t="str">
        <f>IF(ISERROR(VLOOKUP(B47,'091012'!B:D,3,FALSE)),"new",IF(VLOOKUP(B47,'091012'!B:D,3,FALSE)="new","existing",VLOOKUP(B47,'091012'!B:D,3,FALSE)))</f>
        <v>existing</v>
      </c>
      <c r="E47" s="4" t="e">
        <f t="shared" si="1"/>
        <v>#VALUE!</v>
      </c>
      <c r="F47" s="11" t="str">
        <f>IF(ISERROR(VLOOKUP(B47,'111012'!B:B,1,FALSE)),"yes","no")</f>
        <v>no</v>
      </c>
      <c r="G47" s="2" t="s">
        <v>2102</v>
      </c>
      <c r="H47" s="11" t="str">
        <f>IF(ISNA(VLOOKUP(B47,CEEMEA!$A:$A,1,0)),IF(ISNA(VLOOKUP(B47,Removes!$A:$A,1,0)),IF(ISNA(VLOOKUP(B47,TTM!$A:$A,1,0)),IF(ISNA(VLOOKUP(B47,FastTrack!$A:$A,1,0)),IF(ISNA(VLOOKUP(B47,Delayed!$B:$B,1,0)),"BAU","Delayed"),"FastTrack"),"TTM"),"Remove"),"CEEMEA")</f>
        <v>BAU</v>
      </c>
      <c r="I47" s="11" t="str">
        <f>IF(COUNTIF(schedule!DA$1:ZZ$100,B47)=0,"new","scheduled")</f>
        <v>scheduled</v>
      </c>
    </row>
    <row r="48" spans="1:9">
      <c r="A48" s="11" t="s">
        <v>49</v>
      </c>
      <c r="B48" s="13">
        <v>120925102028</v>
      </c>
      <c r="C48" s="11" t="str">
        <f>IF(ISERROR(VLOOKUP(B48,'091012'!B:C,2,FALSE)),"new",VLOOKUP(B48,'091012'!B:C,2,FALSE))</f>
        <v>new</v>
      </c>
      <c r="D48" s="11" t="str">
        <f>IF(ISERROR(VLOOKUP(B48,'091012'!B:D,3,FALSE)),"new",IF(VLOOKUP(B48,'091012'!B:D,3,FALSE)="new","existing",VLOOKUP(B48,'091012'!B:D,3,FALSE)))</f>
        <v>existing</v>
      </c>
      <c r="E48" s="4" t="e">
        <f t="shared" si="1"/>
        <v>#VALUE!</v>
      </c>
      <c r="F48" s="11" t="str">
        <f>IF(ISERROR(VLOOKUP(B48,'111012'!B:B,1,FALSE)),"yes","no")</f>
        <v>no</v>
      </c>
      <c r="G48" s="2" t="s">
        <v>2099</v>
      </c>
      <c r="H48" s="11" t="str">
        <f>IF(ISNA(VLOOKUP(B48,CEEMEA!$A:$A,1,0)),IF(ISNA(VLOOKUP(B48,Removes!$A:$A,1,0)),IF(ISNA(VLOOKUP(B48,TTM!$A:$A,1,0)),IF(ISNA(VLOOKUP(B48,FastTrack!$A:$A,1,0)),IF(ISNA(VLOOKUP(B48,Delayed!$B:$B,1,0)),"BAU","Delayed"),"FastTrack"),"TTM"),"Remove"),"CEEMEA")</f>
        <v>BAU</v>
      </c>
      <c r="I48" s="11" t="str">
        <f>IF(COUNTIF(schedule!DA$1:ZZ$100,B48)=0,"new","scheduled")</f>
        <v>scheduled</v>
      </c>
    </row>
    <row r="49" spans="1:9">
      <c r="A49" s="11" t="s">
        <v>1888</v>
      </c>
      <c r="B49" s="13">
        <v>120926062821</v>
      </c>
      <c r="C49" s="11" t="str">
        <f>IF(ISERROR(VLOOKUP(B49,'091012'!B:C,2,FALSE)),"new",VLOOKUP(B49,'091012'!B:C,2,FALSE))</f>
        <v>new</v>
      </c>
      <c r="D49" s="11" t="str">
        <f>IF(ISERROR(VLOOKUP(B49,'091012'!B:D,3,FALSE)),"new",IF(VLOOKUP(B49,'091012'!B:D,3,FALSE)="new","existing",VLOOKUP(B49,'091012'!B:D,3,FALSE)))</f>
        <v>existing</v>
      </c>
      <c r="E49" s="4" t="e">
        <f t="shared" si="1"/>
        <v>#VALUE!</v>
      </c>
      <c r="F49" s="11" t="str">
        <f>IF(ISERROR(VLOOKUP(B49,'111012'!B:B,1,FALSE)),"yes","no")</f>
        <v>no</v>
      </c>
      <c r="G49" s="2" t="s">
        <v>2092</v>
      </c>
      <c r="H49" s="11" t="str">
        <f>IF(ISNA(VLOOKUP(B49,CEEMEA!$A:$A,1,0)),IF(ISNA(VLOOKUP(B49,Removes!$A:$A,1,0)),IF(ISNA(VLOOKUP(B49,TTM!$A:$A,1,0)),IF(ISNA(VLOOKUP(B49,FastTrack!$A:$A,1,0)),IF(ISNA(VLOOKUP(B49,Delayed!$B:$B,1,0)),"BAU","Delayed"),"FastTrack"),"TTM"),"Remove"),"CEEMEA")</f>
        <v>BAU</v>
      </c>
      <c r="I49" s="11" t="str">
        <f>IF(COUNTIF(schedule!DA$1:ZZ$100,B49)=0,"new","scheduled")</f>
        <v>scheduled</v>
      </c>
    </row>
    <row r="50" spans="1:9">
      <c r="A50" s="11" t="s">
        <v>2039</v>
      </c>
      <c r="B50" s="13">
        <v>120927052257</v>
      </c>
      <c r="C50" s="11" t="str">
        <f>IF(ISERROR(VLOOKUP(B50,'091012'!B:C,2,FALSE)),"new",VLOOKUP(B50,'091012'!B:C,2,FALSE))</f>
        <v>new</v>
      </c>
      <c r="D50" s="11" t="str">
        <f>IF(ISERROR(VLOOKUP(B50,'091012'!B:D,3,FALSE)),"new",IF(VLOOKUP(B50,'091012'!B:D,3,FALSE)="new","existing",VLOOKUP(B50,'091012'!B:D,3,FALSE)))</f>
        <v>existing</v>
      </c>
      <c r="E50" s="4" t="e">
        <f t="shared" si="1"/>
        <v>#VALUE!</v>
      </c>
      <c r="F50" s="11" t="str">
        <f>IF(ISERROR(VLOOKUP(B50,'111012'!B:B,1,FALSE)),"yes","no")</f>
        <v>no</v>
      </c>
      <c r="G50" s="2" t="s">
        <v>2085</v>
      </c>
      <c r="H50" s="11" t="str">
        <f>IF(ISNA(VLOOKUP(B50,CEEMEA!$A:$A,1,0)),IF(ISNA(VLOOKUP(B50,Removes!$A:$A,1,0)),IF(ISNA(VLOOKUP(B50,TTM!$A:$A,1,0)),IF(ISNA(VLOOKUP(B50,FastTrack!$A:$A,1,0)),IF(ISNA(VLOOKUP(B50,Delayed!$B:$B,1,0)),"BAU","Delayed"),"FastTrack"),"TTM"),"Remove"),"CEEMEA")</f>
        <v>TTM</v>
      </c>
      <c r="I50" s="11" t="str">
        <f>IF(COUNTIF(schedule!DA$1:ZZ$100,B50)=0,"new","scheduled")</f>
        <v>scheduled</v>
      </c>
    </row>
    <row r="51" spans="1:9">
      <c r="A51" s="11" t="s">
        <v>2037</v>
      </c>
      <c r="B51" s="13">
        <v>120927052549</v>
      </c>
      <c r="C51" s="11" t="str">
        <f>IF(ISERROR(VLOOKUP(B51,'091012'!B:C,2,FALSE)),"new",VLOOKUP(B51,'091012'!B:C,2,FALSE))</f>
        <v>new</v>
      </c>
      <c r="D51" s="11" t="str">
        <f>IF(ISERROR(VLOOKUP(B51,'091012'!B:D,3,FALSE)),"new",IF(VLOOKUP(B51,'091012'!B:D,3,FALSE)="new","existing",VLOOKUP(B51,'091012'!B:D,3,FALSE)))</f>
        <v>existing</v>
      </c>
      <c r="E51" s="4" t="e">
        <f t="shared" si="1"/>
        <v>#VALUE!</v>
      </c>
      <c r="F51" s="11" t="str">
        <f>IF(ISERROR(VLOOKUP(B51,'111012'!B:B,1,FALSE)),"yes","no")</f>
        <v>no</v>
      </c>
      <c r="G51" s="2" t="s">
        <v>2084</v>
      </c>
      <c r="H51" s="11" t="str">
        <f>IF(ISNA(VLOOKUP(B51,CEEMEA!$A:$A,1,0)),IF(ISNA(VLOOKUP(B51,Removes!$A:$A,1,0)),IF(ISNA(VLOOKUP(B51,TTM!$A:$A,1,0)),IF(ISNA(VLOOKUP(B51,FastTrack!$A:$A,1,0)),IF(ISNA(VLOOKUP(B51,Delayed!$B:$B,1,0)),"BAU","Delayed"),"FastTrack"),"TTM"),"Remove"),"CEEMEA")</f>
        <v>TTM</v>
      </c>
      <c r="I51" s="11" t="str">
        <f>IF(COUNTIF(schedule!DA$1:ZZ$100,B51)=0,"new","scheduled")</f>
        <v>scheduled</v>
      </c>
    </row>
    <row r="52" spans="1:9">
      <c r="A52" s="11" t="s">
        <v>2035</v>
      </c>
      <c r="B52" s="13">
        <v>120927052757</v>
      </c>
      <c r="C52" s="11" t="str">
        <f>IF(ISERROR(VLOOKUP(B52,'091012'!B:C,2,FALSE)),"new",VLOOKUP(B52,'091012'!B:C,2,FALSE))</f>
        <v>new</v>
      </c>
      <c r="D52" s="11" t="str">
        <f>IF(ISERROR(VLOOKUP(B52,'091012'!B:D,3,FALSE)),"new",IF(VLOOKUP(B52,'091012'!B:D,3,FALSE)="new","existing",VLOOKUP(B52,'091012'!B:D,3,FALSE)))</f>
        <v>existing</v>
      </c>
      <c r="E52" s="4" t="e">
        <f t="shared" si="1"/>
        <v>#VALUE!</v>
      </c>
      <c r="F52" s="11" t="str">
        <f>IF(ISERROR(VLOOKUP(B52,'111012'!B:B,1,FALSE)),"yes","no")</f>
        <v>no</v>
      </c>
      <c r="G52" s="2" t="s">
        <v>2083</v>
      </c>
      <c r="H52" s="11" t="str">
        <f>IF(ISNA(VLOOKUP(B52,CEEMEA!$A:$A,1,0)),IF(ISNA(VLOOKUP(B52,Removes!$A:$A,1,0)),IF(ISNA(VLOOKUP(B52,TTM!$A:$A,1,0)),IF(ISNA(VLOOKUP(B52,FastTrack!$A:$A,1,0)),IF(ISNA(VLOOKUP(B52,Delayed!$B:$B,1,0)),"BAU","Delayed"),"FastTrack"),"TTM"),"Remove"),"CEEMEA")</f>
        <v>TTM</v>
      </c>
      <c r="I52" s="11" t="str">
        <f>IF(COUNTIF(schedule!DA$1:ZZ$100,B52)=0,"new","scheduled")</f>
        <v>scheduled</v>
      </c>
    </row>
    <row r="53" spans="1:9">
      <c r="A53" s="11" t="s">
        <v>2033</v>
      </c>
      <c r="B53" s="13">
        <v>120927053256</v>
      </c>
      <c r="C53" s="11" t="str">
        <f>IF(ISERROR(VLOOKUP(B53,'091012'!B:C,2,FALSE)),"new",VLOOKUP(B53,'091012'!B:C,2,FALSE))</f>
        <v>new</v>
      </c>
      <c r="D53" s="11" t="str">
        <f>IF(ISERROR(VLOOKUP(B53,'091012'!B:D,3,FALSE)),"new",IF(VLOOKUP(B53,'091012'!B:D,3,FALSE)="new","existing",VLOOKUP(B53,'091012'!B:D,3,FALSE)))</f>
        <v>existing</v>
      </c>
      <c r="E53" s="4">
        <f t="shared" si="1"/>
        <v>41162</v>
      </c>
      <c r="F53" s="11" t="str">
        <f>IF(ISERROR(VLOOKUP(B53,'111012'!B:B,1,FALSE)),"yes","no")</f>
        <v>no</v>
      </c>
      <c r="G53" s="2" t="s">
        <v>2435</v>
      </c>
      <c r="H53" s="11" t="str">
        <f>IF(ISNA(VLOOKUP(B53,CEEMEA!$A:$A,1,0)),IF(ISNA(VLOOKUP(B53,Removes!$A:$A,1,0)),IF(ISNA(VLOOKUP(B53,TTM!$A:$A,1,0)),IF(ISNA(VLOOKUP(B53,FastTrack!$A:$A,1,0)),IF(ISNA(VLOOKUP(B53,Delayed!$B:$B,1,0)),"BAU","Delayed"),"FastTrack"),"TTM"),"Remove"),"CEEMEA")</f>
        <v>CEEMEA</v>
      </c>
      <c r="I53" s="11" t="str">
        <f>IF(COUNTIF(schedule!DA$1:ZZ$100,B53)=0,"new","scheduled")</f>
        <v>scheduled</v>
      </c>
    </row>
    <row r="54" spans="1:9">
      <c r="A54" s="11" t="s">
        <v>75</v>
      </c>
      <c r="B54" s="13">
        <v>120927055006</v>
      </c>
      <c r="C54" s="11" t="str">
        <f>IF(ISERROR(VLOOKUP(B54,'091012'!B:C,2,FALSE)),"new",VLOOKUP(B54,'091012'!B:C,2,FALSE))</f>
        <v>new</v>
      </c>
      <c r="D54" s="11" t="str">
        <f>IF(ISERROR(VLOOKUP(B54,'091012'!B:D,3,FALSE)),"new",IF(VLOOKUP(B54,'091012'!B:D,3,FALSE)="new","existing",VLOOKUP(B54,'091012'!B:D,3,FALSE)))</f>
        <v>existing</v>
      </c>
      <c r="E54" s="4">
        <f t="shared" si="1"/>
        <v>41162</v>
      </c>
      <c r="F54" s="11" t="str">
        <f>IF(ISERROR(VLOOKUP(B54,'111012'!B:B,1,FALSE)),"yes","no")</f>
        <v>no</v>
      </c>
      <c r="G54" s="2" t="s">
        <v>2436</v>
      </c>
      <c r="H54" s="11" t="str">
        <f>IF(ISNA(VLOOKUP(B54,CEEMEA!$A:$A,1,0)),IF(ISNA(VLOOKUP(B54,Removes!$A:$A,1,0)),IF(ISNA(VLOOKUP(B54,TTM!$A:$A,1,0)),IF(ISNA(VLOOKUP(B54,FastTrack!$A:$A,1,0)),IF(ISNA(VLOOKUP(B54,Delayed!$B:$B,1,0)),"BAU","Delayed"),"FastTrack"),"TTM"),"Remove"),"CEEMEA")</f>
        <v>CEEMEA</v>
      </c>
      <c r="I54" s="11" t="str">
        <f>IF(COUNTIF(schedule!DA$1:ZZ$100,B54)=0,"new","scheduled")</f>
        <v>scheduled</v>
      </c>
    </row>
    <row r="55" spans="1:9">
      <c r="A55" s="11" t="s">
        <v>69</v>
      </c>
      <c r="B55" s="13">
        <v>120927062803</v>
      </c>
      <c r="C55" s="11" t="str">
        <f>IF(ISERROR(VLOOKUP(B55,'091012'!B:C,2,FALSE)),"new",VLOOKUP(B55,'091012'!B:C,2,FALSE))</f>
        <v>new</v>
      </c>
      <c r="D55" s="11" t="str">
        <f>IF(ISERROR(VLOOKUP(B55,'091012'!B:D,3,FALSE)),"new",IF(VLOOKUP(B55,'091012'!B:D,3,FALSE)="new","existing",VLOOKUP(B55,'091012'!B:D,3,FALSE)))</f>
        <v>existing</v>
      </c>
      <c r="E55" s="4">
        <f t="shared" si="1"/>
        <v>41162</v>
      </c>
      <c r="F55" s="11" t="str">
        <f>IF(ISERROR(VLOOKUP(B55,'111012'!B:B,1,FALSE)),"yes","no")</f>
        <v>no</v>
      </c>
      <c r="G55" s="2" t="s">
        <v>2437</v>
      </c>
      <c r="H55" s="11" t="str">
        <f>IF(ISNA(VLOOKUP(B55,CEEMEA!$A:$A,1,0)),IF(ISNA(VLOOKUP(B55,Removes!$A:$A,1,0)),IF(ISNA(VLOOKUP(B55,TTM!$A:$A,1,0)),IF(ISNA(VLOOKUP(B55,FastTrack!$A:$A,1,0)),IF(ISNA(VLOOKUP(B55,Delayed!$B:$B,1,0)),"BAU","Delayed"),"FastTrack"),"TTM"),"Remove"),"CEEMEA")</f>
        <v>CEEMEA</v>
      </c>
      <c r="I55" s="11" t="str">
        <f>IF(COUNTIF(schedule!DA$1:ZZ$100,B55)=0,"new","scheduled")</f>
        <v>scheduled</v>
      </c>
    </row>
    <row r="56" spans="1:9">
      <c r="A56" s="11" t="s">
        <v>2025</v>
      </c>
      <c r="B56" s="13">
        <v>120927065919</v>
      </c>
      <c r="C56" s="11" t="str">
        <f>IF(ISERROR(VLOOKUP(B56,'091012'!B:C,2,FALSE)),"new",VLOOKUP(B56,'091012'!B:C,2,FALSE))</f>
        <v>new</v>
      </c>
      <c r="D56" s="11" t="str">
        <f>IF(ISERROR(VLOOKUP(B56,'091012'!B:D,3,FALSE)),"new",IF(VLOOKUP(B56,'091012'!B:D,3,FALSE)="new","existing",VLOOKUP(B56,'091012'!B:D,3,FALSE)))</f>
        <v>existing</v>
      </c>
      <c r="E56" s="4">
        <f t="shared" si="1"/>
        <v>41162</v>
      </c>
      <c r="F56" s="11" t="str">
        <f>IF(ISERROR(VLOOKUP(B56,'111012'!B:B,1,FALSE)),"yes","no")</f>
        <v>no</v>
      </c>
      <c r="G56" s="2" t="s">
        <v>2438</v>
      </c>
      <c r="H56" s="11" t="str">
        <f>IF(ISNA(VLOOKUP(B56,CEEMEA!$A:$A,1,0)),IF(ISNA(VLOOKUP(B56,Removes!$A:$A,1,0)),IF(ISNA(VLOOKUP(B56,TTM!$A:$A,1,0)),IF(ISNA(VLOOKUP(B56,FastTrack!$A:$A,1,0)),IF(ISNA(VLOOKUP(B56,Delayed!$B:$B,1,0)),"BAU","Delayed"),"FastTrack"),"TTM"),"Remove"),"CEEMEA")</f>
        <v>CEEMEA</v>
      </c>
      <c r="I56" s="11" t="str">
        <f>IF(COUNTIF(schedule!DA$1:ZZ$100,B56)=0,"new","scheduled")</f>
        <v>scheduled</v>
      </c>
    </row>
    <row r="57" spans="1:9">
      <c r="A57" s="11" t="s">
        <v>2021</v>
      </c>
      <c r="B57" s="13">
        <v>120927104826</v>
      </c>
      <c r="C57" s="11" t="str">
        <f>IF(ISERROR(VLOOKUP(B57,'091012'!B:C,2,FALSE)),"new",VLOOKUP(B57,'091012'!B:C,2,FALSE))</f>
        <v>new</v>
      </c>
      <c r="D57" s="11" t="str">
        <f>IF(ISERROR(VLOOKUP(B57,'091012'!B:D,3,FALSE)),"new",IF(VLOOKUP(B57,'091012'!B:D,3,FALSE)="new","existing",VLOOKUP(B57,'091012'!B:D,3,FALSE)))</f>
        <v>existing</v>
      </c>
      <c r="E57" s="4">
        <f t="shared" si="1"/>
        <v>41162</v>
      </c>
      <c r="F57" s="11" t="str">
        <f>IF(ISERROR(VLOOKUP(B57,'111012'!B:B,1,FALSE)),"yes","no")</f>
        <v>no</v>
      </c>
      <c r="G57" s="2" t="s">
        <v>2421</v>
      </c>
      <c r="H57" s="11" t="str">
        <f>IF(ISNA(VLOOKUP(B57,CEEMEA!$A:$A,1,0)),IF(ISNA(VLOOKUP(B57,Removes!$A:$A,1,0)),IF(ISNA(VLOOKUP(B57,TTM!$A:$A,1,0)),IF(ISNA(VLOOKUP(B57,FastTrack!$A:$A,1,0)),IF(ISNA(VLOOKUP(B57,Delayed!$B:$B,1,0)),"BAU","Delayed"),"FastTrack"),"TTM"),"Remove"),"CEEMEA")</f>
        <v>BAU</v>
      </c>
      <c r="I57" s="11" t="str">
        <f>IF(COUNTIF(schedule!DA$1:ZZ$100,B57)=0,"new","scheduled")</f>
        <v>scheduled</v>
      </c>
    </row>
    <row r="58" spans="1:9">
      <c r="A58" s="11" t="s">
        <v>1994</v>
      </c>
      <c r="B58" s="13">
        <v>120928062940</v>
      </c>
      <c r="C58" s="11" t="str">
        <f>IF(ISERROR(VLOOKUP(B58,'091012'!B:C,2,FALSE)),"new",VLOOKUP(B58,'091012'!B:C,2,FALSE))</f>
        <v>new</v>
      </c>
      <c r="D58" s="11" t="str">
        <f>IF(ISERROR(VLOOKUP(B58,'091012'!B:D,3,FALSE)),"new",IF(VLOOKUP(B58,'091012'!B:D,3,FALSE)="new","existing",VLOOKUP(B58,'091012'!B:D,3,FALSE)))</f>
        <v>existing</v>
      </c>
      <c r="E58" s="4">
        <f t="shared" si="1"/>
        <v>41162</v>
      </c>
      <c r="F58" s="11" t="str">
        <f>IF(ISERROR(VLOOKUP(B58,'111012'!B:B,1,FALSE)),"yes","no")</f>
        <v>no</v>
      </c>
      <c r="G58" s="2" t="s">
        <v>2423</v>
      </c>
      <c r="H58" s="11" t="str">
        <f>IF(ISNA(VLOOKUP(B58,CEEMEA!$A:$A,1,0)),IF(ISNA(VLOOKUP(B58,Removes!$A:$A,1,0)),IF(ISNA(VLOOKUP(B58,TTM!$A:$A,1,0)),IF(ISNA(VLOOKUP(B58,FastTrack!$A:$A,1,0)),IF(ISNA(VLOOKUP(B58,Delayed!$B:$B,1,0)),"BAU","Delayed"),"FastTrack"),"TTM"),"Remove"),"CEEMEA")</f>
        <v>BAU</v>
      </c>
      <c r="I58" s="11" t="str">
        <f>IF(COUNTIF(schedule!DA$1:ZZ$100,B58)=0,"new","scheduled")</f>
        <v>scheduled</v>
      </c>
    </row>
    <row r="59" spans="1:9">
      <c r="A59" s="11" t="s">
        <v>1992</v>
      </c>
      <c r="B59" s="13">
        <v>120928063131</v>
      </c>
      <c r="C59" s="11" t="str">
        <f>IF(ISERROR(VLOOKUP(B59,'091012'!B:C,2,FALSE)),"new",VLOOKUP(B59,'091012'!B:C,2,FALSE))</f>
        <v>new</v>
      </c>
      <c r="D59" s="11" t="str">
        <f>IF(ISERROR(VLOOKUP(B59,'091012'!B:D,3,FALSE)),"new",IF(VLOOKUP(B59,'091012'!B:D,3,FALSE)="new","existing",VLOOKUP(B59,'091012'!B:D,3,FALSE)))</f>
        <v>existing</v>
      </c>
      <c r="E59" s="4">
        <f t="shared" si="1"/>
        <v>41162</v>
      </c>
      <c r="F59" s="11" t="str">
        <f>IF(ISERROR(VLOOKUP(B59,'111012'!B:B,1,FALSE)),"yes","no")</f>
        <v>no</v>
      </c>
      <c r="G59" s="2" t="s">
        <v>2424</v>
      </c>
      <c r="H59" s="11" t="str">
        <f>IF(ISNA(VLOOKUP(B59,CEEMEA!$A:$A,1,0)),IF(ISNA(VLOOKUP(B59,Removes!$A:$A,1,0)),IF(ISNA(VLOOKUP(B59,TTM!$A:$A,1,0)),IF(ISNA(VLOOKUP(B59,FastTrack!$A:$A,1,0)),IF(ISNA(VLOOKUP(B59,Delayed!$B:$B,1,0)),"BAU","Delayed"),"FastTrack"),"TTM"),"Remove"),"CEEMEA")</f>
        <v>BAU</v>
      </c>
      <c r="I59" s="11" t="str">
        <f>IF(COUNTIF(schedule!DA$1:ZZ$100,B59)=0,"new","scheduled")</f>
        <v>scheduled</v>
      </c>
    </row>
    <row r="60" spans="1:9">
      <c r="A60" s="11" t="s">
        <v>171</v>
      </c>
      <c r="B60" s="13">
        <v>120928083924</v>
      </c>
      <c r="C60" s="11" t="str">
        <f>IF(ISERROR(VLOOKUP(B60,'091012'!B:C,2,FALSE)),"new",VLOOKUP(B60,'091012'!B:C,2,FALSE))</f>
        <v>new</v>
      </c>
      <c r="D60" s="11" t="str">
        <f>IF(ISERROR(VLOOKUP(B60,'091012'!B:D,3,FALSE)),"new",IF(VLOOKUP(B60,'091012'!B:D,3,FALSE)="new","existing",VLOOKUP(B60,'091012'!B:D,3,FALSE)))</f>
        <v>existing</v>
      </c>
      <c r="E60" s="4" t="e">
        <f t="shared" si="1"/>
        <v>#VALUE!</v>
      </c>
      <c r="F60" s="11" t="str">
        <f>IF(ISERROR(VLOOKUP(B60,'111012'!B:B,1,FALSE)),"yes","no")</f>
        <v>no</v>
      </c>
      <c r="G60" s="2" t="s">
        <v>2059</v>
      </c>
      <c r="H60" s="11" t="str">
        <f>IF(ISNA(VLOOKUP(B60,CEEMEA!$A:$A,1,0)),IF(ISNA(VLOOKUP(B60,Removes!$A:$A,1,0)),IF(ISNA(VLOOKUP(B60,TTM!$A:$A,1,0)),IF(ISNA(VLOOKUP(B60,FastTrack!$A:$A,1,0)),IF(ISNA(VLOOKUP(B60,Delayed!$B:$B,1,0)),"BAU","Delayed"),"FastTrack"),"TTM"),"Remove"),"CEEMEA")</f>
        <v>BAU</v>
      </c>
      <c r="I60" s="11" t="str">
        <f>IF(COUNTIF(schedule!DA$1:ZZ$100,B60)=0,"new","scheduled")</f>
        <v>scheduled</v>
      </c>
    </row>
    <row r="61" spans="1:9">
      <c r="A61" s="11" t="s">
        <v>170</v>
      </c>
      <c r="B61" s="13">
        <v>120928083925</v>
      </c>
      <c r="C61" s="11" t="str">
        <f>IF(ISERROR(VLOOKUP(B61,'091012'!B:C,2,FALSE)),"new",VLOOKUP(B61,'091012'!B:C,2,FALSE))</f>
        <v>new</v>
      </c>
      <c r="D61" s="11" t="str">
        <f>IF(ISERROR(VLOOKUP(B61,'091012'!B:D,3,FALSE)),"new",IF(VLOOKUP(B61,'091012'!B:D,3,FALSE)="new","existing",VLOOKUP(B61,'091012'!B:D,3,FALSE)))</f>
        <v>existing</v>
      </c>
      <c r="E61" s="4" t="e">
        <f t="shared" si="1"/>
        <v>#VALUE!</v>
      </c>
      <c r="F61" s="11" t="str">
        <f>IF(ISERROR(VLOOKUP(B61,'111012'!B:B,1,FALSE)),"yes","no")</f>
        <v>no</v>
      </c>
      <c r="G61" s="2" t="s">
        <v>2058</v>
      </c>
      <c r="H61" s="11" t="str">
        <f>IF(ISNA(VLOOKUP(B61,CEEMEA!$A:$A,1,0)),IF(ISNA(VLOOKUP(B61,Removes!$A:$A,1,0)),IF(ISNA(VLOOKUP(B61,TTM!$A:$A,1,0)),IF(ISNA(VLOOKUP(B61,FastTrack!$A:$A,1,0)),IF(ISNA(VLOOKUP(B61,Delayed!$B:$B,1,0)),"BAU","Delayed"),"FastTrack"),"TTM"),"Remove"),"CEEMEA")</f>
        <v>BAU</v>
      </c>
      <c r="I61" s="11" t="str">
        <f>IF(COUNTIF(schedule!DA$1:ZZ$100,B61)=0,"new","scheduled")</f>
        <v>scheduled</v>
      </c>
    </row>
    <row r="62" spans="1:9">
      <c r="A62" s="11" t="s">
        <v>2200</v>
      </c>
      <c r="B62" s="13">
        <v>121001103915</v>
      </c>
      <c r="C62" s="11" t="str">
        <f>IF(ISERROR(VLOOKUP(B62,'091012'!B:C,2,FALSE)),"new",VLOOKUP(B62,'091012'!B:C,2,FALSE))</f>
        <v>new</v>
      </c>
      <c r="D62" s="11" t="str">
        <f>IF(ISERROR(VLOOKUP(B62,'091012'!B:D,3,FALSE)),"new",IF(VLOOKUP(B62,'091012'!B:D,3,FALSE)="new","existing",VLOOKUP(B62,'091012'!B:D,3,FALSE)))</f>
        <v>existing</v>
      </c>
      <c r="E62" s="4">
        <f t="shared" si="1"/>
        <v>40918</v>
      </c>
      <c r="F62" s="11" t="str">
        <f>IF(ISERROR(VLOOKUP(B62,'111012'!B:B,1,FALSE)),"yes","no")</f>
        <v>no</v>
      </c>
      <c r="G62" s="2" t="s">
        <v>2201</v>
      </c>
      <c r="H62" s="11" t="str">
        <f>IF(ISNA(VLOOKUP(B62,CEEMEA!$A:$A,1,0)),IF(ISNA(VLOOKUP(B62,Removes!$A:$A,1,0)),IF(ISNA(VLOOKUP(B62,TTM!$A:$A,1,0)),IF(ISNA(VLOOKUP(B62,FastTrack!$A:$A,1,0)),IF(ISNA(VLOOKUP(B62,Delayed!$B:$B,1,0)),"BAU","Delayed"),"FastTrack"),"TTM"),"Remove"),"CEEMEA")</f>
        <v>BAU</v>
      </c>
      <c r="I62" s="11" t="str">
        <f>IF(COUNTIF(schedule!DA$1:ZZ$100,B62)=0,"new","scheduled")</f>
        <v>scheduled</v>
      </c>
    </row>
    <row r="63" spans="1:9">
      <c r="A63" s="11" t="s">
        <v>2198</v>
      </c>
      <c r="B63" s="13">
        <v>121001103916</v>
      </c>
      <c r="C63" s="11" t="str">
        <f>IF(ISERROR(VLOOKUP(B63,'091012'!B:C,2,FALSE)),"new",VLOOKUP(B63,'091012'!B:C,2,FALSE))</f>
        <v>new</v>
      </c>
      <c r="D63" s="11" t="str">
        <f>IF(ISERROR(VLOOKUP(B63,'091012'!B:D,3,FALSE)),"new",IF(VLOOKUP(B63,'091012'!B:D,3,FALSE)="new","existing",VLOOKUP(B63,'091012'!B:D,3,FALSE)))</f>
        <v>existing</v>
      </c>
      <c r="E63" s="4">
        <f t="shared" si="1"/>
        <v>40918</v>
      </c>
      <c r="F63" s="11" t="str">
        <f>IF(ISERROR(VLOOKUP(B63,'111012'!B:B,1,FALSE)),"yes","no")</f>
        <v>no</v>
      </c>
      <c r="G63" s="2" t="s">
        <v>2199</v>
      </c>
      <c r="H63" s="11" t="str">
        <f>IF(ISNA(VLOOKUP(B63,CEEMEA!$A:$A,1,0)),IF(ISNA(VLOOKUP(B63,Removes!$A:$A,1,0)),IF(ISNA(VLOOKUP(B63,TTM!$A:$A,1,0)),IF(ISNA(VLOOKUP(B63,FastTrack!$A:$A,1,0)),IF(ISNA(VLOOKUP(B63,Delayed!$B:$B,1,0)),"BAU","Delayed"),"FastTrack"),"TTM"),"Remove"),"CEEMEA")</f>
        <v>BAU</v>
      </c>
      <c r="I63" s="11" t="str">
        <f>IF(COUNTIF(schedule!DA$1:ZZ$100,B63)=0,"new","scheduled")</f>
        <v>scheduled</v>
      </c>
    </row>
    <row r="64" spans="1:9">
      <c r="A64" s="11" t="s">
        <v>2196</v>
      </c>
      <c r="B64" s="13">
        <v>121001103917</v>
      </c>
      <c r="C64" s="11" t="str">
        <f>IF(ISERROR(VLOOKUP(B64,'091012'!B:C,2,FALSE)),"new",VLOOKUP(B64,'091012'!B:C,2,FALSE))</f>
        <v>new</v>
      </c>
      <c r="D64" s="11" t="str">
        <f>IF(ISERROR(VLOOKUP(B64,'091012'!B:D,3,FALSE)),"new",IF(VLOOKUP(B64,'091012'!B:D,3,FALSE)="new","existing",VLOOKUP(B64,'091012'!B:D,3,FALSE)))</f>
        <v>existing</v>
      </c>
      <c r="E64" s="4">
        <f t="shared" si="1"/>
        <v>40918</v>
      </c>
      <c r="F64" s="11" t="str">
        <f>IF(ISERROR(VLOOKUP(B64,'111012'!B:B,1,FALSE)),"yes","no")</f>
        <v>no</v>
      </c>
      <c r="G64" s="2" t="s">
        <v>2197</v>
      </c>
      <c r="H64" s="11" t="str">
        <f>IF(ISNA(VLOOKUP(B64,CEEMEA!$A:$A,1,0)),IF(ISNA(VLOOKUP(B64,Removes!$A:$A,1,0)),IF(ISNA(VLOOKUP(B64,TTM!$A:$A,1,0)),IF(ISNA(VLOOKUP(B64,FastTrack!$A:$A,1,0)),IF(ISNA(VLOOKUP(B64,Delayed!$B:$B,1,0)),"BAU","Delayed"),"FastTrack"),"TTM"),"Remove"),"CEEMEA")</f>
        <v>BAU</v>
      </c>
      <c r="I64" s="11" t="str">
        <f>IF(COUNTIF(schedule!DA$1:ZZ$100,B64)=0,"new","scheduled")</f>
        <v>scheduled</v>
      </c>
    </row>
    <row r="65" spans="1:9">
      <c r="A65" s="11" t="s">
        <v>2190</v>
      </c>
      <c r="B65" s="13">
        <v>121001103918</v>
      </c>
      <c r="C65" s="11" t="str">
        <f>IF(ISERROR(VLOOKUP(B65,'091012'!B:C,2,FALSE)),"new",VLOOKUP(B65,'091012'!B:C,2,FALSE))</f>
        <v>new</v>
      </c>
      <c r="D65" s="11" t="str">
        <f>IF(ISERROR(VLOOKUP(B65,'091012'!B:D,3,FALSE)),"new",IF(VLOOKUP(B65,'091012'!B:D,3,FALSE)="new","existing",VLOOKUP(B65,'091012'!B:D,3,FALSE)))</f>
        <v>existing</v>
      </c>
      <c r="E65" s="4">
        <f t="shared" si="1"/>
        <v>40918</v>
      </c>
      <c r="F65" s="11" t="str">
        <f>IF(ISERROR(VLOOKUP(B65,'111012'!B:B,1,FALSE)),"yes","no")</f>
        <v>no</v>
      </c>
      <c r="G65" s="2" t="s">
        <v>2191</v>
      </c>
      <c r="H65" s="11" t="str">
        <f>IF(ISNA(VLOOKUP(B65,CEEMEA!$A:$A,1,0)),IF(ISNA(VLOOKUP(B65,Removes!$A:$A,1,0)),IF(ISNA(VLOOKUP(B65,TTM!$A:$A,1,0)),IF(ISNA(VLOOKUP(B65,FastTrack!$A:$A,1,0)),IF(ISNA(VLOOKUP(B65,Delayed!$B:$B,1,0)),"BAU","Delayed"),"FastTrack"),"TTM"),"Remove"),"CEEMEA")</f>
        <v>BAU</v>
      </c>
      <c r="I65" s="11" t="str">
        <f>IF(COUNTIF(schedule!DA$1:ZZ$100,B65)=0,"new","scheduled")</f>
        <v>scheduled</v>
      </c>
    </row>
    <row r="66" spans="1:9">
      <c r="A66" s="11" t="s">
        <v>2192</v>
      </c>
      <c r="B66" s="13">
        <v>121001103919</v>
      </c>
      <c r="C66" s="11" t="str">
        <f>IF(ISERROR(VLOOKUP(B66,'091012'!B:C,2,FALSE)),"new",VLOOKUP(B66,'091012'!B:C,2,FALSE))</f>
        <v>new</v>
      </c>
      <c r="D66" s="11" t="str">
        <f>IF(ISERROR(VLOOKUP(B66,'091012'!B:D,3,FALSE)),"new",IF(VLOOKUP(B66,'091012'!B:D,3,FALSE)="new","existing",VLOOKUP(B66,'091012'!B:D,3,FALSE)))</f>
        <v>existing</v>
      </c>
      <c r="E66" s="4">
        <f t="shared" si="1"/>
        <v>40918</v>
      </c>
      <c r="F66" s="11" t="str">
        <f>IF(ISERROR(VLOOKUP(B66,'111012'!B:B,1,FALSE)),"yes","no")</f>
        <v>no</v>
      </c>
      <c r="G66" s="2" t="s">
        <v>2193</v>
      </c>
      <c r="H66" s="11" t="str">
        <f>IF(ISNA(VLOOKUP(B66,CEEMEA!$A:$A,1,0)),IF(ISNA(VLOOKUP(B66,Removes!$A:$A,1,0)),IF(ISNA(VLOOKUP(B66,TTM!$A:$A,1,0)),IF(ISNA(VLOOKUP(B66,FastTrack!$A:$A,1,0)),IF(ISNA(VLOOKUP(B66,Delayed!$B:$B,1,0)),"BAU","Delayed"),"FastTrack"),"TTM"),"Remove"),"CEEMEA")</f>
        <v>BAU</v>
      </c>
      <c r="I66" s="11" t="str">
        <f>IF(COUNTIF(schedule!DA$1:ZZ$100,B66)=0,"new","scheduled")</f>
        <v>scheduled</v>
      </c>
    </row>
    <row r="67" spans="1:9">
      <c r="A67" s="11" t="s">
        <v>61</v>
      </c>
      <c r="B67" s="13">
        <v>121001105734</v>
      </c>
      <c r="C67" s="11" t="str">
        <f>IF(ISERROR(VLOOKUP(B67,'091012'!B:C,2,FALSE)),"new",VLOOKUP(B67,'091012'!B:C,2,FALSE))</f>
        <v>new</v>
      </c>
      <c r="D67" s="11" t="str">
        <f>IF(ISERROR(VLOOKUP(B67,'091012'!B:D,3,FALSE)),"new",IF(VLOOKUP(B67,'091012'!B:D,3,FALSE)="new","existing",VLOOKUP(B67,'091012'!B:D,3,FALSE)))</f>
        <v>existing</v>
      </c>
      <c r="E67" s="4">
        <f t="shared" ref="E67:E130" si="2">DATEVALUE(MID(G67,SEARCH("/",G67,1)-2,10))</f>
        <v>41162</v>
      </c>
      <c r="F67" s="11" t="str">
        <f>IF(ISERROR(VLOOKUP(B67,'111012'!B:B,1,FALSE)),"yes","no")</f>
        <v>no</v>
      </c>
      <c r="G67" s="2" t="s">
        <v>2420</v>
      </c>
      <c r="H67" s="11" t="str">
        <f>IF(ISNA(VLOOKUP(B67,CEEMEA!$A:$A,1,0)),IF(ISNA(VLOOKUP(B67,Removes!$A:$A,1,0)),IF(ISNA(VLOOKUP(B67,TTM!$A:$A,1,0)),IF(ISNA(VLOOKUP(B67,FastTrack!$A:$A,1,0)),IF(ISNA(VLOOKUP(B67,Delayed!$B:$B,1,0)),"BAU","Delayed"),"FastTrack"),"TTM"),"Remove"),"CEEMEA")</f>
        <v>BAU</v>
      </c>
      <c r="I67" s="11" t="str">
        <f>IF(COUNTIF(schedule!DA$1:ZZ$100,B67)=0,"new","scheduled")</f>
        <v>new</v>
      </c>
    </row>
    <row r="68" spans="1:9">
      <c r="A68" s="11" t="s">
        <v>66</v>
      </c>
      <c r="B68" s="13">
        <v>121001105736</v>
      </c>
      <c r="C68" s="11" t="str">
        <f>IF(ISERROR(VLOOKUP(B68,'091012'!B:C,2,FALSE)),"new",VLOOKUP(B68,'091012'!B:C,2,FALSE))</f>
        <v>new</v>
      </c>
      <c r="D68" s="11" t="str">
        <f>IF(ISERROR(VLOOKUP(B68,'091012'!B:D,3,FALSE)),"new",IF(VLOOKUP(B68,'091012'!B:D,3,FALSE)="new","existing",VLOOKUP(B68,'091012'!B:D,3,FALSE)))</f>
        <v>existing</v>
      </c>
      <c r="E68" s="4">
        <f t="shared" si="2"/>
        <v>41162</v>
      </c>
      <c r="F68" s="11" t="str">
        <f>IF(ISERROR(VLOOKUP(B68,'111012'!B:B,1,FALSE)),"yes","no")</f>
        <v>no</v>
      </c>
      <c r="G68" s="2" t="s">
        <v>2415</v>
      </c>
      <c r="H68" s="11" t="str">
        <f>IF(ISNA(VLOOKUP(B68,CEEMEA!$A:$A,1,0)),IF(ISNA(VLOOKUP(B68,Removes!$A:$A,1,0)),IF(ISNA(VLOOKUP(B68,TTM!$A:$A,1,0)),IF(ISNA(VLOOKUP(B68,FastTrack!$A:$A,1,0)),IF(ISNA(VLOOKUP(B68,Delayed!$B:$B,1,0)),"BAU","Delayed"),"FastTrack"),"TTM"),"Remove"),"CEEMEA")</f>
        <v>BAU</v>
      </c>
      <c r="I68" s="11" t="str">
        <f>IF(COUNTIF(schedule!DA$1:ZZ$100,B68)=0,"new","scheduled")</f>
        <v>new</v>
      </c>
    </row>
    <row r="69" spans="1:9">
      <c r="A69" s="11" t="s">
        <v>2313</v>
      </c>
      <c r="B69" s="13">
        <v>121002092608</v>
      </c>
      <c r="C69" s="11" t="str">
        <f>IF(ISERROR(VLOOKUP(B69,'091012'!B:C,2,FALSE)),"new",VLOOKUP(B69,'091012'!B:C,2,FALSE))</f>
        <v>new</v>
      </c>
      <c r="D69" s="11" t="str">
        <f>IF(ISERROR(VLOOKUP(B69,'091012'!B:D,3,FALSE)),"new",IF(VLOOKUP(B69,'091012'!B:D,3,FALSE)="new","existing",VLOOKUP(B69,'091012'!B:D,3,FALSE)))</f>
        <v>existing</v>
      </c>
      <c r="E69" s="4">
        <f t="shared" si="2"/>
        <v>40978</v>
      </c>
      <c r="F69" s="11" t="str">
        <f>IF(ISERROR(VLOOKUP(B69,'111012'!B:B,1,FALSE)),"yes","no")</f>
        <v>no</v>
      </c>
      <c r="G69" s="2" t="s">
        <v>2314</v>
      </c>
      <c r="H69" s="11" t="str">
        <f>IF(ISNA(VLOOKUP(B69,CEEMEA!$A:$A,1,0)),IF(ISNA(VLOOKUP(B69,Removes!$A:$A,1,0)),IF(ISNA(VLOOKUP(B69,TTM!$A:$A,1,0)),IF(ISNA(VLOOKUP(B69,FastTrack!$A:$A,1,0)),IF(ISNA(VLOOKUP(B69,Delayed!$B:$B,1,0)),"BAU","Delayed"),"FastTrack"),"TTM"),"Remove"),"CEEMEA")</f>
        <v>CEEMEA</v>
      </c>
      <c r="I69" s="11" t="str">
        <f>IF(COUNTIF(schedule!DA$1:ZZ$100,B69)=0,"new","scheduled")</f>
        <v>scheduled</v>
      </c>
    </row>
    <row r="70" spans="1:9">
      <c r="A70" s="11" t="s">
        <v>2309</v>
      </c>
      <c r="B70" s="13">
        <v>121002092609</v>
      </c>
      <c r="C70" s="11" t="str">
        <f>IF(ISERROR(VLOOKUP(B70,'091012'!B:C,2,FALSE)),"new",VLOOKUP(B70,'091012'!B:C,2,FALSE))</f>
        <v>new</v>
      </c>
      <c r="D70" s="11" t="str">
        <f>IF(ISERROR(VLOOKUP(B70,'091012'!B:D,3,FALSE)),"new",IF(VLOOKUP(B70,'091012'!B:D,3,FALSE)="new","existing",VLOOKUP(B70,'091012'!B:D,3,FALSE)))</f>
        <v>existing</v>
      </c>
      <c r="E70" s="4">
        <f t="shared" si="2"/>
        <v>40978</v>
      </c>
      <c r="F70" s="11" t="str">
        <f>IF(ISERROR(VLOOKUP(B70,'111012'!B:B,1,FALSE)),"yes","no")</f>
        <v>no</v>
      </c>
      <c r="G70" s="2" t="s">
        <v>2310</v>
      </c>
      <c r="H70" s="11" t="str">
        <f>IF(ISNA(VLOOKUP(B70,CEEMEA!$A:$A,1,0)),IF(ISNA(VLOOKUP(B70,Removes!$A:$A,1,0)),IF(ISNA(VLOOKUP(B70,TTM!$A:$A,1,0)),IF(ISNA(VLOOKUP(B70,FastTrack!$A:$A,1,0)),IF(ISNA(VLOOKUP(B70,Delayed!$B:$B,1,0)),"BAU","Delayed"),"FastTrack"),"TTM"),"Remove"),"CEEMEA")</f>
        <v>CEEMEA</v>
      </c>
      <c r="I70" s="11" t="str">
        <f>IF(COUNTIF(schedule!DA$1:ZZ$100,B70)=0,"new","scheduled")</f>
        <v>scheduled</v>
      </c>
    </row>
    <row r="71" spans="1:9">
      <c r="A71" s="11" t="s">
        <v>2307</v>
      </c>
      <c r="B71" s="13">
        <v>121002092610</v>
      </c>
      <c r="C71" s="11" t="str">
        <f>IF(ISERROR(VLOOKUP(B71,'091012'!B:C,2,FALSE)),"new",VLOOKUP(B71,'091012'!B:C,2,FALSE))</f>
        <v>new</v>
      </c>
      <c r="D71" s="11" t="str">
        <f>IF(ISERROR(VLOOKUP(B71,'091012'!B:D,3,FALSE)),"new",IF(VLOOKUP(B71,'091012'!B:D,3,FALSE)="new","existing",VLOOKUP(B71,'091012'!B:D,3,FALSE)))</f>
        <v>existing</v>
      </c>
      <c r="E71" s="4">
        <f t="shared" si="2"/>
        <v>40978</v>
      </c>
      <c r="F71" s="11" t="str">
        <f>IF(ISERROR(VLOOKUP(B71,'111012'!B:B,1,FALSE)),"yes","no")</f>
        <v>no</v>
      </c>
      <c r="G71" s="2" t="s">
        <v>2308</v>
      </c>
      <c r="H71" s="11" t="str">
        <f>IF(ISNA(VLOOKUP(B71,CEEMEA!$A:$A,1,0)),IF(ISNA(VLOOKUP(B71,Removes!$A:$A,1,0)),IF(ISNA(VLOOKUP(B71,TTM!$A:$A,1,0)),IF(ISNA(VLOOKUP(B71,FastTrack!$A:$A,1,0)),IF(ISNA(VLOOKUP(B71,Delayed!$B:$B,1,0)),"BAU","Delayed"),"FastTrack"),"TTM"),"Remove"),"CEEMEA")</f>
        <v>CEEMEA</v>
      </c>
      <c r="I71" s="11" t="str">
        <f>IF(COUNTIF(schedule!DA$1:ZZ$100,B71)=0,"new","scheduled")</f>
        <v>scheduled</v>
      </c>
    </row>
    <row r="72" spans="1:9">
      <c r="A72" s="11" t="s">
        <v>2303</v>
      </c>
      <c r="B72" s="13">
        <v>121002092611</v>
      </c>
      <c r="C72" s="11" t="str">
        <f>IF(ISERROR(VLOOKUP(B72,'091012'!B:C,2,FALSE)),"new",VLOOKUP(B72,'091012'!B:C,2,FALSE))</f>
        <v>new</v>
      </c>
      <c r="D72" s="11" t="str">
        <f>IF(ISERROR(VLOOKUP(B72,'091012'!B:D,3,FALSE)),"new",IF(VLOOKUP(B72,'091012'!B:D,3,FALSE)="new","existing",VLOOKUP(B72,'091012'!B:D,3,FALSE)))</f>
        <v>existing</v>
      </c>
      <c r="E72" s="4">
        <f t="shared" si="2"/>
        <v>40978</v>
      </c>
      <c r="F72" s="11" t="str">
        <f>IF(ISERROR(VLOOKUP(B72,'111012'!B:B,1,FALSE)),"yes","no")</f>
        <v>no</v>
      </c>
      <c r="G72" s="2" t="s">
        <v>2304</v>
      </c>
      <c r="H72" s="11" t="str">
        <f>IF(ISNA(VLOOKUP(B72,CEEMEA!$A:$A,1,0)),IF(ISNA(VLOOKUP(B72,Removes!$A:$A,1,0)),IF(ISNA(VLOOKUP(B72,TTM!$A:$A,1,0)),IF(ISNA(VLOOKUP(B72,FastTrack!$A:$A,1,0)),IF(ISNA(VLOOKUP(B72,Delayed!$B:$B,1,0)),"BAU","Delayed"),"FastTrack"),"TTM"),"Remove"),"CEEMEA")</f>
        <v>CEEMEA</v>
      </c>
      <c r="I72" s="11" t="str">
        <f>IF(COUNTIF(schedule!DA$1:ZZ$100,B72)=0,"new","scheduled")</f>
        <v>scheduled</v>
      </c>
    </row>
    <row r="73" spans="1:9">
      <c r="A73" s="11" t="s">
        <v>2301</v>
      </c>
      <c r="B73" s="13">
        <v>121002092612</v>
      </c>
      <c r="C73" s="11" t="str">
        <f>IF(ISERROR(VLOOKUP(B73,'091012'!B:C,2,FALSE)),"new",VLOOKUP(B73,'091012'!B:C,2,FALSE))</f>
        <v>new</v>
      </c>
      <c r="D73" s="11" t="str">
        <f>IF(ISERROR(VLOOKUP(B73,'091012'!B:D,3,FALSE)),"new",IF(VLOOKUP(B73,'091012'!B:D,3,FALSE)="new","existing",VLOOKUP(B73,'091012'!B:D,3,FALSE)))</f>
        <v>existing</v>
      </c>
      <c r="E73" s="4">
        <f t="shared" si="2"/>
        <v>40978</v>
      </c>
      <c r="F73" s="11" t="str">
        <f>IF(ISERROR(VLOOKUP(B73,'111012'!B:B,1,FALSE)),"yes","no")</f>
        <v>no</v>
      </c>
      <c r="G73" s="2" t="s">
        <v>2302</v>
      </c>
      <c r="H73" s="11" t="str">
        <f>IF(ISNA(VLOOKUP(B73,CEEMEA!$A:$A,1,0)),IF(ISNA(VLOOKUP(B73,Removes!$A:$A,1,0)),IF(ISNA(VLOOKUP(B73,TTM!$A:$A,1,0)),IF(ISNA(VLOOKUP(B73,FastTrack!$A:$A,1,0)),IF(ISNA(VLOOKUP(B73,Delayed!$B:$B,1,0)),"BAU","Delayed"),"FastTrack"),"TTM"),"Remove"),"CEEMEA")</f>
        <v>CEEMEA</v>
      </c>
      <c r="I73" s="11" t="str">
        <f>IF(COUNTIF(schedule!DA$1:ZZ$100,B73)=0,"new","scheduled")</f>
        <v>scheduled</v>
      </c>
    </row>
    <row r="74" spans="1:9">
      <c r="A74" s="11" t="s">
        <v>2299</v>
      </c>
      <c r="B74" s="13">
        <v>121002092613</v>
      </c>
      <c r="C74" s="11" t="str">
        <f>IF(ISERROR(VLOOKUP(B74,'091012'!B:C,2,FALSE)),"new",VLOOKUP(B74,'091012'!B:C,2,FALSE))</f>
        <v>new</v>
      </c>
      <c r="D74" s="11" t="str">
        <f>IF(ISERROR(VLOOKUP(B74,'091012'!B:D,3,FALSE)),"new",IF(VLOOKUP(B74,'091012'!B:D,3,FALSE)="new","existing",VLOOKUP(B74,'091012'!B:D,3,FALSE)))</f>
        <v>existing</v>
      </c>
      <c r="E74" s="4">
        <f t="shared" si="2"/>
        <v>40978</v>
      </c>
      <c r="F74" s="11" t="str">
        <f>IF(ISERROR(VLOOKUP(B74,'111012'!B:B,1,FALSE)),"yes","no")</f>
        <v>no</v>
      </c>
      <c r="G74" s="2" t="s">
        <v>2300</v>
      </c>
      <c r="H74" s="11" t="str">
        <f>IF(ISNA(VLOOKUP(B74,CEEMEA!$A:$A,1,0)),IF(ISNA(VLOOKUP(B74,Removes!$A:$A,1,0)),IF(ISNA(VLOOKUP(B74,TTM!$A:$A,1,0)),IF(ISNA(VLOOKUP(B74,FastTrack!$A:$A,1,0)),IF(ISNA(VLOOKUP(B74,Delayed!$B:$B,1,0)),"BAU","Delayed"),"FastTrack"),"TTM"),"Remove"),"CEEMEA")</f>
        <v>CEEMEA</v>
      </c>
      <c r="I74" s="11" t="str">
        <f>IF(COUNTIF(schedule!DA$1:ZZ$100,B74)=0,"new","scheduled")</f>
        <v>scheduled</v>
      </c>
    </row>
    <row r="75" spans="1:9">
      <c r="A75" s="11" t="s">
        <v>2294</v>
      </c>
      <c r="B75" s="13">
        <v>121002092614</v>
      </c>
      <c r="C75" s="11" t="str">
        <f>IF(ISERROR(VLOOKUP(B75,'091012'!B:C,2,FALSE)),"new",VLOOKUP(B75,'091012'!B:C,2,FALSE))</f>
        <v>new</v>
      </c>
      <c r="D75" s="11" t="str">
        <f>IF(ISERROR(VLOOKUP(B75,'091012'!B:D,3,FALSE)),"new",IF(VLOOKUP(B75,'091012'!B:D,3,FALSE)="new","existing",VLOOKUP(B75,'091012'!B:D,3,FALSE)))</f>
        <v>existing</v>
      </c>
      <c r="E75" s="4">
        <f t="shared" si="2"/>
        <v>40978</v>
      </c>
      <c r="F75" s="11" t="str">
        <f>IF(ISERROR(VLOOKUP(B75,'111012'!B:B,1,FALSE)),"yes","no")</f>
        <v>no</v>
      </c>
      <c r="G75" s="2" t="s">
        <v>2295</v>
      </c>
      <c r="H75" s="11" t="str">
        <f>IF(ISNA(VLOOKUP(B75,CEEMEA!$A:$A,1,0)),IF(ISNA(VLOOKUP(B75,Removes!$A:$A,1,0)),IF(ISNA(VLOOKUP(B75,TTM!$A:$A,1,0)),IF(ISNA(VLOOKUP(B75,FastTrack!$A:$A,1,0)),IF(ISNA(VLOOKUP(B75,Delayed!$B:$B,1,0)),"BAU","Delayed"),"FastTrack"),"TTM"),"Remove"),"CEEMEA")</f>
        <v>CEEMEA</v>
      </c>
      <c r="I75" s="11" t="str">
        <f>IF(COUNTIF(schedule!DA$1:ZZ$100,B75)=0,"new","scheduled")</f>
        <v>scheduled</v>
      </c>
    </row>
    <row r="76" spans="1:9">
      <c r="A76" s="11" t="s">
        <v>2290</v>
      </c>
      <c r="B76" s="13">
        <v>121002092615</v>
      </c>
      <c r="C76" s="11" t="str">
        <f>IF(ISERROR(VLOOKUP(B76,'091012'!B:C,2,FALSE)),"new",VLOOKUP(B76,'091012'!B:C,2,FALSE))</f>
        <v>new</v>
      </c>
      <c r="D76" s="11" t="str">
        <f>IF(ISERROR(VLOOKUP(B76,'091012'!B:D,3,FALSE)),"new",IF(VLOOKUP(B76,'091012'!B:D,3,FALSE)="new","existing",VLOOKUP(B76,'091012'!B:D,3,FALSE)))</f>
        <v>existing</v>
      </c>
      <c r="E76" s="4">
        <f t="shared" si="2"/>
        <v>40978</v>
      </c>
      <c r="F76" s="11" t="str">
        <f>IF(ISERROR(VLOOKUP(B76,'111012'!B:B,1,FALSE)),"yes","no")</f>
        <v>no</v>
      </c>
      <c r="G76" s="2" t="s">
        <v>2291</v>
      </c>
      <c r="H76" s="11" t="str">
        <f>IF(ISNA(VLOOKUP(B76,CEEMEA!$A:$A,1,0)),IF(ISNA(VLOOKUP(B76,Removes!$A:$A,1,0)),IF(ISNA(VLOOKUP(B76,TTM!$A:$A,1,0)),IF(ISNA(VLOOKUP(B76,FastTrack!$A:$A,1,0)),IF(ISNA(VLOOKUP(B76,Delayed!$B:$B,1,0)),"BAU","Delayed"),"FastTrack"),"TTM"),"Remove"),"CEEMEA")</f>
        <v>CEEMEA</v>
      </c>
      <c r="I76" s="11" t="str">
        <f>IF(COUNTIF(schedule!DA$1:ZZ$100,B76)=0,"new","scheduled")</f>
        <v>scheduled</v>
      </c>
    </row>
    <row r="77" spans="1:9">
      <c r="A77" s="11" t="s">
        <v>2165</v>
      </c>
      <c r="B77" s="13">
        <v>121002103023</v>
      </c>
      <c r="C77" s="11" t="str">
        <f>IF(ISERROR(VLOOKUP(B77,'091012'!B:C,2,FALSE)),"new",VLOOKUP(B77,'091012'!B:C,2,FALSE))</f>
        <v>new</v>
      </c>
      <c r="D77" s="11" t="str">
        <f>IF(ISERROR(VLOOKUP(B77,'091012'!B:D,3,FALSE)),"new",IF(VLOOKUP(B77,'091012'!B:D,3,FALSE)="new","existing",VLOOKUP(B77,'091012'!B:D,3,FALSE)))</f>
        <v>existing</v>
      </c>
      <c r="E77" s="4">
        <f t="shared" si="2"/>
        <v>40949</v>
      </c>
      <c r="F77" s="11" t="str">
        <f>IF(ISERROR(VLOOKUP(B77,'111012'!B:B,1,FALSE)),"yes","no")</f>
        <v>no</v>
      </c>
      <c r="G77" s="2" t="s">
        <v>2166</v>
      </c>
      <c r="H77" s="11" t="str">
        <f>IF(ISNA(VLOOKUP(B77,CEEMEA!$A:$A,1,0)),IF(ISNA(VLOOKUP(B77,Removes!$A:$A,1,0)),IF(ISNA(VLOOKUP(B77,TTM!$A:$A,1,0)),IF(ISNA(VLOOKUP(B77,FastTrack!$A:$A,1,0)),IF(ISNA(VLOOKUP(B77,Delayed!$B:$B,1,0)),"BAU","Delayed"),"FastTrack"),"TTM"),"Remove"),"CEEMEA")</f>
        <v>BAU</v>
      </c>
      <c r="I77" s="11" t="str">
        <f>IF(COUNTIF(schedule!DA$1:ZZ$100,B77)=0,"new","scheduled")</f>
        <v>scheduled</v>
      </c>
    </row>
    <row r="78" spans="1:9">
      <c r="A78" s="11" t="s">
        <v>2163</v>
      </c>
      <c r="B78" s="13">
        <v>121002103025</v>
      </c>
      <c r="C78" s="11" t="str">
        <f>IF(ISERROR(VLOOKUP(B78,'091012'!B:C,2,FALSE)),"new",VLOOKUP(B78,'091012'!B:C,2,FALSE))</f>
        <v>new</v>
      </c>
      <c r="D78" s="11" t="str">
        <f>IF(ISERROR(VLOOKUP(B78,'091012'!B:D,3,FALSE)),"new",IF(VLOOKUP(B78,'091012'!B:D,3,FALSE)="new","existing",VLOOKUP(B78,'091012'!B:D,3,FALSE)))</f>
        <v>existing</v>
      </c>
      <c r="E78" s="4">
        <f t="shared" si="2"/>
        <v>40949</v>
      </c>
      <c r="F78" s="11" t="str">
        <f>IF(ISERROR(VLOOKUP(B78,'111012'!B:B,1,FALSE)),"yes","no")</f>
        <v>no</v>
      </c>
      <c r="G78" s="2" t="s">
        <v>2164</v>
      </c>
      <c r="H78" s="11" t="str">
        <f>IF(ISNA(VLOOKUP(B78,CEEMEA!$A:$A,1,0)),IF(ISNA(VLOOKUP(B78,Removes!$A:$A,1,0)),IF(ISNA(VLOOKUP(B78,TTM!$A:$A,1,0)),IF(ISNA(VLOOKUP(B78,FastTrack!$A:$A,1,0)),IF(ISNA(VLOOKUP(B78,Delayed!$B:$B,1,0)),"BAU","Delayed"),"FastTrack"),"TTM"),"Remove"),"CEEMEA")</f>
        <v>BAU</v>
      </c>
      <c r="I78" s="11" t="str">
        <f>IF(COUNTIF(schedule!DA$1:ZZ$100,B78)=0,"new","scheduled")</f>
        <v>scheduled</v>
      </c>
    </row>
    <row r="79" spans="1:9">
      <c r="A79" s="11" t="s">
        <v>2173</v>
      </c>
      <c r="B79" s="13">
        <v>121002103028</v>
      </c>
      <c r="C79" s="11" t="str">
        <f>IF(ISERROR(VLOOKUP(B79,'091012'!B:C,2,FALSE)),"new",VLOOKUP(B79,'091012'!B:C,2,FALSE))</f>
        <v>new</v>
      </c>
      <c r="D79" s="11" t="str">
        <f>IF(ISERROR(VLOOKUP(B79,'091012'!B:D,3,FALSE)),"new",IF(VLOOKUP(B79,'091012'!B:D,3,FALSE)="new","existing",VLOOKUP(B79,'091012'!B:D,3,FALSE)))</f>
        <v>existing</v>
      </c>
      <c r="E79" s="4">
        <f t="shared" si="2"/>
        <v>40949</v>
      </c>
      <c r="F79" s="11" t="str">
        <f>IF(ISERROR(VLOOKUP(B79,'111012'!B:B,1,FALSE)),"yes","no")</f>
        <v>no</v>
      </c>
      <c r="G79" s="2" t="s">
        <v>2174</v>
      </c>
      <c r="H79" s="11" t="str">
        <f>IF(ISNA(VLOOKUP(B79,CEEMEA!$A:$A,1,0)),IF(ISNA(VLOOKUP(B79,Removes!$A:$A,1,0)),IF(ISNA(VLOOKUP(B79,TTM!$A:$A,1,0)),IF(ISNA(VLOOKUP(B79,FastTrack!$A:$A,1,0)),IF(ISNA(VLOOKUP(B79,Delayed!$B:$B,1,0)),"BAU","Delayed"),"FastTrack"),"TTM"),"Remove"),"CEEMEA")</f>
        <v>BAU</v>
      </c>
      <c r="I79" s="11" t="str">
        <f>IF(COUNTIF(schedule!DA$1:ZZ$100,B79)=0,"new","scheduled")</f>
        <v>scheduled</v>
      </c>
    </row>
    <row r="80" spans="1:9">
      <c r="A80" s="11" t="s">
        <v>2248</v>
      </c>
      <c r="B80" s="13">
        <v>121002121312</v>
      </c>
      <c r="C80" s="11" t="str">
        <f>IF(ISERROR(VLOOKUP(B80,'091012'!B:C,2,FALSE)),"new",VLOOKUP(B80,'091012'!B:C,2,FALSE))</f>
        <v>new</v>
      </c>
      <c r="D80" s="11" t="str">
        <f>IF(ISERROR(VLOOKUP(B80,'091012'!B:D,3,FALSE)),"new",IF(VLOOKUP(B80,'091012'!B:D,3,FALSE)="new","existing",VLOOKUP(B80,'091012'!B:D,3,FALSE)))</f>
        <v>existing</v>
      </c>
      <c r="E80" s="4">
        <f t="shared" si="2"/>
        <v>41009</v>
      </c>
      <c r="F80" s="11" t="str">
        <f>IF(ISERROR(VLOOKUP(B80,'111012'!B:B,1,FALSE)),"yes","no")</f>
        <v>no</v>
      </c>
      <c r="G80" s="2" t="s">
        <v>2249</v>
      </c>
      <c r="H80" s="11" t="str">
        <f>IF(ISNA(VLOOKUP(B80,CEEMEA!$A:$A,1,0)),IF(ISNA(VLOOKUP(B80,Removes!$A:$A,1,0)),IF(ISNA(VLOOKUP(B80,TTM!$A:$A,1,0)),IF(ISNA(VLOOKUP(B80,FastTrack!$A:$A,1,0)),IF(ISNA(VLOOKUP(B80,Delayed!$B:$B,1,0)),"BAU","Delayed"),"FastTrack"),"TTM"),"Remove"),"CEEMEA")</f>
        <v>BAU</v>
      </c>
      <c r="I80" s="11" t="str">
        <f>IF(COUNTIF(schedule!DA$1:ZZ$100,B80)=0,"new","scheduled")</f>
        <v>scheduled</v>
      </c>
    </row>
    <row r="81" spans="1:9">
      <c r="A81" s="11" t="s">
        <v>2250</v>
      </c>
      <c r="B81" s="13">
        <v>121002121623</v>
      </c>
      <c r="C81" s="11" t="str">
        <f>IF(ISERROR(VLOOKUP(B81,'091012'!B:C,2,FALSE)),"new",VLOOKUP(B81,'091012'!B:C,2,FALSE))</f>
        <v>new</v>
      </c>
      <c r="D81" s="11" t="str">
        <f>IF(ISERROR(VLOOKUP(B81,'091012'!B:D,3,FALSE)),"new",IF(VLOOKUP(B81,'091012'!B:D,3,FALSE)="new","existing",VLOOKUP(B81,'091012'!B:D,3,FALSE)))</f>
        <v>existing</v>
      </c>
      <c r="E81" s="4">
        <f t="shared" si="2"/>
        <v>41009</v>
      </c>
      <c r="F81" s="11" t="str">
        <f>IF(ISERROR(VLOOKUP(B81,'111012'!B:B,1,FALSE)),"yes","no")</f>
        <v>no</v>
      </c>
      <c r="G81" s="2" t="s">
        <v>2251</v>
      </c>
      <c r="H81" s="11" t="str">
        <f>IF(ISNA(VLOOKUP(B81,CEEMEA!$A:$A,1,0)),IF(ISNA(VLOOKUP(B81,Removes!$A:$A,1,0)),IF(ISNA(VLOOKUP(B81,TTM!$A:$A,1,0)),IF(ISNA(VLOOKUP(B81,FastTrack!$A:$A,1,0)),IF(ISNA(VLOOKUP(B81,Delayed!$B:$B,1,0)),"BAU","Delayed"),"FastTrack"),"TTM"),"Remove"),"CEEMEA")</f>
        <v>BAU</v>
      </c>
      <c r="I81" s="11" t="str">
        <f>IF(COUNTIF(schedule!DA$1:ZZ$100,B81)=0,"new","scheduled")</f>
        <v>scheduled</v>
      </c>
    </row>
    <row r="82" spans="1:9">
      <c r="A82" s="11" t="s">
        <v>2252</v>
      </c>
      <c r="B82" s="13">
        <v>121002121759</v>
      </c>
      <c r="C82" s="11" t="str">
        <f>IF(ISERROR(VLOOKUP(B82,'091012'!B:C,2,FALSE)),"new",VLOOKUP(B82,'091012'!B:C,2,FALSE))</f>
        <v>new</v>
      </c>
      <c r="D82" s="11" t="str">
        <f>IF(ISERROR(VLOOKUP(B82,'091012'!B:D,3,FALSE)),"new",IF(VLOOKUP(B82,'091012'!B:D,3,FALSE)="new","existing",VLOOKUP(B82,'091012'!B:D,3,FALSE)))</f>
        <v>existing</v>
      </c>
      <c r="E82" s="4">
        <f t="shared" si="2"/>
        <v>41009</v>
      </c>
      <c r="F82" s="11" t="str">
        <f>IF(ISERROR(VLOOKUP(B82,'111012'!B:B,1,FALSE)),"yes","no")</f>
        <v>no</v>
      </c>
      <c r="G82" s="2" t="s">
        <v>2253</v>
      </c>
      <c r="H82" s="11" t="str">
        <f>IF(ISNA(VLOOKUP(B82,CEEMEA!$A:$A,1,0)),IF(ISNA(VLOOKUP(B82,Removes!$A:$A,1,0)),IF(ISNA(VLOOKUP(B82,TTM!$A:$A,1,0)),IF(ISNA(VLOOKUP(B82,FastTrack!$A:$A,1,0)),IF(ISNA(VLOOKUP(B82,Delayed!$B:$B,1,0)),"BAU","Delayed"),"FastTrack"),"TTM"),"Remove"),"CEEMEA")</f>
        <v>BAU</v>
      </c>
      <c r="I82" s="11" t="str">
        <f>IF(COUNTIF(schedule!DA$1:ZZ$100,B82)=0,"new","scheduled")</f>
        <v>scheduled</v>
      </c>
    </row>
    <row r="83" spans="1:9">
      <c r="A83" s="11" t="s">
        <v>1099</v>
      </c>
      <c r="B83" s="13">
        <v>121003104056</v>
      </c>
      <c r="C83" s="11" t="str">
        <f>IF(ISERROR(VLOOKUP(B83,'091012'!B:C,2,FALSE)),"new",VLOOKUP(B83,'091012'!B:C,2,FALSE))</f>
        <v>new</v>
      </c>
      <c r="D83" s="11" t="str">
        <f>IF(ISERROR(VLOOKUP(B83,'091012'!B:D,3,FALSE)),"new",IF(VLOOKUP(B83,'091012'!B:D,3,FALSE)="new","existing",VLOOKUP(B83,'091012'!B:D,3,FALSE)))</f>
        <v>existing</v>
      </c>
      <c r="E83" s="4">
        <f t="shared" si="2"/>
        <v>41009</v>
      </c>
      <c r="F83" s="11" t="str">
        <f>IF(ISERROR(VLOOKUP(B83,'111012'!B:B,1,FALSE)),"yes","no")</f>
        <v>no</v>
      </c>
      <c r="G83" s="2" t="s">
        <v>2243</v>
      </c>
      <c r="H83" s="11" t="str">
        <f>IF(ISNA(VLOOKUP(B83,CEEMEA!$A:$A,1,0)),IF(ISNA(VLOOKUP(B83,Removes!$A:$A,1,0)),IF(ISNA(VLOOKUP(B83,TTM!$A:$A,1,0)),IF(ISNA(VLOOKUP(B83,FastTrack!$A:$A,1,0)),IF(ISNA(VLOOKUP(B83,Delayed!$B:$B,1,0)),"BAU","Delayed"),"FastTrack"),"TTM"),"Remove"),"CEEMEA")</f>
        <v>Delayed</v>
      </c>
      <c r="I83" s="11" t="str">
        <f>IF(COUNTIF(schedule!DA$1:ZZ$100,B83)=0,"new","scheduled")</f>
        <v>new</v>
      </c>
    </row>
    <row r="84" spans="1:9">
      <c r="A84" s="11" t="s">
        <v>1075</v>
      </c>
      <c r="B84" s="13">
        <v>121003104518</v>
      </c>
      <c r="C84" s="11" t="str">
        <f>IF(ISERROR(VLOOKUP(B84,'091012'!B:C,2,FALSE)),"new",VLOOKUP(B84,'091012'!B:C,2,FALSE))</f>
        <v>new</v>
      </c>
      <c r="D84" s="11" t="str">
        <f>IF(ISERROR(VLOOKUP(B84,'091012'!B:D,3,FALSE)),"new",IF(VLOOKUP(B84,'091012'!B:D,3,FALSE)="new","existing",VLOOKUP(B84,'091012'!B:D,3,FALSE)))</f>
        <v>existing</v>
      </c>
      <c r="E84" s="4">
        <f t="shared" si="2"/>
        <v>41009</v>
      </c>
      <c r="F84" s="11" t="str">
        <f>IF(ISERROR(VLOOKUP(B84,'111012'!B:B,1,FALSE)),"yes","no")</f>
        <v>no</v>
      </c>
      <c r="G84" s="2" t="s">
        <v>2262</v>
      </c>
      <c r="H84" s="11" t="str">
        <f>IF(ISNA(VLOOKUP(B84,CEEMEA!$A:$A,1,0)),IF(ISNA(VLOOKUP(B84,Removes!$A:$A,1,0)),IF(ISNA(VLOOKUP(B84,TTM!$A:$A,1,0)),IF(ISNA(VLOOKUP(B84,FastTrack!$A:$A,1,0)),IF(ISNA(VLOOKUP(B84,Delayed!$B:$B,1,0)),"BAU","Delayed"),"FastTrack"),"TTM"),"Remove"),"CEEMEA")</f>
        <v>Delayed</v>
      </c>
      <c r="I84" s="11" t="str">
        <f>IF(COUNTIF(schedule!DA$1:ZZ$100,B84)=0,"new","scheduled")</f>
        <v>new</v>
      </c>
    </row>
    <row r="85" spans="1:9">
      <c r="A85" s="11" t="s">
        <v>2267</v>
      </c>
      <c r="B85" s="13">
        <v>121003111215</v>
      </c>
      <c r="C85" s="11" t="str">
        <f>IF(ISERROR(VLOOKUP(B85,'091012'!B:C,2,FALSE)),"new",VLOOKUP(B85,'091012'!B:C,2,FALSE))</f>
        <v>new</v>
      </c>
      <c r="D85" s="11" t="str">
        <f>IF(ISERROR(VLOOKUP(B85,'091012'!B:D,3,FALSE)),"new",IF(VLOOKUP(B85,'091012'!B:D,3,FALSE)="new","existing",VLOOKUP(B85,'091012'!B:D,3,FALSE)))</f>
        <v>existing</v>
      </c>
      <c r="E85" s="4">
        <f t="shared" si="2"/>
        <v>40978</v>
      </c>
      <c r="F85" s="11" t="str">
        <f>IF(ISERROR(VLOOKUP(B85,'111012'!B:B,1,FALSE)),"yes","no")</f>
        <v>no</v>
      </c>
      <c r="G85" s="2" t="s">
        <v>2268</v>
      </c>
      <c r="H85" s="11" t="str">
        <f>IF(ISNA(VLOOKUP(B85,CEEMEA!$A:$A,1,0)),IF(ISNA(VLOOKUP(B85,Removes!$A:$A,1,0)),IF(ISNA(VLOOKUP(B85,TTM!$A:$A,1,0)),IF(ISNA(VLOOKUP(B85,FastTrack!$A:$A,1,0)),IF(ISNA(VLOOKUP(B85,Delayed!$B:$B,1,0)),"BAU","Delayed"),"FastTrack"),"TTM"),"Remove"),"CEEMEA")</f>
        <v>BAU</v>
      </c>
      <c r="I85" s="11" t="str">
        <f>IF(COUNTIF(schedule!DA$1:ZZ$100,B85)=0,"new","scheduled")</f>
        <v>scheduled</v>
      </c>
    </row>
    <row r="86" spans="1:9">
      <c r="A86" s="11" t="s">
        <v>2269</v>
      </c>
      <c r="B86" s="13">
        <v>121003111216</v>
      </c>
      <c r="C86" s="11" t="str">
        <f>IF(ISERROR(VLOOKUP(B86,'091012'!B:C,2,FALSE)),"new",VLOOKUP(B86,'091012'!B:C,2,FALSE))</f>
        <v>new</v>
      </c>
      <c r="D86" s="11" t="str">
        <f>IF(ISERROR(VLOOKUP(B86,'091012'!B:D,3,FALSE)),"new",IF(VLOOKUP(B86,'091012'!B:D,3,FALSE)="new","existing",VLOOKUP(B86,'091012'!B:D,3,FALSE)))</f>
        <v>existing</v>
      </c>
      <c r="E86" s="4">
        <f t="shared" si="2"/>
        <v>40978</v>
      </c>
      <c r="F86" s="11" t="str">
        <f>IF(ISERROR(VLOOKUP(B86,'111012'!B:B,1,FALSE)),"yes","no")</f>
        <v>no</v>
      </c>
      <c r="G86" s="2" t="s">
        <v>2270</v>
      </c>
      <c r="H86" s="11" t="str">
        <f>IF(ISNA(VLOOKUP(B86,CEEMEA!$A:$A,1,0)),IF(ISNA(VLOOKUP(B86,Removes!$A:$A,1,0)),IF(ISNA(VLOOKUP(B86,TTM!$A:$A,1,0)),IF(ISNA(VLOOKUP(B86,FastTrack!$A:$A,1,0)),IF(ISNA(VLOOKUP(B86,Delayed!$B:$B,1,0)),"BAU","Delayed"),"FastTrack"),"TTM"),"Remove"),"CEEMEA")</f>
        <v>BAU</v>
      </c>
      <c r="I86" s="11" t="str">
        <f>IF(COUNTIF(schedule!DA$1:ZZ$100,B86)=0,"new","scheduled")</f>
        <v>scheduled</v>
      </c>
    </row>
    <row r="87" spans="1:9">
      <c r="A87" s="11" t="s">
        <v>1077</v>
      </c>
      <c r="B87" s="13">
        <v>121004045242</v>
      </c>
      <c r="C87" s="11" t="str">
        <f>IF(ISERROR(VLOOKUP(B87,'091012'!B:C,2,FALSE)),"new",VLOOKUP(B87,'091012'!B:C,2,FALSE))</f>
        <v>new</v>
      </c>
      <c r="D87" s="11" t="str">
        <f>IF(ISERROR(VLOOKUP(B87,'091012'!B:D,3,FALSE)),"new",IF(VLOOKUP(B87,'091012'!B:D,3,FALSE)="new","existing",VLOOKUP(B87,'091012'!B:D,3,FALSE)))</f>
        <v>existing</v>
      </c>
      <c r="E87" s="4">
        <f t="shared" si="2"/>
        <v>41009</v>
      </c>
      <c r="F87" s="11" t="str">
        <f>IF(ISERROR(VLOOKUP(B87,'111012'!B:B,1,FALSE)),"yes","no")</f>
        <v>no</v>
      </c>
      <c r="G87" s="2" t="s">
        <v>2240</v>
      </c>
      <c r="H87" s="11" t="str">
        <f>IF(ISNA(VLOOKUP(B87,CEEMEA!$A:$A,1,0)),IF(ISNA(VLOOKUP(B87,Removes!$A:$A,1,0)),IF(ISNA(VLOOKUP(B87,TTM!$A:$A,1,0)),IF(ISNA(VLOOKUP(B87,FastTrack!$A:$A,1,0)),IF(ISNA(VLOOKUP(B87,Delayed!$B:$B,1,0)),"BAU","Delayed"),"FastTrack"),"TTM"),"Remove"),"CEEMEA")</f>
        <v>Delayed</v>
      </c>
      <c r="I87" s="11" t="str">
        <f>IF(COUNTIF(schedule!DA$1:ZZ$100,B87)=0,"new","scheduled")</f>
        <v>new</v>
      </c>
    </row>
    <row r="88" spans="1:9">
      <c r="A88" s="11" t="s">
        <v>1085</v>
      </c>
      <c r="B88" s="13">
        <v>121004050141</v>
      </c>
      <c r="C88" s="11" t="str">
        <f>IF(ISERROR(VLOOKUP(B88,'091012'!B:C,2,FALSE)),"new",VLOOKUP(B88,'091012'!B:C,2,FALSE))</f>
        <v>new</v>
      </c>
      <c r="D88" s="11" t="str">
        <f>IF(ISERROR(VLOOKUP(B88,'091012'!B:D,3,FALSE)),"new",IF(VLOOKUP(B88,'091012'!B:D,3,FALSE)="new","existing",VLOOKUP(B88,'091012'!B:D,3,FALSE)))</f>
        <v>existing</v>
      </c>
      <c r="E88" s="4">
        <f t="shared" si="2"/>
        <v>41009</v>
      </c>
      <c r="F88" s="11" t="str">
        <f>IF(ISERROR(VLOOKUP(B88,'111012'!B:B,1,FALSE)),"yes","no")</f>
        <v>no</v>
      </c>
      <c r="G88" s="2" t="s">
        <v>2244</v>
      </c>
      <c r="H88" s="11" t="str">
        <f>IF(ISNA(VLOOKUP(B88,CEEMEA!$A:$A,1,0)),IF(ISNA(VLOOKUP(B88,Removes!$A:$A,1,0)),IF(ISNA(VLOOKUP(B88,TTM!$A:$A,1,0)),IF(ISNA(VLOOKUP(B88,FastTrack!$A:$A,1,0)),IF(ISNA(VLOOKUP(B88,Delayed!$B:$B,1,0)),"BAU","Delayed"),"FastTrack"),"TTM"),"Remove"),"CEEMEA")</f>
        <v>Delayed</v>
      </c>
      <c r="I88" s="11" t="str">
        <f>IF(COUNTIF(schedule!DA$1:ZZ$100,B88)=0,"new","scheduled")</f>
        <v>new</v>
      </c>
    </row>
    <row r="89" spans="1:9">
      <c r="A89" s="11" t="s">
        <v>1081</v>
      </c>
      <c r="B89" s="13">
        <v>121004050320</v>
      </c>
      <c r="C89" s="11" t="str">
        <f>IF(ISERROR(VLOOKUP(B89,'091012'!B:C,2,FALSE)),"new",VLOOKUP(B89,'091012'!B:C,2,FALSE))</f>
        <v>new</v>
      </c>
      <c r="D89" s="11" t="str">
        <f>IF(ISERROR(VLOOKUP(B89,'091012'!B:D,3,FALSE)),"new",IF(VLOOKUP(B89,'091012'!B:D,3,FALSE)="new","existing",VLOOKUP(B89,'091012'!B:D,3,FALSE)))</f>
        <v>existing</v>
      </c>
      <c r="E89" s="4">
        <f t="shared" si="2"/>
        <v>41009</v>
      </c>
      <c r="F89" s="11" t="str">
        <f>IF(ISERROR(VLOOKUP(B89,'111012'!B:B,1,FALSE)),"yes","no")</f>
        <v>no</v>
      </c>
      <c r="G89" s="2" t="s">
        <v>2245</v>
      </c>
      <c r="H89" s="11" t="str">
        <f>IF(ISNA(VLOOKUP(B89,CEEMEA!$A:$A,1,0)),IF(ISNA(VLOOKUP(B89,Removes!$A:$A,1,0)),IF(ISNA(VLOOKUP(B89,TTM!$A:$A,1,0)),IF(ISNA(VLOOKUP(B89,FastTrack!$A:$A,1,0)),IF(ISNA(VLOOKUP(B89,Delayed!$B:$B,1,0)),"BAU","Delayed"),"FastTrack"),"TTM"),"Remove"),"CEEMEA")</f>
        <v>Delayed</v>
      </c>
      <c r="I89" s="11" t="str">
        <f>IF(COUNTIF(schedule!DA$1:ZZ$100,B89)=0,"new","scheduled")</f>
        <v>new</v>
      </c>
    </row>
    <row r="90" spans="1:9">
      <c r="A90" s="11" t="s">
        <v>1079</v>
      </c>
      <c r="B90" s="13">
        <v>121004054128</v>
      </c>
      <c r="C90" s="11" t="str">
        <f>IF(ISERROR(VLOOKUP(B90,'091012'!B:C,2,FALSE)),"new",VLOOKUP(B90,'091012'!B:C,2,FALSE))</f>
        <v>new</v>
      </c>
      <c r="D90" s="11" t="str">
        <f>IF(ISERROR(VLOOKUP(B90,'091012'!B:D,3,FALSE)),"new",IF(VLOOKUP(B90,'091012'!B:D,3,FALSE)="new","existing",VLOOKUP(B90,'091012'!B:D,3,FALSE)))</f>
        <v>new</v>
      </c>
      <c r="E90" s="4">
        <f t="shared" si="2"/>
        <v>41192</v>
      </c>
      <c r="F90" s="11" t="str">
        <f>IF(ISERROR(VLOOKUP(B90,'111012'!B:B,1,FALSE)),"yes","no")</f>
        <v>no</v>
      </c>
      <c r="G90" s="2" t="s">
        <v>2497</v>
      </c>
      <c r="H90" s="11" t="str">
        <f>IF(ISNA(VLOOKUP(B90,CEEMEA!$A:$A,1,0)),IF(ISNA(VLOOKUP(B90,Removes!$A:$A,1,0)),IF(ISNA(VLOOKUP(B90,TTM!$A:$A,1,0)),IF(ISNA(VLOOKUP(B90,FastTrack!$A:$A,1,0)),IF(ISNA(VLOOKUP(B90,Delayed!$B:$B,1,0)),"BAU","Delayed"),"FastTrack"),"TTM"),"Remove"),"CEEMEA")</f>
        <v>Delayed</v>
      </c>
      <c r="I90" s="11" t="str">
        <f>IF(COUNTIF(schedule!DA$1:ZZ$100,B90)=0,"new","scheduled")</f>
        <v>new</v>
      </c>
    </row>
    <row r="91" spans="1:9">
      <c r="A91" s="11" t="s">
        <v>1073</v>
      </c>
      <c r="B91" s="13">
        <v>121004054306</v>
      </c>
      <c r="C91" s="11" t="str">
        <f>IF(ISERROR(VLOOKUP(B91,'091012'!B:C,2,FALSE)),"new",VLOOKUP(B91,'091012'!B:C,2,FALSE))</f>
        <v>new</v>
      </c>
      <c r="D91" s="11" t="str">
        <f>IF(ISERROR(VLOOKUP(B91,'091012'!B:D,3,FALSE)),"new",IF(VLOOKUP(B91,'091012'!B:D,3,FALSE)="new","existing",VLOOKUP(B91,'091012'!B:D,3,FALSE)))</f>
        <v>existing</v>
      </c>
      <c r="E91" s="4">
        <f t="shared" si="2"/>
        <v>41009</v>
      </c>
      <c r="F91" s="11" t="str">
        <f>IF(ISERROR(VLOOKUP(B91,'111012'!B:B,1,FALSE)),"yes","no")</f>
        <v>no</v>
      </c>
      <c r="G91" s="2" t="s">
        <v>2242</v>
      </c>
      <c r="H91" s="11" t="str">
        <f>IF(ISNA(VLOOKUP(B91,CEEMEA!$A:$A,1,0)),IF(ISNA(VLOOKUP(B91,Removes!$A:$A,1,0)),IF(ISNA(VLOOKUP(B91,TTM!$A:$A,1,0)),IF(ISNA(VLOOKUP(B91,FastTrack!$A:$A,1,0)),IF(ISNA(VLOOKUP(B91,Delayed!$B:$B,1,0)),"BAU","Delayed"),"FastTrack"),"TTM"),"Remove"),"CEEMEA")</f>
        <v>Delayed</v>
      </c>
      <c r="I91" s="11" t="str">
        <f>IF(COUNTIF(schedule!DA$1:ZZ$100,B91)=0,"new","scheduled")</f>
        <v>new</v>
      </c>
    </row>
    <row r="92" spans="1:9">
      <c r="A92" s="11" t="s">
        <v>1071</v>
      </c>
      <c r="B92" s="13">
        <v>121004054430</v>
      </c>
      <c r="C92" s="11" t="str">
        <f>IF(ISERROR(VLOOKUP(B92,'091012'!B:C,2,FALSE)),"new",VLOOKUP(B92,'091012'!B:C,2,FALSE))</f>
        <v>new</v>
      </c>
      <c r="D92" s="11" t="str">
        <f>IF(ISERROR(VLOOKUP(B92,'091012'!B:D,3,FALSE)),"new",IF(VLOOKUP(B92,'091012'!B:D,3,FALSE)="new","existing",VLOOKUP(B92,'091012'!B:D,3,FALSE)))</f>
        <v>existing</v>
      </c>
      <c r="E92" s="4">
        <f t="shared" si="2"/>
        <v>41009</v>
      </c>
      <c r="F92" s="11" t="str">
        <f>IF(ISERROR(VLOOKUP(B92,'111012'!B:B,1,FALSE)),"yes","no")</f>
        <v>no</v>
      </c>
      <c r="G92" s="2" t="s">
        <v>2260</v>
      </c>
      <c r="H92" s="11" t="str">
        <f>IF(ISNA(VLOOKUP(B92,CEEMEA!$A:$A,1,0)),IF(ISNA(VLOOKUP(B92,Removes!$A:$A,1,0)),IF(ISNA(VLOOKUP(B92,TTM!$A:$A,1,0)),IF(ISNA(VLOOKUP(B92,FastTrack!$A:$A,1,0)),IF(ISNA(VLOOKUP(B92,Delayed!$B:$B,1,0)),"BAU","Delayed"),"FastTrack"),"TTM"),"Remove"),"CEEMEA")</f>
        <v>Delayed</v>
      </c>
      <c r="I92" s="11" t="str">
        <f>IF(COUNTIF(schedule!DA$1:ZZ$100,B92)=0,"new","scheduled")</f>
        <v>new</v>
      </c>
    </row>
    <row r="93" spans="1:9">
      <c r="A93" s="11" t="s">
        <v>1067</v>
      </c>
      <c r="B93" s="13">
        <v>121004104426</v>
      </c>
      <c r="C93" s="11" t="str">
        <f>IF(ISERROR(VLOOKUP(B93,'091012'!B:C,2,FALSE)),"new",VLOOKUP(B93,'091012'!B:C,2,FALSE))</f>
        <v>new</v>
      </c>
      <c r="D93" s="11" t="str">
        <f>IF(ISERROR(VLOOKUP(B93,'091012'!B:D,3,FALSE)),"new",IF(VLOOKUP(B93,'091012'!B:D,3,FALSE)="new","existing",VLOOKUP(B93,'091012'!B:D,3,FALSE)))</f>
        <v>new</v>
      </c>
      <c r="E93" s="4">
        <f t="shared" si="2"/>
        <v>41192</v>
      </c>
      <c r="F93" s="11" t="str">
        <f>IF(ISERROR(VLOOKUP(B93,'111012'!B:B,1,FALSE)),"yes","no")</f>
        <v>no</v>
      </c>
      <c r="G93" s="2" t="s">
        <v>2496</v>
      </c>
      <c r="H93" s="11" t="str">
        <f>IF(ISNA(VLOOKUP(B93,CEEMEA!$A:$A,1,0)),IF(ISNA(VLOOKUP(B93,Removes!$A:$A,1,0)),IF(ISNA(VLOOKUP(B93,TTM!$A:$A,1,0)),IF(ISNA(VLOOKUP(B93,FastTrack!$A:$A,1,0)),IF(ISNA(VLOOKUP(B93,Delayed!$B:$B,1,0)),"BAU","Delayed"),"FastTrack"),"TTM"),"Remove"),"CEEMEA")</f>
        <v>Delayed</v>
      </c>
      <c r="I93" s="11" t="str">
        <f>IF(COUNTIF(schedule!DA$1:ZZ$100,B93)=0,"new","scheduled")</f>
        <v>new</v>
      </c>
    </row>
    <row r="94" spans="1:9">
      <c r="A94" s="11" t="s">
        <v>2484</v>
      </c>
      <c r="B94" s="13">
        <v>121005113705</v>
      </c>
      <c r="C94" s="11" t="str">
        <f>IF(ISERROR(VLOOKUP(B94,'091012'!B:C,2,FALSE)),"new",VLOOKUP(B94,'091012'!B:C,2,FALSE))</f>
        <v>new</v>
      </c>
      <c r="D94" s="11" t="str">
        <f>IF(ISERROR(VLOOKUP(B94,'091012'!B:D,3,FALSE)),"new",IF(VLOOKUP(B94,'091012'!B:D,3,FALSE)="new","existing",VLOOKUP(B94,'091012'!B:D,3,FALSE)))</f>
        <v>new</v>
      </c>
      <c r="E94" s="4">
        <f t="shared" si="2"/>
        <v>41192</v>
      </c>
      <c r="F94" s="11" t="str">
        <f>IF(ISERROR(VLOOKUP(B94,'111012'!B:B,1,FALSE)),"yes","no")</f>
        <v>no</v>
      </c>
      <c r="G94" s="2" t="s">
        <v>2485</v>
      </c>
      <c r="H94" s="11" t="str">
        <f>IF(ISNA(VLOOKUP(B94,CEEMEA!$A:$A,1,0)),IF(ISNA(VLOOKUP(B94,Removes!$A:$A,1,0)),IF(ISNA(VLOOKUP(B94,TTM!$A:$A,1,0)),IF(ISNA(VLOOKUP(B94,FastTrack!$A:$A,1,0)),IF(ISNA(VLOOKUP(B94,Delayed!$B:$B,1,0)),"BAU","Delayed"),"FastTrack"),"TTM"),"Remove"),"CEEMEA")</f>
        <v>BAU</v>
      </c>
      <c r="I94" s="11" t="str">
        <f>IF(COUNTIF(schedule!DA$1:ZZ$100,B94)=0,"new","scheduled")</f>
        <v>new</v>
      </c>
    </row>
    <row r="95" spans="1:9">
      <c r="A95" s="11" t="s">
        <v>2482</v>
      </c>
      <c r="B95" s="13">
        <v>121005113706</v>
      </c>
      <c r="C95" s="11" t="str">
        <f>IF(ISERROR(VLOOKUP(B95,'091012'!B:C,2,FALSE)),"new",VLOOKUP(B95,'091012'!B:C,2,FALSE))</f>
        <v>new</v>
      </c>
      <c r="D95" s="11" t="str">
        <f>IF(ISERROR(VLOOKUP(B95,'091012'!B:D,3,FALSE)),"new",IF(VLOOKUP(B95,'091012'!B:D,3,FALSE)="new","existing",VLOOKUP(B95,'091012'!B:D,3,FALSE)))</f>
        <v>new</v>
      </c>
      <c r="E95" s="4">
        <f t="shared" si="2"/>
        <v>41192</v>
      </c>
      <c r="F95" s="11" t="str">
        <f>IF(ISERROR(VLOOKUP(B95,'111012'!B:B,1,FALSE)),"yes","no")</f>
        <v>no</v>
      </c>
      <c r="G95" s="2" t="s">
        <v>2483</v>
      </c>
      <c r="H95" s="11" t="str">
        <f>IF(ISNA(VLOOKUP(B95,CEEMEA!$A:$A,1,0)),IF(ISNA(VLOOKUP(B95,Removes!$A:$A,1,0)),IF(ISNA(VLOOKUP(B95,TTM!$A:$A,1,0)),IF(ISNA(VLOOKUP(B95,FastTrack!$A:$A,1,0)),IF(ISNA(VLOOKUP(B95,Delayed!$B:$B,1,0)),"BAU","Delayed"),"FastTrack"),"TTM"),"Remove"),"CEEMEA")</f>
        <v>BAU</v>
      </c>
      <c r="I95" s="11" t="str">
        <f>IF(COUNTIF(schedule!DA$1:ZZ$100,B95)=0,"new","scheduled")</f>
        <v>scheduled</v>
      </c>
    </row>
    <row r="96" spans="1:9">
      <c r="A96" s="11" t="s">
        <v>2480</v>
      </c>
      <c r="B96" s="13">
        <v>121005113708</v>
      </c>
      <c r="C96" s="11" t="str">
        <f>IF(ISERROR(VLOOKUP(B96,'091012'!B:C,2,FALSE)),"new",VLOOKUP(B96,'091012'!B:C,2,FALSE))</f>
        <v>new</v>
      </c>
      <c r="D96" s="11" t="str">
        <f>IF(ISERROR(VLOOKUP(B96,'091012'!B:D,3,FALSE)),"new",IF(VLOOKUP(B96,'091012'!B:D,3,FALSE)="new","existing",VLOOKUP(B96,'091012'!B:D,3,FALSE)))</f>
        <v>new</v>
      </c>
      <c r="E96" s="4">
        <f t="shared" si="2"/>
        <v>41192</v>
      </c>
      <c r="F96" s="11" t="str">
        <f>IF(ISERROR(VLOOKUP(B96,'111012'!B:B,1,FALSE)),"yes","no")</f>
        <v>no</v>
      </c>
      <c r="G96" s="2" t="s">
        <v>2481</v>
      </c>
      <c r="H96" s="11" t="str">
        <f>IF(ISNA(VLOOKUP(B96,CEEMEA!$A:$A,1,0)),IF(ISNA(VLOOKUP(B96,Removes!$A:$A,1,0)),IF(ISNA(VLOOKUP(B96,TTM!$A:$A,1,0)),IF(ISNA(VLOOKUP(B96,FastTrack!$A:$A,1,0)),IF(ISNA(VLOOKUP(B96,Delayed!$B:$B,1,0)),"BAU","Delayed"),"FastTrack"),"TTM"),"Remove"),"CEEMEA")</f>
        <v>BAU</v>
      </c>
      <c r="I96" s="11" t="str">
        <f>IF(COUNTIF(schedule!DA$1:ZZ$100,B96)=0,"new","scheduled")</f>
        <v>scheduled</v>
      </c>
    </row>
    <row r="97" spans="1:9">
      <c r="A97" s="11" t="s">
        <v>2418</v>
      </c>
      <c r="B97" s="13">
        <v>121008050907</v>
      </c>
      <c r="C97" s="11" t="str">
        <f>IF(ISERROR(VLOOKUP(B97,'091012'!B:C,2,FALSE)),"new",VLOOKUP(B97,'091012'!B:C,2,FALSE))</f>
        <v>new</v>
      </c>
      <c r="D97" s="11" t="str">
        <f>IF(ISERROR(VLOOKUP(B97,'091012'!B:D,3,FALSE)),"new",IF(VLOOKUP(B97,'091012'!B:D,3,FALSE)="new","existing",VLOOKUP(B97,'091012'!B:D,3,FALSE)))</f>
        <v>existing</v>
      </c>
      <c r="E97" s="4">
        <f t="shared" si="2"/>
        <v>41162</v>
      </c>
      <c r="F97" s="11" t="str">
        <f>IF(ISERROR(VLOOKUP(B97,'111012'!B:B,1,FALSE)),"yes","no")</f>
        <v>no</v>
      </c>
      <c r="G97" s="2" t="s">
        <v>2419</v>
      </c>
      <c r="H97" s="11" t="str">
        <f>IF(ISNA(VLOOKUP(B97,CEEMEA!$A:$A,1,0)),IF(ISNA(VLOOKUP(B97,Removes!$A:$A,1,0)),IF(ISNA(VLOOKUP(B97,TTM!$A:$A,1,0)),IF(ISNA(VLOOKUP(B97,FastTrack!$A:$A,1,0)),IF(ISNA(VLOOKUP(B97,Delayed!$B:$B,1,0)),"BAU","Delayed"),"FastTrack"),"TTM"),"Remove"),"CEEMEA")</f>
        <v>BAU</v>
      </c>
      <c r="I97" s="11" t="str">
        <f>IF(COUNTIF(schedule!DA$1:ZZ$100,B97)=0,"new","scheduled")</f>
        <v>new</v>
      </c>
    </row>
    <row r="98" spans="1:9">
      <c r="A98" s="1" t="s">
        <v>2474</v>
      </c>
      <c r="B98" s="13">
        <v>121008090312</v>
      </c>
      <c r="C98" s="11" t="str">
        <f>IF(ISERROR(VLOOKUP(B98,'091012'!B:C,2,FALSE)),"new",VLOOKUP(B98,'091012'!B:C,2,FALSE))</f>
        <v>new</v>
      </c>
      <c r="D98" s="11" t="str">
        <f>IF(ISERROR(VLOOKUP(B98,'091012'!B:D,3,FALSE)),"new",IF(VLOOKUP(B98,'091012'!B:D,3,FALSE)="new","existing",VLOOKUP(B98,'091012'!B:D,3,FALSE)))</f>
        <v>new</v>
      </c>
      <c r="E98" s="4">
        <f t="shared" si="2"/>
        <v>41192</v>
      </c>
      <c r="F98" s="11" t="str">
        <f>IF(ISERROR(VLOOKUP(B98,'111012'!B:B,1,FALSE)),"yes","no")</f>
        <v>no</v>
      </c>
      <c r="G98" s="2" t="s">
        <v>2475</v>
      </c>
      <c r="H98" s="11" t="str">
        <f>IF(ISNA(VLOOKUP(B98,CEEMEA!$A:$A,1,0)),IF(ISNA(VLOOKUP(B98,Removes!$A:$A,1,0)),IF(ISNA(VLOOKUP(B98,TTM!$A:$A,1,0)),IF(ISNA(VLOOKUP(B98,FastTrack!$A:$A,1,0)),IF(ISNA(VLOOKUP(B98,Delayed!$B:$B,1,0)),"BAU","Delayed"),"FastTrack"),"TTM"),"Remove"),"CEEMEA")</f>
        <v>BAU</v>
      </c>
      <c r="I98" s="11" t="str">
        <f>IF(COUNTIF(schedule!DA$1:ZZ$100,B98)=0,"new","scheduled")</f>
        <v>scheduled</v>
      </c>
    </row>
    <row r="99" spans="1:9">
      <c r="A99" s="11" t="s">
        <v>1259</v>
      </c>
      <c r="B99" s="13">
        <v>121009072551</v>
      </c>
      <c r="C99" s="11" t="str">
        <f>IF(ISERROR(VLOOKUP(B99,'091012'!B:C,2,FALSE)),"new",VLOOKUP(B99,'091012'!B:C,2,FALSE))</f>
        <v>new</v>
      </c>
      <c r="D99" s="11" t="str">
        <f>IF(ISERROR(VLOOKUP(B99,'091012'!B:D,3,FALSE)),"new",IF(VLOOKUP(B99,'091012'!B:D,3,FALSE)="new","existing",VLOOKUP(B99,'091012'!B:D,3,FALSE)))</f>
        <v>existing</v>
      </c>
      <c r="E99" s="4">
        <f t="shared" si="2"/>
        <v>41162</v>
      </c>
      <c r="F99" s="11" t="str">
        <f>IF(ISERROR(VLOOKUP(B99,'111012'!B:B,1,FALSE)),"yes","no")</f>
        <v>no</v>
      </c>
      <c r="G99" s="2" t="s">
        <v>2412</v>
      </c>
      <c r="H99" s="11" t="str">
        <f>IF(ISNA(VLOOKUP(B99,CEEMEA!$A:$A,1,0)),IF(ISNA(VLOOKUP(B99,Removes!$A:$A,1,0)),IF(ISNA(VLOOKUP(B99,TTM!$A:$A,1,0)),IF(ISNA(VLOOKUP(B99,FastTrack!$A:$A,1,0)),IF(ISNA(VLOOKUP(B99,Delayed!$B:$B,1,0)),"BAU","Delayed"),"FastTrack"),"TTM"),"Remove"),"CEEMEA")</f>
        <v>BAU</v>
      </c>
      <c r="I99" s="11" t="str">
        <f>IF(COUNTIF(schedule!DA$1:ZZ$100,B99)=0,"new","scheduled")</f>
        <v>scheduled</v>
      </c>
    </row>
    <row r="100" spans="1:9">
      <c r="A100" s="11" t="s">
        <v>1257</v>
      </c>
      <c r="B100" s="13">
        <v>121009073210</v>
      </c>
      <c r="C100" s="11" t="str">
        <f>IF(ISERROR(VLOOKUP(B100,'091012'!B:C,2,FALSE)),"new",VLOOKUP(B100,'091012'!B:C,2,FALSE))</f>
        <v>new</v>
      </c>
      <c r="D100" s="11" t="str">
        <f>IF(ISERROR(VLOOKUP(B100,'091012'!B:D,3,FALSE)),"new",IF(VLOOKUP(B100,'091012'!B:D,3,FALSE)="new","existing",VLOOKUP(B100,'091012'!B:D,3,FALSE)))</f>
        <v>existing</v>
      </c>
      <c r="E100" s="4">
        <f t="shared" si="2"/>
        <v>41162</v>
      </c>
      <c r="F100" s="11" t="str">
        <f>IF(ISERROR(VLOOKUP(B100,'111012'!B:B,1,FALSE)),"yes","no")</f>
        <v>no</v>
      </c>
      <c r="G100" s="2" t="s">
        <v>2411</v>
      </c>
      <c r="H100" s="11" t="str">
        <f>IF(ISNA(VLOOKUP(B100,CEEMEA!$A:$A,1,0)),IF(ISNA(VLOOKUP(B100,Removes!$A:$A,1,0)),IF(ISNA(VLOOKUP(B100,TTM!$A:$A,1,0)),IF(ISNA(VLOOKUP(B100,FastTrack!$A:$A,1,0)),IF(ISNA(VLOOKUP(B100,Delayed!$B:$B,1,0)),"BAU","Delayed"),"FastTrack"),"TTM"),"Remove"),"CEEMEA")</f>
        <v>BAU</v>
      </c>
      <c r="I100" s="11" t="str">
        <f>IF(COUNTIF(schedule!DA$1:ZZ$100,B100)=0,"new","scheduled")</f>
        <v>scheduled</v>
      </c>
    </row>
    <row r="101" spans="1:9">
      <c r="A101" s="11" t="s">
        <v>1263</v>
      </c>
      <c r="B101" s="13">
        <v>121009073359</v>
      </c>
      <c r="C101" s="11" t="str">
        <f>IF(ISERROR(VLOOKUP(B101,'091012'!B:C,2,FALSE)),"new",VLOOKUP(B101,'091012'!B:C,2,FALSE))</f>
        <v>new</v>
      </c>
      <c r="D101" s="11" t="str">
        <f>IF(ISERROR(VLOOKUP(B101,'091012'!B:D,3,FALSE)),"new",IF(VLOOKUP(B101,'091012'!B:D,3,FALSE)="new","existing",VLOOKUP(B101,'091012'!B:D,3,FALSE)))</f>
        <v>existing</v>
      </c>
      <c r="E101" s="4">
        <f t="shared" si="2"/>
        <v>41162</v>
      </c>
      <c r="F101" s="11" t="str">
        <f>IF(ISERROR(VLOOKUP(B101,'111012'!B:B,1,FALSE)),"yes","no")</f>
        <v>no</v>
      </c>
      <c r="G101" s="2" t="s">
        <v>2410</v>
      </c>
      <c r="H101" s="11" t="str">
        <f>IF(ISNA(VLOOKUP(B101,CEEMEA!$A:$A,1,0)),IF(ISNA(VLOOKUP(B101,Removes!$A:$A,1,0)),IF(ISNA(VLOOKUP(B101,TTM!$A:$A,1,0)),IF(ISNA(VLOOKUP(B101,FastTrack!$A:$A,1,0)),IF(ISNA(VLOOKUP(B101,Delayed!$B:$B,1,0)),"BAU","Delayed"),"FastTrack"),"TTM"),"Remove"),"CEEMEA")</f>
        <v>BAU</v>
      </c>
      <c r="I101" s="11" t="str">
        <f>IF(COUNTIF(schedule!DA$1:ZZ$100,B101)=0,"new","scheduled")</f>
        <v>scheduled</v>
      </c>
    </row>
    <row r="102" spans="1:9">
      <c r="A102" s="11" t="s">
        <v>1261</v>
      </c>
      <c r="B102" s="13">
        <v>121009073609</v>
      </c>
      <c r="C102" s="11" t="str">
        <f>IF(ISERROR(VLOOKUP(B102,'091012'!B:C,2,FALSE)),"new",VLOOKUP(B102,'091012'!B:C,2,FALSE))</f>
        <v>new</v>
      </c>
      <c r="D102" s="11" t="str">
        <f>IF(ISERROR(VLOOKUP(B102,'091012'!B:D,3,FALSE)),"new",IF(VLOOKUP(B102,'091012'!B:D,3,FALSE)="new","existing",VLOOKUP(B102,'091012'!B:D,3,FALSE)))</f>
        <v>existing</v>
      </c>
      <c r="E102" s="4">
        <f t="shared" si="2"/>
        <v>41162</v>
      </c>
      <c r="F102" s="11" t="str">
        <f>IF(ISERROR(VLOOKUP(B102,'111012'!B:B,1,FALSE)),"yes","no")</f>
        <v>no</v>
      </c>
      <c r="G102" s="2" t="s">
        <v>2409</v>
      </c>
      <c r="H102" s="11" t="str">
        <f>IF(ISNA(VLOOKUP(B102,CEEMEA!$A:$A,1,0)),IF(ISNA(VLOOKUP(B102,Removes!$A:$A,1,0)),IF(ISNA(VLOOKUP(B102,TTM!$A:$A,1,0)),IF(ISNA(VLOOKUP(B102,FastTrack!$A:$A,1,0)),IF(ISNA(VLOOKUP(B102,Delayed!$B:$B,1,0)),"BAU","Delayed"),"FastTrack"),"TTM"),"Remove"),"CEEMEA")</f>
        <v>BAU</v>
      </c>
      <c r="I102" s="11" t="str">
        <f>IF(COUNTIF(schedule!DA$1:ZZ$100,B102)=0,"new","scheduled")</f>
        <v>scheduled</v>
      </c>
    </row>
    <row r="103" spans="1:9">
      <c r="A103" s="11" t="s">
        <v>2387</v>
      </c>
      <c r="B103" s="13">
        <v>121009080142</v>
      </c>
      <c r="C103" s="11" t="str">
        <f>IF(ISERROR(VLOOKUP(B103,'091012'!B:C,2,FALSE)),"new",VLOOKUP(B103,'091012'!B:C,2,FALSE))</f>
        <v>new</v>
      </c>
      <c r="D103" s="11" t="str">
        <f>IF(ISERROR(VLOOKUP(B103,'091012'!B:D,3,FALSE)),"new",IF(VLOOKUP(B103,'091012'!B:D,3,FALSE)="new","existing",VLOOKUP(B103,'091012'!B:D,3,FALSE)))</f>
        <v>existing</v>
      </c>
      <c r="E103" s="4">
        <f t="shared" si="2"/>
        <v>41192</v>
      </c>
      <c r="F103" s="11" t="str">
        <f>IF(ISERROR(VLOOKUP(B103,'111012'!B:B,1,FALSE)),"yes","no")</f>
        <v>no</v>
      </c>
      <c r="G103" s="2" t="s">
        <v>2477</v>
      </c>
      <c r="H103" s="11" t="str">
        <f>IF(ISNA(VLOOKUP(B103,CEEMEA!$A:$A,1,0)),IF(ISNA(VLOOKUP(B103,Removes!$A:$A,1,0)),IF(ISNA(VLOOKUP(B103,TTM!$A:$A,1,0)),IF(ISNA(VLOOKUP(B103,FastTrack!$A:$A,1,0)),IF(ISNA(VLOOKUP(B103,Delayed!$B:$B,1,0)),"BAU","Delayed"),"FastTrack"),"TTM"),"Remove"),"CEEMEA")</f>
        <v>BAU</v>
      </c>
      <c r="I103" s="11" t="str">
        <f>IF(COUNTIF(schedule!DA$1:ZZ$100,B103)=0,"new","scheduled")</f>
        <v>scheduled</v>
      </c>
    </row>
    <row r="104" spans="1:9">
      <c r="A104" s="11" t="s">
        <v>2403</v>
      </c>
      <c r="B104" s="13">
        <v>121009091127</v>
      </c>
      <c r="C104" s="11" t="str">
        <f>IF(ISERROR(VLOOKUP(B104,'091012'!B:C,2,FALSE)),"new",VLOOKUP(B104,'091012'!B:C,2,FALSE))</f>
        <v>new</v>
      </c>
      <c r="D104" s="11" t="str">
        <f>IF(ISERROR(VLOOKUP(B104,'091012'!B:D,3,FALSE)),"new",IF(VLOOKUP(B104,'091012'!B:D,3,FALSE)="new","existing",VLOOKUP(B104,'091012'!B:D,3,FALSE)))</f>
        <v>existing</v>
      </c>
      <c r="E104" s="4">
        <f t="shared" si="2"/>
        <v>41162</v>
      </c>
      <c r="F104" s="11" t="str">
        <f>IF(ISERROR(VLOOKUP(B104,'111012'!B:B,1,FALSE)),"yes","no")</f>
        <v>no</v>
      </c>
      <c r="G104" s="2" t="s">
        <v>2404</v>
      </c>
      <c r="H104" s="11" t="str">
        <f>IF(ISNA(VLOOKUP(B104,CEEMEA!$A:$A,1,0)),IF(ISNA(VLOOKUP(B104,Removes!$A:$A,1,0)),IF(ISNA(VLOOKUP(B104,TTM!$A:$A,1,0)),IF(ISNA(VLOOKUP(B104,FastTrack!$A:$A,1,0)),IF(ISNA(VLOOKUP(B104,Delayed!$B:$B,1,0)),"BAU","Delayed"),"FastTrack"),"TTM"),"Remove"),"CEEMEA")</f>
        <v>BAU</v>
      </c>
      <c r="I104" s="11" t="str">
        <f>IF(COUNTIF(schedule!DA$1:ZZ$100,B104)=0,"new","scheduled")</f>
        <v>new</v>
      </c>
    </row>
    <row r="105" spans="1:9">
      <c r="A105" s="11" t="s">
        <v>2405</v>
      </c>
      <c r="B105" s="13">
        <v>121009091735</v>
      </c>
      <c r="C105" s="11" t="str">
        <f>IF(ISERROR(VLOOKUP(B105,'091012'!B:C,2,FALSE)),"new",VLOOKUP(B105,'091012'!B:C,2,FALSE))</f>
        <v>new</v>
      </c>
      <c r="D105" s="11" t="str">
        <f>IF(ISERROR(VLOOKUP(B105,'091012'!B:D,3,FALSE)),"new",IF(VLOOKUP(B105,'091012'!B:D,3,FALSE)="new","existing",VLOOKUP(B105,'091012'!B:D,3,FALSE)))</f>
        <v>existing</v>
      </c>
      <c r="E105" s="4">
        <f t="shared" si="2"/>
        <v>41162</v>
      </c>
      <c r="F105" s="11" t="str">
        <f>IF(ISERROR(VLOOKUP(B105,'111012'!B:B,1,FALSE)),"yes","no")</f>
        <v>no</v>
      </c>
      <c r="G105" s="2" t="s">
        <v>2406</v>
      </c>
      <c r="H105" s="11" t="str">
        <f>IF(ISNA(VLOOKUP(B105,CEEMEA!$A:$A,1,0)),IF(ISNA(VLOOKUP(B105,Removes!$A:$A,1,0)),IF(ISNA(VLOOKUP(B105,TTM!$A:$A,1,0)),IF(ISNA(VLOOKUP(B105,FastTrack!$A:$A,1,0)),IF(ISNA(VLOOKUP(B105,Delayed!$B:$B,1,0)),"BAU","Delayed"),"FastTrack"),"TTM"),"Remove"),"CEEMEA")</f>
        <v>BAU</v>
      </c>
      <c r="I105" s="11" t="str">
        <f>IF(COUNTIF(schedule!DA$1:ZZ$100,B105)=0,"new","scheduled")</f>
        <v>new</v>
      </c>
    </row>
    <row r="106" spans="1:9">
      <c r="A106" s="11" t="s">
        <v>2219</v>
      </c>
      <c r="B106" s="13">
        <v>121009093646</v>
      </c>
      <c r="C106" s="11" t="str">
        <f>IF(ISERROR(VLOOKUP(B106,'091012'!B:C,2,FALSE)),"new",VLOOKUP(B106,'091012'!B:C,2,FALSE))</f>
        <v>new</v>
      </c>
      <c r="D106" s="11" t="str">
        <f>IF(ISERROR(VLOOKUP(B106,'091012'!B:D,3,FALSE)),"new",IF(VLOOKUP(B106,'091012'!B:D,3,FALSE)="new","existing",VLOOKUP(B106,'091012'!B:D,3,FALSE)))</f>
        <v>new</v>
      </c>
      <c r="E106" s="4">
        <f t="shared" si="2"/>
        <v>41192</v>
      </c>
      <c r="F106" s="11" t="str">
        <f>IF(ISERROR(VLOOKUP(B106,'111012'!B:B,1,FALSE)),"yes","no")</f>
        <v>no</v>
      </c>
      <c r="G106" s="2" t="s">
        <v>2506</v>
      </c>
      <c r="H106" s="11" t="str">
        <f>IF(ISNA(VLOOKUP(B106,CEEMEA!$A:$A,1,0)),IF(ISNA(VLOOKUP(B106,Removes!$A:$A,1,0)),IF(ISNA(VLOOKUP(B106,TTM!$A:$A,1,0)),IF(ISNA(VLOOKUP(B106,FastTrack!$A:$A,1,0)),IF(ISNA(VLOOKUP(B106,Delayed!$B:$B,1,0)),"BAU","Delayed"),"FastTrack"),"TTM"),"Remove"),"CEEMEA")</f>
        <v>BAU</v>
      </c>
      <c r="I106" s="11" t="str">
        <f>IF(COUNTIF(schedule!DA$1:ZZ$100,B106)=0,"new","scheduled")</f>
        <v>scheduled</v>
      </c>
    </row>
    <row r="107" spans="1:9">
      <c r="A107" s="11" t="s">
        <v>2217</v>
      </c>
      <c r="B107" s="13">
        <v>121009093647</v>
      </c>
      <c r="C107" s="11" t="str">
        <f>IF(ISERROR(VLOOKUP(B107,'091012'!B:C,2,FALSE)),"new",VLOOKUP(B107,'091012'!B:C,2,FALSE))</f>
        <v>new</v>
      </c>
      <c r="D107" s="11" t="str">
        <f>IF(ISERROR(VLOOKUP(B107,'091012'!B:D,3,FALSE)),"new",IF(VLOOKUP(B107,'091012'!B:D,3,FALSE)="new","existing",VLOOKUP(B107,'091012'!B:D,3,FALSE)))</f>
        <v>new</v>
      </c>
      <c r="E107" s="4">
        <f t="shared" si="2"/>
        <v>41192</v>
      </c>
      <c r="F107" s="11" t="str">
        <f>IF(ISERROR(VLOOKUP(B107,'111012'!B:B,1,FALSE)),"yes","no")</f>
        <v>no</v>
      </c>
      <c r="G107" s="2" t="s">
        <v>2505</v>
      </c>
      <c r="H107" s="11" t="str">
        <f>IF(ISNA(VLOOKUP(B107,CEEMEA!$A:$A,1,0)),IF(ISNA(VLOOKUP(B107,Removes!$A:$A,1,0)),IF(ISNA(VLOOKUP(B107,TTM!$A:$A,1,0)),IF(ISNA(VLOOKUP(B107,FastTrack!$A:$A,1,0)),IF(ISNA(VLOOKUP(B107,Delayed!$B:$B,1,0)),"BAU","Delayed"),"FastTrack"),"TTM"),"Remove"),"CEEMEA")</f>
        <v>BAU</v>
      </c>
      <c r="I107" s="11" t="str">
        <f>IF(COUNTIF(schedule!DA$1:ZZ$100,B107)=0,"new","scheduled")</f>
        <v>scheduled</v>
      </c>
    </row>
    <row r="108" spans="1:9">
      <c r="A108" s="11" t="s">
        <v>2211</v>
      </c>
      <c r="B108" s="13">
        <v>121009093648</v>
      </c>
      <c r="C108" s="11" t="str">
        <f>IF(ISERROR(VLOOKUP(B108,'091012'!B:C,2,FALSE)),"new",VLOOKUP(B108,'091012'!B:C,2,FALSE))</f>
        <v>new</v>
      </c>
      <c r="D108" s="11" t="str">
        <f>IF(ISERROR(VLOOKUP(B108,'091012'!B:D,3,FALSE)),"new",IF(VLOOKUP(B108,'091012'!B:D,3,FALSE)="new","existing",VLOOKUP(B108,'091012'!B:D,3,FALSE)))</f>
        <v>new</v>
      </c>
      <c r="E108" s="4">
        <f t="shared" si="2"/>
        <v>41192</v>
      </c>
      <c r="F108" s="11" t="str">
        <f>IF(ISERROR(VLOOKUP(B108,'111012'!B:B,1,FALSE)),"yes","no")</f>
        <v>no</v>
      </c>
      <c r="G108" s="2" t="s">
        <v>2503</v>
      </c>
      <c r="H108" s="11" t="str">
        <f>IF(ISNA(VLOOKUP(B108,CEEMEA!$A:$A,1,0)),IF(ISNA(VLOOKUP(B108,Removes!$A:$A,1,0)),IF(ISNA(VLOOKUP(B108,TTM!$A:$A,1,0)),IF(ISNA(VLOOKUP(B108,FastTrack!$A:$A,1,0)),IF(ISNA(VLOOKUP(B108,Delayed!$B:$B,1,0)),"BAU","Delayed"),"FastTrack"),"TTM"),"Remove"),"CEEMEA")</f>
        <v>BAU</v>
      </c>
      <c r="I108" s="11" t="str">
        <f>IF(COUNTIF(schedule!DA$1:ZZ$100,B108)=0,"new","scheduled")</f>
        <v>scheduled</v>
      </c>
    </row>
    <row r="109" spans="1:9">
      <c r="A109" s="11" t="s">
        <v>2209</v>
      </c>
      <c r="B109" s="13">
        <v>121009093649</v>
      </c>
      <c r="C109" s="11" t="str">
        <f>IF(ISERROR(VLOOKUP(B109,'091012'!B:C,2,FALSE)),"new",VLOOKUP(B109,'091012'!B:C,2,FALSE))</f>
        <v>new</v>
      </c>
      <c r="D109" s="11" t="str">
        <f>IF(ISERROR(VLOOKUP(B109,'091012'!B:D,3,FALSE)),"new",IF(VLOOKUP(B109,'091012'!B:D,3,FALSE)="new","existing",VLOOKUP(B109,'091012'!B:D,3,FALSE)))</f>
        <v>new</v>
      </c>
      <c r="E109" s="4">
        <f t="shared" si="2"/>
        <v>41192</v>
      </c>
      <c r="F109" s="11" t="str">
        <f>IF(ISERROR(VLOOKUP(B109,'111012'!B:B,1,FALSE)),"yes","no")</f>
        <v>no</v>
      </c>
      <c r="G109" s="2" t="s">
        <v>2502</v>
      </c>
      <c r="H109" s="11" t="str">
        <f>IF(ISNA(VLOOKUP(B109,CEEMEA!$A:$A,1,0)),IF(ISNA(VLOOKUP(B109,Removes!$A:$A,1,0)),IF(ISNA(VLOOKUP(B109,TTM!$A:$A,1,0)),IF(ISNA(VLOOKUP(B109,FastTrack!$A:$A,1,0)),IF(ISNA(VLOOKUP(B109,Delayed!$B:$B,1,0)),"BAU","Delayed"),"FastTrack"),"TTM"),"Remove"),"CEEMEA")</f>
        <v>BAU</v>
      </c>
      <c r="I109" s="11" t="str">
        <f>IF(COUNTIF(schedule!DA$1:ZZ$100,B109)=0,"new","scheduled")</f>
        <v>scheduled</v>
      </c>
    </row>
    <row r="110" spans="1:9">
      <c r="A110" s="11" t="s">
        <v>2205</v>
      </c>
      <c r="B110" s="13">
        <v>121009093650</v>
      </c>
      <c r="C110" s="11" t="str">
        <f>IF(ISERROR(VLOOKUP(B110,'091012'!B:C,2,FALSE)),"new",VLOOKUP(B110,'091012'!B:C,2,FALSE))</f>
        <v>new</v>
      </c>
      <c r="D110" s="11" t="str">
        <f>IF(ISERROR(VLOOKUP(B110,'091012'!B:D,3,FALSE)),"new",IF(VLOOKUP(B110,'091012'!B:D,3,FALSE)="new","existing",VLOOKUP(B110,'091012'!B:D,3,FALSE)))</f>
        <v>new</v>
      </c>
      <c r="E110" s="4">
        <f t="shared" si="2"/>
        <v>41192</v>
      </c>
      <c r="F110" s="11" t="str">
        <f>IF(ISERROR(VLOOKUP(B110,'111012'!B:B,1,FALSE)),"yes","no")</f>
        <v>no</v>
      </c>
      <c r="G110" s="2" t="s">
        <v>2500</v>
      </c>
      <c r="H110" s="11" t="str">
        <f>IF(ISNA(VLOOKUP(B110,CEEMEA!$A:$A,1,0)),IF(ISNA(VLOOKUP(B110,Removes!$A:$A,1,0)),IF(ISNA(VLOOKUP(B110,TTM!$A:$A,1,0)),IF(ISNA(VLOOKUP(B110,FastTrack!$A:$A,1,0)),IF(ISNA(VLOOKUP(B110,Delayed!$B:$B,1,0)),"BAU","Delayed"),"FastTrack"),"TTM"),"Remove"),"CEEMEA")</f>
        <v>BAU</v>
      </c>
      <c r="I110" s="11" t="str">
        <f>IF(COUNTIF(schedule!DA$1:ZZ$100,B110)=0,"new","scheduled")</f>
        <v>scheduled</v>
      </c>
    </row>
    <row r="111" spans="1:9">
      <c r="A111" s="11" t="s">
        <v>2494</v>
      </c>
      <c r="B111" s="13">
        <v>121010041041</v>
      </c>
      <c r="C111" s="11" t="str">
        <f>IF(ISERROR(VLOOKUP(B111,'091012'!B:C,2,FALSE)),"new",VLOOKUP(B111,'091012'!B:C,2,FALSE))</f>
        <v>new</v>
      </c>
      <c r="D111" s="11" t="str">
        <f>IF(ISERROR(VLOOKUP(B111,'091012'!B:D,3,FALSE)),"new",IF(VLOOKUP(B111,'091012'!B:D,3,FALSE)="new","existing",VLOOKUP(B111,'091012'!B:D,3,FALSE)))</f>
        <v>new</v>
      </c>
      <c r="E111" s="4">
        <f t="shared" si="2"/>
        <v>41192</v>
      </c>
      <c r="F111" s="11" t="str">
        <f>IF(ISERROR(VLOOKUP(B111,'111012'!B:B,1,FALSE)),"yes","no")</f>
        <v>no</v>
      </c>
      <c r="G111" s="2" t="s">
        <v>2495</v>
      </c>
      <c r="H111" s="11" t="str">
        <f>IF(ISNA(VLOOKUP(B111,CEEMEA!$A:$A,1,0)),IF(ISNA(VLOOKUP(B111,Removes!$A:$A,1,0)),IF(ISNA(VLOOKUP(B111,TTM!$A:$A,1,0)),IF(ISNA(VLOOKUP(B111,FastTrack!$A:$A,1,0)),IF(ISNA(VLOOKUP(B111,Delayed!$B:$B,1,0)),"BAU","Delayed"),"FastTrack"),"TTM"),"Remove"),"CEEMEA")</f>
        <v>BAU</v>
      </c>
      <c r="I111" s="11" t="str">
        <f>IF(COUNTIF(schedule!DA$1:ZZ$100,B111)=0,"new","scheduled")</f>
        <v>scheduled</v>
      </c>
    </row>
    <row r="112" spans="1:9">
      <c r="A112" s="11" t="s">
        <v>2492</v>
      </c>
      <c r="B112" s="13">
        <v>121010053020</v>
      </c>
      <c r="C112" s="11" t="str">
        <f>IF(ISERROR(VLOOKUP(B112,'091012'!B:C,2,FALSE)),"new",VLOOKUP(B112,'091012'!B:C,2,FALSE))</f>
        <v>new</v>
      </c>
      <c r="D112" s="11" t="str">
        <f>IF(ISERROR(VLOOKUP(B112,'091012'!B:D,3,FALSE)),"new",IF(VLOOKUP(B112,'091012'!B:D,3,FALSE)="new","existing",VLOOKUP(B112,'091012'!B:D,3,FALSE)))</f>
        <v>new</v>
      </c>
      <c r="E112" s="4">
        <f t="shared" si="2"/>
        <v>41192</v>
      </c>
      <c r="F112" s="11" t="str">
        <f>IF(ISERROR(VLOOKUP(B112,'111012'!B:B,1,FALSE)),"yes","no")</f>
        <v>no</v>
      </c>
      <c r="G112" s="2" t="s">
        <v>2493</v>
      </c>
      <c r="H112" s="11" t="str">
        <f>IF(ISNA(VLOOKUP(B112,CEEMEA!$A:$A,1,0)),IF(ISNA(VLOOKUP(B112,Removes!$A:$A,1,0)),IF(ISNA(VLOOKUP(B112,TTM!$A:$A,1,0)),IF(ISNA(VLOOKUP(B112,FastTrack!$A:$A,1,0)),IF(ISNA(VLOOKUP(B112,Delayed!$B:$B,1,0)),"BAU","Delayed"),"FastTrack"),"TTM"),"Remove"),"CEEMEA")</f>
        <v>BAU</v>
      </c>
      <c r="I112" s="11" t="str">
        <f>IF(COUNTIF(schedule!DA$1:ZZ$100,B112)=0,"new","scheduled")</f>
        <v>scheduled</v>
      </c>
    </row>
    <row r="113" spans="1:9">
      <c r="A113" s="11" t="s">
        <v>2490</v>
      </c>
      <c r="B113" s="13">
        <v>121010053413</v>
      </c>
      <c r="C113" s="11" t="str">
        <f>IF(ISERROR(VLOOKUP(B113,'091012'!B:C,2,FALSE)),"new",VLOOKUP(B113,'091012'!B:C,2,FALSE))</f>
        <v>new</v>
      </c>
      <c r="D113" s="11" t="str">
        <f>IF(ISERROR(VLOOKUP(B113,'091012'!B:D,3,FALSE)),"new",IF(VLOOKUP(B113,'091012'!B:D,3,FALSE)="new","existing",VLOOKUP(B113,'091012'!B:D,3,FALSE)))</f>
        <v>new</v>
      </c>
      <c r="E113" s="4">
        <f t="shared" si="2"/>
        <v>41192</v>
      </c>
      <c r="F113" s="11" t="str">
        <f>IF(ISERROR(VLOOKUP(B113,'111012'!B:B,1,FALSE)),"yes","no")</f>
        <v>no</v>
      </c>
      <c r="G113" s="2" t="s">
        <v>2491</v>
      </c>
      <c r="H113" s="11" t="str">
        <f>IF(ISNA(VLOOKUP(B113,CEEMEA!$A:$A,1,0)),IF(ISNA(VLOOKUP(B113,Removes!$A:$A,1,0)),IF(ISNA(VLOOKUP(B113,TTM!$A:$A,1,0)),IF(ISNA(VLOOKUP(B113,FastTrack!$A:$A,1,0)),IF(ISNA(VLOOKUP(B113,Delayed!$B:$B,1,0)),"BAU","Delayed"),"FastTrack"),"TTM"),"Remove"),"CEEMEA")</f>
        <v>BAU</v>
      </c>
      <c r="I113" s="11" t="str">
        <f>IF(COUNTIF(schedule!DA$1:ZZ$100,B113)=0,"new","scheduled")</f>
        <v>scheduled</v>
      </c>
    </row>
    <row r="114" spans="1:9">
      <c r="A114" s="11" t="s">
        <v>2488</v>
      </c>
      <c r="B114" s="13">
        <v>121010053909</v>
      </c>
      <c r="C114" s="11" t="str">
        <f>IF(ISERROR(VLOOKUP(B114,'091012'!B:C,2,FALSE)),"new",VLOOKUP(B114,'091012'!B:C,2,FALSE))</f>
        <v>new</v>
      </c>
      <c r="D114" s="11" t="str">
        <f>IF(ISERROR(VLOOKUP(B114,'091012'!B:D,3,FALSE)),"new",IF(VLOOKUP(B114,'091012'!B:D,3,FALSE)="new","existing",VLOOKUP(B114,'091012'!B:D,3,FALSE)))</f>
        <v>new</v>
      </c>
      <c r="E114" s="4">
        <f t="shared" si="2"/>
        <v>41192</v>
      </c>
      <c r="F114" s="11" t="str">
        <f>IF(ISERROR(VLOOKUP(B114,'111012'!B:B,1,FALSE)),"yes","no")</f>
        <v>no</v>
      </c>
      <c r="G114" s="2" t="s">
        <v>2489</v>
      </c>
      <c r="H114" s="11" t="str">
        <f>IF(ISNA(VLOOKUP(B114,CEEMEA!$A:$A,1,0)),IF(ISNA(VLOOKUP(B114,Removes!$A:$A,1,0)),IF(ISNA(VLOOKUP(B114,TTM!$A:$A,1,0)),IF(ISNA(VLOOKUP(B114,FastTrack!$A:$A,1,0)),IF(ISNA(VLOOKUP(B114,Delayed!$B:$B,1,0)),"BAU","Delayed"),"FastTrack"),"TTM"),"Remove"),"CEEMEA")</f>
        <v>BAU</v>
      </c>
      <c r="I114" s="11" t="str">
        <f>IF(COUNTIF(schedule!DA$1:ZZ$100,B114)=0,"new","scheduled")</f>
        <v>scheduled</v>
      </c>
    </row>
    <row r="115" spans="1:9">
      <c r="A115" s="11" t="s">
        <v>2478</v>
      </c>
      <c r="B115" s="13">
        <v>121010063510</v>
      </c>
      <c r="C115" s="11" t="str">
        <f>IF(ISERROR(VLOOKUP(B115,'091012'!B:C,2,FALSE)),"new",VLOOKUP(B115,'091012'!B:C,2,FALSE))</f>
        <v>new</v>
      </c>
      <c r="D115" s="11" t="str">
        <f>IF(ISERROR(VLOOKUP(B115,'091012'!B:D,3,FALSE)),"new",IF(VLOOKUP(B115,'091012'!B:D,3,FALSE)="new","existing",VLOOKUP(B115,'091012'!B:D,3,FALSE)))</f>
        <v>new</v>
      </c>
      <c r="E115" s="4">
        <f t="shared" si="2"/>
        <v>41192</v>
      </c>
      <c r="F115" s="11" t="str">
        <f>IF(ISERROR(VLOOKUP(B115,'111012'!B:B,1,FALSE)),"yes","no")</f>
        <v>yes</v>
      </c>
      <c r="G115" s="2" t="s">
        <v>2479</v>
      </c>
      <c r="H115" s="11" t="str">
        <f>IF(ISNA(VLOOKUP(B115,CEEMEA!$A:$A,1,0)),IF(ISNA(VLOOKUP(B115,Removes!$A:$A,1,0)),IF(ISNA(VLOOKUP(B115,TTM!$A:$A,1,0)),IF(ISNA(VLOOKUP(B115,FastTrack!$A:$A,1,0)),IF(ISNA(VLOOKUP(B115,Delayed!$B:$B,1,0)),"BAU","Delayed"),"FastTrack"),"TTM"),"Remove"),"CEEMEA")</f>
        <v>BAU</v>
      </c>
      <c r="I115" s="11" t="str">
        <f>IF(COUNTIF(schedule!DA$1:ZZ$100,B115)=0,"new","scheduled")</f>
        <v>new</v>
      </c>
    </row>
    <row r="116" spans="1:9">
      <c r="A116" s="1" t="s">
        <v>2466</v>
      </c>
      <c r="B116" s="13">
        <v>121010100312</v>
      </c>
      <c r="C116" s="11" t="str">
        <f>IF(ISERROR(VLOOKUP(B116,'091012'!B:C,2,FALSE)),"new",VLOOKUP(B116,'091012'!B:C,2,FALSE))</f>
        <v>new</v>
      </c>
      <c r="D116" s="11" t="str">
        <f>IF(ISERROR(VLOOKUP(B116,'091012'!B:D,3,FALSE)),"new",IF(VLOOKUP(B116,'091012'!B:D,3,FALSE)="new","existing",VLOOKUP(B116,'091012'!B:D,3,FALSE)))</f>
        <v>new</v>
      </c>
      <c r="E116" s="4">
        <f t="shared" si="2"/>
        <v>41192</v>
      </c>
      <c r="F116" s="11" t="str">
        <f>IF(ISERROR(VLOOKUP(B116,'111012'!B:B,1,FALSE)),"yes","no")</f>
        <v>yes</v>
      </c>
      <c r="G116" s="2" t="s">
        <v>2467</v>
      </c>
      <c r="H116" s="11" t="str">
        <f>IF(ISNA(VLOOKUP(B116,CEEMEA!$A:$A,1,0)),IF(ISNA(VLOOKUP(B116,Removes!$A:$A,1,0)),IF(ISNA(VLOOKUP(B116,TTM!$A:$A,1,0)),IF(ISNA(VLOOKUP(B116,FastTrack!$A:$A,1,0)),IF(ISNA(VLOOKUP(B116,Delayed!$B:$B,1,0)),"BAU","Delayed"),"FastTrack"),"TTM"),"Remove"),"CEEMEA")</f>
        <v>BAU</v>
      </c>
      <c r="I116" s="11" t="str">
        <f>IF(COUNTIF(schedule!DA$1:ZZ$100,B116)=0,"new","scheduled")</f>
        <v>new</v>
      </c>
    </row>
    <row r="117" spans="1:9">
      <c r="A117" s="1" t="s">
        <v>2464</v>
      </c>
      <c r="B117" s="13">
        <v>121010100643</v>
      </c>
      <c r="C117" s="11" t="str">
        <f>IF(ISERROR(VLOOKUP(B117,'091012'!B:C,2,FALSE)),"new",VLOOKUP(B117,'091012'!B:C,2,FALSE))</f>
        <v>new</v>
      </c>
      <c r="D117" s="11" t="str">
        <f>IF(ISERROR(VLOOKUP(B117,'091012'!B:D,3,FALSE)),"new",IF(VLOOKUP(B117,'091012'!B:D,3,FALSE)="new","existing",VLOOKUP(B117,'091012'!B:D,3,FALSE)))</f>
        <v>new</v>
      </c>
      <c r="E117" s="4">
        <f t="shared" si="2"/>
        <v>41192</v>
      </c>
      <c r="F117" s="11" t="str">
        <f>IF(ISERROR(VLOOKUP(B117,'111012'!B:B,1,FALSE)),"yes","no")</f>
        <v>yes</v>
      </c>
      <c r="G117" s="2" t="s">
        <v>2465</v>
      </c>
      <c r="H117" s="11" t="str">
        <f>IF(ISNA(VLOOKUP(B117,CEEMEA!$A:$A,1,0)),IF(ISNA(VLOOKUP(B117,Removes!$A:$A,1,0)),IF(ISNA(VLOOKUP(B117,TTM!$A:$A,1,0)),IF(ISNA(VLOOKUP(B117,FastTrack!$A:$A,1,0)),IF(ISNA(VLOOKUP(B117,Delayed!$B:$B,1,0)),"BAU","Delayed"),"FastTrack"),"TTM"),"Remove"),"CEEMEA")</f>
        <v>BAU</v>
      </c>
      <c r="I117" s="11" t="str">
        <f>IF(COUNTIF(schedule!DA$1:ZZ$100,B117)=0,"new","scheduled")</f>
        <v>new</v>
      </c>
    </row>
    <row r="118" spans="1:9">
      <c r="A118" s="11" t="s">
        <v>2343</v>
      </c>
      <c r="B118" s="13">
        <v>1205071015481</v>
      </c>
      <c r="C118" s="11" t="str">
        <f>IF(ISERROR(VLOOKUP(B118,'091012'!B:C,2,FALSE)),"new",VLOOKUP(B118,'091012'!B:C,2,FALSE))</f>
        <v>new</v>
      </c>
      <c r="D118" s="11" t="str">
        <f>IF(ISERROR(VLOOKUP(B118,'091012'!B:D,3,FALSE)),"new",IF(VLOOKUP(B118,'091012'!B:D,3,FALSE)="new","existing",VLOOKUP(B118,'091012'!B:D,3,FALSE)))</f>
        <v>existing</v>
      </c>
      <c r="E118" s="4">
        <f t="shared" si="2"/>
        <v>41131</v>
      </c>
      <c r="F118" s="11" t="str">
        <f>IF(ISERROR(VLOOKUP(B118,'111012'!B:B,1,FALSE)),"yes","no")</f>
        <v>no</v>
      </c>
      <c r="G118" s="2" t="s">
        <v>2451</v>
      </c>
      <c r="H118" s="11" t="str">
        <f>IF(ISNA(VLOOKUP(B118,CEEMEA!$A:$A,1,0)),IF(ISNA(VLOOKUP(B118,Removes!$A:$A,1,0)),IF(ISNA(VLOOKUP(B118,TTM!$A:$A,1,0)),IF(ISNA(VLOOKUP(B118,FastTrack!$A:$A,1,0)),IF(ISNA(VLOOKUP(B118,Delayed!$B:$B,1,0)),"BAU","Delayed"),"FastTrack"),"TTM"),"Remove"),"CEEMEA")</f>
        <v>CEEMEA</v>
      </c>
      <c r="I118" s="11" t="str">
        <f>IF(COUNTIF(schedule!DA$1:ZZ$100,B118)=0,"new","scheduled")</f>
        <v>scheduled</v>
      </c>
    </row>
    <row r="119" spans="1:9">
      <c r="A119" s="11" t="s">
        <v>2341</v>
      </c>
      <c r="B119" s="13">
        <v>1205071017043</v>
      </c>
      <c r="C119" s="11" t="str">
        <f>IF(ISERROR(VLOOKUP(B119,'091012'!B:C,2,FALSE)),"new",VLOOKUP(B119,'091012'!B:C,2,FALSE))</f>
        <v>new</v>
      </c>
      <c r="D119" s="11" t="str">
        <f>IF(ISERROR(VLOOKUP(B119,'091012'!B:D,3,FALSE)),"new",IF(VLOOKUP(B119,'091012'!B:D,3,FALSE)="new","existing",VLOOKUP(B119,'091012'!B:D,3,FALSE)))</f>
        <v>existing</v>
      </c>
      <c r="E119" s="4">
        <f t="shared" si="2"/>
        <v>41131</v>
      </c>
      <c r="F119" s="11" t="str">
        <f>IF(ISERROR(VLOOKUP(B119,'111012'!B:B,1,FALSE)),"yes","no")</f>
        <v>no</v>
      </c>
      <c r="G119" s="2" t="s">
        <v>2450</v>
      </c>
      <c r="H119" s="11" t="str">
        <f>IF(ISNA(VLOOKUP(B119,CEEMEA!$A:$A,1,0)),IF(ISNA(VLOOKUP(B119,Removes!$A:$A,1,0)),IF(ISNA(VLOOKUP(B119,TTM!$A:$A,1,0)),IF(ISNA(VLOOKUP(B119,FastTrack!$A:$A,1,0)),IF(ISNA(VLOOKUP(B119,Delayed!$B:$B,1,0)),"BAU","Delayed"),"FastTrack"),"TTM"),"Remove"),"CEEMEA")</f>
        <v>CEEMEA</v>
      </c>
      <c r="I119" s="11" t="str">
        <f>IF(COUNTIF(schedule!DA$1:ZZ$100,B119)=0,"new","scheduled")</f>
        <v>scheduled</v>
      </c>
    </row>
    <row r="120" spans="1:9">
      <c r="A120" s="11" t="s">
        <v>397</v>
      </c>
      <c r="B120" s="13">
        <v>1207260343541</v>
      </c>
      <c r="C120" s="11" t="str">
        <f>IF(ISERROR(VLOOKUP(B120,'091012'!B:C,2,FALSE)),"new",VLOOKUP(B120,'091012'!B:C,2,FALSE))</f>
        <v>new</v>
      </c>
      <c r="D120" s="11" t="str">
        <f>IF(ISERROR(VLOOKUP(B120,'091012'!B:D,3,FALSE)),"new",IF(VLOOKUP(B120,'091012'!B:D,3,FALSE)="new","existing",VLOOKUP(B120,'091012'!B:D,3,FALSE)))</f>
        <v>existing</v>
      </c>
      <c r="E120" s="4">
        <f t="shared" si="2"/>
        <v>41131</v>
      </c>
      <c r="F120" s="11" t="str">
        <f>IF(ISERROR(VLOOKUP(B120,'111012'!B:B,1,FALSE)),"yes","no")</f>
        <v>no</v>
      </c>
      <c r="G120" s="2" t="s">
        <v>2445</v>
      </c>
      <c r="H120" s="11" t="str">
        <f>IF(ISNA(VLOOKUP(B120,CEEMEA!$A:$A,1,0)),IF(ISNA(VLOOKUP(B120,Removes!$A:$A,1,0)),IF(ISNA(VLOOKUP(B120,TTM!$A:$A,1,0)),IF(ISNA(VLOOKUP(B120,FastTrack!$A:$A,1,0)),IF(ISNA(VLOOKUP(B120,Delayed!$B:$B,1,0)),"BAU","Delayed"),"FastTrack"),"TTM"),"Remove"),"CEEMEA")</f>
        <v>BAU</v>
      </c>
      <c r="I120" s="11" t="str">
        <f>IF(COUNTIF(schedule!DA$1:ZZ$100,B120)=0,"new","scheduled")</f>
        <v>scheduled</v>
      </c>
    </row>
    <row r="121" spans="1:9">
      <c r="A121" s="1" t="s">
        <v>1958</v>
      </c>
      <c r="B121" s="13">
        <v>1207300416493</v>
      </c>
      <c r="C121" s="11" t="str">
        <f>IF(ISERROR(VLOOKUP(B121,'091012'!B:C,2,FALSE)),"new",VLOOKUP(B121,'091012'!B:C,2,FALSE))</f>
        <v>new</v>
      </c>
      <c r="D121" s="11" t="str">
        <f>IF(ISERROR(VLOOKUP(B121,'091012'!B:D,3,FALSE)),"new",IF(VLOOKUP(B121,'091012'!B:D,3,FALSE)="new","existing",VLOOKUP(B121,'091012'!B:D,3,FALSE)))</f>
        <v>existing</v>
      </c>
      <c r="E121" s="4">
        <f t="shared" si="2"/>
        <v>41192</v>
      </c>
      <c r="F121" s="11" t="str">
        <f>IF(ISERROR(VLOOKUP(B121,'111012'!B:B,1,FALSE)),"yes","no")</f>
        <v>no</v>
      </c>
      <c r="G121" s="2" t="s">
        <v>2461</v>
      </c>
      <c r="H121" s="11" t="str">
        <f>IF(ISNA(VLOOKUP(B121,CEEMEA!$A:$A,1,0)),IF(ISNA(VLOOKUP(B121,Removes!$A:$A,1,0)),IF(ISNA(VLOOKUP(B121,TTM!$A:$A,1,0)),IF(ISNA(VLOOKUP(B121,FastTrack!$A:$A,1,0)),IF(ISNA(VLOOKUP(B121,Delayed!$B:$B,1,0)),"BAU","Delayed"),"FastTrack"),"TTM"),"Remove"),"CEEMEA")</f>
        <v>CEEMEA</v>
      </c>
      <c r="I121" s="11" t="str">
        <f>IF(COUNTIF(schedule!DA$1:ZZ$100,B121)=0,"new","scheduled")</f>
        <v>scheduled</v>
      </c>
    </row>
    <row r="122" spans="1:9">
      <c r="A122" s="1" t="s">
        <v>1960</v>
      </c>
      <c r="B122" s="13">
        <v>1207300416523</v>
      </c>
      <c r="C122" s="11" t="str">
        <f>IF(ISERROR(VLOOKUP(B122,'091012'!B:C,2,FALSE)),"new",VLOOKUP(B122,'091012'!B:C,2,FALSE))</f>
        <v>new</v>
      </c>
      <c r="D122" s="11" t="str">
        <f>IF(ISERROR(VLOOKUP(B122,'091012'!B:D,3,FALSE)),"new",IF(VLOOKUP(B122,'091012'!B:D,3,FALSE)="new","existing",VLOOKUP(B122,'091012'!B:D,3,FALSE)))</f>
        <v>existing</v>
      </c>
      <c r="E122" s="4">
        <f t="shared" si="2"/>
        <v>41192</v>
      </c>
      <c r="F122" s="11" t="str">
        <f>IF(ISERROR(VLOOKUP(B122,'111012'!B:B,1,FALSE)),"yes","no")</f>
        <v>no</v>
      </c>
      <c r="G122" s="2" t="s">
        <v>2462</v>
      </c>
      <c r="H122" s="11" t="str">
        <f>IF(ISNA(VLOOKUP(B122,CEEMEA!$A:$A,1,0)),IF(ISNA(VLOOKUP(B122,Removes!$A:$A,1,0)),IF(ISNA(VLOOKUP(B122,TTM!$A:$A,1,0)),IF(ISNA(VLOOKUP(B122,FastTrack!$A:$A,1,0)),IF(ISNA(VLOOKUP(B122,Delayed!$B:$B,1,0)),"BAU","Delayed"),"FastTrack"),"TTM"),"Remove"),"CEEMEA")</f>
        <v>CEEMEA</v>
      </c>
      <c r="I122" s="11" t="str">
        <f>IF(COUNTIF(schedule!DA$1:ZZ$100,B122)=0,"new","scheduled")</f>
        <v>scheduled</v>
      </c>
    </row>
    <row r="123" spans="1:9">
      <c r="A123" s="1" t="s">
        <v>1962</v>
      </c>
      <c r="B123" s="13">
        <v>1208080420583</v>
      </c>
      <c r="C123" s="11" t="str">
        <f>IF(ISERROR(VLOOKUP(B123,'091012'!B:C,2,FALSE)),"new",VLOOKUP(B123,'091012'!B:C,2,FALSE))</f>
        <v>new</v>
      </c>
      <c r="D123" s="11" t="str">
        <f>IF(ISERROR(VLOOKUP(B123,'091012'!B:D,3,FALSE)),"new",IF(VLOOKUP(B123,'091012'!B:D,3,FALSE)="new","existing",VLOOKUP(B123,'091012'!B:D,3,FALSE)))</f>
        <v>existing</v>
      </c>
      <c r="E123" s="4">
        <f t="shared" si="2"/>
        <v>41192</v>
      </c>
      <c r="F123" s="11" t="str">
        <f>IF(ISERROR(VLOOKUP(B123,'111012'!B:B,1,FALSE)),"yes","no")</f>
        <v>no</v>
      </c>
      <c r="G123" s="2" t="s">
        <v>2463</v>
      </c>
      <c r="H123" s="11" t="str">
        <f>IF(ISNA(VLOOKUP(B123,CEEMEA!$A:$A,1,0)),IF(ISNA(VLOOKUP(B123,Removes!$A:$A,1,0)),IF(ISNA(VLOOKUP(B123,TTM!$A:$A,1,0)),IF(ISNA(VLOOKUP(B123,FastTrack!$A:$A,1,0)),IF(ISNA(VLOOKUP(B123,Delayed!$B:$B,1,0)),"BAU","Delayed"),"FastTrack"),"TTM"),"Remove"),"CEEMEA")</f>
        <v>CEEMEA</v>
      </c>
      <c r="I123" s="11" t="str">
        <f>IF(COUNTIF(schedule!DA$1:ZZ$100,B123)=0,"new","scheduled")</f>
        <v>scheduled</v>
      </c>
    </row>
    <row r="124" spans="1:9">
      <c r="A124" s="1" t="s">
        <v>2188</v>
      </c>
      <c r="B124" s="13">
        <v>1208080421003</v>
      </c>
      <c r="C124" s="11" t="str">
        <f>IF(ISERROR(VLOOKUP(B124,'091012'!B:C,2,FALSE)),"new",VLOOKUP(B124,'091012'!B:C,2,FALSE))</f>
        <v>new</v>
      </c>
      <c r="D124" s="11" t="str">
        <f>IF(ISERROR(VLOOKUP(B124,'091012'!B:D,3,FALSE)),"new",IF(VLOOKUP(B124,'091012'!B:D,3,FALSE)="new","existing",VLOOKUP(B124,'091012'!B:D,3,FALSE)))</f>
        <v>existing</v>
      </c>
      <c r="E124" s="4">
        <f t="shared" si="2"/>
        <v>41192</v>
      </c>
      <c r="F124" s="11" t="str">
        <f>IF(ISERROR(VLOOKUP(B124,'111012'!B:B,1,FALSE)),"yes","no")</f>
        <v>no</v>
      </c>
      <c r="G124" s="2" t="s">
        <v>2470</v>
      </c>
      <c r="H124" s="11" t="str">
        <f>IF(ISNA(VLOOKUP(B124,CEEMEA!$A:$A,1,0)),IF(ISNA(VLOOKUP(B124,Removes!$A:$A,1,0)),IF(ISNA(VLOOKUP(B124,TTM!$A:$A,1,0)),IF(ISNA(VLOOKUP(B124,FastTrack!$A:$A,1,0)),IF(ISNA(VLOOKUP(B124,Delayed!$B:$B,1,0)),"BAU","Delayed"),"FastTrack"),"TTM"),"Remove"),"CEEMEA")</f>
        <v>CEEMEA</v>
      </c>
      <c r="I124" s="11" t="str">
        <f>IF(COUNTIF(schedule!DA$1:ZZ$100,B124)=0,"new","scheduled")</f>
        <v>scheduled</v>
      </c>
    </row>
    <row r="125" spans="1:9">
      <c r="A125" s="1" t="s">
        <v>2186</v>
      </c>
      <c r="B125" s="13">
        <v>1208080421041</v>
      </c>
      <c r="C125" s="11" t="str">
        <f>IF(ISERROR(VLOOKUP(B125,'091012'!B:C,2,FALSE)),"new",VLOOKUP(B125,'091012'!B:C,2,FALSE))</f>
        <v>new</v>
      </c>
      <c r="D125" s="11" t="str">
        <f>IF(ISERROR(VLOOKUP(B125,'091012'!B:D,3,FALSE)),"new",IF(VLOOKUP(B125,'091012'!B:D,3,FALSE)="new","existing",VLOOKUP(B125,'091012'!B:D,3,FALSE)))</f>
        <v>existing</v>
      </c>
      <c r="E125" s="4">
        <f t="shared" si="2"/>
        <v>41192</v>
      </c>
      <c r="F125" s="11" t="str">
        <f>IF(ISERROR(VLOOKUP(B125,'111012'!B:B,1,FALSE)),"yes","no")</f>
        <v>no</v>
      </c>
      <c r="G125" s="2" t="s">
        <v>2471</v>
      </c>
      <c r="H125" s="11" t="str">
        <f>IF(ISNA(VLOOKUP(B125,CEEMEA!$A:$A,1,0)),IF(ISNA(VLOOKUP(B125,Removes!$A:$A,1,0)),IF(ISNA(VLOOKUP(B125,TTM!$A:$A,1,0)),IF(ISNA(VLOOKUP(B125,FastTrack!$A:$A,1,0)),IF(ISNA(VLOOKUP(B125,Delayed!$B:$B,1,0)),"BAU","Delayed"),"FastTrack"),"TTM"),"Remove"),"CEEMEA")</f>
        <v>CEEMEA</v>
      </c>
      <c r="I125" s="11" t="str">
        <f>IF(COUNTIF(schedule!DA$1:ZZ$100,B125)=0,"new","scheduled")</f>
        <v>scheduled</v>
      </c>
    </row>
    <row r="126" spans="1:9">
      <c r="A126" s="11" t="s">
        <v>1910</v>
      </c>
      <c r="B126" s="13">
        <v>1208131228432</v>
      </c>
      <c r="C126" s="11" t="str">
        <f>IF(ISERROR(VLOOKUP(B126,'091012'!B:C,2,FALSE)),"new",VLOOKUP(B126,'091012'!B:C,2,FALSE))</f>
        <v>new</v>
      </c>
      <c r="D126" s="11" t="str">
        <f>IF(ISERROR(VLOOKUP(B126,'091012'!B:D,3,FALSE)),"new",IF(VLOOKUP(B126,'091012'!B:D,3,FALSE)="new","existing",VLOOKUP(B126,'091012'!B:D,3,FALSE)))</f>
        <v>existing</v>
      </c>
      <c r="E126" s="4">
        <f t="shared" si="2"/>
        <v>41131</v>
      </c>
      <c r="F126" s="11" t="str">
        <f>IF(ISERROR(VLOOKUP(B126,'111012'!B:B,1,FALSE)),"yes","no")</f>
        <v>no</v>
      </c>
      <c r="G126" s="2" t="s">
        <v>2453</v>
      </c>
      <c r="H126" s="11" t="str">
        <f>IF(ISNA(VLOOKUP(B126,CEEMEA!$A:$A,1,0)),IF(ISNA(VLOOKUP(B126,Removes!$A:$A,1,0)),IF(ISNA(VLOOKUP(B126,TTM!$A:$A,1,0)),IF(ISNA(VLOOKUP(B126,FastTrack!$A:$A,1,0)),IF(ISNA(VLOOKUP(B126,Delayed!$B:$B,1,0)),"BAU","Delayed"),"FastTrack"),"TTM"),"Remove"),"CEEMEA")</f>
        <v>CEEMEA</v>
      </c>
      <c r="I126" s="11" t="str">
        <f>IF(COUNTIF(schedule!DA$1:ZZ$100,B126)=0,"new","scheduled")</f>
        <v>scheduled</v>
      </c>
    </row>
    <row r="127" spans="1:9">
      <c r="A127" s="11" t="s">
        <v>1908</v>
      </c>
      <c r="B127" s="13">
        <v>1208131228453</v>
      </c>
      <c r="C127" s="11" t="str">
        <f>IF(ISERROR(VLOOKUP(B127,'091012'!B:C,2,FALSE)),"new",VLOOKUP(B127,'091012'!B:C,2,FALSE))</f>
        <v>new</v>
      </c>
      <c r="D127" s="11" t="str">
        <f>IF(ISERROR(VLOOKUP(B127,'091012'!B:D,3,FALSE)),"new",IF(VLOOKUP(B127,'091012'!B:D,3,FALSE)="new","existing",VLOOKUP(B127,'091012'!B:D,3,FALSE)))</f>
        <v>existing</v>
      </c>
      <c r="E127" s="4">
        <f t="shared" si="2"/>
        <v>41131</v>
      </c>
      <c r="F127" s="11" t="str">
        <f>IF(ISERROR(VLOOKUP(B127,'111012'!B:B,1,FALSE)),"yes","no")</f>
        <v>no</v>
      </c>
      <c r="G127" s="2" t="s">
        <v>2442</v>
      </c>
      <c r="H127" s="11" t="str">
        <f>IF(ISNA(VLOOKUP(B127,CEEMEA!$A:$A,1,0)),IF(ISNA(VLOOKUP(B127,Removes!$A:$A,1,0)),IF(ISNA(VLOOKUP(B127,TTM!$A:$A,1,0)),IF(ISNA(VLOOKUP(B127,FastTrack!$A:$A,1,0)),IF(ISNA(VLOOKUP(B127,Delayed!$B:$B,1,0)),"BAU","Delayed"),"FastTrack"),"TTM"),"Remove"),"CEEMEA")</f>
        <v>CEEMEA</v>
      </c>
      <c r="I127" s="11" t="str">
        <f>IF(COUNTIF(schedule!DA$1:ZZ$100,B127)=0,"new","scheduled")</f>
        <v>scheduled</v>
      </c>
    </row>
    <row r="128" spans="1:9">
      <c r="A128" s="1" t="s">
        <v>1966</v>
      </c>
      <c r="B128" s="13">
        <v>1208170548561</v>
      </c>
      <c r="C128" s="11" t="str">
        <f>IF(ISERROR(VLOOKUP(B128,'091012'!B:C,2,FALSE)),"new",VLOOKUP(B128,'091012'!B:C,2,FALSE))</f>
        <v>new</v>
      </c>
      <c r="D128" s="11" t="str">
        <f>IF(ISERROR(VLOOKUP(B128,'091012'!B:D,3,FALSE)),"new",IF(VLOOKUP(B128,'091012'!B:D,3,FALSE)="new","existing",VLOOKUP(B128,'091012'!B:D,3,FALSE)))</f>
        <v>existing</v>
      </c>
      <c r="E128" s="4">
        <f t="shared" si="2"/>
        <v>41192</v>
      </c>
      <c r="F128" s="11" t="str">
        <f>IF(ISERROR(VLOOKUP(B128,'111012'!B:B,1,FALSE)),"yes","no")</f>
        <v>no</v>
      </c>
      <c r="G128" s="2" t="s">
        <v>2468</v>
      </c>
      <c r="H128" s="11" t="str">
        <f>IF(ISNA(VLOOKUP(B128,CEEMEA!$A:$A,1,0)),IF(ISNA(VLOOKUP(B128,Removes!$A:$A,1,0)),IF(ISNA(VLOOKUP(B128,TTM!$A:$A,1,0)),IF(ISNA(VLOOKUP(B128,FastTrack!$A:$A,1,0)),IF(ISNA(VLOOKUP(B128,Delayed!$B:$B,1,0)),"BAU","Delayed"),"FastTrack"),"TTM"),"Remove"),"CEEMEA")</f>
        <v>CEEMEA</v>
      </c>
      <c r="I128" s="11" t="str">
        <f>IF(COUNTIF(schedule!DA$1:ZZ$100,B128)=0,"new","scheduled")</f>
        <v>scheduled</v>
      </c>
    </row>
    <row r="129" spans="1:9">
      <c r="A129" s="1" t="s">
        <v>1953</v>
      </c>
      <c r="B129" s="13">
        <v>1208170551071</v>
      </c>
      <c r="C129" s="11" t="str">
        <f>IF(ISERROR(VLOOKUP(B129,'091012'!B:C,2,FALSE)),"new",VLOOKUP(B129,'091012'!B:C,2,FALSE))</f>
        <v>new</v>
      </c>
      <c r="D129" s="11" t="str">
        <f>IF(ISERROR(VLOOKUP(B129,'091012'!B:D,3,FALSE)),"new",IF(VLOOKUP(B129,'091012'!B:D,3,FALSE)="new","existing",VLOOKUP(B129,'091012'!B:D,3,FALSE)))</f>
        <v>existing</v>
      </c>
      <c r="E129" s="4">
        <f t="shared" si="2"/>
        <v>41192</v>
      </c>
      <c r="F129" s="11" t="str">
        <f>IF(ISERROR(VLOOKUP(B129,'111012'!B:B,1,FALSE)),"yes","no")</f>
        <v>no</v>
      </c>
      <c r="G129" s="2" t="s">
        <v>2469</v>
      </c>
      <c r="H129" s="11" t="str">
        <f>IF(ISNA(VLOOKUP(B129,CEEMEA!$A:$A,1,0)),IF(ISNA(VLOOKUP(B129,Removes!$A:$A,1,0)),IF(ISNA(VLOOKUP(B129,TTM!$A:$A,1,0)),IF(ISNA(VLOOKUP(B129,FastTrack!$A:$A,1,0)),IF(ISNA(VLOOKUP(B129,Delayed!$B:$B,1,0)),"BAU","Delayed"),"FastTrack"),"TTM"),"Remove"),"CEEMEA")</f>
        <v>CEEMEA</v>
      </c>
      <c r="I129" s="11" t="str">
        <f>IF(COUNTIF(schedule!DA$1:ZZ$100,B129)=0,"new","scheduled")</f>
        <v>scheduled</v>
      </c>
    </row>
    <row r="130" spans="1:9">
      <c r="A130" s="11" t="s">
        <v>1639</v>
      </c>
      <c r="B130" s="13">
        <v>1209071219242</v>
      </c>
      <c r="C130" s="11" t="str">
        <f>IF(ISERROR(VLOOKUP(B130,'091012'!B:C,2,FALSE)),"new",VLOOKUP(B130,'091012'!B:C,2,FALSE))</f>
        <v>new</v>
      </c>
      <c r="D130" s="11" t="str">
        <f>IF(ISERROR(VLOOKUP(B130,'091012'!B:D,3,FALSE)),"new",IF(VLOOKUP(B130,'091012'!B:D,3,FALSE)="new","existing",VLOOKUP(B130,'091012'!B:D,3,FALSE)))</f>
        <v>existing</v>
      </c>
      <c r="E130" s="4">
        <f t="shared" si="2"/>
        <v>41162</v>
      </c>
      <c r="F130" s="11" t="str">
        <f>IF(ISERROR(VLOOKUP(B130,'111012'!B:B,1,FALSE)),"yes","no")</f>
        <v>no</v>
      </c>
      <c r="G130" s="2" t="s">
        <v>2427</v>
      </c>
      <c r="H130" s="11" t="str">
        <f>IF(ISNA(VLOOKUP(B130,CEEMEA!$A:$A,1,0)),IF(ISNA(VLOOKUP(B130,Removes!$A:$A,1,0)),IF(ISNA(VLOOKUP(B130,TTM!$A:$A,1,0)),IF(ISNA(VLOOKUP(B130,FastTrack!$A:$A,1,0)),IF(ISNA(VLOOKUP(B130,Delayed!$B:$B,1,0)),"BAU","Delayed"),"FastTrack"),"TTM"),"Remove"),"CEEMEA")</f>
        <v>Remove</v>
      </c>
      <c r="I130" s="11" t="str">
        <f>IF(COUNTIF(schedule!DA$1:ZZ$100,B130)=0,"new","scheduled")</f>
        <v>new</v>
      </c>
    </row>
    <row r="131" spans="1:9">
      <c r="A131" s="11" t="s">
        <v>1833</v>
      </c>
      <c r="B131" s="13">
        <v>1209071225182</v>
      </c>
      <c r="C131" s="11" t="str">
        <f>IF(ISERROR(VLOOKUP(B131,'091012'!B:C,2,FALSE)),"new",VLOOKUP(B131,'091012'!B:C,2,FALSE))</f>
        <v>new</v>
      </c>
      <c r="D131" s="11" t="str">
        <f>IF(ISERROR(VLOOKUP(B131,'091012'!B:D,3,FALSE)),"new",IF(VLOOKUP(B131,'091012'!B:D,3,FALSE)="new","existing",VLOOKUP(B131,'091012'!B:D,3,FALSE)))</f>
        <v>existing</v>
      </c>
      <c r="E131" s="4" t="e">
        <f t="shared" ref="E131:E166" si="3">DATEVALUE(MID(G131,SEARCH("/",G131,1)-2,10))</f>
        <v>#VALUE!</v>
      </c>
      <c r="F131" s="11" t="str">
        <f>IF(ISERROR(VLOOKUP(B131,'111012'!B:B,1,FALSE)),"yes","no")</f>
        <v>no</v>
      </c>
      <c r="G131" s="2" t="s">
        <v>2114</v>
      </c>
      <c r="H131" s="11" t="str">
        <f>IF(ISNA(VLOOKUP(B131,CEEMEA!$A:$A,1,0)),IF(ISNA(VLOOKUP(B131,Removes!$A:$A,1,0)),IF(ISNA(VLOOKUP(B131,TTM!$A:$A,1,0)),IF(ISNA(VLOOKUP(B131,FastTrack!$A:$A,1,0)),IF(ISNA(VLOOKUP(B131,Delayed!$B:$B,1,0)),"BAU","Delayed"),"FastTrack"),"TTM"),"Remove"),"CEEMEA")</f>
        <v>Remove</v>
      </c>
      <c r="I131" s="11" t="str">
        <f>IF(COUNTIF(schedule!DA$1:ZZ$100,B131)=0,"new","scheduled")</f>
        <v>new</v>
      </c>
    </row>
    <row r="132" spans="1:9">
      <c r="A132" s="11" t="s">
        <v>1835</v>
      </c>
      <c r="B132" s="13">
        <v>1209120930401</v>
      </c>
      <c r="C132" s="11" t="str">
        <f>IF(ISERROR(VLOOKUP(B132,'091012'!B:C,2,FALSE)),"new",VLOOKUP(B132,'091012'!B:C,2,FALSE))</f>
        <v>new</v>
      </c>
      <c r="D132" s="11" t="str">
        <f>IF(ISERROR(VLOOKUP(B132,'091012'!B:D,3,FALSE)),"new",IF(VLOOKUP(B132,'091012'!B:D,3,FALSE)="new","existing",VLOOKUP(B132,'091012'!B:D,3,FALSE)))</f>
        <v>existing</v>
      </c>
      <c r="E132" s="4">
        <f t="shared" si="3"/>
        <v>41162</v>
      </c>
      <c r="F132" s="11" t="str">
        <f>IF(ISERROR(VLOOKUP(B132,'111012'!B:B,1,FALSE)),"yes","no")</f>
        <v>no</v>
      </c>
      <c r="G132" s="2" t="s">
        <v>2428</v>
      </c>
      <c r="H132" s="11" t="str">
        <f>IF(ISNA(VLOOKUP(B132,CEEMEA!$A:$A,1,0)),IF(ISNA(VLOOKUP(B132,Removes!$A:$A,1,0)),IF(ISNA(VLOOKUP(B132,TTM!$A:$A,1,0)),IF(ISNA(VLOOKUP(B132,FastTrack!$A:$A,1,0)),IF(ISNA(VLOOKUP(B132,Delayed!$B:$B,1,0)),"BAU","Delayed"),"FastTrack"),"TTM"),"Remove"),"CEEMEA")</f>
        <v>Remove</v>
      </c>
      <c r="I132" s="11" t="str">
        <f>IF(COUNTIF(schedule!DA$1:ZZ$100,B132)=0,"new","scheduled")</f>
        <v>new</v>
      </c>
    </row>
    <row r="133" spans="1:9">
      <c r="A133" s="11" t="s">
        <v>2393</v>
      </c>
      <c r="B133" s="13">
        <v>1209140434453</v>
      </c>
      <c r="C133" s="11" t="str">
        <f>IF(ISERROR(VLOOKUP(B133,'091012'!B:C,2,FALSE)),"new",VLOOKUP(B133,'091012'!B:C,2,FALSE))</f>
        <v>new</v>
      </c>
      <c r="D133" s="11" t="str">
        <f>IF(ISERROR(VLOOKUP(B133,'091012'!B:D,3,FALSE)),"new",IF(VLOOKUP(B133,'091012'!B:D,3,FALSE)="new","existing",VLOOKUP(B133,'091012'!B:D,3,FALSE)))</f>
        <v>existing</v>
      </c>
      <c r="E133" s="4">
        <f t="shared" si="3"/>
        <v>41162</v>
      </c>
      <c r="F133" s="11" t="str">
        <f>IF(ISERROR(VLOOKUP(B133,'111012'!B:B,1,FALSE)),"yes","no")</f>
        <v>no</v>
      </c>
      <c r="G133" s="2" t="s">
        <v>2394</v>
      </c>
      <c r="H133" s="11" t="str">
        <f>IF(ISNA(VLOOKUP(B133,CEEMEA!$A:$A,1,0)),IF(ISNA(VLOOKUP(B133,Removes!$A:$A,1,0)),IF(ISNA(VLOOKUP(B133,TTM!$A:$A,1,0)),IF(ISNA(VLOOKUP(B133,FastTrack!$A:$A,1,0)),IF(ISNA(VLOOKUP(B133,Delayed!$B:$B,1,0)),"BAU","Delayed"),"FastTrack"),"TTM"),"Remove"),"CEEMEA")</f>
        <v>BAU</v>
      </c>
      <c r="I133" s="11" t="str">
        <f>IF(COUNTIF(schedule!DA$1:ZZ$100,B133)=0,"new","scheduled")</f>
        <v>scheduled</v>
      </c>
    </row>
    <row r="134" spans="1:9">
      <c r="A134" s="11" t="s">
        <v>2389</v>
      </c>
      <c r="B134" s="13">
        <v>1209140439233</v>
      </c>
      <c r="C134" s="11" t="str">
        <f>IF(ISERROR(VLOOKUP(B134,'091012'!B:C,2,FALSE)),"new",VLOOKUP(B134,'091012'!B:C,2,FALSE))</f>
        <v>new</v>
      </c>
      <c r="D134" s="11" t="str">
        <f>IF(ISERROR(VLOOKUP(B134,'091012'!B:D,3,FALSE)),"new",IF(VLOOKUP(B134,'091012'!B:D,3,FALSE)="new","existing",VLOOKUP(B134,'091012'!B:D,3,FALSE)))</f>
        <v>existing</v>
      </c>
      <c r="E134" s="4">
        <f t="shared" si="3"/>
        <v>41162</v>
      </c>
      <c r="F134" s="11" t="str">
        <f>IF(ISERROR(VLOOKUP(B134,'111012'!B:B,1,FALSE)),"yes","no")</f>
        <v>no</v>
      </c>
      <c r="G134" s="2" t="s">
        <v>2390</v>
      </c>
      <c r="H134" s="11" t="str">
        <f>IF(ISNA(VLOOKUP(B134,CEEMEA!$A:$A,1,0)),IF(ISNA(VLOOKUP(B134,Removes!$A:$A,1,0)),IF(ISNA(VLOOKUP(B134,TTM!$A:$A,1,0)),IF(ISNA(VLOOKUP(B134,FastTrack!$A:$A,1,0)),IF(ISNA(VLOOKUP(B134,Delayed!$B:$B,1,0)),"BAU","Delayed"),"FastTrack"),"TTM"),"Remove"),"CEEMEA")</f>
        <v>BAU</v>
      </c>
      <c r="I134" s="11" t="str">
        <f>IF(COUNTIF(schedule!DA$1:ZZ$100,B134)=0,"new","scheduled")</f>
        <v>scheduled</v>
      </c>
    </row>
    <row r="135" spans="1:9">
      <c r="A135" s="11" t="s">
        <v>2391</v>
      </c>
      <c r="B135" s="13">
        <v>1209140439273</v>
      </c>
      <c r="C135" s="11" t="str">
        <f>IF(ISERROR(VLOOKUP(B135,'091012'!B:C,2,FALSE)),"new",VLOOKUP(B135,'091012'!B:C,2,FALSE))</f>
        <v>new</v>
      </c>
      <c r="D135" s="11" t="str">
        <f>IF(ISERROR(VLOOKUP(B135,'091012'!B:D,3,FALSE)),"new",IF(VLOOKUP(B135,'091012'!B:D,3,FALSE)="new","existing",VLOOKUP(B135,'091012'!B:D,3,FALSE)))</f>
        <v>existing</v>
      </c>
      <c r="E135" s="4">
        <f t="shared" si="3"/>
        <v>41162</v>
      </c>
      <c r="F135" s="11" t="str">
        <f>IF(ISERROR(VLOOKUP(B135,'111012'!B:B,1,FALSE)),"yes","no")</f>
        <v>no</v>
      </c>
      <c r="G135" s="2" t="s">
        <v>2392</v>
      </c>
      <c r="H135" s="11" t="str">
        <f>IF(ISNA(VLOOKUP(B135,CEEMEA!$A:$A,1,0)),IF(ISNA(VLOOKUP(B135,Removes!$A:$A,1,0)),IF(ISNA(VLOOKUP(B135,TTM!$A:$A,1,0)),IF(ISNA(VLOOKUP(B135,FastTrack!$A:$A,1,0)),IF(ISNA(VLOOKUP(B135,Delayed!$B:$B,1,0)),"BAU","Delayed"),"FastTrack"),"TTM"),"Remove"),"CEEMEA")</f>
        <v>BAU</v>
      </c>
      <c r="I135" s="11" t="str">
        <f>IF(COUNTIF(schedule!DA$1:ZZ$100,B135)=0,"new","scheduled")</f>
        <v>scheduled</v>
      </c>
    </row>
    <row r="136" spans="1:9">
      <c r="A136" s="11" t="s">
        <v>2498</v>
      </c>
      <c r="B136" s="13">
        <v>1209140439341</v>
      </c>
      <c r="C136" s="11" t="str">
        <f>IF(ISERROR(VLOOKUP(B136,'091012'!B:C,2,FALSE)),"new",VLOOKUP(B136,'091012'!B:C,2,FALSE))</f>
        <v>new</v>
      </c>
      <c r="D136" s="11" t="str">
        <f>IF(ISERROR(VLOOKUP(B136,'091012'!B:D,3,FALSE)),"new",IF(VLOOKUP(B136,'091012'!B:D,3,FALSE)="new","existing",VLOOKUP(B136,'091012'!B:D,3,FALSE)))</f>
        <v>new</v>
      </c>
      <c r="E136" s="4">
        <f t="shared" si="3"/>
        <v>41192</v>
      </c>
      <c r="F136" s="11" t="str">
        <f>IF(ISERROR(VLOOKUP(B136,'111012'!B:B,1,FALSE)),"yes","no")</f>
        <v>no</v>
      </c>
      <c r="G136" s="2" t="s">
        <v>2499</v>
      </c>
      <c r="H136" s="11" t="str">
        <f>IF(ISNA(VLOOKUP(B136,CEEMEA!$A:$A,1,0)),IF(ISNA(VLOOKUP(B136,Removes!$A:$A,1,0)),IF(ISNA(VLOOKUP(B136,TTM!$A:$A,1,0)),IF(ISNA(VLOOKUP(B136,FastTrack!$A:$A,1,0)),IF(ISNA(VLOOKUP(B136,Delayed!$B:$B,1,0)),"BAU","Delayed"),"FastTrack"),"TTM"),"Remove"),"CEEMEA")</f>
        <v>BAU</v>
      </c>
      <c r="I136" s="11" t="str">
        <f>IF(COUNTIF(schedule!DA$1:ZZ$100,B136)=0,"new","scheduled")</f>
        <v>scheduled</v>
      </c>
    </row>
    <row r="137" spans="1:9">
      <c r="A137" s="11" t="s">
        <v>2395</v>
      </c>
      <c r="B137" s="13">
        <v>1209140439392</v>
      </c>
      <c r="C137" s="11" t="str">
        <f>IF(ISERROR(VLOOKUP(B137,'091012'!B:C,2,FALSE)),"new",VLOOKUP(B137,'091012'!B:C,2,FALSE))</f>
        <v>new</v>
      </c>
      <c r="D137" s="11" t="str">
        <f>IF(ISERROR(VLOOKUP(B137,'091012'!B:D,3,FALSE)),"new",IF(VLOOKUP(B137,'091012'!B:D,3,FALSE)="new","existing",VLOOKUP(B137,'091012'!B:D,3,FALSE)))</f>
        <v>existing</v>
      </c>
      <c r="E137" s="4">
        <f t="shared" si="3"/>
        <v>41162</v>
      </c>
      <c r="F137" s="11" t="str">
        <f>IF(ISERROR(VLOOKUP(B137,'111012'!B:B,1,FALSE)),"yes","no")</f>
        <v>no</v>
      </c>
      <c r="G137" s="2" t="s">
        <v>2396</v>
      </c>
      <c r="H137" s="11" t="str">
        <f>IF(ISNA(VLOOKUP(B137,CEEMEA!$A:$A,1,0)),IF(ISNA(VLOOKUP(B137,Removes!$A:$A,1,0)),IF(ISNA(VLOOKUP(B137,TTM!$A:$A,1,0)),IF(ISNA(VLOOKUP(B137,FastTrack!$A:$A,1,0)),IF(ISNA(VLOOKUP(B137,Delayed!$B:$B,1,0)),"BAU","Delayed"),"FastTrack"),"TTM"),"Remove"),"CEEMEA")</f>
        <v>BAU</v>
      </c>
      <c r="I137" s="11" t="str">
        <f>IF(COUNTIF(schedule!DA$1:ZZ$100,B137)=0,"new","scheduled")</f>
        <v>scheduled</v>
      </c>
    </row>
    <row r="138" spans="1:9">
      <c r="A138" s="11" t="s">
        <v>2399</v>
      </c>
      <c r="B138" s="13">
        <v>1209140439433</v>
      </c>
      <c r="C138" s="11" t="str">
        <f>IF(ISERROR(VLOOKUP(B138,'091012'!B:C,2,FALSE)),"new",VLOOKUP(B138,'091012'!B:C,2,FALSE))</f>
        <v>new</v>
      </c>
      <c r="D138" s="11" t="str">
        <f>IF(ISERROR(VLOOKUP(B138,'091012'!B:D,3,FALSE)),"new",IF(VLOOKUP(B138,'091012'!B:D,3,FALSE)="new","existing",VLOOKUP(B138,'091012'!B:D,3,FALSE)))</f>
        <v>existing</v>
      </c>
      <c r="E138" s="4">
        <f t="shared" si="3"/>
        <v>41162</v>
      </c>
      <c r="F138" s="11" t="str">
        <f>IF(ISERROR(VLOOKUP(B138,'111012'!B:B,1,FALSE)),"yes","no")</f>
        <v>no</v>
      </c>
      <c r="G138" s="2" t="s">
        <v>2400</v>
      </c>
      <c r="H138" s="11" t="str">
        <f>IF(ISNA(VLOOKUP(B138,CEEMEA!$A:$A,1,0)),IF(ISNA(VLOOKUP(B138,Removes!$A:$A,1,0)),IF(ISNA(VLOOKUP(B138,TTM!$A:$A,1,0)),IF(ISNA(VLOOKUP(B138,FastTrack!$A:$A,1,0)),IF(ISNA(VLOOKUP(B138,Delayed!$B:$B,1,0)),"BAU","Delayed"),"FastTrack"),"TTM"),"Remove"),"CEEMEA")</f>
        <v>BAU</v>
      </c>
      <c r="I138" s="11" t="str">
        <f>IF(COUNTIF(schedule!DA$1:ZZ$100,B138)=0,"new","scheduled")</f>
        <v>scheduled</v>
      </c>
    </row>
    <row r="139" spans="1:9">
      <c r="A139" s="11" t="s">
        <v>2224</v>
      </c>
      <c r="B139" s="13">
        <v>1209180434411</v>
      </c>
      <c r="C139" s="11" t="str">
        <f>IF(ISERROR(VLOOKUP(B139,'091012'!B:C,2,FALSE)),"new",VLOOKUP(B139,'091012'!B:C,2,FALSE))</f>
        <v>new</v>
      </c>
      <c r="D139" s="11" t="str">
        <f>IF(ISERROR(VLOOKUP(B139,'091012'!B:D,3,FALSE)),"new",IF(VLOOKUP(B139,'091012'!B:D,3,FALSE)="new","existing",VLOOKUP(B139,'091012'!B:D,3,FALSE)))</f>
        <v>existing</v>
      </c>
      <c r="E139" s="4">
        <f t="shared" si="3"/>
        <v>40918</v>
      </c>
      <c r="F139" s="11" t="str">
        <f>IF(ISERROR(VLOOKUP(B139,'111012'!B:B,1,FALSE)),"yes","no")</f>
        <v>yes</v>
      </c>
      <c r="G139" s="2" t="s">
        <v>2225</v>
      </c>
      <c r="H139" s="11" t="str">
        <f>IF(ISNA(VLOOKUP(B139,CEEMEA!$A:$A,1,0)),IF(ISNA(VLOOKUP(B139,Removes!$A:$A,1,0)),IF(ISNA(VLOOKUP(B139,TTM!$A:$A,1,0)),IF(ISNA(VLOOKUP(B139,FastTrack!$A:$A,1,0)),IF(ISNA(VLOOKUP(B139,Delayed!$B:$B,1,0)),"BAU","Delayed"),"FastTrack"),"TTM"),"Remove"),"CEEMEA")</f>
        <v>CEEMEA</v>
      </c>
      <c r="I139" s="11" t="str">
        <f>IF(COUNTIF(schedule!DA$1:ZZ$100,B139)=0,"new","scheduled")</f>
        <v>new</v>
      </c>
    </row>
    <row r="140" spans="1:9">
      <c r="A140" s="11" t="s">
        <v>1827</v>
      </c>
      <c r="B140" s="13">
        <v>1209181328563</v>
      </c>
      <c r="C140" s="11" t="str">
        <f>IF(ISERROR(VLOOKUP(B140,'091012'!B:C,2,FALSE)),"new",VLOOKUP(B140,'091012'!B:C,2,FALSE))</f>
        <v>new</v>
      </c>
      <c r="D140" s="11" t="str">
        <f>IF(ISERROR(VLOOKUP(B140,'091012'!B:D,3,FALSE)),"new",IF(VLOOKUP(B140,'091012'!B:D,3,FALSE)="new","existing",VLOOKUP(B140,'091012'!B:D,3,FALSE)))</f>
        <v>existing</v>
      </c>
      <c r="E140" s="4">
        <f t="shared" si="3"/>
        <v>40949</v>
      </c>
      <c r="F140" s="11" t="str">
        <f>IF(ISERROR(VLOOKUP(B140,'111012'!B:B,1,FALSE)),"yes","no")</f>
        <v>no</v>
      </c>
      <c r="G140" s="2" t="s">
        <v>2179</v>
      </c>
      <c r="H140" s="11" t="str">
        <f>IF(ISNA(VLOOKUP(B140,CEEMEA!$A:$A,1,0)),IF(ISNA(VLOOKUP(B140,Removes!$A:$A,1,0)),IF(ISNA(VLOOKUP(B140,TTM!$A:$A,1,0)),IF(ISNA(VLOOKUP(B140,FastTrack!$A:$A,1,0)),IF(ISNA(VLOOKUP(B140,Delayed!$B:$B,1,0)),"BAU","Delayed"),"FastTrack"),"TTM"),"Remove"),"CEEMEA")</f>
        <v>BAU</v>
      </c>
      <c r="I140" s="11" t="str">
        <f>IF(COUNTIF(schedule!DA$1:ZZ$100,B140)=0,"new","scheduled")</f>
        <v>scheduled</v>
      </c>
    </row>
    <row r="141" spans="1:9">
      <c r="A141" s="11" t="s">
        <v>2177</v>
      </c>
      <c r="B141" s="13">
        <v>1209181329021</v>
      </c>
      <c r="C141" s="11" t="str">
        <f>IF(ISERROR(VLOOKUP(B141,'091012'!B:C,2,FALSE)),"new",VLOOKUP(B141,'091012'!B:C,2,FALSE))</f>
        <v>new</v>
      </c>
      <c r="D141" s="11" t="str">
        <f>IF(ISERROR(VLOOKUP(B141,'091012'!B:D,3,FALSE)),"new",IF(VLOOKUP(B141,'091012'!B:D,3,FALSE)="new","existing",VLOOKUP(B141,'091012'!B:D,3,FALSE)))</f>
        <v>existing</v>
      </c>
      <c r="E141" s="4">
        <f t="shared" si="3"/>
        <v>40949</v>
      </c>
      <c r="F141" s="11" t="str">
        <f>IF(ISERROR(VLOOKUP(B141,'111012'!B:B,1,FALSE)),"yes","no")</f>
        <v>no</v>
      </c>
      <c r="G141" s="2" t="s">
        <v>2178</v>
      </c>
      <c r="H141" s="11" t="str">
        <f>IF(ISNA(VLOOKUP(B141,CEEMEA!$A:$A,1,0)),IF(ISNA(VLOOKUP(B141,Removes!$A:$A,1,0)),IF(ISNA(VLOOKUP(B141,TTM!$A:$A,1,0)),IF(ISNA(VLOOKUP(B141,FastTrack!$A:$A,1,0)),IF(ISNA(VLOOKUP(B141,Delayed!$B:$B,1,0)),"BAU","Delayed"),"FastTrack"),"TTM"),"Remove"),"CEEMEA")</f>
        <v>BAU</v>
      </c>
      <c r="I141" s="11" t="str">
        <f>IF(COUNTIF(schedule!DA$1:ZZ$100,B141)=0,"new","scheduled")</f>
        <v>scheduled</v>
      </c>
    </row>
    <row r="142" spans="1:9">
      <c r="A142" s="11" t="s">
        <v>1817</v>
      </c>
      <c r="B142" s="13">
        <v>1209201007501</v>
      </c>
      <c r="C142" s="11" t="str">
        <f>IF(ISERROR(VLOOKUP(B142,'091012'!B:C,2,FALSE)),"new",VLOOKUP(B142,'091012'!B:C,2,FALSE))</f>
        <v>new</v>
      </c>
      <c r="D142" s="11" t="str">
        <f>IF(ISERROR(VLOOKUP(B142,'091012'!B:D,3,FALSE)),"new",IF(VLOOKUP(B142,'091012'!B:D,3,FALSE)="new","existing",VLOOKUP(B142,'091012'!B:D,3,FALSE)))</f>
        <v>existing</v>
      </c>
      <c r="E142" s="4" t="e">
        <f t="shared" si="3"/>
        <v>#VALUE!</v>
      </c>
      <c r="F142" s="11" t="str">
        <f>IF(ISERROR(VLOOKUP(B142,'111012'!B:B,1,FALSE)),"yes","no")</f>
        <v>no</v>
      </c>
      <c r="G142" s="2" t="s">
        <v>2135</v>
      </c>
      <c r="H142" s="11" t="str">
        <f>IF(ISNA(VLOOKUP(B142,CEEMEA!$A:$A,1,0)),IF(ISNA(VLOOKUP(B142,Removes!$A:$A,1,0)),IF(ISNA(VLOOKUP(B142,TTM!$A:$A,1,0)),IF(ISNA(VLOOKUP(B142,FastTrack!$A:$A,1,0)),IF(ISNA(VLOOKUP(B142,Delayed!$B:$B,1,0)),"BAU","Delayed"),"FastTrack"),"TTM"),"Remove"),"CEEMEA")</f>
        <v>BAU</v>
      </c>
      <c r="I142" s="11" t="str">
        <f>IF(COUNTIF(schedule!DA$1:ZZ$100,B142)=0,"new","scheduled")</f>
        <v>scheduled</v>
      </c>
    </row>
    <row r="143" spans="1:9">
      <c r="A143" s="11" t="s">
        <v>1807</v>
      </c>
      <c r="B143" s="13">
        <v>1209201020041</v>
      </c>
      <c r="C143" s="11" t="str">
        <f>IF(ISERROR(VLOOKUP(B143,'091012'!B:C,2,FALSE)),"new",VLOOKUP(B143,'091012'!B:C,2,FALSE))</f>
        <v>new</v>
      </c>
      <c r="D143" s="11" t="str">
        <f>IF(ISERROR(VLOOKUP(B143,'091012'!B:D,3,FALSE)),"new",IF(VLOOKUP(B143,'091012'!B:D,3,FALSE)="new","existing",VLOOKUP(B143,'091012'!B:D,3,FALSE)))</f>
        <v>existing</v>
      </c>
      <c r="E143" s="4" t="e">
        <f t="shared" si="3"/>
        <v>#VALUE!</v>
      </c>
      <c r="F143" s="11" t="str">
        <f>IF(ISERROR(VLOOKUP(B143,'111012'!B:B,1,FALSE)),"yes","no")</f>
        <v>no</v>
      </c>
      <c r="G143" s="2" t="s">
        <v>2130</v>
      </c>
      <c r="H143" s="11" t="str">
        <f>IF(ISNA(VLOOKUP(B143,CEEMEA!$A:$A,1,0)),IF(ISNA(VLOOKUP(B143,Removes!$A:$A,1,0)),IF(ISNA(VLOOKUP(B143,TTM!$A:$A,1,0)),IF(ISNA(VLOOKUP(B143,FastTrack!$A:$A,1,0)),IF(ISNA(VLOOKUP(B143,Delayed!$B:$B,1,0)),"BAU","Delayed"),"FastTrack"),"TTM"),"Remove"),"CEEMEA")</f>
        <v>BAU</v>
      </c>
      <c r="I143" s="11" t="str">
        <f>IF(COUNTIF(schedule!DA$1:ZZ$100,B143)=0,"new","scheduled")</f>
        <v>scheduled</v>
      </c>
    </row>
    <row r="144" spans="1:9">
      <c r="A144" s="11" t="s">
        <v>1805</v>
      </c>
      <c r="B144" s="13">
        <v>1209201020062</v>
      </c>
      <c r="C144" s="11" t="str">
        <f>IF(ISERROR(VLOOKUP(B144,'091012'!B:C,2,FALSE)),"new",VLOOKUP(B144,'091012'!B:C,2,FALSE))</f>
        <v>new</v>
      </c>
      <c r="D144" s="11" t="str">
        <f>IF(ISERROR(VLOOKUP(B144,'091012'!B:D,3,FALSE)),"new",IF(VLOOKUP(B144,'091012'!B:D,3,FALSE)="new","existing",VLOOKUP(B144,'091012'!B:D,3,FALSE)))</f>
        <v>existing</v>
      </c>
      <c r="E144" s="4" t="e">
        <f t="shared" si="3"/>
        <v>#VALUE!</v>
      </c>
      <c r="F144" s="11" t="str">
        <f>IF(ISERROR(VLOOKUP(B144,'111012'!B:B,1,FALSE)),"yes","no")</f>
        <v>no</v>
      </c>
      <c r="G144" s="2" t="s">
        <v>2129</v>
      </c>
      <c r="H144" s="11" t="str">
        <f>IF(ISNA(VLOOKUP(B144,CEEMEA!$A:$A,1,0)),IF(ISNA(VLOOKUP(B144,Removes!$A:$A,1,0)),IF(ISNA(VLOOKUP(B144,TTM!$A:$A,1,0)),IF(ISNA(VLOOKUP(B144,FastTrack!$A:$A,1,0)),IF(ISNA(VLOOKUP(B144,Delayed!$B:$B,1,0)),"BAU","Delayed"),"FastTrack"),"TTM"),"Remove"),"CEEMEA")</f>
        <v>BAU</v>
      </c>
      <c r="I144" s="11" t="str">
        <f>IF(COUNTIF(schedule!DA$1:ZZ$100,B144)=0,"new","scheduled")</f>
        <v>scheduled</v>
      </c>
    </row>
    <row r="145" spans="1:9">
      <c r="A145" s="11" t="s">
        <v>1876</v>
      </c>
      <c r="B145" s="13">
        <v>1209210600291</v>
      </c>
      <c r="C145" s="11" t="str">
        <f>IF(ISERROR(VLOOKUP(B145,'091012'!B:C,2,FALSE)),"new",VLOOKUP(B145,'091012'!B:C,2,FALSE))</f>
        <v>new</v>
      </c>
      <c r="D145" s="11" t="str">
        <f>IF(ISERROR(VLOOKUP(B145,'091012'!B:D,3,FALSE)),"new",IF(VLOOKUP(B145,'091012'!B:D,3,FALSE)="new","existing",VLOOKUP(B145,'091012'!B:D,3,FALSE)))</f>
        <v>existing</v>
      </c>
      <c r="E145" s="4">
        <f t="shared" si="3"/>
        <v>41131</v>
      </c>
      <c r="F145" s="11" t="str">
        <f>IF(ISERROR(VLOOKUP(B145,'111012'!B:B,1,FALSE)),"yes","no")</f>
        <v>no</v>
      </c>
      <c r="G145" s="2" t="s">
        <v>2460</v>
      </c>
      <c r="H145" s="11" t="str">
        <f>IF(ISNA(VLOOKUP(B145,CEEMEA!$A:$A,1,0)),IF(ISNA(VLOOKUP(B145,Removes!$A:$A,1,0)),IF(ISNA(VLOOKUP(B145,TTM!$A:$A,1,0)),IF(ISNA(VLOOKUP(B145,FastTrack!$A:$A,1,0)),IF(ISNA(VLOOKUP(B145,Delayed!$B:$B,1,0)),"BAU","Delayed"),"FastTrack"),"TTM"),"Remove"),"CEEMEA")</f>
        <v>Delayed</v>
      </c>
      <c r="I145" s="11" t="str">
        <f>IF(COUNTIF(schedule!DA$1:ZZ$100,B145)=0,"new","scheduled")</f>
        <v>new</v>
      </c>
    </row>
    <row r="146" spans="1:9">
      <c r="A146" s="11" t="s">
        <v>2350</v>
      </c>
      <c r="B146" s="13">
        <v>1209250621282</v>
      </c>
      <c r="C146" s="11" t="str">
        <f>IF(ISERROR(VLOOKUP(B146,'091012'!B:C,2,FALSE)),"new",VLOOKUP(B146,'091012'!B:C,2,FALSE))</f>
        <v>new</v>
      </c>
      <c r="D146" s="11" t="str">
        <f>IF(ISERROR(VLOOKUP(B146,'091012'!B:D,3,FALSE)),"new",IF(VLOOKUP(B146,'091012'!B:D,3,FALSE)="new","existing",VLOOKUP(B146,'091012'!B:D,3,FALSE)))</f>
        <v>existing</v>
      </c>
      <c r="E146" s="4">
        <f t="shared" si="3"/>
        <v>41162</v>
      </c>
      <c r="F146" s="11" t="str">
        <f>IF(ISERROR(VLOOKUP(B146,'111012'!B:B,1,FALSE)),"yes","no")</f>
        <v>no</v>
      </c>
      <c r="G146" s="2" t="s">
        <v>2431</v>
      </c>
      <c r="H146" s="11" t="str">
        <f>IF(ISNA(VLOOKUP(B146,CEEMEA!$A:$A,1,0)),IF(ISNA(VLOOKUP(B146,Removes!$A:$A,1,0)),IF(ISNA(VLOOKUP(B146,TTM!$A:$A,1,0)),IF(ISNA(VLOOKUP(B146,FastTrack!$A:$A,1,0)),IF(ISNA(VLOOKUP(B146,Delayed!$B:$B,1,0)),"BAU","Delayed"),"FastTrack"),"TTM"),"Remove"),"CEEMEA")</f>
        <v>Remove</v>
      </c>
      <c r="I146" s="11" t="str">
        <f>IF(COUNTIF(schedule!DA$1:ZZ$100,B146)=0,"new","scheduled")</f>
        <v>new</v>
      </c>
    </row>
    <row r="147" spans="1:9">
      <c r="A147" s="11" t="s">
        <v>1890</v>
      </c>
      <c r="B147" s="13">
        <v>1209260617381</v>
      </c>
      <c r="C147" s="11" t="str">
        <f>IF(ISERROR(VLOOKUP(B147,'091012'!B:C,2,FALSE)),"new",VLOOKUP(B147,'091012'!B:C,2,FALSE))</f>
        <v>new</v>
      </c>
      <c r="D147" s="11" t="str">
        <f>IF(ISERROR(VLOOKUP(B147,'091012'!B:D,3,FALSE)),"new",IF(VLOOKUP(B147,'091012'!B:D,3,FALSE)="new","existing",VLOOKUP(B147,'091012'!B:D,3,FALSE)))</f>
        <v>existing</v>
      </c>
      <c r="E147" s="4" t="e">
        <f t="shared" si="3"/>
        <v>#VALUE!</v>
      </c>
      <c r="F147" s="11" t="str">
        <f>IF(ISERROR(VLOOKUP(B147,'111012'!B:B,1,FALSE)),"yes","no")</f>
        <v>no</v>
      </c>
      <c r="G147" s="2" t="s">
        <v>2093</v>
      </c>
      <c r="H147" s="11" t="str">
        <f>IF(ISNA(VLOOKUP(B147,CEEMEA!$A:$A,1,0)),IF(ISNA(VLOOKUP(B147,Removes!$A:$A,1,0)),IF(ISNA(VLOOKUP(B147,TTM!$A:$A,1,0)),IF(ISNA(VLOOKUP(B147,FastTrack!$A:$A,1,0)),IF(ISNA(VLOOKUP(B147,Delayed!$B:$B,1,0)),"BAU","Delayed"),"FastTrack"),"TTM"),"Remove"),"CEEMEA")</f>
        <v>BAU</v>
      </c>
      <c r="I147" s="11" t="str">
        <f>IF(COUNTIF(schedule!DA$1:ZZ$100,B147)=0,"new","scheduled")</f>
        <v>scheduled</v>
      </c>
    </row>
    <row r="148" spans="1:9">
      <c r="A148" s="11" t="s">
        <v>2019</v>
      </c>
      <c r="B148" s="13">
        <v>1209271104291</v>
      </c>
      <c r="C148" s="11" t="str">
        <f>IF(ISERROR(VLOOKUP(B148,'091012'!B:C,2,FALSE)),"new",VLOOKUP(B148,'091012'!B:C,2,FALSE))</f>
        <v>new</v>
      </c>
      <c r="D148" s="11" t="str">
        <f>IF(ISERROR(VLOOKUP(B148,'091012'!B:D,3,FALSE)),"new",IF(VLOOKUP(B148,'091012'!B:D,3,FALSE)="new","existing",VLOOKUP(B148,'091012'!B:D,3,FALSE)))</f>
        <v>existing</v>
      </c>
      <c r="E148" s="4">
        <f t="shared" si="3"/>
        <v>41162</v>
      </c>
      <c r="F148" s="11" t="str">
        <f>IF(ISERROR(VLOOKUP(B148,'111012'!B:B,1,FALSE)),"yes","no")</f>
        <v>no</v>
      </c>
      <c r="G148" s="2" t="s">
        <v>2422</v>
      </c>
      <c r="H148" s="11" t="str">
        <f>IF(ISNA(VLOOKUP(B148,CEEMEA!$A:$A,1,0)),IF(ISNA(VLOOKUP(B148,Removes!$A:$A,1,0)),IF(ISNA(VLOOKUP(B148,TTM!$A:$A,1,0)),IF(ISNA(VLOOKUP(B148,FastTrack!$A:$A,1,0)),IF(ISNA(VLOOKUP(B148,Delayed!$B:$B,1,0)),"BAU","Delayed"),"FastTrack"),"TTM"),"Remove"),"CEEMEA")</f>
        <v>BAU</v>
      </c>
      <c r="I148" s="11" t="str">
        <f>IF(COUNTIF(schedule!DA$1:ZZ$100,B148)=0,"new","scheduled")</f>
        <v>scheduled</v>
      </c>
    </row>
    <row r="149" spans="1:9">
      <c r="A149" s="11" t="s">
        <v>2348</v>
      </c>
      <c r="B149" s="13">
        <v>1209280755192</v>
      </c>
      <c r="C149" s="11" t="str">
        <f>IF(ISERROR(VLOOKUP(B149,'091012'!B:C,2,FALSE)),"new",VLOOKUP(B149,'091012'!B:C,2,FALSE))</f>
        <v>new</v>
      </c>
      <c r="D149" s="11" t="str">
        <f>IF(ISERROR(VLOOKUP(B149,'091012'!B:D,3,FALSE)),"new",IF(VLOOKUP(B149,'091012'!B:D,3,FALSE)="new","existing",VLOOKUP(B149,'091012'!B:D,3,FALSE)))</f>
        <v>existing</v>
      </c>
      <c r="E149" s="4">
        <f t="shared" si="3"/>
        <v>41162</v>
      </c>
      <c r="F149" s="11" t="str">
        <f>IF(ISERROR(VLOOKUP(B149,'111012'!B:B,1,FALSE)),"yes","no")</f>
        <v>no</v>
      </c>
      <c r="G149" s="2" t="s">
        <v>2434</v>
      </c>
      <c r="H149" s="11" t="str">
        <f>IF(ISNA(VLOOKUP(B149,CEEMEA!$A:$A,1,0)),IF(ISNA(VLOOKUP(B149,Removes!$A:$A,1,0)),IF(ISNA(VLOOKUP(B149,TTM!$A:$A,1,0)),IF(ISNA(VLOOKUP(B149,FastTrack!$A:$A,1,0)),IF(ISNA(VLOOKUP(B149,Delayed!$B:$B,1,0)),"BAU","Delayed"),"FastTrack"),"TTM"),"Remove"),"CEEMEA")</f>
        <v>Remove</v>
      </c>
      <c r="I149" s="11" t="str">
        <f>IF(COUNTIF(schedule!DA$1:ZZ$100,B149)=0,"new","scheduled")</f>
        <v>new</v>
      </c>
    </row>
    <row r="150" spans="1:9">
      <c r="A150" s="11" t="s">
        <v>2346</v>
      </c>
      <c r="B150" s="13">
        <v>1209280803071</v>
      </c>
      <c r="C150" s="11" t="str">
        <f>IF(ISERROR(VLOOKUP(B150,'091012'!B:C,2,FALSE)),"new",VLOOKUP(B150,'091012'!B:C,2,FALSE))</f>
        <v>new</v>
      </c>
      <c r="D150" s="11" t="str">
        <f>IF(ISERROR(VLOOKUP(B150,'091012'!B:D,3,FALSE)),"new",IF(VLOOKUP(B150,'091012'!B:D,3,FALSE)="new","existing",VLOOKUP(B150,'091012'!B:D,3,FALSE)))</f>
        <v>existing</v>
      </c>
      <c r="E150" s="4">
        <f t="shared" si="3"/>
        <v>41162</v>
      </c>
      <c r="F150" s="11" t="str">
        <f>IF(ISERROR(VLOOKUP(B150,'111012'!B:B,1,FALSE)),"yes","no")</f>
        <v>no</v>
      </c>
      <c r="G150" s="2" t="s">
        <v>2433</v>
      </c>
      <c r="H150" s="11" t="str">
        <f>IF(ISNA(VLOOKUP(B150,CEEMEA!$A:$A,1,0)),IF(ISNA(VLOOKUP(B150,Removes!$A:$A,1,0)),IF(ISNA(VLOOKUP(B150,TTM!$A:$A,1,0)),IF(ISNA(VLOOKUP(B150,FastTrack!$A:$A,1,0)),IF(ISNA(VLOOKUP(B150,Delayed!$B:$B,1,0)),"BAU","Delayed"),"FastTrack"),"TTM"),"Remove"),"CEEMEA")</f>
        <v>Remove</v>
      </c>
      <c r="I150" s="11" t="str">
        <f>IF(COUNTIF(schedule!DA$1:ZZ$100,B150)=0,"new","scheduled")</f>
        <v>new</v>
      </c>
    </row>
    <row r="151" spans="1:9">
      <c r="A151" s="11" t="s">
        <v>2194</v>
      </c>
      <c r="B151" s="13">
        <v>1210011039171</v>
      </c>
      <c r="C151" s="11" t="str">
        <f>IF(ISERROR(VLOOKUP(B151,'091012'!B:C,2,FALSE)),"new",VLOOKUP(B151,'091012'!B:C,2,FALSE))</f>
        <v>new</v>
      </c>
      <c r="D151" s="11" t="str">
        <f>IF(ISERROR(VLOOKUP(B151,'091012'!B:D,3,FALSE)),"new",IF(VLOOKUP(B151,'091012'!B:D,3,FALSE)="new","existing",VLOOKUP(B151,'091012'!B:D,3,FALSE)))</f>
        <v>existing</v>
      </c>
      <c r="E151" s="4">
        <f t="shared" si="3"/>
        <v>40918</v>
      </c>
      <c r="F151" s="11" t="str">
        <f>IF(ISERROR(VLOOKUP(B151,'111012'!B:B,1,FALSE)),"yes","no")</f>
        <v>no</v>
      </c>
      <c r="G151" s="2" t="s">
        <v>2195</v>
      </c>
      <c r="H151" s="11" t="str">
        <f>IF(ISNA(VLOOKUP(B151,CEEMEA!$A:$A,1,0)),IF(ISNA(VLOOKUP(B151,Removes!$A:$A,1,0)),IF(ISNA(VLOOKUP(B151,TTM!$A:$A,1,0)),IF(ISNA(VLOOKUP(B151,FastTrack!$A:$A,1,0)),IF(ISNA(VLOOKUP(B151,Delayed!$B:$B,1,0)),"BAU","Delayed"),"FastTrack"),"TTM"),"Remove"),"CEEMEA")</f>
        <v>BAU</v>
      </c>
      <c r="I151" s="11" t="str">
        <f>IF(COUNTIF(schedule!DA$1:ZZ$100,B151)=0,"new","scheduled")</f>
        <v>scheduled</v>
      </c>
    </row>
    <row r="152" spans="1:9">
      <c r="A152" s="11" t="s">
        <v>2257</v>
      </c>
      <c r="B152" s="13">
        <v>1210020925522</v>
      </c>
      <c r="C152" s="11" t="str">
        <f>IF(ISERROR(VLOOKUP(B152,'091012'!B:C,2,FALSE)),"new",VLOOKUP(B152,'091012'!B:C,2,FALSE))</f>
        <v>new</v>
      </c>
      <c r="D152" s="11" t="str">
        <f>IF(ISERROR(VLOOKUP(B152,'091012'!B:D,3,FALSE)),"new",IF(VLOOKUP(B152,'091012'!B:D,3,FALSE)="new","existing",VLOOKUP(B152,'091012'!B:D,3,FALSE)))</f>
        <v>existing</v>
      </c>
      <c r="E152" s="4">
        <f t="shared" si="3"/>
        <v>41162</v>
      </c>
      <c r="F152" s="11" t="str">
        <f>IF(ISERROR(VLOOKUP(B152,'111012'!B:B,1,FALSE)),"yes","no")</f>
        <v>no</v>
      </c>
      <c r="G152" s="2" t="s">
        <v>2429</v>
      </c>
      <c r="H152" s="11" t="str">
        <f>IF(ISNA(VLOOKUP(B152,CEEMEA!$A:$A,1,0)),IF(ISNA(VLOOKUP(B152,Removes!$A:$A,1,0)),IF(ISNA(VLOOKUP(B152,TTM!$A:$A,1,0)),IF(ISNA(VLOOKUP(B152,FastTrack!$A:$A,1,0)),IF(ISNA(VLOOKUP(B152,Delayed!$B:$B,1,0)),"BAU","Delayed"),"FastTrack"),"TTM"),"Remove"),"CEEMEA")</f>
        <v>Remove</v>
      </c>
      <c r="I152" s="11" t="str">
        <f>IF(COUNTIF(schedule!DA$1:ZZ$100,B152)=0,"new","scheduled")</f>
        <v>new</v>
      </c>
    </row>
    <row r="153" spans="1:9">
      <c r="A153" s="11" t="s">
        <v>2311</v>
      </c>
      <c r="B153" s="13">
        <v>1210020926081</v>
      </c>
      <c r="C153" s="11" t="str">
        <f>IF(ISERROR(VLOOKUP(B153,'091012'!B:C,2,FALSE)),"new",VLOOKUP(B153,'091012'!B:C,2,FALSE))</f>
        <v>new</v>
      </c>
      <c r="D153" s="11" t="str">
        <f>IF(ISERROR(VLOOKUP(B153,'091012'!B:D,3,FALSE)),"new",IF(VLOOKUP(B153,'091012'!B:D,3,FALSE)="new","existing",VLOOKUP(B153,'091012'!B:D,3,FALSE)))</f>
        <v>existing</v>
      </c>
      <c r="E153" s="4">
        <f t="shared" si="3"/>
        <v>40978</v>
      </c>
      <c r="F153" s="11" t="str">
        <f>IF(ISERROR(VLOOKUP(B153,'111012'!B:B,1,FALSE)),"yes","no")</f>
        <v>no</v>
      </c>
      <c r="G153" s="2" t="s">
        <v>2312</v>
      </c>
      <c r="H153" s="11" t="str">
        <f>IF(ISNA(VLOOKUP(B153,CEEMEA!$A:$A,1,0)),IF(ISNA(VLOOKUP(B153,Removes!$A:$A,1,0)),IF(ISNA(VLOOKUP(B153,TTM!$A:$A,1,0)),IF(ISNA(VLOOKUP(B153,FastTrack!$A:$A,1,0)),IF(ISNA(VLOOKUP(B153,Delayed!$B:$B,1,0)),"BAU","Delayed"),"FastTrack"),"TTM"),"Remove"),"CEEMEA")</f>
        <v>CEEMEA</v>
      </c>
      <c r="I153" s="11" t="str">
        <f>IF(COUNTIF(schedule!DA$1:ZZ$100,B153)=0,"new","scheduled")</f>
        <v>scheduled</v>
      </c>
    </row>
    <row r="154" spans="1:9">
      <c r="A154" s="11" t="s">
        <v>2305</v>
      </c>
      <c r="B154" s="13">
        <v>1210020926101</v>
      </c>
      <c r="C154" s="11" t="str">
        <f>IF(ISERROR(VLOOKUP(B154,'091012'!B:C,2,FALSE)),"new",VLOOKUP(B154,'091012'!B:C,2,FALSE))</f>
        <v>new</v>
      </c>
      <c r="D154" s="11" t="str">
        <f>IF(ISERROR(VLOOKUP(B154,'091012'!B:D,3,FALSE)),"new",IF(VLOOKUP(B154,'091012'!B:D,3,FALSE)="new","existing",VLOOKUP(B154,'091012'!B:D,3,FALSE)))</f>
        <v>existing</v>
      </c>
      <c r="E154" s="4">
        <f t="shared" si="3"/>
        <v>40978</v>
      </c>
      <c r="F154" s="11" t="str">
        <f>IF(ISERROR(VLOOKUP(B154,'111012'!B:B,1,FALSE)),"yes","no")</f>
        <v>no</v>
      </c>
      <c r="G154" s="2" t="s">
        <v>2306</v>
      </c>
      <c r="H154" s="11" t="str">
        <f>IF(ISNA(VLOOKUP(B154,CEEMEA!$A:$A,1,0)),IF(ISNA(VLOOKUP(B154,Removes!$A:$A,1,0)),IF(ISNA(VLOOKUP(B154,TTM!$A:$A,1,0)),IF(ISNA(VLOOKUP(B154,FastTrack!$A:$A,1,0)),IF(ISNA(VLOOKUP(B154,Delayed!$B:$B,1,0)),"BAU","Delayed"),"FastTrack"),"TTM"),"Remove"),"CEEMEA")</f>
        <v>CEEMEA</v>
      </c>
      <c r="I154" s="11" t="str">
        <f>IF(COUNTIF(schedule!DA$1:ZZ$100,B154)=0,"new","scheduled")</f>
        <v>scheduled</v>
      </c>
    </row>
    <row r="155" spans="1:9">
      <c r="A155" s="11" t="s">
        <v>2296</v>
      </c>
      <c r="B155" s="13">
        <v>1210020926131</v>
      </c>
      <c r="C155" s="11" t="str">
        <f>IF(ISERROR(VLOOKUP(B155,'091012'!B:C,2,FALSE)),"new",VLOOKUP(B155,'091012'!B:C,2,FALSE))</f>
        <v>new</v>
      </c>
      <c r="D155" s="11" t="str">
        <f>IF(ISERROR(VLOOKUP(B155,'091012'!B:D,3,FALSE)),"new",IF(VLOOKUP(B155,'091012'!B:D,3,FALSE)="new","existing",VLOOKUP(B155,'091012'!B:D,3,FALSE)))</f>
        <v>existing</v>
      </c>
      <c r="E155" s="4">
        <f t="shared" si="3"/>
        <v>40978</v>
      </c>
      <c r="F155" s="11" t="str">
        <f>IF(ISERROR(VLOOKUP(B155,'111012'!B:B,1,FALSE)),"yes","no")</f>
        <v>no</v>
      </c>
      <c r="G155" s="2" t="s">
        <v>2297</v>
      </c>
      <c r="H155" s="11" t="str">
        <f>IF(ISNA(VLOOKUP(B155,CEEMEA!$A:$A,1,0)),IF(ISNA(VLOOKUP(B155,Removes!$A:$A,1,0)),IF(ISNA(VLOOKUP(B155,TTM!$A:$A,1,0)),IF(ISNA(VLOOKUP(B155,FastTrack!$A:$A,1,0)),IF(ISNA(VLOOKUP(B155,Delayed!$B:$B,1,0)),"BAU","Delayed"),"FastTrack"),"TTM"),"Remove"),"CEEMEA")</f>
        <v>CEEMEA</v>
      </c>
      <c r="I155" s="11" t="str">
        <f>IF(COUNTIF(schedule!DA$1:ZZ$100,B155)=0,"new","scheduled")</f>
        <v>scheduled</v>
      </c>
    </row>
    <row r="156" spans="1:9">
      <c r="A156" s="11" t="s">
        <v>2292</v>
      </c>
      <c r="B156" s="13">
        <v>1210020926141</v>
      </c>
      <c r="C156" s="11" t="str">
        <f>IF(ISERROR(VLOOKUP(B156,'091012'!B:C,2,FALSE)),"new",VLOOKUP(B156,'091012'!B:C,2,FALSE))</f>
        <v>new</v>
      </c>
      <c r="D156" s="11" t="str">
        <f>IF(ISERROR(VLOOKUP(B156,'091012'!B:D,3,FALSE)),"new",IF(VLOOKUP(B156,'091012'!B:D,3,FALSE)="new","existing",VLOOKUP(B156,'091012'!B:D,3,FALSE)))</f>
        <v>existing</v>
      </c>
      <c r="E156" s="4">
        <f t="shared" si="3"/>
        <v>40978</v>
      </c>
      <c r="F156" s="11" t="str">
        <f>IF(ISERROR(VLOOKUP(B156,'111012'!B:B,1,FALSE)),"yes","no")</f>
        <v>no</v>
      </c>
      <c r="G156" s="2" t="s">
        <v>2293</v>
      </c>
      <c r="H156" s="11" t="str">
        <f>IF(ISNA(VLOOKUP(B156,CEEMEA!$A:$A,1,0)),IF(ISNA(VLOOKUP(B156,Removes!$A:$A,1,0)),IF(ISNA(VLOOKUP(B156,TTM!$A:$A,1,0)),IF(ISNA(VLOOKUP(B156,FastTrack!$A:$A,1,0)),IF(ISNA(VLOOKUP(B156,Delayed!$B:$B,1,0)),"BAU","Delayed"),"FastTrack"),"TTM"),"Remove"),"CEEMEA")</f>
        <v>CEEMEA</v>
      </c>
      <c r="I156" s="11" t="str">
        <f>IF(COUNTIF(schedule!DA$1:ZZ$100,B156)=0,"new","scheduled")</f>
        <v>scheduled</v>
      </c>
    </row>
    <row r="157" spans="1:9">
      <c r="A157" s="11" t="s">
        <v>2161</v>
      </c>
      <c r="B157" s="13">
        <v>1210021030251</v>
      </c>
      <c r="C157" s="11" t="str">
        <f>IF(ISERROR(VLOOKUP(B157,'091012'!B:C,2,FALSE)),"new",VLOOKUP(B157,'091012'!B:C,2,FALSE))</f>
        <v>new</v>
      </c>
      <c r="D157" s="11" t="str">
        <f>IF(ISERROR(VLOOKUP(B157,'091012'!B:D,3,FALSE)),"new",IF(VLOOKUP(B157,'091012'!B:D,3,FALSE)="new","existing",VLOOKUP(B157,'091012'!B:D,3,FALSE)))</f>
        <v>existing</v>
      </c>
      <c r="E157" s="4">
        <f t="shared" si="3"/>
        <v>40949</v>
      </c>
      <c r="F157" s="11" t="str">
        <f>IF(ISERROR(VLOOKUP(B157,'111012'!B:B,1,FALSE)),"yes","no")</f>
        <v>no</v>
      </c>
      <c r="G157" s="2" t="s">
        <v>2162</v>
      </c>
      <c r="H157" s="11" t="str">
        <f>IF(ISNA(VLOOKUP(B157,CEEMEA!$A:$A,1,0)),IF(ISNA(VLOOKUP(B157,Removes!$A:$A,1,0)),IF(ISNA(VLOOKUP(B157,TTM!$A:$A,1,0)),IF(ISNA(VLOOKUP(B157,FastTrack!$A:$A,1,0)),IF(ISNA(VLOOKUP(B157,Delayed!$B:$B,1,0)),"BAU","Delayed"),"FastTrack"),"TTM"),"Remove"),"CEEMEA")</f>
        <v>BAU</v>
      </c>
      <c r="I157" s="11" t="str">
        <f>IF(COUNTIF(schedule!DA$1:ZZ$100,B157)=0,"new","scheduled")</f>
        <v>scheduled</v>
      </c>
    </row>
    <row r="158" spans="1:9">
      <c r="A158" s="11" t="s">
        <v>2167</v>
      </c>
      <c r="B158" s="13">
        <v>1210021030271</v>
      </c>
      <c r="C158" s="11" t="str">
        <f>IF(ISERROR(VLOOKUP(B158,'091012'!B:C,2,FALSE)),"new",VLOOKUP(B158,'091012'!B:C,2,FALSE))</f>
        <v>new</v>
      </c>
      <c r="D158" s="11" t="str">
        <f>IF(ISERROR(VLOOKUP(B158,'091012'!B:D,3,FALSE)),"new",IF(VLOOKUP(B158,'091012'!B:D,3,FALSE)="new","existing",VLOOKUP(B158,'091012'!B:D,3,FALSE)))</f>
        <v>existing</v>
      </c>
      <c r="E158" s="4">
        <f t="shared" si="3"/>
        <v>40949</v>
      </c>
      <c r="F158" s="11" t="str">
        <f>IF(ISERROR(VLOOKUP(B158,'111012'!B:B,1,FALSE)),"yes","no")</f>
        <v>no</v>
      </c>
      <c r="G158" s="2" t="s">
        <v>2168</v>
      </c>
      <c r="H158" s="11" t="str">
        <f>IF(ISNA(VLOOKUP(B158,CEEMEA!$A:$A,1,0)),IF(ISNA(VLOOKUP(B158,Removes!$A:$A,1,0)),IF(ISNA(VLOOKUP(B158,TTM!$A:$A,1,0)),IF(ISNA(VLOOKUP(B158,FastTrack!$A:$A,1,0)),IF(ISNA(VLOOKUP(B158,Delayed!$B:$B,1,0)),"BAU","Delayed"),"FastTrack"),"TTM"),"Remove"),"CEEMEA")</f>
        <v>BAU</v>
      </c>
      <c r="I158" s="11" t="str">
        <f>IF(COUNTIF(schedule!DA$1:ZZ$100,B158)=0,"new","scheduled")</f>
        <v>scheduled</v>
      </c>
    </row>
    <row r="159" spans="1:9">
      <c r="A159" s="11" t="s">
        <v>2254</v>
      </c>
      <c r="B159" s="13">
        <v>1210021220001</v>
      </c>
      <c r="C159" s="11" t="str">
        <f>IF(ISERROR(VLOOKUP(B159,'091012'!B:C,2,FALSE)),"new",VLOOKUP(B159,'091012'!B:C,2,FALSE))</f>
        <v>new</v>
      </c>
      <c r="D159" s="11" t="str">
        <f>IF(ISERROR(VLOOKUP(B159,'091012'!B:D,3,FALSE)),"new",IF(VLOOKUP(B159,'091012'!B:D,3,FALSE)="new","existing",VLOOKUP(B159,'091012'!B:D,3,FALSE)))</f>
        <v>existing</v>
      </c>
      <c r="E159" s="4">
        <f t="shared" si="3"/>
        <v>41009</v>
      </c>
      <c r="F159" s="11" t="str">
        <f>IF(ISERROR(VLOOKUP(B159,'111012'!B:B,1,FALSE)),"yes","no")</f>
        <v>no</v>
      </c>
      <c r="G159" s="2" t="s">
        <v>2255</v>
      </c>
      <c r="H159" s="11" t="str">
        <f>IF(ISNA(VLOOKUP(B159,CEEMEA!$A:$A,1,0)),IF(ISNA(VLOOKUP(B159,Removes!$A:$A,1,0)),IF(ISNA(VLOOKUP(B159,TTM!$A:$A,1,0)),IF(ISNA(VLOOKUP(B159,FastTrack!$A:$A,1,0)),IF(ISNA(VLOOKUP(B159,Delayed!$B:$B,1,0)),"BAU","Delayed"),"FastTrack"),"TTM"),"Remove"),"CEEMEA")</f>
        <v>BAU</v>
      </c>
      <c r="I159" s="11" t="str">
        <f>IF(COUNTIF(schedule!DA$1:ZZ$100,B159)=0,"new","scheduled")</f>
        <v>scheduled</v>
      </c>
    </row>
    <row r="160" spans="1:9">
      <c r="A160" s="11" t="s">
        <v>1083</v>
      </c>
      <c r="B160" s="13">
        <v>1210031043181</v>
      </c>
      <c r="C160" s="11" t="str">
        <f>IF(ISERROR(VLOOKUP(B160,'091012'!B:C,2,FALSE)),"new",VLOOKUP(B160,'091012'!B:C,2,FALSE))</f>
        <v>new</v>
      </c>
      <c r="D160" s="11" t="str">
        <f>IF(ISERROR(VLOOKUP(B160,'091012'!B:D,3,FALSE)),"new",IF(VLOOKUP(B160,'091012'!B:D,3,FALSE)="new","existing",VLOOKUP(B160,'091012'!B:D,3,FALSE)))</f>
        <v>existing</v>
      </c>
      <c r="E160" s="4">
        <f t="shared" si="3"/>
        <v>41009</v>
      </c>
      <c r="F160" s="11" t="str">
        <f>IF(ISERROR(VLOOKUP(B160,'111012'!B:B,1,FALSE)),"yes","no")</f>
        <v>no</v>
      </c>
      <c r="G160" s="2" t="s">
        <v>2241</v>
      </c>
      <c r="H160" s="11" t="str">
        <f>IF(ISNA(VLOOKUP(B160,CEEMEA!$A:$A,1,0)),IF(ISNA(VLOOKUP(B160,Removes!$A:$A,1,0)),IF(ISNA(VLOOKUP(B160,TTM!$A:$A,1,0)),IF(ISNA(VLOOKUP(B160,FastTrack!$A:$A,1,0)),IF(ISNA(VLOOKUP(B160,Delayed!$B:$B,1,0)),"BAU","Delayed"),"FastTrack"),"TTM"),"Remove"),"CEEMEA")</f>
        <v>Delayed</v>
      </c>
      <c r="I160" s="11" t="str">
        <f>IF(COUNTIF(schedule!DA$1:ZZ$100,B160)=0,"new","scheduled")</f>
        <v>new</v>
      </c>
    </row>
    <row r="161" spans="1:9">
      <c r="A161" s="11" t="s">
        <v>1069</v>
      </c>
      <c r="B161" s="13">
        <v>1210031048211</v>
      </c>
      <c r="C161" s="11" t="str">
        <f>IF(ISERROR(VLOOKUP(B161,'091012'!B:C,2,FALSE)),"new",VLOOKUP(B161,'091012'!B:C,2,FALSE))</f>
        <v>new</v>
      </c>
      <c r="D161" s="11" t="str">
        <f>IF(ISERROR(VLOOKUP(B161,'091012'!B:D,3,FALSE)),"new",IF(VLOOKUP(B161,'091012'!B:D,3,FALSE)="new","existing",VLOOKUP(B161,'091012'!B:D,3,FALSE)))</f>
        <v>existing</v>
      </c>
      <c r="E161" s="4">
        <f t="shared" si="3"/>
        <v>40978</v>
      </c>
      <c r="F161" s="11" t="str">
        <f>IF(ISERROR(VLOOKUP(B161,'111012'!B:B,1,FALSE)),"yes","no")</f>
        <v>no</v>
      </c>
      <c r="G161" s="2" t="s">
        <v>2273</v>
      </c>
      <c r="H161" s="11" t="str">
        <f>IF(ISNA(VLOOKUP(B161,CEEMEA!$A:$A,1,0)),IF(ISNA(VLOOKUP(B161,Removes!$A:$A,1,0)),IF(ISNA(VLOOKUP(B161,TTM!$A:$A,1,0)),IF(ISNA(VLOOKUP(B161,FastTrack!$A:$A,1,0)),IF(ISNA(VLOOKUP(B161,Delayed!$B:$B,1,0)),"BAU","Delayed"),"FastTrack"),"TTM"),"Remove"),"CEEMEA")</f>
        <v>Delayed</v>
      </c>
      <c r="I161" s="11" t="str">
        <f>IF(COUNTIF(schedule!DA$1:ZZ$100,B161)=0,"new","scheduled")</f>
        <v>new</v>
      </c>
    </row>
    <row r="162" spans="1:9">
      <c r="A162" s="11" t="s">
        <v>2265</v>
      </c>
      <c r="B162" s="13">
        <v>1210031112141</v>
      </c>
      <c r="C162" s="11" t="str">
        <f>IF(ISERROR(VLOOKUP(B162,'091012'!B:C,2,FALSE)),"new",VLOOKUP(B162,'091012'!B:C,2,FALSE))</f>
        <v>new</v>
      </c>
      <c r="D162" s="11" t="str">
        <f>IF(ISERROR(VLOOKUP(B162,'091012'!B:D,3,FALSE)),"new",IF(VLOOKUP(B162,'091012'!B:D,3,FALSE)="new","existing",VLOOKUP(B162,'091012'!B:D,3,FALSE)))</f>
        <v>existing</v>
      </c>
      <c r="E162" s="4">
        <f t="shared" si="3"/>
        <v>41039</v>
      </c>
      <c r="F162" s="11" t="str">
        <f>IF(ISERROR(VLOOKUP(B162,'111012'!B:B,1,FALSE)),"yes","no")</f>
        <v>no</v>
      </c>
      <c r="G162" s="2" t="s">
        <v>2382</v>
      </c>
      <c r="H162" s="11" t="str">
        <f>IF(ISNA(VLOOKUP(B162,CEEMEA!$A:$A,1,0)),IF(ISNA(VLOOKUP(B162,Removes!$A:$A,1,0)),IF(ISNA(VLOOKUP(B162,TTM!$A:$A,1,0)),IF(ISNA(VLOOKUP(B162,FastTrack!$A:$A,1,0)),IF(ISNA(VLOOKUP(B162,Delayed!$B:$B,1,0)),"BAU","Delayed"),"FastTrack"),"TTM"),"Remove"),"CEEMEA")</f>
        <v>BAU</v>
      </c>
      <c r="I162" s="11" t="str">
        <f>IF(COUNTIF(schedule!DA$1:ZZ$100,B162)=0,"new","scheduled")</f>
        <v>scheduled</v>
      </c>
    </row>
    <row r="163" spans="1:9">
      <c r="A163" s="11" t="s">
        <v>2486</v>
      </c>
      <c r="B163" s="13">
        <v>1210051137071</v>
      </c>
      <c r="C163" s="11" t="str">
        <f>IF(ISERROR(VLOOKUP(B163,'091012'!B:C,2,FALSE)),"new",VLOOKUP(B163,'091012'!B:C,2,FALSE))</f>
        <v>new</v>
      </c>
      <c r="D163" s="11" t="str">
        <f>IF(ISERROR(VLOOKUP(B163,'091012'!B:D,3,FALSE)),"new",IF(VLOOKUP(B163,'091012'!B:D,3,FALSE)="new","existing",VLOOKUP(B163,'091012'!B:D,3,FALSE)))</f>
        <v>new</v>
      </c>
      <c r="E163" s="4">
        <f t="shared" si="3"/>
        <v>41192</v>
      </c>
      <c r="F163" s="11" t="str">
        <f>IF(ISERROR(VLOOKUP(B163,'111012'!B:B,1,FALSE)),"yes","no")</f>
        <v>no</v>
      </c>
      <c r="G163" s="2" t="s">
        <v>2487</v>
      </c>
      <c r="H163" s="11" t="str">
        <f>IF(ISNA(VLOOKUP(B163,CEEMEA!$A:$A,1,0)),IF(ISNA(VLOOKUP(B163,Removes!$A:$A,1,0)),IF(ISNA(VLOOKUP(B163,TTM!$A:$A,1,0)),IF(ISNA(VLOOKUP(B163,FastTrack!$A:$A,1,0)),IF(ISNA(VLOOKUP(B163,Delayed!$B:$B,1,0)),"BAU","Delayed"),"FastTrack"),"TTM"),"Remove"),"CEEMEA")</f>
        <v>BAU</v>
      </c>
      <c r="I163" s="11" t="str">
        <f>IF(COUNTIF(schedule!DA$1:ZZ$100,B163)=0,"new","scheduled")</f>
        <v>new</v>
      </c>
    </row>
    <row r="164" spans="1:9">
      <c r="A164" s="11" t="s">
        <v>2407</v>
      </c>
      <c r="B164" s="13">
        <v>1210090759291</v>
      </c>
      <c r="C164" s="11" t="str">
        <f>IF(ISERROR(VLOOKUP(B164,'091012'!B:C,2,FALSE)),"new",VLOOKUP(B164,'091012'!B:C,2,FALSE))</f>
        <v>new</v>
      </c>
      <c r="D164" s="11" t="str">
        <f>IF(ISERROR(VLOOKUP(B164,'091012'!B:D,3,FALSE)),"new",IF(VLOOKUP(B164,'091012'!B:D,3,FALSE)="new","existing",VLOOKUP(B164,'091012'!B:D,3,FALSE)))</f>
        <v>existing</v>
      </c>
      <c r="E164" s="4">
        <f t="shared" si="3"/>
        <v>41162</v>
      </c>
      <c r="F164" s="11" t="str">
        <f>IF(ISERROR(VLOOKUP(B164,'111012'!B:B,1,FALSE)),"yes","no")</f>
        <v>no</v>
      </c>
      <c r="G164" s="2" t="s">
        <v>2408</v>
      </c>
      <c r="H164" s="11" t="str">
        <f>IF(ISNA(VLOOKUP(B164,CEEMEA!$A:$A,1,0)),IF(ISNA(VLOOKUP(B164,Removes!$A:$A,1,0)),IF(ISNA(VLOOKUP(B164,TTM!$A:$A,1,0)),IF(ISNA(VLOOKUP(B164,FastTrack!$A:$A,1,0)),IF(ISNA(VLOOKUP(B164,Delayed!$B:$B,1,0)),"BAU","Delayed"),"FastTrack"),"TTM"),"Remove"),"CEEMEA")</f>
        <v>BAU</v>
      </c>
      <c r="I164" s="11" t="str">
        <f>IF(COUNTIF(schedule!DA$1:ZZ$100,B164)=0,"new","scheduled")</f>
        <v>scheduled</v>
      </c>
    </row>
    <row r="165" spans="1:9">
      <c r="A165" s="11" t="s">
        <v>2213</v>
      </c>
      <c r="B165" s="13">
        <v>1210090936471</v>
      </c>
      <c r="C165" s="11" t="str">
        <f>IF(ISERROR(VLOOKUP(B165,'091012'!B:C,2,FALSE)),"new",VLOOKUP(B165,'091012'!B:C,2,FALSE))</f>
        <v>new</v>
      </c>
      <c r="D165" s="11" t="str">
        <f>IF(ISERROR(VLOOKUP(B165,'091012'!B:D,3,FALSE)),"new",IF(VLOOKUP(B165,'091012'!B:D,3,FALSE)="new","existing",VLOOKUP(B165,'091012'!B:D,3,FALSE)))</f>
        <v>new</v>
      </c>
      <c r="E165" s="4">
        <f t="shared" si="3"/>
        <v>41192</v>
      </c>
      <c r="F165" s="11" t="str">
        <f>IF(ISERROR(VLOOKUP(B165,'111012'!B:B,1,FALSE)),"yes","no")</f>
        <v>no</v>
      </c>
      <c r="G165" s="2" t="s">
        <v>2504</v>
      </c>
      <c r="H165" s="11" t="str">
        <f>IF(ISNA(VLOOKUP(B165,CEEMEA!$A:$A,1,0)),IF(ISNA(VLOOKUP(B165,Removes!$A:$A,1,0)),IF(ISNA(VLOOKUP(B165,TTM!$A:$A,1,0)),IF(ISNA(VLOOKUP(B165,FastTrack!$A:$A,1,0)),IF(ISNA(VLOOKUP(B165,Delayed!$B:$B,1,0)),"BAU","Delayed"),"FastTrack"),"TTM"),"Remove"),"CEEMEA")</f>
        <v>BAU</v>
      </c>
      <c r="I165" s="11" t="str">
        <f>IF(COUNTIF(schedule!DA$1:ZZ$100,B165)=0,"new","scheduled")</f>
        <v>scheduled</v>
      </c>
    </row>
    <row r="166" spans="1:9">
      <c r="A166" s="11" t="s">
        <v>2207</v>
      </c>
      <c r="B166" s="13">
        <v>1210090936491</v>
      </c>
      <c r="C166" s="11" t="str">
        <f>IF(ISERROR(VLOOKUP(B166,'091012'!B:C,2,FALSE)),"new",VLOOKUP(B166,'091012'!B:C,2,FALSE))</f>
        <v>new</v>
      </c>
      <c r="D166" s="11" t="str">
        <f>IF(ISERROR(VLOOKUP(B166,'091012'!B:D,3,FALSE)),"new",IF(VLOOKUP(B166,'091012'!B:D,3,FALSE)="new","existing",VLOOKUP(B166,'091012'!B:D,3,FALSE)))</f>
        <v>new</v>
      </c>
      <c r="E166" s="4">
        <f t="shared" si="3"/>
        <v>41192</v>
      </c>
      <c r="F166" s="11" t="str">
        <f>IF(ISERROR(VLOOKUP(B166,'111012'!B:B,1,FALSE)),"yes","no")</f>
        <v>no</v>
      </c>
      <c r="G166" s="2" t="s">
        <v>2501</v>
      </c>
      <c r="H166" s="11" t="str">
        <f>IF(ISNA(VLOOKUP(B166,CEEMEA!$A:$A,1,0)),IF(ISNA(VLOOKUP(B166,Removes!$A:$A,1,0)),IF(ISNA(VLOOKUP(B166,TTM!$A:$A,1,0)),IF(ISNA(VLOOKUP(B166,FastTrack!$A:$A,1,0)),IF(ISNA(VLOOKUP(B166,Delayed!$B:$B,1,0)),"BAU","Delayed"),"FastTrack"),"TTM"),"Remove"),"CEEMEA")</f>
        <v>BAU</v>
      </c>
      <c r="I166" s="11" t="str">
        <f>IF(COUNTIF(schedule!DA$1:ZZ$100,B166)=0,"new","scheduled")</f>
        <v>scheduled</v>
      </c>
    </row>
  </sheetData>
  <autoFilter ref="A1:I1815"/>
  <sortState ref="A1:G1814">
    <sortCondition ref="B1:B1814"/>
  </sortState>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dimension ref="A1:I154"/>
  <sheetViews>
    <sheetView workbookViewId="0">
      <selection activeCell="F2" sqref="F2"/>
    </sheetView>
  </sheetViews>
  <sheetFormatPr defaultRowHeight="15"/>
  <cols>
    <col min="1" max="1" width="67" style="11" customWidth="1"/>
    <col min="2" max="2" width="14.140625" style="13" customWidth="1"/>
    <col min="3" max="4" width="14.140625" style="11" customWidth="1"/>
    <col min="5" max="5" width="16.7109375" style="11" customWidth="1"/>
    <col min="6" max="6" width="9.140625" style="11"/>
    <col min="7" max="7" width="9.140625" style="3"/>
    <col min="8" max="16384" width="9.140625" style="11"/>
  </cols>
  <sheetData>
    <row r="1" spans="1:9">
      <c r="A1" s="11" t="s">
        <v>23</v>
      </c>
      <c r="B1" s="11"/>
      <c r="C1" s="11" t="s">
        <v>30</v>
      </c>
      <c r="D1" s="11" t="s">
        <v>0</v>
      </c>
      <c r="E1" s="11" t="s">
        <v>35</v>
      </c>
      <c r="F1" s="11" t="s">
        <v>78</v>
      </c>
      <c r="G1" s="3" t="s">
        <v>0</v>
      </c>
      <c r="H1" s="11" t="s">
        <v>190</v>
      </c>
      <c r="I1" s="11" t="s">
        <v>230</v>
      </c>
    </row>
    <row r="2" spans="1:9">
      <c r="A2" s="11" t="s">
        <v>162</v>
      </c>
      <c r="B2" s="13">
        <v>120808042120</v>
      </c>
      <c r="C2" s="11" t="str">
        <f>IF(ISERROR(VLOOKUP(B2,'081012'!B:C,2,FALSE)),"new",VLOOKUP(B2,'081012'!B:C,2,FALSE))</f>
        <v>new</v>
      </c>
      <c r="D2" s="11" t="str">
        <f>IF(ISERROR(VLOOKUP(B2,'081012'!B:D,3,FALSE)),"new",IF(VLOOKUP(B2,'081012'!B:D,3,FALSE)="new","existing",VLOOKUP(B2,'081012'!B:D,3,FALSE)))</f>
        <v>existing</v>
      </c>
      <c r="E2" s="4" t="e">
        <f t="shared" ref="E2" si="0">DATEVALUE(MID(G2,SEARCH("/",G2,1)-2,10))</f>
        <v>#VALUE!</v>
      </c>
      <c r="F2" s="11" t="str">
        <f>IF(ISERROR(VLOOKUP(B2,'101012'!B:B,1,FALSE)),"yes","no")</f>
        <v>no</v>
      </c>
      <c r="G2" s="2" t="s">
        <v>2144</v>
      </c>
      <c r="H2" s="11" t="str">
        <f>IF(ISNA(VLOOKUP(B2,CEEMEA!$A:$A,1,0)),IF(ISNA(VLOOKUP(B2,Removes!$A:$A,1,0)),IF(ISNA(VLOOKUP(B2,TTM!$A:$A,1,0)),IF(ISNA(VLOOKUP(B2,FastTrack!$A:$A,1,0)),IF(ISNA(VLOOKUP(B2,Delayed!$B:$B,1,0)),"BAU","Delayed"),"FastTrack"),"TTM"),"Remove"),"CEEMEA")</f>
        <v>Remove</v>
      </c>
      <c r="I2" s="11" t="str">
        <f>IF(COUNTIF(schedule!DA$1:ZZ$100,B2)=0,"new","scheduled")</f>
        <v>new</v>
      </c>
    </row>
    <row r="3" spans="1:9">
      <c r="A3" s="11" t="s">
        <v>2425</v>
      </c>
      <c r="B3" s="13">
        <v>120808042130</v>
      </c>
      <c r="C3" s="11" t="str">
        <f>IF(ISERROR(VLOOKUP(B3,'081012'!B:C,2,FALSE)),"new",VLOOKUP(B3,'081012'!B:C,2,FALSE))</f>
        <v>new</v>
      </c>
      <c r="D3" s="11" t="str">
        <f>IF(ISERROR(VLOOKUP(B3,'081012'!B:D,3,FALSE)),"new",IF(VLOOKUP(B3,'081012'!B:D,3,FALSE)="new","existing",VLOOKUP(B3,'081012'!B:D,3,FALSE)))</f>
        <v>new</v>
      </c>
      <c r="E3" s="4">
        <f t="shared" ref="E3:E66" si="1">DATEVALUE(MID(G3,SEARCH("/",G3,1)-2,10))</f>
        <v>41162</v>
      </c>
      <c r="F3" s="11" t="str">
        <f>IF(ISERROR(VLOOKUP(B3,'101012'!B:B,1,FALSE)),"yes","no")</f>
        <v>no</v>
      </c>
      <c r="G3" s="2" t="s">
        <v>2426</v>
      </c>
      <c r="H3" s="11" t="str">
        <f>IF(ISNA(VLOOKUP(B3,CEEMEA!$A:$A,1,0)),IF(ISNA(VLOOKUP(B3,Removes!$A:$A,1,0)),IF(ISNA(VLOOKUP(B3,TTM!$A:$A,1,0)),IF(ISNA(VLOOKUP(B3,FastTrack!$A:$A,1,0)),IF(ISNA(VLOOKUP(B3,Delayed!$B:$B,1,0)),"BAU","Delayed"),"FastTrack"),"TTM"),"Remove"),"CEEMEA")</f>
        <v>CEEMEA</v>
      </c>
      <c r="I3" s="11" t="str">
        <f>IF(COUNTIF(schedule!DA$1:ZZ$100,B3)=0,"new","scheduled")</f>
        <v>scheduled</v>
      </c>
    </row>
    <row r="4" spans="1:9">
      <c r="A4" s="11" t="s">
        <v>1906</v>
      </c>
      <c r="B4" s="13">
        <v>120813211119</v>
      </c>
      <c r="C4" s="11" t="str">
        <f>IF(ISERROR(VLOOKUP(B4,'081012'!B:C,2,FALSE)),"new",VLOOKUP(B4,'081012'!B:C,2,FALSE))</f>
        <v>new</v>
      </c>
      <c r="D4" s="11" t="str">
        <f>IF(ISERROR(VLOOKUP(B4,'081012'!B:D,3,FALSE)),"new",IF(VLOOKUP(B4,'081012'!B:D,3,FALSE)="new","existing",VLOOKUP(B4,'081012'!B:D,3,FALSE)))</f>
        <v>existing</v>
      </c>
      <c r="E4" s="4">
        <f t="shared" si="1"/>
        <v>41131</v>
      </c>
      <c r="F4" s="11" t="str">
        <f>IF(ISERROR(VLOOKUP(B4,'101012'!B:B,1,FALSE)),"yes","no")</f>
        <v>no</v>
      </c>
      <c r="G4" s="2" t="s">
        <v>2441</v>
      </c>
      <c r="H4" s="11" t="str">
        <f>IF(ISNA(VLOOKUP(B4,CEEMEA!$A:$A,1,0)),IF(ISNA(VLOOKUP(B4,Removes!$A:$A,1,0)),IF(ISNA(VLOOKUP(B4,TTM!$A:$A,1,0)),IF(ISNA(VLOOKUP(B4,FastTrack!$A:$A,1,0)),IF(ISNA(VLOOKUP(B4,Delayed!$B:$B,1,0)),"BAU","Delayed"),"FastTrack"),"TTM"),"Remove"),"CEEMEA")</f>
        <v>CEEMEA</v>
      </c>
      <c r="I4" s="11" t="str">
        <f>IF(COUNTIF(schedule!DA$1:ZZ$100,B4)=0,"new","scheduled")</f>
        <v>scheduled</v>
      </c>
    </row>
    <row r="5" spans="1:9">
      <c r="A5" s="11" t="s">
        <v>1885</v>
      </c>
      <c r="B5" s="13">
        <v>120813211234</v>
      </c>
      <c r="C5" s="11" t="str">
        <f>IF(ISERROR(VLOOKUP(B5,'081012'!B:C,2,FALSE)),"new",VLOOKUP(B5,'081012'!B:C,2,FALSE))</f>
        <v>new</v>
      </c>
      <c r="D5" s="11" t="str">
        <f>IF(ISERROR(VLOOKUP(B5,'081012'!B:D,3,FALSE)),"new",IF(VLOOKUP(B5,'081012'!B:D,3,FALSE)="new","existing",VLOOKUP(B5,'081012'!B:D,3,FALSE)))</f>
        <v>existing</v>
      </c>
      <c r="E5" s="4">
        <f t="shared" si="1"/>
        <v>41131</v>
      </c>
      <c r="F5" s="11" t="str">
        <f>IF(ISERROR(VLOOKUP(B5,'101012'!B:B,1,FALSE)),"yes","no")</f>
        <v>no</v>
      </c>
      <c r="G5" s="2" t="s">
        <v>2440</v>
      </c>
      <c r="H5" s="11" t="str">
        <f>IF(ISNA(VLOOKUP(B5,CEEMEA!$A:$A,1,0)),IF(ISNA(VLOOKUP(B5,Removes!$A:$A,1,0)),IF(ISNA(VLOOKUP(B5,TTM!$A:$A,1,0)),IF(ISNA(VLOOKUP(B5,FastTrack!$A:$A,1,0)),IF(ISNA(VLOOKUP(B5,Delayed!$B:$B,1,0)),"BAU","Delayed"),"FastTrack"),"TTM"),"Remove"),"CEEMEA")</f>
        <v>CEEMEA</v>
      </c>
      <c r="I5" s="11" t="str">
        <f>IF(COUNTIF(schedule!DA$1:ZZ$100,B5)=0,"new","scheduled")</f>
        <v>scheduled</v>
      </c>
    </row>
    <row r="6" spans="1:9">
      <c r="A6" s="11" t="s">
        <v>129</v>
      </c>
      <c r="B6" s="13">
        <v>120817055750</v>
      </c>
      <c r="C6" s="11" t="str">
        <f>IF(ISERROR(VLOOKUP(B6,'081012'!B:C,2,FALSE)),"new",VLOOKUP(B6,'081012'!B:C,2,FALSE))</f>
        <v>new</v>
      </c>
      <c r="D6" s="11" t="str">
        <f>IF(ISERROR(VLOOKUP(B6,'081012'!B:D,3,FALSE)),"new",IF(VLOOKUP(B6,'081012'!B:D,3,FALSE)="new","existing",VLOOKUP(B6,'081012'!B:D,3,FALSE)))</f>
        <v>existing</v>
      </c>
      <c r="E6" s="4">
        <f t="shared" si="1"/>
        <v>40918</v>
      </c>
      <c r="F6" s="11" t="str">
        <f>IF(ISERROR(VLOOKUP(B6,'101012'!B:B,1,FALSE)),"yes","no")</f>
        <v>no</v>
      </c>
      <c r="G6" s="2" t="s">
        <v>2202</v>
      </c>
      <c r="H6" s="11" t="str">
        <f>IF(ISNA(VLOOKUP(B6,CEEMEA!$A:$A,1,0)),IF(ISNA(VLOOKUP(B6,Removes!$A:$A,1,0)),IF(ISNA(VLOOKUP(B6,TTM!$A:$A,1,0)),IF(ISNA(VLOOKUP(B6,FastTrack!$A:$A,1,0)),IF(ISNA(VLOOKUP(B6,Delayed!$B:$B,1,0)),"BAU","Delayed"),"FastTrack"),"TTM"),"Remove"),"CEEMEA")</f>
        <v>BAU</v>
      </c>
      <c r="I6" s="11" t="str">
        <f>IF(COUNTIF(schedule!DA$1:ZZ$100,B6)=0,"new","scheduled")</f>
        <v>scheduled</v>
      </c>
    </row>
    <row r="7" spans="1:9">
      <c r="A7" s="11" t="s">
        <v>1282</v>
      </c>
      <c r="B7" s="13">
        <v>120911115200</v>
      </c>
      <c r="C7" s="11" t="str">
        <f>IF(ISERROR(VLOOKUP(B7,'081012'!B:C,2,FALSE)),"new",VLOOKUP(B7,'081012'!B:C,2,FALSE))</f>
        <v>new</v>
      </c>
      <c r="D7" s="11" t="str">
        <f>IF(ISERROR(VLOOKUP(B7,'081012'!B:D,3,FALSE)),"new",IF(VLOOKUP(B7,'081012'!B:D,3,FALSE)="new","existing",VLOOKUP(B7,'081012'!B:D,3,FALSE)))</f>
        <v>existing</v>
      </c>
      <c r="E7" s="4" t="e">
        <f t="shared" si="1"/>
        <v>#VALUE!</v>
      </c>
      <c r="F7" s="11" t="str">
        <f>IF(ISERROR(VLOOKUP(B7,'101012'!B:B,1,FALSE)),"yes","no")</f>
        <v>no</v>
      </c>
      <c r="G7" s="2" t="s">
        <v>2094</v>
      </c>
      <c r="H7" s="11" t="str">
        <f>IF(ISNA(VLOOKUP(B7,CEEMEA!$A:$A,1,0)),IF(ISNA(VLOOKUP(B7,Removes!$A:$A,1,0)),IF(ISNA(VLOOKUP(B7,TTM!$A:$A,1,0)),IF(ISNA(VLOOKUP(B7,FastTrack!$A:$A,1,0)),IF(ISNA(VLOOKUP(B7,Delayed!$B:$B,1,0)),"BAU","Delayed"),"FastTrack"),"TTM"),"Remove"),"CEEMEA")</f>
        <v>Remove</v>
      </c>
      <c r="I7" s="11" t="str">
        <f>IF(COUNTIF(schedule!DA$1:ZZ$100,B7)=0,"new","scheduled")</f>
        <v>new</v>
      </c>
    </row>
    <row r="8" spans="1:9">
      <c r="A8" s="11" t="s">
        <v>1831</v>
      </c>
      <c r="B8" s="13">
        <v>120912094050</v>
      </c>
      <c r="C8" s="11" t="str">
        <f>IF(ISERROR(VLOOKUP(B8,'081012'!B:C,2,FALSE)),"new",VLOOKUP(B8,'081012'!B:C,2,FALSE))</f>
        <v>new</v>
      </c>
      <c r="D8" s="11" t="str">
        <f>IF(ISERROR(VLOOKUP(B8,'081012'!B:D,3,FALSE)),"new",IF(VLOOKUP(B8,'081012'!B:D,3,FALSE)="new","existing",VLOOKUP(B8,'081012'!B:D,3,FALSE)))</f>
        <v>existing</v>
      </c>
      <c r="E8" s="4">
        <f t="shared" si="1"/>
        <v>41162</v>
      </c>
      <c r="F8" s="11" t="str">
        <f>IF(ISERROR(VLOOKUP(B8,'101012'!B:B,1,FALSE)),"yes","no")</f>
        <v>no</v>
      </c>
      <c r="G8" s="2" t="s">
        <v>2432</v>
      </c>
      <c r="H8" s="11" t="str">
        <f>IF(ISNA(VLOOKUP(B8,CEEMEA!$A:$A,1,0)),IF(ISNA(VLOOKUP(B8,Removes!$A:$A,1,0)),IF(ISNA(VLOOKUP(B8,TTM!$A:$A,1,0)),IF(ISNA(VLOOKUP(B8,FastTrack!$A:$A,1,0)),IF(ISNA(VLOOKUP(B8,Delayed!$B:$B,1,0)),"BAU","Delayed"),"FastTrack"),"TTM"),"Remove"),"CEEMEA")</f>
        <v>Remove</v>
      </c>
      <c r="I8" s="11" t="str">
        <f>IF(COUNTIF(schedule!DA$1:ZZ$100,B8)=0,"new","scheduled")</f>
        <v>new</v>
      </c>
    </row>
    <row r="9" spans="1:9">
      <c r="A9" s="1" t="s">
        <v>2401</v>
      </c>
      <c r="B9" s="13">
        <v>120914043354</v>
      </c>
      <c r="C9" s="11" t="str">
        <f>IF(ISERROR(VLOOKUP(B9,'081012'!B:C,2,FALSE)),"new",VLOOKUP(B9,'081012'!B:C,2,FALSE))</f>
        <v>new</v>
      </c>
      <c r="D9" s="11" t="str">
        <f>IF(ISERROR(VLOOKUP(B9,'081012'!B:D,3,FALSE)),"new",IF(VLOOKUP(B9,'081012'!B:D,3,FALSE)="new","existing",VLOOKUP(B9,'081012'!B:D,3,FALSE)))</f>
        <v>new</v>
      </c>
      <c r="E9" s="4">
        <f t="shared" si="1"/>
        <v>41162</v>
      </c>
      <c r="F9" s="11" t="str">
        <f>IF(ISERROR(VLOOKUP(B9,'101012'!B:B,1,FALSE)),"yes","no")</f>
        <v>no</v>
      </c>
      <c r="G9" s="2" t="s">
        <v>2402</v>
      </c>
      <c r="H9" s="11" t="str">
        <f>IF(ISNA(VLOOKUP(B9,CEEMEA!$A:$A,1,0)),IF(ISNA(VLOOKUP(B9,Removes!$A:$A,1,0)),IF(ISNA(VLOOKUP(B9,TTM!$A:$A,1,0)),IF(ISNA(VLOOKUP(B9,FastTrack!$A:$A,1,0)),IF(ISNA(VLOOKUP(B9,Delayed!$B:$B,1,0)),"BAU","Delayed"),"FastTrack"),"TTM"),"Remove"),"CEEMEA")</f>
        <v>BAU</v>
      </c>
      <c r="I9" s="11" t="str">
        <f>IF(COUNTIF(schedule!DA$1:ZZ$100,B9)=0,"new","scheduled")</f>
        <v>scheduled</v>
      </c>
    </row>
    <row r="10" spans="1:9">
      <c r="A10" s="1" t="s">
        <v>2397</v>
      </c>
      <c r="B10" s="13">
        <v>120914043948</v>
      </c>
      <c r="C10" s="11" t="str">
        <f>IF(ISERROR(VLOOKUP(B10,'081012'!B:C,2,FALSE)),"new",VLOOKUP(B10,'081012'!B:C,2,FALSE))</f>
        <v>new</v>
      </c>
      <c r="D10" s="11" t="str">
        <f>IF(ISERROR(VLOOKUP(B10,'081012'!B:D,3,FALSE)),"new",IF(VLOOKUP(B10,'081012'!B:D,3,FALSE)="new","existing",VLOOKUP(B10,'081012'!B:D,3,FALSE)))</f>
        <v>new</v>
      </c>
      <c r="E10" s="4">
        <f t="shared" si="1"/>
        <v>41162</v>
      </c>
      <c r="F10" s="11" t="str">
        <f>IF(ISERROR(VLOOKUP(B10,'101012'!B:B,1,FALSE)),"yes","no")</f>
        <v>no</v>
      </c>
      <c r="G10" s="2" t="s">
        <v>2398</v>
      </c>
      <c r="H10" s="11" t="str">
        <f>IF(ISNA(VLOOKUP(B10,CEEMEA!$A:$A,1,0)),IF(ISNA(VLOOKUP(B10,Removes!$A:$A,1,0)),IF(ISNA(VLOOKUP(B10,TTM!$A:$A,1,0)),IF(ISNA(VLOOKUP(B10,FastTrack!$A:$A,1,0)),IF(ISNA(VLOOKUP(B10,Delayed!$B:$B,1,0)),"BAU","Delayed"),"FastTrack"),"TTM"),"Remove"),"CEEMEA")</f>
        <v>BAU</v>
      </c>
      <c r="I10" s="11" t="str">
        <f>IF(COUNTIF(schedule!DA$1:ZZ$100,B10)=0,"new","scheduled")</f>
        <v>scheduled</v>
      </c>
    </row>
    <row r="11" spans="1:9">
      <c r="A11" s="11" t="s">
        <v>173</v>
      </c>
      <c r="B11" s="13">
        <v>120917045521</v>
      </c>
      <c r="C11" s="11" t="str">
        <f>IF(ISERROR(VLOOKUP(B11,'081012'!B:C,2,FALSE)),"new",VLOOKUP(B11,'081012'!B:C,2,FALSE))</f>
        <v>new</v>
      </c>
      <c r="D11" s="11" t="str">
        <f>IF(ISERROR(VLOOKUP(B11,'081012'!B:D,3,FALSE)),"new",IF(VLOOKUP(B11,'081012'!B:D,3,FALSE)="new","existing",VLOOKUP(B11,'081012'!B:D,3,FALSE)))</f>
        <v>existing</v>
      </c>
      <c r="E11" s="4" t="e">
        <f t="shared" si="1"/>
        <v>#VALUE!</v>
      </c>
      <c r="F11" s="11" t="str">
        <f>IF(ISERROR(VLOOKUP(B11,'101012'!B:B,1,FALSE)),"yes","no")</f>
        <v>no</v>
      </c>
      <c r="G11" s="2" t="s">
        <v>2143</v>
      </c>
      <c r="H11" s="11" t="str">
        <f>IF(ISNA(VLOOKUP(B11,CEEMEA!$A:$A,1,0)),IF(ISNA(VLOOKUP(B11,Removes!$A:$A,1,0)),IF(ISNA(VLOOKUP(B11,TTM!$A:$A,1,0)),IF(ISNA(VLOOKUP(B11,FastTrack!$A:$A,1,0)),IF(ISNA(VLOOKUP(B11,Delayed!$B:$B,1,0)),"BAU","Delayed"),"FastTrack"),"TTM"),"Remove"),"CEEMEA")</f>
        <v>Remove</v>
      </c>
      <c r="I11" s="11" t="str">
        <f>IF(COUNTIF(schedule!DA$1:ZZ$100,B11)=0,"new","scheduled")</f>
        <v>new</v>
      </c>
    </row>
    <row r="12" spans="1:9">
      <c r="A12" s="11" t="s">
        <v>172</v>
      </c>
      <c r="B12" s="13">
        <v>120917045758</v>
      </c>
      <c r="C12" s="11" t="str">
        <f>IF(ISERROR(VLOOKUP(B12,'081012'!B:C,2,FALSE)),"new",VLOOKUP(B12,'081012'!B:C,2,FALSE))</f>
        <v>new</v>
      </c>
      <c r="D12" s="11" t="str">
        <f>IF(ISERROR(VLOOKUP(B12,'081012'!B:D,3,FALSE)),"new",IF(VLOOKUP(B12,'081012'!B:D,3,FALSE)="new","existing",VLOOKUP(B12,'081012'!B:D,3,FALSE)))</f>
        <v>existing</v>
      </c>
      <c r="E12" s="4" t="e">
        <f t="shared" si="1"/>
        <v>#VALUE!</v>
      </c>
      <c r="F12" s="11" t="str">
        <f>IF(ISERROR(VLOOKUP(B12,'101012'!B:B,1,FALSE)),"yes","no")</f>
        <v>no</v>
      </c>
      <c r="G12" s="2" t="s">
        <v>2142</v>
      </c>
      <c r="H12" s="11" t="str">
        <f>IF(ISNA(VLOOKUP(B12,CEEMEA!$A:$A,1,0)),IF(ISNA(VLOOKUP(B12,Removes!$A:$A,1,0)),IF(ISNA(VLOOKUP(B12,TTM!$A:$A,1,0)),IF(ISNA(VLOOKUP(B12,FastTrack!$A:$A,1,0)),IF(ISNA(VLOOKUP(B12,Delayed!$B:$B,1,0)),"BAU","Delayed"),"FastTrack"),"TTM"),"Remove"),"CEEMEA")</f>
        <v>Remove</v>
      </c>
      <c r="I12" s="11" t="str">
        <f>IF(COUNTIF(schedule!DA$1:ZZ$100,B12)=0,"new","scheduled")</f>
        <v>new</v>
      </c>
    </row>
    <row r="13" spans="1:9">
      <c r="A13" s="11" t="s">
        <v>1858</v>
      </c>
      <c r="B13" s="13">
        <v>120918043435</v>
      </c>
      <c r="C13" s="11" t="str">
        <f>IF(ISERROR(VLOOKUP(B13,'081012'!B:C,2,FALSE)),"new",VLOOKUP(B13,'081012'!B:C,2,FALSE))</f>
        <v>new</v>
      </c>
      <c r="D13" s="11" t="str">
        <f>IF(ISERROR(VLOOKUP(B13,'081012'!B:D,3,FALSE)),"new",IF(VLOOKUP(B13,'081012'!B:D,3,FALSE)="new","existing",VLOOKUP(B13,'081012'!B:D,3,FALSE)))</f>
        <v>existing</v>
      </c>
      <c r="E13" s="4">
        <f t="shared" si="1"/>
        <v>40918</v>
      </c>
      <c r="F13" s="11" t="str">
        <f>IF(ISERROR(VLOOKUP(B13,'101012'!B:B,1,FALSE)),"yes","no")</f>
        <v>yes</v>
      </c>
      <c r="G13" s="2" t="s">
        <v>2042</v>
      </c>
      <c r="H13" s="11" t="str">
        <f>IF(ISNA(VLOOKUP(B13,CEEMEA!$A:$A,1,0)),IF(ISNA(VLOOKUP(B13,Removes!$A:$A,1,0)),IF(ISNA(VLOOKUP(B13,TTM!$A:$A,1,0)),IF(ISNA(VLOOKUP(B13,FastTrack!$A:$A,1,0)),IF(ISNA(VLOOKUP(B13,Delayed!$B:$B,1,0)),"BAU","Delayed"),"FastTrack"),"TTM"),"Remove"),"CEEMEA")</f>
        <v>BAU</v>
      </c>
      <c r="I13" s="11" t="str">
        <f>IF(COUNTIF(schedule!DA$1:ZZ$100,B13)=0,"new","scheduled")</f>
        <v>scheduled</v>
      </c>
    </row>
    <row r="14" spans="1:9">
      <c r="A14" s="11" t="s">
        <v>1860</v>
      </c>
      <c r="B14" s="13">
        <v>120918043436</v>
      </c>
      <c r="C14" s="11" t="str">
        <f>IF(ISERROR(VLOOKUP(B14,'081012'!B:C,2,FALSE)),"new",VLOOKUP(B14,'081012'!B:C,2,FALSE))</f>
        <v>new</v>
      </c>
      <c r="D14" s="11" t="str">
        <f>IF(ISERROR(VLOOKUP(B14,'081012'!B:D,3,FALSE)),"new",IF(VLOOKUP(B14,'081012'!B:D,3,FALSE)="new","existing",VLOOKUP(B14,'081012'!B:D,3,FALSE)))</f>
        <v>existing</v>
      </c>
      <c r="E14" s="4">
        <f t="shared" si="1"/>
        <v>40918</v>
      </c>
      <c r="F14" s="11" t="str">
        <f>IF(ISERROR(VLOOKUP(B14,'101012'!B:B,1,FALSE)),"yes","no")</f>
        <v>yes</v>
      </c>
      <c r="G14" s="2" t="s">
        <v>2041</v>
      </c>
      <c r="H14" s="11" t="str">
        <f>IF(ISNA(VLOOKUP(B14,CEEMEA!$A:$A,1,0)),IF(ISNA(VLOOKUP(B14,Removes!$A:$A,1,0)),IF(ISNA(VLOOKUP(B14,TTM!$A:$A,1,0)),IF(ISNA(VLOOKUP(B14,FastTrack!$A:$A,1,0)),IF(ISNA(VLOOKUP(B14,Delayed!$B:$B,1,0)),"BAU","Delayed"),"FastTrack"),"TTM"),"Remove"),"CEEMEA")</f>
        <v>BAU</v>
      </c>
      <c r="I14" s="11" t="str">
        <f>IF(COUNTIF(schedule!DA$1:ZZ$100,B14)=0,"new","scheduled")</f>
        <v>scheduled</v>
      </c>
    </row>
    <row r="15" spans="1:9">
      <c r="A15" s="11" t="s">
        <v>2236</v>
      </c>
      <c r="B15" s="13">
        <v>120918043437</v>
      </c>
      <c r="C15" s="11" t="str">
        <f>IF(ISERROR(VLOOKUP(B15,'081012'!B:C,2,FALSE)),"new",VLOOKUP(B15,'081012'!B:C,2,FALSE))</f>
        <v>new</v>
      </c>
      <c r="D15" s="11" t="str">
        <f>IF(ISERROR(VLOOKUP(B15,'081012'!B:D,3,FALSE)),"new",IF(VLOOKUP(B15,'081012'!B:D,3,FALSE)="new","existing",VLOOKUP(B15,'081012'!B:D,3,FALSE)))</f>
        <v>existing</v>
      </c>
      <c r="E15" s="4">
        <f t="shared" si="1"/>
        <v>40918</v>
      </c>
      <c r="F15" s="11" t="str">
        <f>IF(ISERROR(VLOOKUP(B15,'101012'!B:B,1,FALSE)),"yes","no")</f>
        <v>yes</v>
      </c>
      <c r="G15" s="2" t="s">
        <v>2237</v>
      </c>
      <c r="H15" s="11" t="str">
        <f>IF(ISNA(VLOOKUP(B15,CEEMEA!$A:$A,1,0)),IF(ISNA(VLOOKUP(B15,Removes!$A:$A,1,0)),IF(ISNA(VLOOKUP(B15,TTM!$A:$A,1,0)),IF(ISNA(VLOOKUP(B15,FastTrack!$A:$A,1,0)),IF(ISNA(VLOOKUP(B15,Delayed!$B:$B,1,0)),"BAU","Delayed"),"FastTrack"),"TTM"),"Remove"),"CEEMEA")</f>
        <v>CEEMEA</v>
      </c>
      <c r="I15" s="11" t="str">
        <f>IF(COUNTIF(schedule!DA$1:ZZ$100,B15)=0,"new","scheduled")</f>
        <v>new</v>
      </c>
    </row>
    <row r="16" spans="1:9">
      <c r="A16" s="11" t="s">
        <v>2232</v>
      </c>
      <c r="B16" s="13">
        <v>120918043439</v>
      </c>
      <c r="C16" s="11" t="str">
        <f>IF(ISERROR(VLOOKUP(B16,'081012'!B:C,2,FALSE)),"new",VLOOKUP(B16,'081012'!B:C,2,FALSE))</f>
        <v>new</v>
      </c>
      <c r="D16" s="11" t="str">
        <f>IF(ISERROR(VLOOKUP(B16,'081012'!B:D,3,FALSE)),"new",IF(VLOOKUP(B16,'081012'!B:D,3,FALSE)="new","existing",VLOOKUP(B16,'081012'!B:D,3,FALSE)))</f>
        <v>existing</v>
      </c>
      <c r="E16" s="4">
        <f t="shared" si="1"/>
        <v>40918</v>
      </c>
      <c r="F16" s="11" t="str">
        <f>IF(ISERROR(VLOOKUP(B16,'101012'!B:B,1,FALSE)),"yes","no")</f>
        <v>yes</v>
      </c>
      <c r="G16" s="2" t="s">
        <v>2233</v>
      </c>
      <c r="H16" s="11" t="str">
        <f>IF(ISNA(VLOOKUP(B16,CEEMEA!$A:$A,1,0)),IF(ISNA(VLOOKUP(B16,Removes!$A:$A,1,0)),IF(ISNA(VLOOKUP(B16,TTM!$A:$A,1,0)),IF(ISNA(VLOOKUP(B16,FastTrack!$A:$A,1,0)),IF(ISNA(VLOOKUP(B16,Delayed!$B:$B,1,0)),"BAU","Delayed"),"FastTrack"),"TTM"),"Remove"),"CEEMEA")</f>
        <v>CEEMEA</v>
      </c>
      <c r="I16" s="11" t="str">
        <f>IF(COUNTIF(schedule!DA$1:ZZ$100,B16)=0,"new","scheduled")</f>
        <v>new</v>
      </c>
    </row>
    <row r="17" spans="1:9">
      <c r="A17" s="11" t="s">
        <v>2228</v>
      </c>
      <c r="B17" s="13">
        <v>120918043440</v>
      </c>
      <c r="C17" s="11" t="str">
        <f>IF(ISERROR(VLOOKUP(B17,'081012'!B:C,2,FALSE)),"new",VLOOKUP(B17,'081012'!B:C,2,FALSE))</f>
        <v>new</v>
      </c>
      <c r="D17" s="11" t="str">
        <f>IF(ISERROR(VLOOKUP(B17,'081012'!B:D,3,FALSE)),"new",IF(VLOOKUP(B17,'081012'!B:D,3,FALSE)="new","existing",VLOOKUP(B17,'081012'!B:D,3,FALSE)))</f>
        <v>existing</v>
      </c>
      <c r="E17" s="4">
        <f t="shared" si="1"/>
        <v>40918</v>
      </c>
      <c r="F17" s="11" t="str">
        <f>IF(ISERROR(VLOOKUP(B17,'101012'!B:B,1,FALSE)),"yes","no")</f>
        <v>no</v>
      </c>
      <c r="G17" s="2" t="s">
        <v>2229</v>
      </c>
      <c r="H17" s="11" t="str">
        <f>IF(ISNA(VLOOKUP(B17,CEEMEA!$A:$A,1,0)),IF(ISNA(VLOOKUP(B17,Removes!$A:$A,1,0)),IF(ISNA(VLOOKUP(B17,TTM!$A:$A,1,0)),IF(ISNA(VLOOKUP(B17,FastTrack!$A:$A,1,0)),IF(ISNA(VLOOKUP(B17,Delayed!$B:$B,1,0)),"BAU","Delayed"),"FastTrack"),"TTM"),"Remove"),"CEEMEA")</f>
        <v>CEEMEA</v>
      </c>
      <c r="I17" s="11" t="str">
        <f>IF(COUNTIF(schedule!DA$1:ZZ$100,B17)=0,"new","scheduled")</f>
        <v>new</v>
      </c>
    </row>
    <row r="18" spans="1:9">
      <c r="A18" s="11" t="s">
        <v>2226</v>
      </c>
      <c r="B18" s="13">
        <v>120918043441</v>
      </c>
      <c r="C18" s="11" t="str">
        <f>IF(ISERROR(VLOOKUP(B18,'081012'!B:C,2,FALSE)),"new",VLOOKUP(B18,'081012'!B:C,2,FALSE))</f>
        <v>new</v>
      </c>
      <c r="D18" s="11" t="str">
        <f>IF(ISERROR(VLOOKUP(B18,'081012'!B:D,3,FALSE)),"new",IF(VLOOKUP(B18,'081012'!B:D,3,FALSE)="new","existing",VLOOKUP(B18,'081012'!B:D,3,FALSE)))</f>
        <v>existing</v>
      </c>
      <c r="E18" s="4">
        <f t="shared" si="1"/>
        <v>40918</v>
      </c>
      <c r="F18" s="11" t="str">
        <f>IF(ISERROR(VLOOKUP(B18,'101012'!B:B,1,FALSE)),"yes","no")</f>
        <v>no</v>
      </c>
      <c r="G18" s="2" t="s">
        <v>2227</v>
      </c>
      <c r="H18" s="11" t="str">
        <f>IF(ISNA(VLOOKUP(B18,CEEMEA!$A:$A,1,0)),IF(ISNA(VLOOKUP(B18,Removes!$A:$A,1,0)),IF(ISNA(VLOOKUP(B18,TTM!$A:$A,1,0)),IF(ISNA(VLOOKUP(B18,FastTrack!$A:$A,1,0)),IF(ISNA(VLOOKUP(B18,Delayed!$B:$B,1,0)),"BAU","Delayed"),"FastTrack"),"TTM"),"Remove"),"CEEMEA")</f>
        <v>CEEMEA</v>
      </c>
      <c r="I18" s="11" t="str">
        <f>IF(COUNTIF(schedule!DA$1:ZZ$100,B18)=0,"new","scheduled")</f>
        <v>new</v>
      </c>
    </row>
    <row r="19" spans="1:9">
      <c r="A19" s="11" t="s">
        <v>2222</v>
      </c>
      <c r="B19" s="13">
        <v>120918043443</v>
      </c>
      <c r="C19" s="11" t="str">
        <f>IF(ISERROR(VLOOKUP(B19,'081012'!B:C,2,FALSE)),"new",VLOOKUP(B19,'081012'!B:C,2,FALSE))</f>
        <v>new</v>
      </c>
      <c r="D19" s="11" t="str">
        <f>IF(ISERROR(VLOOKUP(B19,'081012'!B:D,3,FALSE)),"new",IF(VLOOKUP(B19,'081012'!B:D,3,FALSE)="new","existing",VLOOKUP(B19,'081012'!B:D,3,FALSE)))</f>
        <v>existing</v>
      </c>
      <c r="E19" s="4">
        <f t="shared" si="1"/>
        <v>40918</v>
      </c>
      <c r="F19" s="11" t="str">
        <f>IF(ISERROR(VLOOKUP(B19,'101012'!B:B,1,FALSE)),"yes","no")</f>
        <v>no</v>
      </c>
      <c r="G19" s="2" t="s">
        <v>2223</v>
      </c>
      <c r="H19" s="11" t="str">
        <f>IF(ISNA(VLOOKUP(B19,CEEMEA!$A:$A,1,0)),IF(ISNA(VLOOKUP(B19,Removes!$A:$A,1,0)),IF(ISNA(VLOOKUP(B19,TTM!$A:$A,1,0)),IF(ISNA(VLOOKUP(B19,FastTrack!$A:$A,1,0)),IF(ISNA(VLOOKUP(B19,Delayed!$B:$B,1,0)),"BAU","Delayed"),"FastTrack"),"TTM"),"Remove"),"CEEMEA")</f>
        <v>CEEMEA</v>
      </c>
      <c r="I19" s="11" t="str">
        <f>IF(COUNTIF(schedule!DA$1:ZZ$100,B19)=0,"new","scheduled")</f>
        <v>new</v>
      </c>
    </row>
    <row r="20" spans="1:9">
      <c r="A20" s="11" t="s">
        <v>2031</v>
      </c>
      <c r="B20" s="13">
        <v>120918132852</v>
      </c>
      <c r="C20" s="11" t="str">
        <f>IF(ISERROR(VLOOKUP(B20,'081012'!B:C,2,FALSE)),"new",VLOOKUP(B20,'081012'!B:C,2,FALSE))</f>
        <v>new</v>
      </c>
      <c r="D20" s="11" t="str">
        <f>IF(ISERROR(VLOOKUP(B20,'081012'!B:D,3,FALSE)),"new",IF(VLOOKUP(B20,'081012'!B:D,3,FALSE)="new","existing",VLOOKUP(B20,'081012'!B:D,3,FALSE)))</f>
        <v>new</v>
      </c>
      <c r="E20" s="4">
        <f t="shared" si="1"/>
        <v>41131</v>
      </c>
      <c r="F20" s="11" t="str">
        <f>IF(ISERROR(VLOOKUP(B20,'101012'!B:B,1,FALSE)),"yes","no")</f>
        <v>no</v>
      </c>
      <c r="G20" s="2" t="s">
        <v>2439</v>
      </c>
      <c r="H20" s="11" t="str">
        <f>IF(ISNA(VLOOKUP(B20,CEEMEA!$A:$A,1,0)),IF(ISNA(VLOOKUP(B20,Removes!$A:$A,1,0)),IF(ISNA(VLOOKUP(B20,TTM!$A:$A,1,0)),IF(ISNA(VLOOKUP(B20,FastTrack!$A:$A,1,0)),IF(ISNA(VLOOKUP(B20,Delayed!$B:$B,1,0)),"BAU","Delayed"),"FastTrack"),"TTM"),"Remove"),"CEEMEA")</f>
        <v>BAU</v>
      </c>
      <c r="I20" s="11" t="str">
        <f>IF(COUNTIF(schedule!DA$1:ZZ$100,B20)=0,"new","scheduled")</f>
        <v>scheduled</v>
      </c>
    </row>
    <row r="21" spans="1:9">
      <c r="A21" s="11" t="s">
        <v>1771</v>
      </c>
      <c r="B21" s="13">
        <v>120919080500</v>
      </c>
      <c r="C21" s="11" t="str">
        <f>IF(ISERROR(VLOOKUP(B21,'081012'!B:C,2,FALSE)),"new",VLOOKUP(B21,'081012'!B:C,2,FALSE))</f>
        <v>new</v>
      </c>
      <c r="D21" s="11" t="str">
        <f>IF(ISERROR(VLOOKUP(B21,'081012'!B:D,3,FALSE)),"new",IF(VLOOKUP(B21,'081012'!B:D,3,FALSE)="new","existing",VLOOKUP(B21,'081012'!B:D,3,FALSE)))</f>
        <v>existing</v>
      </c>
      <c r="E21" s="4" t="e">
        <f t="shared" si="1"/>
        <v>#VALUE!</v>
      </c>
      <c r="F21" s="11" t="str">
        <f>IF(ISERROR(VLOOKUP(B21,'101012'!B:B,1,FALSE)),"yes","no")</f>
        <v>no</v>
      </c>
      <c r="G21" s="2" t="s">
        <v>2140</v>
      </c>
      <c r="H21" s="11" t="str">
        <f>IF(ISNA(VLOOKUP(B21,CEEMEA!$A:$A,1,0)),IF(ISNA(VLOOKUP(B21,Removes!$A:$A,1,0)),IF(ISNA(VLOOKUP(B21,TTM!$A:$A,1,0)),IF(ISNA(VLOOKUP(B21,FastTrack!$A:$A,1,0)),IF(ISNA(VLOOKUP(B21,Delayed!$B:$B,1,0)),"BAU","Delayed"),"FastTrack"),"TTM"),"Remove"),"CEEMEA")</f>
        <v>BAU</v>
      </c>
      <c r="I21" s="11" t="str">
        <f>IF(COUNTIF(schedule!DA$1:ZZ$100,B21)=0,"new","scheduled")</f>
        <v>scheduled</v>
      </c>
    </row>
    <row r="22" spans="1:9">
      <c r="A22" s="11" t="s">
        <v>1825</v>
      </c>
      <c r="B22" s="13">
        <v>120920100741</v>
      </c>
      <c r="C22" s="11" t="str">
        <f>IF(ISERROR(VLOOKUP(B22,'081012'!B:C,2,FALSE)),"new",VLOOKUP(B22,'081012'!B:C,2,FALSE))</f>
        <v>new</v>
      </c>
      <c r="D22" s="11" t="str">
        <f>IF(ISERROR(VLOOKUP(B22,'081012'!B:D,3,FALSE)),"new",IF(VLOOKUP(B22,'081012'!B:D,3,FALSE)="new","existing",VLOOKUP(B22,'081012'!B:D,3,FALSE)))</f>
        <v>existing</v>
      </c>
      <c r="E22" s="4" t="e">
        <f t="shared" si="1"/>
        <v>#VALUE!</v>
      </c>
      <c r="F22" s="11" t="str">
        <f>IF(ISERROR(VLOOKUP(B22,'101012'!B:B,1,FALSE)),"yes","no")</f>
        <v>no</v>
      </c>
      <c r="G22" s="2" t="s">
        <v>2113</v>
      </c>
      <c r="H22" s="11" t="str">
        <f>IF(ISNA(VLOOKUP(B22,CEEMEA!$A:$A,1,0)),IF(ISNA(VLOOKUP(B22,Removes!$A:$A,1,0)),IF(ISNA(VLOOKUP(B22,TTM!$A:$A,1,0)),IF(ISNA(VLOOKUP(B22,FastTrack!$A:$A,1,0)),IF(ISNA(VLOOKUP(B22,Delayed!$B:$B,1,0)),"BAU","Delayed"),"FastTrack"),"TTM"),"Remove"),"CEEMEA")</f>
        <v>BAU</v>
      </c>
      <c r="I22" s="11" t="str">
        <f>IF(COUNTIF(schedule!DA$1:ZZ$100,B22)=0,"new","scheduled")</f>
        <v>scheduled</v>
      </c>
    </row>
    <row r="23" spans="1:9">
      <c r="A23" s="11" t="s">
        <v>1823</v>
      </c>
      <c r="B23" s="13">
        <v>120920100748</v>
      </c>
      <c r="C23" s="11" t="str">
        <f>IF(ISERROR(VLOOKUP(B23,'081012'!B:C,2,FALSE)),"new",VLOOKUP(B23,'081012'!B:C,2,FALSE))</f>
        <v>new</v>
      </c>
      <c r="D23" s="11" t="str">
        <f>IF(ISERROR(VLOOKUP(B23,'081012'!B:D,3,FALSE)),"new",IF(VLOOKUP(B23,'081012'!B:D,3,FALSE)="new","existing",VLOOKUP(B23,'081012'!B:D,3,FALSE)))</f>
        <v>existing</v>
      </c>
      <c r="E23" s="4" t="e">
        <f t="shared" si="1"/>
        <v>#VALUE!</v>
      </c>
      <c r="F23" s="11" t="str">
        <f>IF(ISERROR(VLOOKUP(B23,'101012'!B:B,1,FALSE)),"yes","no")</f>
        <v>no</v>
      </c>
      <c r="G23" s="2" t="s">
        <v>2138</v>
      </c>
      <c r="H23" s="11" t="str">
        <f>IF(ISNA(VLOOKUP(B23,CEEMEA!$A:$A,1,0)),IF(ISNA(VLOOKUP(B23,Removes!$A:$A,1,0)),IF(ISNA(VLOOKUP(B23,TTM!$A:$A,1,0)),IF(ISNA(VLOOKUP(B23,FastTrack!$A:$A,1,0)),IF(ISNA(VLOOKUP(B23,Delayed!$B:$B,1,0)),"BAU","Delayed"),"FastTrack"),"TTM"),"Remove"),"CEEMEA")</f>
        <v>BAU</v>
      </c>
      <c r="I23" s="11" t="str">
        <f>IF(COUNTIF(schedule!DA$1:ZZ$100,B23)=0,"new","scheduled")</f>
        <v>scheduled</v>
      </c>
    </row>
    <row r="24" spans="1:9">
      <c r="A24" s="11" t="s">
        <v>1821</v>
      </c>
      <c r="B24" s="13">
        <v>120920100749</v>
      </c>
      <c r="C24" s="11" t="str">
        <f>IF(ISERROR(VLOOKUP(B24,'081012'!B:C,2,FALSE)),"new",VLOOKUP(B24,'081012'!B:C,2,FALSE))</f>
        <v>new</v>
      </c>
      <c r="D24" s="11" t="str">
        <f>IF(ISERROR(VLOOKUP(B24,'081012'!B:D,3,FALSE)),"new",IF(VLOOKUP(B24,'081012'!B:D,3,FALSE)="new","existing",VLOOKUP(B24,'081012'!B:D,3,FALSE)))</f>
        <v>existing</v>
      </c>
      <c r="E24" s="4" t="e">
        <f t="shared" si="1"/>
        <v>#VALUE!</v>
      </c>
      <c r="F24" s="11" t="str">
        <f>IF(ISERROR(VLOOKUP(B24,'101012'!B:B,1,FALSE)),"yes","no")</f>
        <v>no</v>
      </c>
      <c r="G24" s="2" t="s">
        <v>2137</v>
      </c>
      <c r="H24" s="11" t="str">
        <f>IF(ISNA(VLOOKUP(B24,CEEMEA!$A:$A,1,0)),IF(ISNA(VLOOKUP(B24,Removes!$A:$A,1,0)),IF(ISNA(VLOOKUP(B24,TTM!$A:$A,1,0)),IF(ISNA(VLOOKUP(B24,FastTrack!$A:$A,1,0)),IF(ISNA(VLOOKUP(B24,Delayed!$B:$B,1,0)),"BAU","Delayed"),"FastTrack"),"TTM"),"Remove"),"CEEMEA")</f>
        <v>BAU</v>
      </c>
      <c r="I24" s="11" t="str">
        <f>IF(COUNTIF(schedule!DA$1:ZZ$100,B24)=0,"new","scheduled")</f>
        <v>scheduled</v>
      </c>
    </row>
    <row r="25" spans="1:9">
      <c r="A25" s="11" t="s">
        <v>1819</v>
      </c>
      <c r="B25" s="13">
        <v>120920100750</v>
      </c>
      <c r="C25" s="11" t="str">
        <f>IF(ISERROR(VLOOKUP(B25,'081012'!B:C,2,FALSE)),"new",VLOOKUP(B25,'081012'!B:C,2,FALSE))</f>
        <v>new</v>
      </c>
      <c r="D25" s="11" t="str">
        <f>IF(ISERROR(VLOOKUP(B25,'081012'!B:D,3,FALSE)),"new",IF(VLOOKUP(B25,'081012'!B:D,3,FALSE)="new","existing",VLOOKUP(B25,'081012'!B:D,3,FALSE)))</f>
        <v>existing</v>
      </c>
      <c r="E25" s="4" t="e">
        <f t="shared" si="1"/>
        <v>#VALUE!</v>
      </c>
      <c r="F25" s="11" t="str">
        <f>IF(ISERROR(VLOOKUP(B25,'101012'!B:B,1,FALSE)),"yes","no")</f>
        <v>no</v>
      </c>
      <c r="G25" s="2" t="s">
        <v>2136</v>
      </c>
      <c r="H25" s="11" t="str">
        <f>IF(ISNA(VLOOKUP(B25,CEEMEA!$A:$A,1,0)),IF(ISNA(VLOOKUP(B25,Removes!$A:$A,1,0)),IF(ISNA(VLOOKUP(B25,TTM!$A:$A,1,0)),IF(ISNA(VLOOKUP(B25,FastTrack!$A:$A,1,0)),IF(ISNA(VLOOKUP(B25,Delayed!$B:$B,1,0)),"BAU","Delayed"),"FastTrack"),"TTM"),"Remove"),"CEEMEA")</f>
        <v>BAU</v>
      </c>
      <c r="I25" s="11" t="str">
        <f>IF(COUNTIF(schedule!DA$1:ZZ$100,B25)=0,"new","scheduled")</f>
        <v>scheduled</v>
      </c>
    </row>
    <row r="26" spans="1:9">
      <c r="A26" s="11" t="s">
        <v>1815</v>
      </c>
      <c r="B26" s="13">
        <v>120920100751</v>
      </c>
      <c r="C26" s="11" t="str">
        <f>IF(ISERROR(VLOOKUP(B26,'081012'!B:C,2,FALSE)),"new",VLOOKUP(B26,'081012'!B:C,2,FALSE))</f>
        <v>new</v>
      </c>
      <c r="D26" s="11" t="str">
        <f>IF(ISERROR(VLOOKUP(B26,'081012'!B:D,3,FALSE)),"new",IF(VLOOKUP(B26,'081012'!B:D,3,FALSE)="new","existing",VLOOKUP(B26,'081012'!B:D,3,FALSE)))</f>
        <v>existing</v>
      </c>
      <c r="E26" s="4" t="e">
        <f t="shared" si="1"/>
        <v>#VALUE!</v>
      </c>
      <c r="F26" s="11" t="str">
        <f>IF(ISERROR(VLOOKUP(B26,'101012'!B:B,1,FALSE)),"yes","no")</f>
        <v>no</v>
      </c>
      <c r="G26" s="2" t="s">
        <v>2134</v>
      </c>
      <c r="H26" s="11" t="str">
        <f>IF(ISNA(VLOOKUP(B26,CEEMEA!$A:$A,1,0)),IF(ISNA(VLOOKUP(B26,Removes!$A:$A,1,0)),IF(ISNA(VLOOKUP(B26,TTM!$A:$A,1,0)),IF(ISNA(VLOOKUP(B26,FastTrack!$A:$A,1,0)),IF(ISNA(VLOOKUP(B26,Delayed!$B:$B,1,0)),"BAU","Delayed"),"FastTrack"),"TTM"),"Remove"),"CEEMEA")</f>
        <v>BAU</v>
      </c>
      <c r="I26" s="11" t="str">
        <f>IF(COUNTIF(schedule!DA$1:ZZ$100,B26)=0,"new","scheduled")</f>
        <v>scheduled</v>
      </c>
    </row>
    <row r="27" spans="1:9">
      <c r="A27" s="11" t="s">
        <v>1813</v>
      </c>
      <c r="B27" s="13">
        <v>120920102003</v>
      </c>
      <c r="C27" s="11" t="str">
        <f>IF(ISERROR(VLOOKUP(B27,'081012'!B:C,2,FALSE)),"new",VLOOKUP(B27,'081012'!B:C,2,FALSE))</f>
        <v>new</v>
      </c>
      <c r="D27" s="11" t="str">
        <f>IF(ISERROR(VLOOKUP(B27,'081012'!B:D,3,FALSE)),"new",IF(VLOOKUP(B27,'081012'!B:D,3,FALSE)="new","existing",VLOOKUP(B27,'081012'!B:D,3,FALSE)))</f>
        <v>existing</v>
      </c>
      <c r="E27" s="4" t="e">
        <f t="shared" si="1"/>
        <v>#VALUE!</v>
      </c>
      <c r="F27" s="11" t="str">
        <f>IF(ISERROR(VLOOKUP(B27,'101012'!B:B,1,FALSE)),"yes","no")</f>
        <v>no</v>
      </c>
      <c r="G27" s="2" t="s">
        <v>2133</v>
      </c>
      <c r="H27" s="11" t="str">
        <f>IF(ISNA(VLOOKUP(B27,CEEMEA!$A:$A,1,0)),IF(ISNA(VLOOKUP(B27,Removes!$A:$A,1,0)),IF(ISNA(VLOOKUP(B27,TTM!$A:$A,1,0)),IF(ISNA(VLOOKUP(B27,FastTrack!$A:$A,1,0)),IF(ISNA(VLOOKUP(B27,Delayed!$B:$B,1,0)),"BAU","Delayed"),"FastTrack"),"TTM"),"Remove"),"CEEMEA")</f>
        <v>BAU</v>
      </c>
      <c r="I27" s="11" t="str">
        <f>IF(COUNTIF(schedule!DA$1:ZZ$100,B27)=0,"new","scheduled")</f>
        <v>scheduled</v>
      </c>
    </row>
    <row r="28" spans="1:9">
      <c r="A28" s="11" t="s">
        <v>1809</v>
      </c>
      <c r="B28" s="13">
        <v>120920102004</v>
      </c>
      <c r="C28" s="11" t="str">
        <f>IF(ISERROR(VLOOKUP(B28,'081012'!B:C,2,FALSE)),"new",VLOOKUP(B28,'081012'!B:C,2,FALSE))</f>
        <v>new</v>
      </c>
      <c r="D28" s="11" t="str">
        <f>IF(ISERROR(VLOOKUP(B28,'081012'!B:D,3,FALSE)),"new",IF(VLOOKUP(B28,'081012'!B:D,3,FALSE)="new","existing",VLOOKUP(B28,'081012'!B:D,3,FALSE)))</f>
        <v>existing</v>
      </c>
      <c r="E28" s="4" t="e">
        <f t="shared" si="1"/>
        <v>#VALUE!</v>
      </c>
      <c r="F28" s="11" t="str">
        <f>IF(ISERROR(VLOOKUP(B28,'101012'!B:B,1,FALSE)),"yes","no")</f>
        <v>no</v>
      </c>
      <c r="G28" s="2" t="s">
        <v>2131</v>
      </c>
      <c r="H28" s="11" t="str">
        <f>IF(ISNA(VLOOKUP(B28,CEEMEA!$A:$A,1,0)),IF(ISNA(VLOOKUP(B28,Removes!$A:$A,1,0)),IF(ISNA(VLOOKUP(B28,TTM!$A:$A,1,0)),IF(ISNA(VLOOKUP(B28,FastTrack!$A:$A,1,0)),IF(ISNA(VLOOKUP(B28,Delayed!$B:$B,1,0)),"BAU","Delayed"),"FastTrack"),"TTM"),"Remove"),"CEEMEA")</f>
        <v>BAU</v>
      </c>
      <c r="I28" s="11" t="str">
        <f>IF(COUNTIF(schedule!DA$1:ZZ$100,B28)=0,"new","scheduled")</f>
        <v>scheduled</v>
      </c>
    </row>
    <row r="29" spans="1:9">
      <c r="A29" s="11" t="s">
        <v>1803</v>
      </c>
      <c r="B29" s="13">
        <v>120920102005</v>
      </c>
      <c r="C29" s="11" t="str">
        <f>IF(ISERROR(VLOOKUP(B29,'081012'!B:C,2,FALSE)),"new",VLOOKUP(B29,'081012'!B:C,2,FALSE))</f>
        <v>new</v>
      </c>
      <c r="D29" s="11" t="str">
        <f>IF(ISERROR(VLOOKUP(B29,'081012'!B:D,3,FALSE)),"new",IF(VLOOKUP(B29,'081012'!B:D,3,FALSE)="new","existing",VLOOKUP(B29,'081012'!B:D,3,FALSE)))</f>
        <v>existing</v>
      </c>
      <c r="E29" s="4" t="e">
        <f t="shared" si="1"/>
        <v>#VALUE!</v>
      </c>
      <c r="F29" s="11" t="str">
        <f>IF(ISERROR(VLOOKUP(B29,'101012'!B:B,1,FALSE)),"yes","no")</f>
        <v>no</v>
      </c>
      <c r="G29" s="2" t="s">
        <v>2128</v>
      </c>
      <c r="H29" s="11" t="str">
        <f>IF(ISNA(VLOOKUP(B29,CEEMEA!$A:$A,1,0)),IF(ISNA(VLOOKUP(B29,Removes!$A:$A,1,0)),IF(ISNA(VLOOKUP(B29,TTM!$A:$A,1,0)),IF(ISNA(VLOOKUP(B29,FastTrack!$A:$A,1,0)),IF(ISNA(VLOOKUP(B29,Delayed!$B:$B,1,0)),"BAU","Delayed"),"FastTrack"),"TTM"),"Remove"),"CEEMEA")</f>
        <v>BAU</v>
      </c>
      <c r="I29" s="11" t="str">
        <f>IF(COUNTIF(schedule!DA$1:ZZ$100,B29)=0,"new","scheduled")</f>
        <v>scheduled</v>
      </c>
    </row>
    <row r="30" spans="1:9">
      <c r="A30" s="11" t="s">
        <v>1811</v>
      </c>
      <c r="B30" s="13">
        <v>120920102006</v>
      </c>
      <c r="C30" s="11" t="str">
        <f>IF(ISERROR(VLOOKUP(B30,'081012'!B:C,2,FALSE)),"new",VLOOKUP(B30,'081012'!B:C,2,FALSE))</f>
        <v>new</v>
      </c>
      <c r="D30" s="11" t="str">
        <f>IF(ISERROR(VLOOKUP(B30,'081012'!B:D,3,FALSE)),"new",IF(VLOOKUP(B30,'081012'!B:D,3,FALSE)="new","existing",VLOOKUP(B30,'081012'!B:D,3,FALSE)))</f>
        <v>existing</v>
      </c>
      <c r="E30" s="4" t="e">
        <f t="shared" si="1"/>
        <v>#VALUE!</v>
      </c>
      <c r="F30" s="11" t="str">
        <f>IF(ISERROR(VLOOKUP(B30,'101012'!B:B,1,FALSE)),"yes","no")</f>
        <v>no</v>
      </c>
      <c r="G30" s="2" t="s">
        <v>2132</v>
      </c>
      <c r="H30" s="11" t="str">
        <f>IF(ISNA(VLOOKUP(B30,CEEMEA!$A:$A,1,0)),IF(ISNA(VLOOKUP(B30,Removes!$A:$A,1,0)),IF(ISNA(VLOOKUP(B30,TTM!$A:$A,1,0)),IF(ISNA(VLOOKUP(B30,FastTrack!$A:$A,1,0)),IF(ISNA(VLOOKUP(B30,Delayed!$B:$B,1,0)),"BAU","Delayed"),"FastTrack"),"TTM"),"Remove"),"CEEMEA")</f>
        <v>BAU</v>
      </c>
      <c r="I30" s="11" t="str">
        <f>IF(COUNTIF(schedule!DA$1:ZZ$100,B30)=0,"new","scheduled")</f>
        <v>scheduled</v>
      </c>
    </row>
    <row r="31" spans="1:9">
      <c r="A31" s="11" t="s">
        <v>1883</v>
      </c>
      <c r="B31" s="13">
        <v>120920123003</v>
      </c>
      <c r="C31" s="11" t="str">
        <f>IF(ISERROR(VLOOKUP(B31,'081012'!B:C,2,FALSE)),"new",VLOOKUP(B31,'081012'!B:C,2,FALSE))</f>
        <v>new</v>
      </c>
      <c r="D31" s="11" t="str">
        <f>IF(ISERROR(VLOOKUP(B31,'081012'!B:D,3,FALSE)),"new",IF(VLOOKUP(B31,'081012'!B:D,3,FALSE)="new","existing",VLOOKUP(B31,'081012'!B:D,3,FALSE)))</f>
        <v>existing</v>
      </c>
      <c r="E31" s="4" t="e">
        <f t="shared" si="1"/>
        <v>#VALUE!</v>
      </c>
      <c r="F31" s="11" t="str">
        <f>IF(ISERROR(VLOOKUP(B31,'101012'!B:B,1,FALSE)),"yes","no")</f>
        <v>no</v>
      </c>
      <c r="G31" s="2" t="s">
        <v>2111</v>
      </c>
      <c r="H31" s="11" t="str">
        <f>IF(ISNA(VLOOKUP(B31,CEEMEA!$A:$A,1,0)),IF(ISNA(VLOOKUP(B31,Removes!$A:$A,1,0)),IF(ISNA(VLOOKUP(B31,TTM!$A:$A,1,0)),IF(ISNA(VLOOKUP(B31,FastTrack!$A:$A,1,0)),IF(ISNA(VLOOKUP(B31,Delayed!$B:$B,1,0)),"BAU","Delayed"),"FastTrack"),"TTM"),"Remove"),"CEEMEA")</f>
        <v>BAU</v>
      </c>
      <c r="I31" s="11" t="str">
        <f>IF(COUNTIF(schedule!DA$1:ZZ$100,B31)=0,"new","scheduled")</f>
        <v>scheduled</v>
      </c>
    </row>
    <row r="32" spans="1:9">
      <c r="A32" s="11" t="s">
        <v>1874</v>
      </c>
      <c r="B32" s="13">
        <v>120921062337</v>
      </c>
      <c r="C32" s="11" t="str">
        <f>IF(ISERROR(VLOOKUP(B32,'081012'!B:C,2,FALSE)),"new",VLOOKUP(B32,'081012'!B:C,2,FALSE))</f>
        <v>new</v>
      </c>
      <c r="D32" s="11" t="str">
        <f>IF(ISERROR(VLOOKUP(B32,'081012'!B:D,3,FALSE)),"new",IF(VLOOKUP(B32,'081012'!B:D,3,FALSE)="new","existing",VLOOKUP(B32,'081012'!B:D,3,FALSE)))</f>
        <v>existing</v>
      </c>
      <c r="E32" s="4">
        <f t="shared" si="1"/>
        <v>41131</v>
      </c>
      <c r="F32" s="11" t="str">
        <f>IF(ISERROR(VLOOKUP(B32,'101012'!B:B,1,FALSE)),"yes","no")</f>
        <v>no</v>
      </c>
      <c r="G32" s="2" t="s">
        <v>2459</v>
      </c>
      <c r="H32" s="11" t="str">
        <f>IF(ISNA(VLOOKUP(B32,CEEMEA!$A:$A,1,0)),IF(ISNA(VLOOKUP(B32,Removes!$A:$A,1,0)),IF(ISNA(VLOOKUP(B32,TTM!$A:$A,1,0)),IF(ISNA(VLOOKUP(B32,FastTrack!$A:$A,1,0)),IF(ISNA(VLOOKUP(B32,Delayed!$B:$B,1,0)),"BAU","Delayed"),"FastTrack"),"TTM"),"Remove"),"CEEMEA")</f>
        <v>Delayed</v>
      </c>
      <c r="I32" s="11" t="str">
        <f>IF(COUNTIF(schedule!DA$1:ZZ$100,B32)=0,"new","scheduled")</f>
        <v>new</v>
      </c>
    </row>
    <row r="33" spans="1:9">
      <c r="A33" s="11" t="s">
        <v>1872</v>
      </c>
      <c r="B33" s="13">
        <v>120921062644</v>
      </c>
      <c r="C33" s="11" t="str">
        <f>IF(ISERROR(VLOOKUP(B33,'081012'!B:C,2,FALSE)),"new",VLOOKUP(B33,'081012'!B:C,2,FALSE))</f>
        <v>new</v>
      </c>
      <c r="D33" s="11" t="str">
        <f>IF(ISERROR(VLOOKUP(B33,'081012'!B:D,3,FALSE)),"new",IF(VLOOKUP(B33,'081012'!B:D,3,FALSE)="new","existing",VLOOKUP(B33,'081012'!B:D,3,FALSE)))</f>
        <v>existing</v>
      </c>
      <c r="E33" s="4">
        <f t="shared" si="1"/>
        <v>41131</v>
      </c>
      <c r="F33" s="11" t="str">
        <f>IF(ISERROR(VLOOKUP(B33,'101012'!B:B,1,FALSE)),"yes","no")</f>
        <v>no</v>
      </c>
      <c r="G33" s="2" t="s">
        <v>2458</v>
      </c>
      <c r="H33" s="11" t="str">
        <f>IF(ISNA(VLOOKUP(B33,CEEMEA!$A:$A,1,0)),IF(ISNA(VLOOKUP(B33,Removes!$A:$A,1,0)),IF(ISNA(VLOOKUP(B33,TTM!$A:$A,1,0)),IF(ISNA(VLOOKUP(B33,FastTrack!$A:$A,1,0)),IF(ISNA(VLOOKUP(B33,Delayed!$B:$B,1,0)),"BAU","Delayed"),"FastTrack"),"TTM"),"Remove"),"CEEMEA")</f>
        <v>Delayed</v>
      </c>
      <c r="I33" s="11" t="str">
        <f>IF(COUNTIF(schedule!DA$1:ZZ$100,B33)=0,"new","scheduled")</f>
        <v>new</v>
      </c>
    </row>
    <row r="34" spans="1:9">
      <c r="A34" s="11" t="s">
        <v>1870</v>
      </c>
      <c r="B34" s="13">
        <v>120921062835</v>
      </c>
      <c r="C34" s="11" t="str">
        <f>IF(ISERROR(VLOOKUP(B34,'081012'!B:C,2,FALSE)),"new",VLOOKUP(B34,'081012'!B:C,2,FALSE))</f>
        <v>new</v>
      </c>
      <c r="D34" s="11" t="str">
        <f>IF(ISERROR(VLOOKUP(B34,'081012'!B:D,3,FALSE)),"new",IF(VLOOKUP(B34,'081012'!B:D,3,FALSE)="new","existing",VLOOKUP(B34,'081012'!B:D,3,FALSE)))</f>
        <v>existing</v>
      </c>
      <c r="E34" s="4" t="e">
        <f t="shared" si="1"/>
        <v>#VALUE!</v>
      </c>
      <c r="F34" s="11" t="str">
        <f>IF(ISERROR(VLOOKUP(B34,'101012'!B:B,1,FALSE)),"yes","no")</f>
        <v>no</v>
      </c>
      <c r="G34" s="2" t="s">
        <v>2123</v>
      </c>
      <c r="H34" s="11" t="str">
        <f>IF(ISNA(VLOOKUP(B34,CEEMEA!$A:$A,1,0)),IF(ISNA(VLOOKUP(B34,Removes!$A:$A,1,0)),IF(ISNA(VLOOKUP(B34,TTM!$A:$A,1,0)),IF(ISNA(VLOOKUP(B34,FastTrack!$A:$A,1,0)),IF(ISNA(VLOOKUP(B34,Delayed!$B:$B,1,0)),"BAU","Delayed"),"FastTrack"),"TTM"),"Remove"),"CEEMEA")</f>
        <v>Delayed</v>
      </c>
      <c r="I34" s="11" t="str">
        <f>IF(COUNTIF(schedule!DA$1:ZZ$100,B34)=0,"new","scheduled")</f>
        <v>new</v>
      </c>
    </row>
    <row r="35" spans="1:9">
      <c r="A35" s="11" t="s">
        <v>1868</v>
      </c>
      <c r="B35" s="13">
        <v>120921063034</v>
      </c>
      <c r="C35" s="11" t="str">
        <f>IF(ISERROR(VLOOKUP(B35,'081012'!B:C,2,FALSE)),"new",VLOOKUP(B35,'081012'!B:C,2,FALSE))</f>
        <v>new</v>
      </c>
      <c r="D35" s="11" t="str">
        <f>IF(ISERROR(VLOOKUP(B35,'081012'!B:D,3,FALSE)),"new",IF(VLOOKUP(B35,'081012'!B:D,3,FALSE)="new","existing",VLOOKUP(B35,'081012'!B:D,3,FALSE)))</f>
        <v>existing</v>
      </c>
      <c r="E35" s="4">
        <f t="shared" si="1"/>
        <v>41131</v>
      </c>
      <c r="F35" s="11" t="str">
        <f>IF(ISERROR(VLOOKUP(B35,'101012'!B:B,1,FALSE)),"yes","no")</f>
        <v>no</v>
      </c>
      <c r="G35" s="2" t="s">
        <v>2457</v>
      </c>
      <c r="H35" s="11" t="str">
        <f>IF(ISNA(VLOOKUP(B35,CEEMEA!$A:$A,1,0)),IF(ISNA(VLOOKUP(B35,Removes!$A:$A,1,0)),IF(ISNA(VLOOKUP(B35,TTM!$A:$A,1,0)),IF(ISNA(VLOOKUP(B35,FastTrack!$A:$A,1,0)),IF(ISNA(VLOOKUP(B35,Delayed!$B:$B,1,0)),"BAU","Delayed"),"FastTrack"),"TTM"),"Remove"),"CEEMEA")</f>
        <v>Delayed</v>
      </c>
      <c r="I35" s="11" t="str">
        <f>IF(COUNTIF(schedule!DA$1:ZZ$100,B35)=0,"new","scheduled")</f>
        <v>new</v>
      </c>
    </row>
    <row r="36" spans="1:9">
      <c r="A36" s="11" t="s">
        <v>1866</v>
      </c>
      <c r="B36" s="13">
        <v>120921063307</v>
      </c>
      <c r="C36" s="11" t="str">
        <f>IF(ISERROR(VLOOKUP(B36,'081012'!B:C,2,FALSE)),"new",VLOOKUP(B36,'081012'!B:C,2,FALSE))</f>
        <v>new</v>
      </c>
      <c r="D36" s="11" t="str">
        <f>IF(ISERROR(VLOOKUP(B36,'081012'!B:D,3,FALSE)),"new",IF(VLOOKUP(B36,'081012'!B:D,3,FALSE)="new","existing",VLOOKUP(B36,'081012'!B:D,3,FALSE)))</f>
        <v>existing</v>
      </c>
      <c r="E36" s="4">
        <f t="shared" si="1"/>
        <v>41131</v>
      </c>
      <c r="F36" s="11" t="str">
        <f>IF(ISERROR(VLOOKUP(B36,'101012'!B:B,1,FALSE)),"yes","no")</f>
        <v>no</v>
      </c>
      <c r="G36" s="2" t="s">
        <v>2456</v>
      </c>
      <c r="H36" s="11" t="str">
        <f>IF(ISNA(VLOOKUP(B36,CEEMEA!$A:$A,1,0)),IF(ISNA(VLOOKUP(B36,Removes!$A:$A,1,0)),IF(ISNA(VLOOKUP(B36,TTM!$A:$A,1,0)),IF(ISNA(VLOOKUP(B36,FastTrack!$A:$A,1,0)),IF(ISNA(VLOOKUP(B36,Delayed!$B:$B,1,0)),"BAU","Delayed"),"FastTrack"),"TTM"),"Remove"),"CEEMEA")</f>
        <v>Delayed</v>
      </c>
      <c r="I36" s="11" t="str">
        <f>IF(COUNTIF(schedule!DA$1:ZZ$100,B36)=0,"new","scheduled")</f>
        <v>new</v>
      </c>
    </row>
    <row r="37" spans="1:9">
      <c r="A37" s="11" t="s">
        <v>1864</v>
      </c>
      <c r="B37" s="13">
        <v>120921063606</v>
      </c>
      <c r="C37" s="11" t="str">
        <f>IF(ISERROR(VLOOKUP(B37,'081012'!B:C,2,FALSE)),"new",VLOOKUP(B37,'081012'!B:C,2,FALSE))</f>
        <v>new</v>
      </c>
      <c r="D37" s="11" t="str">
        <f>IF(ISERROR(VLOOKUP(B37,'081012'!B:D,3,FALSE)),"new",IF(VLOOKUP(B37,'081012'!B:D,3,FALSE)="new","existing",VLOOKUP(B37,'081012'!B:D,3,FALSE)))</f>
        <v>existing</v>
      </c>
      <c r="E37" s="4">
        <f t="shared" si="1"/>
        <v>41131</v>
      </c>
      <c r="F37" s="11" t="str">
        <f>IF(ISERROR(VLOOKUP(B37,'101012'!B:B,1,FALSE)),"yes","no")</f>
        <v>no</v>
      </c>
      <c r="G37" s="2" t="s">
        <v>2455</v>
      </c>
      <c r="H37" s="11" t="str">
        <f>IF(ISNA(VLOOKUP(B37,CEEMEA!$A:$A,1,0)),IF(ISNA(VLOOKUP(B37,Removes!$A:$A,1,0)),IF(ISNA(VLOOKUP(B37,TTM!$A:$A,1,0)),IF(ISNA(VLOOKUP(B37,FastTrack!$A:$A,1,0)),IF(ISNA(VLOOKUP(B37,Delayed!$B:$B,1,0)),"BAU","Delayed"),"FastTrack"),"TTM"),"Remove"),"CEEMEA")</f>
        <v>Delayed</v>
      </c>
      <c r="I37" s="11" t="str">
        <f>IF(COUNTIF(schedule!DA$1:ZZ$100,B37)=0,"new","scheduled")</f>
        <v>new</v>
      </c>
    </row>
    <row r="38" spans="1:9">
      <c r="A38" s="11" t="s">
        <v>1862</v>
      </c>
      <c r="B38" s="13">
        <v>120921063929</v>
      </c>
      <c r="C38" s="11" t="str">
        <f>IF(ISERROR(VLOOKUP(B38,'081012'!B:C,2,FALSE)),"new",VLOOKUP(B38,'081012'!B:C,2,FALSE))</f>
        <v>new</v>
      </c>
      <c r="D38" s="11" t="str">
        <f>IF(ISERROR(VLOOKUP(B38,'081012'!B:D,3,FALSE)),"new",IF(VLOOKUP(B38,'081012'!B:D,3,FALSE)="new","existing",VLOOKUP(B38,'081012'!B:D,3,FALSE)))</f>
        <v>existing</v>
      </c>
      <c r="E38" s="4">
        <f t="shared" si="1"/>
        <v>41131</v>
      </c>
      <c r="F38" s="11" t="str">
        <f>IF(ISERROR(VLOOKUP(B38,'101012'!B:B,1,FALSE)),"yes","no")</f>
        <v>no</v>
      </c>
      <c r="G38" s="2" t="s">
        <v>2454</v>
      </c>
      <c r="H38" s="11" t="str">
        <f>IF(ISNA(VLOOKUP(B38,CEEMEA!$A:$A,1,0)),IF(ISNA(VLOOKUP(B38,Removes!$A:$A,1,0)),IF(ISNA(VLOOKUP(B38,TTM!$A:$A,1,0)),IF(ISNA(VLOOKUP(B38,FastTrack!$A:$A,1,0)),IF(ISNA(VLOOKUP(B38,Delayed!$B:$B,1,0)),"BAU","Delayed"),"FastTrack"),"TTM"),"Remove"),"CEEMEA")</f>
        <v>Delayed</v>
      </c>
      <c r="I38" s="11" t="str">
        <f>IF(COUNTIF(schedule!DA$1:ZZ$100,B38)=0,"new","scheduled")</f>
        <v>new</v>
      </c>
    </row>
    <row r="39" spans="1:9">
      <c r="A39" s="11" t="s">
        <v>1841</v>
      </c>
      <c r="B39" s="13">
        <v>120921103812</v>
      </c>
      <c r="C39" s="11" t="str">
        <f>IF(ISERROR(VLOOKUP(B39,'081012'!B:C,2,FALSE)),"new",VLOOKUP(B39,'081012'!B:C,2,FALSE))</f>
        <v>new</v>
      </c>
      <c r="D39" s="11" t="str">
        <f>IF(ISERROR(VLOOKUP(B39,'081012'!B:D,3,FALSE)),"new",IF(VLOOKUP(B39,'081012'!B:D,3,FALSE)="new","existing",VLOOKUP(B39,'081012'!B:D,3,FALSE)))</f>
        <v>existing</v>
      </c>
      <c r="E39" s="4" t="e">
        <f t="shared" si="1"/>
        <v>#VALUE!</v>
      </c>
      <c r="F39" s="11" t="str">
        <f>IF(ISERROR(VLOOKUP(B39,'101012'!B:B,1,FALSE)),"yes","no")</f>
        <v>no</v>
      </c>
      <c r="G39" s="2" t="s">
        <v>2117</v>
      </c>
      <c r="H39" s="11" t="str">
        <f>IF(ISNA(VLOOKUP(B39,CEEMEA!$A:$A,1,0)),IF(ISNA(VLOOKUP(B39,Removes!$A:$A,1,0)),IF(ISNA(VLOOKUP(B39,TTM!$A:$A,1,0)),IF(ISNA(VLOOKUP(B39,FastTrack!$A:$A,1,0)),IF(ISNA(VLOOKUP(B39,Delayed!$B:$B,1,0)),"BAU","Delayed"),"FastTrack"),"TTM"),"Remove"),"CEEMEA")</f>
        <v>BAU</v>
      </c>
      <c r="I39" s="11" t="str">
        <f>IF(COUNTIF(schedule!DA$1:ZZ$100,B39)=0,"new","scheduled")</f>
        <v>scheduled</v>
      </c>
    </row>
    <row r="40" spans="1:9">
      <c r="A40" s="11" t="s">
        <v>1839</v>
      </c>
      <c r="B40" s="13">
        <v>120921104210</v>
      </c>
      <c r="C40" s="11" t="str">
        <f>IF(ISERROR(VLOOKUP(B40,'081012'!B:C,2,FALSE)),"new",VLOOKUP(B40,'081012'!B:C,2,FALSE))</f>
        <v>new</v>
      </c>
      <c r="D40" s="11" t="str">
        <f>IF(ISERROR(VLOOKUP(B40,'081012'!B:D,3,FALSE)),"new",IF(VLOOKUP(B40,'081012'!B:D,3,FALSE)="new","existing",VLOOKUP(B40,'081012'!B:D,3,FALSE)))</f>
        <v>existing</v>
      </c>
      <c r="E40" s="4" t="e">
        <f t="shared" si="1"/>
        <v>#VALUE!</v>
      </c>
      <c r="F40" s="11" t="str">
        <f>IF(ISERROR(VLOOKUP(B40,'101012'!B:B,1,FALSE)),"yes","no")</f>
        <v>no</v>
      </c>
      <c r="G40" s="2" t="s">
        <v>2116</v>
      </c>
      <c r="H40" s="11" t="str">
        <f>IF(ISNA(VLOOKUP(B40,CEEMEA!$A:$A,1,0)),IF(ISNA(VLOOKUP(B40,Removes!$A:$A,1,0)),IF(ISNA(VLOOKUP(B40,TTM!$A:$A,1,0)),IF(ISNA(VLOOKUP(B40,FastTrack!$A:$A,1,0)),IF(ISNA(VLOOKUP(B40,Delayed!$B:$B,1,0)),"BAU","Delayed"),"FastTrack"),"TTM"),"Remove"),"CEEMEA")</f>
        <v>BAU</v>
      </c>
      <c r="I40" s="11" t="str">
        <f>IF(COUNTIF(schedule!DA$1:ZZ$100,B40)=0,"new","scheduled")</f>
        <v>scheduled</v>
      </c>
    </row>
    <row r="41" spans="1:9">
      <c r="A41" s="11" t="s">
        <v>2352</v>
      </c>
      <c r="B41" s="13">
        <v>120925061507</v>
      </c>
      <c r="C41" s="11" t="str">
        <f>IF(ISERROR(VLOOKUP(B41,'081012'!B:C,2,FALSE)),"new",VLOOKUP(B41,'081012'!B:C,2,FALSE))</f>
        <v>new</v>
      </c>
      <c r="D41" s="11" t="str">
        <f>IF(ISERROR(VLOOKUP(B41,'081012'!B:D,3,FALSE)),"new",IF(VLOOKUP(B41,'081012'!B:D,3,FALSE)="new","existing",VLOOKUP(B41,'081012'!B:D,3,FALSE)))</f>
        <v>existing</v>
      </c>
      <c r="E41" s="4">
        <f t="shared" si="1"/>
        <v>41162</v>
      </c>
      <c r="F41" s="11" t="str">
        <f>IF(ISERROR(VLOOKUP(B41,'101012'!B:B,1,FALSE)),"yes","no")</f>
        <v>no</v>
      </c>
      <c r="G41" s="2" t="s">
        <v>2430</v>
      </c>
      <c r="H41" s="11" t="str">
        <f>IF(ISNA(VLOOKUP(B41,CEEMEA!$A:$A,1,0)),IF(ISNA(VLOOKUP(B41,Removes!$A:$A,1,0)),IF(ISNA(VLOOKUP(B41,TTM!$A:$A,1,0)),IF(ISNA(VLOOKUP(B41,FastTrack!$A:$A,1,0)),IF(ISNA(VLOOKUP(B41,Delayed!$B:$B,1,0)),"BAU","Delayed"),"FastTrack"),"TTM"),"Remove"),"CEEMEA")</f>
        <v>Remove</v>
      </c>
      <c r="I41" s="11" t="str">
        <f>IF(COUNTIF(schedule!DA$1:ZZ$100,B41)=0,"new","scheduled")</f>
        <v>new</v>
      </c>
    </row>
    <row r="42" spans="1:9">
      <c r="A42" s="11" t="s">
        <v>1931</v>
      </c>
      <c r="B42" s="13">
        <v>120925064243</v>
      </c>
      <c r="C42" s="11" t="str">
        <f>IF(ISERROR(VLOOKUP(B42,'081012'!B:C,2,FALSE)),"new",VLOOKUP(B42,'081012'!B:C,2,FALSE))</f>
        <v>new</v>
      </c>
      <c r="D42" s="11" t="str">
        <f>IF(ISERROR(VLOOKUP(B42,'081012'!B:D,3,FALSE)),"new",IF(VLOOKUP(B42,'081012'!B:D,3,FALSE)="new","existing",VLOOKUP(B42,'081012'!B:D,3,FALSE)))</f>
        <v>existing</v>
      </c>
      <c r="E42" s="4">
        <f t="shared" si="1"/>
        <v>41162</v>
      </c>
      <c r="F42" s="11" t="str">
        <f>IF(ISERROR(VLOOKUP(B42,'101012'!B:B,1,FALSE)),"yes","no")</f>
        <v>yes</v>
      </c>
      <c r="G42" s="2" t="s">
        <v>2417</v>
      </c>
      <c r="H42" s="11" t="str">
        <f>IF(ISNA(VLOOKUP(B42,CEEMEA!$A:$A,1,0)),IF(ISNA(VLOOKUP(B42,Removes!$A:$A,1,0)),IF(ISNA(VLOOKUP(B42,TTM!$A:$A,1,0)),IF(ISNA(VLOOKUP(B42,FastTrack!$A:$A,1,0)),IF(ISNA(VLOOKUP(B42,Delayed!$B:$B,1,0)),"BAU","Delayed"),"FastTrack"),"TTM"),"Remove"),"CEEMEA")</f>
        <v>BAU</v>
      </c>
      <c r="I42" s="11" t="str">
        <f>IF(COUNTIF(schedule!DA$1:ZZ$100,B42)=0,"new","scheduled")</f>
        <v>scheduled</v>
      </c>
    </row>
    <row r="43" spans="1:9">
      <c r="A43" s="11" t="s">
        <v>1951</v>
      </c>
      <c r="B43" s="13">
        <v>120925065753</v>
      </c>
      <c r="C43" s="11" t="str">
        <f>IF(ISERROR(VLOOKUP(B43,'081012'!B:C,2,FALSE)),"new",VLOOKUP(B43,'081012'!B:C,2,FALSE))</f>
        <v>new</v>
      </c>
      <c r="D43" s="11" t="str">
        <f>IF(ISERROR(VLOOKUP(B43,'081012'!B:D,3,FALSE)),"new",IF(VLOOKUP(B43,'081012'!B:D,3,FALSE)="new","existing",VLOOKUP(B43,'081012'!B:D,3,FALSE)))</f>
        <v>existing</v>
      </c>
      <c r="E43" s="4" t="e">
        <f t="shared" si="1"/>
        <v>#VALUE!</v>
      </c>
      <c r="F43" s="11" t="str">
        <f>IF(ISERROR(VLOOKUP(B43,'101012'!B:B,1,FALSE)),"yes","no")</f>
        <v>no</v>
      </c>
      <c r="G43" s="2" t="s">
        <v>2109</v>
      </c>
      <c r="H43" s="11" t="str">
        <f>IF(ISNA(VLOOKUP(B43,CEEMEA!$A:$A,1,0)),IF(ISNA(VLOOKUP(B43,Removes!$A:$A,1,0)),IF(ISNA(VLOOKUP(B43,TTM!$A:$A,1,0)),IF(ISNA(VLOOKUP(B43,FastTrack!$A:$A,1,0)),IF(ISNA(VLOOKUP(B43,Delayed!$B:$B,1,0)),"BAU","Delayed"),"FastTrack"),"TTM"),"Remove"),"CEEMEA")</f>
        <v>BAU</v>
      </c>
      <c r="I43" s="11" t="str">
        <f>IF(COUNTIF(schedule!DA$1:ZZ$100,B43)=0,"new","scheduled")</f>
        <v>scheduled</v>
      </c>
    </row>
    <row r="44" spans="1:9">
      <c r="A44" s="11" t="s">
        <v>1949</v>
      </c>
      <c r="B44" s="13">
        <v>120925071712</v>
      </c>
      <c r="C44" s="11" t="str">
        <f>IF(ISERROR(VLOOKUP(B44,'081012'!B:C,2,FALSE)),"new",VLOOKUP(B44,'081012'!B:C,2,FALSE))</f>
        <v>new</v>
      </c>
      <c r="D44" s="11" t="str">
        <f>IF(ISERROR(VLOOKUP(B44,'081012'!B:D,3,FALSE)),"new",IF(VLOOKUP(B44,'081012'!B:D,3,FALSE)="new","existing",VLOOKUP(B44,'081012'!B:D,3,FALSE)))</f>
        <v>existing</v>
      </c>
      <c r="E44" s="4" t="e">
        <f t="shared" si="1"/>
        <v>#VALUE!</v>
      </c>
      <c r="F44" s="11" t="str">
        <f>IF(ISERROR(VLOOKUP(B44,'101012'!B:B,1,FALSE)),"yes","no")</f>
        <v>no</v>
      </c>
      <c r="G44" s="2" t="s">
        <v>2108</v>
      </c>
      <c r="H44" s="11" t="str">
        <f>IF(ISNA(VLOOKUP(B44,CEEMEA!$A:$A,1,0)),IF(ISNA(VLOOKUP(B44,Removes!$A:$A,1,0)),IF(ISNA(VLOOKUP(B44,TTM!$A:$A,1,0)),IF(ISNA(VLOOKUP(B44,FastTrack!$A:$A,1,0)),IF(ISNA(VLOOKUP(B44,Delayed!$B:$B,1,0)),"BAU","Delayed"),"FastTrack"),"TTM"),"Remove"),"CEEMEA")</f>
        <v>BAU</v>
      </c>
      <c r="I44" s="11" t="str">
        <f>IF(COUNTIF(schedule!DA$1:ZZ$100,B44)=0,"new","scheduled")</f>
        <v>scheduled</v>
      </c>
    </row>
    <row r="45" spans="1:9">
      <c r="A45" s="11" t="s">
        <v>1947</v>
      </c>
      <c r="B45" s="13">
        <v>120925072119</v>
      </c>
      <c r="C45" s="11" t="str">
        <f>IF(ISERROR(VLOOKUP(B45,'081012'!B:C,2,FALSE)),"new",VLOOKUP(B45,'081012'!B:C,2,FALSE))</f>
        <v>new</v>
      </c>
      <c r="D45" s="11" t="str">
        <f>IF(ISERROR(VLOOKUP(B45,'081012'!B:D,3,FALSE)),"new",IF(VLOOKUP(B45,'081012'!B:D,3,FALSE)="new","existing",VLOOKUP(B45,'081012'!B:D,3,FALSE)))</f>
        <v>existing</v>
      </c>
      <c r="E45" s="4" t="e">
        <f t="shared" si="1"/>
        <v>#VALUE!</v>
      </c>
      <c r="F45" s="11" t="str">
        <f>IF(ISERROR(VLOOKUP(B45,'101012'!B:B,1,FALSE)),"yes","no")</f>
        <v>no</v>
      </c>
      <c r="G45" s="2" t="s">
        <v>2107</v>
      </c>
      <c r="H45" s="11" t="str">
        <f>IF(ISNA(VLOOKUP(B45,CEEMEA!$A:$A,1,0)),IF(ISNA(VLOOKUP(B45,Removes!$A:$A,1,0)),IF(ISNA(VLOOKUP(B45,TTM!$A:$A,1,0)),IF(ISNA(VLOOKUP(B45,FastTrack!$A:$A,1,0)),IF(ISNA(VLOOKUP(B45,Delayed!$B:$B,1,0)),"BAU","Delayed"),"FastTrack"),"TTM"),"Remove"),"CEEMEA")</f>
        <v>BAU</v>
      </c>
      <c r="I45" s="11" t="str">
        <f>IF(COUNTIF(schedule!DA$1:ZZ$100,B45)=0,"new","scheduled")</f>
        <v>scheduled</v>
      </c>
    </row>
    <row r="46" spans="1:9">
      <c r="A46" s="11" t="s">
        <v>1945</v>
      </c>
      <c r="B46" s="13">
        <v>120925072358</v>
      </c>
      <c r="C46" s="11" t="str">
        <f>IF(ISERROR(VLOOKUP(B46,'081012'!B:C,2,FALSE)),"new",VLOOKUP(B46,'081012'!B:C,2,FALSE))</f>
        <v>new</v>
      </c>
      <c r="D46" s="11" t="str">
        <f>IF(ISERROR(VLOOKUP(B46,'081012'!B:D,3,FALSE)),"new",IF(VLOOKUP(B46,'081012'!B:D,3,FALSE)="new","existing",VLOOKUP(B46,'081012'!B:D,3,FALSE)))</f>
        <v>existing</v>
      </c>
      <c r="E46" s="4" t="e">
        <f t="shared" si="1"/>
        <v>#VALUE!</v>
      </c>
      <c r="F46" s="11" t="str">
        <f>IF(ISERROR(VLOOKUP(B46,'101012'!B:B,1,FALSE)),"yes","no")</f>
        <v>no</v>
      </c>
      <c r="G46" s="2" t="s">
        <v>2106</v>
      </c>
      <c r="H46" s="11" t="str">
        <f>IF(ISNA(VLOOKUP(B46,CEEMEA!$A:$A,1,0)),IF(ISNA(VLOOKUP(B46,Removes!$A:$A,1,0)),IF(ISNA(VLOOKUP(B46,TTM!$A:$A,1,0)),IF(ISNA(VLOOKUP(B46,FastTrack!$A:$A,1,0)),IF(ISNA(VLOOKUP(B46,Delayed!$B:$B,1,0)),"BAU","Delayed"),"FastTrack"),"TTM"),"Remove"),"CEEMEA")</f>
        <v>BAU</v>
      </c>
      <c r="I46" s="11" t="str">
        <f>IF(COUNTIF(schedule!DA$1:ZZ$100,B46)=0,"new","scheduled")</f>
        <v>scheduled</v>
      </c>
    </row>
    <row r="47" spans="1:9">
      <c r="A47" s="11" t="s">
        <v>1943</v>
      </c>
      <c r="B47" s="13">
        <v>120925072944</v>
      </c>
      <c r="C47" s="11" t="str">
        <f>IF(ISERROR(VLOOKUP(B47,'081012'!B:C,2,FALSE)),"new",VLOOKUP(B47,'081012'!B:C,2,FALSE))</f>
        <v>new</v>
      </c>
      <c r="D47" s="11" t="str">
        <f>IF(ISERROR(VLOOKUP(B47,'081012'!B:D,3,FALSE)),"new",IF(VLOOKUP(B47,'081012'!B:D,3,FALSE)="new","existing",VLOOKUP(B47,'081012'!B:D,3,FALSE)))</f>
        <v>existing</v>
      </c>
      <c r="E47" s="4" t="e">
        <f t="shared" si="1"/>
        <v>#VALUE!</v>
      </c>
      <c r="F47" s="11" t="str">
        <f>IF(ISERROR(VLOOKUP(B47,'101012'!B:B,1,FALSE)),"yes","no")</f>
        <v>no</v>
      </c>
      <c r="G47" s="2" t="s">
        <v>2105</v>
      </c>
      <c r="H47" s="11" t="str">
        <f>IF(ISNA(VLOOKUP(B47,CEEMEA!$A:$A,1,0)),IF(ISNA(VLOOKUP(B47,Removes!$A:$A,1,0)),IF(ISNA(VLOOKUP(B47,TTM!$A:$A,1,0)),IF(ISNA(VLOOKUP(B47,FastTrack!$A:$A,1,0)),IF(ISNA(VLOOKUP(B47,Delayed!$B:$B,1,0)),"BAU","Delayed"),"FastTrack"),"TTM"),"Remove"),"CEEMEA")</f>
        <v>BAU</v>
      </c>
      <c r="I47" s="11" t="str">
        <f>IF(COUNTIF(schedule!DA$1:ZZ$100,B47)=0,"new","scheduled")</f>
        <v>scheduled</v>
      </c>
    </row>
    <row r="48" spans="1:9">
      <c r="A48" s="11" t="s">
        <v>1941</v>
      </c>
      <c r="B48" s="13">
        <v>120925073254</v>
      </c>
      <c r="C48" s="11" t="str">
        <f>IF(ISERROR(VLOOKUP(B48,'081012'!B:C,2,FALSE)),"new",VLOOKUP(B48,'081012'!B:C,2,FALSE))</f>
        <v>new</v>
      </c>
      <c r="D48" s="11" t="str">
        <f>IF(ISERROR(VLOOKUP(B48,'081012'!B:D,3,FALSE)),"new",IF(VLOOKUP(B48,'081012'!B:D,3,FALSE)="new","existing",VLOOKUP(B48,'081012'!B:D,3,FALSE)))</f>
        <v>existing</v>
      </c>
      <c r="E48" s="4" t="e">
        <f t="shared" si="1"/>
        <v>#VALUE!</v>
      </c>
      <c r="F48" s="11" t="str">
        <f>IF(ISERROR(VLOOKUP(B48,'101012'!B:B,1,FALSE)),"yes","no")</f>
        <v>no</v>
      </c>
      <c r="G48" s="2" t="s">
        <v>2104</v>
      </c>
      <c r="H48" s="11" t="str">
        <f>IF(ISNA(VLOOKUP(B48,CEEMEA!$A:$A,1,0)),IF(ISNA(VLOOKUP(B48,Removes!$A:$A,1,0)),IF(ISNA(VLOOKUP(B48,TTM!$A:$A,1,0)),IF(ISNA(VLOOKUP(B48,FastTrack!$A:$A,1,0)),IF(ISNA(VLOOKUP(B48,Delayed!$B:$B,1,0)),"BAU","Delayed"),"FastTrack"),"TTM"),"Remove"),"CEEMEA")</f>
        <v>BAU</v>
      </c>
      <c r="I48" s="11" t="str">
        <f>IF(COUNTIF(schedule!DA$1:ZZ$100,B48)=0,"new","scheduled")</f>
        <v>scheduled</v>
      </c>
    </row>
    <row r="49" spans="1:9">
      <c r="A49" s="11" t="s">
        <v>1935</v>
      </c>
      <c r="B49" s="13">
        <v>120925081432</v>
      </c>
      <c r="C49" s="11" t="str">
        <f>IF(ISERROR(VLOOKUP(B49,'081012'!B:C,2,FALSE)),"new",VLOOKUP(B49,'081012'!B:C,2,FALSE))</f>
        <v>new</v>
      </c>
      <c r="D49" s="11" t="str">
        <f>IF(ISERROR(VLOOKUP(B49,'081012'!B:D,3,FALSE)),"new",IF(VLOOKUP(B49,'081012'!B:D,3,FALSE)="new","existing",VLOOKUP(B49,'081012'!B:D,3,FALSE)))</f>
        <v>existing</v>
      </c>
      <c r="E49" s="4" t="e">
        <f t="shared" si="1"/>
        <v>#VALUE!</v>
      </c>
      <c r="F49" s="11" t="str">
        <f>IF(ISERROR(VLOOKUP(B49,'101012'!B:B,1,FALSE)),"yes","no")</f>
        <v>no</v>
      </c>
      <c r="G49" s="2" t="s">
        <v>2101</v>
      </c>
      <c r="H49" s="11" t="str">
        <f>IF(ISNA(VLOOKUP(B49,CEEMEA!$A:$A,1,0)),IF(ISNA(VLOOKUP(B49,Removes!$A:$A,1,0)),IF(ISNA(VLOOKUP(B49,TTM!$A:$A,1,0)),IF(ISNA(VLOOKUP(B49,FastTrack!$A:$A,1,0)),IF(ISNA(VLOOKUP(B49,Delayed!$B:$B,1,0)),"BAU","Delayed"),"FastTrack"),"TTM"),"Remove"),"CEEMEA")</f>
        <v>BAU</v>
      </c>
      <c r="I49" s="11" t="str">
        <f>IF(COUNTIF(schedule!DA$1:ZZ$100,B49)=0,"new","scheduled")</f>
        <v>scheduled</v>
      </c>
    </row>
    <row r="50" spans="1:9">
      <c r="A50" s="11" t="s">
        <v>1933</v>
      </c>
      <c r="B50" s="13">
        <v>120925081434</v>
      </c>
      <c r="C50" s="11" t="str">
        <f>IF(ISERROR(VLOOKUP(B50,'081012'!B:C,2,FALSE)),"new",VLOOKUP(B50,'081012'!B:C,2,FALSE))</f>
        <v>new</v>
      </c>
      <c r="D50" s="11" t="str">
        <f>IF(ISERROR(VLOOKUP(B50,'081012'!B:D,3,FALSE)),"new",IF(VLOOKUP(B50,'081012'!B:D,3,FALSE)="new","existing",VLOOKUP(B50,'081012'!B:D,3,FALSE)))</f>
        <v>existing</v>
      </c>
      <c r="E50" s="4" t="e">
        <f t="shared" si="1"/>
        <v>#VALUE!</v>
      </c>
      <c r="F50" s="11" t="str">
        <f>IF(ISERROR(VLOOKUP(B50,'101012'!B:B,1,FALSE)),"yes","no")</f>
        <v>no</v>
      </c>
      <c r="G50" s="2" t="s">
        <v>2100</v>
      </c>
      <c r="H50" s="11" t="str">
        <f>IF(ISNA(VLOOKUP(B50,CEEMEA!$A:$A,1,0)),IF(ISNA(VLOOKUP(B50,Removes!$A:$A,1,0)),IF(ISNA(VLOOKUP(B50,TTM!$A:$A,1,0)),IF(ISNA(VLOOKUP(B50,FastTrack!$A:$A,1,0)),IF(ISNA(VLOOKUP(B50,Delayed!$B:$B,1,0)),"BAU","Delayed"),"FastTrack"),"TTM"),"Remove"),"CEEMEA")</f>
        <v>BAU</v>
      </c>
      <c r="I50" s="11" t="str">
        <f>IF(COUNTIF(schedule!DA$1:ZZ$100,B50)=0,"new","scheduled")</f>
        <v>scheduled</v>
      </c>
    </row>
    <row r="51" spans="1:9">
      <c r="A51" s="11" t="s">
        <v>1939</v>
      </c>
      <c r="B51" s="13">
        <v>120925092049</v>
      </c>
      <c r="C51" s="11" t="str">
        <f>IF(ISERROR(VLOOKUP(B51,'081012'!B:C,2,FALSE)),"new",VLOOKUP(B51,'081012'!B:C,2,FALSE))</f>
        <v>new</v>
      </c>
      <c r="D51" s="11" t="str">
        <f>IF(ISERROR(VLOOKUP(B51,'081012'!B:D,3,FALSE)),"new",IF(VLOOKUP(B51,'081012'!B:D,3,FALSE)="new","existing",VLOOKUP(B51,'081012'!B:D,3,FALSE)))</f>
        <v>existing</v>
      </c>
      <c r="E51" s="4" t="e">
        <f t="shared" si="1"/>
        <v>#VALUE!</v>
      </c>
      <c r="F51" s="11" t="str">
        <f>IF(ISERROR(VLOOKUP(B51,'101012'!B:B,1,FALSE)),"yes","no")</f>
        <v>no</v>
      </c>
      <c r="G51" s="2" t="s">
        <v>2103</v>
      </c>
      <c r="H51" s="11" t="str">
        <f>IF(ISNA(VLOOKUP(B51,CEEMEA!$A:$A,1,0)),IF(ISNA(VLOOKUP(B51,Removes!$A:$A,1,0)),IF(ISNA(VLOOKUP(B51,TTM!$A:$A,1,0)),IF(ISNA(VLOOKUP(B51,FastTrack!$A:$A,1,0)),IF(ISNA(VLOOKUP(B51,Delayed!$B:$B,1,0)),"BAU","Delayed"),"FastTrack"),"TTM"),"Remove"),"CEEMEA")</f>
        <v>BAU</v>
      </c>
      <c r="I51" s="11" t="str">
        <f>IF(COUNTIF(schedule!DA$1:ZZ$100,B51)=0,"new","scheduled")</f>
        <v>scheduled</v>
      </c>
    </row>
    <row r="52" spans="1:9">
      <c r="A52" s="11" t="s">
        <v>1937</v>
      </c>
      <c r="B52" s="13">
        <v>120925092714</v>
      </c>
      <c r="C52" s="11" t="str">
        <f>IF(ISERROR(VLOOKUP(B52,'081012'!B:C,2,FALSE)),"new",VLOOKUP(B52,'081012'!B:C,2,FALSE))</f>
        <v>new</v>
      </c>
      <c r="D52" s="11" t="str">
        <f>IF(ISERROR(VLOOKUP(B52,'081012'!B:D,3,FALSE)),"new",IF(VLOOKUP(B52,'081012'!B:D,3,FALSE)="new","existing",VLOOKUP(B52,'081012'!B:D,3,FALSE)))</f>
        <v>existing</v>
      </c>
      <c r="E52" s="4" t="e">
        <f t="shared" si="1"/>
        <v>#VALUE!</v>
      </c>
      <c r="F52" s="11" t="str">
        <f>IF(ISERROR(VLOOKUP(B52,'101012'!B:B,1,FALSE)),"yes","no")</f>
        <v>no</v>
      </c>
      <c r="G52" s="2" t="s">
        <v>2102</v>
      </c>
      <c r="H52" s="11" t="str">
        <f>IF(ISNA(VLOOKUP(B52,CEEMEA!$A:$A,1,0)),IF(ISNA(VLOOKUP(B52,Removes!$A:$A,1,0)),IF(ISNA(VLOOKUP(B52,TTM!$A:$A,1,0)),IF(ISNA(VLOOKUP(B52,FastTrack!$A:$A,1,0)),IF(ISNA(VLOOKUP(B52,Delayed!$B:$B,1,0)),"BAU","Delayed"),"FastTrack"),"TTM"),"Remove"),"CEEMEA")</f>
        <v>BAU</v>
      </c>
      <c r="I52" s="11" t="str">
        <f>IF(COUNTIF(schedule!DA$1:ZZ$100,B52)=0,"new","scheduled")</f>
        <v>scheduled</v>
      </c>
    </row>
    <row r="53" spans="1:9">
      <c r="A53" s="11" t="s">
        <v>49</v>
      </c>
      <c r="B53" s="13">
        <v>120925102028</v>
      </c>
      <c r="C53" s="11" t="str">
        <f>IF(ISERROR(VLOOKUP(B53,'081012'!B:C,2,FALSE)),"new",VLOOKUP(B53,'081012'!B:C,2,FALSE))</f>
        <v>new</v>
      </c>
      <c r="D53" s="11" t="str">
        <f>IF(ISERROR(VLOOKUP(B53,'081012'!B:D,3,FALSE)),"new",IF(VLOOKUP(B53,'081012'!B:D,3,FALSE)="new","existing",VLOOKUP(B53,'081012'!B:D,3,FALSE)))</f>
        <v>existing</v>
      </c>
      <c r="E53" s="4" t="e">
        <f t="shared" si="1"/>
        <v>#VALUE!</v>
      </c>
      <c r="F53" s="11" t="str">
        <f>IF(ISERROR(VLOOKUP(B53,'101012'!B:B,1,FALSE)),"yes","no")</f>
        <v>no</v>
      </c>
      <c r="G53" s="2" t="s">
        <v>2099</v>
      </c>
      <c r="H53" s="11" t="str">
        <f>IF(ISNA(VLOOKUP(B53,CEEMEA!$A:$A,1,0)),IF(ISNA(VLOOKUP(B53,Removes!$A:$A,1,0)),IF(ISNA(VLOOKUP(B53,TTM!$A:$A,1,0)),IF(ISNA(VLOOKUP(B53,FastTrack!$A:$A,1,0)),IF(ISNA(VLOOKUP(B53,Delayed!$B:$B,1,0)),"BAU","Delayed"),"FastTrack"),"TTM"),"Remove"),"CEEMEA")</f>
        <v>BAU</v>
      </c>
      <c r="I53" s="11" t="str">
        <f>IF(COUNTIF(schedule!DA$1:ZZ$100,B53)=0,"new","scheduled")</f>
        <v>scheduled</v>
      </c>
    </row>
    <row r="54" spans="1:9">
      <c r="A54" s="11" t="s">
        <v>1929</v>
      </c>
      <c r="B54" s="13">
        <v>120925103117</v>
      </c>
      <c r="C54" s="11" t="str">
        <f>IF(ISERROR(VLOOKUP(B54,'081012'!B:C,2,FALSE)),"new",VLOOKUP(B54,'081012'!B:C,2,FALSE))</f>
        <v>new</v>
      </c>
      <c r="D54" s="11" t="str">
        <f>IF(ISERROR(VLOOKUP(B54,'081012'!B:D,3,FALSE)),"new",IF(VLOOKUP(B54,'081012'!B:D,3,FALSE)="new","existing",VLOOKUP(B54,'081012'!B:D,3,FALSE)))</f>
        <v>existing</v>
      </c>
      <c r="E54" s="4">
        <f t="shared" si="1"/>
        <v>41162</v>
      </c>
      <c r="F54" s="11" t="str">
        <f>IF(ISERROR(VLOOKUP(B54,'101012'!B:B,1,FALSE)),"yes","no")</f>
        <v>yes</v>
      </c>
      <c r="G54" s="2" t="s">
        <v>2416</v>
      </c>
      <c r="H54" s="11" t="str">
        <f>IF(ISNA(VLOOKUP(B54,CEEMEA!$A:$A,1,0)),IF(ISNA(VLOOKUP(B54,Removes!$A:$A,1,0)),IF(ISNA(VLOOKUP(B54,TTM!$A:$A,1,0)),IF(ISNA(VLOOKUP(B54,FastTrack!$A:$A,1,0)),IF(ISNA(VLOOKUP(B54,Delayed!$B:$B,1,0)),"BAU","Delayed"),"FastTrack"),"TTM"),"Remove"),"CEEMEA")</f>
        <v>BAU</v>
      </c>
      <c r="I54" s="11" t="str">
        <f>IF(COUNTIF(schedule!DA$1:ZZ$100,B54)=0,"new","scheduled")</f>
        <v>scheduled</v>
      </c>
    </row>
    <row r="55" spans="1:9">
      <c r="A55" s="11" t="s">
        <v>1888</v>
      </c>
      <c r="B55" s="13">
        <v>120926062821</v>
      </c>
      <c r="C55" s="11" t="str">
        <f>IF(ISERROR(VLOOKUP(B55,'081012'!B:C,2,FALSE)),"new",VLOOKUP(B55,'081012'!B:C,2,FALSE))</f>
        <v>new</v>
      </c>
      <c r="D55" s="11" t="str">
        <f>IF(ISERROR(VLOOKUP(B55,'081012'!B:D,3,FALSE)),"new",IF(VLOOKUP(B55,'081012'!B:D,3,FALSE)="new","existing",VLOOKUP(B55,'081012'!B:D,3,FALSE)))</f>
        <v>existing</v>
      </c>
      <c r="E55" s="4" t="e">
        <f t="shared" si="1"/>
        <v>#VALUE!</v>
      </c>
      <c r="F55" s="11" t="str">
        <f>IF(ISERROR(VLOOKUP(B55,'101012'!B:B,1,FALSE)),"yes","no")</f>
        <v>no</v>
      </c>
      <c r="G55" s="2" t="s">
        <v>2092</v>
      </c>
      <c r="H55" s="11" t="str">
        <f>IF(ISNA(VLOOKUP(B55,CEEMEA!$A:$A,1,0)),IF(ISNA(VLOOKUP(B55,Removes!$A:$A,1,0)),IF(ISNA(VLOOKUP(B55,TTM!$A:$A,1,0)),IF(ISNA(VLOOKUP(B55,FastTrack!$A:$A,1,0)),IF(ISNA(VLOOKUP(B55,Delayed!$B:$B,1,0)),"BAU","Delayed"),"FastTrack"),"TTM"),"Remove"),"CEEMEA")</f>
        <v>BAU</v>
      </c>
      <c r="I55" s="11" t="str">
        <f>IF(COUNTIF(schedule!DA$1:ZZ$100,B55)=0,"new","scheduled")</f>
        <v>scheduled</v>
      </c>
    </row>
    <row r="56" spans="1:9">
      <c r="A56" s="11" t="s">
        <v>2039</v>
      </c>
      <c r="B56" s="13">
        <v>120927052257</v>
      </c>
      <c r="C56" s="11" t="str">
        <f>IF(ISERROR(VLOOKUP(B56,'081012'!B:C,2,FALSE)),"new",VLOOKUP(B56,'081012'!B:C,2,FALSE))</f>
        <v>new</v>
      </c>
      <c r="D56" s="11" t="str">
        <f>IF(ISERROR(VLOOKUP(B56,'081012'!B:D,3,FALSE)),"new",IF(VLOOKUP(B56,'081012'!B:D,3,FALSE)="new","existing",VLOOKUP(B56,'081012'!B:D,3,FALSE)))</f>
        <v>existing</v>
      </c>
      <c r="E56" s="4" t="e">
        <f t="shared" si="1"/>
        <v>#VALUE!</v>
      </c>
      <c r="F56" s="11" t="str">
        <f>IF(ISERROR(VLOOKUP(B56,'101012'!B:B,1,FALSE)),"yes","no")</f>
        <v>no</v>
      </c>
      <c r="G56" s="2" t="s">
        <v>2085</v>
      </c>
      <c r="H56" s="11" t="str">
        <f>IF(ISNA(VLOOKUP(B56,CEEMEA!$A:$A,1,0)),IF(ISNA(VLOOKUP(B56,Removes!$A:$A,1,0)),IF(ISNA(VLOOKUP(B56,TTM!$A:$A,1,0)),IF(ISNA(VLOOKUP(B56,FastTrack!$A:$A,1,0)),IF(ISNA(VLOOKUP(B56,Delayed!$B:$B,1,0)),"BAU","Delayed"),"FastTrack"),"TTM"),"Remove"),"CEEMEA")</f>
        <v>TTM</v>
      </c>
      <c r="I56" s="11" t="str">
        <f>IF(COUNTIF(schedule!DA$1:ZZ$100,B56)=0,"new","scheduled")</f>
        <v>scheduled</v>
      </c>
    </row>
    <row r="57" spans="1:9">
      <c r="A57" s="11" t="s">
        <v>2037</v>
      </c>
      <c r="B57" s="13">
        <v>120927052549</v>
      </c>
      <c r="C57" s="11" t="str">
        <f>IF(ISERROR(VLOOKUP(B57,'081012'!B:C,2,FALSE)),"new",VLOOKUP(B57,'081012'!B:C,2,FALSE))</f>
        <v>new</v>
      </c>
      <c r="D57" s="11" t="str">
        <f>IF(ISERROR(VLOOKUP(B57,'081012'!B:D,3,FALSE)),"new",IF(VLOOKUP(B57,'081012'!B:D,3,FALSE)="new","existing",VLOOKUP(B57,'081012'!B:D,3,FALSE)))</f>
        <v>existing</v>
      </c>
      <c r="E57" s="4" t="e">
        <f t="shared" si="1"/>
        <v>#VALUE!</v>
      </c>
      <c r="F57" s="11" t="str">
        <f>IF(ISERROR(VLOOKUP(B57,'101012'!B:B,1,FALSE)),"yes","no")</f>
        <v>no</v>
      </c>
      <c r="G57" s="2" t="s">
        <v>2084</v>
      </c>
      <c r="H57" s="11" t="str">
        <f>IF(ISNA(VLOOKUP(B57,CEEMEA!$A:$A,1,0)),IF(ISNA(VLOOKUP(B57,Removes!$A:$A,1,0)),IF(ISNA(VLOOKUP(B57,TTM!$A:$A,1,0)),IF(ISNA(VLOOKUP(B57,FastTrack!$A:$A,1,0)),IF(ISNA(VLOOKUP(B57,Delayed!$B:$B,1,0)),"BAU","Delayed"),"FastTrack"),"TTM"),"Remove"),"CEEMEA")</f>
        <v>TTM</v>
      </c>
      <c r="I57" s="11" t="str">
        <f>IF(COUNTIF(schedule!DA$1:ZZ$100,B57)=0,"new","scheduled")</f>
        <v>scheduled</v>
      </c>
    </row>
    <row r="58" spans="1:9">
      <c r="A58" s="11" t="s">
        <v>2035</v>
      </c>
      <c r="B58" s="13">
        <v>120927052757</v>
      </c>
      <c r="C58" s="11" t="str">
        <f>IF(ISERROR(VLOOKUP(B58,'081012'!B:C,2,FALSE)),"new",VLOOKUP(B58,'081012'!B:C,2,FALSE))</f>
        <v>new</v>
      </c>
      <c r="D58" s="11" t="str">
        <f>IF(ISERROR(VLOOKUP(B58,'081012'!B:D,3,FALSE)),"new",IF(VLOOKUP(B58,'081012'!B:D,3,FALSE)="new","existing",VLOOKUP(B58,'081012'!B:D,3,FALSE)))</f>
        <v>existing</v>
      </c>
      <c r="E58" s="4" t="e">
        <f t="shared" si="1"/>
        <v>#VALUE!</v>
      </c>
      <c r="F58" s="11" t="str">
        <f>IF(ISERROR(VLOOKUP(B58,'101012'!B:B,1,FALSE)),"yes","no")</f>
        <v>no</v>
      </c>
      <c r="G58" s="2" t="s">
        <v>2083</v>
      </c>
      <c r="H58" s="11" t="str">
        <f>IF(ISNA(VLOOKUP(B58,CEEMEA!$A:$A,1,0)),IF(ISNA(VLOOKUP(B58,Removes!$A:$A,1,0)),IF(ISNA(VLOOKUP(B58,TTM!$A:$A,1,0)),IF(ISNA(VLOOKUP(B58,FastTrack!$A:$A,1,0)),IF(ISNA(VLOOKUP(B58,Delayed!$B:$B,1,0)),"BAU","Delayed"),"FastTrack"),"TTM"),"Remove"),"CEEMEA")</f>
        <v>TTM</v>
      </c>
      <c r="I58" s="11" t="str">
        <f>IF(COUNTIF(schedule!DA$1:ZZ$100,B58)=0,"new","scheduled")</f>
        <v>scheduled</v>
      </c>
    </row>
    <row r="59" spans="1:9">
      <c r="A59" s="11" t="s">
        <v>2033</v>
      </c>
      <c r="B59" s="13">
        <v>120927053256</v>
      </c>
      <c r="C59" s="11" t="str">
        <f>IF(ISERROR(VLOOKUP(B59,'081012'!B:C,2,FALSE)),"new",VLOOKUP(B59,'081012'!B:C,2,FALSE))</f>
        <v>new</v>
      </c>
      <c r="D59" s="11" t="str">
        <f>IF(ISERROR(VLOOKUP(B59,'081012'!B:D,3,FALSE)),"new",IF(VLOOKUP(B59,'081012'!B:D,3,FALSE)="new","existing",VLOOKUP(B59,'081012'!B:D,3,FALSE)))</f>
        <v>existing</v>
      </c>
      <c r="E59" s="4">
        <f t="shared" si="1"/>
        <v>41162</v>
      </c>
      <c r="F59" s="11" t="str">
        <f>IF(ISERROR(VLOOKUP(B59,'101012'!B:B,1,FALSE)),"yes","no")</f>
        <v>no</v>
      </c>
      <c r="G59" s="2" t="s">
        <v>2435</v>
      </c>
      <c r="H59" s="11" t="str">
        <f>IF(ISNA(VLOOKUP(B59,CEEMEA!$A:$A,1,0)),IF(ISNA(VLOOKUP(B59,Removes!$A:$A,1,0)),IF(ISNA(VLOOKUP(B59,TTM!$A:$A,1,0)),IF(ISNA(VLOOKUP(B59,FastTrack!$A:$A,1,0)),IF(ISNA(VLOOKUP(B59,Delayed!$B:$B,1,0)),"BAU","Delayed"),"FastTrack"),"TTM"),"Remove"),"CEEMEA")</f>
        <v>CEEMEA</v>
      </c>
      <c r="I59" s="11" t="str">
        <f>IF(COUNTIF(schedule!DA$1:ZZ$100,B59)=0,"new","scheduled")</f>
        <v>scheduled</v>
      </c>
    </row>
    <row r="60" spans="1:9">
      <c r="A60" s="11" t="s">
        <v>75</v>
      </c>
      <c r="B60" s="13">
        <v>120927055006</v>
      </c>
      <c r="C60" s="11" t="str">
        <f>IF(ISERROR(VLOOKUP(B60,'081012'!B:C,2,FALSE)),"new",VLOOKUP(B60,'081012'!B:C,2,FALSE))</f>
        <v>new</v>
      </c>
      <c r="D60" s="11" t="str">
        <f>IF(ISERROR(VLOOKUP(B60,'081012'!B:D,3,FALSE)),"new",IF(VLOOKUP(B60,'081012'!B:D,3,FALSE)="new","existing",VLOOKUP(B60,'081012'!B:D,3,FALSE)))</f>
        <v>existing</v>
      </c>
      <c r="E60" s="4">
        <f t="shared" si="1"/>
        <v>41162</v>
      </c>
      <c r="F60" s="11" t="str">
        <f>IF(ISERROR(VLOOKUP(B60,'101012'!B:B,1,FALSE)),"yes","no")</f>
        <v>no</v>
      </c>
      <c r="G60" s="2" t="s">
        <v>2436</v>
      </c>
      <c r="H60" s="11" t="str">
        <f>IF(ISNA(VLOOKUP(B60,CEEMEA!$A:$A,1,0)),IF(ISNA(VLOOKUP(B60,Removes!$A:$A,1,0)),IF(ISNA(VLOOKUP(B60,TTM!$A:$A,1,0)),IF(ISNA(VLOOKUP(B60,FastTrack!$A:$A,1,0)),IF(ISNA(VLOOKUP(B60,Delayed!$B:$B,1,0)),"BAU","Delayed"),"FastTrack"),"TTM"),"Remove"),"CEEMEA")</f>
        <v>CEEMEA</v>
      </c>
      <c r="I60" s="11" t="str">
        <f>IF(COUNTIF(schedule!DA$1:ZZ$100,B60)=0,"new","scheduled")</f>
        <v>scheduled</v>
      </c>
    </row>
    <row r="61" spans="1:9">
      <c r="A61" s="11" t="s">
        <v>69</v>
      </c>
      <c r="B61" s="13">
        <v>120927062803</v>
      </c>
      <c r="C61" s="11" t="str">
        <f>IF(ISERROR(VLOOKUP(B61,'081012'!B:C,2,FALSE)),"new",VLOOKUP(B61,'081012'!B:C,2,FALSE))</f>
        <v>new</v>
      </c>
      <c r="D61" s="11" t="str">
        <f>IF(ISERROR(VLOOKUP(B61,'081012'!B:D,3,FALSE)),"new",IF(VLOOKUP(B61,'081012'!B:D,3,FALSE)="new","existing",VLOOKUP(B61,'081012'!B:D,3,FALSE)))</f>
        <v>existing</v>
      </c>
      <c r="E61" s="4">
        <f t="shared" si="1"/>
        <v>41162</v>
      </c>
      <c r="F61" s="11" t="str">
        <f>IF(ISERROR(VLOOKUP(B61,'101012'!B:B,1,FALSE)),"yes","no")</f>
        <v>no</v>
      </c>
      <c r="G61" s="2" t="s">
        <v>2437</v>
      </c>
      <c r="H61" s="11" t="str">
        <f>IF(ISNA(VLOOKUP(B61,CEEMEA!$A:$A,1,0)),IF(ISNA(VLOOKUP(B61,Removes!$A:$A,1,0)),IF(ISNA(VLOOKUP(B61,TTM!$A:$A,1,0)),IF(ISNA(VLOOKUP(B61,FastTrack!$A:$A,1,0)),IF(ISNA(VLOOKUP(B61,Delayed!$B:$B,1,0)),"BAU","Delayed"),"FastTrack"),"TTM"),"Remove"),"CEEMEA")</f>
        <v>CEEMEA</v>
      </c>
      <c r="I61" s="11" t="str">
        <f>IF(COUNTIF(schedule!DA$1:ZZ$100,B61)=0,"new","scheduled")</f>
        <v>scheduled</v>
      </c>
    </row>
    <row r="62" spans="1:9">
      <c r="A62" s="11" t="s">
        <v>2025</v>
      </c>
      <c r="B62" s="13">
        <v>120927065919</v>
      </c>
      <c r="C62" s="11" t="str">
        <f>IF(ISERROR(VLOOKUP(B62,'081012'!B:C,2,FALSE)),"new",VLOOKUP(B62,'081012'!B:C,2,FALSE))</f>
        <v>new</v>
      </c>
      <c r="D62" s="11" t="str">
        <f>IF(ISERROR(VLOOKUP(B62,'081012'!B:D,3,FALSE)),"new",IF(VLOOKUP(B62,'081012'!B:D,3,FALSE)="new","existing",VLOOKUP(B62,'081012'!B:D,3,FALSE)))</f>
        <v>existing</v>
      </c>
      <c r="E62" s="4">
        <f t="shared" si="1"/>
        <v>41162</v>
      </c>
      <c r="F62" s="11" t="str">
        <f>IF(ISERROR(VLOOKUP(B62,'101012'!B:B,1,FALSE)),"yes","no")</f>
        <v>no</v>
      </c>
      <c r="G62" s="2" t="s">
        <v>2438</v>
      </c>
      <c r="H62" s="11" t="str">
        <f>IF(ISNA(VLOOKUP(B62,CEEMEA!$A:$A,1,0)),IF(ISNA(VLOOKUP(B62,Removes!$A:$A,1,0)),IF(ISNA(VLOOKUP(B62,TTM!$A:$A,1,0)),IF(ISNA(VLOOKUP(B62,FastTrack!$A:$A,1,0)),IF(ISNA(VLOOKUP(B62,Delayed!$B:$B,1,0)),"BAU","Delayed"),"FastTrack"),"TTM"),"Remove"),"CEEMEA")</f>
        <v>CEEMEA</v>
      </c>
      <c r="I62" s="11" t="str">
        <f>IF(COUNTIF(schedule!DA$1:ZZ$100,B62)=0,"new","scheduled")</f>
        <v>scheduled</v>
      </c>
    </row>
    <row r="63" spans="1:9">
      <c r="A63" s="11" t="s">
        <v>2021</v>
      </c>
      <c r="B63" s="13">
        <v>120927104826</v>
      </c>
      <c r="C63" s="11" t="str">
        <f>IF(ISERROR(VLOOKUP(B63,'081012'!B:C,2,FALSE)),"new",VLOOKUP(B63,'081012'!B:C,2,FALSE))</f>
        <v>new</v>
      </c>
      <c r="D63" s="11" t="str">
        <f>IF(ISERROR(VLOOKUP(B63,'081012'!B:D,3,FALSE)),"new",IF(VLOOKUP(B63,'081012'!B:D,3,FALSE)="new","existing",VLOOKUP(B63,'081012'!B:D,3,FALSE)))</f>
        <v>existing</v>
      </c>
      <c r="E63" s="4">
        <f t="shared" si="1"/>
        <v>41162</v>
      </c>
      <c r="F63" s="11" t="str">
        <f>IF(ISERROR(VLOOKUP(B63,'101012'!B:B,1,FALSE)),"yes","no")</f>
        <v>no</v>
      </c>
      <c r="G63" s="2" t="s">
        <v>2421</v>
      </c>
      <c r="H63" s="11" t="str">
        <f>IF(ISNA(VLOOKUP(B63,CEEMEA!$A:$A,1,0)),IF(ISNA(VLOOKUP(B63,Removes!$A:$A,1,0)),IF(ISNA(VLOOKUP(B63,TTM!$A:$A,1,0)),IF(ISNA(VLOOKUP(B63,FastTrack!$A:$A,1,0)),IF(ISNA(VLOOKUP(B63,Delayed!$B:$B,1,0)),"BAU","Delayed"),"FastTrack"),"TTM"),"Remove"),"CEEMEA")</f>
        <v>BAU</v>
      </c>
      <c r="I63" s="11" t="str">
        <f>IF(COUNTIF(schedule!DA$1:ZZ$100,B63)=0,"new","scheduled")</f>
        <v>scheduled</v>
      </c>
    </row>
    <row r="64" spans="1:9">
      <c r="A64" s="11" t="s">
        <v>1994</v>
      </c>
      <c r="B64" s="13">
        <v>120928062940</v>
      </c>
      <c r="C64" s="11" t="str">
        <f>IF(ISERROR(VLOOKUP(B64,'081012'!B:C,2,FALSE)),"new",VLOOKUP(B64,'081012'!B:C,2,FALSE))</f>
        <v>new</v>
      </c>
      <c r="D64" s="11" t="str">
        <f>IF(ISERROR(VLOOKUP(B64,'081012'!B:D,3,FALSE)),"new",IF(VLOOKUP(B64,'081012'!B:D,3,FALSE)="new","existing",VLOOKUP(B64,'081012'!B:D,3,FALSE)))</f>
        <v>existing</v>
      </c>
      <c r="E64" s="4">
        <f t="shared" si="1"/>
        <v>41162</v>
      </c>
      <c r="F64" s="11" t="str">
        <f>IF(ISERROR(VLOOKUP(B64,'101012'!B:B,1,FALSE)),"yes","no")</f>
        <v>no</v>
      </c>
      <c r="G64" s="2" t="s">
        <v>2423</v>
      </c>
      <c r="H64" s="11" t="str">
        <f>IF(ISNA(VLOOKUP(B64,CEEMEA!$A:$A,1,0)),IF(ISNA(VLOOKUP(B64,Removes!$A:$A,1,0)),IF(ISNA(VLOOKUP(B64,TTM!$A:$A,1,0)),IF(ISNA(VLOOKUP(B64,FastTrack!$A:$A,1,0)),IF(ISNA(VLOOKUP(B64,Delayed!$B:$B,1,0)),"BAU","Delayed"),"FastTrack"),"TTM"),"Remove"),"CEEMEA")</f>
        <v>BAU</v>
      </c>
      <c r="I64" s="11" t="str">
        <f>IF(COUNTIF(schedule!DA$1:ZZ$100,B64)=0,"new","scheduled")</f>
        <v>scheduled</v>
      </c>
    </row>
    <row r="65" spans="1:9">
      <c r="A65" s="11" t="s">
        <v>1992</v>
      </c>
      <c r="B65" s="13">
        <v>120928063131</v>
      </c>
      <c r="C65" s="11" t="str">
        <f>IF(ISERROR(VLOOKUP(B65,'081012'!B:C,2,FALSE)),"new",VLOOKUP(B65,'081012'!B:C,2,FALSE))</f>
        <v>new</v>
      </c>
      <c r="D65" s="11" t="str">
        <f>IF(ISERROR(VLOOKUP(B65,'081012'!B:D,3,FALSE)),"new",IF(VLOOKUP(B65,'081012'!B:D,3,FALSE)="new","existing",VLOOKUP(B65,'081012'!B:D,3,FALSE)))</f>
        <v>existing</v>
      </c>
      <c r="E65" s="4">
        <f t="shared" si="1"/>
        <v>41162</v>
      </c>
      <c r="F65" s="11" t="str">
        <f>IF(ISERROR(VLOOKUP(B65,'101012'!B:B,1,FALSE)),"yes","no")</f>
        <v>no</v>
      </c>
      <c r="G65" s="2" t="s">
        <v>2424</v>
      </c>
      <c r="H65" s="11" t="str">
        <f>IF(ISNA(VLOOKUP(B65,CEEMEA!$A:$A,1,0)),IF(ISNA(VLOOKUP(B65,Removes!$A:$A,1,0)),IF(ISNA(VLOOKUP(B65,TTM!$A:$A,1,0)),IF(ISNA(VLOOKUP(B65,FastTrack!$A:$A,1,0)),IF(ISNA(VLOOKUP(B65,Delayed!$B:$B,1,0)),"BAU","Delayed"),"FastTrack"),"TTM"),"Remove"),"CEEMEA")</f>
        <v>BAU</v>
      </c>
      <c r="I65" s="11" t="str">
        <f>IF(COUNTIF(schedule!DA$1:ZZ$100,B65)=0,"new","scheduled")</f>
        <v>scheduled</v>
      </c>
    </row>
    <row r="66" spans="1:9">
      <c r="A66" s="11" t="s">
        <v>171</v>
      </c>
      <c r="B66" s="13">
        <v>120928083924</v>
      </c>
      <c r="C66" s="11" t="str">
        <f>IF(ISERROR(VLOOKUP(B66,'081012'!B:C,2,FALSE)),"new",VLOOKUP(B66,'081012'!B:C,2,FALSE))</f>
        <v>new</v>
      </c>
      <c r="D66" s="11" t="str">
        <f>IF(ISERROR(VLOOKUP(B66,'081012'!B:D,3,FALSE)),"new",IF(VLOOKUP(B66,'081012'!B:D,3,FALSE)="new","existing",VLOOKUP(B66,'081012'!B:D,3,FALSE)))</f>
        <v>existing</v>
      </c>
      <c r="E66" s="4" t="e">
        <f t="shared" si="1"/>
        <v>#VALUE!</v>
      </c>
      <c r="F66" s="11" t="str">
        <f>IF(ISERROR(VLOOKUP(B66,'101012'!B:B,1,FALSE)),"yes","no")</f>
        <v>no</v>
      </c>
      <c r="G66" s="2" t="s">
        <v>2059</v>
      </c>
      <c r="H66" s="11" t="str">
        <f>IF(ISNA(VLOOKUP(B66,CEEMEA!$A:$A,1,0)),IF(ISNA(VLOOKUP(B66,Removes!$A:$A,1,0)),IF(ISNA(VLOOKUP(B66,TTM!$A:$A,1,0)),IF(ISNA(VLOOKUP(B66,FastTrack!$A:$A,1,0)),IF(ISNA(VLOOKUP(B66,Delayed!$B:$B,1,0)),"BAU","Delayed"),"FastTrack"),"TTM"),"Remove"),"CEEMEA")</f>
        <v>BAU</v>
      </c>
      <c r="I66" s="11" t="str">
        <f>IF(COUNTIF(schedule!DA$1:ZZ$100,B66)=0,"new","scheduled")</f>
        <v>scheduled</v>
      </c>
    </row>
    <row r="67" spans="1:9">
      <c r="A67" s="11" t="s">
        <v>170</v>
      </c>
      <c r="B67" s="13">
        <v>120928083925</v>
      </c>
      <c r="C67" s="11" t="str">
        <f>IF(ISERROR(VLOOKUP(B67,'081012'!B:C,2,FALSE)),"new",VLOOKUP(B67,'081012'!B:C,2,FALSE))</f>
        <v>new</v>
      </c>
      <c r="D67" s="11" t="str">
        <f>IF(ISERROR(VLOOKUP(B67,'081012'!B:D,3,FALSE)),"new",IF(VLOOKUP(B67,'081012'!B:D,3,FALSE)="new","existing",VLOOKUP(B67,'081012'!B:D,3,FALSE)))</f>
        <v>existing</v>
      </c>
      <c r="E67" s="4" t="e">
        <f t="shared" ref="E67:E130" si="2">DATEVALUE(MID(G67,SEARCH("/",G67,1)-2,10))</f>
        <v>#VALUE!</v>
      </c>
      <c r="F67" s="11" t="str">
        <f>IF(ISERROR(VLOOKUP(B67,'101012'!B:B,1,FALSE)),"yes","no")</f>
        <v>no</v>
      </c>
      <c r="G67" s="2" t="s">
        <v>2058</v>
      </c>
      <c r="H67" s="11" t="str">
        <f>IF(ISNA(VLOOKUP(B67,CEEMEA!$A:$A,1,0)),IF(ISNA(VLOOKUP(B67,Removes!$A:$A,1,0)),IF(ISNA(VLOOKUP(B67,TTM!$A:$A,1,0)),IF(ISNA(VLOOKUP(B67,FastTrack!$A:$A,1,0)),IF(ISNA(VLOOKUP(B67,Delayed!$B:$B,1,0)),"BAU","Delayed"),"FastTrack"),"TTM"),"Remove"),"CEEMEA")</f>
        <v>BAU</v>
      </c>
      <c r="I67" s="11" t="str">
        <f>IF(COUNTIF(schedule!DA$1:ZZ$100,B67)=0,"new","scheduled")</f>
        <v>scheduled</v>
      </c>
    </row>
    <row r="68" spans="1:9">
      <c r="A68" s="11" t="s">
        <v>1988</v>
      </c>
      <c r="B68" s="13">
        <v>120928084206</v>
      </c>
      <c r="C68" s="11" t="str">
        <f>IF(ISERROR(VLOOKUP(B68,'081012'!B:C,2,FALSE)),"new",VLOOKUP(B68,'081012'!B:C,2,FALSE))</f>
        <v>new</v>
      </c>
      <c r="D68" s="11" t="str">
        <f>IF(ISERROR(VLOOKUP(B68,'081012'!B:D,3,FALSE)),"new",IF(VLOOKUP(B68,'081012'!B:D,3,FALSE)="new","existing",VLOOKUP(B68,'081012'!B:D,3,FALSE)))</f>
        <v>existing</v>
      </c>
      <c r="E68" s="4">
        <f t="shared" si="2"/>
        <v>41162</v>
      </c>
      <c r="F68" s="11" t="str">
        <f>IF(ISERROR(VLOOKUP(B68,'101012'!B:B,1,FALSE)),"yes","no")</f>
        <v>yes</v>
      </c>
      <c r="G68" s="2" t="s">
        <v>2413</v>
      </c>
      <c r="H68" s="11" t="str">
        <f>IF(ISNA(VLOOKUP(B68,CEEMEA!$A:$A,1,0)),IF(ISNA(VLOOKUP(B68,Removes!$A:$A,1,0)),IF(ISNA(VLOOKUP(B68,TTM!$A:$A,1,0)),IF(ISNA(VLOOKUP(B68,FastTrack!$A:$A,1,0)),IF(ISNA(VLOOKUP(B68,Delayed!$B:$B,1,0)),"BAU","Delayed"),"FastTrack"),"TTM"),"Remove"),"CEEMEA")</f>
        <v>BAU</v>
      </c>
      <c r="I68" s="11" t="str">
        <f>IF(COUNTIF(schedule!DA$1:ZZ$100,B68)=0,"new","scheduled")</f>
        <v>scheduled</v>
      </c>
    </row>
    <row r="69" spans="1:9">
      <c r="A69" s="11" t="s">
        <v>1986</v>
      </c>
      <c r="B69" s="13">
        <v>120928084208</v>
      </c>
      <c r="C69" s="11" t="str">
        <f>IF(ISERROR(VLOOKUP(B69,'081012'!B:C,2,FALSE)),"new",VLOOKUP(B69,'081012'!B:C,2,FALSE))</f>
        <v>new</v>
      </c>
      <c r="D69" s="11" t="str">
        <f>IF(ISERROR(VLOOKUP(B69,'081012'!B:D,3,FALSE)),"new",IF(VLOOKUP(B69,'081012'!B:D,3,FALSE)="new","existing",VLOOKUP(B69,'081012'!B:D,3,FALSE)))</f>
        <v>existing</v>
      </c>
      <c r="E69" s="4">
        <f t="shared" si="2"/>
        <v>41162</v>
      </c>
      <c r="F69" s="11" t="str">
        <f>IF(ISERROR(VLOOKUP(B69,'101012'!B:B,1,FALSE)),"yes","no")</f>
        <v>yes</v>
      </c>
      <c r="G69" s="2" t="s">
        <v>2414</v>
      </c>
      <c r="H69" s="11" t="str">
        <f>IF(ISNA(VLOOKUP(B69,CEEMEA!$A:$A,1,0)),IF(ISNA(VLOOKUP(B69,Removes!$A:$A,1,0)),IF(ISNA(VLOOKUP(B69,TTM!$A:$A,1,0)),IF(ISNA(VLOOKUP(B69,FastTrack!$A:$A,1,0)),IF(ISNA(VLOOKUP(B69,Delayed!$B:$B,1,0)),"BAU","Delayed"),"FastTrack"),"TTM"),"Remove"),"CEEMEA")</f>
        <v>BAU</v>
      </c>
      <c r="I69" s="11" t="str">
        <f>IF(COUNTIF(schedule!DA$1:ZZ$100,B69)=0,"new","scheduled")</f>
        <v>scheduled</v>
      </c>
    </row>
    <row r="70" spans="1:9">
      <c r="A70" s="11" t="s">
        <v>2200</v>
      </c>
      <c r="B70" s="13">
        <v>121001103915</v>
      </c>
      <c r="C70" s="11" t="str">
        <f>IF(ISERROR(VLOOKUP(B70,'081012'!B:C,2,FALSE)),"new",VLOOKUP(B70,'081012'!B:C,2,FALSE))</f>
        <v>new</v>
      </c>
      <c r="D70" s="11" t="str">
        <f>IF(ISERROR(VLOOKUP(B70,'081012'!B:D,3,FALSE)),"new",IF(VLOOKUP(B70,'081012'!B:D,3,FALSE)="new","existing",VLOOKUP(B70,'081012'!B:D,3,FALSE)))</f>
        <v>existing</v>
      </c>
      <c r="E70" s="4">
        <f t="shared" si="2"/>
        <v>40918</v>
      </c>
      <c r="F70" s="11" t="str">
        <f>IF(ISERROR(VLOOKUP(B70,'101012'!B:B,1,FALSE)),"yes","no")</f>
        <v>no</v>
      </c>
      <c r="G70" s="2" t="s">
        <v>2201</v>
      </c>
      <c r="H70" s="11" t="str">
        <f>IF(ISNA(VLOOKUP(B70,CEEMEA!$A:$A,1,0)),IF(ISNA(VLOOKUP(B70,Removes!$A:$A,1,0)),IF(ISNA(VLOOKUP(B70,TTM!$A:$A,1,0)),IF(ISNA(VLOOKUP(B70,FastTrack!$A:$A,1,0)),IF(ISNA(VLOOKUP(B70,Delayed!$B:$B,1,0)),"BAU","Delayed"),"FastTrack"),"TTM"),"Remove"),"CEEMEA")</f>
        <v>BAU</v>
      </c>
      <c r="I70" s="11" t="str">
        <f>IF(COUNTIF(schedule!DA$1:ZZ$100,B70)=0,"new","scheduled")</f>
        <v>scheduled</v>
      </c>
    </row>
    <row r="71" spans="1:9">
      <c r="A71" s="11" t="s">
        <v>2198</v>
      </c>
      <c r="B71" s="13">
        <v>121001103916</v>
      </c>
      <c r="C71" s="11" t="str">
        <f>IF(ISERROR(VLOOKUP(B71,'081012'!B:C,2,FALSE)),"new",VLOOKUP(B71,'081012'!B:C,2,FALSE))</f>
        <v>new</v>
      </c>
      <c r="D71" s="11" t="str">
        <f>IF(ISERROR(VLOOKUP(B71,'081012'!B:D,3,FALSE)),"new",IF(VLOOKUP(B71,'081012'!B:D,3,FALSE)="new","existing",VLOOKUP(B71,'081012'!B:D,3,FALSE)))</f>
        <v>existing</v>
      </c>
      <c r="E71" s="4">
        <f t="shared" si="2"/>
        <v>40918</v>
      </c>
      <c r="F71" s="11" t="str">
        <f>IF(ISERROR(VLOOKUP(B71,'101012'!B:B,1,FALSE)),"yes","no")</f>
        <v>no</v>
      </c>
      <c r="G71" s="2" t="s">
        <v>2199</v>
      </c>
      <c r="H71" s="11" t="str">
        <f>IF(ISNA(VLOOKUP(B71,CEEMEA!$A:$A,1,0)),IF(ISNA(VLOOKUP(B71,Removes!$A:$A,1,0)),IF(ISNA(VLOOKUP(B71,TTM!$A:$A,1,0)),IF(ISNA(VLOOKUP(B71,FastTrack!$A:$A,1,0)),IF(ISNA(VLOOKUP(B71,Delayed!$B:$B,1,0)),"BAU","Delayed"),"FastTrack"),"TTM"),"Remove"),"CEEMEA")</f>
        <v>BAU</v>
      </c>
      <c r="I71" s="11" t="str">
        <f>IF(COUNTIF(schedule!DA$1:ZZ$100,B71)=0,"new","scheduled")</f>
        <v>scheduled</v>
      </c>
    </row>
    <row r="72" spans="1:9">
      <c r="A72" s="11" t="s">
        <v>2196</v>
      </c>
      <c r="B72" s="13">
        <v>121001103917</v>
      </c>
      <c r="C72" s="11" t="str">
        <f>IF(ISERROR(VLOOKUP(B72,'081012'!B:C,2,FALSE)),"new",VLOOKUP(B72,'081012'!B:C,2,FALSE))</f>
        <v>new</v>
      </c>
      <c r="D72" s="11" t="str">
        <f>IF(ISERROR(VLOOKUP(B72,'081012'!B:D,3,FALSE)),"new",IF(VLOOKUP(B72,'081012'!B:D,3,FALSE)="new","existing",VLOOKUP(B72,'081012'!B:D,3,FALSE)))</f>
        <v>existing</v>
      </c>
      <c r="E72" s="4">
        <f t="shared" si="2"/>
        <v>40918</v>
      </c>
      <c r="F72" s="11" t="str">
        <f>IF(ISERROR(VLOOKUP(B72,'101012'!B:B,1,FALSE)),"yes","no")</f>
        <v>no</v>
      </c>
      <c r="G72" s="2" t="s">
        <v>2197</v>
      </c>
      <c r="H72" s="11" t="str">
        <f>IF(ISNA(VLOOKUP(B72,CEEMEA!$A:$A,1,0)),IF(ISNA(VLOOKUP(B72,Removes!$A:$A,1,0)),IF(ISNA(VLOOKUP(B72,TTM!$A:$A,1,0)),IF(ISNA(VLOOKUP(B72,FastTrack!$A:$A,1,0)),IF(ISNA(VLOOKUP(B72,Delayed!$B:$B,1,0)),"BAU","Delayed"),"FastTrack"),"TTM"),"Remove"),"CEEMEA")</f>
        <v>BAU</v>
      </c>
      <c r="I72" s="11" t="str">
        <f>IF(COUNTIF(schedule!DA$1:ZZ$100,B72)=0,"new","scheduled")</f>
        <v>scheduled</v>
      </c>
    </row>
    <row r="73" spans="1:9">
      <c r="A73" s="11" t="s">
        <v>2190</v>
      </c>
      <c r="B73" s="13">
        <v>121001103918</v>
      </c>
      <c r="C73" s="11" t="str">
        <f>IF(ISERROR(VLOOKUP(B73,'081012'!B:C,2,FALSE)),"new",VLOOKUP(B73,'081012'!B:C,2,FALSE))</f>
        <v>new</v>
      </c>
      <c r="D73" s="11" t="str">
        <f>IF(ISERROR(VLOOKUP(B73,'081012'!B:D,3,FALSE)),"new",IF(VLOOKUP(B73,'081012'!B:D,3,FALSE)="new","existing",VLOOKUP(B73,'081012'!B:D,3,FALSE)))</f>
        <v>existing</v>
      </c>
      <c r="E73" s="4">
        <f t="shared" si="2"/>
        <v>40918</v>
      </c>
      <c r="F73" s="11" t="str">
        <f>IF(ISERROR(VLOOKUP(B73,'101012'!B:B,1,FALSE)),"yes","no")</f>
        <v>no</v>
      </c>
      <c r="G73" s="2" t="s">
        <v>2191</v>
      </c>
      <c r="H73" s="11" t="str">
        <f>IF(ISNA(VLOOKUP(B73,CEEMEA!$A:$A,1,0)),IF(ISNA(VLOOKUP(B73,Removes!$A:$A,1,0)),IF(ISNA(VLOOKUP(B73,TTM!$A:$A,1,0)),IF(ISNA(VLOOKUP(B73,FastTrack!$A:$A,1,0)),IF(ISNA(VLOOKUP(B73,Delayed!$B:$B,1,0)),"BAU","Delayed"),"FastTrack"),"TTM"),"Remove"),"CEEMEA")</f>
        <v>BAU</v>
      </c>
      <c r="I73" s="11" t="str">
        <f>IF(COUNTIF(schedule!DA$1:ZZ$100,B73)=0,"new","scheduled")</f>
        <v>scheduled</v>
      </c>
    </row>
    <row r="74" spans="1:9">
      <c r="A74" s="11" t="s">
        <v>2192</v>
      </c>
      <c r="B74" s="13">
        <v>121001103919</v>
      </c>
      <c r="C74" s="11" t="str">
        <f>IF(ISERROR(VLOOKUP(B74,'081012'!B:C,2,FALSE)),"new",VLOOKUP(B74,'081012'!B:C,2,FALSE))</f>
        <v>new</v>
      </c>
      <c r="D74" s="11" t="str">
        <f>IF(ISERROR(VLOOKUP(B74,'081012'!B:D,3,FALSE)),"new",IF(VLOOKUP(B74,'081012'!B:D,3,FALSE)="new","existing",VLOOKUP(B74,'081012'!B:D,3,FALSE)))</f>
        <v>existing</v>
      </c>
      <c r="E74" s="4">
        <f t="shared" si="2"/>
        <v>40918</v>
      </c>
      <c r="F74" s="11" t="str">
        <f>IF(ISERROR(VLOOKUP(B74,'101012'!B:B,1,FALSE)),"yes","no")</f>
        <v>no</v>
      </c>
      <c r="G74" s="2" t="s">
        <v>2193</v>
      </c>
      <c r="H74" s="11" t="str">
        <f>IF(ISNA(VLOOKUP(B74,CEEMEA!$A:$A,1,0)),IF(ISNA(VLOOKUP(B74,Removes!$A:$A,1,0)),IF(ISNA(VLOOKUP(B74,TTM!$A:$A,1,0)),IF(ISNA(VLOOKUP(B74,FastTrack!$A:$A,1,0)),IF(ISNA(VLOOKUP(B74,Delayed!$B:$B,1,0)),"BAU","Delayed"),"FastTrack"),"TTM"),"Remove"),"CEEMEA")</f>
        <v>BAU</v>
      </c>
      <c r="I74" s="11" t="str">
        <f>IF(COUNTIF(schedule!DA$1:ZZ$100,B74)=0,"new","scheduled")</f>
        <v>scheduled</v>
      </c>
    </row>
    <row r="75" spans="1:9">
      <c r="A75" s="11" t="s">
        <v>61</v>
      </c>
      <c r="B75" s="13">
        <v>121001105734</v>
      </c>
      <c r="C75" s="11" t="str">
        <f>IF(ISERROR(VLOOKUP(B75,'081012'!B:C,2,FALSE)),"new",VLOOKUP(B75,'081012'!B:C,2,FALSE))</f>
        <v>new</v>
      </c>
      <c r="D75" s="11" t="str">
        <f>IF(ISERROR(VLOOKUP(B75,'081012'!B:D,3,FALSE)),"new",IF(VLOOKUP(B75,'081012'!B:D,3,FALSE)="new","existing",VLOOKUP(B75,'081012'!B:D,3,FALSE)))</f>
        <v>new</v>
      </c>
      <c r="E75" s="4">
        <f t="shared" si="2"/>
        <v>41162</v>
      </c>
      <c r="F75" s="11" t="str">
        <f>IF(ISERROR(VLOOKUP(B75,'101012'!B:B,1,FALSE)),"yes","no")</f>
        <v>no</v>
      </c>
      <c r="G75" s="2" t="s">
        <v>2420</v>
      </c>
      <c r="H75" s="11" t="str">
        <f>IF(ISNA(VLOOKUP(B75,CEEMEA!$A:$A,1,0)),IF(ISNA(VLOOKUP(B75,Removes!$A:$A,1,0)),IF(ISNA(VLOOKUP(B75,TTM!$A:$A,1,0)),IF(ISNA(VLOOKUP(B75,FastTrack!$A:$A,1,0)),IF(ISNA(VLOOKUP(B75,Delayed!$B:$B,1,0)),"BAU","Delayed"),"FastTrack"),"TTM"),"Remove"),"CEEMEA")</f>
        <v>BAU</v>
      </c>
      <c r="I75" s="11" t="str">
        <f>IF(COUNTIF(schedule!DA$1:ZZ$100,B75)=0,"new","scheduled")</f>
        <v>new</v>
      </c>
    </row>
    <row r="76" spans="1:9">
      <c r="A76" s="11" t="s">
        <v>66</v>
      </c>
      <c r="B76" s="13">
        <v>121001105736</v>
      </c>
      <c r="C76" s="11" t="str">
        <f>IF(ISERROR(VLOOKUP(B76,'081012'!B:C,2,FALSE)),"new",VLOOKUP(B76,'081012'!B:C,2,FALSE))</f>
        <v>new</v>
      </c>
      <c r="D76" s="11" t="str">
        <f>IF(ISERROR(VLOOKUP(B76,'081012'!B:D,3,FALSE)),"new",IF(VLOOKUP(B76,'081012'!B:D,3,FALSE)="new","existing",VLOOKUP(B76,'081012'!B:D,3,FALSE)))</f>
        <v>new</v>
      </c>
      <c r="E76" s="4">
        <f t="shared" si="2"/>
        <v>41162</v>
      </c>
      <c r="F76" s="11" t="str">
        <f>IF(ISERROR(VLOOKUP(B76,'101012'!B:B,1,FALSE)),"yes","no")</f>
        <v>no</v>
      </c>
      <c r="G76" s="2" t="s">
        <v>2415</v>
      </c>
      <c r="H76" s="11" t="str">
        <f>IF(ISNA(VLOOKUP(B76,CEEMEA!$A:$A,1,0)),IF(ISNA(VLOOKUP(B76,Removes!$A:$A,1,0)),IF(ISNA(VLOOKUP(B76,TTM!$A:$A,1,0)),IF(ISNA(VLOOKUP(B76,FastTrack!$A:$A,1,0)),IF(ISNA(VLOOKUP(B76,Delayed!$B:$B,1,0)),"BAU","Delayed"),"FastTrack"),"TTM"),"Remove"),"CEEMEA")</f>
        <v>BAU</v>
      </c>
      <c r="I76" s="11" t="str">
        <f>IF(COUNTIF(schedule!DA$1:ZZ$100,B76)=0,"new","scheduled")</f>
        <v>new</v>
      </c>
    </row>
    <row r="77" spans="1:9">
      <c r="A77" s="11" t="s">
        <v>2313</v>
      </c>
      <c r="B77" s="13">
        <v>121002092608</v>
      </c>
      <c r="C77" s="11" t="str">
        <f>IF(ISERROR(VLOOKUP(B77,'081012'!B:C,2,FALSE)),"new",VLOOKUP(B77,'081012'!B:C,2,FALSE))</f>
        <v>new</v>
      </c>
      <c r="D77" s="11" t="str">
        <f>IF(ISERROR(VLOOKUP(B77,'081012'!B:D,3,FALSE)),"new",IF(VLOOKUP(B77,'081012'!B:D,3,FALSE)="new","existing",VLOOKUP(B77,'081012'!B:D,3,FALSE)))</f>
        <v>existing</v>
      </c>
      <c r="E77" s="4">
        <f t="shared" si="2"/>
        <v>40978</v>
      </c>
      <c r="F77" s="11" t="str">
        <f>IF(ISERROR(VLOOKUP(B77,'101012'!B:B,1,FALSE)),"yes","no")</f>
        <v>no</v>
      </c>
      <c r="G77" s="2" t="s">
        <v>2314</v>
      </c>
      <c r="H77" s="11" t="str">
        <f>IF(ISNA(VLOOKUP(B77,CEEMEA!$A:$A,1,0)),IF(ISNA(VLOOKUP(B77,Removes!$A:$A,1,0)),IF(ISNA(VLOOKUP(B77,TTM!$A:$A,1,0)),IF(ISNA(VLOOKUP(B77,FastTrack!$A:$A,1,0)),IF(ISNA(VLOOKUP(B77,Delayed!$B:$B,1,0)),"BAU","Delayed"),"FastTrack"),"TTM"),"Remove"),"CEEMEA")</f>
        <v>CEEMEA</v>
      </c>
      <c r="I77" s="11" t="str">
        <f>IF(COUNTIF(schedule!DA$1:ZZ$100,B77)=0,"new","scheduled")</f>
        <v>scheduled</v>
      </c>
    </row>
    <row r="78" spans="1:9">
      <c r="A78" s="11" t="s">
        <v>2309</v>
      </c>
      <c r="B78" s="13">
        <v>121002092609</v>
      </c>
      <c r="C78" s="11" t="str">
        <f>IF(ISERROR(VLOOKUP(B78,'081012'!B:C,2,FALSE)),"new",VLOOKUP(B78,'081012'!B:C,2,FALSE))</f>
        <v>new</v>
      </c>
      <c r="D78" s="11" t="str">
        <f>IF(ISERROR(VLOOKUP(B78,'081012'!B:D,3,FALSE)),"new",IF(VLOOKUP(B78,'081012'!B:D,3,FALSE)="new","existing",VLOOKUP(B78,'081012'!B:D,3,FALSE)))</f>
        <v>existing</v>
      </c>
      <c r="E78" s="4">
        <f t="shared" si="2"/>
        <v>40978</v>
      </c>
      <c r="F78" s="11" t="str">
        <f>IF(ISERROR(VLOOKUP(B78,'101012'!B:B,1,FALSE)),"yes","no")</f>
        <v>no</v>
      </c>
      <c r="G78" s="2" t="s">
        <v>2310</v>
      </c>
      <c r="H78" s="11" t="str">
        <f>IF(ISNA(VLOOKUP(B78,CEEMEA!$A:$A,1,0)),IF(ISNA(VLOOKUP(B78,Removes!$A:$A,1,0)),IF(ISNA(VLOOKUP(B78,TTM!$A:$A,1,0)),IF(ISNA(VLOOKUP(B78,FastTrack!$A:$A,1,0)),IF(ISNA(VLOOKUP(B78,Delayed!$B:$B,1,0)),"BAU","Delayed"),"FastTrack"),"TTM"),"Remove"),"CEEMEA")</f>
        <v>CEEMEA</v>
      </c>
      <c r="I78" s="11" t="str">
        <f>IF(COUNTIF(schedule!DA$1:ZZ$100,B78)=0,"new","scheduled")</f>
        <v>scheduled</v>
      </c>
    </row>
    <row r="79" spans="1:9">
      <c r="A79" s="11" t="s">
        <v>2307</v>
      </c>
      <c r="B79" s="13">
        <v>121002092610</v>
      </c>
      <c r="C79" s="11" t="str">
        <f>IF(ISERROR(VLOOKUP(B79,'081012'!B:C,2,FALSE)),"new",VLOOKUP(B79,'081012'!B:C,2,FALSE))</f>
        <v>new</v>
      </c>
      <c r="D79" s="11" t="str">
        <f>IF(ISERROR(VLOOKUP(B79,'081012'!B:D,3,FALSE)),"new",IF(VLOOKUP(B79,'081012'!B:D,3,FALSE)="new","existing",VLOOKUP(B79,'081012'!B:D,3,FALSE)))</f>
        <v>existing</v>
      </c>
      <c r="E79" s="4">
        <f t="shared" si="2"/>
        <v>40978</v>
      </c>
      <c r="F79" s="11" t="str">
        <f>IF(ISERROR(VLOOKUP(B79,'101012'!B:B,1,FALSE)),"yes","no")</f>
        <v>no</v>
      </c>
      <c r="G79" s="2" t="s">
        <v>2308</v>
      </c>
      <c r="H79" s="11" t="str">
        <f>IF(ISNA(VLOOKUP(B79,CEEMEA!$A:$A,1,0)),IF(ISNA(VLOOKUP(B79,Removes!$A:$A,1,0)),IF(ISNA(VLOOKUP(B79,TTM!$A:$A,1,0)),IF(ISNA(VLOOKUP(B79,FastTrack!$A:$A,1,0)),IF(ISNA(VLOOKUP(B79,Delayed!$B:$B,1,0)),"BAU","Delayed"),"FastTrack"),"TTM"),"Remove"),"CEEMEA")</f>
        <v>CEEMEA</v>
      </c>
      <c r="I79" s="11" t="str">
        <f>IF(COUNTIF(schedule!DA$1:ZZ$100,B79)=0,"new","scheduled")</f>
        <v>scheduled</v>
      </c>
    </row>
    <row r="80" spans="1:9">
      <c r="A80" s="11" t="s">
        <v>2303</v>
      </c>
      <c r="B80" s="13">
        <v>121002092611</v>
      </c>
      <c r="C80" s="11" t="str">
        <f>IF(ISERROR(VLOOKUP(B80,'081012'!B:C,2,FALSE)),"new",VLOOKUP(B80,'081012'!B:C,2,FALSE))</f>
        <v>new</v>
      </c>
      <c r="D80" s="11" t="str">
        <f>IF(ISERROR(VLOOKUP(B80,'081012'!B:D,3,FALSE)),"new",IF(VLOOKUP(B80,'081012'!B:D,3,FALSE)="new","existing",VLOOKUP(B80,'081012'!B:D,3,FALSE)))</f>
        <v>existing</v>
      </c>
      <c r="E80" s="4">
        <f t="shared" si="2"/>
        <v>40978</v>
      </c>
      <c r="F80" s="11" t="str">
        <f>IF(ISERROR(VLOOKUP(B80,'101012'!B:B,1,FALSE)),"yes","no")</f>
        <v>no</v>
      </c>
      <c r="G80" s="2" t="s">
        <v>2304</v>
      </c>
      <c r="H80" s="11" t="str">
        <f>IF(ISNA(VLOOKUP(B80,CEEMEA!$A:$A,1,0)),IF(ISNA(VLOOKUP(B80,Removes!$A:$A,1,0)),IF(ISNA(VLOOKUP(B80,TTM!$A:$A,1,0)),IF(ISNA(VLOOKUP(B80,FastTrack!$A:$A,1,0)),IF(ISNA(VLOOKUP(B80,Delayed!$B:$B,1,0)),"BAU","Delayed"),"FastTrack"),"TTM"),"Remove"),"CEEMEA")</f>
        <v>CEEMEA</v>
      </c>
      <c r="I80" s="11" t="str">
        <f>IF(COUNTIF(schedule!DA$1:ZZ$100,B80)=0,"new","scheduled")</f>
        <v>scheduled</v>
      </c>
    </row>
    <row r="81" spans="1:9">
      <c r="A81" s="11" t="s">
        <v>2301</v>
      </c>
      <c r="B81" s="13">
        <v>121002092612</v>
      </c>
      <c r="C81" s="11" t="str">
        <f>IF(ISERROR(VLOOKUP(B81,'081012'!B:C,2,FALSE)),"new",VLOOKUP(B81,'081012'!B:C,2,FALSE))</f>
        <v>new</v>
      </c>
      <c r="D81" s="11" t="str">
        <f>IF(ISERROR(VLOOKUP(B81,'081012'!B:D,3,FALSE)),"new",IF(VLOOKUP(B81,'081012'!B:D,3,FALSE)="new","existing",VLOOKUP(B81,'081012'!B:D,3,FALSE)))</f>
        <v>existing</v>
      </c>
      <c r="E81" s="4">
        <f t="shared" si="2"/>
        <v>40978</v>
      </c>
      <c r="F81" s="11" t="str">
        <f>IF(ISERROR(VLOOKUP(B81,'101012'!B:B,1,FALSE)),"yes","no")</f>
        <v>no</v>
      </c>
      <c r="G81" s="2" t="s">
        <v>2302</v>
      </c>
      <c r="H81" s="11" t="str">
        <f>IF(ISNA(VLOOKUP(B81,CEEMEA!$A:$A,1,0)),IF(ISNA(VLOOKUP(B81,Removes!$A:$A,1,0)),IF(ISNA(VLOOKUP(B81,TTM!$A:$A,1,0)),IF(ISNA(VLOOKUP(B81,FastTrack!$A:$A,1,0)),IF(ISNA(VLOOKUP(B81,Delayed!$B:$B,1,0)),"BAU","Delayed"),"FastTrack"),"TTM"),"Remove"),"CEEMEA")</f>
        <v>CEEMEA</v>
      </c>
      <c r="I81" s="11" t="str">
        <f>IF(COUNTIF(schedule!DA$1:ZZ$100,B81)=0,"new","scheduled")</f>
        <v>scheduled</v>
      </c>
    </row>
    <row r="82" spans="1:9">
      <c r="A82" s="11" t="s">
        <v>2299</v>
      </c>
      <c r="B82" s="13">
        <v>121002092613</v>
      </c>
      <c r="C82" s="11" t="str">
        <f>IF(ISERROR(VLOOKUP(B82,'081012'!B:C,2,FALSE)),"new",VLOOKUP(B82,'081012'!B:C,2,FALSE))</f>
        <v>new</v>
      </c>
      <c r="D82" s="11" t="str">
        <f>IF(ISERROR(VLOOKUP(B82,'081012'!B:D,3,FALSE)),"new",IF(VLOOKUP(B82,'081012'!B:D,3,FALSE)="new","existing",VLOOKUP(B82,'081012'!B:D,3,FALSE)))</f>
        <v>existing</v>
      </c>
      <c r="E82" s="4">
        <f t="shared" si="2"/>
        <v>40978</v>
      </c>
      <c r="F82" s="11" t="str">
        <f>IF(ISERROR(VLOOKUP(B82,'101012'!B:B,1,FALSE)),"yes","no")</f>
        <v>no</v>
      </c>
      <c r="G82" s="2" t="s">
        <v>2300</v>
      </c>
      <c r="H82" s="11" t="str">
        <f>IF(ISNA(VLOOKUP(B82,CEEMEA!$A:$A,1,0)),IF(ISNA(VLOOKUP(B82,Removes!$A:$A,1,0)),IF(ISNA(VLOOKUP(B82,TTM!$A:$A,1,0)),IF(ISNA(VLOOKUP(B82,FastTrack!$A:$A,1,0)),IF(ISNA(VLOOKUP(B82,Delayed!$B:$B,1,0)),"BAU","Delayed"),"FastTrack"),"TTM"),"Remove"),"CEEMEA")</f>
        <v>CEEMEA</v>
      </c>
      <c r="I82" s="11" t="str">
        <f>IF(COUNTIF(schedule!DA$1:ZZ$100,B82)=0,"new","scheduled")</f>
        <v>scheduled</v>
      </c>
    </row>
    <row r="83" spans="1:9">
      <c r="A83" s="11" t="s">
        <v>2294</v>
      </c>
      <c r="B83" s="13">
        <v>121002092614</v>
      </c>
      <c r="C83" s="11" t="str">
        <f>IF(ISERROR(VLOOKUP(B83,'081012'!B:C,2,FALSE)),"new",VLOOKUP(B83,'081012'!B:C,2,FALSE))</f>
        <v>new</v>
      </c>
      <c r="D83" s="11" t="str">
        <f>IF(ISERROR(VLOOKUP(B83,'081012'!B:D,3,FALSE)),"new",IF(VLOOKUP(B83,'081012'!B:D,3,FALSE)="new","existing",VLOOKUP(B83,'081012'!B:D,3,FALSE)))</f>
        <v>existing</v>
      </c>
      <c r="E83" s="4">
        <f t="shared" si="2"/>
        <v>40978</v>
      </c>
      <c r="F83" s="11" t="str">
        <f>IF(ISERROR(VLOOKUP(B83,'101012'!B:B,1,FALSE)),"yes","no")</f>
        <v>no</v>
      </c>
      <c r="G83" s="2" t="s">
        <v>2295</v>
      </c>
      <c r="H83" s="11" t="str">
        <f>IF(ISNA(VLOOKUP(B83,CEEMEA!$A:$A,1,0)),IF(ISNA(VLOOKUP(B83,Removes!$A:$A,1,0)),IF(ISNA(VLOOKUP(B83,TTM!$A:$A,1,0)),IF(ISNA(VLOOKUP(B83,FastTrack!$A:$A,1,0)),IF(ISNA(VLOOKUP(B83,Delayed!$B:$B,1,0)),"BAU","Delayed"),"FastTrack"),"TTM"),"Remove"),"CEEMEA")</f>
        <v>CEEMEA</v>
      </c>
      <c r="I83" s="11" t="str">
        <f>IF(COUNTIF(schedule!DA$1:ZZ$100,B83)=0,"new","scheduled")</f>
        <v>scheduled</v>
      </c>
    </row>
    <row r="84" spans="1:9">
      <c r="A84" s="11" t="s">
        <v>2290</v>
      </c>
      <c r="B84" s="13">
        <v>121002092615</v>
      </c>
      <c r="C84" s="11" t="str">
        <f>IF(ISERROR(VLOOKUP(B84,'081012'!B:C,2,FALSE)),"new",VLOOKUP(B84,'081012'!B:C,2,FALSE))</f>
        <v>new</v>
      </c>
      <c r="D84" s="11" t="str">
        <f>IF(ISERROR(VLOOKUP(B84,'081012'!B:D,3,FALSE)),"new",IF(VLOOKUP(B84,'081012'!B:D,3,FALSE)="new","existing",VLOOKUP(B84,'081012'!B:D,3,FALSE)))</f>
        <v>existing</v>
      </c>
      <c r="E84" s="4">
        <f t="shared" si="2"/>
        <v>40978</v>
      </c>
      <c r="F84" s="11" t="str">
        <f>IF(ISERROR(VLOOKUP(B84,'101012'!B:B,1,FALSE)),"yes","no")</f>
        <v>no</v>
      </c>
      <c r="G84" s="2" t="s">
        <v>2291</v>
      </c>
      <c r="H84" s="11" t="str">
        <f>IF(ISNA(VLOOKUP(B84,CEEMEA!$A:$A,1,0)),IF(ISNA(VLOOKUP(B84,Removes!$A:$A,1,0)),IF(ISNA(VLOOKUP(B84,TTM!$A:$A,1,0)),IF(ISNA(VLOOKUP(B84,FastTrack!$A:$A,1,0)),IF(ISNA(VLOOKUP(B84,Delayed!$B:$B,1,0)),"BAU","Delayed"),"FastTrack"),"TTM"),"Remove"),"CEEMEA")</f>
        <v>CEEMEA</v>
      </c>
      <c r="I84" s="11" t="str">
        <f>IF(COUNTIF(schedule!DA$1:ZZ$100,B84)=0,"new","scheduled")</f>
        <v>scheduled</v>
      </c>
    </row>
    <row r="85" spans="1:9">
      <c r="A85" s="11" t="s">
        <v>2165</v>
      </c>
      <c r="B85" s="13">
        <v>121002103023</v>
      </c>
      <c r="C85" s="11" t="str">
        <f>IF(ISERROR(VLOOKUP(B85,'081012'!B:C,2,FALSE)),"new",VLOOKUP(B85,'081012'!B:C,2,FALSE))</f>
        <v>new</v>
      </c>
      <c r="D85" s="11" t="str">
        <f>IF(ISERROR(VLOOKUP(B85,'081012'!B:D,3,FALSE)),"new",IF(VLOOKUP(B85,'081012'!B:D,3,FALSE)="new","existing",VLOOKUP(B85,'081012'!B:D,3,FALSE)))</f>
        <v>existing</v>
      </c>
      <c r="E85" s="4">
        <f t="shared" si="2"/>
        <v>40949</v>
      </c>
      <c r="F85" s="11" t="str">
        <f>IF(ISERROR(VLOOKUP(B85,'101012'!B:B,1,FALSE)),"yes","no")</f>
        <v>no</v>
      </c>
      <c r="G85" s="2" t="s">
        <v>2166</v>
      </c>
      <c r="H85" s="11" t="str">
        <f>IF(ISNA(VLOOKUP(B85,CEEMEA!$A:$A,1,0)),IF(ISNA(VLOOKUP(B85,Removes!$A:$A,1,0)),IF(ISNA(VLOOKUP(B85,TTM!$A:$A,1,0)),IF(ISNA(VLOOKUP(B85,FastTrack!$A:$A,1,0)),IF(ISNA(VLOOKUP(B85,Delayed!$B:$B,1,0)),"BAU","Delayed"),"FastTrack"),"TTM"),"Remove"),"CEEMEA")</f>
        <v>BAU</v>
      </c>
      <c r="I85" s="11" t="str">
        <f>IF(COUNTIF(schedule!DA$1:ZZ$100,B85)=0,"new","scheduled")</f>
        <v>scheduled</v>
      </c>
    </row>
    <row r="86" spans="1:9">
      <c r="A86" s="11" t="s">
        <v>2163</v>
      </c>
      <c r="B86" s="13">
        <v>121002103025</v>
      </c>
      <c r="C86" s="11" t="str">
        <f>IF(ISERROR(VLOOKUP(B86,'081012'!B:C,2,FALSE)),"new",VLOOKUP(B86,'081012'!B:C,2,FALSE))</f>
        <v>new</v>
      </c>
      <c r="D86" s="11" t="str">
        <f>IF(ISERROR(VLOOKUP(B86,'081012'!B:D,3,FALSE)),"new",IF(VLOOKUP(B86,'081012'!B:D,3,FALSE)="new","existing",VLOOKUP(B86,'081012'!B:D,3,FALSE)))</f>
        <v>existing</v>
      </c>
      <c r="E86" s="4">
        <f t="shared" si="2"/>
        <v>40949</v>
      </c>
      <c r="F86" s="11" t="str">
        <f>IF(ISERROR(VLOOKUP(B86,'101012'!B:B,1,FALSE)),"yes","no")</f>
        <v>no</v>
      </c>
      <c r="G86" s="2" t="s">
        <v>2164</v>
      </c>
      <c r="H86" s="11" t="str">
        <f>IF(ISNA(VLOOKUP(B86,CEEMEA!$A:$A,1,0)),IF(ISNA(VLOOKUP(B86,Removes!$A:$A,1,0)),IF(ISNA(VLOOKUP(B86,TTM!$A:$A,1,0)),IF(ISNA(VLOOKUP(B86,FastTrack!$A:$A,1,0)),IF(ISNA(VLOOKUP(B86,Delayed!$B:$B,1,0)),"BAU","Delayed"),"FastTrack"),"TTM"),"Remove"),"CEEMEA")</f>
        <v>BAU</v>
      </c>
      <c r="I86" s="11" t="str">
        <f>IF(COUNTIF(schedule!DA$1:ZZ$100,B86)=0,"new","scheduled")</f>
        <v>scheduled</v>
      </c>
    </row>
    <row r="87" spans="1:9">
      <c r="A87" s="11" t="s">
        <v>2173</v>
      </c>
      <c r="B87" s="13">
        <v>121002103028</v>
      </c>
      <c r="C87" s="11" t="str">
        <f>IF(ISERROR(VLOOKUP(B87,'081012'!B:C,2,FALSE)),"new",VLOOKUP(B87,'081012'!B:C,2,FALSE))</f>
        <v>new</v>
      </c>
      <c r="D87" s="11" t="str">
        <f>IF(ISERROR(VLOOKUP(B87,'081012'!B:D,3,FALSE)),"new",IF(VLOOKUP(B87,'081012'!B:D,3,FALSE)="new","existing",VLOOKUP(B87,'081012'!B:D,3,FALSE)))</f>
        <v>existing</v>
      </c>
      <c r="E87" s="4">
        <f t="shared" si="2"/>
        <v>40949</v>
      </c>
      <c r="F87" s="11" t="str">
        <f>IF(ISERROR(VLOOKUP(B87,'101012'!B:B,1,FALSE)),"yes","no")</f>
        <v>no</v>
      </c>
      <c r="G87" s="2" t="s">
        <v>2174</v>
      </c>
      <c r="H87" s="11" t="str">
        <f>IF(ISNA(VLOOKUP(B87,CEEMEA!$A:$A,1,0)),IF(ISNA(VLOOKUP(B87,Removes!$A:$A,1,0)),IF(ISNA(VLOOKUP(B87,TTM!$A:$A,1,0)),IF(ISNA(VLOOKUP(B87,FastTrack!$A:$A,1,0)),IF(ISNA(VLOOKUP(B87,Delayed!$B:$B,1,0)),"BAU","Delayed"),"FastTrack"),"TTM"),"Remove"),"CEEMEA")</f>
        <v>BAU</v>
      </c>
      <c r="I87" s="11" t="str">
        <f>IF(COUNTIF(schedule!DA$1:ZZ$100,B87)=0,"new","scheduled")</f>
        <v>scheduled</v>
      </c>
    </row>
    <row r="88" spans="1:9">
      <c r="A88" s="11" t="s">
        <v>2248</v>
      </c>
      <c r="B88" s="13">
        <v>121002121312</v>
      </c>
      <c r="C88" s="11" t="str">
        <f>IF(ISERROR(VLOOKUP(B88,'081012'!B:C,2,FALSE)),"new",VLOOKUP(B88,'081012'!B:C,2,FALSE))</f>
        <v>new</v>
      </c>
      <c r="D88" s="11" t="str">
        <f>IF(ISERROR(VLOOKUP(B88,'081012'!B:D,3,FALSE)),"new",IF(VLOOKUP(B88,'081012'!B:D,3,FALSE)="new","existing",VLOOKUP(B88,'081012'!B:D,3,FALSE)))</f>
        <v>existing</v>
      </c>
      <c r="E88" s="4">
        <f t="shared" si="2"/>
        <v>41009</v>
      </c>
      <c r="F88" s="11" t="str">
        <f>IF(ISERROR(VLOOKUP(B88,'101012'!B:B,1,FALSE)),"yes","no")</f>
        <v>no</v>
      </c>
      <c r="G88" s="2" t="s">
        <v>2249</v>
      </c>
      <c r="H88" s="11" t="str">
        <f>IF(ISNA(VLOOKUP(B88,CEEMEA!$A:$A,1,0)),IF(ISNA(VLOOKUP(B88,Removes!$A:$A,1,0)),IF(ISNA(VLOOKUP(B88,TTM!$A:$A,1,0)),IF(ISNA(VLOOKUP(B88,FastTrack!$A:$A,1,0)),IF(ISNA(VLOOKUP(B88,Delayed!$B:$B,1,0)),"BAU","Delayed"),"FastTrack"),"TTM"),"Remove"),"CEEMEA")</f>
        <v>BAU</v>
      </c>
      <c r="I88" s="11" t="str">
        <f>IF(COUNTIF(schedule!DA$1:ZZ$100,B88)=0,"new","scheduled")</f>
        <v>scheduled</v>
      </c>
    </row>
    <row r="89" spans="1:9">
      <c r="A89" s="11" t="s">
        <v>2250</v>
      </c>
      <c r="B89" s="13">
        <v>121002121623</v>
      </c>
      <c r="C89" s="11" t="str">
        <f>IF(ISERROR(VLOOKUP(B89,'081012'!B:C,2,FALSE)),"new",VLOOKUP(B89,'081012'!B:C,2,FALSE))</f>
        <v>new</v>
      </c>
      <c r="D89" s="11" t="str">
        <f>IF(ISERROR(VLOOKUP(B89,'081012'!B:D,3,FALSE)),"new",IF(VLOOKUP(B89,'081012'!B:D,3,FALSE)="new","existing",VLOOKUP(B89,'081012'!B:D,3,FALSE)))</f>
        <v>existing</v>
      </c>
      <c r="E89" s="4">
        <f t="shared" si="2"/>
        <v>41009</v>
      </c>
      <c r="F89" s="11" t="str">
        <f>IF(ISERROR(VLOOKUP(B89,'101012'!B:B,1,FALSE)),"yes","no")</f>
        <v>no</v>
      </c>
      <c r="G89" s="2" t="s">
        <v>2251</v>
      </c>
      <c r="H89" s="11" t="str">
        <f>IF(ISNA(VLOOKUP(B89,CEEMEA!$A:$A,1,0)),IF(ISNA(VLOOKUP(B89,Removes!$A:$A,1,0)),IF(ISNA(VLOOKUP(B89,TTM!$A:$A,1,0)),IF(ISNA(VLOOKUP(B89,FastTrack!$A:$A,1,0)),IF(ISNA(VLOOKUP(B89,Delayed!$B:$B,1,0)),"BAU","Delayed"),"FastTrack"),"TTM"),"Remove"),"CEEMEA")</f>
        <v>BAU</v>
      </c>
      <c r="I89" s="11" t="str">
        <f>IF(COUNTIF(schedule!DA$1:ZZ$100,B89)=0,"new","scheduled")</f>
        <v>scheduled</v>
      </c>
    </row>
    <row r="90" spans="1:9">
      <c r="A90" s="11" t="s">
        <v>2252</v>
      </c>
      <c r="B90" s="13">
        <v>121002121759</v>
      </c>
      <c r="C90" s="11" t="str">
        <f>IF(ISERROR(VLOOKUP(B90,'081012'!B:C,2,FALSE)),"new",VLOOKUP(B90,'081012'!B:C,2,FALSE))</f>
        <v>new</v>
      </c>
      <c r="D90" s="11" t="str">
        <f>IF(ISERROR(VLOOKUP(B90,'081012'!B:D,3,FALSE)),"new",IF(VLOOKUP(B90,'081012'!B:D,3,FALSE)="new","existing",VLOOKUP(B90,'081012'!B:D,3,FALSE)))</f>
        <v>existing</v>
      </c>
      <c r="E90" s="4">
        <f t="shared" si="2"/>
        <v>41009</v>
      </c>
      <c r="F90" s="11" t="str">
        <f>IF(ISERROR(VLOOKUP(B90,'101012'!B:B,1,FALSE)),"yes","no")</f>
        <v>no</v>
      </c>
      <c r="G90" s="2" t="s">
        <v>2253</v>
      </c>
      <c r="H90" s="11" t="str">
        <f>IF(ISNA(VLOOKUP(B90,CEEMEA!$A:$A,1,0)),IF(ISNA(VLOOKUP(B90,Removes!$A:$A,1,0)),IF(ISNA(VLOOKUP(B90,TTM!$A:$A,1,0)),IF(ISNA(VLOOKUP(B90,FastTrack!$A:$A,1,0)),IF(ISNA(VLOOKUP(B90,Delayed!$B:$B,1,0)),"BAU","Delayed"),"FastTrack"),"TTM"),"Remove"),"CEEMEA")</f>
        <v>BAU</v>
      </c>
      <c r="I90" s="11" t="str">
        <f>IF(COUNTIF(schedule!DA$1:ZZ$100,B90)=0,"new","scheduled")</f>
        <v>scheduled</v>
      </c>
    </row>
    <row r="91" spans="1:9">
      <c r="A91" s="11" t="s">
        <v>1099</v>
      </c>
      <c r="B91" s="13">
        <v>121003104056</v>
      </c>
      <c r="C91" s="11" t="str">
        <f>IF(ISERROR(VLOOKUP(B91,'081012'!B:C,2,FALSE)),"new",VLOOKUP(B91,'081012'!B:C,2,FALSE))</f>
        <v>new</v>
      </c>
      <c r="D91" s="11" t="str">
        <f>IF(ISERROR(VLOOKUP(B91,'081012'!B:D,3,FALSE)),"new",IF(VLOOKUP(B91,'081012'!B:D,3,FALSE)="new","existing",VLOOKUP(B91,'081012'!B:D,3,FALSE)))</f>
        <v>existing</v>
      </c>
      <c r="E91" s="4">
        <f t="shared" si="2"/>
        <v>41009</v>
      </c>
      <c r="F91" s="11" t="str">
        <f>IF(ISERROR(VLOOKUP(B91,'101012'!B:B,1,FALSE)),"yes","no")</f>
        <v>no</v>
      </c>
      <c r="G91" s="2" t="s">
        <v>2243</v>
      </c>
      <c r="H91" s="11" t="str">
        <f>IF(ISNA(VLOOKUP(B91,CEEMEA!$A:$A,1,0)),IF(ISNA(VLOOKUP(B91,Removes!$A:$A,1,0)),IF(ISNA(VLOOKUP(B91,TTM!$A:$A,1,0)),IF(ISNA(VLOOKUP(B91,FastTrack!$A:$A,1,0)),IF(ISNA(VLOOKUP(B91,Delayed!$B:$B,1,0)),"BAU","Delayed"),"FastTrack"),"TTM"),"Remove"),"CEEMEA")</f>
        <v>Delayed</v>
      </c>
      <c r="I91" s="11" t="str">
        <f>IF(COUNTIF(schedule!DA$1:ZZ$100,B91)=0,"new","scheduled")</f>
        <v>new</v>
      </c>
    </row>
    <row r="92" spans="1:9">
      <c r="A92" s="11" t="s">
        <v>1075</v>
      </c>
      <c r="B92" s="13">
        <v>121003104518</v>
      </c>
      <c r="C92" s="11" t="str">
        <f>IF(ISERROR(VLOOKUP(B92,'081012'!B:C,2,FALSE)),"new",VLOOKUP(B92,'081012'!B:C,2,FALSE))</f>
        <v>new</v>
      </c>
      <c r="D92" s="11" t="str">
        <f>IF(ISERROR(VLOOKUP(B92,'081012'!B:D,3,FALSE)),"new",IF(VLOOKUP(B92,'081012'!B:D,3,FALSE)="new","existing",VLOOKUP(B92,'081012'!B:D,3,FALSE)))</f>
        <v>existing</v>
      </c>
      <c r="E92" s="4">
        <f t="shared" si="2"/>
        <v>41009</v>
      </c>
      <c r="F92" s="11" t="str">
        <f>IF(ISERROR(VLOOKUP(B92,'101012'!B:B,1,FALSE)),"yes","no")</f>
        <v>no</v>
      </c>
      <c r="G92" s="2" t="s">
        <v>2262</v>
      </c>
      <c r="H92" s="11" t="str">
        <f>IF(ISNA(VLOOKUP(B92,CEEMEA!$A:$A,1,0)),IF(ISNA(VLOOKUP(B92,Removes!$A:$A,1,0)),IF(ISNA(VLOOKUP(B92,TTM!$A:$A,1,0)),IF(ISNA(VLOOKUP(B92,FastTrack!$A:$A,1,0)),IF(ISNA(VLOOKUP(B92,Delayed!$B:$B,1,0)),"BAU","Delayed"),"FastTrack"),"TTM"),"Remove"),"CEEMEA")</f>
        <v>Delayed</v>
      </c>
      <c r="I92" s="11" t="str">
        <f>IF(COUNTIF(schedule!DA$1:ZZ$100,B92)=0,"new","scheduled")</f>
        <v>new</v>
      </c>
    </row>
    <row r="93" spans="1:9">
      <c r="A93" s="11" t="s">
        <v>2267</v>
      </c>
      <c r="B93" s="13">
        <v>121003111215</v>
      </c>
      <c r="C93" s="11" t="str">
        <f>IF(ISERROR(VLOOKUP(B93,'081012'!B:C,2,FALSE)),"new",VLOOKUP(B93,'081012'!B:C,2,FALSE))</f>
        <v>new</v>
      </c>
      <c r="D93" s="11" t="str">
        <f>IF(ISERROR(VLOOKUP(B93,'081012'!B:D,3,FALSE)),"new",IF(VLOOKUP(B93,'081012'!B:D,3,FALSE)="new","existing",VLOOKUP(B93,'081012'!B:D,3,FALSE)))</f>
        <v>existing</v>
      </c>
      <c r="E93" s="4">
        <f t="shared" si="2"/>
        <v>40978</v>
      </c>
      <c r="F93" s="11" t="str">
        <f>IF(ISERROR(VLOOKUP(B93,'101012'!B:B,1,FALSE)),"yes","no")</f>
        <v>no</v>
      </c>
      <c r="G93" s="2" t="s">
        <v>2268</v>
      </c>
      <c r="H93" s="11" t="str">
        <f>IF(ISNA(VLOOKUP(B93,CEEMEA!$A:$A,1,0)),IF(ISNA(VLOOKUP(B93,Removes!$A:$A,1,0)),IF(ISNA(VLOOKUP(B93,TTM!$A:$A,1,0)),IF(ISNA(VLOOKUP(B93,FastTrack!$A:$A,1,0)),IF(ISNA(VLOOKUP(B93,Delayed!$B:$B,1,0)),"BAU","Delayed"),"FastTrack"),"TTM"),"Remove"),"CEEMEA")</f>
        <v>BAU</v>
      </c>
      <c r="I93" s="11" t="str">
        <f>IF(COUNTIF(schedule!DA$1:ZZ$100,B93)=0,"new","scheduled")</f>
        <v>scheduled</v>
      </c>
    </row>
    <row r="94" spans="1:9">
      <c r="A94" s="11" t="s">
        <v>2269</v>
      </c>
      <c r="B94" s="13">
        <v>121003111216</v>
      </c>
      <c r="C94" s="11" t="str">
        <f>IF(ISERROR(VLOOKUP(B94,'081012'!B:C,2,FALSE)),"new",VLOOKUP(B94,'081012'!B:C,2,FALSE))</f>
        <v>new</v>
      </c>
      <c r="D94" s="11" t="str">
        <f>IF(ISERROR(VLOOKUP(B94,'081012'!B:D,3,FALSE)),"new",IF(VLOOKUP(B94,'081012'!B:D,3,FALSE)="new","existing",VLOOKUP(B94,'081012'!B:D,3,FALSE)))</f>
        <v>existing</v>
      </c>
      <c r="E94" s="4">
        <f t="shared" si="2"/>
        <v>40978</v>
      </c>
      <c r="F94" s="11" t="str">
        <f>IF(ISERROR(VLOOKUP(B94,'101012'!B:B,1,FALSE)),"yes","no")</f>
        <v>no</v>
      </c>
      <c r="G94" s="2" t="s">
        <v>2270</v>
      </c>
      <c r="H94" s="11" t="str">
        <f>IF(ISNA(VLOOKUP(B94,CEEMEA!$A:$A,1,0)),IF(ISNA(VLOOKUP(B94,Removes!$A:$A,1,0)),IF(ISNA(VLOOKUP(B94,TTM!$A:$A,1,0)),IF(ISNA(VLOOKUP(B94,FastTrack!$A:$A,1,0)),IF(ISNA(VLOOKUP(B94,Delayed!$B:$B,1,0)),"BAU","Delayed"),"FastTrack"),"TTM"),"Remove"),"CEEMEA")</f>
        <v>BAU</v>
      </c>
      <c r="I94" s="11" t="str">
        <f>IF(COUNTIF(schedule!DA$1:ZZ$100,B94)=0,"new","scheduled")</f>
        <v>scheduled</v>
      </c>
    </row>
    <row r="95" spans="1:9">
      <c r="A95" s="11" t="s">
        <v>1077</v>
      </c>
      <c r="B95" s="13">
        <v>121004045242</v>
      </c>
      <c r="C95" s="11" t="str">
        <f>IF(ISERROR(VLOOKUP(B95,'081012'!B:C,2,FALSE)),"new",VLOOKUP(B95,'081012'!B:C,2,FALSE))</f>
        <v>new</v>
      </c>
      <c r="D95" s="11" t="str">
        <f>IF(ISERROR(VLOOKUP(B95,'081012'!B:D,3,FALSE)),"new",IF(VLOOKUP(B95,'081012'!B:D,3,FALSE)="new","existing",VLOOKUP(B95,'081012'!B:D,3,FALSE)))</f>
        <v>existing</v>
      </c>
      <c r="E95" s="4">
        <f t="shared" si="2"/>
        <v>41009</v>
      </c>
      <c r="F95" s="11" t="str">
        <f>IF(ISERROR(VLOOKUP(B95,'101012'!B:B,1,FALSE)),"yes","no")</f>
        <v>no</v>
      </c>
      <c r="G95" s="2" t="s">
        <v>2240</v>
      </c>
      <c r="H95" s="11" t="str">
        <f>IF(ISNA(VLOOKUP(B95,CEEMEA!$A:$A,1,0)),IF(ISNA(VLOOKUP(B95,Removes!$A:$A,1,0)),IF(ISNA(VLOOKUP(B95,TTM!$A:$A,1,0)),IF(ISNA(VLOOKUP(B95,FastTrack!$A:$A,1,0)),IF(ISNA(VLOOKUP(B95,Delayed!$B:$B,1,0)),"BAU","Delayed"),"FastTrack"),"TTM"),"Remove"),"CEEMEA")</f>
        <v>Delayed</v>
      </c>
      <c r="I95" s="11" t="str">
        <f>IF(COUNTIF(schedule!DA$1:ZZ$100,B95)=0,"new","scheduled")</f>
        <v>new</v>
      </c>
    </row>
    <row r="96" spans="1:9">
      <c r="A96" s="11" t="s">
        <v>1085</v>
      </c>
      <c r="B96" s="13">
        <v>121004050141</v>
      </c>
      <c r="C96" s="11" t="str">
        <f>IF(ISERROR(VLOOKUP(B96,'081012'!B:C,2,FALSE)),"new",VLOOKUP(B96,'081012'!B:C,2,FALSE))</f>
        <v>new</v>
      </c>
      <c r="D96" s="11" t="str">
        <f>IF(ISERROR(VLOOKUP(B96,'081012'!B:D,3,FALSE)),"new",IF(VLOOKUP(B96,'081012'!B:D,3,FALSE)="new","existing",VLOOKUP(B96,'081012'!B:D,3,FALSE)))</f>
        <v>existing</v>
      </c>
      <c r="E96" s="4">
        <f t="shared" si="2"/>
        <v>41009</v>
      </c>
      <c r="F96" s="11" t="str">
        <f>IF(ISERROR(VLOOKUP(B96,'101012'!B:B,1,FALSE)),"yes","no")</f>
        <v>no</v>
      </c>
      <c r="G96" s="2" t="s">
        <v>2244</v>
      </c>
      <c r="H96" s="11" t="str">
        <f>IF(ISNA(VLOOKUP(B96,CEEMEA!$A:$A,1,0)),IF(ISNA(VLOOKUP(B96,Removes!$A:$A,1,0)),IF(ISNA(VLOOKUP(B96,TTM!$A:$A,1,0)),IF(ISNA(VLOOKUP(B96,FastTrack!$A:$A,1,0)),IF(ISNA(VLOOKUP(B96,Delayed!$B:$B,1,0)),"BAU","Delayed"),"FastTrack"),"TTM"),"Remove"),"CEEMEA")</f>
        <v>Delayed</v>
      </c>
      <c r="I96" s="11" t="str">
        <f>IF(COUNTIF(schedule!DA$1:ZZ$100,B96)=0,"new","scheduled")</f>
        <v>new</v>
      </c>
    </row>
    <row r="97" spans="1:9">
      <c r="A97" s="11" t="s">
        <v>1081</v>
      </c>
      <c r="B97" s="13">
        <v>121004050320</v>
      </c>
      <c r="C97" s="11" t="str">
        <f>IF(ISERROR(VLOOKUP(B97,'081012'!B:C,2,FALSE)),"new",VLOOKUP(B97,'081012'!B:C,2,FALSE))</f>
        <v>new</v>
      </c>
      <c r="D97" s="11" t="str">
        <f>IF(ISERROR(VLOOKUP(B97,'081012'!B:D,3,FALSE)),"new",IF(VLOOKUP(B97,'081012'!B:D,3,FALSE)="new","existing",VLOOKUP(B97,'081012'!B:D,3,FALSE)))</f>
        <v>existing</v>
      </c>
      <c r="E97" s="4">
        <f t="shared" si="2"/>
        <v>41009</v>
      </c>
      <c r="F97" s="11" t="str">
        <f>IF(ISERROR(VLOOKUP(B97,'101012'!B:B,1,FALSE)),"yes","no")</f>
        <v>no</v>
      </c>
      <c r="G97" s="2" t="s">
        <v>2245</v>
      </c>
      <c r="H97" s="11" t="str">
        <f>IF(ISNA(VLOOKUP(B97,CEEMEA!$A:$A,1,0)),IF(ISNA(VLOOKUP(B97,Removes!$A:$A,1,0)),IF(ISNA(VLOOKUP(B97,TTM!$A:$A,1,0)),IF(ISNA(VLOOKUP(B97,FastTrack!$A:$A,1,0)),IF(ISNA(VLOOKUP(B97,Delayed!$B:$B,1,0)),"BAU","Delayed"),"FastTrack"),"TTM"),"Remove"),"CEEMEA")</f>
        <v>Delayed</v>
      </c>
      <c r="I97" s="11" t="str">
        <f>IF(COUNTIF(schedule!DA$1:ZZ$100,B97)=0,"new","scheduled")</f>
        <v>new</v>
      </c>
    </row>
    <row r="98" spans="1:9">
      <c r="A98" s="11" t="s">
        <v>1073</v>
      </c>
      <c r="B98" s="13">
        <v>121004054306</v>
      </c>
      <c r="C98" s="11" t="str">
        <f>IF(ISERROR(VLOOKUP(B98,'081012'!B:C,2,FALSE)),"new",VLOOKUP(B98,'081012'!B:C,2,FALSE))</f>
        <v>new</v>
      </c>
      <c r="D98" s="11" t="str">
        <f>IF(ISERROR(VLOOKUP(B98,'081012'!B:D,3,FALSE)),"new",IF(VLOOKUP(B98,'081012'!B:D,3,FALSE)="new","existing",VLOOKUP(B98,'081012'!B:D,3,FALSE)))</f>
        <v>existing</v>
      </c>
      <c r="E98" s="4">
        <f t="shared" si="2"/>
        <v>41009</v>
      </c>
      <c r="F98" s="11" t="str">
        <f>IF(ISERROR(VLOOKUP(B98,'101012'!B:B,1,FALSE)),"yes","no")</f>
        <v>no</v>
      </c>
      <c r="G98" s="2" t="s">
        <v>2242</v>
      </c>
      <c r="H98" s="11" t="str">
        <f>IF(ISNA(VLOOKUP(B98,CEEMEA!$A:$A,1,0)),IF(ISNA(VLOOKUP(B98,Removes!$A:$A,1,0)),IF(ISNA(VLOOKUP(B98,TTM!$A:$A,1,0)),IF(ISNA(VLOOKUP(B98,FastTrack!$A:$A,1,0)),IF(ISNA(VLOOKUP(B98,Delayed!$B:$B,1,0)),"BAU","Delayed"),"FastTrack"),"TTM"),"Remove"),"CEEMEA")</f>
        <v>Delayed</v>
      </c>
      <c r="I98" s="11" t="str">
        <f>IF(COUNTIF(schedule!DA$1:ZZ$100,B98)=0,"new","scheduled")</f>
        <v>new</v>
      </c>
    </row>
    <row r="99" spans="1:9">
      <c r="A99" s="11" t="s">
        <v>1071</v>
      </c>
      <c r="B99" s="13">
        <v>121004054430</v>
      </c>
      <c r="C99" s="11" t="str">
        <f>IF(ISERROR(VLOOKUP(B99,'081012'!B:C,2,FALSE)),"new",VLOOKUP(B99,'081012'!B:C,2,FALSE))</f>
        <v>new</v>
      </c>
      <c r="D99" s="11" t="str">
        <f>IF(ISERROR(VLOOKUP(B99,'081012'!B:D,3,FALSE)),"new",IF(VLOOKUP(B99,'081012'!B:D,3,FALSE)="new","existing",VLOOKUP(B99,'081012'!B:D,3,FALSE)))</f>
        <v>existing</v>
      </c>
      <c r="E99" s="4">
        <f t="shared" si="2"/>
        <v>41009</v>
      </c>
      <c r="F99" s="11" t="str">
        <f>IF(ISERROR(VLOOKUP(B99,'101012'!B:B,1,FALSE)),"yes","no")</f>
        <v>no</v>
      </c>
      <c r="G99" s="2" t="s">
        <v>2260</v>
      </c>
      <c r="H99" s="11" t="str">
        <f>IF(ISNA(VLOOKUP(B99,CEEMEA!$A:$A,1,0)),IF(ISNA(VLOOKUP(B99,Removes!$A:$A,1,0)),IF(ISNA(VLOOKUP(B99,TTM!$A:$A,1,0)),IF(ISNA(VLOOKUP(B99,FastTrack!$A:$A,1,0)),IF(ISNA(VLOOKUP(B99,Delayed!$B:$B,1,0)),"BAU","Delayed"),"FastTrack"),"TTM"),"Remove"),"CEEMEA")</f>
        <v>Delayed</v>
      </c>
      <c r="I99" s="11" t="str">
        <f>IF(COUNTIF(schedule!DA$1:ZZ$100,B99)=0,"new","scheduled")</f>
        <v>new</v>
      </c>
    </row>
    <row r="100" spans="1:9">
      <c r="A100" s="11" t="s">
        <v>2418</v>
      </c>
      <c r="B100" s="13">
        <v>121008050907</v>
      </c>
      <c r="C100" s="11" t="str">
        <f>IF(ISERROR(VLOOKUP(B100,'081012'!B:C,2,FALSE)),"new",VLOOKUP(B100,'081012'!B:C,2,FALSE))</f>
        <v>new</v>
      </c>
      <c r="D100" s="11" t="str">
        <f>IF(ISERROR(VLOOKUP(B100,'081012'!B:D,3,FALSE)),"new",IF(VLOOKUP(B100,'081012'!B:D,3,FALSE)="new","existing",VLOOKUP(B100,'081012'!B:D,3,FALSE)))</f>
        <v>new</v>
      </c>
      <c r="E100" s="4">
        <f t="shared" si="2"/>
        <v>41162</v>
      </c>
      <c r="F100" s="11" t="str">
        <f>IF(ISERROR(VLOOKUP(B100,'101012'!B:B,1,FALSE)),"yes","no")</f>
        <v>no</v>
      </c>
      <c r="G100" s="2" t="s">
        <v>2419</v>
      </c>
      <c r="H100" s="11" t="str">
        <f>IF(ISNA(VLOOKUP(B100,CEEMEA!$A:$A,1,0)),IF(ISNA(VLOOKUP(B100,Removes!$A:$A,1,0)),IF(ISNA(VLOOKUP(B100,TTM!$A:$A,1,0)),IF(ISNA(VLOOKUP(B100,FastTrack!$A:$A,1,0)),IF(ISNA(VLOOKUP(B100,Delayed!$B:$B,1,0)),"BAU","Delayed"),"FastTrack"),"TTM"),"Remove"),"CEEMEA")</f>
        <v>BAU</v>
      </c>
      <c r="I100" s="11" t="str">
        <f>IF(COUNTIF(schedule!DA$1:ZZ$100,B100)=0,"new","scheduled")</f>
        <v>new</v>
      </c>
    </row>
    <row r="101" spans="1:9">
      <c r="A101" s="11" t="s">
        <v>1259</v>
      </c>
      <c r="B101" s="13">
        <v>121009072551</v>
      </c>
      <c r="C101" s="11" t="str">
        <f>IF(ISERROR(VLOOKUP(B101,'081012'!B:C,2,FALSE)),"new",VLOOKUP(B101,'081012'!B:C,2,FALSE))</f>
        <v>new</v>
      </c>
      <c r="D101" s="11" t="str">
        <f>IF(ISERROR(VLOOKUP(B101,'081012'!B:D,3,FALSE)),"new",IF(VLOOKUP(B101,'081012'!B:D,3,FALSE)="new","existing",VLOOKUP(B101,'081012'!B:D,3,FALSE)))</f>
        <v>new</v>
      </c>
      <c r="E101" s="4">
        <f t="shared" si="2"/>
        <v>41162</v>
      </c>
      <c r="F101" s="11" t="str">
        <f>IF(ISERROR(VLOOKUP(B101,'101012'!B:B,1,FALSE)),"yes","no")</f>
        <v>no</v>
      </c>
      <c r="G101" s="2" t="s">
        <v>2412</v>
      </c>
      <c r="H101" s="11" t="str">
        <f>IF(ISNA(VLOOKUP(B101,CEEMEA!$A:$A,1,0)),IF(ISNA(VLOOKUP(B101,Removes!$A:$A,1,0)),IF(ISNA(VLOOKUP(B101,TTM!$A:$A,1,0)),IF(ISNA(VLOOKUP(B101,FastTrack!$A:$A,1,0)),IF(ISNA(VLOOKUP(B101,Delayed!$B:$B,1,0)),"BAU","Delayed"),"FastTrack"),"TTM"),"Remove"),"CEEMEA")</f>
        <v>BAU</v>
      </c>
      <c r="I101" s="11" t="str">
        <f>IF(COUNTIF(schedule!DA$1:ZZ$100,B101)=0,"new","scheduled")</f>
        <v>scheduled</v>
      </c>
    </row>
    <row r="102" spans="1:9">
      <c r="A102" s="11" t="s">
        <v>1257</v>
      </c>
      <c r="B102" s="13">
        <v>121009073210</v>
      </c>
      <c r="C102" s="11" t="str">
        <f>IF(ISERROR(VLOOKUP(B102,'081012'!B:C,2,FALSE)),"new",VLOOKUP(B102,'081012'!B:C,2,FALSE))</f>
        <v>new</v>
      </c>
      <c r="D102" s="11" t="str">
        <f>IF(ISERROR(VLOOKUP(B102,'081012'!B:D,3,FALSE)),"new",IF(VLOOKUP(B102,'081012'!B:D,3,FALSE)="new","existing",VLOOKUP(B102,'081012'!B:D,3,FALSE)))</f>
        <v>new</v>
      </c>
      <c r="E102" s="4">
        <f t="shared" si="2"/>
        <v>41162</v>
      </c>
      <c r="F102" s="11" t="str">
        <f>IF(ISERROR(VLOOKUP(B102,'101012'!B:B,1,FALSE)),"yes","no")</f>
        <v>no</v>
      </c>
      <c r="G102" s="2" t="s">
        <v>2411</v>
      </c>
      <c r="H102" s="11" t="str">
        <f>IF(ISNA(VLOOKUP(B102,CEEMEA!$A:$A,1,0)),IF(ISNA(VLOOKUP(B102,Removes!$A:$A,1,0)),IF(ISNA(VLOOKUP(B102,TTM!$A:$A,1,0)),IF(ISNA(VLOOKUP(B102,FastTrack!$A:$A,1,0)),IF(ISNA(VLOOKUP(B102,Delayed!$B:$B,1,0)),"BAU","Delayed"),"FastTrack"),"TTM"),"Remove"),"CEEMEA")</f>
        <v>BAU</v>
      </c>
      <c r="I102" s="11" t="str">
        <f>IF(COUNTIF(schedule!DA$1:ZZ$100,B102)=0,"new","scheduled")</f>
        <v>scheduled</v>
      </c>
    </row>
    <row r="103" spans="1:9">
      <c r="A103" s="1" t="s">
        <v>1263</v>
      </c>
      <c r="B103" s="13">
        <v>121009073359</v>
      </c>
      <c r="C103" s="11" t="str">
        <f>IF(ISERROR(VLOOKUP(B103,'081012'!B:C,2,FALSE)),"new",VLOOKUP(B103,'081012'!B:C,2,FALSE))</f>
        <v>new</v>
      </c>
      <c r="D103" s="11" t="str">
        <f>IF(ISERROR(VLOOKUP(B103,'081012'!B:D,3,FALSE)),"new",IF(VLOOKUP(B103,'081012'!B:D,3,FALSE)="new","existing",VLOOKUP(B103,'081012'!B:D,3,FALSE)))</f>
        <v>new</v>
      </c>
      <c r="E103" s="4">
        <f t="shared" si="2"/>
        <v>41162</v>
      </c>
      <c r="F103" s="11" t="str">
        <f>IF(ISERROR(VLOOKUP(B103,'101012'!B:B,1,FALSE)),"yes","no")</f>
        <v>no</v>
      </c>
      <c r="G103" s="2" t="s">
        <v>2410</v>
      </c>
      <c r="H103" s="11" t="str">
        <f>IF(ISNA(VLOOKUP(B103,CEEMEA!$A:$A,1,0)),IF(ISNA(VLOOKUP(B103,Removes!$A:$A,1,0)),IF(ISNA(VLOOKUP(B103,TTM!$A:$A,1,0)),IF(ISNA(VLOOKUP(B103,FastTrack!$A:$A,1,0)),IF(ISNA(VLOOKUP(B103,Delayed!$B:$B,1,0)),"BAU","Delayed"),"FastTrack"),"TTM"),"Remove"),"CEEMEA")</f>
        <v>BAU</v>
      </c>
      <c r="I103" s="11" t="str">
        <f>IF(COUNTIF(schedule!DA$1:ZZ$100,B103)=0,"new","scheduled")</f>
        <v>scheduled</v>
      </c>
    </row>
    <row r="104" spans="1:9">
      <c r="A104" s="1" t="s">
        <v>1261</v>
      </c>
      <c r="B104" s="13">
        <v>121009073609</v>
      </c>
      <c r="C104" s="11" t="str">
        <f>IF(ISERROR(VLOOKUP(B104,'081012'!B:C,2,FALSE)),"new",VLOOKUP(B104,'081012'!B:C,2,FALSE))</f>
        <v>new</v>
      </c>
      <c r="D104" s="11" t="str">
        <f>IF(ISERROR(VLOOKUP(B104,'081012'!B:D,3,FALSE)),"new",IF(VLOOKUP(B104,'081012'!B:D,3,FALSE)="new","existing",VLOOKUP(B104,'081012'!B:D,3,FALSE)))</f>
        <v>new</v>
      </c>
      <c r="E104" s="4">
        <f t="shared" si="2"/>
        <v>41162</v>
      </c>
      <c r="F104" s="11" t="str">
        <f>IF(ISERROR(VLOOKUP(B104,'101012'!B:B,1,FALSE)),"yes","no")</f>
        <v>no</v>
      </c>
      <c r="G104" s="2" t="s">
        <v>2409</v>
      </c>
      <c r="H104" s="11" t="str">
        <f>IF(ISNA(VLOOKUP(B104,CEEMEA!$A:$A,1,0)),IF(ISNA(VLOOKUP(B104,Removes!$A:$A,1,0)),IF(ISNA(VLOOKUP(B104,TTM!$A:$A,1,0)),IF(ISNA(VLOOKUP(B104,FastTrack!$A:$A,1,0)),IF(ISNA(VLOOKUP(B104,Delayed!$B:$B,1,0)),"BAU","Delayed"),"FastTrack"),"TTM"),"Remove"),"CEEMEA")</f>
        <v>BAU</v>
      </c>
      <c r="I104" s="11" t="str">
        <f>IF(COUNTIF(schedule!DA$1:ZZ$100,B104)=0,"new","scheduled")</f>
        <v>scheduled</v>
      </c>
    </row>
    <row r="105" spans="1:9">
      <c r="A105" s="1" t="s">
        <v>2387</v>
      </c>
      <c r="B105" s="13">
        <v>121009080142</v>
      </c>
      <c r="C105" s="11" t="str">
        <f>IF(ISERROR(VLOOKUP(B105,'081012'!B:C,2,FALSE)),"new",VLOOKUP(B105,'081012'!B:C,2,FALSE))</f>
        <v>new</v>
      </c>
      <c r="D105" s="11" t="str">
        <f>IF(ISERROR(VLOOKUP(B105,'081012'!B:D,3,FALSE)),"new",IF(VLOOKUP(B105,'081012'!B:D,3,FALSE)="new","existing",VLOOKUP(B105,'081012'!B:D,3,FALSE)))</f>
        <v>new</v>
      </c>
      <c r="E105" s="4">
        <f t="shared" si="2"/>
        <v>41162</v>
      </c>
      <c r="F105" s="11" t="str">
        <f>IF(ISERROR(VLOOKUP(B105,'101012'!B:B,1,FALSE)),"yes","no")</f>
        <v>no</v>
      </c>
      <c r="G105" s="2" t="s">
        <v>2388</v>
      </c>
      <c r="H105" s="11" t="str">
        <f>IF(ISNA(VLOOKUP(B105,CEEMEA!$A:$A,1,0)),IF(ISNA(VLOOKUP(B105,Removes!$A:$A,1,0)),IF(ISNA(VLOOKUP(B105,TTM!$A:$A,1,0)),IF(ISNA(VLOOKUP(B105,FastTrack!$A:$A,1,0)),IF(ISNA(VLOOKUP(B105,Delayed!$B:$B,1,0)),"BAU","Delayed"),"FastTrack"),"TTM"),"Remove"),"CEEMEA")</f>
        <v>BAU</v>
      </c>
      <c r="I105" s="11" t="str">
        <f>IF(COUNTIF(schedule!DA$1:ZZ$100,B105)=0,"new","scheduled")</f>
        <v>scheduled</v>
      </c>
    </row>
    <row r="106" spans="1:9">
      <c r="A106" s="1" t="s">
        <v>2403</v>
      </c>
      <c r="B106" s="13">
        <v>121009091127</v>
      </c>
      <c r="C106" s="11" t="str">
        <f>IF(ISERROR(VLOOKUP(B106,'081012'!B:C,2,FALSE)),"new",VLOOKUP(B106,'081012'!B:C,2,FALSE))</f>
        <v>new</v>
      </c>
      <c r="D106" s="11" t="str">
        <f>IF(ISERROR(VLOOKUP(B106,'081012'!B:D,3,FALSE)),"new",IF(VLOOKUP(B106,'081012'!B:D,3,FALSE)="new","existing",VLOOKUP(B106,'081012'!B:D,3,FALSE)))</f>
        <v>new</v>
      </c>
      <c r="E106" s="4">
        <f t="shared" si="2"/>
        <v>41162</v>
      </c>
      <c r="F106" s="11" t="str">
        <f>IF(ISERROR(VLOOKUP(B106,'101012'!B:B,1,FALSE)),"yes","no")</f>
        <v>no</v>
      </c>
      <c r="G106" s="2" t="s">
        <v>2404</v>
      </c>
      <c r="H106" s="11" t="str">
        <f>IF(ISNA(VLOOKUP(B106,CEEMEA!$A:$A,1,0)),IF(ISNA(VLOOKUP(B106,Removes!$A:$A,1,0)),IF(ISNA(VLOOKUP(B106,TTM!$A:$A,1,0)),IF(ISNA(VLOOKUP(B106,FastTrack!$A:$A,1,0)),IF(ISNA(VLOOKUP(B106,Delayed!$B:$B,1,0)),"BAU","Delayed"),"FastTrack"),"TTM"),"Remove"),"CEEMEA")</f>
        <v>BAU</v>
      </c>
      <c r="I106" s="11" t="str">
        <f>IF(COUNTIF(schedule!DA$1:ZZ$100,B106)=0,"new","scheduled")</f>
        <v>new</v>
      </c>
    </row>
    <row r="107" spans="1:9">
      <c r="A107" s="1" t="s">
        <v>2405</v>
      </c>
      <c r="B107" s="13">
        <v>121009091735</v>
      </c>
      <c r="C107" s="11" t="str">
        <f>IF(ISERROR(VLOOKUP(B107,'081012'!B:C,2,FALSE)),"new",VLOOKUP(B107,'081012'!B:C,2,FALSE))</f>
        <v>new</v>
      </c>
      <c r="D107" s="11" t="str">
        <f>IF(ISERROR(VLOOKUP(B107,'081012'!B:D,3,FALSE)),"new",IF(VLOOKUP(B107,'081012'!B:D,3,FALSE)="new","existing",VLOOKUP(B107,'081012'!B:D,3,FALSE)))</f>
        <v>new</v>
      </c>
      <c r="E107" s="4">
        <f t="shared" si="2"/>
        <v>41162</v>
      </c>
      <c r="F107" s="11" t="str">
        <f>IF(ISERROR(VLOOKUP(B107,'101012'!B:B,1,FALSE)),"yes","no")</f>
        <v>no</v>
      </c>
      <c r="G107" s="2" t="s">
        <v>2406</v>
      </c>
      <c r="H107" s="11" t="str">
        <f>IF(ISNA(VLOOKUP(B107,CEEMEA!$A:$A,1,0)),IF(ISNA(VLOOKUP(B107,Removes!$A:$A,1,0)),IF(ISNA(VLOOKUP(B107,TTM!$A:$A,1,0)),IF(ISNA(VLOOKUP(B107,FastTrack!$A:$A,1,0)),IF(ISNA(VLOOKUP(B107,Delayed!$B:$B,1,0)),"BAU","Delayed"),"FastTrack"),"TTM"),"Remove"),"CEEMEA")</f>
        <v>BAU</v>
      </c>
      <c r="I107" s="11" t="str">
        <f>IF(COUNTIF(schedule!DA$1:ZZ$100,B107)=0,"new","scheduled")</f>
        <v>new</v>
      </c>
    </row>
    <row r="108" spans="1:9">
      <c r="A108" s="11" t="s">
        <v>2343</v>
      </c>
      <c r="B108" s="13">
        <v>1205071015481</v>
      </c>
      <c r="C108" s="11" t="str">
        <f>IF(ISERROR(VLOOKUP(B108,'081012'!B:C,2,FALSE)),"new",VLOOKUP(B108,'081012'!B:C,2,FALSE))</f>
        <v>new</v>
      </c>
      <c r="D108" s="11" t="str">
        <f>IF(ISERROR(VLOOKUP(B108,'081012'!B:D,3,FALSE)),"new",IF(VLOOKUP(B108,'081012'!B:D,3,FALSE)="new","existing",VLOOKUP(B108,'081012'!B:D,3,FALSE)))</f>
        <v>existing</v>
      </c>
      <c r="E108" s="4">
        <f t="shared" si="2"/>
        <v>41131</v>
      </c>
      <c r="F108" s="11" t="str">
        <f>IF(ISERROR(VLOOKUP(B108,'101012'!B:B,1,FALSE)),"yes","no")</f>
        <v>no</v>
      </c>
      <c r="G108" s="2" t="s">
        <v>2451</v>
      </c>
      <c r="H108" s="11" t="str">
        <f>IF(ISNA(VLOOKUP(B108,CEEMEA!$A:$A,1,0)),IF(ISNA(VLOOKUP(B108,Removes!$A:$A,1,0)),IF(ISNA(VLOOKUP(B108,TTM!$A:$A,1,0)),IF(ISNA(VLOOKUP(B108,FastTrack!$A:$A,1,0)),IF(ISNA(VLOOKUP(B108,Delayed!$B:$B,1,0)),"BAU","Delayed"),"FastTrack"),"TTM"),"Remove"),"CEEMEA")</f>
        <v>CEEMEA</v>
      </c>
      <c r="I108" s="11" t="str">
        <f>IF(COUNTIF(schedule!DA$1:ZZ$100,B108)=0,"new","scheduled")</f>
        <v>scheduled</v>
      </c>
    </row>
    <row r="109" spans="1:9">
      <c r="A109" s="11" t="s">
        <v>2341</v>
      </c>
      <c r="B109" s="13">
        <v>1205071017043</v>
      </c>
      <c r="C109" s="11" t="str">
        <f>IF(ISERROR(VLOOKUP(B109,'081012'!B:C,2,FALSE)),"new",VLOOKUP(B109,'081012'!B:C,2,FALSE))</f>
        <v>new</v>
      </c>
      <c r="D109" s="11" t="str">
        <f>IF(ISERROR(VLOOKUP(B109,'081012'!B:D,3,FALSE)),"new",IF(VLOOKUP(B109,'081012'!B:D,3,FALSE)="new","existing",VLOOKUP(B109,'081012'!B:D,3,FALSE)))</f>
        <v>existing</v>
      </c>
      <c r="E109" s="4">
        <f t="shared" si="2"/>
        <v>41131</v>
      </c>
      <c r="F109" s="11" t="str">
        <f>IF(ISERROR(VLOOKUP(B109,'101012'!B:B,1,FALSE)),"yes","no")</f>
        <v>no</v>
      </c>
      <c r="G109" s="2" t="s">
        <v>2450</v>
      </c>
      <c r="H109" s="11" t="str">
        <f>IF(ISNA(VLOOKUP(B109,CEEMEA!$A:$A,1,0)),IF(ISNA(VLOOKUP(B109,Removes!$A:$A,1,0)),IF(ISNA(VLOOKUP(B109,TTM!$A:$A,1,0)),IF(ISNA(VLOOKUP(B109,FastTrack!$A:$A,1,0)),IF(ISNA(VLOOKUP(B109,Delayed!$B:$B,1,0)),"BAU","Delayed"),"FastTrack"),"TTM"),"Remove"),"CEEMEA")</f>
        <v>CEEMEA</v>
      </c>
      <c r="I109" s="11" t="str">
        <f>IF(COUNTIF(schedule!DA$1:ZZ$100,B109)=0,"new","scheduled")</f>
        <v>scheduled</v>
      </c>
    </row>
    <row r="110" spans="1:9">
      <c r="A110" s="11" t="s">
        <v>397</v>
      </c>
      <c r="B110" s="13">
        <v>1207260343541</v>
      </c>
      <c r="C110" s="11" t="str">
        <f>IF(ISERROR(VLOOKUP(B110,'081012'!B:C,2,FALSE)),"new",VLOOKUP(B110,'081012'!B:C,2,FALSE))</f>
        <v>new</v>
      </c>
      <c r="D110" s="11" t="str">
        <f>IF(ISERROR(VLOOKUP(B110,'081012'!B:D,3,FALSE)),"new",IF(VLOOKUP(B110,'081012'!B:D,3,FALSE)="new","existing",VLOOKUP(B110,'081012'!B:D,3,FALSE)))</f>
        <v>existing</v>
      </c>
      <c r="E110" s="4">
        <f t="shared" si="2"/>
        <v>41131</v>
      </c>
      <c r="F110" s="11" t="str">
        <f>IF(ISERROR(VLOOKUP(B110,'101012'!B:B,1,FALSE)),"yes","no")</f>
        <v>no</v>
      </c>
      <c r="G110" s="2" t="s">
        <v>2445</v>
      </c>
      <c r="H110" s="11" t="str">
        <f>IF(ISNA(VLOOKUP(B110,CEEMEA!$A:$A,1,0)),IF(ISNA(VLOOKUP(B110,Removes!$A:$A,1,0)),IF(ISNA(VLOOKUP(B110,TTM!$A:$A,1,0)),IF(ISNA(VLOOKUP(B110,FastTrack!$A:$A,1,0)),IF(ISNA(VLOOKUP(B110,Delayed!$B:$B,1,0)),"BAU","Delayed"),"FastTrack"),"TTM"),"Remove"),"CEEMEA")</f>
        <v>BAU</v>
      </c>
      <c r="I110" s="11" t="str">
        <f>IF(COUNTIF(schedule!DA$1:ZZ$100,B110)=0,"new","scheduled")</f>
        <v>scheduled</v>
      </c>
    </row>
    <row r="111" spans="1:9">
      <c r="A111" s="11" t="s">
        <v>1958</v>
      </c>
      <c r="B111" s="13">
        <v>1207300416493</v>
      </c>
      <c r="C111" s="11" t="str">
        <f>IF(ISERROR(VLOOKUP(B111,'081012'!B:C,2,FALSE)),"new",VLOOKUP(B111,'081012'!B:C,2,FALSE))</f>
        <v>new</v>
      </c>
      <c r="D111" s="11" t="str">
        <f>IF(ISERROR(VLOOKUP(B111,'081012'!B:D,3,FALSE)),"new",IF(VLOOKUP(B111,'081012'!B:D,3,FALSE)="new","existing",VLOOKUP(B111,'081012'!B:D,3,FALSE)))</f>
        <v>existing</v>
      </c>
      <c r="E111" s="4">
        <f t="shared" si="2"/>
        <v>41131</v>
      </c>
      <c r="F111" s="11" t="str">
        <f>IF(ISERROR(VLOOKUP(B111,'101012'!B:B,1,FALSE)),"yes","no")</f>
        <v>no</v>
      </c>
      <c r="G111" s="2" t="s">
        <v>2443</v>
      </c>
      <c r="H111" s="11" t="str">
        <f>IF(ISNA(VLOOKUP(B111,CEEMEA!$A:$A,1,0)),IF(ISNA(VLOOKUP(B111,Removes!$A:$A,1,0)),IF(ISNA(VLOOKUP(B111,TTM!$A:$A,1,0)),IF(ISNA(VLOOKUP(B111,FastTrack!$A:$A,1,0)),IF(ISNA(VLOOKUP(B111,Delayed!$B:$B,1,0)),"BAU","Delayed"),"FastTrack"),"TTM"),"Remove"),"CEEMEA")</f>
        <v>CEEMEA</v>
      </c>
      <c r="I111" s="11" t="str">
        <f>IF(COUNTIF(schedule!DA$1:ZZ$100,B111)=0,"new","scheduled")</f>
        <v>scheduled</v>
      </c>
    </row>
    <row r="112" spans="1:9">
      <c r="A112" s="11" t="s">
        <v>1960</v>
      </c>
      <c r="B112" s="13">
        <v>1207300416523</v>
      </c>
      <c r="C112" s="11" t="str">
        <f>IF(ISERROR(VLOOKUP(B112,'081012'!B:C,2,FALSE)),"new",VLOOKUP(B112,'081012'!B:C,2,FALSE))</f>
        <v>new</v>
      </c>
      <c r="D112" s="11" t="str">
        <f>IF(ISERROR(VLOOKUP(B112,'081012'!B:D,3,FALSE)),"new",IF(VLOOKUP(B112,'081012'!B:D,3,FALSE)="new","existing",VLOOKUP(B112,'081012'!B:D,3,FALSE)))</f>
        <v>existing</v>
      </c>
      <c r="E112" s="4">
        <f t="shared" si="2"/>
        <v>41131</v>
      </c>
      <c r="F112" s="11" t="str">
        <f>IF(ISERROR(VLOOKUP(B112,'101012'!B:B,1,FALSE)),"yes","no")</f>
        <v>no</v>
      </c>
      <c r="G112" s="2" t="s">
        <v>2446</v>
      </c>
      <c r="H112" s="11" t="str">
        <f>IF(ISNA(VLOOKUP(B112,CEEMEA!$A:$A,1,0)),IF(ISNA(VLOOKUP(B112,Removes!$A:$A,1,0)),IF(ISNA(VLOOKUP(B112,TTM!$A:$A,1,0)),IF(ISNA(VLOOKUP(B112,FastTrack!$A:$A,1,0)),IF(ISNA(VLOOKUP(B112,Delayed!$B:$B,1,0)),"BAU","Delayed"),"FastTrack"),"TTM"),"Remove"),"CEEMEA")</f>
        <v>CEEMEA</v>
      </c>
      <c r="I112" s="11" t="str">
        <f>IF(COUNTIF(schedule!DA$1:ZZ$100,B112)=0,"new","scheduled")</f>
        <v>scheduled</v>
      </c>
    </row>
    <row r="113" spans="1:9">
      <c r="A113" s="11" t="s">
        <v>1962</v>
      </c>
      <c r="B113" s="13">
        <v>1208080420583</v>
      </c>
      <c r="C113" s="11" t="str">
        <f>IF(ISERROR(VLOOKUP(B113,'081012'!B:C,2,FALSE)),"new",VLOOKUP(B113,'081012'!B:C,2,FALSE))</f>
        <v>new</v>
      </c>
      <c r="D113" s="11" t="str">
        <f>IF(ISERROR(VLOOKUP(B113,'081012'!B:D,3,FALSE)),"new",IF(VLOOKUP(B113,'081012'!B:D,3,FALSE)="new","existing",VLOOKUP(B113,'081012'!B:D,3,FALSE)))</f>
        <v>existing</v>
      </c>
      <c r="E113" s="4">
        <f t="shared" si="2"/>
        <v>41131</v>
      </c>
      <c r="F113" s="11" t="str">
        <f>IF(ISERROR(VLOOKUP(B113,'101012'!B:B,1,FALSE)),"yes","no")</f>
        <v>no</v>
      </c>
      <c r="G113" s="2" t="s">
        <v>2447</v>
      </c>
      <c r="H113" s="11" t="str">
        <f>IF(ISNA(VLOOKUP(B113,CEEMEA!$A:$A,1,0)),IF(ISNA(VLOOKUP(B113,Removes!$A:$A,1,0)),IF(ISNA(VLOOKUP(B113,TTM!$A:$A,1,0)),IF(ISNA(VLOOKUP(B113,FastTrack!$A:$A,1,0)),IF(ISNA(VLOOKUP(B113,Delayed!$B:$B,1,0)),"BAU","Delayed"),"FastTrack"),"TTM"),"Remove"),"CEEMEA")</f>
        <v>CEEMEA</v>
      </c>
      <c r="I113" s="11" t="str">
        <f>IF(COUNTIF(schedule!DA$1:ZZ$100,B113)=0,"new","scheduled")</f>
        <v>scheduled</v>
      </c>
    </row>
    <row r="114" spans="1:9">
      <c r="A114" s="11" t="s">
        <v>2188</v>
      </c>
      <c r="B114" s="13">
        <v>1208080421003</v>
      </c>
      <c r="C114" s="11" t="str">
        <f>IF(ISERROR(VLOOKUP(B114,'081012'!B:C,2,FALSE)),"new",VLOOKUP(B114,'081012'!B:C,2,FALSE))</f>
        <v>new</v>
      </c>
      <c r="D114" s="11" t="str">
        <f>IF(ISERROR(VLOOKUP(B114,'081012'!B:D,3,FALSE)),"new",IF(VLOOKUP(B114,'081012'!B:D,3,FALSE)="new","existing",VLOOKUP(B114,'081012'!B:D,3,FALSE)))</f>
        <v>existing</v>
      </c>
      <c r="E114" s="4">
        <f t="shared" si="2"/>
        <v>41131</v>
      </c>
      <c r="F114" s="11" t="str">
        <f>IF(ISERROR(VLOOKUP(B114,'101012'!B:B,1,FALSE)),"yes","no")</f>
        <v>no</v>
      </c>
      <c r="G114" s="2" t="s">
        <v>2444</v>
      </c>
      <c r="H114" s="11" t="str">
        <f>IF(ISNA(VLOOKUP(B114,CEEMEA!$A:$A,1,0)),IF(ISNA(VLOOKUP(B114,Removes!$A:$A,1,0)),IF(ISNA(VLOOKUP(B114,TTM!$A:$A,1,0)),IF(ISNA(VLOOKUP(B114,FastTrack!$A:$A,1,0)),IF(ISNA(VLOOKUP(B114,Delayed!$B:$B,1,0)),"BAU","Delayed"),"FastTrack"),"TTM"),"Remove"),"CEEMEA")</f>
        <v>CEEMEA</v>
      </c>
      <c r="I114" s="11" t="str">
        <f>IF(COUNTIF(schedule!DA$1:ZZ$100,B114)=0,"new","scheduled")</f>
        <v>scheduled</v>
      </c>
    </row>
    <row r="115" spans="1:9">
      <c r="A115" s="11" t="s">
        <v>2186</v>
      </c>
      <c r="B115" s="13">
        <v>1208080421041</v>
      </c>
      <c r="C115" s="11" t="str">
        <f>IF(ISERROR(VLOOKUP(B115,'081012'!B:C,2,FALSE)),"new",VLOOKUP(B115,'081012'!B:C,2,FALSE))</f>
        <v>new</v>
      </c>
      <c r="D115" s="11" t="str">
        <f>IF(ISERROR(VLOOKUP(B115,'081012'!B:D,3,FALSE)),"new",IF(VLOOKUP(B115,'081012'!B:D,3,FALSE)="new","existing",VLOOKUP(B115,'081012'!B:D,3,FALSE)))</f>
        <v>existing</v>
      </c>
      <c r="E115" s="4">
        <f t="shared" si="2"/>
        <v>41131</v>
      </c>
      <c r="F115" s="11" t="str">
        <f>IF(ISERROR(VLOOKUP(B115,'101012'!B:B,1,FALSE)),"yes","no")</f>
        <v>no</v>
      </c>
      <c r="G115" s="2" t="s">
        <v>2452</v>
      </c>
      <c r="H115" s="11" t="str">
        <f>IF(ISNA(VLOOKUP(B115,CEEMEA!$A:$A,1,0)),IF(ISNA(VLOOKUP(B115,Removes!$A:$A,1,0)),IF(ISNA(VLOOKUP(B115,TTM!$A:$A,1,0)),IF(ISNA(VLOOKUP(B115,FastTrack!$A:$A,1,0)),IF(ISNA(VLOOKUP(B115,Delayed!$B:$B,1,0)),"BAU","Delayed"),"FastTrack"),"TTM"),"Remove"),"CEEMEA")</f>
        <v>CEEMEA</v>
      </c>
      <c r="I115" s="11" t="str">
        <f>IF(COUNTIF(schedule!DA$1:ZZ$100,B115)=0,"new","scheduled")</f>
        <v>scheduled</v>
      </c>
    </row>
    <row r="116" spans="1:9">
      <c r="A116" s="11" t="s">
        <v>1910</v>
      </c>
      <c r="B116" s="13">
        <v>1208131228432</v>
      </c>
      <c r="C116" s="11" t="str">
        <f>IF(ISERROR(VLOOKUP(B116,'081012'!B:C,2,FALSE)),"new",VLOOKUP(B116,'081012'!B:C,2,FALSE))</f>
        <v>new</v>
      </c>
      <c r="D116" s="11" t="str">
        <f>IF(ISERROR(VLOOKUP(B116,'081012'!B:D,3,FALSE)),"new",IF(VLOOKUP(B116,'081012'!B:D,3,FALSE)="new","existing",VLOOKUP(B116,'081012'!B:D,3,FALSE)))</f>
        <v>existing</v>
      </c>
      <c r="E116" s="4">
        <f t="shared" si="2"/>
        <v>41131</v>
      </c>
      <c r="F116" s="11" t="str">
        <f>IF(ISERROR(VLOOKUP(B116,'101012'!B:B,1,FALSE)),"yes","no")</f>
        <v>no</v>
      </c>
      <c r="G116" s="2" t="s">
        <v>2453</v>
      </c>
      <c r="H116" s="11" t="str">
        <f>IF(ISNA(VLOOKUP(B116,CEEMEA!$A:$A,1,0)),IF(ISNA(VLOOKUP(B116,Removes!$A:$A,1,0)),IF(ISNA(VLOOKUP(B116,TTM!$A:$A,1,0)),IF(ISNA(VLOOKUP(B116,FastTrack!$A:$A,1,0)),IF(ISNA(VLOOKUP(B116,Delayed!$B:$B,1,0)),"BAU","Delayed"),"FastTrack"),"TTM"),"Remove"),"CEEMEA")</f>
        <v>CEEMEA</v>
      </c>
      <c r="I116" s="11" t="str">
        <f>IF(COUNTIF(schedule!DA$1:ZZ$100,B116)=0,"new","scheduled")</f>
        <v>scheduled</v>
      </c>
    </row>
    <row r="117" spans="1:9">
      <c r="A117" s="11" t="s">
        <v>1908</v>
      </c>
      <c r="B117" s="13">
        <v>1208131228453</v>
      </c>
      <c r="C117" s="11" t="str">
        <f>IF(ISERROR(VLOOKUP(B117,'081012'!B:C,2,FALSE)),"new",VLOOKUP(B117,'081012'!B:C,2,FALSE))</f>
        <v>new</v>
      </c>
      <c r="D117" s="11" t="str">
        <f>IF(ISERROR(VLOOKUP(B117,'081012'!B:D,3,FALSE)),"new",IF(VLOOKUP(B117,'081012'!B:D,3,FALSE)="new","existing",VLOOKUP(B117,'081012'!B:D,3,FALSE)))</f>
        <v>new</v>
      </c>
      <c r="E117" s="4">
        <f t="shared" si="2"/>
        <v>41131</v>
      </c>
      <c r="F117" s="11" t="str">
        <f>IF(ISERROR(VLOOKUP(B117,'101012'!B:B,1,FALSE)),"yes","no")</f>
        <v>no</v>
      </c>
      <c r="G117" s="2" t="s">
        <v>2442</v>
      </c>
      <c r="H117" s="11" t="str">
        <f>IF(ISNA(VLOOKUP(B117,CEEMEA!$A:$A,1,0)),IF(ISNA(VLOOKUP(B117,Removes!$A:$A,1,0)),IF(ISNA(VLOOKUP(B117,TTM!$A:$A,1,0)),IF(ISNA(VLOOKUP(B117,FastTrack!$A:$A,1,0)),IF(ISNA(VLOOKUP(B117,Delayed!$B:$B,1,0)),"BAU","Delayed"),"FastTrack"),"TTM"),"Remove"),"CEEMEA")</f>
        <v>CEEMEA</v>
      </c>
      <c r="I117" s="11" t="str">
        <f>IF(COUNTIF(schedule!DA$1:ZZ$100,B117)=0,"new","scheduled")</f>
        <v>scheduled</v>
      </c>
    </row>
    <row r="118" spans="1:9">
      <c r="A118" s="11" t="s">
        <v>1966</v>
      </c>
      <c r="B118" s="13">
        <v>1208170548561</v>
      </c>
      <c r="C118" s="11" t="str">
        <f>IF(ISERROR(VLOOKUP(B118,'081012'!B:C,2,FALSE)),"new",VLOOKUP(B118,'081012'!B:C,2,FALSE))</f>
        <v>new</v>
      </c>
      <c r="D118" s="11" t="str">
        <f>IF(ISERROR(VLOOKUP(B118,'081012'!B:D,3,FALSE)),"new",IF(VLOOKUP(B118,'081012'!B:D,3,FALSE)="new","existing",VLOOKUP(B118,'081012'!B:D,3,FALSE)))</f>
        <v>existing</v>
      </c>
      <c r="E118" s="4">
        <f t="shared" si="2"/>
        <v>41131</v>
      </c>
      <c r="F118" s="11" t="str">
        <f>IF(ISERROR(VLOOKUP(B118,'101012'!B:B,1,FALSE)),"yes","no")</f>
        <v>no</v>
      </c>
      <c r="G118" s="2" t="s">
        <v>2448</v>
      </c>
      <c r="H118" s="11" t="str">
        <f>IF(ISNA(VLOOKUP(B118,CEEMEA!$A:$A,1,0)),IF(ISNA(VLOOKUP(B118,Removes!$A:$A,1,0)),IF(ISNA(VLOOKUP(B118,TTM!$A:$A,1,0)),IF(ISNA(VLOOKUP(B118,FastTrack!$A:$A,1,0)),IF(ISNA(VLOOKUP(B118,Delayed!$B:$B,1,0)),"BAU","Delayed"),"FastTrack"),"TTM"),"Remove"),"CEEMEA")</f>
        <v>CEEMEA</v>
      </c>
      <c r="I118" s="11" t="str">
        <f>IF(COUNTIF(schedule!DA$1:ZZ$100,B118)=0,"new","scheduled")</f>
        <v>scheduled</v>
      </c>
    </row>
    <row r="119" spans="1:9">
      <c r="A119" s="11" t="s">
        <v>1953</v>
      </c>
      <c r="B119" s="13">
        <v>1208170551071</v>
      </c>
      <c r="C119" s="11" t="str">
        <f>IF(ISERROR(VLOOKUP(B119,'081012'!B:C,2,FALSE)),"new",VLOOKUP(B119,'081012'!B:C,2,FALSE))</f>
        <v>new</v>
      </c>
      <c r="D119" s="11" t="str">
        <f>IF(ISERROR(VLOOKUP(B119,'081012'!B:D,3,FALSE)),"new",IF(VLOOKUP(B119,'081012'!B:D,3,FALSE)="new","existing",VLOOKUP(B119,'081012'!B:D,3,FALSE)))</f>
        <v>existing</v>
      </c>
      <c r="E119" s="4">
        <f t="shared" si="2"/>
        <v>41131</v>
      </c>
      <c r="F119" s="11" t="str">
        <f>IF(ISERROR(VLOOKUP(B119,'101012'!B:B,1,FALSE)),"yes","no")</f>
        <v>no</v>
      </c>
      <c r="G119" s="2" t="s">
        <v>2449</v>
      </c>
      <c r="H119" s="11" t="str">
        <f>IF(ISNA(VLOOKUP(B119,CEEMEA!$A:$A,1,0)),IF(ISNA(VLOOKUP(B119,Removes!$A:$A,1,0)),IF(ISNA(VLOOKUP(B119,TTM!$A:$A,1,0)),IF(ISNA(VLOOKUP(B119,FastTrack!$A:$A,1,0)),IF(ISNA(VLOOKUP(B119,Delayed!$B:$B,1,0)),"BAU","Delayed"),"FastTrack"),"TTM"),"Remove"),"CEEMEA")</f>
        <v>CEEMEA</v>
      </c>
      <c r="I119" s="11" t="str">
        <f>IF(COUNTIF(schedule!DA$1:ZZ$100,B119)=0,"new","scheduled")</f>
        <v>scheduled</v>
      </c>
    </row>
    <row r="120" spans="1:9">
      <c r="A120" s="11" t="s">
        <v>1639</v>
      </c>
      <c r="B120" s="13">
        <v>1209071219242</v>
      </c>
      <c r="C120" s="11" t="str">
        <f>IF(ISERROR(VLOOKUP(B120,'081012'!B:C,2,FALSE)),"new",VLOOKUP(B120,'081012'!B:C,2,FALSE))</f>
        <v>new</v>
      </c>
      <c r="D120" s="11" t="str">
        <f>IF(ISERROR(VLOOKUP(B120,'081012'!B:D,3,FALSE)),"new",IF(VLOOKUP(B120,'081012'!B:D,3,FALSE)="new","existing",VLOOKUP(B120,'081012'!B:D,3,FALSE)))</f>
        <v>existing</v>
      </c>
      <c r="E120" s="4">
        <f t="shared" si="2"/>
        <v>41162</v>
      </c>
      <c r="F120" s="11" t="str">
        <f>IF(ISERROR(VLOOKUP(B120,'101012'!B:B,1,FALSE)),"yes","no")</f>
        <v>no</v>
      </c>
      <c r="G120" s="2" t="s">
        <v>2427</v>
      </c>
      <c r="H120" s="11" t="str">
        <f>IF(ISNA(VLOOKUP(B120,CEEMEA!$A:$A,1,0)),IF(ISNA(VLOOKUP(B120,Removes!$A:$A,1,0)),IF(ISNA(VLOOKUP(B120,TTM!$A:$A,1,0)),IF(ISNA(VLOOKUP(B120,FastTrack!$A:$A,1,0)),IF(ISNA(VLOOKUP(B120,Delayed!$B:$B,1,0)),"BAU","Delayed"),"FastTrack"),"TTM"),"Remove"),"CEEMEA")</f>
        <v>Remove</v>
      </c>
      <c r="I120" s="11" t="str">
        <f>IF(COUNTIF(schedule!DA$1:ZZ$100,B120)=0,"new","scheduled")</f>
        <v>new</v>
      </c>
    </row>
    <row r="121" spans="1:9">
      <c r="A121" s="11" t="s">
        <v>1833</v>
      </c>
      <c r="B121" s="13">
        <v>1209071225182</v>
      </c>
      <c r="C121" s="11" t="str">
        <f>IF(ISERROR(VLOOKUP(B121,'081012'!B:C,2,FALSE)),"new",VLOOKUP(B121,'081012'!B:C,2,FALSE))</f>
        <v>new</v>
      </c>
      <c r="D121" s="11" t="str">
        <f>IF(ISERROR(VLOOKUP(B121,'081012'!B:D,3,FALSE)),"new",IF(VLOOKUP(B121,'081012'!B:D,3,FALSE)="new","existing",VLOOKUP(B121,'081012'!B:D,3,FALSE)))</f>
        <v>existing</v>
      </c>
      <c r="E121" s="4" t="e">
        <f t="shared" si="2"/>
        <v>#VALUE!</v>
      </c>
      <c r="F121" s="11" t="str">
        <f>IF(ISERROR(VLOOKUP(B121,'101012'!B:B,1,FALSE)),"yes","no")</f>
        <v>no</v>
      </c>
      <c r="G121" s="2" t="s">
        <v>2114</v>
      </c>
      <c r="H121" s="11" t="str">
        <f>IF(ISNA(VLOOKUP(B121,CEEMEA!$A:$A,1,0)),IF(ISNA(VLOOKUP(B121,Removes!$A:$A,1,0)),IF(ISNA(VLOOKUP(B121,TTM!$A:$A,1,0)),IF(ISNA(VLOOKUP(B121,FastTrack!$A:$A,1,0)),IF(ISNA(VLOOKUP(B121,Delayed!$B:$B,1,0)),"BAU","Delayed"),"FastTrack"),"TTM"),"Remove"),"CEEMEA")</f>
        <v>Remove</v>
      </c>
      <c r="I121" s="11" t="str">
        <f>IF(COUNTIF(schedule!DA$1:ZZ$100,B121)=0,"new","scheduled")</f>
        <v>new</v>
      </c>
    </row>
    <row r="122" spans="1:9">
      <c r="A122" s="11" t="s">
        <v>1835</v>
      </c>
      <c r="B122" s="13">
        <v>1209120930401</v>
      </c>
      <c r="C122" s="11" t="str">
        <f>IF(ISERROR(VLOOKUP(B122,'081012'!B:C,2,FALSE)),"new",VLOOKUP(B122,'081012'!B:C,2,FALSE))</f>
        <v>new</v>
      </c>
      <c r="D122" s="11" t="str">
        <f>IF(ISERROR(VLOOKUP(B122,'081012'!B:D,3,FALSE)),"new",IF(VLOOKUP(B122,'081012'!B:D,3,FALSE)="new","existing",VLOOKUP(B122,'081012'!B:D,3,FALSE)))</f>
        <v>existing</v>
      </c>
      <c r="E122" s="4">
        <f t="shared" si="2"/>
        <v>41162</v>
      </c>
      <c r="F122" s="11" t="str">
        <f>IF(ISERROR(VLOOKUP(B122,'101012'!B:B,1,FALSE)),"yes","no")</f>
        <v>no</v>
      </c>
      <c r="G122" s="2" t="s">
        <v>2428</v>
      </c>
      <c r="H122" s="11" t="str">
        <f>IF(ISNA(VLOOKUP(B122,CEEMEA!$A:$A,1,0)),IF(ISNA(VLOOKUP(B122,Removes!$A:$A,1,0)),IF(ISNA(VLOOKUP(B122,TTM!$A:$A,1,0)),IF(ISNA(VLOOKUP(B122,FastTrack!$A:$A,1,0)),IF(ISNA(VLOOKUP(B122,Delayed!$B:$B,1,0)),"BAU","Delayed"),"FastTrack"),"TTM"),"Remove"),"CEEMEA")</f>
        <v>Remove</v>
      </c>
      <c r="I122" s="11" t="str">
        <f>IF(COUNTIF(schedule!DA$1:ZZ$100,B122)=0,"new","scheduled")</f>
        <v>new</v>
      </c>
    </row>
    <row r="123" spans="1:9">
      <c r="A123" s="1" t="s">
        <v>2393</v>
      </c>
      <c r="B123" s="13">
        <v>1209140434453</v>
      </c>
      <c r="C123" s="11" t="str">
        <f>IF(ISERROR(VLOOKUP(B123,'081012'!B:C,2,FALSE)),"new",VLOOKUP(B123,'081012'!B:C,2,FALSE))</f>
        <v>new</v>
      </c>
      <c r="D123" s="11" t="str">
        <f>IF(ISERROR(VLOOKUP(B123,'081012'!B:D,3,FALSE)),"new",IF(VLOOKUP(B123,'081012'!B:D,3,FALSE)="new","existing",VLOOKUP(B123,'081012'!B:D,3,FALSE)))</f>
        <v>new</v>
      </c>
      <c r="E123" s="4">
        <f t="shared" si="2"/>
        <v>41162</v>
      </c>
      <c r="F123" s="11" t="str">
        <f>IF(ISERROR(VLOOKUP(B123,'101012'!B:B,1,FALSE)),"yes","no")</f>
        <v>no</v>
      </c>
      <c r="G123" s="2" t="s">
        <v>2394</v>
      </c>
      <c r="H123" s="11" t="str">
        <f>IF(ISNA(VLOOKUP(B123,CEEMEA!$A:$A,1,0)),IF(ISNA(VLOOKUP(B123,Removes!$A:$A,1,0)),IF(ISNA(VLOOKUP(B123,TTM!$A:$A,1,0)),IF(ISNA(VLOOKUP(B123,FastTrack!$A:$A,1,0)),IF(ISNA(VLOOKUP(B123,Delayed!$B:$B,1,0)),"BAU","Delayed"),"FastTrack"),"TTM"),"Remove"),"CEEMEA")</f>
        <v>BAU</v>
      </c>
      <c r="I123" s="11" t="str">
        <f>IF(COUNTIF(schedule!DA$1:ZZ$100,B123)=0,"new","scheduled")</f>
        <v>scheduled</v>
      </c>
    </row>
    <row r="124" spans="1:9">
      <c r="A124" s="1" t="s">
        <v>2389</v>
      </c>
      <c r="B124" s="13">
        <v>1209140439233</v>
      </c>
      <c r="C124" s="11" t="str">
        <f>IF(ISERROR(VLOOKUP(B124,'081012'!B:C,2,FALSE)),"new",VLOOKUP(B124,'081012'!B:C,2,FALSE))</f>
        <v>new</v>
      </c>
      <c r="D124" s="11" t="str">
        <f>IF(ISERROR(VLOOKUP(B124,'081012'!B:D,3,FALSE)),"new",IF(VLOOKUP(B124,'081012'!B:D,3,FALSE)="new","existing",VLOOKUP(B124,'081012'!B:D,3,FALSE)))</f>
        <v>new</v>
      </c>
      <c r="E124" s="4">
        <f t="shared" si="2"/>
        <v>41162</v>
      </c>
      <c r="F124" s="11" t="str">
        <f>IF(ISERROR(VLOOKUP(B124,'101012'!B:B,1,FALSE)),"yes","no")</f>
        <v>no</v>
      </c>
      <c r="G124" s="2" t="s">
        <v>2390</v>
      </c>
      <c r="H124" s="11" t="str">
        <f>IF(ISNA(VLOOKUP(B124,CEEMEA!$A:$A,1,0)),IF(ISNA(VLOOKUP(B124,Removes!$A:$A,1,0)),IF(ISNA(VLOOKUP(B124,TTM!$A:$A,1,0)),IF(ISNA(VLOOKUP(B124,FastTrack!$A:$A,1,0)),IF(ISNA(VLOOKUP(B124,Delayed!$B:$B,1,0)),"BAU","Delayed"),"FastTrack"),"TTM"),"Remove"),"CEEMEA")</f>
        <v>BAU</v>
      </c>
      <c r="I124" s="11" t="str">
        <f>IF(COUNTIF(schedule!DA$1:ZZ$100,B124)=0,"new","scheduled")</f>
        <v>scheduled</v>
      </c>
    </row>
    <row r="125" spans="1:9">
      <c r="A125" s="1" t="s">
        <v>2391</v>
      </c>
      <c r="B125" s="13">
        <v>1209140439273</v>
      </c>
      <c r="C125" s="11" t="str">
        <f>IF(ISERROR(VLOOKUP(B125,'081012'!B:C,2,FALSE)),"new",VLOOKUP(B125,'081012'!B:C,2,FALSE))</f>
        <v>new</v>
      </c>
      <c r="D125" s="11" t="str">
        <f>IF(ISERROR(VLOOKUP(B125,'081012'!B:D,3,FALSE)),"new",IF(VLOOKUP(B125,'081012'!B:D,3,FALSE)="new","existing",VLOOKUP(B125,'081012'!B:D,3,FALSE)))</f>
        <v>new</v>
      </c>
      <c r="E125" s="4">
        <f t="shared" si="2"/>
        <v>41162</v>
      </c>
      <c r="F125" s="11" t="str">
        <f>IF(ISERROR(VLOOKUP(B125,'101012'!B:B,1,FALSE)),"yes","no")</f>
        <v>no</v>
      </c>
      <c r="G125" s="2" t="s">
        <v>2392</v>
      </c>
      <c r="H125" s="11" t="str">
        <f>IF(ISNA(VLOOKUP(B125,CEEMEA!$A:$A,1,0)),IF(ISNA(VLOOKUP(B125,Removes!$A:$A,1,0)),IF(ISNA(VLOOKUP(B125,TTM!$A:$A,1,0)),IF(ISNA(VLOOKUP(B125,FastTrack!$A:$A,1,0)),IF(ISNA(VLOOKUP(B125,Delayed!$B:$B,1,0)),"BAU","Delayed"),"FastTrack"),"TTM"),"Remove"),"CEEMEA")</f>
        <v>BAU</v>
      </c>
      <c r="I125" s="11" t="str">
        <f>IF(COUNTIF(schedule!DA$1:ZZ$100,B125)=0,"new","scheduled")</f>
        <v>scheduled</v>
      </c>
    </row>
    <row r="126" spans="1:9">
      <c r="A126" s="1" t="s">
        <v>2395</v>
      </c>
      <c r="B126" s="13">
        <v>1209140439392</v>
      </c>
      <c r="C126" s="11" t="str">
        <f>IF(ISERROR(VLOOKUP(B126,'081012'!B:C,2,FALSE)),"new",VLOOKUP(B126,'081012'!B:C,2,FALSE))</f>
        <v>new</v>
      </c>
      <c r="D126" s="11" t="str">
        <f>IF(ISERROR(VLOOKUP(B126,'081012'!B:D,3,FALSE)),"new",IF(VLOOKUP(B126,'081012'!B:D,3,FALSE)="new","existing",VLOOKUP(B126,'081012'!B:D,3,FALSE)))</f>
        <v>new</v>
      </c>
      <c r="E126" s="4">
        <f t="shared" si="2"/>
        <v>41162</v>
      </c>
      <c r="F126" s="11" t="str">
        <f>IF(ISERROR(VLOOKUP(B126,'101012'!B:B,1,FALSE)),"yes","no")</f>
        <v>no</v>
      </c>
      <c r="G126" s="2" t="s">
        <v>2396</v>
      </c>
      <c r="H126" s="11" t="str">
        <f>IF(ISNA(VLOOKUP(B126,CEEMEA!$A:$A,1,0)),IF(ISNA(VLOOKUP(B126,Removes!$A:$A,1,0)),IF(ISNA(VLOOKUP(B126,TTM!$A:$A,1,0)),IF(ISNA(VLOOKUP(B126,FastTrack!$A:$A,1,0)),IF(ISNA(VLOOKUP(B126,Delayed!$B:$B,1,0)),"BAU","Delayed"),"FastTrack"),"TTM"),"Remove"),"CEEMEA")</f>
        <v>BAU</v>
      </c>
      <c r="I126" s="11" t="str">
        <f>IF(COUNTIF(schedule!DA$1:ZZ$100,B126)=0,"new","scheduled")</f>
        <v>scheduled</v>
      </c>
    </row>
    <row r="127" spans="1:9">
      <c r="A127" s="1" t="s">
        <v>2399</v>
      </c>
      <c r="B127" s="13">
        <v>1209140439433</v>
      </c>
      <c r="C127" s="11" t="str">
        <f>IF(ISERROR(VLOOKUP(B127,'081012'!B:C,2,FALSE)),"new",VLOOKUP(B127,'081012'!B:C,2,FALSE))</f>
        <v>new</v>
      </c>
      <c r="D127" s="11" t="str">
        <f>IF(ISERROR(VLOOKUP(B127,'081012'!B:D,3,FALSE)),"new",IF(VLOOKUP(B127,'081012'!B:D,3,FALSE)="new","existing",VLOOKUP(B127,'081012'!B:D,3,FALSE)))</f>
        <v>new</v>
      </c>
      <c r="E127" s="4">
        <f t="shared" si="2"/>
        <v>41162</v>
      </c>
      <c r="F127" s="11" t="str">
        <f>IF(ISERROR(VLOOKUP(B127,'101012'!B:B,1,FALSE)),"yes","no")</f>
        <v>no</v>
      </c>
      <c r="G127" s="2" t="s">
        <v>2400</v>
      </c>
      <c r="H127" s="11" t="str">
        <f>IF(ISNA(VLOOKUP(B127,CEEMEA!$A:$A,1,0)),IF(ISNA(VLOOKUP(B127,Removes!$A:$A,1,0)),IF(ISNA(VLOOKUP(B127,TTM!$A:$A,1,0)),IF(ISNA(VLOOKUP(B127,FastTrack!$A:$A,1,0)),IF(ISNA(VLOOKUP(B127,Delayed!$B:$B,1,0)),"BAU","Delayed"),"FastTrack"),"TTM"),"Remove"),"CEEMEA")</f>
        <v>BAU</v>
      </c>
      <c r="I127" s="11" t="str">
        <f>IF(COUNTIF(schedule!DA$1:ZZ$100,B127)=0,"new","scheduled")</f>
        <v>scheduled</v>
      </c>
    </row>
    <row r="128" spans="1:9">
      <c r="A128" s="11" t="s">
        <v>2234</v>
      </c>
      <c r="B128" s="13">
        <v>1209180434371</v>
      </c>
      <c r="C128" s="11" t="str">
        <f>IF(ISERROR(VLOOKUP(B128,'081012'!B:C,2,FALSE)),"new",VLOOKUP(B128,'081012'!B:C,2,FALSE))</f>
        <v>new</v>
      </c>
      <c r="D128" s="11" t="str">
        <f>IF(ISERROR(VLOOKUP(B128,'081012'!B:D,3,FALSE)),"new",IF(VLOOKUP(B128,'081012'!B:D,3,FALSE)="new","existing",VLOOKUP(B128,'081012'!B:D,3,FALSE)))</f>
        <v>existing</v>
      </c>
      <c r="E128" s="4">
        <f t="shared" si="2"/>
        <v>40918</v>
      </c>
      <c r="F128" s="11" t="str">
        <f>IF(ISERROR(VLOOKUP(B128,'101012'!B:B,1,FALSE)),"yes","no")</f>
        <v>yes</v>
      </c>
      <c r="G128" s="2" t="s">
        <v>2235</v>
      </c>
      <c r="H128" s="11" t="str">
        <f>IF(ISNA(VLOOKUP(B128,CEEMEA!$A:$A,1,0)),IF(ISNA(VLOOKUP(B128,Removes!$A:$A,1,0)),IF(ISNA(VLOOKUP(B128,TTM!$A:$A,1,0)),IF(ISNA(VLOOKUP(B128,FastTrack!$A:$A,1,0)),IF(ISNA(VLOOKUP(B128,Delayed!$B:$B,1,0)),"BAU","Delayed"),"FastTrack"),"TTM"),"Remove"),"CEEMEA")</f>
        <v>CEEMEA</v>
      </c>
      <c r="I128" s="11" t="str">
        <f>IF(COUNTIF(schedule!DA$1:ZZ$100,B128)=0,"new","scheduled")</f>
        <v>new</v>
      </c>
    </row>
    <row r="129" spans="1:9">
      <c r="A129" s="11" t="s">
        <v>2230</v>
      </c>
      <c r="B129" s="13">
        <v>1209180434391</v>
      </c>
      <c r="C129" s="11" t="str">
        <f>IF(ISERROR(VLOOKUP(B129,'081012'!B:C,2,FALSE)),"new",VLOOKUP(B129,'081012'!B:C,2,FALSE))</f>
        <v>new</v>
      </c>
      <c r="D129" s="11" t="str">
        <f>IF(ISERROR(VLOOKUP(B129,'081012'!B:D,3,FALSE)),"new",IF(VLOOKUP(B129,'081012'!B:D,3,FALSE)="new","existing",VLOOKUP(B129,'081012'!B:D,3,FALSE)))</f>
        <v>existing</v>
      </c>
      <c r="E129" s="4">
        <f t="shared" si="2"/>
        <v>40918</v>
      </c>
      <c r="F129" s="11" t="str">
        <f>IF(ISERROR(VLOOKUP(B129,'101012'!B:B,1,FALSE)),"yes","no")</f>
        <v>yes</v>
      </c>
      <c r="G129" s="2" t="s">
        <v>2231</v>
      </c>
      <c r="H129" s="11" t="str">
        <f>IF(ISNA(VLOOKUP(B129,CEEMEA!$A:$A,1,0)),IF(ISNA(VLOOKUP(B129,Removes!$A:$A,1,0)),IF(ISNA(VLOOKUP(B129,TTM!$A:$A,1,0)),IF(ISNA(VLOOKUP(B129,FastTrack!$A:$A,1,0)),IF(ISNA(VLOOKUP(B129,Delayed!$B:$B,1,0)),"BAU","Delayed"),"FastTrack"),"TTM"),"Remove"),"CEEMEA")</f>
        <v>CEEMEA</v>
      </c>
      <c r="I129" s="11" t="str">
        <f>IF(COUNTIF(schedule!DA$1:ZZ$100,B129)=0,"new","scheduled")</f>
        <v>new</v>
      </c>
    </row>
    <row r="130" spans="1:9">
      <c r="A130" s="11" t="s">
        <v>2224</v>
      </c>
      <c r="B130" s="13">
        <v>1209180434411</v>
      </c>
      <c r="C130" s="11" t="str">
        <f>IF(ISERROR(VLOOKUP(B130,'081012'!B:C,2,FALSE)),"new",VLOOKUP(B130,'081012'!B:C,2,FALSE))</f>
        <v>new</v>
      </c>
      <c r="D130" s="11" t="str">
        <f>IF(ISERROR(VLOOKUP(B130,'081012'!B:D,3,FALSE)),"new",IF(VLOOKUP(B130,'081012'!B:D,3,FALSE)="new","existing",VLOOKUP(B130,'081012'!B:D,3,FALSE)))</f>
        <v>existing</v>
      </c>
      <c r="E130" s="4">
        <f t="shared" si="2"/>
        <v>40918</v>
      </c>
      <c r="F130" s="11" t="str">
        <f>IF(ISERROR(VLOOKUP(B130,'101012'!B:B,1,FALSE)),"yes","no")</f>
        <v>no</v>
      </c>
      <c r="G130" s="2" t="s">
        <v>2225</v>
      </c>
      <c r="H130" s="11" t="str">
        <f>IF(ISNA(VLOOKUP(B130,CEEMEA!$A:$A,1,0)),IF(ISNA(VLOOKUP(B130,Removes!$A:$A,1,0)),IF(ISNA(VLOOKUP(B130,TTM!$A:$A,1,0)),IF(ISNA(VLOOKUP(B130,FastTrack!$A:$A,1,0)),IF(ISNA(VLOOKUP(B130,Delayed!$B:$B,1,0)),"BAU","Delayed"),"FastTrack"),"TTM"),"Remove"),"CEEMEA")</f>
        <v>CEEMEA</v>
      </c>
      <c r="I130" s="11" t="str">
        <f>IF(COUNTIF(schedule!DA$1:ZZ$100,B130)=0,"new","scheduled")</f>
        <v>new</v>
      </c>
    </row>
    <row r="131" spans="1:9">
      <c r="A131" s="11" t="s">
        <v>1827</v>
      </c>
      <c r="B131" s="13">
        <v>1209181328563</v>
      </c>
      <c r="C131" s="11" t="str">
        <f>IF(ISERROR(VLOOKUP(B131,'081012'!B:C,2,FALSE)),"new",VLOOKUP(B131,'081012'!B:C,2,FALSE))</f>
        <v>new</v>
      </c>
      <c r="D131" s="11" t="str">
        <f>IF(ISERROR(VLOOKUP(B131,'081012'!B:D,3,FALSE)),"new",IF(VLOOKUP(B131,'081012'!B:D,3,FALSE)="new","existing",VLOOKUP(B131,'081012'!B:D,3,FALSE)))</f>
        <v>existing</v>
      </c>
      <c r="E131" s="4">
        <f t="shared" ref="E131:E154" si="3">DATEVALUE(MID(G131,SEARCH("/",G131,1)-2,10))</f>
        <v>40949</v>
      </c>
      <c r="F131" s="11" t="str">
        <f>IF(ISERROR(VLOOKUP(B131,'101012'!B:B,1,FALSE)),"yes","no")</f>
        <v>no</v>
      </c>
      <c r="G131" s="2" t="s">
        <v>2179</v>
      </c>
      <c r="H131" s="11" t="str">
        <f>IF(ISNA(VLOOKUP(B131,CEEMEA!$A:$A,1,0)),IF(ISNA(VLOOKUP(B131,Removes!$A:$A,1,0)),IF(ISNA(VLOOKUP(B131,TTM!$A:$A,1,0)),IF(ISNA(VLOOKUP(B131,FastTrack!$A:$A,1,0)),IF(ISNA(VLOOKUP(B131,Delayed!$B:$B,1,0)),"BAU","Delayed"),"FastTrack"),"TTM"),"Remove"),"CEEMEA")</f>
        <v>BAU</v>
      </c>
      <c r="I131" s="11" t="str">
        <f>IF(COUNTIF(schedule!DA$1:ZZ$100,B131)=0,"new","scheduled")</f>
        <v>scheduled</v>
      </c>
    </row>
    <row r="132" spans="1:9">
      <c r="A132" s="11" t="s">
        <v>2177</v>
      </c>
      <c r="B132" s="13">
        <v>1209181329021</v>
      </c>
      <c r="C132" s="11" t="str">
        <f>IF(ISERROR(VLOOKUP(B132,'081012'!B:C,2,FALSE)),"new",VLOOKUP(B132,'081012'!B:C,2,FALSE))</f>
        <v>new</v>
      </c>
      <c r="D132" s="11" t="str">
        <f>IF(ISERROR(VLOOKUP(B132,'081012'!B:D,3,FALSE)),"new",IF(VLOOKUP(B132,'081012'!B:D,3,FALSE)="new","existing",VLOOKUP(B132,'081012'!B:D,3,FALSE)))</f>
        <v>existing</v>
      </c>
      <c r="E132" s="4">
        <f t="shared" si="3"/>
        <v>40949</v>
      </c>
      <c r="F132" s="11" t="str">
        <f>IF(ISERROR(VLOOKUP(B132,'101012'!B:B,1,FALSE)),"yes","no")</f>
        <v>no</v>
      </c>
      <c r="G132" s="2" t="s">
        <v>2178</v>
      </c>
      <c r="H132" s="11" t="str">
        <f>IF(ISNA(VLOOKUP(B132,CEEMEA!$A:$A,1,0)),IF(ISNA(VLOOKUP(B132,Removes!$A:$A,1,0)),IF(ISNA(VLOOKUP(B132,TTM!$A:$A,1,0)),IF(ISNA(VLOOKUP(B132,FastTrack!$A:$A,1,0)),IF(ISNA(VLOOKUP(B132,Delayed!$B:$B,1,0)),"BAU","Delayed"),"FastTrack"),"TTM"),"Remove"),"CEEMEA")</f>
        <v>BAU</v>
      </c>
      <c r="I132" s="11" t="str">
        <f>IF(COUNTIF(schedule!DA$1:ZZ$100,B132)=0,"new","scheduled")</f>
        <v>scheduled</v>
      </c>
    </row>
    <row r="133" spans="1:9">
      <c r="A133" s="11" t="s">
        <v>1817</v>
      </c>
      <c r="B133" s="13">
        <v>1209201007501</v>
      </c>
      <c r="C133" s="11" t="str">
        <f>IF(ISERROR(VLOOKUP(B133,'081012'!B:C,2,FALSE)),"new",VLOOKUP(B133,'081012'!B:C,2,FALSE))</f>
        <v>new</v>
      </c>
      <c r="D133" s="11" t="str">
        <f>IF(ISERROR(VLOOKUP(B133,'081012'!B:D,3,FALSE)),"new",IF(VLOOKUP(B133,'081012'!B:D,3,FALSE)="new","existing",VLOOKUP(B133,'081012'!B:D,3,FALSE)))</f>
        <v>existing</v>
      </c>
      <c r="E133" s="4" t="e">
        <f t="shared" si="3"/>
        <v>#VALUE!</v>
      </c>
      <c r="F133" s="11" t="str">
        <f>IF(ISERROR(VLOOKUP(B133,'101012'!B:B,1,FALSE)),"yes","no")</f>
        <v>no</v>
      </c>
      <c r="G133" s="2" t="s">
        <v>2135</v>
      </c>
      <c r="H133" s="11" t="str">
        <f>IF(ISNA(VLOOKUP(B133,CEEMEA!$A:$A,1,0)),IF(ISNA(VLOOKUP(B133,Removes!$A:$A,1,0)),IF(ISNA(VLOOKUP(B133,TTM!$A:$A,1,0)),IF(ISNA(VLOOKUP(B133,FastTrack!$A:$A,1,0)),IF(ISNA(VLOOKUP(B133,Delayed!$B:$B,1,0)),"BAU","Delayed"),"FastTrack"),"TTM"),"Remove"),"CEEMEA")</f>
        <v>BAU</v>
      </c>
      <c r="I133" s="11" t="str">
        <f>IF(COUNTIF(schedule!DA$1:ZZ$100,B133)=0,"new","scheduled")</f>
        <v>scheduled</v>
      </c>
    </row>
    <row r="134" spans="1:9">
      <c r="A134" s="11" t="s">
        <v>1807</v>
      </c>
      <c r="B134" s="13">
        <v>1209201020041</v>
      </c>
      <c r="C134" s="11" t="str">
        <f>IF(ISERROR(VLOOKUP(B134,'081012'!B:C,2,FALSE)),"new",VLOOKUP(B134,'081012'!B:C,2,FALSE))</f>
        <v>new</v>
      </c>
      <c r="D134" s="11" t="str">
        <f>IF(ISERROR(VLOOKUP(B134,'081012'!B:D,3,FALSE)),"new",IF(VLOOKUP(B134,'081012'!B:D,3,FALSE)="new","existing",VLOOKUP(B134,'081012'!B:D,3,FALSE)))</f>
        <v>existing</v>
      </c>
      <c r="E134" s="4" t="e">
        <f t="shared" si="3"/>
        <v>#VALUE!</v>
      </c>
      <c r="F134" s="11" t="str">
        <f>IF(ISERROR(VLOOKUP(B134,'101012'!B:B,1,FALSE)),"yes","no")</f>
        <v>no</v>
      </c>
      <c r="G134" s="2" t="s">
        <v>2130</v>
      </c>
      <c r="H134" s="11" t="str">
        <f>IF(ISNA(VLOOKUP(B134,CEEMEA!$A:$A,1,0)),IF(ISNA(VLOOKUP(B134,Removes!$A:$A,1,0)),IF(ISNA(VLOOKUP(B134,TTM!$A:$A,1,0)),IF(ISNA(VLOOKUP(B134,FastTrack!$A:$A,1,0)),IF(ISNA(VLOOKUP(B134,Delayed!$B:$B,1,0)),"BAU","Delayed"),"FastTrack"),"TTM"),"Remove"),"CEEMEA")</f>
        <v>BAU</v>
      </c>
      <c r="I134" s="11" t="str">
        <f>IF(COUNTIF(schedule!DA$1:ZZ$100,B134)=0,"new","scheduled")</f>
        <v>scheduled</v>
      </c>
    </row>
    <row r="135" spans="1:9">
      <c r="A135" s="11" t="s">
        <v>1805</v>
      </c>
      <c r="B135" s="13">
        <v>1209201020062</v>
      </c>
      <c r="C135" s="11" t="str">
        <f>IF(ISERROR(VLOOKUP(B135,'081012'!B:C,2,FALSE)),"new",VLOOKUP(B135,'081012'!B:C,2,FALSE))</f>
        <v>new</v>
      </c>
      <c r="D135" s="11" t="str">
        <f>IF(ISERROR(VLOOKUP(B135,'081012'!B:D,3,FALSE)),"new",IF(VLOOKUP(B135,'081012'!B:D,3,FALSE)="new","existing",VLOOKUP(B135,'081012'!B:D,3,FALSE)))</f>
        <v>existing</v>
      </c>
      <c r="E135" s="4" t="e">
        <f t="shared" si="3"/>
        <v>#VALUE!</v>
      </c>
      <c r="F135" s="11" t="str">
        <f>IF(ISERROR(VLOOKUP(B135,'101012'!B:B,1,FALSE)),"yes","no")</f>
        <v>no</v>
      </c>
      <c r="G135" s="2" t="s">
        <v>2129</v>
      </c>
      <c r="H135" s="11" t="str">
        <f>IF(ISNA(VLOOKUP(B135,CEEMEA!$A:$A,1,0)),IF(ISNA(VLOOKUP(B135,Removes!$A:$A,1,0)),IF(ISNA(VLOOKUP(B135,TTM!$A:$A,1,0)),IF(ISNA(VLOOKUP(B135,FastTrack!$A:$A,1,0)),IF(ISNA(VLOOKUP(B135,Delayed!$B:$B,1,0)),"BAU","Delayed"),"FastTrack"),"TTM"),"Remove"),"CEEMEA")</f>
        <v>BAU</v>
      </c>
      <c r="I135" s="11" t="str">
        <f>IF(COUNTIF(schedule!DA$1:ZZ$100,B135)=0,"new","scheduled")</f>
        <v>scheduled</v>
      </c>
    </row>
    <row r="136" spans="1:9">
      <c r="A136" s="11" t="s">
        <v>1876</v>
      </c>
      <c r="B136" s="13">
        <v>1209210600291</v>
      </c>
      <c r="C136" s="11" t="str">
        <f>IF(ISERROR(VLOOKUP(B136,'081012'!B:C,2,FALSE)),"new",VLOOKUP(B136,'081012'!B:C,2,FALSE))</f>
        <v>new</v>
      </c>
      <c r="D136" s="11" t="str">
        <f>IF(ISERROR(VLOOKUP(B136,'081012'!B:D,3,FALSE)),"new",IF(VLOOKUP(B136,'081012'!B:D,3,FALSE)="new","existing",VLOOKUP(B136,'081012'!B:D,3,FALSE)))</f>
        <v>existing</v>
      </c>
      <c r="E136" s="4">
        <f t="shared" si="3"/>
        <v>41131</v>
      </c>
      <c r="F136" s="11" t="str">
        <f>IF(ISERROR(VLOOKUP(B136,'101012'!B:B,1,FALSE)),"yes","no")</f>
        <v>no</v>
      </c>
      <c r="G136" s="2" t="s">
        <v>2460</v>
      </c>
      <c r="H136" s="11" t="str">
        <f>IF(ISNA(VLOOKUP(B136,CEEMEA!$A:$A,1,0)),IF(ISNA(VLOOKUP(B136,Removes!$A:$A,1,0)),IF(ISNA(VLOOKUP(B136,TTM!$A:$A,1,0)),IF(ISNA(VLOOKUP(B136,FastTrack!$A:$A,1,0)),IF(ISNA(VLOOKUP(B136,Delayed!$B:$B,1,0)),"BAU","Delayed"),"FastTrack"),"TTM"),"Remove"),"CEEMEA")</f>
        <v>Delayed</v>
      </c>
      <c r="I136" s="11" t="str">
        <f>IF(COUNTIF(schedule!DA$1:ZZ$100,B136)=0,"new","scheduled")</f>
        <v>new</v>
      </c>
    </row>
    <row r="137" spans="1:9">
      <c r="A137" s="11" t="s">
        <v>2350</v>
      </c>
      <c r="B137" s="13">
        <v>1209250621282</v>
      </c>
      <c r="C137" s="11" t="str">
        <f>IF(ISERROR(VLOOKUP(B137,'081012'!B:C,2,FALSE)),"new",VLOOKUP(B137,'081012'!B:C,2,FALSE))</f>
        <v>new</v>
      </c>
      <c r="D137" s="11" t="str">
        <f>IF(ISERROR(VLOOKUP(B137,'081012'!B:D,3,FALSE)),"new",IF(VLOOKUP(B137,'081012'!B:D,3,FALSE)="new","existing",VLOOKUP(B137,'081012'!B:D,3,FALSE)))</f>
        <v>existing</v>
      </c>
      <c r="E137" s="4">
        <f t="shared" si="3"/>
        <v>41162</v>
      </c>
      <c r="F137" s="11" t="str">
        <f>IF(ISERROR(VLOOKUP(B137,'101012'!B:B,1,FALSE)),"yes","no")</f>
        <v>no</v>
      </c>
      <c r="G137" s="2" t="s">
        <v>2431</v>
      </c>
      <c r="H137" s="11" t="str">
        <f>IF(ISNA(VLOOKUP(B137,CEEMEA!$A:$A,1,0)),IF(ISNA(VLOOKUP(B137,Removes!$A:$A,1,0)),IF(ISNA(VLOOKUP(B137,TTM!$A:$A,1,0)),IF(ISNA(VLOOKUP(B137,FastTrack!$A:$A,1,0)),IF(ISNA(VLOOKUP(B137,Delayed!$B:$B,1,0)),"BAU","Delayed"),"FastTrack"),"TTM"),"Remove"),"CEEMEA")</f>
        <v>Remove</v>
      </c>
      <c r="I137" s="11" t="str">
        <f>IF(COUNTIF(schedule!DA$1:ZZ$100,B137)=0,"new","scheduled")</f>
        <v>new</v>
      </c>
    </row>
    <row r="138" spans="1:9">
      <c r="A138" s="11" t="s">
        <v>1890</v>
      </c>
      <c r="B138" s="13">
        <v>1209260617381</v>
      </c>
      <c r="C138" s="11" t="str">
        <f>IF(ISERROR(VLOOKUP(B138,'081012'!B:C,2,FALSE)),"new",VLOOKUP(B138,'081012'!B:C,2,FALSE))</f>
        <v>new</v>
      </c>
      <c r="D138" s="11" t="str">
        <f>IF(ISERROR(VLOOKUP(B138,'081012'!B:D,3,FALSE)),"new",IF(VLOOKUP(B138,'081012'!B:D,3,FALSE)="new","existing",VLOOKUP(B138,'081012'!B:D,3,FALSE)))</f>
        <v>existing</v>
      </c>
      <c r="E138" s="4" t="e">
        <f t="shared" si="3"/>
        <v>#VALUE!</v>
      </c>
      <c r="F138" s="11" t="str">
        <f>IF(ISERROR(VLOOKUP(B138,'101012'!B:B,1,FALSE)),"yes","no")</f>
        <v>no</v>
      </c>
      <c r="G138" s="2" t="s">
        <v>2093</v>
      </c>
      <c r="H138" s="11" t="str">
        <f>IF(ISNA(VLOOKUP(B138,CEEMEA!$A:$A,1,0)),IF(ISNA(VLOOKUP(B138,Removes!$A:$A,1,0)),IF(ISNA(VLOOKUP(B138,TTM!$A:$A,1,0)),IF(ISNA(VLOOKUP(B138,FastTrack!$A:$A,1,0)),IF(ISNA(VLOOKUP(B138,Delayed!$B:$B,1,0)),"BAU","Delayed"),"FastTrack"),"TTM"),"Remove"),"CEEMEA")</f>
        <v>BAU</v>
      </c>
      <c r="I138" s="11" t="str">
        <f>IF(COUNTIF(schedule!DA$1:ZZ$100,B138)=0,"new","scheduled")</f>
        <v>scheduled</v>
      </c>
    </row>
    <row r="139" spans="1:9">
      <c r="A139" s="11" t="s">
        <v>2019</v>
      </c>
      <c r="B139" s="13">
        <v>1209271104291</v>
      </c>
      <c r="C139" s="11" t="str">
        <f>IF(ISERROR(VLOOKUP(B139,'081012'!B:C,2,FALSE)),"new",VLOOKUP(B139,'081012'!B:C,2,FALSE))</f>
        <v>new</v>
      </c>
      <c r="D139" s="11" t="str">
        <f>IF(ISERROR(VLOOKUP(B139,'081012'!B:D,3,FALSE)),"new",IF(VLOOKUP(B139,'081012'!B:D,3,FALSE)="new","existing",VLOOKUP(B139,'081012'!B:D,3,FALSE)))</f>
        <v>existing</v>
      </c>
      <c r="E139" s="4">
        <f t="shared" si="3"/>
        <v>41162</v>
      </c>
      <c r="F139" s="11" t="str">
        <f>IF(ISERROR(VLOOKUP(B139,'101012'!B:B,1,FALSE)),"yes","no")</f>
        <v>no</v>
      </c>
      <c r="G139" s="2" t="s">
        <v>2422</v>
      </c>
      <c r="H139" s="11" t="str">
        <f>IF(ISNA(VLOOKUP(B139,CEEMEA!$A:$A,1,0)),IF(ISNA(VLOOKUP(B139,Removes!$A:$A,1,0)),IF(ISNA(VLOOKUP(B139,TTM!$A:$A,1,0)),IF(ISNA(VLOOKUP(B139,FastTrack!$A:$A,1,0)),IF(ISNA(VLOOKUP(B139,Delayed!$B:$B,1,0)),"BAU","Delayed"),"FastTrack"),"TTM"),"Remove"),"CEEMEA")</f>
        <v>BAU</v>
      </c>
      <c r="I139" s="11" t="str">
        <f>IF(COUNTIF(schedule!DA$1:ZZ$100,B139)=0,"new","scheduled")</f>
        <v>scheduled</v>
      </c>
    </row>
    <row r="140" spans="1:9">
      <c r="A140" s="11" t="s">
        <v>2348</v>
      </c>
      <c r="B140" s="13">
        <v>1209280755192</v>
      </c>
      <c r="C140" s="11" t="str">
        <f>IF(ISERROR(VLOOKUP(B140,'081012'!B:C,2,FALSE)),"new",VLOOKUP(B140,'081012'!B:C,2,FALSE))</f>
        <v>new</v>
      </c>
      <c r="D140" s="11" t="str">
        <f>IF(ISERROR(VLOOKUP(B140,'081012'!B:D,3,FALSE)),"new",IF(VLOOKUP(B140,'081012'!B:D,3,FALSE)="new","existing",VLOOKUP(B140,'081012'!B:D,3,FALSE)))</f>
        <v>existing</v>
      </c>
      <c r="E140" s="4">
        <f t="shared" si="3"/>
        <v>41162</v>
      </c>
      <c r="F140" s="11" t="str">
        <f>IF(ISERROR(VLOOKUP(B140,'101012'!B:B,1,FALSE)),"yes","no")</f>
        <v>no</v>
      </c>
      <c r="G140" s="2" t="s">
        <v>2434</v>
      </c>
      <c r="H140" s="11" t="str">
        <f>IF(ISNA(VLOOKUP(B140,CEEMEA!$A:$A,1,0)),IF(ISNA(VLOOKUP(B140,Removes!$A:$A,1,0)),IF(ISNA(VLOOKUP(B140,TTM!$A:$A,1,0)),IF(ISNA(VLOOKUP(B140,FastTrack!$A:$A,1,0)),IF(ISNA(VLOOKUP(B140,Delayed!$B:$B,1,0)),"BAU","Delayed"),"FastTrack"),"TTM"),"Remove"),"CEEMEA")</f>
        <v>Remove</v>
      </c>
      <c r="I140" s="11" t="str">
        <f>IF(COUNTIF(schedule!DA$1:ZZ$100,B140)=0,"new","scheduled")</f>
        <v>new</v>
      </c>
    </row>
    <row r="141" spans="1:9">
      <c r="A141" s="11" t="s">
        <v>2346</v>
      </c>
      <c r="B141" s="13">
        <v>1209280803071</v>
      </c>
      <c r="C141" s="11" t="str">
        <f>IF(ISERROR(VLOOKUP(B141,'081012'!B:C,2,FALSE)),"new",VLOOKUP(B141,'081012'!B:C,2,FALSE))</f>
        <v>new</v>
      </c>
      <c r="D141" s="11" t="str">
        <f>IF(ISERROR(VLOOKUP(B141,'081012'!B:D,3,FALSE)),"new",IF(VLOOKUP(B141,'081012'!B:D,3,FALSE)="new","existing",VLOOKUP(B141,'081012'!B:D,3,FALSE)))</f>
        <v>existing</v>
      </c>
      <c r="E141" s="4">
        <f t="shared" si="3"/>
        <v>41162</v>
      </c>
      <c r="F141" s="11" t="str">
        <f>IF(ISERROR(VLOOKUP(B141,'101012'!B:B,1,FALSE)),"yes","no")</f>
        <v>no</v>
      </c>
      <c r="G141" s="2" t="s">
        <v>2433</v>
      </c>
      <c r="H141" s="11" t="str">
        <f>IF(ISNA(VLOOKUP(B141,CEEMEA!$A:$A,1,0)),IF(ISNA(VLOOKUP(B141,Removes!$A:$A,1,0)),IF(ISNA(VLOOKUP(B141,TTM!$A:$A,1,0)),IF(ISNA(VLOOKUP(B141,FastTrack!$A:$A,1,0)),IF(ISNA(VLOOKUP(B141,Delayed!$B:$B,1,0)),"BAU","Delayed"),"FastTrack"),"TTM"),"Remove"),"CEEMEA")</f>
        <v>Remove</v>
      </c>
      <c r="I141" s="11" t="str">
        <f>IF(COUNTIF(schedule!DA$1:ZZ$100,B141)=0,"new","scheduled")</f>
        <v>new</v>
      </c>
    </row>
    <row r="142" spans="1:9">
      <c r="A142" s="11" t="s">
        <v>2194</v>
      </c>
      <c r="B142" s="13">
        <v>1210011039171</v>
      </c>
      <c r="C142" s="11" t="str">
        <f>IF(ISERROR(VLOOKUP(B142,'081012'!B:C,2,FALSE)),"new",VLOOKUP(B142,'081012'!B:C,2,FALSE))</f>
        <v>new</v>
      </c>
      <c r="D142" s="11" t="str">
        <f>IF(ISERROR(VLOOKUP(B142,'081012'!B:D,3,FALSE)),"new",IF(VLOOKUP(B142,'081012'!B:D,3,FALSE)="new","existing",VLOOKUP(B142,'081012'!B:D,3,FALSE)))</f>
        <v>existing</v>
      </c>
      <c r="E142" s="4">
        <f t="shared" si="3"/>
        <v>40918</v>
      </c>
      <c r="F142" s="11" t="str">
        <f>IF(ISERROR(VLOOKUP(B142,'101012'!B:B,1,FALSE)),"yes","no")</f>
        <v>no</v>
      </c>
      <c r="G142" s="2" t="s">
        <v>2195</v>
      </c>
      <c r="H142" s="11" t="str">
        <f>IF(ISNA(VLOOKUP(B142,CEEMEA!$A:$A,1,0)),IF(ISNA(VLOOKUP(B142,Removes!$A:$A,1,0)),IF(ISNA(VLOOKUP(B142,TTM!$A:$A,1,0)),IF(ISNA(VLOOKUP(B142,FastTrack!$A:$A,1,0)),IF(ISNA(VLOOKUP(B142,Delayed!$B:$B,1,0)),"BAU","Delayed"),"FastTrack"),"TTM"),"Remove"),"CEEMEA")</f>
        <v>BAU</v>
      </c>
      <c r="I142" s="11" t="str">
        <f>IF(COUNTIF(schedule!DA$1:ZZ$100,B142)=0,"new","scheduled")</f>
        <v>scheduled</v>
      </c>
    </row>
    <row r="143" spans="1:9">
      <c r="A143" s="11" t="s">
        <v>2257</v>
      </c>
      <c r="B143" s="13">
        <v>1210020925522</v>
      </c>
      <c r="C143" s="11" t="str">
        <f>IF(ISERROR(VLOOKUP(B143,'081012'!B:C,2,FALSE)),"new",VLOOKUP(B143,'081012'!B:C,2,FALSE))</f>
        <v>new</v>
      </c>
      <c r="D143" s="11" t="str">
        <f>IF(ISERROR(VLOOKUP(B143,'081012'!B:D,3,FALSE)),"new",IF(VLOOKUP(B143,'081012'!B:D,3,FALSE)="new","existing",VLOOKUP(B143,'081012'!B:D,3,FALSE)))</f>
        <v>existing</v>
      </c>
      <c r="E143" s="4">
        <f t="shared" si="3"/>
        <v>41162</v>
      </c>
      <c r="F143" s="11" t="str">
        <f>IF(ISERROR(VLOOKUP(B143,'101012'!B:B,1,FALSE)),"yes","no")</f>
        <v>no</v>
      </c>
      <c r="G143" s="2" t="s">
        <v>2429</v>
      </c>
      <c r="H143" s="11" t="str">
        <f>IF(ISNA(VLOOKUP(B143,CEEMEA!$A:$A,1,0)),IF(ISNA(VLOOKUP(B143,Removes!$A:$A,1,0)),IF(ISNA(VLOOKUP(B143,TTM!$A:$A,1,0)),IF(ISNA(VLOOKUP(B143,FastTrack!$A:$A,1,0)),IF(ISNA(VLOOKUP(B143,Delayed!$B:$B,1,0)),"BAU","Delayed"),"FastTrack"),"TTM"),"Remove"),"CEEMEA")</f>
        <v>Remove</v>
      </c>
      <c r="I143" s="11" t="str">
        <f>IF(COUNTIF(schedule!DA$1:ZZ$100,B143)=0,"new","scheduled")</f>
        <v>new</v>
      </c>
    </row>
    <row r="144" spans="1:9">
      <c r="A144" s="11" t="s">
        <v>2311</v>
      </c>
      <c r="B144" s="13">
        <v>1210020926081</v>
      </c>
      <c r="C144" s="11" t="str">
        <f>IF(ISERROR(VLOOKUP(B144,'081012'!B:C,2,FALSE)),"new",VLOOKUP(B144,'081012'!B:C,2,FALSE))</f>
        <v>new</v>
      </c>
      <c r="D144" s="11" t="str">
        <f>IF(ISERROR(VLOOKUP(B144,'081012'!B:D,3,FALSE)),"new",IF(VLOOKUP(B144,'081012'!B:D,3,FALSE)="new","existing",VLOOKUP(B144,'081012'!B:D,3,FALSE)))</f>
        <v>existing</v>
      </c>
      <c r="E144" s="4">
        <f t="shared" si="3"/>
        <v>40978</v>
      </c>
      <c r="F144" s="11" t="str">
        <f>IF(ISERROR(VLOOKUP(B144,'101012'!B:B,1,FALSE)),"yes","no")</f>
        <v>no</v>
      </c>
      <c r="G144" s="2" t="s">
        <v>2312</v>
      </c>
      <c r="H144" s="11" t="str">
        <f>IF(ISNA(VLOOKUP(B144,CEEMEA!$A:$A,1,0)),IF(ISNA(VLOOKUP(B144,Removes!$A:$A,1,0)),IF(ISNA(VLOOKUP(B144,TTM!$A:$A,1,0)),IF(ISNA(VLOOKUP(B144,FastTrack!$A:$A,1,0)),IF(ISNA(VLOOKUP(B144,Delayed!$B:$B,1,0)),"BAU","Delayed"),"FastTrack"),"TTM"),"Remove"),"CEEMEA")</f>
        <v>CEEMEA</v>
      </c>
      <c r="I144" s="11" t="str">
        <f>IF(COUNTIF(schedule!DA$1:ZZ$100,B144)=0,"new","scheduled")</f>
        <v>scheduled</v>
      </c>
    </row>
    <row r="145" spans="1:9">
      <c r="A145" s="11" t="s">
        <v>2305</v>
      </c>
      <c r="B145" s="13">
        <v>1210020926101</v>
      </c>
      <c r="C145" s="11" t="str">
        <f>IF(ISERROR(VLOOKUP(B145,'081012'!B:C,2,FALSE)),"new",VLOOKUP(B145,'081012'!B:C,2,FALSE))</f>
        <v>new</v>
      </c>
      <c r="D145" s="11" t="str">
        <f>IF(ISERROR(VLOOKUP(B145,'081012'!B:D,3,FALSE)),"new",IF(VLOOKUP(B145,'081012'!B:D,3,FALSE)="new","existing",VLOOKUP(B145,'081012'!B:D,3,FALSE)))</f>
        <v>existing</v>
      </c>
      <c r="E145" s="4">
        <f t="shared" si="3"/>
        <v>40978</v>
      </c>
      <c r="F145" s="11" t="str">
        <f>IF(ISERROR(VLOOKUP(B145,'101012'!B:B,1,FALSE)),"yes","no")</f>
        <v>no</v>
      </c>
      <c r="G145" s="2" t="s">
        <v>2306</v>
      </c>
      <c r="H145" s="11" t="str">
        <f>IF(ISNA(VLOOKUP(B145,CEEMEA!$A:$A,1,0)),IF(ISNA(VLOOKUP(B145,Removes!$A:$A,1,0)),IF(ISNA(VLOOKUP(B145,TTM!$A:$A,1,0)),IF(ISNA(VLOOKUP(B145,FastTrack!$A:$A,1,0)),IF(ISNA(VLOOKUP(B145,Delayed!$B:$B,1,0)),"BAU","Delayed"),"FastTrack"),"TTM"),"Remove"),"CEEMEA")</f>
        <v>CEEMEA</v>
      </c>
      <c r="I145" s="11" t="str">
        <f>IF(COUNTIF(schedule!DA$1:ZZ$100,B145)=0,"new","scheduled")</f>
        <v>scheduled</v>
      </c>
    </row>
    <row r="146" spans="1:9">
      <c r="A146" s="11" t="s">
        <v>2296</v>
      </c>
      <c r="B146" s="13">
        <v>1210020926131</v>
      </c>
      <c r="C146" s="11" t="str">
        <f>IF(ISERROR(VLOOKUP(B146,'081012'!B:C,2,FALSE)),"new",VLOOKUP(B146,'081012'!B:C,2,FALSE))</f>
        <v>new</v>
      </c>
      <c r="D146" s="11" t="str">
        <f>IF(ISERROR(VLOOKUP(B146,'081012'!B:D,3,FALSE)),"new",IF(VLOOKUP(B146,'081012'!B:D,3,FALSE)="new","existing",VLOOKUP(B146,'081012'!B:D,3,FALSE)))</f>
        <v>existing</v>
      </c>
      <c r="E146" s="4">
        <f t="shared" si="3"/>
        <v>40978</v>
      </c>
      <c r="F146" s="11" t="str">
        <f>IF(ISERROR(VLOOKUP(B146,'101012'!B:B,1,FALSE)),"yes","no")</f>
        <v>no</v>
      </c>
      <c r="G146" s="2" t="s">
        <v>2297</v>
      </c>
      <c r="H146" s="11" t="str">
        <f>IF(ISNA(VLOOKUP(B146,CEEMEA!$A:$A,1,0)),IF(ISNA(VLOOKUP(B146,Removes!$A:$A,1,0)),IF(ISNA(VLOOKUP(B146,TTM!$A:$A,1,0)),IF(ISNA(VLOOKUP(B146,FastTrack!$A:$A,1,0)),IF(ISNA(VLOOKUP(B146,Delayed!$B:$B,1,0)),"BAU","Delayed"),"FastTrack"),"TTM"),"Remove"),"CEEMEA")</f>
        <v>CEEMEA</v>
      </c>
      <c r="I146" s="11" t="str">
        <f>IF(COUNTIF(schedule!DA$1:ZZ$100,B146)=0,"new","scheduled")</f>
        <v>scheduled</v>
      </c>
    </row>
    <row r="147" spans="1:9">
      <c r="A147" s="11" t="s">
        <v>2292</v>
      </c>
      <c r="B147" s="13">
        <v>1210020926141</v>
      </c>
      <c r="C147" s="11" t="str">
        <f>IF(ISERROR(VLOOKUP(B147,'081012'!B:C,2,FALSE)),"new",VLOOKUP(B147,'081012'!B:C,2,FALSE))</f>
        <v>new</v>
      </c>
      <c r="D147" s="11" t="str">
        <f>IF(ISERROR(VLOOKUP(B147,'081012'!B:D,3,FALSE)),"new",IF(VLOOKUP(B147,'081012'!B:D,3,FALSE)="new","existing",VLOOKUP(B147,'081012'!B:D,3,FALSE)))</f>
        <v>existing</v>
      </c>
      <c r="E147" s="4">
        <f t="shared" si="3"/>
        <v>40978</v>
      </c>
      <c r="F147" s="11" t="str">
        <f>IF(ISERROR(VLOOKUP(B147,'101012'!B:B,1,FALSE)),"yes","no")</f>
        <v>no</v>
      </c>
      <c r="G147" s="2" t="s">
        <v>2293</v>
      </c>
      <c r="H147" s="11" t="str">
        <f>IF(ISNA(VLOOKUP(B147,CEEMEA!$A:$A,1,0)),IF(ISNA(VLOOKUP(B147,Removes!$A:$A,1,0)),IF(ISNA(VLOOKUP(B147,TTM!$A:$A,1,0)),IF(ISNA(VLOOKUP(B147,FastTrack!$A:$A,1,0)),IF(ISNA(VLOOKUP(B147,Delayed!$B:$B,1,0)),"BAU","Delayed"),"FastTrack"),"TTM"),"Remove"),"CEEMEA")</f>
        <v>CEEMEA</v>
      </c>
      <c r="I147" s="11" t="str">
        <f>IF(COUNTIF(schedule!DA$1:ZZ$100,B147)=0,"new","scheduled")</f>
        <v>scheduled</v>
      </c>
    </row>
    <row r="148" spans="1:9">
      <c r="A148" s="11" t="s">
        <v>2161</v>
      </c>
      <c r="B148" s="13">
        <v>1210021030251</v>
      </c>
      <c r="C148" s="11" t="str">
        <f>IF(ISERROR(VLOOKUP(B148,'081012'!B:C,2,FALSE)),"new",VLOOKUP(B148,'081012'!B:C,2,FALSE))</f>
        <v>new</v>
      </c>
      <c r="D148" s="11" t="str">
        <f>IF(ISERROR(VLOOKUP(B148,'081012'!B:D,3,FALSE)),"new",IF(VLOOKUP(B148,'081012'!B:D,3,FALSE)="new","existing",VLOOKUP(B148,'081012'!B:D,3,FALSE)))</f>
        <v>existing</v>
      </c>
      <c r="E148" s="4">
        <f t="shared" si="3"/>
        <v>40949</v>
      </c>
      <c r="F148" s="11" t="str">
        <f>IF(ISERROR(VLOOKUP(B148,'101012'!B:B,1,FALSE)),"yes","no")</f>
        <v>no</v>
      </c>
      <c r="G148" s="2" t="s">
        <v>2162</v>
      </c>
      <c r="H148" s="11" t="str">
        <f>IF(ISNA(VLOOKUP(B148,CEEMEA!$A:$A,1,0)),IF(ISNA(VLOOKUP(B148,Removes!$A:$A,1,0)),IF(ISNA(VLOOKUP(B148,TTM!$A:$A,1,0)),IF(ISNA(VLOOKUP(B148,FastTrack!$A:$A,1,0)),IF(ISNA(VLOOKUP(B148,Delayed!$B:$B,1,0)),"BAU","Delayed"),"FastTrack"),"TTM"),"Remove"),"CEEMEA")</f>
        <v>BAU</v>
      </c>
      <c r="I148" s="11" t="str">
        <f>IF(COUNTIF(schedule!DA$1:ZZ$100,B148)=0,"new","scheduled")</f>
        <v>scheduled</v>
      </c>
    </row>
    <row r="149" spans="1:9">
      <c r="A149" s="11" t="s">
        <v>2167</v>
      </c>
      <c r="B149" s="13">
        <v>1210021030271</v>
      </c>
      <c r="C149" s="11" t="str">
        <f>IF(ISERROR(VLOOKUP(B149,'081012'!B:C,2,FALSE)),"new",VLOOKUP(B149,'081012'!B:C,2,FALSE))</f>
        <v>new</v>
      </c>
      <c r="D149" s="11" t="str">
        <f>IF(ISERROR(VLOOKUP(B149,'081012'!B:D,3,FALSE)),"new",IF(VLOOKUP(B149,'081012'!B:D,3,FALSE)="new","existing",VLOOKUP(B149,'081012'!B:D,3,FALSE)))</f>
        <v>existing</v>
      </c>
      <c r="E149" s="4">
        <f t="shared" si="3"/>
        <v>40949</v>
      </c>
      <c r="F149" s="11" t="str">
        <f>IF(ISERROR(VLOOKUP(B149,'101012'!B:B,1,FALSE)),"yes","no")</f>
        <v>no</v>
      </c>
      <c r="G149" s="2" t="s">
        <v>2168</v>
      </c>
      <c r="H149" s="11" t="str">
        <f>IF(ISNA(VLOOKUP(B149,CEEMEA!$A:$A,1,0)),IF(ISNA(VLOOKUP(B149,Removes!$A:$A,1,0)),IF(ISNA(VLOOKUP(B149,TTM!$A:$A,1,0)),IF(ISNA(VLOOKUP(B149,FastTrack!$A:$A,1,0)),IF(ISNA(VLOOKUP(B149,Delayed!$B:$B,1,0)),"BAU","Delayed"),"FastTrack"),"TTM"),"Remove"),"CEEMEA")</f>
        <v>BAU</v>
      </c>
      <c r="I149" s="11" t="str">
        <f>IF(COUNTIF(schedule!DA$1:ZZ$100,B149)=0,"new","scheduled")</f>
        <v>scheduled</v>
      </c>
    </row>
    <row r="150" spans="1:9">
      <c r="A150" s="11" t="s">
        <v>2254</v>
      </c>
      <c r="B150" s="13">
        <v>1210021220001</v>
      </c>
      <c r="C150" s="11" t="str">
        <f>IF(ISERROR(VLOOKUP(B150,'081012'!B:C,2,FALSE)),"new",VLOOKUP(B150,'081012'!B:C,2,FALSE))</f>
        <v>new</v>
      </c>
      <c r="D150" s="11" t="str">
        <f>IF(ISERROR(VLOOKUP(B150,'081012'!B:D,3,FALSE)),"new",IF(VLOOKUP(B150,'081012'!B:D,3,FALSE)="new","existing",VLOOKUP(B150,'081012'!B:D,3,FALSE)))</f>
        <v>existing</v>
      </c>
      <c r="E150" s="4">
        <f t="shared" si="3"/>
        <v>41009</v>
      </c>
      <c r="F150" s="11" t="str">
        <f>IF(ISERROR(VLOOKUP(B150,'101012'!B:B,1,FALSE)),"yes","no")</f>
        <v>no</v>
      </c>
      <c r="G150" s="2" t="s">
        <v>2255</v>
      </c>
      <c r="H150" s="11" t="str">
        <f>IF(ISNA(VLOOKUP(B150,CEEMEA!$A:$A,1,0)),IF(ISNA(VLOOKUP(B150,Removes!$A:$A,1,0)),IF(ISNA(VLOOKUP(B150,TTM!$A:$A,1,0)),IF(ISNA(VLOOKUP(B150,FastTrack!$A:$A,1,0)),IF(ISNA(VLOOKUP(B150,Delayed!$B:$B,1,0)),"BAU","Delayed"),"FastTrack"),"TTM"),"Remove"),"CEEMEA")</f>
        <v>BAU</v>
      </c>
      <c r="I150" s="11" t="str">
        <f>IF(COUNTIF(schedule!DA$1:ZZ$100,B150)=0,"new","scheduled")</f>
        <v>scheduled</v>
      </c>
    </row>
    <row r="151" spans="1:9">
      <c r="A151" s="11" t="s">
        <v>1083</v>
      </c>
      <c r="B151" s="13">
        <v>1210031043181</v>
      </c>
      <c r="C151" s="11" t="str">
        <f>IF(ISERROR(VLOOKUP(B151,'081012'!B:C,2,FALSE)),"new",VLOOKUP(B151,'081012'!B:C,2,FALSE))</f>
        <v>new</v>
      </c>
      <c r="D151" s="11" t="str">
        <f>IF(ISERROR(VLOOKUP(B151,'081012'!B:D,3,FALSE)),"new",IF(VLOOKUP(B151,'081012'!B:D,3,FALSE)="new","existing",VLOOKUP(B151,'081012'!B:D,3,FALSE)))</f>
        <v>existing</v>
      </c>
      <c r="E151" s="4">
        <f t="shared" si="3"/>
        <v>41009</v>
      </c>
      <c r="F151" s="11" t="str">
        <f>IF(ISERROR(VLOOKUP(B151,'101012'!B:B,1,FALSE)),"yes","no")</f>
        <v>no</v>
      </c>
      <c r="G151" s="2" t="s">
        <v>2241</v>
      </c>
      <c r="H151" s="11" t="str">
        <f>IF(ISNA(VLOOKUP(B151,CEEMEA!$A:$A,1,0)),IF(ISNA(VLOOKUP(B151,Removes!$A:$A,1,0)),IF(ISNA(VLOOKUP(B151,TTM!$A:$A,1,0)),IF(ISNA(VLOOKUP(B151,FastTrack!$A:$A,1,0)),IF(ISNA(VLOOKUP(B151,Delayed!$B:$B,1,0)),"BAU","Delayed"),"FastTrack"),"TTM"),"Remove"),"CEEMEA")</f>
        <v>Delayed</v>
      </c>
      <c r="I151" s="11" t="str">
        <f>IF(COUNTIF(schedule!DA$1:ZZ$100,B151)=0,"new","scheduled")</f>
        <v>new</v>
      </c>
    </row>
    <row r="152" spans="1:9">
      <c r="A152" s="11" t="s">
        <v>1069</v>
      </c>
      <c r="B152" s="13">
        <v>1210031048211</v>
      </c>
      <c r="C152" s="11" t="str">
        <f>IF(ISERROR(VLOOKUP(B152,'081012'!B:C,2,FALSE)),"new",VLOOKUP(B152,'081012'!B:C,2,FALSE))</f>
        <v>new</v>
      </c>
      <c r="D152" s="11" t="str">
        <f>IF(ISERROR(VLOOKUP(B152,'081012'!B:D,3,FALSE)),"new",IF(VLOOKUP(B152,'081012'!B:D,3,FALSE)="new","existing",VLOOKUP(B152,'081012'!B:D,3,FALSE)))</f>
        <v>existing</v>
      </c>
      <c r="E152" s="4">
        <f t="shared" si="3"/>
        <v>40978</v>
      </c>
      <c r="F152" s="11" t="str">
        <f>IF(ISERROR(VLOOKUP(B152,'101012'!B:B,1,FALSE)),"yes","no")</f>
        <v>no</v>
      </c>
      <c r="G152" s="2" t="s">
        <v>2273</v>
      </c>
      <c r="H152" s="11" t="str">
        <f>IF(ISNA(VLOOKUP(B152,CEEMEA!$A:$A,1,0)),IF(ISNA(VLOOKUP(B152,Removes!$A:$A,1,0)),IF(ISNA(VLOOKUP(B152,TTM!$A:$A,1,0)),IF(ISNA(VLOOKUP(B152,FastTrack!$A:$A,1,0)),IF(ISNA(VLOOKUP(B152,Delayed!$B:$B,1,0)),"BAU","Delayed"),"FastTrack"),"TTM"),"Remove"),"CEEMEA")</f>
        <v>Delayed</v>
      </c>
      <c r="I152" s="11" t="str">
        <f>IF(COUNTIF(schedule!DA$1:ZZ$100,B152)=0,"new","scheduled")</f>
        <v>new</v>
      </c>
    </row>
    <row r="153" spans="1:9">
      <c r="A153" s="11" t="s">
        <v>2265</v>
      </c>
      <c r="B153" s="13">
        <v>1210031112141</v>
      </c>
      <c r="C153" s="11" t="str">
        <f>IF(ISERROR(VLOOKUP(B153,'081012'!B:C,2,FALSE)),"new",VLOOKUP(B153,'081012'!B:C,2,FALSE))</f>
        <v>new</v>
      </c>
      <c r="D153" s="11" t="str">
        <f>IF(ISERROR(VLOOKUP(B153,'081012'!B:D,3,FALSE)),"new",IF(VLOOKUP(B153,'081012'!B:D,3,FALSE)="new","existing",VLOOKUP(B153,'081012'!B:D,3,FALSE)))</f>
        <v>existing</v>
      </c>
      <c r="E153" s="4">
        <f t="shared" si="3"/>
        <v>41039</v>
      </c>
      <c r="F153" s="11" t="str">
        <f>IF(ISERROR(VLOOKUP(B153,'101012'!B:B,1,FALSE)),"yes","no")</f>
        <v>no</v>
      </c>
      <c r="G153" s="2" t="s">
        <v>2382</v>
      </c>
      <c r="H153" s="11" t="str">
        <f>IF(ISNA(VLOOKUP(B153,CEEMEA!$A:$A,1,0)),IF(ISNA(VLOOKUP(B153,Removes!$A:$A,1,0)),IF(ISNA(VLOOKUP(B153,TTM!$A:$A,1,0)),IF(ISNA(VLOOKUP(B153,FastTrack!$A:$A,1,0)),IF(ISNA(VLOOKUP(B153,Delayed!$B:$B,1,0)),"BAU","Delayed"),"FastTrack"),"TTM"),"Remove"),"CEEMEA")</f>
        <v>BAU</v>
      </c>
      <c r="I153" s="11" t="str">
        <f>IF(COUNTIF(schedule!DA$1:ZZ$100,B153)=0,"new","scheduled")</f>
        <v>scheduled</v>
      </c>
    </row>
    <row r="154" spans="1:9">
      <c r="A154" s="1" t="s">
        <v>2407</v>
      </c>
      <c r="B154" s="13">
        <v>1210090759291</v>
      </c>
      <c r="C154" s="11" t="str">
        <f>IF(ISERROR(VLOOKUP(B154,'081012'!B:C,2,FALSE)),"new",VLOOKUP(B154,'081012'!B:C,2,FALSE))</f>
        <v>new</v>
      </c>
      <c r="D154" s="11" t="str">
        <f>IF(ISERROR(VLOOKUP(B154,'081012'!B:D,3,FALSE)),"new",IF(VLOOKUP(B154,'081012'!B:D,3,FALSE)="new","existing",VLOOKUP(B154,'081012'!B:D,3,FALSE)))</f>
        <v>new</v>
      </c>
      <c r="E154" s="4">
        <f t="shared" si="3"/>
        <v>41162</v>
      </c>
      <c r="F154" s="11" t="str">
        <f>IF(ISERROR(VLOOKUP(B154,'101012'!B:B,1,FALSE)),"yes","no")</f>
        <v>no</v>
      </c>
      <c r="G154" s="2" t="s">
        <v>2408</v>
      </c>
      <c r="H154" s="11" t="str">
        <f>IF(ISNA(VLOOKUP(B154,CEEMEA!$A:$A,1,0)),IF(ISNA(VLOOKUP(B154,Removes!$A:$A,1,0)),IF(ISNA(VLOOKUP(B154,TTM!$A:$A,1,0)),IF(ISNA(VLOOKUP(B154,FastTrack!$A:$A,1,0)),IF(ISNA(VLOOKUP(B154,Delayed!$B:$B,1,0)),"BAU","Delayed"),"FastTrack"),"TTM"),"Remove"),"CEEMEA")</f>
        <v>BAU</v>
      </c>
      <c r="I154" s="11" t="str">
        <f>IF(COUNTIF(schedule!DA$1:ZZ$100,B154)=0,"new","scheduled")</f>
        <v>scheduled</v>
      </c>
    </row>
  </sheetData>
  <autoFilter ref="A1:I1"/>
  <sortState ref="A1:G1814">
    <sortCondition ref="B1:B1814"/>
  </sortState>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dimension ref="A1:I173"/>
  <sheetViews>
    <sheetView workbookViewId="0">
      <selection activeCell="F2" sqref="F2"/>
    </sheetView>
  </sheetViews>
  <sheetFormatPr defaultRowHeight="15"/>
  <cols>
    <col min="1" max="1" width="67" style="11" customWidth="1"/>
    <col min="2" max="2" width="14.140625" style="13" customWidth="1"/>
    <col min="3" max="4" width="14.140625" style="11" customWidth="1"/>
    <col min="5" max="5" width="16.7109375" style="11" customWidth="1"/>
    <col min="6" max="6" width="9.140625" style="11"/>
    <col min="7" max="7" width="9.140625" style="3"/>
    <col min="8" max="16384" width="9.140625" style="11"/>
  </cols>
  <sheetData>
    <row r="1" spans="1:9">
      <c r="A1" s="11" t="s">
        <v>23</v>
      </c>
      <c r="B1" s="11"/>
      <c r="C1" s="11" t="s">
        <v>30</v>
      </c>
      <c r="D1" s="11" t="s">
        <v>0</v>
      </c>
      <c r="E1" s="11" t="s">
        <v>35</v>
      </c>
      <c r="F1" s="11" t="s">
        <v>78</v>
      </c>
      <c r="G1" s="3" t="s">
        <v>0</v>
      </c>
      <c r="H1" s="11" t="s">
        <v>190</v>
      </c>
      <c r="I1" s="11" t="s">
        <v>230</v>
      </c>
    </row>
    <row r="2" spans="1:9">
      <c r="A2" s="1" t="s">
        <v>2317</v>
      </c>
      <c r="B2" s="13">
        <v>120326133710</v>
      </c>
      <c r="C2" s="11" t="str">
        <f>IF(ISERROR(VLOOKUP(B2,'041012'!B:C,2,FALSE)),"new",VLOOKUP(B2,'041012'!B:C,2,FALSE))</f>
        <v>new</v>
      </c>
      <c r="D2" s="11" t="str">
        <f>IF(ISERROR(VLOOKUP(B2,'041012'!B:D,3,FALSE)),"new",IF(VLOOKUP(B2,'041012'!B:D,3,FALSE)="new","existing",VLOOKUP(B2,'041012'!B:D,3,FALSE)))</f>
        <v>new</v>
      </c>
      <c r="E2" s="4">
        <f t="shared" ref="E2" si="0">DATEVALUE(MID(G2,SEARCH("/",G2,1)-2,10))</f>
        <v>41131</v>
      </c>
      <c r="F2" s="11" t="str">
        <f>IF(ISERROR(VLOOKUP(B2,'091012'!B:B,1,FALSE)),"yes","no")</f>
        <v>yes</v>
      </c>
      <c r="G2" s="2" t="s">
        <v>2318</v>
      </c>
      <c r="H2" s="11" t="str">
        <f>IF(ISNA(VLOOKUP(B2,CEEMEA!$A:$A,1,0)),IF(ISNA(VLOOKUP(B2,Removes!$A:$A,1,0)),IF(ISNA(VLOOKUP(B2,TTM!$A:$A,1,0)),IF(ISNA(VLOOKUP(B2,FastTrack!$A:$A,1,0)),IF(ISNA(VLOOKUP(B2,Delayed!$B:$B,1,0)),"BAU","Delayed"),"FastTrack"),"TTM"),"Remove"),"CEEMEA")</f>
        <v>BAU</v>
      </c>
      <c r="I2" s="11" t="str">
        <f>IF(COUNTIF(schedule!DA$1:ZZ$100,B2)=0,"new","scheduled")</f>
        <v>new</v>
      </c>
    </row>
    <row r="3" spans="1:9">
      <c r="A3" s="11" t="s">
        <v>162</v>
      </c>
      <c r="B3" s="13">
        <v>120808042120</v>
      </c>
      <c r="C3" s="11" t="str">
        <f>IF(ISERROR(VLOOKUP(B3,'041012'!B:C,2,FALSE)),"new",VLOOKUP(B3,'041012'!B:C,2,FALSE))</f>
        <v>new</v>
      </c>
      <c r="D3" s="11" t="str">
        <f>IF(ISERROR(VLOOKUP(B3,'041012'!B:D,3,FALSE)),"new",IF(VLOOKUP(B3,'041012'!B:D,3,FALSE)="new","existing",VLOOKUP(B3,'041012'!B:D,3,FALSE)))</f>
        <v>existing</v>
      </c>
      <c r="E3" s="4" t="e">
        <f t="shared" ref="E3:E66" si="1">DATEVALUE(MID(G3,SEARCH("/",G3,1)-2,10))</f>
        <v>#VALUE!</v>
      </c>
      <c r="F3" s="11" t="str">
        <f>IF(ISERROR(VLOOKUP(B3,'091012'!B:B,1,FALSE)),"yes","no")</f>
        <v>no</v>
      </c>
      <c r="G3" s="2" t="s">
        <v>2144</v>
      </c>
      <c r="H3" s="11" t="str">
        <f>IF(ISNA(VLOOKUP(B3,CEEMEA!$A:$A,1,0)),IF(ISNA(VLOOKUP(B3,Removes!$A:$A,1,0)),IF(ISNA(VLOOKUP(B3,TTM!$A:$A,1,0)),IF(ISNA(VLOOKUP(B3,FastTrack!$A:$A,1,0)),IF(ISNA(VLOOKUP(B3,Delayed!$B:$B,1,0)),"BAU","Delayed"),"FastTrack"),"TTM"),"Remove"),"CEEMEA")</f>
        <v>Remove</v>
      </c>
      <c r="I3" s="11" t="str">
        <f>IF(COUNTIF(schedule!DA$1:ZZ$100,B3)=0,"new","scheduled")</f>
        <v>new</v>
      </c>
    </row>
    <row r="4" spans="1:9">
      <c r="A4" s="11" t="s">
        <v>1906</v>
      </c>
      <c r="B4" s="13">
        <v>120813211119</v>
      </c>
      <c r="C4" s="11" t="str">
        <f>IF(ISERROR(VLOOKUP(B4,'041012'!B:C,2,FALSE)),"new",VLOOKUP(B4,'041012'!B:C,2,FALSE))</f>
        <v>new</v>
      </c>
      <c r="D4" s="11" t="str">
        <f>IF(ISERROR(VLOOKUP(B4,'041012'!B:D,3,FALSE)),"new",IF(VLOOKUP(B4,'041012'!B:D,3,FALSE)="new","existing",VLOOKUP(B4,'041012'!B:D,3,FALSE)))</f>
        <v>existing</v>
      </c>
      <c r="E4" s="4">
        <f t="shared" si="1"/>
        <v>40949</v>
      </c>
      <c r="F4" s="11" t="str">
        <f>IF(ISERROR(VLOOKUP(B4,'091012'!B:B,1,FALSE)),"yes","no")</f>
        <v>no</v>
      </c>
      <c r="G4" s="2" t="s">
        <v>2180</v>
      </c>
      <c r="H4" s="11" t="str">
        <f>IF(ISNA(VLOOKUP(B4,CEEMEA!$A:$A,1,0)),IF(ISNA(VLOOKUP(B4,Removes!$A:$A,1,0)),IF(ISNA(VLOOKUP(B4,TTM!$A:$A,1,0)),IF(ISNA(VLOOKUP(B4,FastTrack!$A:$A,1,0)),IF(ISNA(VLOOKUP(B4,Delayed!$B:$B,1,0)),"BAU","Delayed"),"FastTrack"),"TTM"),"Remove"),"CEEMEA")</f>
        <v>CEEMEA</v>
      </c>
      <c r="I4" s="11" t="str">
        <f>IF(COUNTIF(schedule!DA$1:ZZ$100,B4)=0,"new","scheduled")</f>
        <v>scheduled</v>
      </c>
    </row>
    <row r="5" spans="1:9">
      <c r="A5" s="11" t="s">
        <v>1885</v>
      </c>
      <c r="B5" s="13">
        <v>120813211234</v>
      </c>
      <c r="C5" s="11" t="str">
        <f>IF(ISERROR(VLOOKUP(B5,'041012'!B:C,2,FALSE)),"new",VLOOKUP(B5,'041012'!B:C,2,FALSE))</f>
        <v>new</v>
      </c>
      <c r="D5" s="11" t="str">
        <f>IF(ISERROR(VLOOKUP(B5,'041012'!B:D,3,FALSE)),"new",IF(VLOOKUP(B5,'041012'!B:D,3,FALSE)="new","existing",VLOOKUP(B5,'041012'!B:D,3,FALSE)))</f>
        <v>existing</v>
      </c>
      <c r="E5" s="4">
        <f t="shared" si="1"/>
        <v>40949</v>
      </c>
      <c r="F5" s="11" t="str">
        <f>IF(ISERROR(VLOOKUP(B5,'091012'!B:B,1,FALSE)),"yes","no")</f>
        <v>no</v>
      </c>
      <c r="G5" s="2" t="s">
        <v>2181</v>
      </c>
      <c r="H5" s="11" t="str">
        <f>IF(ISNA(VLOOKUP(B5,CEEMEA!$A:$A,1,0)),IF(ISNA(VLOOKUP(B5,Removes!$A:$A,1,0)),IF(ISNA(VLOOKUP(B5,TTM!$A:$A,1,0)),IF(ISNA(VLOOKUP(B5,FastTrack!$A:$A,1,0)),IF(ISNA(VLOOKUP(B5,Delayed!$B:$B,1,0)),"BAU","Delayed"),"FastTrack"),"TTM"),"Remove"),"CEEMEA")</f>
        <v>CEEMEA</v>
      </c>
      <c r="I5" s="11" t="str">
        <f>IF(COUNTIF(schedule!DA$1:ZZ$100,B5)=0,"new","scheduled")</f>
        <v>scheduled</v>
      </c>
    </row>
    <row r="6" spans="1:9">
      <c r="A6" s="11" t="s">
        <v>129</v>
      </c>
      <c r="B6" s="13">
        <v>120817055750</v>
      </c>
      <c r="C6" s="11" t="str">
        <f>IF(ISERROR(VLOOKUP(B6,'041012'!B:C,2,FALSE)),"new",VLOOKUP(B6,'041012'!B:C,2,FALSE))</f>
        <v>new</v>
      </c>
      <c r="D6" s="11" t="str">
        <f>IF(ISERROR(VLOOKUP(B6,'041012'!B:D,3,FALSE)),"new",IF(VLOOKUP(B6,'041012'!B:D,3,FALSE)="new","existing",VLOOKUP(B6,'041012'!B:D,3,FALSE)))</f>
        <v>existing</v>
      </c>
      <c r="E6" s="4">
        <f t="shared" si="1"/>
        <v>40918</v>
      </c>
      <c r="F6" s="11" t="str">
        <f>IF(ISERROR(VLOOKUP(B6,'091012'!B:B,1,FALSE)),"yes","no")</f>
        <v>no</v>
      </c>
      <c r="G6" s="2" t="s">
        <v>2202</v>
      </c>
      <c r="H6" s="11" t="str">
        <f>IF(ISNA(VLOOKUP(B6,CEEMEA!$A:$A,1,0)),IF(ISNA(VLOOKUP(B6,Removes!$A:$A,1,0)),IF(ISNA(VLOOKUP(B6,TTM!$A:$A,1,0)),IF(ISNA(VLOOKUP(B6,FastTrack!$A:$A,1,0)),IF(ISNA(VLOOKUP(B6,Delayed!$B:$B,1,0)),"BAU","Delayed"),"FastTrack"),"TTM"),"Remove"),"CEEMEA")</f>
        <v>BAU</v>
      </c>
      <c r="I6" s="11" t="str">
        <f>IF(COUNTIF(schedule!DA$1:ZZ$100,B6)=0,"new","scheduled")</f>
        <v>scheduled</v>
      </c>
    </row>
    <row r="7" spans="1:9">
      <c r="A7" s="11" t="s">
        <v>1282</v>
      </c>
      <c r="B7" s="13">
        <v>120911115200</v>
      </c>
      <c r="C7" s="11" t="str">
        <f>IF(ISERROR(VLOOKUP(B7,'041012'!B:C,2,FALSE)),"new",VLOOKUP(B7,'041012'!B:C,2,FALSE))</f>
        <v>new</v>
      </c>
      <c r="D7" s="11" t="str">
        <f>IF(ISERROR(VLOOKUP(B7,'041012'!B:D,3,FALSE)),"new",IF(VLOOKUP(B7,'041012'!B:D,3,FALSE)="new","existing",VLOOKUP(B7,'041012'!B:D,3,FALSE)))</f>
        <v>existing</v>
      </c>
      <c r="E7" s="4" t="e">
        <f t="shared" si="1"/>
        <v>#VALUE!</v>
      </c>
      <c r="F7" s="11" t="str">
        <f>IF(ISERROR(VLOOKUP(B7,'091012'!B:B,1,FALSE)),"yes","no")</f>
        <v>no</v>
      </c>
      <c r="G7" s="2" t="s">
        <v>2094</v>
      </c>
      <c r="H7" s="11" t="str">
        <f>IF(ISNA(VLOOKUP(B7,CEEMEA!$A:$A,1,0)),IF(ISNA(VLOOKUP(B7,Removes!$A:$A,1,0)),IF(ISNA(VLOOKUP(B7,TTM!$A:$A,1,0)),IF(ISNA(VLOOKUP(B7,FastTrack!$A:$A,1,0)),IF(ISNA(VLOOKUP(B7,Delayed!$B:$B,1,0)),"BAU","Delayed"),"FastTrack"),"TTM"),"Remove"),"CEEMEA")</f>
        <v>Remove</v>
      </c>
      <c r="I7" s="11" t="str">
        <f>IF(COUNTIF(schedule!DA$1:ZZ$100,B7)=0,"new","scheduled")</f>
        <v>new</v>
      </c>
    </row>
    <row r="8" spans="1:9">
      <c r="A8" s="11" t="s">
        <v>1831</v>
      </c>
      <c r="B8" s="13">
        <v>120912094050</v>
      </c>
      <c r="C8" s="11" t="str">
        <f>IF(ISERROR(VLOOKUP(B8,'041012'!B:C,2,FALSE)),"new",VLOOKUP(B8,'041012'!B:C,2,FALSE))</f>
        <v>new</v>
      </c>
      <c r="D8" s="11" t="str">
        <f>IF(ISERROR(VLOOKUP(B8,'041012'!B:D,3,FALSE)),"new",IF(VLOOKUP(B8,'041012'!B:D,3,FALSE)="new","existing",VLOOKUP(B8,'041012'!B:D,3,FALSE)))</f>
        <v>existing</v>
      </c>
      <c r="E8" s="4" t="e">
        <f t="shared" si="1"/>
        <v>#VALUE!</v>
      </c>
      <c r="F8" s="11" t="str">
        <f>IF(ISERROR(VLOOKUP(B8,'091012'!B:B,1,FALSE)),"yes","no")</f>
        <v>no</v>
      </c>
      <c r="G8" s="2" t="s">
        <v>2112</v>
      </c>
      <c r="H8" s="11" t="str">
        <f>IF(ISNA(VLOOKUP(B8,CEEMEA!$A:$A,1,0)),IF(ISNA(VLOOKUP(B8,Removes!$A:$A,1,0)),IF(ISNA(VLOOKUP(B8,TTM!$A:$A,1,0)),IF(ISNA(VLOOKUP(B8,FastTrack!$A:$A,1,0)),IF(ISNA(VLOOKUP(B8,Delayed!$B:$B,1,0)),"BAU","Delayed"),"FastTrack"),"TTM"),"Remove"),"CEEMEA")</f>
        <v>Remove</v>
      </c>
      <c r="I8" s="11" t="str">
        <f>IF(COUNTIF(schedule!DA$1:ZZ$100,B8)=0,"new","scheduled")</f>
        <v>new</v>
      </c>
    </row>
    <row r="9" spans="1:9">
      <c r="A9" s="11" t="s">
        <v>173</v>
      </c>
      <c r="B9" s="13">
        <v>120917045521</v>
      </c>
      <c r="C9" s="11" t="str">
        <f>IF(ISERROR(VLOOKUP(B9,'041012'!B:C,2,FALSE)),"new",VLOOKUP(B9,'041012'!B:C,2,FALSE))</f>
        <v>new</v>
      </c>
      <c r="D9" s="11" t="str">
        <f>IF(ISERROR(VLOOKUP(B9,'041012'!B:D,3,FALSE)),"new",IF(VLOOKUP(B9,'041012'!B:D,3,FALSE)="new","existing",VLOOKUP(B9,'041012'!B:D,3,FALSE)))</f>
        <v>existing</v>
      </c>
      <c r="E9" s="4" t="e">
        <f t="shared" si="1"/>
        <v>#VALUE!</v>
      </c>
      <c r="F9" s="11" t="str">
        <f>IF(ISERROR(VLOOKUP(B9,'091012'!B:B,1,FALSE)),"yes","no")</f>
        <v>no</v>
      </c>
      <c r="G9" s="2" t="s">
        <v>2143</v>
      </c>
      <c r="H9" s="11" t="str">
        <f>IF(ISNA(VLOOKUP(B9,CEEMEA!$A:$A,1,0)),IF(ISNA(VLOOKUP(B9,Removes!$A:$A,1,0)),IF(ISNA(VLOOKUP(B9,TTM!$A:$A,1,0)),IF(ISNA(VLOOKUP(B9,FastTrack!$A:$A,1,0)),IF(ISNA(VLOOKUP(B9,Delayed!$B:$B,1,0)),"BAU","Delayed"),"FastTrack"),"TTM"),"Remove"),"CEEMEA")</f>
        <v>Remove</v>
      </c>
      <c r="I9" s="11" t="str">
        <f>IF(COUNTIF(schedule!DA$1:ZZ$100,B9)=0,"new","scheduled")</f>
        <v>new</v>
      </c>
    </row>
    <row r="10" spans="1:9">
      <c r="A10" s="11" t="s">
        <v>172</v>
      </c>
      <c r="B10" s="13">
        <v>120917045758</v>
      </c>
      <c r="C10" s="11" t="str">
        <f>IF(ISERROR(VLOOKUP(B10,'041012'!B:C,2,FALSE)),"new",VLOOKUP(B10,'041012'!B:C,2,FALSE))</f>
        <v>new</v>
      </c>
      <c r="D10" s="11" t="str">
        <f>IF(ISERROR(VLOOKUP(B10,'041012'!B:D,3,FALSE)),"new",IF(VLOOKUP(B10,'041012'!B:D,3,FALSE)="new","existing",VLOOKUP(B10,'041012'!B:D,3,FALSE)))</f>
        <v>existing</v>
      </c>
      <c r="E10" s="4" t="e">
        <f t="shared" si="1"/>
        <v>#VALUE!</v>
      </c>
      <c r="F10" s="11" t="str">
        <f>IF(ISERROR(VLOOKUP(B10,'091012'!B:B,1,FALSE)),"yes","no")</f>
        <v>no</v>
      </c>
      <c r="G10" s="2" t="s">
        <v>2142</v>
      </c>
      <c r="H10" s="11" t="str">
        <f>IF(ISNA(VLOOKUP(B10,CEEMEA!$A:$A,1,0)),IF(ISNA(VLOOKUP(B10,Removes!$A:$A,1,0)),IF(ISNA(VLOOKUP(B10,TTM!$A:$A,1,0)),IF(ISNA(VLOOKUP(B10,FastTrack!$A:$A,1,0)),IF(ISNA(VLOOKUP(B10,Delayed!$B:$B,1,0)),"BAU","Delayed"),"FastTrack"),"TTM"),"Remove"),"CEEMEA")</f>
        <v>Remove</v>
      </c>
      <c r="I10" s="11" t="str">
        <f>IF(COUNTIF(schedule!DA$1:ZZ$100,B10)=0,"new","scheduled")</f>
        <v>new</v>
      </c>
    </row>
    <row r="11" spans="1:9">
      <c r="A11" s="11" t="s">
        <v>1858</v>
      </c>
      <c r="B11" s="13">
        <v>120918043435</v>
      </c>
      <c r="C11" s="11" t="str">
        <f>IF(ISERROR(VLOOKUP(B11,'041012'!B:C,2,FALSE)),"new",VLOOKUP(B11,'041012'!B:C,2,FALSE))</f>
        <v>new</v>
      </c>
      <c r="D11" s="11" t="str">
        <f>IF(ISERROR(VLOOKUP(B11,'041012'!B:D,3,FALSE)),"new",IF(VLOOKUP(B11,'041012'!B:D,3,FALSE)="new","existing",VLOOKUP(B11,'041012'!B:D,3,FALSE)))</f>
        <v>existing</v>
      </c>
      <c r="E11" s="4">
        <f t="shared" si="1"/>
        <v>40918</v>
      </c>
      <c r="F11" s="11" t="str">
        <f>IF(ISERROR(VLOOKUP(B11,'091012'!B:B,1,FALSE)),"yes","no")</f>
        <v>no</v>
      </c>
      <c r="G11" s="2" t="s">
        <v>2042</v>
      </c>
      <c r="H11" s="11" t="str">
        <f>IF(ISNA(VLOOKUP(B11,CEEMEA!$A:$A,1,0)),IF(ISNA(VLOOKUP(B11,Removes!$A:$A,1,0)),IF(ISNA(VLOOKUP(B11,TTM!$A:$A,1,0)),IF(ISNA(VLOOKUP(B11,FastTrack!$A:$A,1,0)),IF(ISNA(VLOOKUP(B11,Delayed!$B:$B,1,0)),"BAU","Delayed"),"FastTrack"),"TTM"),"Remove"),"CEEMEA")</f>
        <v>BAU</v>
      </c>
      <c r="I11" s="11" t="str">
        <f>IF(COUNTIF(schedule!DA$1:ZZ$100,B11)=0,"new","scheduled")</f>
        <v>scheduled</v>
      </c>
    </row>
    <row r="12" spans="1:9">
      <c r="A12" s="11" t="s">
        <v>1860</v>
      </c>
      <c r="B12" s="13">
        <v>120918043436</v>
      </c>
      <c r="C12" s="11" t="str">
        <f>IF(ISERROR(VLOOKUP(B12,'041012'!B:C,2,FALSE)),"new",VLOOKUP(B12,'041012'!B:C,2,FALSE))</f>
        <v>new</v>
      </c>
      <c r="D12" s="11" t="str">
        <f>IF(ISERROR(VLOOKUP(B12,'041012'!B:D,3,FALSE)),"new",IF(VLOOKUP(B12,'041012'!B:D,3,FALSE)="new","existing",VLOOKUP(B12,'041012'!B:D,3,FALSE)))</f>
        <v>existing</v>
      </c>
      <c r="E12" s="4">
        <f t="shared" si="1"/>
        <v>40918</v>
      </c>
      <c r="F12" s="11" t="str">
        <f>IF(ISERROR(VLOOKUP(B12,'091012'!B:B,1,FALSE)),"yes","no")</f>
        <v>no</v>
      </c>
      <c r="G12" s="2" t="s">
        <v>2041</v>
      </c>
      <c r="H12" s="11" t="str">
        <f>IF(ISNA(VLOOKUP(B12,CEEMEA!$A:$A,1,0)),IF(ISNA(VLOOKUP(B12,Removes!$A:$A,1,0)),IF(ISNA(VLOOKUP(B12,TTM!$A:$A,1,0)),IF(ISNA(VLOOKUP(B12,FastTrack!$A:$A,1,0)),IF(ISNA(VLOOKUP(B12,Delayed!$B:$B,1,0)),"BAU","Delayed"),"FastTrack"),"TTM"),"Remove"),"CEEMEA")</f>
        <v>BAU</v>
      </c>
      <c r="I12" s="11" t="str">
        <f>IF(COUNTIF(schedule!DA$1:ZZ$100,B12)=0,"new","scheduled")</f>
        <v>scheduled</v>
      </c>
    </row>
    <row r="13" spans="1:9">
      <c r="A13" s="11" t="s">
        <v>2236</v>
      </c>
      <c r="B13" s="13">
        <v>120918043437</v>
      </c>
      <c r="C13" s="11" t="str">
        <f>IF(ISERROR(VLOOKUP(B13,'041012'!B:C,2,FALSE)),"new",VLOOKUP(B13,'041012'!B:C,2,FALSE))</f>
        <v>new</v>
      </c>
      <c r="D13" s="11" t="str">
        <f>IF(ISERROR(VLOOKUP(B13,'041012'!B:D,3,FALSE)),"new",IF(VLOOKUP(B13,'041012'!B:D,3,FALSE)="new","existing",VLOOKUP(B13,'041012'!B:D,3,FALSE)))</f>
        <v>existing</v>
      </c>
      <c r="E13" s="4">
        <f t="shared" si="1"/>
        <v>40918</v>
      </c>
      <c r="F13" s="11" t="str">
        <f>IF(ISERROR(VLOOKUP(B13,'091012'!B:B,1,FALSE)),"yes","no")</f>
        <v>no</v>
      </c>
      <c r="G13" s="2" t="s">
        <v>2237</v>
      </c>
      <c r="H13" s="11" t="str">
        <f>IF(ISNA(VLOOKUP(B13,CEEMEA!$A:$A,1,0)),IF(ISNA(VLOOKUP(B13,Removes!$A:$A,1,0)),IF(ISNA(VLOOKUP(B13,TTM!$A:$A,1,0)),IF(ISNA(VLOOKUP(B13,FastTrack!$A:$A,1,0)),IF(ISNA(VLOOKUP(B13,Delayed!$B:$B,1,0)),"BAU","Delayed"),"FastTrack"),"TTM"),"Remove"),"CEEMEA")</f>
        <v>CEEMEA</v>
      </c>
      <c r="I13" s="11" t="str">
        <f>IF(COUNTIF(schedule!DA$1:ZZ$100,B13)=0,"new","scheduled")</f>
        <v>new</v>
      </c>
    </row>
    <row r="14" spans="1:9">
      <c r="A14" s="11" t="s">
        <v>2232</v>
      </c>
      <c r="B14" s="13">
        <v>120918043439</v>
      </c>
      <c r="C14" s="11" t="str">
        <f>IF(ISERROR(VLOOKUP(B14,'041012'!B:C,2,FALSE)),"new",VLOOKUP(B14,'041012'!B:C,2,FALSE))</f>
        <v>new</v>
      </c>
      <c r="D14" s="11" t="str">
        <f>IF(ISERROR(VLOOKUP(B14,'041012'!B:D,3,FALSE)),"new",IF(VLOOKUP(B14,'041012'!B:D,3,FALSE)="new","existing",VLOOKUP(B14,'041012'!B:D,3,FALSE)))</f>
        <v>existing</v>
      </c>
      <c r="E14" s="4">
        <f t="shared" si="1"/>
        <v>40918</v>
      </c>
      <c r="F14" s="11" t="str">
        <f>IF(ISERROR(VLOOKUP(B14,'091012'!B:B,1,FALSE)),"yes","no")</f>
        <v>no</v>
      </c>
      <c r="G14" s="2" t="s">
        <v>2233</v>
      </c>
      <c r="H14" s="11" t="str">
        <f>IF(ISNA(VLOOKUP(B14,CEEMEA!$A:$A,1,0)),IF(ISNA(VLOOKUP(B14,Removes!$A:$A,1,0)),IF(ISNA(VLOOKUP(B14,TTM!$A:$A,1,0)),IF(ISNA(VLOOKUP(B14,FastTrack!$A:$A,1,0)),IF(ISNA(VLOOKUP(B14,Delayed!$B:$B,1,0)),"BAU","Delayed"),"FastTrack"),"TTM"),"Remove"),"CEEMEA")</f>
        <v>CEEMEA</v>
      </c>
      <c r="I14" s="11" t="str">
        <f>IF(COUNTIF(schedule!DA$1:ZZ$100,B14)=0,"new","scheduled")</f>
        <v>new</v>
      </c>
    </row>
    <row r="15" spans="1:9">
      <c r="A15" s="11" t="s">
        <v>2228</v>
      </c>
      <c r="B15" s="13">
        <v>120918043440</v>
      </c>
      <c r="C15" s="11" t="str">
        <f>IF(ISERROR(VLOOKUP(B15,'041012'!B:C,2,FALSE)),"new",VLOOKUP(B15,'041012'!B:C,2,FALSE))</f>
        <v>new</v>
      </c>
      <c r="D15" s="11" t="str">
        <f>IF(ISERROR(VLOOKUP(B15,'041012'!B:D,3,FALSE)),"new",IF(VLOOKUP(B15,'041012'!B:D,3,FALSE)="new","existing",VLOOKUP(B15,'041012'!B:D,3,FALSE)))</f>
        <v>existing</v>
      </c>
      <c r="E15" s="4">
        <f t="shared" si="1"/>
        <v>40918</v>
      </c>
      <c r="F15" s="11" t="str">
        <f>IF(ISERROR(VLOOKUP(B15,'091012'!B:B,1,FALSE)),"yes","no")</f>
        <v>no</v>
      </c>
      <c r="G15" s="2" t="s">
        <v>2229</v>
      </c>
      <c r="H15" s="11" t="str">
        <f>IF(ISNA(VLOOKUP(B15,CEEMEA!$A:$A,1,0)),IF(ISNA(VLOOKUP(B15,Removes!$A:$A,1,0)),IF(ISNA(VLOOKUP(B15,TTM!$A:$A,1,0)),IF(ISNA(VLOOKUP(B15,FastTrack!$A:$A,1,0)),IF(ISNA(VLOOKUP(B15,Delayed!$B:$B,1,0)),"BAU","Delayed"),"FastTrack"),"TTM"),"Remove"),"CEEMEA")</f>
        <v>CEEMEA</v>
      </c>
      <c r="I15" s="11" t="str">
        <f>IF(COUNTIF(schedule!DA$1:ZZ$100,B15)=0,"new","scheduled")</f>
        <v>new</v>
      </c>
    </row>
    <row r="16" spans="1:9">
      <c r="A16" s="11" t="s">
        <v>2226</v>
      </c>
      <c r="B16" s="13">
        <v>120918043441</v>
      </c>
      <c r="C16" s="11" t="str">
        <f>IF(ISERROR(VLOOKUP(B16,'041012'!B:C,2,FALSE)),"new",VLOOKUP(B16,'041012'!B:C,2,FALSE))</f>
        <v>new</v>
      </c>
      <c r="D16" s="11" t="str">
        <f>IF(ISERROR(VLOOKUP(B16,'041012'!B:D,3,FALSE)),"new",IF(VLOOKUP(B16,'041012'!B:D,3,FALSE)="new","existing",VLOOKUP(B16,'041012'!B:D,3,FALSE)))</f>
        <v>existing</v>
      </c>
      <c r="E16" s="4">
        <f t="shared" si="1"/>
        <v>40918</v>
      </c>
      <c r="F16" s="11" t="str">
        <f>IF(ISERROR(VLOOKUP(B16,'091012'!B:B,1,FALSE)),"yes","no")</f>
        <v>no</v>
      </c>
      <c r="G16" s="2" t="s">
        <v>2227</v>
      </c>
      <c r="H16" s="11" t="str">
        <f>IF(ISNA(VLOOKUP(B16,CEEMEA!$A:$A,1,0)),IF(ISNA(VLOOKUP(B16,Removes!$A:$A,1,0)),IF(ISNA(VLOOKUP(B16,TTM!$A:$A,1,0)),IF(ISNA(VLOOKUP(B16,FastTrack!$A:$A,1,0)),IF(ISNA(VLOOKUP(B16,Delayed!$B:$B,1,0)),"BAU","Delayed"),"FastTrack"),"TTM"),"Remove"),"CEEMEA")</f>
        <v>CEEMEA</v>
      </c>
      <c r="I16" s="11" t="str">
        <f>IF(COUNTIF(schedule!DA$1:ZZ$100,B16)=0,"new","scheduled")</f>
        <v>new</v>
      </c>
    </row>
    <row r="17" spans="1:9">
      <c r="A17" s="11" t="s">
        <v>2222</v>
      </c>
      <c r="B17" s="13">
        <v>120918043443</v>
      </c>
      <c r="C17" s="11" t="str">
        <f>IF(ISERROR(VLOOKUP(B17,'041012'!B:C,2,FALSE)),"new",VLOOKUP(B17,'041012'!B:C,2,FALSE))</f>
        <v>new</v>
      </c>
      <c r="D17" s="11" t="str">
        <f>IF(ISERROR(VLOOKUP(B17,'041012'!B:D,3,FALSE)),"new",IF(VLOOKUP(B17,'041012'!B:D,3,FALSE)="new","existing",VLOOKUP(B17,'041012'!B:D,3,FALSE)))</f>
        <v>existing</v>
      </c>
      <c r="E17" s="4">
        <f t="shared" si="1"/>
        <v>40918</v>
      </c>
      <c r="F17" s="11" t="str">
        <f>IF(ISERROR(VLOOKUP(B17,'091012'!B:B,1,FALSE)),"yes","no")</f>
        <v>no</v>
      </c>
      <c r="G17" s="2" t="s">
        <v>2223</v>
      </c>
      <c r="H17" s="11" t="str">
        <f>IF(ISNA(VLOOKUP(B17,CEEMEA!$A:$A,1,0)),IF(ISNA(VLOOKUP(B17,Removes!$A:$A,1,0)),IF(ISNA(VLOOKUP(B17,TTM!$A:$A,1,0)),IF(ISNA(VLOOKUP(B17,FastTrack!$A:$A,1,0)),IF(ISNA(VLOOKUP(B17,Delayed!$B:$B,1,0)),"BAU","Delayed"),"FastTrack"),"TTM"),"Remove"),"CEEMEA")</f>
        <v>CEEMEA</v>
      </c>
      <c r="I17" s="11" t="str">
        <f>IF(COUNTIF(schedule!DA$1:ZZ$100,B17)=0,"new","scheduled")</f>
        <v>new</v>
      </c>
    </row>
    <row r="18" spans="1:9">
      <c r="A18" s="11" t="s">
        <v>1771</v>
      </c>
      <c r="B18" s="13">
        <v>120919080500</v>
      </c>
      <c r="C18" s="11" t="str">
        <f>IF(ISERROR(VLOOKUP(B18,'041012'!B:C,2,FALSE)),"new",VLOOKUP(B18,'041012'!B:C,2,FALSE))</f>
        <v>new</v>
      </c>
      <c r="D18" s="11" t="str">
        <f>IF(ISERROR(VLOOKUP(B18,'041012'!B:D,3,FALSE)),"new",IF(VLOOKUP(B18,'041012'!B:D,3,FALSE)="new","existing",VLOOKUP(B18,'041012'!B:D,3,FALSE)))</f>
        <v>existing</v>
      </c>
      <c r="E18" s="4" t="e">
        <f t="shared" si="1"/>
        <v>#VALUE!</v>
      </c>
      <c r="F18" s="11" t="str">
        <f>IF(ISERROR(VLOOKUP(B18,'091012'!B:B,1,FALSE)),"yes","no")</f>
        <v>no</v>
      </c>
      <c r="G18" s="2" t="s">
        <v>2140</v>
      </c>
      <c r="H18" s="11" t="str">
        <f>IF(ISNA(VLOOKUP(B18,CEEMEA!$A:$A,1,0)),IF(ISNA(VLOOKUP(B18,Removes!$A:$A,1,0)),IF(ISNA(VLOOKUP(B18,TTM!$A:$A,1,0)),IF(ISNA(VLOOKUP(B18,FastTrack!$A:$A,1,0)),IF(ISNA(VLOOKUP(B18,Delayed!$B:$B,1,0)),"BAU","Delayed"),"FastTrack"),"TTM"),"Remove"),"CEEMEA")</f>
        <v>BAU</v>
      </c>
      <c r="I18" s="11" t="str">
        <f>IF(COUNTIF(schedule!DA$1:ZZ$100,B18)=0,"new","scheduled")</f>
        <v>scheduled</v>
      </c>
    </row>
    <row r="19" spans="1:9">
      <c r="A19" s="11" t="s">
        <v>1825</v>
      </c>
      <c r="B19" s="13">
        <v>120920100741</v>
      </c>
      <c r="C19" s="11" t="str">
        <f>IF(ISERROR(VLOOKUP(B19,'041012'!B:C,2,FALSE)),"new",VLOOKUP(B19,'041012'!B:C,2,FALSE))</f>
        <v>new</v>
      </c>
      <c r="D19" s="11" t="str">
        <f>IF(ISERROR(VLOOKUP(B19,'041012'!B:D,3,FALSE)),"new",IF(VLOOKUP(B19,'041012'!B:D,3,FALSE)="new","existing",VLOOKUP(B19,'041012'!B:D,3,FALSE)))</f>
        <v>existing</v>
      </c>
      <c r="E19" s="4" t="e">
        <f t="shared" si="1"/>
        <v>#VALUE!</v>
      </c>
      <c r="F19" s="11" t="str">
        <f>IF(ISERROR(VLOOKUP(B19,'091012'!B:B,1,FALSE)),"yes","no")</f>
        <v>no</v>
      </c>
      <c r="G19" s="2" t="s">
        <v>2113</v>
      </c>
      <c r="H19" s="11" t="str">
        <f>IF(ISNA(VLOOKUP(B19,CEEMEA!$A:$A,1,0)),IF(ISNA(VLOOKUP(B19,Removes!$A:$A,1,0)),IF(ISNA(VLOOKUP(B19,TTM!$A:$A,1,0)),IF(ISNA(VLOOKUP(B19,FastTrack!$A:$A,1,0)),IF(ISNA(VLOOKUP(B19,Delayed!$B:$B,1,0)),"BAU","Delayed"),"FastTrack"),"TTM"),"Remove"),"CEEMEA")</f>
        <v>BAU</v>
      </c>
      <c r="I19" s="11" t="str">
        <f>IF(COUNTIF(schedule!DA$1:ZZ$100,B19)=0,"new","scheduled")</f>
        <v>scheduled</v>
      </c>
    </row>
    <row r="20" spans="1:9">
      <c r="A20" s="11" t="s">
        <v>1823</v>
      </c>
      <c r="B20" s="13">
        <v>120920100748</v>
      </c>
      <c r="C20" s="11" t="str">
        <f>IF(ISERROR(VLOOKUP(B20,'041012'!B:C,2,FALSE)),"new",VLOOKUP(B20,'041012'!B:C,2,FALSE))</f>
        <v>new</v>
      </c>
      <c r="D20" s="11" t="str">
        <f>IF(ISERROR(VLOOKUP(B20,'041012'!B:D,3,FALSE)),"new",IF(VLOOKUP(B20,'041012'!B:D,3,FALSE)="new","existing",VLOOKUP(B20,'041012'!B:D,3,FALSE)))</f>
        <v>existing</v>
      </c>
      <c r="E20" s="4" t="e">
        <f t="shared" si="1"/>
        <v>#VALUE!</v>
      </c>
      <c r="F20" s="11" t="str">
        <f>IF(ISERROR(VLOOKUP(B20,'091012'!B:B,1,FALSE)),"yes","no")</f>
        <v>no</v>
      </c>
      <c r="G20" s="2" t="s">
        <v>2138</v>
      </c>
      <c r="H20" s="11" t="str">
        <f>IF(ISNA(VLOOKUP(B20,CEEMEA!$A:$A,1,0)),IF(ISNA(VLOOKUP(B20,Removes!$A:$A,1,0)),IF(ISNA(VLOOKUP(B20,TTM!$A:$A,1,0)),IF(ISNA(VLOOKUP(B20,FastTrack!$A:$A,1,0)),IF(ISNA(VLOOKUP(B20,Delayed!$B:$B,1,0)),"BAU","Delayed"),"FastTrack"),"TTM"),"Remove"),"CEEMEA")</f>
        <v>BAU</v>
      </c>
      <c r="I20" s="11" t="str">
        <f>IF(COUNTIF(schedule!DA$1:ZZ$100,B20)=0,"new","scheduled")</f>
        <v>scheduled</v>
      </c>
    </row>
    <row r="21" spans="1:9">
      <c r="A21" s="11" t="s">
        <v>1821</v>
      </c>
      <c r="B21" s="13">
        <v>120920100749</v>
      </c>
      <c r="C21" s="11" t="str">
        <f>IF(ISERROR(VLOOKUP(B21,'041012'!B:C,2,FALSE)),"new",VLOOKUP(B21,'041012'!B:C,2,FALSE))</f>
        <v>new</v>
      </c>
      <c r="D21" s="11" t="str">
        <f>IF(ISERROR(VLOOKUP(B21,'041012'!B:D,3,FALSE)),"new",IF(VLOOKUP(B21,'041012'!B:D,3,FALSE)="new","existing",VLOOKUP(B21,'041012'!B:D,3,FALSE)))</f>
        <v>existing</v>
      </c>
      <c r="E21" s="4" t="e">
        <f t="shared" si="1"/>
        <v>#VALUE!</v>
      </c>
      <c r="F21" s="11" t="str">
        <f>IF(ISERROR(VLOOKUP(B21,'091012'!B:B,1,FALSE)),"yes","no")</f>
        <v>no</v>
      </c>
      <c r="G21" s="2" t="s">
        <v>2137</v>
      </c>
      <c r="H21" s="11" t="str">
        <f>IF(ISNA(VLOOKUP(B21,CEEMEA!$A:$A,1,0)),IF(ISNA(VLOOKUP(B21,Removes!$A:$A,1,0)),IF(ISNA(VLOOKUP(B21,TTM!$A:$A,1,0)),IF(ISNA(VLOOKUP(B21,FastTrack!$A:$A,1,0)),IF(ISNA(VLOOKUP(B21,Delayed!$B:$B,1,0)),"BAU","Delayed"),"FastTrack"),"TTM"),"Remove"),"CEEMEA")</f>
        <v>BAU</v>
      </c>
      <c r="I21" s="11" t="str">
        <f>IF(COUNTIF(schedule!DA$1:ZZ$100,B21)=0,"new","scheduled")</f>
        <v>scheduled</v>
      </c>
    </row>
    <row r="22" spans="1:9">
      <c r="A22" s="11" t="s">
        <v>1819</v>
      </c>
      <c r="B22" s="13">
        <v>120920100750</v>
      </c>
      <c r="C22" s="11" t="str">
        <f>IF(ISERROR(VLOOKUP(B22,'041012'!B:C,2,FALSE)),"new",VLOOKUP(B22,'041012'!B:C,2,FALSE))</f>
        <v>new</v>
      </c>
      <c r="D22" s="11" t="str">
        <f>IF(ISERROR(VLOOKUP(B22,'041012'!B:D,3,FALSE)),"new",IF(VLOOKUP(B22,'041012'!B:D,3,FALSE)="new","existing",VLOOKUP(B22,'041012'!B:D,3,FALSE)))</f>
        <v>existing</v>
      </c>
      <c r="E22" s="4" t="e">
        <f t="shared" si="1"/>
        <v>#VALUE!</v>
      </c>
      <c r="F22" s="11" t="str">
        <f>IF(ISERROR(VLOOKUP(B22,'091012'!B:B,1,FALSE)),"yes","no")</f>
        <v>no</v>
      </c>
      <c r="G22" s="2" t="s">
        <v>2136</v>
      </c>
      <c r="H22" s="11" t="str">
        <f>IF(ISNA(VLOOKUP(B22,CEEMEA!$A:$A,1,0)),IF(ISNA(VLOOKUP(B22,Removes!$A:$A,1,0)),IF(ISNA(VLOOKUP(B22,TTM!$A:$A,1,0)),IF(ISNA(VLOOKUP(B22,FastTrack!$A:$A,1,0)),IF(ISNA(VLOOKUP(B22,Delayed!$B:$B,1,0)),"BAU","Delayed"),"FastTrack"),"TTM"),"Remove"),"CEEMEA")</f>
        <v>BAU</v>
      </c>
      <c r="I22" s="11" t="str">
        <f>IF(COUNTIF(schedule!DA$1:ZZ$100,B22)=0,"new","scheduled")</f>
        <v>scheduled</v>
      </c>
    </row>
    <row r="23" spans="1:9">
      <c r="A23" s="11" t="s">
        <v>1815</v>
      </c>
      <c r="B23" s="13">
        <v>120920100751</v>
      </c>
      <c r="C23" s="11" t="str">
        <f>IF(ISERROR(VLOOKUP(B23,'041012'!B:C,2,FALSE)),"new",VLOOKUP(B23,'041012'!B:C,2,FALSE))</f>
        <v>new</v>
      </c>
      <c r="D23" s="11" t="str">
        <f>IF(ISERROR(VLOOKUP(B23,'041012'!B:D,3,FALSE)),"new",IF(VLOOKUP(B23,'041012'!B:D,3,FALSE)="new","existing",VLOOKUP(B23,'041012'!B:D,3,FALSE)))</f>
        <v>existing</v>
      </c>
      <c r="E23" s="4" t="e">
        <f t="shared" si="1"/>
        <v>#VALUE!</v>
      </c>
      <c r="F23" s="11" t="str">
        <f>IF(ISERROR(VLOOKUP(B23,'091012'!B:B,1,FALSE)),"yes","no")</f>
        <v>no</v>
      </c>
      <c r="G23" s="2" t="s">
        <v>2134</v>
      </c>
      <c r="H23" s="11" t="str">
        <f>IF(ISNA(VLOOKUP(B23,CEEMEA!$A:$A,1,0)),IF(ISNA(VLOOKUP(B23,Removes!$A:$A,1,0)),IF(ISNA(VLOOKUP(B23,TTM!$A:$A,1,0)),IF(ISNA(VLOOKUP(B23,FastTrack!$A:$A,1,0)),IF(ISNA(VLOOKUP(B23,Delayed!$B:$B,1,0)),"BAU","Delayed"),"FastTrack"),"TTM"),"Remove"),"CEEMEA")</f>
        <v>BAU</v>
      </c>
      <c r="I23" s="11" t="str">
        <f>IF(COUNTIF(schedule!DA$1:ZZ$100,B23)=0,"new","scheduled")</f>
        <v>scheduled</v>
      </c>
    </row>
    <row r="24" spans="1:9">
      <c r="A24" s="11" t="s">
        <v>1813</v>
      </c>
      <c r="B24" s="13">
        <v>120920102003</v>
      </c>
      <c r="C24" s="11" t="str">
        <f>IF(ISERROR(VLOOKUP(B24,'041012'!B:C,2,FALSE)),"new",VLOOKUP(B24,'041012'!B:C,2,FALSE))</f>
        <v>new</v>
      </c>
      <c r="D24" s="11" t="str">
        <f>IF(ISERROR(VLOOKUP(B24,'041012'!B:D,3,FALSE)),"new",IF(VLOOKUP(B24,'041012'!B:D,3,FALSE)="new","existing",VLOOKUP(B24,'041012'!B:D,3,FALSE)))</f>
        <v>existing</v>
      </c>
      <c r="E24" s="4" t="e">
        <f t="shared" si="1"/>
        <v>#VALUE!</v>
      </c>
      <c r="F24" s="11" t="str">
        <f>IF(ISERROR(VLOOKUP(B24,'091012'!B:B,1,FALSE)),"yes","no")</f>
        <v>no</v>
      </c>
      <c r="G24" s="2" t="s">
        <v>2133</v>
      </c>
      <c r="H24" s="11" t="str">
        <f>IF(ISNA(VLOOKUP(B24,CEEMEA!$A:$A,1,0)),IF(ISNA(VLOOKUP(B24,Removes!$A:$A,1,0)),IF(ISNA(VLOOKUP(B24,TTM!$A:$A,1,0)),IF(ISNA(VLOOKUP(B24,FastTrack!$A:$A,1,0)),IF(ISNA(VLOOKUP(B24,Delayed!$B:$B,1,0)),"BAU","Delayed"),"FastTrack"),"TTM"),"Remove"),"CEEMEA")</f>
        <v>BAU</v>
      </c>
      <c r="I24" s="11" t="str">
        <f>IF(COUNTIF(schedule!DA$1:ZZ$100,B24)=0,"new","scheduled")</f>
        <v>scheduled</v>
      </c>
    </row>
    <row r="25" spans="1:9">
      <c r="A25" s="11" t="s">
        <v>1809</v>
      </c>
      <c r="B25" s="13">
        <v>120920102004</v>
      </c>
      <c r="C25" s="11" t="str">
        <f>IF(ISERROR(VLOOKUP(B25,'041012'!B:C,2,FALSE)),"new",VLOOKUP(B25,'041012'!B:C,2,FALSE))</f>
        <v>new</v>
      </c>
      <c r="D25" s="11" t="str">
        <f>IF(ISERROR(VLOOKUP(B25,'041012'!B:D,3,FALSE)),"new",IF(VLOOKUP(B25,'041012'!B:D,3,FALSE)="new","existing",VLOOKUP(B25,'041012'!B:D,3,FALSE)))</f>
        <v>existing</v>
      </c>
      <c r="E25" s="4" t="e">
        <f t="shared" si="1"/>
        <v>#VALUE!</v>
      </c>
      <c r="F25" s="11" t="str">
        <f>IF(ISERROR(VLOOKUP(B25,'091012'!B:B,1,FALSE)),"yes","no")</f>
        <v>no</v>
      </c>
      <c r="G25" s="2" t="s">
        <v>2131</v>
      </c>
      <c r="H25" s="11" t="str">
        <f>IF(ISNA(VLOOKUP(B25,CEEMEA!$A:$A,1,0)),IF(ISNA(VLOOKUP(B25,Removes!$A:$A,1,0)),IF(ISNA(VLOOKUP(B25,TTM!$A:$A,1,0)),IF(ISNA(VLOOKUP(B25,FastTrack!$A:$A,1,0)),IF(ISNA(VLOOKUP(B25,Delayed!$B:$B,1,0)),"BAU","Delayed"),"FastTrack"),"TTM"),"Remove"),"CEEMEA")</f>
        <v>BAU</v>
      </c>
      <c r="I25" s="11" t="str">
        <f>IF(COUNTIF(schedule!DA$1:ZZ$100,B25)=0,"new","scheduled")</f>
        <v>scheduled</v>
      </c>
    </row>
    <row r="26" spans="1:9">
      <c r="A26" s="11" t="s">
        <v>1803</v>
      </c>
      <c r="B26" s="13">
        <v>120920102005</v>
      </c>
      <c r="C26" s="11" t="str">
        <f>IF(ISERROR(VLOOKUP(B26,'041012'!B:C,2,FALSE)),"new",VLOOKUP(B26,'041012'!B:C,2,FALSE))</f>
        <v>new</v>
      </c>
      <c r="D26" s="11" t="str">
        <f>IF(ISERROR(VLOOKUP(B26,'041012'!B:D,3,FALSE)),"new",IF(VLOOKUP(B26,'041012'!B:D,3,FALSE)="new","existing",VLOOKUP(B26,'041012'!B:D,3,FALSE)))</f>
        <v>existing</v>
      </c>
      <c r="E26" s="4" t="e">
        <f t="shared" si="1"/>
        <v>#VALUE!</v>
      </c>
      <c r="F26" s="11" t="str">
        <f>IF(ISERROR(VLOOKUP(B26,'091012'!B:B,1,FALSE)),"yes","no")</f>
        <v>no</v>
      </c>
      <c r="G26" s="2" t="s">
        <v>2128</v>
      </c>
      <c r="H26" s="11" t="str">
        <f>IF(ISNA(VLOOKUP(B26,CEEMEA!$A:$A,1,0)),IF(ISNA(VLOOKUP(B26,Removes!$A:$A,1,0)),IF(ISNA(VLOOKUP(B26,TTM!$A:$A,1,0)),IF(ISNA(VLOOKUP(B26,FastTrack!$A:$A,1,0)),IF(ISNA(VLOOKUP(B26,Delayed!$B:$B,1,0)),"BAU","Delayed"),"FastTrack"),"TTM"),"Remove"),"CEEMEA")</f>
        <v>BAU</v>
      </c>
      <c r="I26" s="11" t="str">
        <f>IF(COUNTIF(schedule!DA$1:ZZ$100,B26)=0,"new","scheduled")</f>
        <v>scheduled</v>
      </c>
    </row>
    <row r="27" spans="1:9">
      <c r="A27" s="11" t="s">
        <v>1811</v>
      </c>
      <c r="B27" s="13">
        <v>120920102006</v>
      </c>
      <c r="C27" s="11" t="str">
        <f>IF(ISERROR(VLOOKUP(B27,'041012'!B:C,2,FALSE)),"new",VLOOKUP(B27,'041012'!B:C,2,FALSE))</f>
        <v>new</v>
      </c>
      <c r="D27" s="11" t="str">
        <f>IF(ISERROR(VLOOKUP(B27,'041012'!B:D,3,FALSE)),"new",IF(VLOOKUP(B27,'041012'!B:D,3,FALSE)="new","existing",VLOOKUP(B27,'041012'!B:D,3,FALSE)))</f>
        <v>existing</v>
      </c>
      <c r="E27" s="4" t="e">
        <f t="shared" si="1"/>
        <v>#VALUE!</v>
      </c>
      <c r="F27" s="11" t="str">
        <f>IF(ISERROR(VLOOKUP(B27,'091012'!B:B,1,FALSE)),"yes","no")</f>
        <v>no</v>
      </c>
      <c r="G27" s="2" t="s">
        <v>2132</v>
      </c>
      <c r="H27" s="11" t="str">
        <f>IF(ISNA(VLOOKUP(B27,CEEMEA!$A:$A,1,0)),IF(ISNA(VLOOKUP(B27,Removes!$A:$A,1,0)),IF(ISNA(VLOOKUP(B27,TTM!$A:$A,1,0)),IF(ISNA(VLOOKUP(B27,FastTrack!$A:$A,1,0)),IF(ISNA(VLOOKUP(B27,Delayed!$B:$B,1,0)),"BAU","Delayed"),"FastTrack"),"TTM"),"Remove"),"CEEMEA")</f>
        <v>BAU</v>
      </c>
      <c r="I27" s="11" t="str">
        <f>IF(COUNTIF(schedule!DA$1:ZZ$100,B27)=0,"new","scheduled")</f>
        <v>scheduled</v>
      </c>
    </row>
    <row r="28" spans="1:9">
      <c r="A28" s="11" t="s">
        <v>1883</v>
      </c>
      <c r="B28" s="13">
        <v>120920123003</v>
      </c>
      <c r="C28" s="11" t="str">
        <f>IF(ISERROR(VLOOKUP(B28,'041012'!B:C,2,FALSE)),"new",VLOOKUP(B28,'041012'!B:C,2,FALSE))</f>
        <v>new</v>
      </c>
      <c r="D28" s="11" t="str">
        <f>IF(ISERROR(VLOOKUP(B28,'041012'!B:D,3,FALSE)),"new",IF(VLOOKUP(B28,'041012'!B:D,3,FALSE)="new","existing",VLOOKUP(B28,'041012'!B:D,3,FALSE)))</f>
        <v>existing</v>
      </c>
      <c r="E28" s="4" t="e">
        <f t="shared" si="1"/>
        <v>#VALUE!</v>
      </c>
      <c r="F28" s="11" t="str">
        <f>IF(ISERROR(VLOOKUP(B28,'091012'!B:B,1,FALSE)),"yes","no")</f>
        <v>no</v>
      </c>
      <c r="G28" s="2" t="s">
        <v>2111</v>
      </c>
      <c r="H28" s="11" t="str">
        <f>IF(ISNA(VLOOKUP(B28,CEEMEA!$A:$A,1,0)),IF(ISNA(VLOOKUP(B28,Removes!$A:$A,1,0)),IF(ISNA(VLOOKUP(B28,TTM!$A:$A,1,0)),IF(ISNA(VLOOKUP(B28,FastTrack!$A:$A,1,0)),IF(ISNA(VLOOKUP(B28,Delayed!$B:$B,1,0)),"BAU","Delayed"),"FastTrack"),"TTM"),"Remove"),"CEEMEA")</f>
        <v>BAU</v>
      </c>
      <c r="I28" s="11" t="str">
        <f>IF(COUNTIF(schedule!DA$1:ZZ$100,B28)=0,"new","scheduled")</f>
        <v>scheduled</v>
      </c>
    </row>
    <row r="29" spans="1:9">
      <c r="A29" s="11" t="s">
        <v>1874</v>
      </c>
      <c r="B29" s="13">
        <v>120921062337</v>
      </c>
      <c r="C29" s="11" t="str">
        <f>IF(ISERROR(VLOOKUP(B29,'041012'!B:C,2,FALSE)),"new",VLOOKUP(B29,'041012'!B:C,2,FALSE))</f>
        <v>new</v>
      </c>
      <c r="D29" s="11" t="str">
        <f>IF(ISERROR(VLOOKUP(B29,'041012'!B:D,3,FALSE)),"new",IF(VLOOKUP(B29,'041012'!B:D,3,FALSE)="new","existing",VLOOKUP(B29,'041012'!B:D,3,FALSE)))</f>
        <v>existing</v>
      </c>
      <c r="E29" s="4">
        <f t="shared" si="1"/>
        <v>40978</v>
      </c>
      <c r="F29" s="11" t="str">
        <f>IF(ISERROR(VLOOKUP(B29,'091012'!B:B,1,FALSE)),"yes","no")</f>
        <v>no</v>
      </c>
      <c r="G29" s="2" t="s">
        <v>2285</v>
      </c>
      <c r="H29" s="11" t="str">
        <f>IF(ISNA(VLOOKUP(B29,CEEMEA!$A:$A,1,0)),IF(ISNA(VLOOKUP(B29,Removes!$A:$A,1,0)),IF(ISNA(VLOOKUP(B29,TTM!$A:$A,1,0)),IF(ISNA(VLOOKUP(B29,FastTrack!$A:$A,1,0)),IF(ISNA(VLOOKUP(B29,Delayed!$B:$B,1,0)),"BAU","Delayed"),"FastTrack"),"TTM"),"Remove"),"CEEMEA")</f>
        <v>Delayed</v>
      </c>
      <c r="I29" s="11" t="str">
        <f>IF(COUNTIF(schedule!DA$1:ZZ$100,B29)=0,"new","scheduled")</f>
        <v>new</v>
      </c>
    </row>
    <row r="30" spans="1:9">
      <c r="A30" s="11" t="s">
        <v>1872</v>
      </c>
      <c r="B30" s="13">
        <v>120921062644</v>
      </c>
      <c r="C30" s="11" t="str">
        <f>IF(ISERROR(VLOOKUP(B30,'041012'!B:C,2,FALSE)),"new",VLOOKUP(B30,'041012'!B:C,2,FALSE))</f>
        <v>new</v>
      </c>
      <c r="D30" s="11" t="str">
        <f>IF(ISERROR(VLOOKUP(B30,'041012'!B:D,3,FALSE)),"new",IF(VLOOKUP(B30,'041012'!B:D,3,FALSE)="new","existing",VLOOKUP(B30,'041012'!B:D,3,FALSE)))</f>
        <v>existing</v>
      </c>
      <c r="E30" s="4">
        <f t="shared" si="1"/>
        <v>40978</v>
      </c>
      <c r="F30" s="11" t="str">
        <f>IF(ISERROR(VLOOKUP(B30,'091012'!B:B,1,FALSE)),"yes","no")</f>
        <v>no</v>
      </c>
      <c r="G30" s="2" t="s">
        <v>2284</v>
      </c>
      <c r="H30" s="11" t="str">
        <f>IF(ISNA(VLOOKUP(B30,CEEMEA!$A:$A,1,0)),IF(ISNA(VLOOKUP(B30,Removes!$A:$A,1,0)),IF(ISNA(VLOOKUP(B30,TTM!$A:$A,1,0)),IF(ISNA(VLOOKUP(B30,FastTrack!$A:$A,1,0)),IF(ISNA(VLOOKUP(B30,Delayed!$B:$B,1,0)),"BAU","Delayed"),"FastTrack"),"TTM"),"Remove"),"CEEMEA")</f>
        <v>Delayed</v>
      </c>
      <c r="I30" s="11" t="str">
        <f>IF(COUNTIF(schedule!DA$1:ZZ$100,B30)=0,"new","scheduled")</f>
        <v>new</v>
      </c>
    </row>
    <row r="31" spans="1:9">
      <c r="A31" s="11" t="s">
        <v>1870</v>
      </c>
      <c r="B31" s="13">
        <v>120921062835</v>
      </c>
      <c r="C31" s="11" t="str">
        <f>IF(ISERROR(VLOOKUP(B31,'041012'!B:C,2,FALSE)),"new",VLOOKUP(B31,'041012'!B:C,2,FALSE))</f>
        <v>new</v>
      </c>
      <c r="D31" s="11" t="str">
        <f>IF(ISERROR(VLOOKUP(B31,'041012'!B:D,3,FALSE)),"new",IF(VLOOKUP(B31,'041012'!B:D,3,FALSE)="new","existing",VLOOKUP(B31,'041012'!B:D,3,FALSE)))</f>
        <v>existing</v>
      </c>
      <c r="E31" s="4" t="e">
        <f t="shared" si="1"/>
        <v>#VALUE!</v>
      </c>
      <c r="F31" s="11" t="str">
        <f>IF(ISERROR(VLOOKUP(B31,'091012'!B:B,1,FALSE)),"yes","no")</f>
        <v>no</v>
      </c>
      <c r="G31" s="2" t="s">
        <v>2123</v>
      </c>
      <c r="H31" s="11" t="str">
        <f>IF(ISNA(VLOOKUP(B31,CEEMEA!$A:$A,1,0)),IF(ISNA(VLOOKUP(B31,Removes!$A:$A,1,0)),IF(ISNA(VLOOKUP(B31,TTM!$A:$A,1,0)),IF(ISNA(VLOOKUP(B31,FastTrack!$A:$A,1,0)),IF(ISNA(VLOOKUP(B31,Delayed!$B:$B,1,0)),"BAU","Delayed"),"FastTrack"),"TTM"),"Remove"),"CEEMEA")</f>
        <v>Delayed</v>
      </c>
      <c r="I31" s="11" t="str">
        <f>IF(COUNTIF(schedule!DA$1:ZZ$100,B31)=0,"new","scheduled")</f>
        <v>new</v>
      </c>
    </row>
    <row r="32" spans="1:9">
      <c r="A32" s="11" t="s">
        <v>1868</v>
      </c>
      <c r="B32" s="13">
        <v>120921063034</v>
      </c>
      <c r="C32" s="11" t="str">
        <f>IF(ISERROR(VLOOKUP(B32,'041012'!B:C,2,FALSE)),"new",VLOOKUP(B32,'041012'!B:C,2,FALSE))</f>
        <v>new</v>
      </c>
      <c r="D32" s="11" t="str">
        <f>IF(ISERROR(VLOOKUP(B32,'041012'!B:D,3,FALSE)),"new",IF(VLOOKUP(B32,'041012'!B:D,3,FALSE)="new","existing",VLOOKUP(B32,'041012'!B:D,3,FALSE)))</f>
        <v>existing</v>
      </c>
      <c r="E32" s="4">
        <f t="shared" si="1"/>
        <v>40978</v>
      </c>
      <c r="F32" s="11" t="str">
        <f>IF(ISERROR(VLOOKUP(B32,'091012'!B:B,1,FALSE)),"yes","no")</f>
        <v>no</v>
      </c>
      <c r="G32" s="2" t="s">
        <v>2283</v>
      </c>
      <c r="H32" s="11" t="str">
        <f>IF(ISNA(VLOOKUP(B32,CEEMEA!$A:$A,1,0)),IF(ISNA(VLOOKUP(B32,Removes!$A:$A,1,0)),IF(ISNA(VLOOKUP(B32,TTM!$A:$A,1,0)),IF(ISNA(VLOOKUP(B32,FastTrack!$A:$A,1,0)),IF(ISNA(VLOOKUP(B32,Delayed!$B:$B,1,0)),"BAU","Delayed"),"FastTrack"),"TTM"),"Remove"),"CEEMEA")</f>
        <v>Delayed</v>
      </c>
      <c r="I32" s="11" t="str">
        <f>IF(COUNTIF(schedule!DA$1:ZZ$100,B32)=0,"new","scheduled")</f>
        <v>new</v>
      </c>
    </row>
    <row r="33" spans="1:9">
      <c r="A33" s="11" t="s">
        <v>1866</v>
      </c>
      <c r="B33" s="13">
        <v>120921063307</v>
      </c>
      <c r="C33" s="11" t="str">
        <f>IF(ISERROR(VLOOKUP(B33,'041012'!B:C,2,FALSE)),"new",VLOOKUP(B33,'041012'!B:C,2,FALSE))</f>
        <v>new</v>
      </c>
      <c r="D33" s="11" t="str">
        <f>IF(ISERROR(VLOOKUP(B33,'041012'!B:D,3,FALSE)),"new",IF(VLOOKUP(B33,'041012'!B:D,3,FALSE)="new","existing",VLOOKUP(B33,'041012'!B:D,3,FALSE)))</f>
        <v>existing</v>
      </c>
      <c r="E33" s="4">
        <f t="shared" si="1"/>
        <v>40978</v>
      </c>
      <c r="F33" s="11" t="str">
        <f>IF(ISERROR(VLOOKUP(B33,'091012'!B:B,1,FALSE)),"yes","no")</f>
        <v>no</v>
      </c>
      <c r="G33" s="2" t="s">
        <v>2282</v>
      </c>
      <c r="H33" s="11" t="str">
        <f>IF(ISNA(VLOOKUP(B33,CEEMEA!$A:$A,1,0)),IF(ISNA(VLOOKUP(B33,Removes!$A:$A,1,0)),IF(ISNA(VLOOKUP(B33,TTM!$A:$A,1,0)),IF(ISNA(VLOOKUP(B33,FastTrack!$A:$A,1,0)),IF(ISNA(VLOOKUP(B33,Delayed!$B:$B,1,0)),"BAU","Delayed"),"FastTrack"),"TTM"),"Remove"),"CEEMEA")</f>
        <v>Delayed</v>
      </c>
      <c r="I33" s="11" t="str">
        <f>IF(COUNTIF(schedule!DA$1:ZZ$100,B33)=0,"new","scheduled")</f>
        <v>new</v>
      </c>
    </row>
    <row r="34" spans="1:9">
      <c r="A34" s="11" t="s">
        <v>1864</v>
      </c>
      <c r="B34" s="13">
        <v>120921063606</v>
      </c>
      <c r="C34" s="11" t="str">
        <f>IF(ISERROR(VLOOKUP(B34,'041012'!B:C,2,FALSE)),"new",VLOOKUP(B34,'041012'!B:C,2,FALSE))</f>
        <v>new</v>
      </c>
      <c r="D34" s="11" t="str">
        <f>IF(ISERROR(VLOOKUP(B34,'041012'!B:D,3,FALSE)),"new",IF(VLOOKUP(B34,'041012'!B:D,3,FALSE)="new","existing",VLOOKUP(B34,'041012'!B:D,3,FALSE)))</f>
        <v>existing</v>
      </c>
      <c r="E34" s="4">
        <f t="shared" si="1"/>
        <v>40978</v>
      </c>
      <c r="F34" s="11" t="str">
        <f>IF(ISERROR(VLOOKUP(B34,'091012'!B:B,1,FALSE)),"yes","no")</f>
        <v>no</v>
      </c>
      <c r="G34" s="2" t="s">
        <v>2281</v>
      </c>
      <c r="H34" s="11" t="str">
        <f>IF(ISNA(VLOOKUP(B34,CEEMEA!$A:$A,1,0)),IF(ISNA(VLOOKUP(B34,Removes!$A:$A,1,0)),IF(ISNA(VLOOKUP(B34,TTM!$A:$A,1,0)),IF(ISNA(VLOOKUP(B34,FastTrack!$A:$A,1,0)),IF(ISNA(VLOOKUP(B34,Delayed!$B:$B,1,0)),"BAU","Delayed"),"FastTrack"),"TTM"),"Remove"),"CEEMEA")</f>
        <v>Delayed</v>
      </c>
      <c r="I34" s="11" t="str">
        <f>IF(COUNTIF(schedule!DA$1:ZZ$100,B34)=0,"new","scheduled")</f>
        <v>new</v>
      </c>
    </row>
    <row r="35" spans="1:9">
      <c r="A35" s="11" t="s">
        <v>1862</v>
      </c>
      <c r="B35" s="13">
        <v>120921063929</v>
      </c>
      <c r="C35" s="11" t="str">
        <f>IF(ISERROR(VLOOKUP(B35,'041012'!B:C,2,FALSE)),"new",VLOOKUP(B35,'041012'!B:C,2,FALSE))</f>
        <v>new</v>
      </c>
      <c r="D35" s="11" t="str">
        <f>IF(ISERROR(VLOOKUP(B35,'041012'!B:D,3,FALSE)),"new",IF(VLOOKUP(B35,'041012'!B:D,3,FALSE)="new","existing",VLOOKUP(B35,'041012'!B:D,3,FALSE)))</f>
        <v>existing</v>
      </c>
      <c r="E35" s="4">
        <f t="shared" si="1"/>
        <v>40978</v>
      </c>
      <c r="F35" s="11" t="str">
        <f>IF(ISERROR(VLOOKUP(B35,'091012'!B:B,1,FALSE)),"yes","no")</f>
        <v>no</v>
      </c>
      <c r="G35" s="2" t="s">
        <v>2280</v>
      </c>
      <c r="H35" s="11" t="str">
        <f>IF(ISNA(VLOOKUP(B35,CEEMEA!$A:$A,1,0)),IF(ISNA(VLOOKUP(B35,Removes!$A:$A,1,0)),IF(ISNA(VLOOKUP(B35,TTM!$A:$A,1,0)),IF(ISNA(VLOOKUP(B35,FastTrack!$A:$A,1,0)),IF(ISNA(VLOOKUP(B35,Delayed!$B:$B,1,0)),"BAU","Delayed"),"FastTrack"),"TTM"),"Remove"),"CEEMEA")</f>
        <v>Delayed</v>
      </c>
      <c r="I35" s="11" t="str">
        <f>IF(COUNTIF(schedule!DA$1:ZZ$100,B35)=0,"new","scheduled")</f>
        <v>new</v>
      </c>
    </row>
    <row r="36" spans="1:9">
      <c r="A36" s="11" t="s">
        <v>1841</v>
      </c>
      <c r="B36" s="13">
        <v>120921103812</v>
      </c>
      <c r="C36" s="11" t="str">
        <f>IF(ISERROR(VLOOKUP(B36,'041012'!B:C,2,FALSE)),"new",VLOOKUP(B36,'041012'!B:C,2,FALSE))</f>
        <v>new</v>
      </c>
      <c r="D36" s="11" t="str">
        <f>IF(ISERROR(VLOOKUP(B36,'041012'!B:D,3,FALSE)),"new",IF(VLOOKUP(B36,'041012'!B:D,3,FALSE)="new","existing",VLOOKUP(B36,'041012'!B:D,3,FALSE)))</f>
        <v>existing</v>
      </c>
      <c r="E36" s="4" t="e">
        <f t="shared" si="1"/>
        <v>#VALUE!</v>
      </c>
      <c r="F36" s="11" t="str">
        <f>IF(ISERROR(VLOOKUP(B36,'091012'!B:B,1,FALSE)),"yes","no")</f>
        <v>no</v>
      </c>
      <c r="G36" s="2" t="s">
        <v>2117</v>
      </c>
      <c r="H36" s="11" t="str">
        <f>IF(ISNA(VLOOKUP(B36,CEEMEA!$A:$A,1,0)),IF(ISNA(VLOOKUP(B36,Removes!$A:$A,1,0)),IF(ISNA(VLOOKUP(B36,TTM!$A:$A,1,0)),IF(ISNA(VLOOKUP(B36,FastTrack!$A:$A,1,0)),IF(ISNA(VLOOKUP(B36,Delayed!$B:$B,1,0)),"BAU","Delayed"),"FastTrack"),"TTM"),"Remove"),"CEEMEA")</f>
        <v>BAU</v>
      </c>
      <c r="I36" s="11" t="str">
        <f>IF(COUNTIF(schedule!DA$1:ZZ$100,B36)=0,"new","scheduled")</f>
        <v>scheduled</v>
      </c>
    </row>
    <row r="37" spans="1:9">
      <c r="A37" s="11" t="s">
        <v>1839</v>
      </c>
      <c r="B37" s="13">
        <v>120921104210</v>
      </c>
      <c r="C37" s="11" t="str">
        <f>IF(ISERROR(VLOOKUP(B37,'041012'!B:C,2,FALSE)),"new",VLOOKUP(B37,'041012'!B:C,2,FALSE))</f>
        <v>new</v>
      </c>
      <c r="D37" s="11" t="str">
        <f>IF(ISERROR(VLOOKUP(B37,'041012'!B:D,3,FALSE)),"new",IF(VLOOKUP(B37,'041012'!B:D,3,FALSE)="new","existing",VLOOKUP(B37,'041012'!B:D,3,FALSE)))</f>
        <v>existing</v>
      </c>
      <c r="E37" s="4" t="e">
        <f t="shared" si="1"/>
        <v>#VALUE!</v>
      </c>
      <c r="F37" s="11" t="str">
        <f>IF(ISERROR(VLOOKUP(B37,'091012'!B:B,1,FALSE)),"yes","no")</f>
        <v>no</v>
      </c>
      <c r="G37" s="2" t="s">
        <v>2116</v>
      </c>
      <c r="H37" s="11" t="str">
        <f>IF(ISNA(VLOOKUP(B37,CEEMEA!$A:$A,1,0)),IF(ISNA(VLOOKUP(B37,Removes!$A:$A,1,0)),IF(ISNA(VLOOKUP(B37,TTM!$A:$A,1,0)),IF(ISNA(VLOOKUP(B37,FastTrack!$A:$A,1,0)),IF(ISNA(VLOOKUP(B37,Delayed!$B:$B,1,0)),"BAU","Delayed"),"FastTrack"),"TTM"),"Remove"),"CEEMEA")</f>
        <v>BAU</v>
      </c>
      <c r="I37" s="11" t="str">
        <f>IF(COUNTIF(schedule!DA$1:ZZ$100,B37)=0,"new","scheduled")</f>
        <v>scheduled</v>
      </c>
    </row>
    <row r="38" spans="1:9">
      <c r="A38" s="11" t="s">
        <v>2352</v>
      </c>
      <c r="B38" s="13">
        <v>120925061507</v>
      </c>
      <c r="C38" s="11" t="str">
        <f>IF(ISERROR(VLOOKUP(B38,'041012'!B:C,2,FALSE)),"new",VLOOKUP(B38,'041012'!B:C,2,FALSE))</f>
        <v>new</v>
      </c>
      <c r="D38" s="11" t="str">
        <f>IF(ISERROR(VLOOKUP(B38,'041012'!B:D,3,FALSE)),"new",IF(VLOOKUP(B38,'041012'!B:D,3,FALSE)="new","existing",VLOOKUP(B38,'041012'!B:D,3,FALSE)))</f>
        <v>new</v>
      </c>
      <c r="E38" s="4">
        <f t="shared" si="1"/>
        <v>41100</v>
      </c>
      <c r="F38" s="11" t="str">
        <f>IF(ISERROR(VLOOKUP(B38,'091012'!B:B,1,FALSE)),"yes","no")</f>
        <v>no</v>
      </c>
      <c r="G38" s="2" t="s">
        <v>2353</v>
      </c>
      <c r="H38" s="11" t="str">
        <f>IF(ISNA(VLOOKUP(B38,CEEMEA!$A:$A,1,0)),IF(ISNA(VLOOKUP(B38,Removes!$A:$A,1,0)),IF(ISNA(VLOOKUP(B38,TTM!$A:$A,1,0)),IF(ISNA(VLOOKUP(B38,FastTrack!$A:$A,1,0)),IF(ISNA(VLOOKUP(B38,Delayed!$B:$B,1,0)),"BAU","Delayed"),"FastTrack"),"TTM"),"Remove"),"CEEMEA")</f>
        <v>Remove</v>
      </c>
      <c r="I38" s="11" t="str">
        <f>IF(COUNTIF(schedule!DA$1:ZZ$100,B38)=0,"new","scheduled")</f>
        <v>new</v>
      </c>
    </row>
    <row r="39" spans="1:9">
      <c r="A39" s="11" t="s">
        <v>1931</v>
      </c>
      <c r="B39" s="13">
        <v>120925064243</v>
      </c>
      <c r="C39" s="11" t="str">
        <f>IF(ISERROR(VLOOKUP(B39,'041012'!B:C,2,FALSE)),"new",VLOOKUP(B39,'041012'!B:C,2,FALSE))</f>
        <v>new</v>
      </c>
      <c r="D39" s="11" t="str">
        <f>IF(ISERROR(VLOOKUP(B39,'041012'!B:D,3,FALSE)),"new",IF(VLOOKUP(B39,'041012'!B:D,3,FALSE)="new","existing",VLOOKUP(B39,'041012'!B:D,3,FALSE)))</f>
        <v>existing</v>
      </c>
      <c r="E39" s="4" t="e">
        <f t="shared" si="1"/>
        <v>#VALUE!</v>
      </c>
      <c r="F39" s="11" t="str">
        <f>IF(ISERROR(VLOOKUP(B39,'091012'!B:B,1,FALSE)),"yes","no")</f>
        <v>no</v>
      </c>
      <c r="G39" s="2" t="s">
        <v>2077</v>
      </c>
      <c r="H39" s="11" t="str">
        <f>IF(ISNA(VLOOKUP(B39,CEEMEA!$A:$A,1,0)),IF(ISNA(VLOOKUP(B39,Removes!$A:$A,1,0)),IF(ISNA(VLOOKUP(B39,TTM!$A:$A,1,0)),IF(ISNA(VLOOKUP(B39,FastTrack!$A:$A,1,0)),IF(ISNA(VLOOKUP(B39,Delayed!$B:$B,1,0)),"BAU","Delayed"),"FastTrack"),"TTM"),"Remove"),"CEEMEA")</f>
        <v>BAU</v>
      </c>
      <c r="I39" s="11" t="str">
        <f>IF(COUNTIF(schedule!DA$1:ZZ$100,B39)=0,"new","scheduled")</f>
        <v>scheduled</v>
      </c>
    </row>
    <row r="40" spans="1:9">
      <c r="A40" s="11" t="s">
        <v>1951</v>
      </c>
      <c r="B40" s="13">
        <v>120925065753</v>
      </c>
      <c r="C40" s="11" t="str">
        <f>IF(ISERROR(VLOOKUP(B40,'041012'!B:C,2,FALSE)),"new",VLOOKUP(B40,'041012'!B:C,2,FALSE))</f>
        <v>new</v>
      </c>
      <c r="D40" s="11" t="str">
        <f>IF(ISERROR(VLOOKUP(B40,'041012'!B:D,3,FALSE)),"new",IF(VLOOKUP(B40,'041012'!B:D,3,FALSE)="new","existing",VLOOKUP(B40,'041012'!B:D,3,FALSE)))</f>
        <v>existing</v>
      </c>
      <c r="E40" s="4" t="e">
        <f t="shared" si="1"/>
        <v>#VALUE!</v>
      </c>
      <c r="F40" s="11" t="str">
        <f>IF(ISERROR(VLOOKUP(B40,'091012'!B:B,1,FALSE)),"yes","no")</f>
        <v>no</v>
      </c>
      <c r="G40" s="2" t="s">
        <v>2109</v>
      </c>
      <c r="H40" s="11" t="str">
        <f>IF(ISNA(VLOOKUP(B40,CEEMEA!$A:$A,1,0)),IF(ISNA(VLOOKUP(B40,Removes!$A:$A,1,0)),IF(ISNA(VLOOKUP(B40,TTM!$A:$A,1,0)),IF(ISNA(VLOOKUP(B40,FastTrack!$A:$A,1,0)),IF(ISNA(VLOOKUP(B40,Delayed!$B:$B,1,0)),"BAU","Delayed"),"FastTrack"),"TTM"),"Remove"),"CEEMEA")</f>
        <v>BAU</v>
      </c>
      <c r="I40" s="11" t="str">
        <f>IF(COUNTIF(schedule!DA$1:ZZ$100,B40)=0,"new","scheduled")</f>
        <v>scheduled</v>
      </c>
    </row>
    <row r="41" spans="1:9">
      <c r="A41" s="11" t="s">
        <v>1949</v>
      </c>
      <c r="B41" s="13">
        <v>120925071712</v>
      </c>
      <c r="C41" s="11" t="str">
        <f>IF(ISERROR(VLOOKUP(B41,'041012'!B:C,2,FALSE)),"new",VLOOKUP(B41,'041012'!B:C,2,FALSE))</f>
        <v>new</v>
      </c>
      <c r="D41" s="11" t="str">
        <f>IF(ISERROR(VLOOKUP(B41,'041012'!B:D,3,FALSE)),"new",IF(VLOOKUP(B41,'041012'!B:D,3,FALSE)="new","existing",VLOOKUP(B41,'041012'!B:D,3,FALSE)))</f>
        <v>existing</v>
      </c>
      <c r="E41" s="4" t="e">
        <f t="shared" si="1"/>
        <v>#VALUE!</v>
      </c>
      <c r="F41" s="11" t="str">
        <f>IF(ISERROR(VLOOKUP(B41,'091012'!B:B,1,FALSE)),"yes","no")</f>
        <v>no</v>
      </c>
      <c r="G41" s="2" t="s">
        <v>2108</v>
      </c>
      <c r="H41" s="11" t="str">
        <f>IF(ISNA(VLOOKUP(B41,CEEMEA!$A:$A,1,0)),IF(ISNA(VLOOKUP(B41,Removes!$A:$A,1,0)),IF(ISNA(VLOOKUP(B41,TTM!$A:$A,1,0)),IF(ISNA(VLOOKUP(B41,FastTrack!$A:$A,1,0)),IF(ISNA(VLOOKUP(B41,Delayed!$B:$B,1,0)),"BAU","Delayed"),"FastTrack"),"TTM"),"Remove"),"CEEMEA")</f>
        <v>BAU</v>
      </c>
      <c r="I41" s="11" t="str">
        <f>IF(COUNTIF(schedule!DA$1:ZZ$100,B41)=0,"new","scheduled")</f>
        <v>scheduled</v>
      </c>
    </row>
    <row r="42" spans="1:9">
      <c r="A42" s="11" t="s">
        <v>1947</v>
      </c>
      <c r="B42" s="13">
        <v>120925072119</v>
      </c>
      <c r="C42" s="11" t="str">
        <f>IF(ISERROR(VLOOKUP(B42,'041012'!B:C,2,FALSE)),"new",VLOOKUP(B42,'041012'!B:C,2,FALSE))</f>
        <v>new</v>
      </c>
      <c r="D42" s="11" t="str">
        <f>IF(ISERROR(VLOOKUP(B42,'041012'!B:D,3,FALSE)),"new",IF(VLOOKUP(B42,'041012'!B:D,3,FALSE)="new","existing",VLOOKUP(B42,'041012'!B:D,3,FALSE)))</f>
        <v>existing</v>
      </c>
      <c r="E42" s="4" t="e">
        <f t="shared" si="1"/>
        <v>#VALUE!</v>
      </c>
      <c r="F42" s="11" t="str">
        <f>IF(ISERROR(VLOOKUP(B42,'091012'!B:B,1,FALSE)),"yes","no")</f>
        <v>no</v>
      </c>
      <c r="G42" s="2" t="s">
        <v>2107</v>
      </c>
      <c r="H42" s="11" t="str">
        <f>IF(ISNA(VLOOKUP(B42,CEEMEA!$A:$A,1,0)),IF(ISNA(VLOOKUP(B42,Removes!$A:$A,1,0)),IF(ISNA(VLOOKUP(B42,TTM!$A:$A,1,0)),IF(ISNA(VLOOKUP(B42,FastTrack!$A:$A,1,0)),IF(ISNA(VLOOKUP(B42,Delayed!$B:$B,1,0)),"BAU","Delayed"),"FastTrack"),"TTM"),"Remove"),"CEEMEA")</f>
        <v>BAU</v>
      </c>
      <c r="I42" s="11" t="str">
        <f>IF(COUNTIF(schedule!DA$1:ZZ$100,B42)=0,"new","scheduled")</f>
        <v>scheduled</v>
      </c>
    </row>
    <row r="43" spans="1:9">
      <c r="A43" s="11" t="s">
        <v>1945</v>
      </c>
      <c r="B43" s="13">
        <v>120925072358</v>
      </c>
      <c r="C43" s="11" t="str">
        <f>IF(ISERROR(VLOOKUP(B43,'041012'!B:C,2,FALSE)),"new",VLOOKUP(B43,'041012'!B:C,2,FALSE))</f>
        <v>new</v>
      </c>
      <c r="D43" s="11" t="str">
        <f>IF(ISERROR(VLOOKUP(B43,'041012'!B:D,3,FALSE)),"new",IF(VLOOKUP(B43,'041012'!B:D,3,FALSE)="new","existing",VLOOKUP(B43,'041012'!B:D,3,FALSE)))</f>
        <v>existing</v>
      </c>
      <c r="E43" s="4" t="e">
        <f t="shared" si="1"/>
        <v>#VALUE!</v>
      </c>
      <c r="F43" s="11" t="str">
        <f>IF(ISERROR(VLOOKUP(B43,'091012'!B:B,1,FALSE)),"yes","no")</f>
        <v>no</v>
      </c>
      <c r="G43" s="2" t="s">
        <v>2106</v>
      </c>
      <c r="H43" s="11" t="str">
        <f>IF(ISNA(VLOOKUP(B43,CEEMEA!$A:$A,1,0)),IF(ISNA(VLOOKUP(B43,Removes!$A:$A,1,0)),IF(ISNA(VLOOKUP(B43,TTM!$A:$A,1,0)),IF(ISNA(VLOOKUP(B43,FastTrack!$A:$A,1,0)),IF(ISNA(VLOOKUP(B43,Delayed!$B:$B,1,0)),"BAU","Delayed"),"FastTrack"),"TTM"),"Remove"),"CEEMEA")</f>
        <v>BAU</v>
      </c>
      <c r="I43" s="11" t="str">
        <f>IF(COUNTIF(schedule!DA$1:ZZ$100,B43)=0,"new","scheduled")</f>
        <v>scheduled</v>
      </c>
    </row>
    <row r="44" spans="1:9">
      <c r="A44" s="11" t="s">
        <v>1943</v>
      </c>
      <c r="B44" s="13">
        <v>120925072944</v>
      </c>
      <c r="C44" s="11" t="str">
        <f>IF(ISERROR(VLOOKUP(B44,'041012'!B:C,2,FALSE)),"new",VLOOKUP(B44,'041012'!B:C,2,FALSE))</f>
        <v>new</v>
      </c>
      <c r="D44" s="11" t="str">
        <f>IF(ISERROR(VLOOKUP(B44,'041012'!B:D,3,FALSE)),"new",IF(VLOOKUP(B44,'041012'!B:D,3,FALSE)="new","existing",VLOOKUP(B44,'041012'!B:D,3,FALSE)))</f>
        <v>existing</v>
      </c>
      <c r="E44" s="4" t="e">
        <f t="shared" si="1"/>
        <v>#VALUE!</v>
      </c>
      <c r="F44" s="11" t="str">
        <f>IF(ISERROR(VLOOKUP(B44,'091012'!B:B,1,FALSE)),"yes","no")</f>
        <v>no</v>
      </c>
      <c r="G44" s="2" t="s">
        <v>2105</v>
      </c>
      <c r="H44" s="11" t="str">
        <f>IF(ISNA(VLOOKUP(B44,CEEMEA!$A:$A,1,0)),IF(ISNA(VLOOKUP(B44,Removes!$A:$A,1,0)),IF(ISNA(VLOOKUP(B44,TTM!$A:$A,1,0)),IF(ISNA(VLOOKUP(B44,FastTrack!$A:$A,1,0)),IF(ISNA(VLOOKUP(B44,Delayed!$B:$B,1,0)),"BAU","Delayed"),"FastTrack"),"TTM"),"Remove"),"CEEMEA")</f>
        <v>BAU</v>
      </c>
      <c r="I44" s="11" t="str">
        <f>IF(COUNTIF(schedule!DA$1:ZZ$100,B44)=0,"new","scheduled")</f>
        <v>scheduled</v>
      </c>
    </row>
    <row r="45" spans="1:9">
      <c r="A45" s="11" t="s">
        <v>1941</v>
      </c>
      <c r="B45" s="13">
        <v>120925073254</v>
      </c>
      <c r="C45" s="11" t="str">
        <f>IF(ISERROR(VLOOKUP(B45,'041012'!B:C,2,FALSE)),"new",VLOOKUP(B45,'041012'!B:C,2,FALSE))</f>
        <v>new</v>
      </c>
      <c r="D45" s="11" t="str">
        <f>IF(ISERROR(VLOOKUP(B45,'041012'!B:D,3,FALSE)),"new",IF(VLOOKUP(B45,'041012'!B:D,3,FALSE)="new","existing",VLOOKUP(B45,'041012'!B:D,3,FALSE)))</f>
        <v>existing</v>
      </c>
      <c r="E45" s="4" t="e">
        <f t="shared" si="1"/>
        <v>#VALUE!</v>
      </c>
      <c r="F45" s="11" t="str">
        <f>IF(ISERROR(VLOOKUP(B45,'091012'!B:B,1,FALSE)),"yes","no")</f>
        <v>no</v>
      </c>
      <c r="G45" s="2" t="s">
        <v>2104</v>
      </c>
      <c r="H45" s="11" t="str">
        <f>IF(ISNA(VLOOKUP(B45,CEEMEA!$A:$A,1,0)),IF(ISNA(VLOOKUP(B45,Removes!$A:$A,1,0)),IF(ISNA(VLOOKUP(B45,TTM!$A:$A,1,0)),IF(ISNA(VLOOKUP(B45,FastTrack!$A:$A,1,0)),IF(ISNA(VLOOKUP(B45,Delayed!$B:$B,1,0)),"BAU","Delayed"),"FastTrack"),"TTM"),"Remove"),"CEEMEA")</f>
        <v>BAU</v>
      </c>
      <c r="I45" s="11" t="str">
        <f>IF(COUNTIF(schedule!DA$1:ZZ$100,B45)=0,"new","scheduled")</f>
        <v>scheduled</v>
      </c>
    </row>
    <row r="46" spans="1:9">
      <c r="A46" s="11" t="s">
        <v>1935</v>
      </c>
      <c r="B46" s="13">
        <v>120925081432</v>
      </c>
      <c r="C46" s="11" t="str">
        <f>IF(ISERROR(VLOOKUP(B46,'041012'!B:C,2,FALSE)),"new",VLOOKUP(B46,'041012'!B:C,2,FALSE))</f>
        <v>new</v>
      </c>
      <c r="D46" s="11" t="str">
        <f>IF(ISERROR(VLOOKUP(B46,'041012'!B:D,3,FALSE)),"new",IF(VLOOKUP(B46,'041012'!B:D,3,FALSE)="new","existing",VLOOKUP(B46,'041012'!B:D,3,FALSE)))</f>
        <v>existing</v>
      </c>
      <c r="E46" s="4" t="e">
        <f t="shared" si="1"/>
        <v>#VALUE!</v>
      </c>
      <c r="F46" s="11" t="str">
        <f>IF(ISERROR(VLOOKUP(B46,'091012'!B:B,1,FALSE)),"yes","no")</f>
        <v>no</v>
      </c>
      <c r="G46" s="2" t="s">
        <v>2101</v>
      </c>
      <c r="H46" s="11" t="str">
        <f>IF(ISNA(VLOOKUP(B46,CEEMEA!$A:$A,1,0)),IF(ISNA(VLOOKUP(B46,Removes!$A:$A,1,0)),IF(ISNA(VLOOKUP(B46,TTM!$A:$A,1,0)),IF(ISNA(VLOOKUP(B46,FastTrack!$A:$A,1,0)),IF(ISNA(VLOOKUP(B46,Delayed!$B:$B,1,0)),"BAU","Delayed"),"FastTrack"),"TTM"),"Remove"),"CEEMEA")</f>
        <v>BAU</v>
      </c>
      <c r="I46" s="11" t="str">
        <f>IF(COUNTIF(schedule!DA$1:ZZ$100,B46)=0,"new","scheduled")</f>
        <v>scheduled</v>
      </c>
    </row>
    <row r="47" spans="1:9">
      <c r="A47" s="11" t="s">
        <v>1933</v>
      </c>
      <c r="B47" s="13">
        <v>120925081434</v>
      </c>
      <c r="C47" s="11" t="str">
        <f>IF(ISERROR(VLOOKUP(B47,'041012'!B:C,2,FALSE)),"new",VLOOKUP(B47,'041012'!B:C,2,FALSE))</f>
        <v>new</v>
      </c>
      <c r="D47" s="11" t="str">
        <f>IF(ISERROR(VLOOKUP(B47,'041012'!B:D,3,FALSE)),"new",IF(VLOOKUP(B47,'041012'!B:D,3,FALSE)="new","existing",VLOOKUP(B47,'041012'!B:D,3,FALSE)))</f>
        <v>existing</v>
      </c>
      <c r="E47" s="4" t="e">
        <f t="shared" si="1"/>
        <v>#VALUE!</v>
      </c>
      <c r="F47" s="11" t="str">
        <f>IF(ISERROR(VLOOKUP(B47,'091012'!B:B,1,FALSE)),"yes","no")</f>
        <v>no</v>
      </c>
      <c r="G47" s="2" t="s">
        <v>2100</v>
      </c>
      <c r="H47" s="11" t="str">
        <f>IF(ISNA(VLOOKUP(B47,CEEMEA!$A:$A,1,0)),IF(ISNA(VLOOKUP(B47,Removes!$A:$A,1,0)),IF(ISNA(VLOOKUP(B47,TTM!$A:$A,1,0)),IF(ISNA(VLOOKUP(B47,FastTrack!$A:$A,1,0)),IF(ISNA(VLOOKUP(B47,Delayed!$B:$B,1,0)),"BAU","Delayed"),"FastTrack"),"TTM"),"Remove"),"CEEMEA")</f>
        <v>BAU</v>
      </c>
      <c r="I47" s="11" t="str">
        <f>IF(COUNTIF(schedule!DA$1:ZZ$100,B47)=0,"new","scheduled")</f>
        <v>scheduled</v>
      </c>
    </row>
    <row r="48" spans="1:9">
      <c r="A48" s="11" t="s">
        <v>1939</v>
      </c>
      <c r="B48" s="13">
        <v>120925092049</v>
      </c>
      <c r="C48" s="11" t="str">
        <f>IF(ISERROR(VLOOKUP(B48,'041012'!B:C,2,FALSE)),"new",VLOOKUP(B48,'041012'!B:C,2,FALSE))</f>
        <v>new</v>
      </c>
      <c r="D48" s="11" t="str">
        <f>IF(ISERROR(VLOOKUP(B48,'041012'!B:D,3,FALSE)),"new",IF(VLOOKUP(B48,'041012'!B:D,3,FALSE)="new","existing",VLOOKUP(B48,'041012'!B:D,3,FALSE)))</f>
        <v>existing</v>
      </c>
      <c r="E48" s="4" t="e">
        <f t="shared" si="1"/>
        <v>#VALUE!</v>
      </c>
      <c r="F48" s="11" t="str">
        <f>IF(ISERROR(VLOOKUP(B48,'091012'!B:B,1,FALSE)),"yes","no")</f>
        <v>no</v>
      </c>
      <c r="G48" s="2" t="s">
        <v>2103</v>
      </c>
      <c r="H48" s="11" t="str">
        <f>IF(ISNA(VLOOKUP(B48,CEEMEA!$A:$A,1,0)),IF(ISNA(VLOOKUP(B48,Removes!$A:$A,1,0)),IF(ISNA(VLOOKUP(B48,TTM!$A:$A,1,0)),IF(ISNA(VLOOKUP(B48,FastTrack!$A:$A,1,0)),IF(ISNA(VLOOKUP(B48,Delayed!$B:$B,1,0)),"BAU","Delayed"),"FastTrack"),"TTM"),"Remove"),"CEEMEA")</f>
        <v>BAU</v>
      </c>
      <c r="I48" s="11" t="str">
        <f>IF(COUNTIF(schedule!DA$1:ZZ$100,B48)=0,"new","scheduled")</f>
        <v>scheduled</v>
      </c>
    </row>
    <row r="49" spans="1:9">
      <c r="A49" s="11" t="s">
        <v>1937</v>
      </c>
      <c r="B49" s="13">
        <v>120925092714</v>
      </c>
      <c r="C49" s="11" t="str">
        <f>IF(ISERROR(VLOOKUP(B49,'041012'!B:C,2,FALSE)),"new",VLOOKUP(B49,'041012'!B:C,2,FALSE))</f>
        <v>new</v>
      </c>
      <c r="D49" s="11" t="str">
        <f>IF(ISERROR(VLOOKUP(B49,'041012'!B:D,3,FALSE)),"new",IF(VLOOKUP(B49,'041012'!B:D,3,FALSE)="new","existing",VLOOKUP(B49,'041012'!B:D,3,FALSE)))</f>
        <v>existing</v>
      </c>
      <c r="E49" s="4" t="e">
        <f t="shared" si="1"/>
        <v>#VALUE!</v>
      </c>
      <c r="F49" s="11" t="str">
        <f>IF(ISERROR(VLOOKUP(B49,'091012'!B:B,1,FALSE)),"yes","no")</f>
        <v>no</v>
      </c>
      <c r="G49" s="2" t="s">
        <v>2102</v>
      </c>
      <c r="H49" s="11" t="str">
        <f>IF(ISNA(VLOOKUP(B49,CEEMEA!$A:$A,1,0)),IF(ISNA(VLOOKUP(B49,Removes!$A:$A,1,0)),IF(ISNA(VLOOKUP(B49,TTM!$A:$A,1,0)),IF(ISNA(VLOOKUP(B49,FastTrack!$A:$A,1,0)),IF(ISNA(VLOOKUP(B49,Delayed!$B:$B,1,0)),"BAU","Delayed"),"FastTrack"),"TTM"),"Remove"),"CEEMEA")</f>
        <v>BAU</v>
      </c>
      <c r="I49" s="11" t="str">
        <f>IF(COUNTIF(schedule!DA$1:ZZ$100,B49)=0,"new","scheduled")</f>
        <v>scheduled</v>
      </c>
    </row>
    <row r="50" spans="1:9">
      <c r="A50" s="11" t="s">
        <v>49</v>
      </c>
      <c r="B50" s="13">
        <v>120925102028</v>
      </c>
      <c r="C50" s="11" t="str">
        <f>IF(ISERROR(VLOOKUP(B50,'041012'!B:C,2,FALSE)),"new",VLOOKUP(B50,'041012'!B:C,2,FALSE))</f>
        <v>new</v>
      </c>
      <c r="D50" s="11" t="str">
        <f>IF(ISERROR(VLOOKUP(B50,'041012'!B:D,3,FALSE)),"new",IF(VLOOKUP(B50,'041012'!B:D,3,FALSE)="new","existing",VLOOKUP(B50,'041012'!B:D,3,FALSE)))</f>
        <v>existing</v>
      </c>
      <c r="E50" s="4" t="e">
        <f t="shared" si="1"/>
        <v>#VALUE!</v>
      </c>
      <c r="F50" s="11" t="str">
        <f>IF(ISERROR(VLOOKUP(B50,'091012'!B:B,1,FALSE)),"yes","no")</f>
        <v>no</v>
      </c>
      <c r="G50" s="2" t="s">
        <v>2099</v>
      </c>
      <c r="H50" s="11" t="str">
        <f>IF(ISNA(VLOOKUP(B50,CEEMEA!$A:$A,1,0)),IF(ISNA(VLOOKUP(B50,Removes!$A:$A,1,0)),IF(ISNA(VLOOKUP(B50,TTM!$A:$A,1,0)),IF(ISNA(VLOOKUP(B50,FastTrack!$A:$A,1,0)),IF(ISNA(VLOOKUP(B50,Delayed!$B:$B,1,0)),"BAU","Delayed"),"FastTrack"),"TTM"),"Remove"),"CEEMEA")</f>
        <v>BAU</v>
      </c>
      <c r="I50" s="11" t="str">
        <f>IF(COUNTIF(schedule!DA$1:ZZ$100,B50)=0,"new","scheduled")</f>
        <v>scheduled</v>
      </c>
    </row>
    <row r="51" spans="1:9">
      <c r="A51" s="11" t="s">
        <v>1929</v>
      </c>
      <c r="B51" s="13">
        <v>120925103117</v>
      </c>
      <c r="C51" s="11" t="str">
        <f>IF(ISERROR(VLOOKUP(B51,'041012'!B:C,2,FALSE)),"new",VLOOKUP(B51,'041012'!B:C,2,FALSE))</f>
        <v>new</v>
      </c>
      <c r="D51" s="11" t="str">
        <f>IF(ISERROR(VLOOKUP(B51,'041012'!B:D,3,FALSE)),"new",IF(VLOOKUP(B51,'041012'!B:D,3,FALSE)="new","existing",VLOOKUP(B51,'041012'!B:D,3,FALSE)))</f>
        <v>existing</v>
      </c>
      <c r="E51" s="4" t="e">
        <f t="shared" si="1"/>
        <v>#VALUE!</v>
      </c>
      <c r="F51" s="11" t="str">
        <f>IF(ISERROR(VLOOKUP(B51,'091012'!B:B,1,FALSE)),"yes","no")</f>
        <v>no</v>
      </c>
      <c r="G51" s="2" t="s">
        <v>2076</v>
      </c>
      <c r="H51" s="11" t="str">
        <f>IF(ISNA(VLOOKUP(B51,CEEMEA!$A:$A,1,0)),IF(ISNA(VLOOKUP(B51,Removes!$A:$A,1,0)),IF(ISNA(VLOOKUP(B51,TTM!$A:$A,1,0)),IF(ISNA(VLOOKUP(B51,FastTrack!$A:$A,1,0)),IF(ISNA(VLOOKUP(B51,Delayed!$B:$B,1,0)),"BAU","Delayed"),"FastTrack"),"TTM"),"Remove"),"CEEMEA")</f>
        <v>BAU</v>
      </c>
      <c r="I51" s="11" t="str">
        <f>IF(COUNTIF(schedule!DA$1:ZZ$100,B51)=0,"new","scheduled")</f>
        <v>scheduled</v>
      </c>
    </row>
    <row r="52" spans="1:9">
      <c r="A52" s="11" t="s">
        <v>1888</v>
      </c>
      <c r="B52" s="13">
        <v>120926062821</v>
      </c>
      <c r="C52" s="11" t="str">
        <f>IF(ISERROR(VLOOKUP(B52,'041012'!B:C,2,FALSE)),"new",VLOOKUP(B52,'041012'!B:C,2,FALSE))</f>
        <v>new</v>
      </c>
      <c r="D52" s="11" t="str">
        <f>IF(ISERROR(VLOOKUP(B52,'041012'!B:D,3,FALSE)),"new",IF(VLOOKUP(B52,'041012'!B:D,3,FALSE)="new","existing",VLOOKUP(B52,'041012'!B:D,3,FALSE)))</f>
        <v>existing</v>
      </c>
      <c r="E52" s="4" t="e">
        <f t="shared" si="1"/>
        <v>#VALUE!</v>
      </c>
      <c r="F52" s="11" t="str">
        <f>IF(ISERROR(VLOOKUP(B52,'091012'!B:B,1,FALSE)),"yes","no")</f>
        <v>no</v>
      </c>
      <c r="G52" s="2" t="s">
        <v>2092</v>
      </c>
      <c r="H52" s="11" t="str">
        <f>IF(ISNA(VLOOKUP(B52,CEEMEA!$A:$A,1,0)),IF(ISNA(VLOOKUP(B52,Removes!$A:$A,1,0)),IF(ISNA(VLOOKUP(B52,TTM!$A:$A,1,0)),IF(ISNA(VLOOKUP(B52,FastTrack!$A:$A,1,0)),IF(ISNA(VLOOKUP(B52,Delayed!$B:$B,1,0)),"BAU","Delayed"),"FastTrack"),"TTM"),"Remove"),"CEEMEA")</f>
        <v>BAU</v>
      </c>
      <c r="I52" s="11" t="str">
        <f>IF(COUNTIF(schedule!DA$1:ZZ$100,B52)=0,"new","scheduled")</f>
        <v>scheduled</v>
      </c>
    </row>
    <row r="53" spans="1:9">
      <c r="A53" s="11" t="s">
        <v>2039</v>
      </c>
      <c r="B53" s="13">
        <v>120927052257</v>
      </c>
      <c r="C53" s="11" t="str">
        <f>IF(ISERROR(VLOOKUP(B53,'041012'!B:C,2,FALSE)),"new",VLOOKUP(B53,'041012'!B:C,2,FALSE))</f>
        <v>new</v>
      </c>
      <c r="D53" s="11" t="str">
        <f>IF(ISERROR(VLOOKUP(B53,'041012'!B:D,3,FALSE)),"new",IF(VLOOKUP(B53,'041012'!B:D,3,FALSE)="new","existing",VLOOKUP(B53,'041012'!B:D,3,FALSE)))</f>
        <v>existing</v>
      </c>
      <c r="E53" s="4" t="e">
        <f t="shared" si="1"/>
        <v>#VALUE!</v>
      </c>
      <c r="F53" s="11" t="str">
        <f>IF(ISERROR(VLOOKUP(B53,'091012'!B:B,1,FALSE)),"yes","no")</f>
        <v>no</v>
      </c>
      <c r="G53" s="2" t="s">
        <v>2085</v>
      </c>
      <c r="H53" s="11" t="str">
        <f>IF(ISNA(VLOOKUP(B53,CEEMEA!$A:$A,1,0)),IF(ISNA(VLOOKUP(B53,Removes!$A:$A,1,0)),IF(ISNA(VLOOKUP(B53,TTM!$A:$A,1,0)),IF(ISNA(VLOOKUP(B53,FastTrack!$A:$A,1,0)),IF(ISNA(VLOOKUP(B53,Delayed!$B:$B,1,0)),"BAU","Delayed"),"FastTrack"),"TTM"),"Remove"),"CEEMEA")</f>
        <v>TTM</v>
      </c>
      <c r="I53" s="11" t="str">
        <f>IF(COUNTIF(schedule!DA$1:ZZ$100,B53)=0,"new","scheduled")</f>
        <v>scheduled</v>
      </c>
    </row>
    <row r="54" spans="1:9">
      <c r="A54" s="11" t="s">
        <v>2037</v>
      </c>
      <c r="B54" s="13">
        <v>120927052549</v>
      </c>
      <c r="C54" s="11" t="str">
        <f>IF(ISERROR(VLOOKUP(B54,'041012'!B:C,2,FALSE)),"new",VLOOKUP(B54,'041012'!B:C,2,FALSE))</f>
        <v>new</v>
      </c>
      <c r="D54" s="11" t="str">
        <f>IF(ISERROR(VLOOKUP(B54,'041012'!B:D,3,FALSE)),"new",IF(VLOOKUP(B54,'041012'!B:D,3,FALSE)="new","existing",VLOOKUP(B54,'041012'!B:D,3,FALSE)))</f>
        <v>existing</v>
      </c>
      <c r="E54" s="4" t="e">
        <f t="shared" si="1"/>
        <v>#VALUE!</v>
      </c>
      <c r="F54" s="11" t="str">
        <f>IF(ISERROR(VLOOKUP(B54,'091012'!B:B,1,FALSE)),"yes","no")</f>
        <v>no</v>
      </c>
      <c r="G54" s="2" t="s">
        <v>2084</v>
      </c>
      <c r="H54" s="11" t="str">
        <f>IF(ISNA(VLOOKUP(B54,CEEMEA!$A:$A,1,0)),IF(ISNA(VLOOKUP(B54,Removes!$A:$A,1,0)),IF(ISNA(VLOOKUP(B54,TTM!$A:$A,1,0)),IF(ISNA(VLOOKUP(B54,FastTrack!$A:$A,1,0)),IF(ISNA(VLOOKUP(B54,Delayed!$B:$B,1,0)),"BAU","Delayed"),"FastTrack"),"TTM"),"Remove"),"CEEMEA")</f>
        <v>TTM</v>
      </c>
      <c r="I54" s="11" t="str">
        <f>IF(COUNTIF(schedule!DA$1:ZZ$100,B54)=0,"new","scheduled")</f>
        <v>scheduled</v>
      </c>
    </row>
    <row r="55" spans="1:9">
      <c r="A55" s="11" t="s">
        <v>2035</v>
      </c>
      <c r="B55" s="13">
        <v>120927052757</v>
      </c>
      <c r="C55" s="11" t="str">
        <f>IF(ISERROR(VLOOKUP(B55,'041012'!B:C,2,FALSE)),"new",VLOOKUP(B55,'041012'!B:C,2,FALSE))</f>
        <v>new</v>
      </c>
      <c r="D55" s="11" t="str">
        <f>IF(ISERROR(VLOOKUP(B55,'041012'!B:D,3,FALSE)),"new",IF(VLOOKUP(B55,'041012'!B:D,3,FALSE)="new","existing",VLOOKUP(B55,'041012'!B:D,3,FALSE)))</f>
        <v>existing</v>
      </c>
      <c r="E55" s="4" t="e">
        <f t="shared" si="1"/>
        <v>#VALUE!</v>
      </c>
      <c r="F55" s="11" t="str">
        <f>IF(ISERROR(VLOOKUP(B55,'091012'!B:B,1,FALSE)),"yes","no")</f>
        <v>no</v>
      </c>
      <c r="G55" s="2" t="s">
        <v>2083</v>
      </c>
      <c r="H55" s="11" t="str">
        <f>IF(ISNA(VLOOKUP(B55,CEEMEA!$A:$A,1,0)),IF(ISNA(VLOOKUP(B55,Removes!$A:$A,1,0)),IF(ISNA(VLOOKUP(B55,TTM!$A:$A,1,0)),IF(ISNA(VLOOKUP(B55,FastTrack!$A:$A,1,0)),IF(ISNA(VLOOKUP(B55,Delayed!$B:$B,1,0)),"BAU","Delayed"),"FastTrack"),"TTM"),"Remove"),"CEEMEA")</f>
        <v>TTM</v>
      </c>
      <c r="I55" s="11" t="str">
        <f>IF(COUNTIF(schedule!DA$1:ZZ$100,B55)=0,"new","scheduled")</f>
        <v>scheduled</v>
      </c>
    </row>
    <row r="56" spans="1:9">
      <c r="A56" s="11" t="s">
        <v>2033</v>
      </c>
      <c r="B56" s="13">
        <v>120927053256</v>
      </c>
      <c r="C56" s="11" t="str">
        <f>IF(ISERROR(VLOOKUP(B56,'041012'!B:C,2,FALSE)),"new",VLOOKUP(B56,'041012'!B:C,2,FALSE))</f>
        <v>new</v>
      </c>
      <c r="D56" s="11" t="str">
        <f>IF(ISERROR(VLOOKUP(B56,'041012'!B:D,3,FALSE)),"new",IF(VLOOKUP(B56,'041012'!B:D,3,FALSE)="new","existing",VLOOKUP(B56,'041012'!B:D,3,FALSE)))</f>
        <v>existing</v>
      </c>
      <c r="E56" s="4" t="e">
        <f t="shared" si="1"/>
        <v>#VALUE!</v>
      </c>
      <c r="F56" s="11" t="str">
        <f>IF(ISERROR(VLOOKUP(B56,'091012'!B:B,1,FALSE)),"yes","no")</f>
        <v>no</v>
      </c>
      <c r="G56" s="2" t="s">
        <v>2082</v>
      </c>
      <c r="H56" s="11" t="str">
        <f>IF(ISNA(VLOOKUP(B56,CEEMEA!$A:$A,1,0)),IF(ISNA(VLOOKUP(B56,Removes!$A:$A,1,0)),IF(ISNA(VLOOKUP(B56,TTM!$A:$A,1,0)),IF(ISNA(VLOOKUP(B56,FastTrack!$A:$A,1,0)),IF(ISNA(VLOOKUP(B56,Delayed!$B:$B,1,0)),"BAU","Delayed"),"FastTrack"),"TTM"),"Remove"),"CEEMEA")</f>
        <v>CEEMEA</v>
      </c>
      <c r="I56" s="11" t="str">
        <f>IF(COUNTIF(schedule!DA$1:ZZ$100,B56)=0,"new","scheduled")</f>
        <v>scheduled</v>
      </c>
    </row>
    <row r="57" spans="1:9">
      <c r="A57" s="11" t="s">
        <v>75</v>
      </c>
      <c r="B57" s="13">
        <v>120927055006</v>
      </c>
      <c r="C57" s="11" t="str">
        <f>IF(ISERROR(VLOOKUP(B57,'041012'!B:C,2,FALSE)),"new",VLOOKUP(B57,'041012'!B:C,2,FALSE))</f>
        <v>new</v>
      </c>
      <c r="D57" s="11" t="str">
        <f>IF(ISERROR(VLOOKUP(B57,'041012'!B:D,3,FALSE)),"new",IF(VLOOKUP(B57,'041012'!B:D,3,FALSE)="new","existing",VLOOKUP(B57,'041012'!B:D,3,FALSE)))</f>
        <v>existing</v>
      </c>
      <c r="E57" s="4" t="e">
        <f t="shared" si="1"/>
        <v>#VALUE!</v>
      </c>
      <c r="F57" s="11" t="str">
        <f>IF(ISERROR(VLOOKUP(B57,'091012'!B:B,1,FALSE)),"yes","no")</f>
        <v>no</v>
      </c>
      <c r="G57" s="2" t="s">
        <v>2081</v>
      </c>
      <c r="H57" s="11" t="str">
        <f>IF(ISNA(VLOOKUP(B57,CEEMEA!$A:$A,1,0)),IF(ISNA(VLOOKUP(B57,Removes!$A:$A,1,0)),IF(ISNA(VLOOKUP(B57,TTM!$A:$A,1,0)),IF(ISNA(VLOOKUP(B57,FastTrack!$A:$A,1,0)),IF(ISNA(VLOOKUP(B57,Delayed!$B:$B,1,0)),"BAU","Delayed"),"FastTrack"),"TTM"),"Remove"),"CEEMEA")</f>
        <v>CEEMEA</v>
      </c>
      <c r="I57" s="11" t="str">
        <f>IF(COUNTIF(schedule!DA$1:ZZ$100,B57)=0,"new","scheduled")</f>
        <v>scheduled</v>
      </c>
    </row>
    <row r="58" spans="1:9">
      <c r="A58" s="11" t="s">
        <v>69</v>
      </c>
      <c r="B58" s="13">
        <v>120927062803</v>
      </c>
      <c r="C58" s="11" t="str">
        <f>IF(ISERROR(VLOOKUP(B58,'041012'!B:C,2,FALSE)),"new",VLOOKUP(B58,'041012'!B:C,2,FALSE))</f>
        <v>new</v>
      </c>
      <c r="D58" s="11" t="str">
        <f>IF(ISERROR(VLOOKUP(B58,'041012'!B:D,3,FALSE)),"new",IF(VLOOKUP(B58,'041012'!B:D,3,FALSE)="new","existing",VLOOKUP(B58,'041012'!B:D,3,FALSE)))</f>
        <v>existing</v>
      </c>
      <c r="E58" s="4" t="e">
        <f t="shared" si="1"/>
        <v>#VALUE!</v>
      </c>
      <c r="F58" s="11" t="str">
        <f>IF(ISERROR(VLOOKUP(B58,'091012'!B:B,1,FALSE)),"yes","no")</f>
        <v>no</v>
      </c>
      <c r="G58" s="2" t="s">
        <v>2079</v>
      </c>
      <c r="H58" s="11" t="str">
        <f>IF(ISNA(VLOOKUP(B58,CEEMEA!$A:$A,1,0)),IF(ISNA(VLOOKUP(B58,Removes!$A:$A,1,0)),IF(ISNA(VLOOKUP(B58,TTM!$A:$A,1,0)),IF(ISNA(VLOOKUP(B58,FastTrack!$A:$A,1,0)),IF(ISNA(VLOOKUP(B58,Delayed!$B:$B,1,0)),"BAU","Delayed"),"FastTrack"),"TTM"),"Remove"),"CEEMEA")</f>
        <v>CEEMEA</v>
      </c>
      <c r="I58" s="11" t="str">
        <f>IF(COUNTIF(schedule!DA$1:ZZ$100,B58)=0,"new","scheduled")</f>
        <v>scheduled</v>
      </c>
    </row>
    <row r="59" spans="1:9">
      <c r="A59" s="11" t="s">
        <v>2025</v>
      </c>
      <c r="B59" s="13">
        <v>120927065919</v>
      </c>
      <c r="C59" s="11" t="str">
        <f>IF(ISERROR(VLOOKUP(B59,'041012'!B:C,2,FALSE)),"new",VLOOKUP(B59,'041012'!B:C,2,FALSE))</f>
        <v>new</v>
      </c>
      <c r="D59" s="11" t="str">
        <f>IF(ISERROR(VLOOKUP(B59,'041012'!B:D,3,FALSE)),"new",IF(VLOOKUP(B59,'041012'!B:D,3,FALSE)="new","existing",VLOOKUP(B59,'041012'!B:D,3,FALSE)))</f>
        <v>existing</v>
      </c>
      <c r="E59" s="4" t="e">
        <f t="shared" si="1"/>
        <v>#VALUE!</v>
      </c>
      <c r="F59" s="11" t="str">
        <f>IF(ISERROR(VLOOKUP(B59,'091012'!B:B,1,FALSE)),"yes","no")</f>
        <v>no</v>
      </c>
      <c r="G59" s="2" t="s">
        <v>2078</v>
      </c>
      <c r="H59" s="11" t="str">
        <f>IF(ISNA(VLOOKUP(B59,CEEMEA!$A:$A,1,0)),IF(ISNA(VLOOKUP(B59,Removes!$A:$A,1,0)),IF(ISNA(VLOOKUP(B59,TTM!$A:$A,1,0)),IF(ISNA(VLOOKUP(B59,FastTrack!$A:$A,1,0)),IF(ISNA(VLOOKUP(B59,Delayed!$B:$B,1,0)),"BAU","Delayed"),"FastTrack"),"TTM"),"Remove"),"CEEMEA")</f>
        <v>CEEMEA</v>
      </c>
      <c r="I59" s="11" t="str">
        <f>IF(COUNTIF(schedule!DA$1:ZZ$100,B59)=0,"new","scheduled")</f>
        <v>scheduled</v>
      </c>
    </row>
    <row r="60" spans="1:9">
      <c r="A60" s="11" t="s">
        <v>2021</v>
      </c>
      <c r="B60" s="13">
        <v>120927104826</v>
      </c>
      <c r="C60" s="11" t="str">
        <f>IF(ISERROR(VLOOKUP(B60,'041012'!B:C,2,FALSE)),"new",VLOOKUP(B60,'041012'!B:C,2,FALSE))</f>
        <v>new</v>
      </c>
      <c r="D60" s="11" t="str">
        <f>IF(ISERROR(VLOOKUP(B60,'041012'!B:D,3,FALSE)),"new",IF(VLOOKUP(B60,'041012'!B:D,3,FALSE)="new","existing",VLOOKUP(B60,'041012'!B:D,3,FALSE)))</f>
        <v>existing</v>
      </c>
      <c r="E60" s="4" t="e">
        <f t="shared" si="1"/>
        <v>#VALUE!</v>
      </c>
      <c r="F60" s="11" t="str">
        <f>IF(ISERROR(VLOOKUP(B60,'091012'!B:B,1,FALSE)),"yes","no")</f>
        <v>no</v>
      </c>
      <c r="G60" s="2" t="s">
        <v>2075</v>
      </c>
      <c r="H60" s="11" t="str">
        <f>IF(ISNA(VLOOKUP(B60,CEEMEA!$A:$A,1,0)),IF(ISNA(VLOOKUP(B60,Removes!$A:$A,1,0)),IF(ISNA(VLOOKUP(B60,TTM!$A:$A,1,0)),IF(ISNA(VLOOKUP(B60,FastTrack!$A:$A,1,0)),IF(ISNA(VLOOKUP(B60,Delayed!$B:$B,1,0)),"BAU","Delayed"),"FastTrack"),"TTM"),"Remove"),"CEEMEA")</f>
        <v>BAU</v>
      </c>
      <c r="I60" s="11" t="str">
        <f>IF(COUNTIF(schedule!DA$1:ZZ$100,B60)=0,"new","scheduled")</f>
        <v>scheduled</v>
      </c>
    </row>
    <row r="61" spans="1:9">
      <c r="A61" s="11" t="s">
        <v>1994</v>
      </c>
      <c r="B61" s="13">
        <v>120928062940</v>
      </c>
      <c r="C61" s="11" t="str">
        <f>IF(ISERROR(VLOOKUP(B61,'041012'!B:C,2,FALSE)),"new",VLOOKUP(B61,'041012'!B:C,2,FALSE))</f>
        <v>new</v>
      </c>
      <c r="D61" s="11" t="str">
        <f>IF(ISERROR(VLOOKUP(B61,'041012'!B:D,3,FALSE)),"new",IF(VLOOKUP(B61,'041012'!B:D,3,FALSE)="new","existing",VLOOKUP(B61,'041012'!B:D,3,FALSE)))</f>
        <v>existing</v>
      </c>
      <c r="E61" s="4" t="e">
        <f t="shared" si="1"/>
        <v>#VALUE!</v>
      </c>
      <c r="F61" s="11" t="str">
        <f>IF(ISERROR(VLOOKUP(B61,'091012'!B:B,1,FALSE)),"yes","no")</f>
        <v>no</v>
      </c>
      <c r="G61" s="2" t="s">
        <v>2061</v>
      </c>
      <c r="H61" s="11" t="str">
        <f>IF(ISNA(VLOOKUP(B61,CEEMEA!$A:$A,1,0)),IF(ISNA(VLOOKUP(B61,Removes!$A:$A,1,0)),IF(ISNA(VLOOKUP(B61,TTM!$A:$A,1,0)),IF(ISNA(VLOOKUP(B61,FastTrack!$A:$A,1,0)),IF(ISNA(VLOOKUP(B61,Delayed!$B:$B,1,0)),"BAU","Delayed"),"FastTrack"),"TTM"),"Remove"),"CEEMEA")</f>
        <v>BAU</v>
      </c>
      <c r="I61" s="11" t="str">
        <f>IF(COUNTIF(schedule!DA$1:ZZ$100,B61)=0,"new","scheduled")</f>
        <v>scheduled</v>
      </c>
    </row>
    <row r="62" spans="1:9">
      <c r="A62" s="11" t="s">
        <v>1992</v>
      </c>
      <c r="B62" s="13">
        <v>120928063131</v>
      </c>
      <c r="C62" s="11" t="str">
        <f>IF(ISERROR(VLOOKUP(B62,'041012'!B:C,2,FALSE)),"new",VLOOKUP(B62,'041012'!B:C,2,FALSE))</f>
        <v>new</v>
      </c>
      <c r="D62" s="11" t="str">
        <f>IF(ISERROR(VLOOKUP(B62,'041012'!B:D,3,FALSE)),"new",IF(VLOOKUP(B62,'041012'!B:D,3,FALSE)="new","existing",VLOOKUP(B62,'041012'!B:D,3,FALSE)))</f>
        <v>existing</v>
      </c>
      <c r="E62" s="4" t="e">
        <f t="shared" si="1"/>
        <v>#VALUE!</v>
      </c>
      <c r="F62" s="11" t="str">
        <f>IF(ISERROR(VLOOKUP(B62,'091012'!B:B,1,FALSE)),"yes","no")</f>
        <v>no</v>
      </c>
      <c r="G62" s="2" t="s">
        <v>2060</v>
      </c>
      <c r="H62" s="11" t="str">
        <f>IF(ISNA(VLOOKUP(B62,CEEMEA!$A:$A,1,0)),IF(ISNA(VLOOKUP(B62,Removes!$A:$A,1,0)),IF(ISNA(VLOOKUP(B62,TTM!$A:$A,1,0)),IF(ISNA(VLOOKUP(B62,FastTrack!$A:$A,1,0)),IF(ISNA(VLOOKUP(B62,Delayed!$B:$B,1,0)),"BAU","Delayed"),"FastTrack"),"TTM"),"Remove"),"CEEMEA")</f>
        <v>BAU</v>
      </c>
      <c r="I62" s="11" t="str">
        <f>IF(COUNTIF(schedule!DA$1:ZZ$100,B62)=0,"new","scheduled")</f>
        <v>scheduled</v>
      </c>
    </row>
    <row r="63" spans="1:9">
      <c r="A63" s="11" t="s">
        <v>171</v>
      </c>
      <c r="B63" s="13">
        <v>120928083924</v>
      </c>
      <c r="C63" s="11" t="str">
        <f>IF(ISERROR(VLOOKUP(B63,'041012'!B:C,2,FALSE)),"new",VLOOKUP(B63,'041012'!B:C,2,FALSE))</f>
        <v>new</v>
      </c>
      <c r="D63" s="11" t="str">
        <f>IF(ISERROR(VLOOKUP(B63,'041012'!B:D,3,FALSE)),"new",IF(VLOOKUP(B63,'041012'!B:D,3,FALSE)="new","existing",VLOOKUP(B63,'041012'!B:D,3,FALSE)))</f>
        <v>existing</v>
      </c>
      <c r="E63" s="4" t="e">
        <f t="shared" si="1"/>
        <v>#VALUE!</v>
      </c>
      <c r="F63" s="11" t="str">
        <f>IF(ISERROR(VLOOKUP(B63,'091012'!B:B,1,FALSE)),"yes","no")</f>
        <v>no</v>
      </c>
      <c r="G63" s="2" t="s">
        <v>2059</v>
      </c>
      <c r="H63" s="11" t="str">
        <f>IF(ISNA(VLOOKUP(B63,CEEMEA!$A:$A,1,0)),IF(ISNA(VLOOKUP(B63,Removes!$A:$A,1,0)),IF(ISNA(VLOOKUP(B63,TTM!$A:$A,1,0)),IF(ISNA(VLOOKUP(B63,FastTrack!$A:$A,1,0)),IF(ISNA(VLOOKUP(B63,Delayed!$B:$B,1,0)),"BAU","Delayed"),"FastTrack"),"TTM"),"Remove"),"CEEMEA")</f>
        <v>BAU</v>
      </c>
      <c r="I63" s="11" t="str">
        <f>IF(COUNTIF(schedule!DA$1:ZZ$100,B63)=0,"new","scheduled")</f>
        <v>scheduled</v>
      </c>
    </row>
    <row r="64" spans="1:9">
      <c r="A64" s="11" t="s">
        <v>170</v>
      </c>
      <c r="B64" s="13">
        <v>120928083925</v>
      </c>
      <c r="C64" s="11" t="str">
        <f>IF(ISERROR(VLOOKUP(B64,'041012'!B:C,2,FALSE)),"new",VLOOKUP(B64,'041012'!B:C,2,FALSE))</f>
        <v>new</v>
      </c>
      <c r="D64" s="11" t="str">
        <f>IF(ISERROR(VLOOKUP(B64,'041012'!B:D,3,FALSE)),"new",IF(VLOOKUP(B64,'041012'!B:D,3,FALSE)="new","existing",VLOOKUP(B64,'041012'!B:D,3,FALSE)))</f>
        <v>existing</v>
      </c>
      <c r="E64" s="4" t="e">
        <f t="shared" si="1"/>
        <v>#VALUE!</v>
      </c>
      <c r="F64" s="11" t="str">
        <f>IF(ISERROR(VLOOKUP(B64,'091012'!B:B,1,FALSE)),"yes","no")</f>
        <v>no</v>
      </c>
      <c r="G64" s="2" t="s">
        <v>2058</v>
      </c>
      <c r="H64" s="11" t="str">
        <f>IF(ISNA(VLOOKUP(B64,CEEMEA!$A:$A,1,0)),IF(ISNA(VLOOKUP(B64,Removes!$A:$A,1,0)),IF(ISNA(VLOOKUP(B64,TTM!$A:$A,1,0)),IF(ISNA(VLOOKUP(B64,FastTrack!$A:$A,1,0)),IF(ISNA(VLOOKUP(B64,Delayed!$B:$B,1,0)),"BAU","Delayed"),"FastTrack"),"TTM"),"Remove"),"CEEMEA")</f>
        <v>BAU</v>
      </c>
      <c r="I64" s="11" t="str">
        <f>IF(COUNTIF(schedule!DA$1:ZZ$100,B64)=0,"new","scheduled")</f>
        <v>scheduled</v>
      </c>
    </row>
    <row r="65" spans="1:9">
      <c r="A65" s="11" t="s">
        <v>1988</v>
      </c>
      <c r="B65" s="13">
        <v>120928084206</v>
      </c>
      <c r="C65" s="11" t="str">
        <f>IF(ISERROR(VLOOKUP(B65,'041012'!B:C,2,FALSE)),"new",VLOOKUP(B65,'041012'!B:C,2,FALSE))</f>
        <v>new</v>
      </c>
      <c r="D65" s="11" t="str">
        <f>IF(ISERROR(VLOOKUP(B65,'041012'!B:D,3,FALSE)),"new",IF(VLOOKUP(B65,'041012'!B:D,3,FALSE)="new","existing",VLOOKUP(B65,'041012'!B:D,3,FALSE)))</f>
        <v>existing</v>
      </c>
      <c r="E65" s="4">
        <f t="shared" si="1"/>
        <v>40978</v>
      </c>
      <c r="F65" s="11" t="str">
        <f>IF(ISERROR(VLOOKUP(B65,'091012'!B:B,1,FALSE)),"yes","no")</f>
        <v>no</v>
      </c>
      <c r="G65" s="2" t="s">
        <v>2289</v>
      </c>
      <c r="H65" s="11" t="str">
        <f>IF(ISNA(VLOOKUP(B65,CEEMEA!$A:$A,1,0)),IF(ISNA(VLOOKUP(B65,Removes!$A:$A,1,0)),IF(ISNA(VLOOKUP(B65,TTM!$A:$A,1,0)),IF(ISNA(VLOOKUP(B65,FastTrack!$A:$A,1,0)),IF(ISNA(VLOOKUP(B65,Delayed!$B:$B,1,0)),"BAU","Delayed"),"FastTrack"),"TTM"),"Remove"),"CEEMEA")</f>
        <v>BAU</v>
      </c>
      <c r="I65" s="11" t="str">
        <f>IF(COUNTIF(schedule!DA$1:ZZ$100,B65)=0,"new","scheduled")</f>
        <v>scheduled</v>
      </c>
    </row>
    <row r="66" spans="1:9">
      <c r="A66" s="11" t="s">
        <v>1986</v>
      </c>
      <c r="B66" s="13">
        <v>120928084208</v>
      </c>
      <c r="C66" s="11" t="str">
        <f>IF(ISERROR(VLOOKUP(B66,'041012'!B:C,2,FALSE)),"new",VLOOKUP(B66,'041012'!B:C,2,FALSE))</f>
        <v>new</v>
      </c>
      <c r="D66" s="11" t="str">
        <f>IF(ISERROR(VLOOKUP(B66,'041012'!B:D,3,FALSE)),"new",IF(VLOOKUP(B66,'041012'!B:D,3,FALSE)="new","existing",VLOOKUP(B66,'041012'!B:D,3,FALSE)))</f>
        <v>existing</v>
      </c>
      <c r="E66" s="4">
        <f t="shared" si="1"/>
        <v>40978</v>
      </c>
      <c r="F66" s="11" t="str">
        <f>IF(ISERROR(VLOOKUP(B66,'091012'!B:B,1,FALSE)),"yes","no")</f>
        <v>no</v>
      </c>
      <c r="G66" s="2" t="s">
        <v>2288</v>
      </c>
      <c r="H66" s="11" t="str">
        <f>IF(ISNA(VLOOKUP(B66,CEEMEA!$A:$A,1,0)),IF(ISNA(VLOOKUP(B66,Removes!$A:$A,1,0)),IF(ISNA(VLOOKUP(B66,TTM!$A:$A,1,0)),IF(ISNA(VLOOKUP(B66,FastTrack!$A:$A,1,0)),IF(ISNA(VLOOKUP(B66,Delayed!$B:$B,1,0)),"BAU","Delayed"),"FastTrack"),"TTM"),"Remove"),"CEEMEA")</f>
        <v>BAU</v>
      </c>
      <c r="I66" s="11" t="str">
        <f>IF(COUNTIF(schedule!DA$1:ZZ$100,B66)=0,"new","scheduled")</f>
        <v>scheduled</v>
      </c>
    </row>
    <row r="67" spans="1:9">
      <c r="A67" s="11" t="s">
        <v>2054</v>
      </c>
      <c r="B67" s="13">
        <v>120928084209</v>
      </c>
      <c r="C67" s="11" t="str">
        <f>IF(ISERROR(VLOOKUP(B67,'041012'!B:C,2,FALSE)),"new",VLOOKUP(B67,'041012'!B:C,2,FALSE))</f>
        <v>new</v>
      </c>
      <c r="D67" s="11" t="str">
        <f>IF(ISERROR(VLOOKUP(B67,'041012'!B:D,3,FALSE)),"new",IF(VLOOKUP(B67,'041012'!B:D,3,FALSE)="new","existing",VLOOKUP(B67,'041012'!B:D,3,FALSE)))</f>
        <v>existing</v>
      </c>
      <c r="E67" s="4">
        <f t="shared" ref="E67:E130" si="2">DATEVALUE(MID(G67,SEARCH("/",G67,1)-2,10))</f>
        <v>40978</v>
      </c>
      <c r="F67" s="11" t="str">
        <f>IF(ISERROR(VLOOKUP(B67,'091012'!B:B,1,FALSE)),"yes","no")</f>
        <v>yes</v>
      </c>
      <c r="G67" s="2" t="s">
        <v>2287</v>
      </c>
      <c r="H67" s="11" t="str">
        <f>IF(ISNA(VLOOKUP(B67,CEEMEA!$A:$A,1,0)),IF(ISNA(VLOOKUP(B67,Removes!$A:$A,1,0)),IF(ISNA(VLOOKUP(B67,TTM!$A:$A,1,0)),IF(ISNA(VLOOKUP(B67,FastTrack!$A:$A,1,0)),IF(ISNA(VLOOKUP(B67,Delayed!$B:$B,1,0)),"BAU","Delayed"),"FastTrack"),"TTM"),"Remove"),"CEEMEA")</f>
        <v>BAU</v>
      </c>
      <c r="I67" s="11" t="str">
        <f>IF(COUNTIF(schedule!DA$1:ZZ$100,B67)=0,"new","scheduled")</f>
        <v>scheduled</v>
      </c>
    </row>
    <row r="68" spans="1:9">
      <c r="A68" s="11" t="s">
        <v>2200</v>
      </c>
      <c r="B68" s="13">
        <v>121001103915</v>
      </c>
      <c r="C68" s="11" t="str">
        <f>IF(ISERROR(VLOOKUP(B68,'041012'!B:C,2,FALSE)),"new",VLOOKUP(B68,'041012'!B:C,2,FALSE))</f>
        <v>new</v>
      </c>
      <c r="D68" s="11" t="str">
        <f>IF(ISERROR(VLOOKUP(B68,'041012'!B:D,3,FALSE)),"new",IF(VLOOKUP(B68,'041012'!B:D,3,FALSE)="new","existing",VLOOKUP(B68,'041012'!B:D,3,FALSE)))</f>
        <v>existing</v>
      </c>
      <c r="E68" s="4">
        <f t="shared" si="2"/>
        <v>40918</v>
      </c>
      <c r="F68" s="11" t="str">
        <f>IF(ISERROR(VLOOKUP(B68,'091012'!B:B,1,FALSE)),"yes","no")</f>
        <v>no</v>
      </c>
      <c r="G68" s="2" t="s">
        <v>2201</v>
      </c>
      <c r="H68" s="11" t="str">
        <f>IF(ISNA(VLOOKUP(B68,CEEMEA!$A:$A,1,0)),IF(ISNA(VLOOKUP(B68,Removes!$A:$A,1,0)),IF(ISNA(VLOOKUP(B68,TTM!$A:$A,1,0)),IF(ISNA(VLOOKUP(B68,FastTrack!$A:$A,1,0)),IF(ISNA(VLOOKUP(B68,Delayed!$B:$B,1,0)),"BAU","Delayed"),"FastTrack"),"TTM"),"Remove"),"CEEMEA")</f>
        <v>BAU</v>
      </c>
      <c r="I68" s="11" t="str">
        <f>IF(COUNTIF(schedule!DA$1:ZZ$100,B68)=0,"new","scheduled")</f>
        <v>scheduled</v>
      </c>
    </row>
    <row r="69" spans="1:9">
      <c r="A69" s="11" t="s">
        <v>2198</v>
      </c>
      <c r="B69" s="13">
        <v>121001103916</v>
      </c>
      <c r="C69" s="11" t="str">
        <f>IF(ISERROR(VLOOKUP(B69,'041012'!B:C,2,FALSE)),"new",VLOOKUP(B69,'041012'!B:C,2,FALSE))</f>
        <v>new</v>
      </c>
      <c r="D69" s="11" t="str">
        <f>IF(ISERROR(VLOOKUP(B69,'041012'!B:D,3,FALSE)),"new",IF(VLOOKUP(B69,'041012'!B:D,3,FALSE)="new","existing",VLOOKUP(B69,'041012'!B:D,3,FALSE)))</f>
        <v>existing</v>
      </c>
      <c r="E69" s="4">
        <f t="shared" si="2"/>
        <v>40918</v>
      </c>
      <c r="F69" s="11" t="str">
        <f>IF(ISERROR(VLOOKUP(B69,'091012'!B:B,1,FALSE)),"yes","no")</f>
        <v>no</v>
      </c>
      <c r="G69" s="2" t="s">
        <v>2199</v>
      </c>
      <c r="H69" s="11" t="str">
        <f>IF(ISNA(VLOOKUP(B69,CEEMEA!$A:$A,1,0)),IF(ISNA(VLOOKUP(B69,Removes!$A:$A,1,0)),IF(ISNA(VLOOKUP(B69,TTM!$A:$A,1,0)),IF(ISNA(VLOOKUP(B69,FastTrack!$A:$A,1,0)),IF(ISNA(VLOOKUP(B69,Delayed!$B:$B,1,0)),"BAU","Delayed"),"FastTrack"),"TTM"),"Remove"),"CEEMEA")</f>
        <v>BAU</v>
      </c>
      <c r="I69" s="11" t="str">
        <f>IF(COUNTIF(schedule!DA$1:ZZ$100,B69)=0,"new","scheduled")</f>
        <v>scheduled</v>
      </c>
    </row>
    <row r="70" spans="1:9">
      <c r="A70" s="11" t="s">
        <v>2196</v>
      </c>
      <c r="B70" s="13">
        <v>121001103917</v>
      </c>
      <c r="C70" s="11" t="str">
        <f>IF(ISERROR(VLOOKUP(B70,'041012'!B:C,2,FALSE)),"new",VLOOKUP(B70,'041012'!B:C,2,FALSE))</f>
        <v>new</v>
      </c>
      <c r="D70" s="11" t="str">
        <f>IF(ISERROR(VLOOKUP(B70,'041012'!B:D,3,FALSE)),"new",IF(VLOOKUP(B70,'041012'!B:D,3,FALSE)="new","existing",VLOOKUP(B70,'041012'!B:D,3,FALSE)))</f>
        <v>existing</v>
      </c>
      <c r="E70" s="4">
        <f t="shared" si="2"/>
        <v>40918</v>
      </c>
      <c r="F70" s="11" t="str">
        <f>IF(ISERROR(VLOOKUP(B70,'091012'!B:B,1,FALSE)),"yes","no")</f>
        <v>no</v>
      </c>
      <c r="G70" s="2" t="s">
        <v>2197</v>
      </c>
      <c r="H70" s="11" t="str">
        <f>IF(ISNA(VLOOKUP(B70,CEEMEA!$A:$A,1,0)),IF(ISNA(VLOOKUP(B70,Removes!$A:$A,1,0)),IF(ISNA(VLOOKUP(B70,TTM!$A:$A,1,0)),IF(ISNA(VLOOKUP(B70,FastTrack!$A:$A,1,0)),IF(ISNA(VLOOKUP(B70,Delayed!$B:$B,1,0)),"BAU","Delayed"),"FastTrack"),"TTM"),"Remove"),"CEEMEA")</f>
        <v>BAU</v>
      </c>
      <c r="I70" s="11" t="str">
        <f>IF(COUNTIF(schedule!DA$1:ZZ$100,B70)=0,"new","scheduled")</f>
        <v>scheduled</v>
      </c>
    </row>
    <row r="71" spans="1:9">
      <c r="A71" s="11" t="s">
        <v>2190</v>
      </c>
      <c r="B71" s="13">
        <v>121001103918</v>
      </c>
      <c r="C71" s="11" t="str">
        <f>IF(ISERROR(VLOOKUP(B71,'041012'!B:C,2,FALSE)),"new",VLOOKUP(B71,'041012'!B:C,2,FALSE))</f>
        <v>new</v>
      </c>
      <c r="D71" s="11" t="str">
        <f>IF(ISERROR(VLOOKUP(B71,'041012'!B:D,3,FALSE)),"new",IF(VLOOKUP(B71,'041012'!B:D,3,FALSE)="new","existing",VLOOKUP(B71,'041012'!B:D,3,FALSE)))</f>
        <v>existing</v>
      </c>
      <c r="E71" s="4">
        <f t="shared" si="2"/>
        <v>40918</v>
      </c>
      <c r="F71" s="11" t="str">
        <f>IF(ISERROR(VLOOKUP(B71,'091012'!B:B,1,FALSE)),"yes","no")</f>
        <v>no</v>
      </c>
      <c r="G71" s="2" t="s">
        <v>2191</v>
      </c>
      <c r="H71" s="11" t="str">
        <f>IF(ISNA(VLOOKUP(B71,CEEMEA!$A:$A,1,0)),IF(ISNA(VLOOKUP(B71,Removes!$A:$A,1,0)),IF(ISNA(VLOOKUP(B71,TTM!$A:$A,1,0)),IF(ISNA(VLOOKUP(B71,FastTrack!$A:$A,1,0)),IF(ISNA(VLOOKUP(B71,Delayed!$B:$B,1,0)),"BAU","Delayed"),"FastTrack"),"TTM"),"Remove"),"CEEMEA")</f>
        <v>BAU</v>
      </c>
      <c r="I71" s="11" t="str">
        <f>IF(COUNTIF(schedule!DA$1:ZZ$100,B71)=0,"new","scheduled")</f>
        <v>scheduled</v>
      </c>
    </row>
    <row r="72" spans="1:9">
      <c r="A72" s="11" t="s">
        <v>2192</v>
      </c>
      <c r="B72" s="13">
        <v>121001103919</v>
      </c>
      <c r="C72" s="11" t="str">
        <f>IF(ISERROR(VLOOKUP(B72,'041012'!B:C,2,FALSE)),"new",VLOOKUP(B72,'041012'!B:C,2,FALSE))</f>
        <v>new</v>
      </c>
      <c r="D72" s="11" t="str">
        <f>IF(ISERROR(VLOOKUP(B72,'041012'!B:D,3,FALSE)),"new",IF(VLOOKUP(B72,'041012'!B:D,3,FALSE)="new","existing",VLOOKUP(B72,'041012'!B:D,3,FALSE)))</f>
        <v>existing</v>
      </c>
      <c r="E72" s="4">
        <f t="shared" si="2"/>
        <v>40918</v>
      </c>
      <c r="F72" s="11" t="str">
        <f>IF(ISERROR(VLOOKUP(B72,'091012'!B:B,1,FALSE)),"yes","no")</f>
        <v>no</v>
      </c>
      <c r="G72" s="2" t="s">
        <v>2193</v>
      </c>
      <c r="H72" s="11" t="str">
        <f>IF(ISNA(VLOOKUP(B72,CEEMEA!$A:$A,1,0)),IF(ISNA(VLOOKUP(B72,Removes!$A:$A,1,0)),IF(ISNA(VLOOKUP(B72,TTM!$A:$A,1,0)),IF(ISNA(VLOOKUP(B72,FastTrack!$A:$A,1,0)),IF(ISNA(VLOOKUP(B72,Delayed!$B:$B,1,0)),"BAU","Delayed"),"FastTrack"),"TTM"),"Remove"),"CEEMEA")</f>
        <v>BAU</v>
      </c>
      <c r="I72" s="11" t="str">
        <f>IF(COUNTIF(schedule!DA$1:ZZ$100,B72)=0,"new","scheduled")</f>
        <v>scheduled</v>
      </c>
    </row>
    <row r="73" spans="1:9">
      <c r="A73" s="11" t="s">
        <v>2364</v>
      </c>
      <c r="B73" s="13">
        <v>121001112201</v>
      </c>
      <c r="C73" s="11" t="str">
        <f>IF(ISERROR(VLOOKUP(B73,'041012'!B:C,2,FALSE)),"new",VLOOKUP(B73,'041012'!B:C,2,FALSE))</f>
        <v>new</v>
      </c>
      <c r="D73" s="11" t="str">
        <f>IF(ISERROR(VLOOKUP(B73,'041012'!B:D,3,FALSE)),"new",IF(VLOOKUP(B73,'041012'!B:D,3,FALSE)="new","existing",VLOOKUP(B73,'041012'!B:D,3,FALSE)))</f>
        <v>new</v>
      </c>
      <c r="E73" s="4">
        <f t="shared" si="2"/>
        <v>41039</v>
      </c>
      <c r="F73" s="11" t="str">
        <f>IF(ISERROR(VLOOKUP(B73,'091012'!B:B,1,FALSE)),"yes","no")</f>
        <v>yes</v>
      </c>
      <c r="G73" s="2" t="s">
        <v>2365</v>
      </c>
      <c r="H73" s="11" t="str">
        <f>IF(ISNA(VLOOKUP(B73,CEEMEA!$A:$A,1,0)),IF(ISNA(VLOOKUP(B73,Removes!$A:$A,1,0)),IF(ISNA(VLOOKUP(B73,TTM!$A:$A,1,0)),IF(ISNA(VLOOKUP(B73,FastTrack!$A:$A,1,0)),IF(ISNA(VLOOKUP(B73,Delayed!$B:$B,1,0)),"BAU","Delayed"),"FastTrack"),"TTM"),"Remove"),"CEEMEA")</f>
        <v>BAU</v>
      </c>
      <c r="I73" s="11" t="str">
        <f>IF(COUNTIF(schedule!DA$1:ZZ$100,B73)=0,"new","scheduled")</f>
        <v>scheduled</v>
      </c>
    </row>
    <row r="74" spans="1:9">
      <c r="A74" s="11" t="s">
        <v>2313</v>
      </c>
      <c r="B74" s="13">
        <v>121002092608</v>
      </c>
      <c r="C74" s="11" t="str">
        <f>IF(ISERROR(VLOOKUP(B74,'041012'!B:C,2,FALSE)),"new",VLOOKUP(B74,'041012'!B:C,2,FALSE))</f>
        <v>new</v>
      </c>
      <c r="D74" s="11" t="str">
        <f>IF(ISERROR(VLOOKUP(B74,'041012'!B:D,3,FALSE)),"new",IF(VLOOKUP(B74,'041012'!B:D,3,FALSE)="new","existing",VLOOKUP(B74,'041012'!B:D,3,FALSE)))</f>
        <v>existing</v>
      </c>
      <c r="E74" s="4">
        <f t="shared" si="2"/>
        <v>40978</v>
      </c>
      <c r="F74" s="11" t="str">
        <f>IF(ISERROR(VLOOKUP(B74,'091012'!B:B,1,FALSE)),"yes","no")</f>
        <v>no</v>
      </c>
      <c r="G74" s="2" t="s">
        <v>2314</v>
      </c>
      <c r="H74" s="11" t="str">
        <f>IF(ISNA(VLOOKUP(B74,CEEMEA!$A:$A,1,0)),IF(ISNA(VLOOKUP(B74,Removes!$A:$A,1,0)),IF(ISNA(VLOOKUP(B74,TTM!$A:$A,1,0)),IF(ISNA(VLOOKUP(B74,FastTrack!$A:$A,1,0)),IF(ISNA(VLOOKUP(B74,Delayed!$B:$B,1,0)),"BAU","Delayed"),"FastTrack"),"TTM"),"Remove"),"CEEMEA")</f>
        <v>CEEMEA</v>
      </c>
      <c r="I74" s="11" t="str">
        <f>IF(COUNTIF(schedule!DA$1:ZZ$100,B74)=0,"new","scheduled")</f>
        <v>scheduled</v>
      </c>
    </row>
    <row r="75" spans="1:9">
      <c r="A75" s="11" t="s">
        <v>2309</v>
      </c>
      <c r="B75" s="13">
        <v>121002092609</v>
      </c>
      <c r="C75" s="11" t="str">
        <f>IF(ISERROR(VLOOKUP(B75,'041012'!B:C,2,FALSE)),"new",VLOOKUP(B75,'041012'!B:C,2,FALSE))</f>
        <v>new</v>
      </c>
      <c r="D75" s="11" t="str">
        <f>IF(ISERROR(VLOOKUP(B75,'041012'!B:D,3,FALSE)),"new",IF(VLOOKUP(B75,'041012'!B:D,3,FALSE)="new","existing",VLOOKUP(B75,'041012'!B:D,3,FALSE)))</f>
        <v>existing</v>
      </c>
      <c r="E75" s="4">
        <f t="shared" si="2"/>
        <v>40978</v>
      </c>
      <c r="F75" s="11" t="str">
        <f>IF(ISERROR(VLOOKUP(B75,'091012'!B:B,1,FALSE)),"yes","no")</f>
        <v>no</v>
      </c>
      <c r="G75" s="2" t="s">
        <v>2310</v>
      </c>
      <c r="H75" s="11" t="str">
        <f>IF(ISNA(VLOOKUP(B75,CEEMEA!$A:$A,1,0)),IF(ISNA(VLOOKUP(B75,Removes!$A:$A,1,0)),IF(ISNA(VLOOKUP(B75,TTM!$A:$A,1,0)),IF(ISNA(VLOOKUP(B75,FastTrack!$A:$A,1,0)),IF(ISNA(VLOOKUP(B75,Delayed!$B:$B,1,0)),"BAU","Delayed"),"FastTrack"),"TTM"),"Remove"),"CEEMEA")</f>
        <v>CEEMEA</v>
      </c>
      <c r="I75" s="11" t="str">
        <f>IF(COUNTIF(schedule!DA$1:ZZ$100,B75)=0,"new","scheduled")</f>
        <v>scheduled</v>
      </c>
    </row>
    <row r="76" spans="1:9">
      <c r="A76" s="11" t="s">
        <v>2307</v>
      </c>
      <c r="B76" s="13">
        <v>121002092610</v>
      </c>
      <c r="C76" s="11" t="str">
        <f>IF(ISERROR(VLOOKUP(B76,'041012'!B:C,2,FALSE)),"new",VLOOKUP(B76,'041012'!B:C,2,FALSE))</f>
        <v>new</v>
      </c>
      <c r="D76" s="11" t="str">
        <f>IF(ISERROR(VLOOKUP(B76,'041012'!B:D,3,FALSE)),"new",IF(VLOOKUP(B76,'041012'!B:D,3,FALSE)="new","existing",VLOOKUP(B76,'041012'!B:D,3,FALSE)))</f>
        <v>existing</v>
      </c>
      <c r="E76" s="4">
        <f t="shared" si="2"/>
        <v>40978</v>
      </c>
      <c r="F76" s="11" t="str">
        <f>IF(ISERROR(VLOOKUP(B76,'091012'!B:B,1,FALSE)),"yes","no")</f>
        <v>no</v>
      </c>
      <c r="G76" s="2" t="s">
        <v>2308</v>
      </c>
      <c r="H76" s="11" t="str">
        <f>IF(ISNA(VLOOKUP(B76,CEEMEA!$A:$A,1,0)),IF(ISNA(VLOOKUP(B76,Removes!$A:$A,1,0)),IF(ISNA(VLOOKUP(B76,TTM!$A:$A,1,0)),IF(ISNA(VLOOKUP(B76,FastTrack!$A:$A,1,0)),IF(ISNA(VLOOKUP(B76,Delayed!$B:$B,1,0)),"BAU","Delayed"),"FastTrack"),"TTM"),"Remove"),"CEEMEA")</f>
        <v>CEEMEA</v>
      </c>
      <c r="I76" s="11" t="str">
        <f>IF(COUNTIF(schedule!DA$1:ZZ$100,B76)=0,"new","scheduled")</f>
        <v>scheduled</v>
      </c>
    </row>
    <row r="77" spans="1:9">
      <c r="A77" s="11" t="s">
        <v>2303</v>
      </c>
      <c r="B77" s="13">
        <v>121002092611</v>
      </c>
      <c r="C77" s="11" t="str">
        <f>IF(ISERROR(VLOOKUP(B77,'041012'!B:C,2,FALSE)),"new",VLOOKUP(B77,'041012'!B:C,2,FALSE))</f>
        <v>new</v>
      </c>
      <c r="D77" s="11" t="str">
        <f>IF(ISERROR(VLOOKUP(B77,'041012'!B:D,3,FALSE)),"new",IF(VLOOKUP(B77,'041012'!B:D,3,FALSE)="new","existing",VLOOKUP(B77,'041012'!B:D,3,FALSE)))</f>
        <v>existing</v>
      </c>
      <c r="E77" s="4">
        <f t="shared" si="2"/>
        <v>40978</v>
      </c>
      <c r="F77" s="11" t="str">
        <f>IF(ISERROR(VLOOKUP(B77,'091012'!B:B,1,FALSE)),"yes","no")</f>
        <v>no</v>
      </c>
      <c r="G77" s="2" t="s">
        <v>2304</v>
      </c>
      <c r="H77" s="11" t="str">
        <f>IF(ISNA(VLOOKUP(B77,CEEMEA!$A:$A,1,0)),IF(ISNA(VLOOKUP(B77,Removes!$A:$A,1,0)),IF(ISNA(VLOOKUP(B77,TTM!$A:$A,1,0)),IF(ISNA(VLOOKUP(B77,FastTrack!$A:$A,1,0)),IF(ISNA(VLOOKUP(B77,Delayed!$B:$B,1,0)),"BAU","Delayed"),"FastTrack"),"TTM"),"Remove"),"CEEMEA")</f>
        <v>CEEMEA</v>
      </c>
      <c r="I77" s="11" t="str">
        <f>IF(COUNTIF(schedule!DA$1:ZZ$100,B77)=0,"new","scheduled")</f>
        <v>scheduled</v>
      </c>
    </row>
    <row r="78" spans="1:9">
      <c r="A78" s="11" t="s">
        <v>2301</v>
      </c>
      <c r="B78" s="13">
        <v>121002092612</v>
      </c>
      <c r="C78" s="11" t="str">
        <f>IF(ISERROR(VLOOKUP(B78,'041012'!B:C,2,FALSE)),"new",VLOOKUP(B78,'041012'!B:C,2,FALSE))</f>
        <v>new</v>
      </c>
      <c r="D78" s="11" t="str">
        <f>IF(ISERROR(VLOOKUP(B78,'041012'!B:D,3,FALSE)),"new",IF(VLOOKUP(B78,'041012'!B:D,3,FALSE)="new","existing",VLOOKUP(B78,'041012'!B:D,3,FALSE)))</f>
        <v>existing</v>
      </c>
      <c r="E78" s="4">
        <f t="shared" si="2"/>
        <v>40978</v>
      </c>
      <c r="F78" s="11" t="str">
        <f>IF(ISERROR(VLOOKUP(B78,'091012'!B:B,1,FALSE)),"yes","no")</f>
        <v>no</v>
      </c>
      <c r="G78" s="2" t="s">
        <v>2302</v>
      </c>
      <c r="H78" s="11" t="str">
        <f>IF(ISNA(VLOOKUP(B78,CEEMEA!$A:$A,1,0)),IF(ISNA(VLOOKUP(B78,Removes!$A:$A,1,0)),IF(ISNA(VLOOKUP(B78,TTM!$A:$A,1,0)),IF(ISNA(VLOOKUP(B78,FastTrack!$A:$A,1,0)),IF(ISNA(VLOOKUP(B78,Delayed!$B:$B,1,0)),"BAU","Delayed"),"FastTrack"),"TTM"),"Remove"),"CEEMEA")</f>
        <v>CEEMEA</v>
      </c>
      <c r="I78" s="11" t="str">
        <f>IF(COUNTIF(schedule!DA$1:ZZ$100,B78)=0,"new","scheduled")</f>
        <v>scheduled</v>
      </c>
    </row>
    <row r="79" spans="1:9">
      <c r="A79" s="11" t="s">
        <v>2299</v>
      </c>
      <c r="B79" s="13">
        <v>121002092613</v>
      </c>
      <c r="C79" s="11" t="str">
        <f>IF(ISERROR(VLOOKUP(B79,'041012'!B:C,2,FALSE)),"new",VLOOKUP(B79,'041012'!B:C,2,FALSE))</f>
        <v>new</v>
      </c>
      <c r="D79" s="11" t="str">
        <f>IF(ISERROR(VLOOKUP(B79,'041012'!B:D,3,FALSE)),"new",IF(VLOOKUP(B79,'041012'!B:D,3,FALSE)="new","existing",VLOOKUP(B79,'041012'!B:D,3,FALSE)))</f>
        <v>existing</v>
      </c>
      <c r="E79" s="4">
        <f t="shared" si="2"/>
        <v>40978</v>
      </c>
      <c r="F79" s="11" t="str">
        <f>IF(ISERROR(VLOOKUP(B79,'091012'!B:B,1,FALSE)),"yes","no")</f>
        <v>no</v>
      </c>
      <c r="G79" s="2" t="s">
        <v>2300</v>
      </c>
      <c r="H79" s="11" t="str">
        <f>IF(ISNA(VLOOKUP(B79,CEEMEA!$A:$A,1,0)),IF(ISNA(VLOOKUP(B79,Removes!$A:$A,1,0)),IF(ISNA(VLOOKUP(B79,TTM!$A:$A,1,0)),IF(ISNA(VLOOKUP(B79,FastTrack!$A:$A,1,0)),IF(ISNA(VLOOKUP(B79,Delayed!$B:$B,1,0)),"BAU","Delayed"),"FastTrack"),"TTM"),"Remove"),"CEEMEA")</f>
        <v>CEEMEA</v>
      </c>
      <c r="I79" s="11" t="str">
        <f>IF(COUNTIF(schedule!DA$1:ZZ$100,B79)=0,"new","scheduled")</f>
        <v>scheduled</v>
      </c>
    </row>
    <row r="80" spans="1:9">
      <c r="A80" s="11" t="s">
        <v>2294</v>
      </c>
      <c r="B80" s="13">
        <v>121002092614</v>
      </c>
      <c r="C80" s="11" t="str">
        <f>IF(ISERROR(VLOOKUP(B80,'041012'!B:C,2,FALSE)),"new",VLOOKUP(B80,'041012'!B:C,2,FALSE))</f>
        <v>new</v>
      </c>
      <c r="D80" s="11" t="str">
        <f>IF(ISERROR(VLOOKUP(B80,'041012'!B:D,3,FALSE)),"new",IF(VLOOKUP(B80,'041012'!B:D,3,FALSE)="new","existing",VLOOKUP(B80,'041012'!B:D,3,FALSE)))</f>
        <v>existing</v>
      </c>
      <c r="E80" s="4">
        <f t="shared" si="2"/>
        <v>40978</v>
      </c>
      <c r="F80" s="11" t="str">
        <f>IF(ISERROR(VLOOKUP(B80,'091012'!B:B,1,FALSE)),"yes","no")</f>
        <v>no</v>
      </c>
      <c r="G80" s="2" t="s">
        <v>2295</v>
      </c>
      <c r="H80" s="11" t="str">
        <f>IF(ISNA(VLOOKUP(B80,CEEMEA!$A:$A,1,0)),IF(ISNA(VLOOKUP(B80,Removes!$A:$A,1,0)),IF(ISNA(VLOOKUP(B80,TTM!$A:$A,1,0)),IF(ISNA(VLOOKUP(B80,FastTrack!$A:$A,1,0)),IF(ISNA(VLOOKUP(B80,Delayed!$B:$B,1,0)),"BAU","Delayed"),"FastTrack"),"TTM"),"Remove"),"CEEMEA")</f>
        <v>CEEMEA</v>
      </c>
      <c r="I80" s="11" t="str">
        <f>IF(COUNTIF(schedule!DA$1:ZZ$100,B80)=0,"new","scheduled")</f>
        <v>scheduled</v>
      </c>
    </row>
    <row r="81" spans="1:9">
      <c r="A81" s="11" t="s">
        <v>2290</v>
      </c>
      <c r="B81" s="13">
        <v>121002092615</v>
      </c>
      <c r="C81" s="11" t="str">
        <f>IF(ISERROR(VLOOKUP(B81,'041012'!B:C,2,FALSE)),"new",VLOOKUP(B81,'041012'!B:C,2,FALSE))</f>
        <v>new</v>
      </c>
      <c r="D81" s="11" t="str">
        <f>IF(ISERROR(VLOOKUP(B81,'041012'!B:D,3,FALSE)),"new",IF(VLOOKUP(B81,'041012'!B:D,3,FALSE)="new","existing",VLOOKUP(B81,'041012'!B:D,3,FALSE)))</f>
        <v>existing</v>
      </c>
      <c r="E81" s="4">
        <f t="shared" si="2"/>
        <v>40978</v>
      </c>
      <c r="F81" s="11" t="str">
        <f>IF(ISERROR(VLOOKUP(B81,'091012'!B:B,1,FALSE)),"yes","no")</f>
        <v>no</v>
      </c>
      <c r="G81" s="2" t="s">
        <v>2291</v>
      </c>
      <c r="H81" s="11" t="str">
        <f>IF(ISNA(VLOOKUP(B81,CEEMEA!$A:$A,1,0)),IF(ISNA(VLOOKUP(B81,Removes!$A:$A,1,0)),IF(ISNA(VLOOKUP(B81,TTM!$A:$A,1,0)),IF(ISNA(VLOOKUP(B81,FastTrack!$A:$A,1,0)),IF(ISNA(VLOOKUP(B81,Delayed!$B:$B,1,0)),"BAU","Delayed"),"FastTrack"),"TTM"),"Remove"),"CEEMEA")</f>
        <v>CEEMEA</v>
      </c>
      <c r="I81" s="11" t="str">
        <f>IF(COUNTIF(schedule!DA$1:ZZ$100,B81)=0,"new","scheduled")</f>
        <v>scheduled</v>
      </c>
    </row>
    <row r="82" spans="1:9">
      <c r="A82" s="11" t="s">
        <v>2165</v>
      </c>
      <c r="B82" s="13">
        <v>121002103023</v>
      </c>
      <c r="C82" s="11" t="str">
        <f>IF(ISERROR(VLOOKUP(B82,'041012'!B:C,2,FALSE)),"new",VLOOKUP(B82,'041012'!B:C,2,FALSE))</f>
        <v>new</v>
      </c>
      <c r="D82" s="11" t="str">
        <f>IF(ISERROR(VLOOKUP(B82,'041012'!B:D,3,FALSE)),"new",IF(VLOOKUP(B82,'041012'!B:D,3,FALSE)="new","existing",VLOOKUP(B82,'041012'!B:D,3,FALSE)))</f>
        <v>existing</v>
      </c>
      <c r="E82" s="4">
        <f t="shared" si="2"/>
        <v>40949</v>
      </c>
      <c r="F82" s="11" t="str">
        <f>IF(ISERROR(VLOOKUP(B82,'091012'!B:B,1,FALSE)),"yes","no")</f>
        <v>no</v>
      </c>
      <c r="G82" s="2" t="s">
        <v>2166</v>
      </c>
      <c r="H82" s="11" t="str">
        <f>IF(ISNA(VLOOKUP(B82,CEEMEA!$A:$A,1,0)),IF(ISNA(VLOOKUP(B82,Removes!$A:$A,1,0)),IF(ISNA(VLOOKUP(B82,TTM!$A:$A,1,0)),IF(ISNA(VLOOKUP(B82,FastTrack!$A:$A,1,0)),IF(ISNA(VLOOKUP(B82,Delayed!$B:$B,1,0)),"BAU","Delayed"),"FastTrack"),"TTM"),"Remove"),"CEEMEA")</f>
        <v>BAU</v>
      </c>
      <c r="I82" s="11" t="str">
        <f>IF(COUNTIF(schedule!DA$1:ZZ$100,B82)=0,"new","scheduled")</f>
        <v>scheduled</v>
      </c>
    </row>
    <row r="83" spans="1:9">
      <c r="A83" s="11" t="s">
        <v>2163</v>
      </c>
      <c r="B83" s="13">
        <v>121002103025</v>
      </c>
      <c r="C83" s="11" t="str">
        <f>IF(ISERROR(VLOOKUP(B83,'041012'!B:C,2,FALSE)),"new",VLOOKUP(B83,'041012'!B:C,2,FALSE))</f>
        <v>new</v>
      </c>
      <c r="D83" s="11" t="str">
        <f>IF(ISERROR(VLOOKUP(B83,'041012'!B:D,3,FALSE)),"new",IF(VLOOKUP(B83,'041012'!B:D,3,FALSE)="new","existing",VLOOKUP(B83,'041012'!B:D,3,FALSE)))</f>
        <v>existing</v>
      </c>
      <c r="E83" s="4">
        <f t="shared" si="2"/>
        <v>40949</v>
      </c>
      <c r="F83" s="11" t="str">
        <f>IF(ISERROR(VLOOKUP(B83,'091012'!B:B,1,FALSE)),"yes","no")</f>
        <v>no</v>
      </c>
      <c r="G83" s="2" t="s">
        <v>2164</v>
      </c>
      <c r="H83" s="11" t="str">
        <f>IF(ISNA(VLOOKUP(B83,CEEMEA!$A:$A,1,0)),IF(ISNA(VLOOKUP(B83,Removes!$A:$A,1,0)),IF(ISNA(VLOOKUP(B83,TTM!$A:$A,1,0)),IF(ISNA(VLOOKUP(B83,FastTrack!$A:$A,1,0)),IF(ISNA(VLOOKUP(B83,Delayed!$B:$B,1,0)),"BAU","Delayed"),"FastTrack"),"TTM"),"Remove"),"CEEMEA")</f>
        <v>BAU</v>
      </c>
      <c r="I83" s="11" t="str">
        <f>IF(COUNTIF(schedule!DA$1:ZZ$100,B83)=0,"new","scheduled")</f>
        <v>scheduled</v>
      </c>
    </row>
    <row r="84" spans="1:9">
      <c r="A84" s="11" t="s">
        <v>2169</v>
      </c>
      <c r="B84" s="13">
        <v>121002103026</v>
      </c>
      <c r="C84" s="11" t="str">
        <f>IF(ISERROR(VLOOKUP(B84,'041012'!B:C,2,FALSE)),"new",VLOOKUP(B84,'041012'!B:C,2,FALSE))</f>
        <v>new</v>
      </c>
      <c r="D84" s="11" t="str">
        <f>IF(ISERROR(VLOOKUP(B84,'041012'!B:D,3,FALSE)),"new",IF(VLOOKUP(B84,'041012'!B:D,3,FALSE)="new","existing",VLOOKUP(B84,'041012'!B:D,3,FALSE)))</f>
        <v>existing</v>
      </c>
      <c r="E84" s="4">
        <f t="shared" si="2"/>
        <v>40949</v>
      </c>
      <c r="F84" s="11" t="str">
        <f>IF(ISERROR(VLOOKUP(B84,'091012'!B:B,1,FALSE)),"yes","no")</f>
        <v>yes</v>
      </c>
      <c r="G84" s="2" t="s">
        <v>2170</v>
      </c>
      <c r="H84" s="11" t="str">
        <f>IF(ISNA(VLOOKUP(B84,CEEMEA!$A:$A,1,0)),IF(ISNA(VLOOKUP(B84,Removes!$A:$A,1,0)),IF(ISNA(VLOOKUP(B84,TTM!$A:$A,1,0)),IF(ISNA(VLOOKUP(B84,FastTrack!$A:$A,1,0)),IF(ISNA(VLOOKUP(B84,Delayed!$B:$B,1,0)),"BAU","Delayed"),"FastTrack"),"TTM"),"Remove"),"CEEMEA")</f>
        <v>BAU</v>
      </c>
      <c r="I84" s="11" t="str">
        <f>IF(COUNTIF(schedule!DA$1:ZZ$100,B84)=0,"new","scheduled")</f>
        <v>scheduled</v>
      </c>
    </row>
    <row r="85" spans="1:9">
      <c r="A85" s="11" t="s">
        <v>2171</v>
      </c>
      <c r="B85" s="13">
        <v>121002103027</v>
      </c>
      <c r="C85" s="11" t="str">
        <f>IF(ISERROR(VLOOKUP(B85,'041012'!B:C,2,FALSE)),"new",VLOOKUP(B85,'041012'!B:C,2,FALSE))</f>
        <v>new</v>
      </c>
      <c r="D85" s="11" t="str">
        <f>IF(ISERROR(VLOOKUP(B85,'041012'!B:D,3,FALSE)),"new",IF(VLOOKUP(B85,'041012'!B:D,3,FALSE)="new","existing",VLOOKUP(B85,'041012'!B:D,3,FALSE)))</f>
        <v>existing</v>
      </c>
      <c r="E85" s="4">
        <f t="shared" si="2"/>
        <v>40949</v>
      </c>
      <c r="F85" s="11" t="str">
        <f>IF(ISERROR(VLOOKUP(B85,'091012'!B:B,1,FALSE)),"yes","no")</f>
        <v>yes</v>
      </c>
      <c r="G85" s="2" t="s">
        <v>2172</v>
      </c>
      <c r="H85" s="11" t="str">
        <f>IF(ISNA(VLOOKUP(B85,CEEMEA!$A:$A,1,0)),IF(ISNA(VLOOKUP(B85,Removes!$A:$A,1,0)),IF(ISNA(VLOOKUP(B85,TTM!$A:$A,1,0)),IF(ISNA(VLOOKUP(B85,FastTrack!$A:$A,1,0)),IF(ISNA(VLOOKUP(B85,Delayed!$B:$B,1,0)),"BAU","Delayed"),"FastTrack"),"TTM"),"Remove"),"CEEMEA")</f>
        <v>BAU</v>
      </c>
      <c r="I85" s="11" t="str">
        <f>IF(COUNTIF(schedule!DA$1:ZZ$100,B85)=0,"new","scheduled")</f>
        <v>scheduled</v>
      </c>
    </row>
    <row r="86" spans="1:9">
      <c r="A86" s="11" t="s">
        <v>2173</v>
      </c>
      <c r="B86" s="13">
        <v>121002103028</v>
      </c>
      <c r="C86" s="11" t="str">
        <f>IF(ISERROR(VLOOKUP(B86,'041012'!B:C,2,FALSE)),"new",VLOOKUP(B86,'041012'!B:C,2,FALSE))</f>
        <v>new</v>
      </c>
      <c r="D86" s="11" t="str">
        <f>IF(ISERROR(VLOOKUP(B86,'041012'!B:D,3,FALSE)),"new",IF(VLOOKUP(B86,'041012'!B:D,3,FALSE)="new","existing",VLOOKUP(B86,'041012'!B:D,3,FALSE)))</f>
        <v>existing</v>
      </c>
      <c r="E86" s="4">
        <f t="shared" si="2"/>
        <v>40949</v>
      </c>
      <c r="F86" s="11" t="str">
        <f>IF(ISERROR(VLOOKUP(B86,'091012'!B:B,1,FALSE)),"yes","no")</f>
        <v>no</v>
      </c>
      <c r="G86" s="2" t="s">
        <v>2174</v>
      </c>
      <c r="H86" s="11" t="str">
        <f>IF(ISNA(VLOOKUP(B86,CEEMEA!$A:$A,1,0)),IF(ISNA(VLOOKUP(B86,Removes!$A:$A,1,0)),IF(ISNA(VLOOKUP(B86,TTM!$A:$A,1,0)),IF(ISNA(VLOOKUP(B86,FastTrack!$A:$A,1,0)),IF(ISNA(VLOOKUP(B86,Delayed!$B:$B,1,0)),"BAU","Delayed"),"FastTrack"),"TTM"),"Remove"),"CEEMEA")</f>
        <v>BAU</v>
      </c>
      <c r="I86" s="11" t="str">
        <f>IF(COUNTIF(schedule!DA$1:ZZ$100,B86)=0,"new","scheduled")</f>
        <v>scheduled</v>
      </c>
    </row>
    <row r="87" spans="1:9">
      <c r="A87" s="11" t="s">
        <v>2248</v>
      </c>
      <c r="B87" s="13">
        <v>121002121312</v>
      </c>
      <c r="C87" s="11" t="str">
        <f>IF(ISERROR(VLOOKUP(B87,'041012'!B:C,2,FALSE)),"new",VLOOKUP(B87,'041012'!B:C,2,FALSE))</f>
        <v>new</v>
      </c>
      <c r="D87" s="11" t="str">
        <f>IF(ISERROR(VLOOKUP(B87,'041012'!B:D,3,FALSE)),"new",IF(VLOOKUP(B87,'041012'!B:D,3,FALSE)="new","existing",VLOOKUP(B87,'041012'!B:D,3,FALSE)))</f>
        <v>existing</v>
      </c>
      <c r="E87" s="4">
        <f t="shared" si="2"/>
        <v>41009</v>
      </c>
      <c r="F87" s="11" t="str">
        <f>IF(ISERROR(VLOOKUP(B87,'091012'!B:B,1,FALSE)),"yes","no")</f>
        <v>no</v>
      </c>
      <c r="G87" s="2" t="s">
        <v>2249</v>
      </c>
      <c r="H87" s="11" t="str">
        <f>IF(ISNA(VLOOKUP(B87,CEEMEA!$A:$A,1,0)),IF(ISNA(VLOOKUP(B87,Removes!$A:$A,1,0)),IF(ISNA(VLOOKUP(B87,TTM!$A:$A,1,0)),IF(ISNA(VLOOKUP(B87,FastTrack!$A:$A,1,0)),IF(ISNA(VLOOKUP(B87,Delayed!$B:$B,1,0)),"BAU","Delayed"),"FastTrack"),"TTM"),"Remove"),"CEEMEA")</f>
        <v>BAU</v>
      </c>
      <c r="I87" s="11" t="str">
        <f>IF(COUNTIF(schedule!DA$1:ZZ$100,B87)=0,"new","scheduled")</f>
        <v>scheduled</v>
      </c>
    </row>
    <row r="88" spans="1:9">
      <c r="A88" s="11" t="s">
        <v>2250</v>
      </c>
      <c r="B88" s="13">
        <v>121002121623</v>
      </c>
      <c r="C88" s="11" t="str">
        <f>IF(ISERROR(VLOOKUP(B88,'041012'!B:C,2,FALSE)),"new",VLOOKUP(B88,'041012'!B:C,2,FALSE))</f>
        <v>new</v>
      </c>
      <c r="D88" s="11" t="str">
        <f>IF(ISERROR(VLOOKUP(B88,'041012'!B:D,3,FALSE)),"new",IF(VLOOKUP(B88,'041012'!B:D,3,FALSE)="new","existing",VLOOKUP(B88,'041012'!B:D,3,FALSE)))</f>
        <v>existing</v>
      </c>
      <c r="E88" s="4">
        <f t="shared" si="2"/>
        <v>41009</v>
      </c>
      <c r="F88" s="11" t="str">
        <f>IF(ISERROR(VLOOKUP(B88,'091012'!B:B,1,FALSE)),"yes","no")</f>
        <v>no</v>
      </c>
      <c r="G88" s="2" t="s">
        <v>2251</v>
      </c>
      <c r="H88" s="11" t="str">
        <f>IF(ISNA(VLOOKUP(B88,CEEMEA!$A:$A,1,0)),IF(ISNA(VLOOKUP(B88,Removes!$A:$A,1,0)),IF(ISNA(VLOOKUP(B88,TTM!$A:$A,1,0)),IF(ISNA(VLOOKUP(B88,FastTrack!$A:$A,1,0)),IF(ISNA(VLOOKUP(B88,Delayed!$B:$B,1,0)),"BAU","Delayed"),"FastTrack"),"TTM"),"Remove"),"CEEMEA")</f>
        <v>BAU</v>
      </c>
      <c r="I88" s="11" t="str">
        <f>IF(COUNTIF(schedule!DA$1:ZZ$100,B88)=0,"new","scheduled")</f>
        <v>scheduled</v>
      </c>
    </row>
    <row r="89" spans="1:9">
      <c r="A89" s="11" t="s">
        <v>2252</v>
      </c>
      <c r="B89" s="13">
        <v>121002121759</v>
      </c>
      <c r="C89" s="11" t="str">
        <f>IF(ISERROR(VLOOKUP(B89,'041012'!B:C,2,FALSE)),"new",VLOOKUP(B89,'041012'!B:C,2,FALSE))</f>
        <v>new</v>
      </c>
      <c r="D89" s="11" t="str">
        <f>IF(ISERROR(VLOOKUP(B89,'041012'!B:D,3,FALSE)),"new",IF(VLOOKUP(B89,'041012'!B:D,3,FALSE)="new","existing",VLOOKUP(B89,'041012'!B:D,3,FALSE)))</f>
        <v>existing</v>
      </c>
      <c r="E89" s="4">
        <f t="shared" si="2"/>
        <v>41009</v>
      </c>
      <c r="F89" s="11" t="str">
        <f>IF(ISERROR(VLOOKUP(B89,'091012'!B:B,1,FALSE)),"yes","no")</f>
        <v>no</v>
      </c>
      <c r="G89" s="2" t="s">
        <v>2253</v>
      </c>
      <c r="H89" s="11" t="str">
        <f>IF(ISNA(VLOOKUP(B89,CEEMEA!$A:$A,1,0)),IF(ISNA(VLOOKUP(B89,Removes!$A:$A,1,0)),IF(ISNA(VLOOKUP(B89,TTM!$A:$A,1,0)),IF(ISNA(VLOOKUP(B89,FastTrack!$A:$A,1,0)),IF(ISNA(VLOOKUP(B89,Delayed!$B:$B,1,0)),"BAU","Delayed"),"FastTrack"),"TTM"),"Remove"),"CEEMEA")</f>
        <v>BAU</v>
      </c>
      <c r="I89" s="11" t="str">
        <f>IF(COUNTIF(schedule!DA$1:ZZ$100,B89)=0,"new","scheduled")</f>
        <v>scheduled</v>
      </c>
    </row>
    <row r="90" spans="1:9">
      <c r="A90" s="11" t="s">
        <v>1099</v>
      </c>
      <c r="B90" s="13">
        <v>121003104056</v>
      </c>
      <c r="C90" s="11" t="str">
        <f>IF(ISERROR(VLOOKUP(B90,'041012'!B:C,2,FALSE)),"new",VLOOKUP(B90,'041012'!B:C,2,FALSE))</f>
        <v>new</v>
      </c>
      <c r="D90" s="11" t="str">
        <f>IF(ISERROR(VLOOKUP(B90,'041012'!B:D,3,FALSE)),"new",IF(VLOOKUP(B90,'041012'!B:D,3,FALSE)="new","existing",VLOOKUP(B90,'041012'!B:D,3,FALSE)))</f>
        <v>existing</v>
      </c>
      <c r="E90" s="4">
        <f t="shared" si="2"/>
        <v>41009</v>
      </c>
      <c r="F90" s="11" t="str">
        <f>IF(ISERROR(VLOOKUP(B90,'091012'!B:B,1,FALSE)),"yes","no")</f>
        <v>no</v>
      </c>
      <c r="G90" s="2" t="s">
        <v>2243</v>
      </c>
      <c r="H90" s="11" t="str">
        <f>IF(ISNA(VLOOKUP(B90,CEEMEA!$A:$A,1,0)),IF(ISNA(VLOOKUP(B90,Removes!$A:$A,1,0)),IF(ISNA(VLOOKUP(B90,TTM!$A:$A,1,0)),IF(ISNA(VLOOKUP(B90,FastTrack!$A:$A,1,0)),IF(ISNA(VLOOKUP(B90,Delayed!$B:$B,1,0)),"BAU","Delayed"),"FastTrack"),"TTM"),"Remove"),"CEEMEA")</f>
        <v>Delayed</v>
      </c>
      <c r="I90" s="11" t="str">
        <f>IF(COUNTIF(schedule!DA$1:ZZ$100,B90)=0,"new","scheduled")</f>
        <v>new</v>
      </c>
    </row>
    <row r="91" spans="1:9">
      <c r="A91" s="11" t="s">
        <v>1075</v>
      </c>
      <c r="B91" s="13">
        <v>121003104518</v>
      </c>
      <c r="C91" s="11" t="str">
        <f>IF(ISERROR(VLOOKUP(B91,'041012'!B:C,2,FALSE)),"new",VLOOKUP(B91,'041012'!B:C,2,FALSE))</f>
        <v>new</v>
      </c>
      <c r="D91" s="11" t="str">
        <f>IF(ISERROR(VLOOKUP(B91,'041012'!B:D,3,FALSE)),"new",IF(VLOOKUP(B91,'041012'!B:D,3,FALSE)="new","existing",VLOOKUP(B91,'041012'!B:D,3,FALSE)))</f>
        <v>existing</v>
      </c>
      <c r="E91" s="4">
        <f t="shared" si="2"/>
        <v>41009</v>
      </c>
      <c r="F91" s="11" t="str">
        <f>IF(ISERROR(VLOOKUP(B91,'091012'!B:B,1,FALSE)),"yes","no")</f>
        <v>no</v>
      </c>
      <c r="G91" s="2" t="s">
        <v>2262</v>
      </c>
      <c r="H91" s="11" t="str">
        <f>IF(ISNA(VLOOKUP(B91,CEEMEA!$A:$A,1,0)),IF(ISNA(VLOOKUP(B91,Removes!$A:$A,1,0)),IF(ISNA(VLOOKUP(B91,TTM!$A:$A,1,0)),IF(ISNA(VLOOKUP(B91,FastTrack!$A:$A,1,0)),IF(ISNA(VLOOKUP(B91,Delayed!$B:$B,1,0)),"BAU","Delayed"),"FastTrack"),"TTM"),"Remove"),"CEEMEA")</f>
        <v>Delayed</v>
      </c>
      <c r="I91" s="11" t="str">
        <f>IF(COUNTIF(schedule!DA$1:ZZ$100,B91)=0,"new","scheduled")</f>
        <v>new</v>
      </c>
    </row>
    <row r="92" spans="1:9">
      <c r="A92" s="11" t="s">
        <v>2263</v>
      </c>
      <c r="B92" s="13">
        <v>121003111212</v>
      </c>
      <c r="C92" s="11" t="str">
        <f>IF(ISERROR(VLOOKUP(B92,'041012'!B:C,2,FALSE)),"new",VLOOKUP(B92,'041012'!B:C,2,FALSE))</f>
        <v>new</v>
      </c>
      <c r="D92" s="11" t="str">
        <f>IF(ISERROR(VLOOKUP(B92,'041012'!B:D,3,FALSE)),"new",IF(VLOOKUP(B92,'041012'!B:D,3,FALSE)="new","existing",VLOOKUP(B92,'041012'!B:D,3,FALSE)))</f>
        <v>existing</v>
      </c>
      <c r="E92" s="4">
        <f t="shared" si="2"/>
        <v>40978</v>
      </c>
      <c r="F92" s="11" t="str">
        <f>IF(ISERROR(VLOOKUP(B92,'091012'!B:B,1,FALSE)),"yes","no")</f>
        <v>yes</v>
      </c>
      <c r="G92" s="2" t="s">
        <v>2264</v>
      </c>
      <c r="H92" s="11" t="str">
        <f>IF(ISNA(VLOOKUP(B92,CEEMEA!$A:$A,1,0)),IF(ISNA(VLOOKUP(B92,Removes!$A:$A,1,0)),IF(ISNA(VLOOKUP(B92,TTM!$A:$A,1,0)),IF(ISNA(VLOOKUP(B92,FastTrack!$A:$A,1,0)),IF(ISNA(VLOOKUP(B92,Delayed!$B:$B,1,0)),"BAU","Delayed"),"FastTrack"),"TTM"),"Remove"),"CEEMEA")</f>
        <v>BAU</v>
      </c>
      <c r="I92" s="11" t="str">
        <f>IF(COUNTIF(schedule!DA$1:ZZ$100,B92)=0,"new","scheduled")</f>
        <v>scheduled</v>
      </c>
    </row>
    <row r="93" spans="1:9">
      <c r="A93" s="11" t="s">
        <v>2267</v>
      </c>
      <c r="B93" s="13">
        <v>121003111215</v>
      </c>
      <c r="C93" s="11" t="str">
        <f>IF(ISERROR(VLOOKUP(B93,'041012'!B:C,2,FALSE)),"new",VLOOKUP(B93,'041012'!B:C,2,FALSE))</f>
        <v>new</v>
      </c>
      <c r="D93" s="11" t="str">
        <f>IF(ISERROR(VLOOKUP(B93,'041012'!B:D,3,FALSE)),"new",IF(VLOOKUP(B93,'041012'!B:D,3,FALSE)="new","existing",VLOOKUP(B93,'041012'!B:D,3,FALSE)))</f>
        <v>existing</v>
      </c>
      <c r="E93" s="4">
        <f t="shared" si="2"/>
        <v>40978</v>
      </c>
      <c r="F93" s="11" t="str">
        <f>IF(ISERROR(VLOOKUP(B93,'091012'!B:B,1,FALSE)),"yes","no")</f>
        <v>no</v>
      </c>
      <c r="G93" s="2" t="s">
        <v>2268</v>
      </c>
      <c r="H93" s="11" t="str">
        <f>IF(ISNA(VLOOKUP(B93,CEEMEA!$A:$A,1,0)),IF(ISNA(VLOOKUP(B93,Removes!$A:$A,1,0)),IF(ISNA(VLOOKUP(B93,TTM!$A:$A,1,0)),IF(ISNA(VLOOKUP(B93,FastTrack!$A:$A,1,0)),IF(ISNA(VLOOKUP(B93,Delayed!$B:$B,1,0)),"BAU","Delayed"),"FastTrack"),"TTM"),"Remove"),"CEEMEA")</f>
        <v>BAU</v>
      </c>
      <c r="I93" s="11" t="str">
        <f>IF(COUNTIF(schedule!DA$1:ZZ$100,B93)=0,"new","scheduled")</f>
        <v>scheduled</v>
      </c>
    </row>
    <row r="94" spans="1:9">
      <c r="A94" s="11" t="s">
        <v>2269</v>
      </c>
      <c r="B94" s="13">
        <v>121003111216</v>
      </c>
      <c r="C94" s="11" t="str">
        <f>IF(ISERROR(VLOOKUP(B94,'041012'!B:C,2,FALSE)),"new",VLOOKUP(B94,'041012'!B:C,2,FALSE))</f>
        <v>new</v>
      </c>
      <c r="D94" s="11" t="str">
        <f>IF(ISERROR(VLOOKUP(B94,'041012'!B:D,3,FALSE)),"new",IF(VLOOKUP(B94,'041012'!B:D,3,FALSE)="new","existing",VLOOKUP(B94,'041012'!B:D,3,FALSE)))</f>
        <v>existing</v>
      </c>
      <c r="E94" s="4">
        <f t="shared" si="2"/>
        <v>40978</v>
      </c>
      <c r="F94" s="11" t="str">
        <f>IF(ISERROR(VLOOKUP(B94,'091012'!B:B,1,FALSE)),"yes","no")</f>
        <v>no</v>
      </c>
      <c r="G94" s="2" t="s">
        <v>2270</v>
      </c>
      <c r="H94" s="11" t="str">
        <f>IF(ISNA(VLOOKUP(B94,CEEMEA!$A:$A,1,0)),IF(ISNA(VLOOKUP(B94,Removes!$A:$A,1,0)),IF(ISNA(VLOOKUP(B94,TTM!$A:$A,1,0)),IF(ISNA(VLOOKUP(B94,FastTrack!$A:$A,1,0)),IF(ISNA(VLOOKUP(B94,Delayed!$B:$B,1,0)),"BAU","Delayed"),"FastTrack"),"TTM"),"Remove"),"CEEMEA")</f>
        <v>BAU</v>
      </c>
      <c r="I94" s="11" t="str">
        <f>IF(COUNTIF(schedule!DA$1:ZZ$100,B94)=0,"new","scheduled")</f>
        <v>scheduled</v>
      </c>
    </row>
    <row r="95" spans="1:9">
      <c r="A95" s="11" t="s">
        <v>1077</v>
      </c>
      <c r="B95" s="13">
        <v>121004045242</v>
      </c>
      <c r="C95" s="11" t="str">
        <f>IF(ISERROR(VLOOKUP(B95,'041012'!B:C,2,FALSE)),"new",VLOOKUP(B95,'041012'!B:C,2,FALSE))</f>
        <v>new</v>
      </c>
      <c r="D95" s="11" t="str">
        <f>IF(ISERROR(VLOOKUP(B95,'041012'!B:D,3,FALSE)),"new",IF(VLOOKUP(B95,'041012'!B:D,3,FALSE)="new","existing",VLOOKUP(B95,'041012'!B:D,3,FALSE)))</f>
        <v>existing</v>
      </c>
      <c r="E95" s="4">
        <f t="shared" si="2"/>
        <v>41009</v>
      </c>
      <c r="F95" s="11" t="str">
        <f>IF(ISERROR(VLOOKUP(B95,'091012'!B:B,1,FALSE)),"yes","no")</f>
        <v>no</v>
      </c>
      <c r="G95" s="2" t="s">
        <v>2240</v>
      </c>
      <c r="H95" s="11" t="str">
        <f>IF(ISNA(VLOOKUP(B95,CEEMEA!$A:$A,1,0)),IF(ISNA(VLOOKUP(B95,Removes!$A:$A,1,0)),IF(ISNA(VLOOKUP(B95,TTM!$A:$A,1,0)),IF(ISNA(VLOOKUP(B95,FastTrack!$A:$A,1,0)),IF(ISNA(VLOOKUP(B95,Delayed!$B:$B,1,0)),"BAU","Delayed"),"FastTrack"),"TTM"),"Remove"),"CEEMEA")</f>
        <v>Delayed</v>
      </c>
      <c r="I95" s="11" t="str">
        <f>IF(COUNTIF(schedule!DA$1:ZZ$100,B95)=0,"new","scheduled")</f>
        <v>new</v>
      </c>
    </row>
    <row r="96" spans="1:9">
      <c r="A96" s="11" t="s">
        <v>43</v>
      </c>
      <c r="B96" s="13">
        <v>121004045612</v>
      </c>
      <c r="C96" s="11" t="str">
        <f>IF(ISERROR(VLOOKUP(B96,'041012'!B:C,2,FALSE)),"new",VLOOKUP(B96,'041012'!B:C,2,FALSE))</f>
        <v>new</v>
      </c>
      <c r="D96" s="11" t="str">
        <f>IF(ISERROR(VLOOKUP(B96,'041012'!B:D,3,FALSE)),"new",IF(VLOOKUP(B96,'041012'!B:D,3,FALSE)="new","existing",VLOOKUP(B96,'041012'!B:D,3,FALSE)))</f>
        <v>new</v>
      </c>
      <c r="E96" s="4">
        <f t="shared" si="2"/>
        <v>41070</v>
      </c>
      <c r="F96" s="11" t="str">
        <f>IF(ISERROR(VLOOKUP(B96,'091012'!B:B,1,FALSE)),"yes","no")</f>
        <v>yes</v>
      </c>
      <c r="G96" s="2" t="s">
        <v>2361</v>
      </c>
      <c r="H96" s="11" t="str">
        <f>IF(ISNA(VLOOKUP(B96,CEEMEA!$A:$A,1,0)),IF(ISNA(VLOOKUP(B96,Removes!$A:$A,1,0)),IF(ISNA(VLOOKUP(B96,TTM!$A:$A,1,0)),IF(ISNA(VLOOKUP(B96,FastTrack!$A:$A,1,0)),IF(ISNA(VLOOKUP(B96,Delayed!$B:$B,1,0)),"BAU","Delayed"),"FastTrack"),"TTM"),"Remove"),"CEEMEA")</f>
        <v>CEEMEA</v>
      </c>
      <c r="I96" s="11" t="str">
        <f>IF(COUNTIF(schedule!DA$1:ZZ$100,B96)=0,"new","scheduled")</f>
        <v>new</v>
      </c>
    </row>
    <row r="97" spans="1:9">
      <c r="A97" s="11" t="s">
        <v>45</v>
      </c>
      <c r="B97" s="13">
        <v>121004045613</v>
      </c>
      <c r="C97" s="11" t="str">
        <f>IF(ISERROR(VLOOKUP(B97,'041012'!B:C,2,FALSE)),"new",VLOOKUP(B97,'041012'!B:C,2,FALSE))</f>
        <v>new</v>
      </c>
      <c r="D97" s="11" t="str">
        <f>IF(ISERROR(VLOOKUP(B97,'041012'!B:D,3,FALSE)),"new",IF(VLOOKUP(B97,'041012'!B:D,3,FALSE)="new","existing",VLOOKUP(B97,'041012'!B:D,3,FALSE)))</f>
        <v>new</v>
      </c>
      <c r="E97" s="4">
        <f t="shared" si="2"/>
        <v>41070</v>
      </c>
      <c r="F97" s="11" t="str">
        <f>IF(ISERROR(VLOOKUP(B97,'091012'!B:B,1,FALSE)),"yes","no")</f>
        <v>yes</v>
      </c>
      <c r="G97" s="2" t="s">
        <v>2360</v>
      </c>
      <c r="H97" s="11" t="str">
        <f>IF(ISNA(VLOOKUP(B97,CEEMEA!$A:$A,1,0)),IF(ISNA(VLOOKUP(B97,Removes!$A:$A,1,0)),IF(ISNA(VLOOKUP(B97,TTM!$A:$A,1,0)),IF(ISNA(VLOOKUP(B97,FastTrack!$A:$A,1,0)),IF(ISNA(VLOOKUP(B97,Delayed!$B:$B,1,0)),"BAU","Delayed"),"FastTrack"),"TTM"),"Remove"),"CEEMEA")</f>
        <v>CEEMEA</v>
      </c>
      <c r="I97" s="11" t="str">
        <f>IF(COUNTIF(schedule!DA$1:ZZ$100,B97)=0,"new","scheduled")</f>
        <v>new</v>
      </c>
    </row>
    <row r="98" spans="1:9">
      <c r="A98" s="11" t="s">
        <v>46</v>
      </c>
      <c r="B98" s="13">
        <v>121004045614</v>
      </c>
      <c r="C98" s="11" t="str">
        <f>IF(ISERROR(VLOOKUP(B98,'041012'!B:C,2,FALSE)),"new",VLOOKUP(B98,'041012'!B:C,2,FALSE))</f>
        <v>new</v>
      </c>
      <c r="D98" s="11" t="str">
        <f>IF(ISERROR(VLOOKUP(B98,'041012'!B:D,3,FALSE)),"new",IF(VLOOKUP(B98,'041012'!B:D,3,FALSE)="new","existing",VLOOKUP(B98,'041012'!B:D,3,FALSE)))</f>
        <v>new</v>
      </c>
      <c r="E98" s="4">
        <f t="shared" si="2"/>
        <v>41070</v>
      </c>
      <c r="F98" s="11" t="str">
        <f>IF(ISERROR(VLOOKUP(B98,'091012'!B:B,1,FALSE)),"yes","no")</f>
        <v>yes</v>
      </c>
      <c r="G98" s="2" t="s">
        <v>2358</v>
      </c>
      <c r="H98" s="11" t="str">
        <f>IF(ISNA(VLOOKUP(B98,CEEMEA!$A:$A,1,0)),IF(ISNA(VLOOKUP(B98,Removes!$A:$A,1,0)),IF(ISNA(VLOOKUP(B98,TTM!$A:$A,1,0)),IF(ISNA(VLOOKUP(B98,FastTrack!$A:$A,1,0)),IF(ISNA(VLOOKUP(B98,Delayed!$B:$B,1,0)),"BAU","Delayed"),"FastTrack"),"TTM"),"Remove"),"CEEMEA")</f>
        <v>CEEMEA</v>
      </c>
      <c r="I98" s="11" t="str">
        <f>IF(COUNTIF(schedule!DA$1:ZZ$100,B98)=0,"new","scheduled")</f>
        <v>new</v>
      </c>
    </row>
    <row r="99" spans="1:9">
      <c r="A99" s="11" t="s">
        <v>44</v>
      </c>
      <c r="B99" s="13">
        <v>121004045615</v>
      </c>
      <c r="C99" s="11" t="str">
        <f>IF(ISERROR(VLOOKUP(B99,'041012'!B:C,2,FALSE)),"new",VLOOKUP(B99,'041012'!B:C,2,FALSE))</f>
        <v>new</v>
      </c>
      <c r="D99" s="11" t="str">
        <f>IF(ISERROR(VLOOKUP(B99,'041012'!B:D,3,FALSE)),"new",IF(VLOOKUP(B99,'041012'!B:D,3,FALSE)="new","existing",VLOOKUP(B99,'041012'!B:D,3,FALSE)))</f>
        <v>new</v>
      </c>
      <c r="E99" s="4">
        <f t="shared" si="2"/>
        <v>41070</v>
      </c>
      <c r="F99" s="11" t="str">
        <f>IF(ISERROR(VLOOKUP(B99,'091012'!B:B,1,FALSE)),"yes","no")</f>
        <v>yes</v>
      </c>
      <c r="G99" s="2" t="s">
        <v>2359</v>
      </c>
      <c r="H99" s="11" t="str">
        <f>IF(ISNA(VLOOKUP(B99,CEEMEA!$A:$A,1,0)),IF(ISNA(VLOOKUP(B99,Removes!$A:$A,1,0)),IF(ISNA(VLOOKUP(B99,TTM!$A:$A,1,0)),IF(ISNA(VLOOKUP(B99,FastTrack!$A:$A,1,0)),IF(ISNA(VLOOKUP(B99,Delayed!$B:$B,1,0)),"BAU","Delayed"),"FastTrack"),"TTM"),"Remove"),"CEEMEA")</f>
        <v>CEEMEA</v>
      </c>
      <c r="I99" s="11" t="str">
        <f>IF(COUNTIF(schedule!DA$1:ZZ$100,B99)=0,"new","scheduled")</f>
        <v>new</v>
      </c>
    </row>
    <row r="100" spans="1:9">
      <c r="A100" s="11" t="s">
        <v>1085</v>
      </c>
      <c r="B100" s="13">
        <v>121004050141</v>
      </c>
      <c r="C100" s="11" t="str">
        <f>IF(ISERROR(VLOOKUP(B100,'041012'!B:C,2,FALSE)),"new",VLOOKUP(B100,'041012'!B:C,2,FALSE))</f>
        <v>new</v>
      </c>
      <c r="D100" s="11" t="str">
        <f>IF(ISERROR(VLOOKUP(B100,'041012'!B:D,3,FALSE)),"new",IF(VLOOKUP(B100,'041012'!B:D,3,FALSE)="new","existing",VLOOKUP(B100,'041012'!B:D,3,FALSE)))</f>
        <v>existing</v>
      </c>
      <c r="E100" s="4">
        <f t="shared" si="2"/>
        <v>41009</v>
      </c>
      <c r="F100" s="11" t="str">
        <f>IF(ISERROR(VLOOKUP(B100,'091012'!B:B,1,FALSE)),"yes","no")</f>
        <v>no</v>
      </c>
      <c r="G100" s="2" t="s">
        <v>2244</v>
      </c>
      <c r="H100" s="11" t="str">
        <f>IF(ISNA(VLOOKUP(B100,CEEMEA!$A:$A,1,0)),IF(ISNA(VLOOKUP(B100,Removes!$A:$A,1,0)),IF(ISNA(VLOOKUP(B100,TTM!$A:$A,1,0)),IF(ISNA(VLOOKUP(B100,FastTrack!$A:$A,1,0)),IF(ISNA(VLOOKUP(B100,Delayed!$B:$B,1,0)),"BAU","Delayed"),"FastTrack"),"TTM"),"Remove"),"CEEMEA")</f>
        <v>Delayed</v>
      </c>
      <c r="I100" s="11" t="str">
        <f>IF(COUNTIF(schedule!DA$1:ZZ$100,B100)=0,"new","scheduled")</f>
        <v>new</v>
      </c>
    </row>
    <row r="101" spans="1:9">
      <c r="A101" s="11" t="s">
        <v>1081</v>
      </c>
      <c r="B101" s="13">
        <v>121004050320</v>
      </c>
      <c r="C101" s="11" t="str">
        <f>IF(ISERROR(VLOOKUP(B101,'041012'!B:C,2,FALSE)),"new",VLOOKUP(B101,'041012'!B:C,2,FALSE))</f>
        <v>new</v>
      </c>
      <c r="D101" s="11" t="str">
        <f>IF(ISERROR(VLOOKUP(B101,'041012'!B:D,3,FALSE)),"new",IF(VLOOKUP(B101,'041012'!B:D,3,FALSE)="new","existing",VLOOKUP(B101,'041012'!B:D,3,FALSE)))</f>
        <v>existing</v>
      </c>
      <c r="E101" s="4">
        <f t="shared" si="2"/>
        <v>41009</v>
      </c>
      <c r="F101" s="11" t="str">
        <f>IF(ISERROR(VLOOKUP(B101,'091012'!B:B,1,FALSE)),"yes","no")</f>
        <v>no</v>
      </c>
      <c r="G101" s="2" t="s">
        <v>2245</v>
      </c>
      <c r="H101" s="11" t="str">
        <f>IF(ISNA(VLOOKUP(B101,CEEMEA!$A:$A,1,0)),IF(ISNA(VLOOKUP(B101,Removes!$A:$A,1,0)),IF(ISNA(VLOOKUP(B101,TTM!$A:$A,1,0)),IF(ISNA(VLOOKUP(B101,FastTrack!$A:$A,1,0)),IF(ISNA(VLOOKUP(B101,Delayed!$B:$B,1,0)),"BAU","Delayed"),"FastTrack"),"TTM"),"Remove"),"CEEMEA")</f>
        <v>Delayed</v>
      </c>
      <c r="I101" s="11" t="str">
        <f>IF(COUNTIF(schedule!DA$1:ZZ$100,B101)=0,"new","scheduled")</f>
        <v>new</v>
      </c>
    </row>
    <row r="102" spans="1:9">
      <c r="A102" s="11" t="s">
        <v>2356</v>
      </c>
      <c r="B102" s="13">
        <v>121004052947</v>
      </c>
      <c r="C102" s="11" t="str">
        <f>IF(ISERROR(VLOOKUP(B102,'041012'!B:C,2,FALSE)),"new",VLOOKUP(B102,'041012'!B:C,2,FALSE))</f>
        <v>new</v>
      </c>
      <c r="D102" s="11" t="str">
        <f>IF(ISERROR(VLOOKUP(B102,'041012'!B:D,3,FALSE)),"new",IF(VLOOKUP(B102,'041012'!B:D,3,FALSE)="new","existing",VLOOKUP(B102,'041012'!B:D,3,FALSE)))</f>
        <v>new</v>
      </c>
      <c r="E102" s="4">
        <f t="shared" si="2"/>
        <v>41070</v>
      </c>
      <c r="F102" s="11" t="str">
        <f>IF(ISERROR(VLOOKUP(B102,'091012'!B:B,1,FALSE)),"yes","no")</f>
        <v>yes</v>
      </c>
      <c r="G102" s="2" t="s">
        <v>2357</v>
      </c>
      <c r="H102" s="11" t="str">
        <f>IF(ISNA(VLOOKUP(B102,CEEMEA!$A:$A,1,0)),IF(ISNA(VLOOKUP(B102,Removes!$A:$A,1,0)),IF(ISNA(VLOOKUP(B102,TTM!$A:$A,1,0)),IF(ISNA(VLOOKUP(B102,FastTrack!$A:$A,1,0)),IF(ISNA(VLOOKUP(B102,Delayed!$B:$B,1,0)),"BAU","Delayed"),"FastTrack"),"TTM"),"Remove"),"CEEMEA")</f>
        <v>CEEMEA</v>
      </c>
      <c r="I102" s="11" t="str">
        <f>IF(COUNTIF(schedule!DA$1:ZZ$100,B102)=0,"new","scheduled")</f>
        <v>new</v>
      </c>
    </row>
    <row r="103" spans="1:9">
      <c r="A103" s="11" t="s">
        <v>2354</v>
      </c>
      <c r="B103" s="13">
        <v>121004052951</v>
      </c>
      <c r="C103" s="11" t="str">
        <f>IF(ISERROR(VLOOKUP(B103,'041012'!B:C,2,FALSE)),"new",VLOOKUP(B103,'041012'!B:C,2,FALSE))</f>
        <v>new</v>
      </c>
      <c r="D103" s="11" t="str">
        <f>IF(ISERROR(VLOOKUP(B103,'041012'!B:D,3,FALSE)),"new",IF(VLOOKUP(B103,'041012'!B:D,3,FALSE)="new","existing",VLOOKUP(B103,'041012'!B:D,3,FALSE)))</f>
        <v>new</v>
      </c>
      <c r="E103" s="4">
        <f t="shared" si="2"/>
        <v>41070</v>
      </c>
      <c r="F103" s="11" t="str">
        <f>IF(ISERROR(VLOOKUP(B103,'091012'!B:B,1,FALSE)),"yes","no")</f>
        <v>yes</v>
      </c>
      <c r="G103" s="2" t="s">
        <v>2355</v>
      </c>
      <c r="H103" s="11" t="str">
        <f>IF(ISNA(VLOOKUP(B103,CEEMEA!$A:$A,1,0)),IF(ISNA(VLOOKUP(B103,Removes!$A:$A,1,0)),IF(ISNA(VLOOKUP(B103,TTM!$A:$A,1,0)),IF(ISNA(VLOOKUP(B103,FastTrack!$A:$A,1,0)),IF(ISNA(VLOOKUP(B103,Delayed!$B:$B,1,0)),"BAU","Delayed"),"FastTrack"),"TTM"),"Remove"),"CEEMEA")</f>
        <v>CEEMEA</v>
      </c>
      <c r="I103" s="11" t="str">
        <f>IF(COUNTIF(schedule!DA$1:ZZ$100,B103)=0,"new","scheduled")</f>
        <v>new</v>
      </c>
    </row>
    <row r="104" spans="1:9">
      <c r="A104" s="11" t="s">
        <v>1079</v>
      </c>
      <c r="B104" s="13">
        <v>121004054128</v>
      </c>
      <c r="C104" s="11" t="str">
        <f>IF(ISERROR(VLOOKUP(B104,'041012'!B:C,2,FALSE)),"new",VLOOKUP(B104,'041012'!B:C,2,FALSE))</f>
        <v>new</v>
      </c>
      <c r="D104" s="11" t="str">
        <f>IF(ISERROR(VLOOKUP(B104,'041012'!B:D,3,FALSE)),"new",IF(VLOOKUP(B104,'041012'!B:D,3,FALSE)="new","existing",VLOOKUP(B104,'041012'!B:D,3,FALSE)))</f>
        <v>existing</v>
      </c>
      <c r="E104" s="4">
        <f t="shared" si="2"/>
        <v>41009</v>
      </c>
      <c r="F104" s="11" t="str">
        <f>IF(ISERROR(VLOOKUP(B104,'091012'!B:B,1,FALSE)),"yes","no")</f>
        <v>yes</v>
      </c>
      <c r="G104" s="2" t="s">
        <v>2239</v>
      </c>
      <c r="H104" s="11" t="str">
        <f>IF(ISNA(VLOOKUP(B104,CEEMEA!$A:$A,1,0)),IF(ISNA(VLOOKUP(B104,Removes!$A:$A,1,0)),IF(ISNA(VLOOKUP(B104,TTM!$A:$A,1,0)),IF(ISNA(VLOOKUP(B104,FastTrack!$A:$A,1,0)),IF(ISNA(VLOOKUP(B104,Delayed!$B:$B,1,0)),"BAU","Delayed"),"FastTrack"),"TTM"),"Remove"),"CEEMEA")</f>
        <v>Delayed</v>
      </c>
      <c r="I104" s="11" t="str">
        <f>IF(COUNTIF(schedule!DA$1:ZZ$100,B104)=0,"new","scheduled")</f>
        <v>new</v>
      </c>
    </row>
    <row r="105" spans="1:9">
      <c r="A105" s="11" t="s">
        <v>1073</v>
      </c>
      <c r="B105" s="13">
        <v>121004054306</v>
      </c>
      <c r="C105" s="11" t="str">
        <f>IF(ISERROR(VLOOKUP(B105,'041012'!B:C,2,FALSE)),"new",VLOOKUP(B105,'041012'!B:C,2,FALSE))</f>
        <v>new</v>
      </c>
      <c r="D105" s="11" t="str">
        <f>IF(ISERROR(VLOOKUP(B105,'041012'!B:D,3,FALSE)),"new",IF(VLOOKUP(B105,'041012'!B:D,3,FALSE)="new","existing",VLOOKUP(B105,'041012'!B:D,3,FALSE)))</f>
        <v>existing</v>
      </c>
      <c r="E105" s="4">
        <f t="shared" si="2"/>
        <v>41009</v>
      </c>
      <c r="F105" s="11" t="str">
        <f>IF(ISERROR(VLOOKUP(B105,'091012'!B:B,1,FALSE)),"yes","no")</f>
        <v>no</v>
      </c>
      <c r="G105" s="2" t="s">
        <v>2242</v>
      </c>
      <c r="H105" s="11" t="str">
        <f>IF(ISNA(VLOOKUP(B105,CEEMEA!$A:$A,1,0)),IF(ISNA(VLOOKUP(B105,Removes!$A:$A,1,0)),IF(ISNA(VLOOKUP(B105,TTM!$A:$A,1,0)),IF(ISNA(VLOOKUP(B105,FastTrack!$A:$A,1,0)),IF(ISNA(VLOOKUP(B105,Delayed!$B:$B,1,0)),"BAU","Delayed"),"FastTrack"),"TTM"),"Remove"),"CEEMEA")</f>
        <v>Delayed</v>
      </c>
      <c r="I105" s="11" t="str">
        <f>IF(COUNTIF(schedule!DA$1:ZZ$100,B105)=0,"new","scheduled")</f>
        <v>new</v>
      </c>
    </row>
    <row r="106" spans="1:9">
      <c r="A106" s="11" t="s">
        <v>1071</v>
      </c>
      <c r="B106" s="13">
        <v>121004054430</v>
      </c>
      <c r="C106" s="11" t="str">
        <f>IF(ISERROR(VLOOKUP(B106,'041012'!B:C,2,FALSE)),"new",VLOOKUP(B106,'041012'!B:C,2,FALSE))</f>
        <v>new</v>
      </c>
      <c r="D106" s="11" t="str">
        <f>IF(ISERROR(VLOOKUP(B106,'041012'!B:D,3,FALSE)),"new",IF(VLOOKUP(B106,'041012'!B:D,3,FALSE)="new","existing",VLOOKUP(B106,'041012'!B:D,3,FALSE)))</f>
        <v>existing</v>
      </c>
      <c r="E106" s="4">
        <f t="shared" si="2"/>
        <v>41009</v>
      </c>
      <c r="F106" s="11" t="str">
        <f>IF(ISERROR(VLOOKUP(B106,'091012'!B:B,1,FALSE)),"yes","no")</f>
        <v>no</v>
      </c>
      <c r="G106" s="2" t="s">
        <v>2260</v>
      </c>
      <c r="H106" s="11" t="str">
        <f>IF(ISNA(VLOOKUP(B106,CEEMEA!$A:$A,1,0)),IF(ISNA(VLOOKUP(B106,Removes!$A:$A,1,0)),IF(ISNA(VLOOKUP(B106,TTM!$A:$A,1,0)),IF(ISNA(VLOOKUP(B106,FastTrack!$A:$A,1,0)),IF(ISNA(VLOOKUP(B106,Delayed!$B:$B,1,0)),"BAU","Delayed"),"FastTrack"),"TTM"),"Remove"),"CEEMEA")</f>
        <v>Delayed</v>
      </c>
      <c r="I106" s="11" t="str">
        <f>IF(COUNTIF(schedule!DA$1:ZZ$100,B106)=0,"new","scheduled")</f>
        <v>new</v>
      </c>
    </row>
    <row r="107" spans="1:9">
      <c r="A107" s="11" t="s">
        <v>1067</v>
      </c>
      <c r="B107" s="13">
        <v>121004104426</v>
      </c>
      <c r="C107" s="11" t="str">
        <f>IF(ISERROR(VLOOKUP(B107,'041012'!B:C,2,FALSE)),"new",VLOOKUP(B107,'041012'!B:C,2,FALSE))</f>
        <v>new</v>
      </c>
      <c r="D107" s="11" t="str">
        <f>IF(ISERROR(VLOOKUP(B107,'041012'!B:D,3,FALSE)),"new",IF(VLOOKUP(B107,'041012'!B:D,3,FALSE)="new","existing",VLOOKUP(B107,'041012'!B:D,3,FALSE)))</f>
        <v>existing</v>
      </c>
      <c r="E107" s="4">
        <f t="shared" si="2"/>
        <v>41009</v>
      </c>
      <c r="F107" s="11" t="str">
        <f>IF(ISERROR(VLOOKUP(B107,'091012'!B:B,1,FALSE)),"yes","no")</f>
        <v>yes</v>
      </c>
      <c r="G107" s="2" t="s">
        <v>2238</v>
      </c>
      <c r="H107" s="11" t="str">
        <f>IF(ISNA(VLOOKUP(B107,CEEMEA!$A:$A,1,0)),IF(ISNA(VLOOKUP(B107,Removes!$A:$A,1,0)),IF(ISNA(VLOOKUP(B107,TTM!$A:$A,1,0)),IF(ISNA(VLOOKUP(B107,FastTrack!$A:$A,1,0)),IF(ISNA(VLOOKUP(B107,Delayed!$B:$B,1,0)),"BAU","Delayed"),"FastTrack"),"TTM"),"Remove"),"CEEMEA")</f>
        <v>Delayed</v>
      </c>
      <c r="I107" s="11" t="str">
        <f>IF(COUNTIF(schedule!DA$1:ZZ$100,B107)=0,"new","scheduled")</f>
        <v>new</v>
      </c>
    </row>
    <row r="108" spans="1:9">
      <c r="A108" s="11" t="s">
        <v>2368</v>
      </c>
      <c r="B108" s="13">
        <v>121004115414</v>
      </c>
      <c r="C108" s="11" t="str">
        <f>IF(ISERROR(VLOOKUP(B108,'041012'!B:C,2,FALSE)),"new",VLOOKUP(B108,'041012'!B:C,2,FALSE))</f>
        <v>new</v>
      </c>
      <c r="D108" s="11" t="str">
        <f>IF(ISERROR(VLOOKUP(B108,'041012'!B:D,3,FALSE)),"new",IF(VLOOKUP(B108,'041012'!B:D,3,FALSE)="new","existing",VLOOKUP(B108,'041012'!B:D,3,FALSE)))</f>
        <v>new</v>
      </c>
      <c r="E108" s="4">
        <f t="shared" si="2"/>
        <v>41039</v>
      </c>
      <c r="F108" s="11" t="str">
        <f>IF(ISERROR(VLOOKUP(B108,'091012'!B:B,1,FALSE)),"yes","no")</f>
        <v>yes</v>
      </c>
      <c r="G108" s="2" t="s">
        <v>2369</v>
      </c>
      <c r="H108" s="11" t="str">
        <f>IF(ISNA(VLOOKUP(B108,CEEMEA!$A:$A,1,0)),IF(ISNA(VLOOKUP(B108,Removes!$A:$A,1,0)),IF(ISNA(VLOOKUP(B108,TTM!$A:$A,1,0)),IF(ISNA(VLOOKUP(B108,FastTrack!$A:$A,1,0)),IF(ISNA(VLOOKUP(B108,Delayed!$B:$B,1,0)),"BAU","Delayed"),"FastTrack"),"TTM"),"Remove"),"CEEMEA")</f>
        <v>BAU</v>
      </c>
      <c r="I108" s="11" t="str">
        <f>IF(COUNTIF(schedule!DA$1:ZZ$100,B108)=0,"new","scheduled")</f>
        <v>scheduled</v>
      </c>
    </row>
    <row r="109" spans="1:9">
      <c r="A109" s="11" t="s">
        <v>2366</v>
      </c>
      <c r="B109" s="13">
        <v>121004115419</v>
      </c>
      <c r="C109" s="11" t="str">
        <f>IF(ISERROR(VLOOKUP(B109,'041012'!B:C,2,FALSE)),"new",VLOOKUP(B109,'041012'!B:C,2,FALSE))</f>
        <v>new</v>
      </c>
      <c r="D109" s="11" t="str">
        <f>IF(ISERROR(VLOOKUP(B109,'041012'!B:D,3,FALSE)),"new",IF(VLOOKUP(B109,'041012'!B:D,3,FALSE)="new","existing",VLOOKUP(B109,'041012'!B:D,3,FALSE)))</f>
        <v>new</v>
      </c>
      <c r="E109" s="4">
        <f t="shared" si="2"/>
        <v>41039</v>
      </c>
      <c r="F109" s="11" t="str">
        <f>IF(ISERROR(VLOOKUP(B109,'091012'!B:B,1,FALSE)),"yes","no")</f>
        <v>yes</v>
      </c>
      <c r="G109" s="2" t="s">
        <v>2367</v>
      </c>
      <c r="H109" s="11" t="str">
        <f>IF(ISNA(VLOOKUP(B109,CEEMEA!$A:$A,1,0)),IF(ISNA(VLOOKUP(B109,Removes!$A:$A,1,0)),IF(ISNA(VLOOKUP(B109,TTM!$A:$A,1,0)),IF(ISNA(VLOOKUP(B109,FastTrack!$A:$A,1,0)),IF(ISNA(VLOOKUP(B109,Delayed!$B:$B,1,0)),"BAU","Delayed"),"FastTrack"),"TTM"),"Remove"),"CEEMEA")</f>
        <v>BAU</v>
      </c>
      <c r="I109" s="11" t="str">
        <f>IF(COUNTIF(schedule!DA$1:ZZ$100,B109)=0,"new","scheduled")</f>
        <v>scheduled</v>
      </c>
    </row>
    <row r="110" spans="1:9">
      <c r="A110" s="11" t="s">
        <v>2372</v>
      </c>
      <c r="B110" s="13">
        <v>121004115426</v>
      </c>
      <c r="C110" s="11" t="str">
        <f>IF(ISERROR(VLOOKUP(B110,'041012'!B:C,2,FALSE)),"new",VLOOKUP(B110,'041012'!B:C,2,FALSE))</f>
        <v>new</v>
      </c>
      <c r="D110" s="11" t="str">
        <f>IF(ISERROR(VLOOKUP(B110,'041012'!B:D,3,FALSE)),"new",IF(VLOOKUP(B110,'041012'!B:D,3,FALSE)="new","existing",VLOOKUP(B110,'041012'!B:D,3,FALSE)))</f>
        <v>new</v>
      </c>
      <c r="E110" s="4">
        <f t="shared" si="2"/>
        <v>41039</v>
      </c>
      <c r="F110" s="11" t="str">
        <f>IF(ISERROR(VLOOKUP(B110,'091012'!B:B,1,FALSE)),"yes","no")</f>
        <v>yes</v>
      </c>
      <c r="G110" s="2" t="s">
        <v>2373</v>
      </c>
      <c r="H110" s="11" t="str">
        <f>IF(ISNA(VLOOKUP(B110,CEEMEA!$A:$A,1,0)),IF(ISNA(VLOOKUP(B110,Removes!$A:$A,1,0)),IF(ISNA(VLOOKUP(B110,TTM!$A:$A,1,0)),IF(ISNA(VLOOKUP(B110,FastTrack!$A:$A,1,0)),IF(ISNA(VLOOKUP(B110,Delayed!$B:$B,1,0)),"BAU","Delayed"),"FastTrack"),"TTM"),"Remove"),"CEEMEA")</f>
        <v>BAU</v>
      </c>
      <c r="I110" s="11" t="str">
        <f>IF(COUNTIF(schedule!DA$1:ZZ$100,B110)=0,"new","scheduled")</f>
        <v>scheduled</v>
      </c>
    </row>
    <row r="111" spans="1:9">
      <c r="A111" s="11" t="s">
        <v>2370</v>
      </c>
      <c r="B111" s="13">
        <v>121004115427</v>
      </c>
      <c r="C111" s="11" t="str">
        <f>IF(ISERROR(VLOOKUP(B111,'041012'!B:C,2,FALSE)),"new",VLOOKUP(B111,'041012'!B:C,2,FALSE))</f>
        <v>new</v>
      </c>
      <c r="D111" s="11" t="str">
        <f>IF(ISERROR(VLOOKUP(B111,'041012'!B:D,3,FALSE)),"new",IF(VLOOKUP(B111,'041012'!B:D,3,FALSE)="new","existing",VLOOKUP(B111,'041012'!B:D,3,FALSE)))</f>
        <v>new</v>
      </c>
      <c r="E111" s="4">
        <f t="shared" si="2"/>
        <v>41039</v>
      </c>
      <c r="F111" s="11" t="str">
        <f>IF(ISERROR(VLOOKUP(B111,'091012'!B:B,1,FALSE)),"yes","no")</f>
        <v>yes</v>
      </c>
      <c r="G111" s="2" t="s">
        <v>2371</v>
      </c>
      <c r="H111" s="11" t="str">
        <f>IF(ISNA(VLOOKUP(B111,CEEMEA!$A:$A,1,0)),IF(ISNA(VLOOKUP(B111,Removes!$A:$A,1,0)),IF(ISNA(VLOOKUP(B111,TTM!$A:$A,1,0)),IF(ISNA(VLOOKUP(B111,FastTrack!$A:$A,1,0)),IF(ISNA(VLOOKUP(B111,Delayed!$B:$B,1,0)),"BAU","Delayed"),"FastTrack"),"TTM"),"Remove"),"CEEMEA")</f>
        <v>BAU</v>
      </c>
      <c r="I111" s="11" t="str">
        <f>IF(COUNTIF(schedule!DA$1:ZZ$100,B111)=0,"new","scheduled")</f>
        <v>scheduled</v>
      </c>
    </row>
    <row r="112" spans="1:9">
      <c r="A112" s="11" t="s">
        <v>328</v>
      </c>
      <c r="B112" s="13">
        <v>121005014935</v>
      </c>
      <c r="C112" s="11" t="str">
        <f>IF(ISERROR(VLOOKUP(B112,'041012'!B:C,2,FALSE)),"new",VLOOKUP(B112,'041012'!B:C,2,FALSE))</f>
        <v>new</v>
      </c>
      <c r="D112" s="11" t="str">
        <f>IF(ISERROR(VLOOKUP(B112,'041012'!B:D,3,FALSE)),"new",IF(VLOOKUP(B112,'041012'!B:D,3,FALSE)="new","existing",VLOOKUP(B112,'041012'!B:D,3,FALSE)))</f>
        <v>new</v>
      </c>
      <c r="E112" s="4">
        <f t="shared" si="2"/>
        <v>41039</v>
      </c>
      <c r="F112" s="11" t="str">
        <f>IF(ISERROR(VLOOKUP(B112,'091012'!B:B,1,FALSE)),"yes","no")</f>
        <v>yes</v>
      </c>
      <c r="G112" s="2" t="s">
        <v>2384</v>
      </c>
      <c r="H112" s="11" t="str">
        <f>IF(ISNA(VLOOKUP(B112,CEEMEA!$A:$A,1,0)),IF(ISNA(VLOOKUP(B112,Removes!$A:$A,1,0)),IF(ISNA(VLOOKUP(B112,TTM!$A:$A,1,0)),IF(ISNA(VLOOKUP(B112,FastTrack!$A:$A,1,0)),IF(ISNA(VLOOKUP(B112,Delayed!$B:$B,1,0)),"BAU","Delayed"),"FastTrack"),"TTM"),"Remove"),"CEEMEA")</f>
        <v>CEEMEA</v>
      </c>
      <c r="I112" s="11" t="str">
        <f>IF(COUNTIF(schedule!DA$1:ZZ$100,B112)=0,"new","scheduled")</f>
        <v>new</v>
      </c>
    </row>
    <row r="113" spans="1:9">
      <c r="A113" s="11" t="s">
        <v>326</v>
      </c>
      <c r="B113" s="13">
        <v>121005015859</v>
      </c>
      <c r="C113" s="11" t="str">
        <f>IF(ISERROR(VLOOKUP(B113,'041012'!B:C,2,FALSE)),"new",VLOOKUP(B113,'041012'!B:C,2,FALSE))</f>
        <v>new</v>
      </c>
      <c r="D113" s="11" t="str">
        <f>IF(ISERROR(VLOOKUP(B113,'041012'!B:D,3,FALSE)),"new",IF(VLOOKUP(B113,'041012'!B:D,3,FALSE)="new","existing",VLOOKUP(B113,'041012'!B:D,3,FALSE)))</f>
        <v>new</v>
      </c>
      <c r="E113" s="4">
        <f t="shared" si="2"/>
        <v>41039</v>
      </c>
      <c r="F113" s="11" t="str">
        <f>IF(ISERROR(VLOOKUP(B113,'091012'!B:B,1,FALSE)),"yes","no")</f>
        <v>yes</v>
      </c>
      <c r="G113" s="2" t="s">
        <v>2383</v>
      </c>
      <c r="H113" s="11" t="str">
        <f>IF(ISNA(VLOOKUP(B113,CEEMEA!$A:$A,1,0)),IF(ISNA(VLOOKUP(B113,Removes!$A:$A,1,0)),IF(ISNA(VLOOKUP(B113,TTM!$A:$A,1,0)),IF(ISNA(VLOOKUP(B113,FastTrack!$A:$A,1,0)),IF(ISNA(VLOOKUP(B113,Delayed!$B:$B,1,0)),"BAU","Delayed"),"FastTrack"),"TTM"),"Remove"),"CEEMEA")</f>
        <v>CEEMEA</v>
      </c>
      <c r="I113" s="11" t="str">
        <f>IF(COUNTIF(schedule!DA$1:ZZ$100,B113)=0,"new","scheduled")</f>
        <v>new</v>
      </c>
    </row>
    <row r="114" spans="1:9">
      <c r="A114" s="11" t="s">
        <v>2362</v>
      </c>
      <c r="B114" s="13">
        <v>121005073550</v>
      </c>
      <c r="C114" s="11" t="str">
        <f>IF(ISERROR(VLOOKUP(B114,'041012'!B:C,2,FALSE)),"new",VLOOKUP(B114,'041012'!B:C,2,FALSE))</f>
        <v>new</v>
      </c>
      <c r="D114" s="11" t="str">
        <f>IF(ISERROR(VLOOKUP(B114,'041012'!B:D,3,FALSE)),"new",IF(VLOOKUP(B114,'041012'!B:D,3,FALSE)="new","existing",VLOOKUP(B114,'041012'!B:D,3,FALSE)))</f>
        <v>new</v>
      </c>
      <c r="E114" s="4">
        <f t="shared" si="2"/>
        <v>41039</v>
      </c>
      <c r="F114" s="11" t="str">
        <f>IF(ISERROR(VLOOKUP(B114,'091012'!B:B,1,FALSE)),"yes","no")</f>
        <v>yes</v>
      </c>
      <c r="G114" s="2" t="s">
        <v>2363</v>
      </c>
      <c r="H114" s="11" t="str">
        <f>IF(ISNA(VLOOKUP(B114,CEEMEA!$A:$A,1,0)),IF(ISNA(VLOOKUP(B114,Removes!$A:$A,1,0)),IF(ISNA(VLOOKUP(B114,TTM!$A:$A,1,0)),IF(ISNA(VLOOKUP(B114,FastTrack!$A:$A,1,0)),IF(ISNA(VLOOKUP(B114,Delayed!$B:$B,1,0)),"BAU","Delayed"),"FastTrack"),"TTM"),"Remove"),"CEEMEA")</f>
        <v>CEEMEA</v>
      </c>
      <c r="I114" s="11" t="str">
        <f>IF(COUNTIF(schedule!DA$1:ZZ$100,B114)=0,"new","scheduled")</f>
        <v>new</v>
      </c>
    </row>
    <row r="115" spans="1:9">
      <c r="A115" s="1" t="s">
        <v>2335</v>
      </c>
      <c r="B115" s="13">
        <v>1203261317173</v>
      </c>
      <c r="C115" s="11" t="str">
        <f>IF(ISERROR(VLOOKUP(B115,'041012'!B:C,2,FALSE)),"new",VLOOKUP(B115,'041012'!B:C,2,FALSE))</f>
        <v>new</v>
      </c>
      <c r="D115" s="11" t="str">
        <f>IF(ISERROR(VLOOKUP(B115,'041012'!B:D,3,FALSE)),"new",IF(VLOOKUP(B115,'041012'!B:D,3,FALSE)="new","existing",VLOOKUP(B115,'041012'!B:D,3,FALSE)))</f>
        <v>new</v>
      </c>
      <c r="E115" s="4">
        <f t="shared" si="2"/>
        <v>41131</v>
      </c>
      <c r="F115" s="11" t="str">
        <f>IF(ISERROR(VLOOKUP(B115,'091012'!B:B,1,FALSE)),"yes","no")</f>
        <v>yes</v>
      </c>
      <c r="G115" s="2" t="s">
        <v>2336</v>
      </c>
      <c r="H115" s="11" t="str">
        <f>IF(ISNA(VLOOKUP(B115,CEEMEA!$A:$A,1,0)),IF(ISNA(VLOOKUP(B115,Removes!$A:$A,1,0)),IF(ISNA(VLOOKUP(B115,TTM!$A:$A,1,0)),IF(ISNA(VLOOKUP(B115,FastTrack!$A:$A,1,0)),IF(ISNA(VLOOKUP(B115,Delayed!$B:$B,1,0)),"BAU","Delayed"),"FastTrack"),"TTM"),"Remove"),"CEEMEA")</f>
        <v>BAU</v>
      </c>
      <c r="I115" s="11" t="str">
        <f>IF(COUNTIF(schedule!DA$1:ZZ$100,B115)=0,"new","scheduled")</f>
        <v>new</v>
      </c>
    </row>
    <row r="116" spans="1:9">
      <c r="A116" s="1" t="s">
        <v>2331</v>
      </c>
      <c r="B116" s="13">
        <v>1203261317223</v>
      </c>
      <c r="C116" s="11" t="str">
        <f>IF(ISERROR(VLOOKUP(B116,'041012'!B:C,2,FALSE)),"new",VLOOKUP(B116,'041012'!B:C,2,FALSE))</f>
        <v>new</v>
      </c>
      <c r="D116" s="11" t="str">
        <f>IF(ISERROR(VLOOKUP(B116,'041012'!B:D,3,FALSE)),"new",IF(VLOOKUP(B116,'041012'!B:D,3,FALSE)="new","existing",VLOOKUP(B116,'041012'!B:D,3,FALSE)))</f>
        <v>new</v>
      </c>
      <c r="E116" s="4">
        <f t="shared" si="2"/>
        <v>41131</v>
      </c>
      <c r="F116" s="11" t="str">
        <f>IF(ISERROR(VLOOKUP(B116,'091012'!B:B,1,FALSE)),"yes","no")</f>
        <v>yes</v>
      </c>
      <c r="G116" s="2" t="s">
        <v>2332</v>
      </c>
      <c r="H116" s="11" t="str">
        <f>IF(ISNA(VLOOKUP(B116,CEEMEA!$A:$A,1,0)),IF(ISNA(VLOOKUP(B116,Removes!$A:$A,1,0)),IF(ISNA(VLOOKUP(B116,TTM!$A:$A,1,0)),IF(ISNA(VLOOKUP(B116,FastTrack!$A:$A,1,0)),IF(ISNA(VLOOKUP(B116,Delayed!$B:$B,1,0)),"BAU","Delayed"),"FastTrack"),"TTM"),"Remove"),"CEEMEA")</f>
        <v>BAU</v>
      </c>
      <c r="I116" s="11" t="str">
        <f>IF(COUNTIF(schedule!DA$1:ZZ$100,B116)=0,"new","scheduled")</f>
        <v>new</v>
      </c>
    </row>
    <row r="117" spans="1:9">
      <c r="A117" s="1" t="s">
        <v>2329</v>
      </c>
      <c r="B117" s="13">
        <v>1203261317263</v>
      </c>
      <c r="C117" s="11" t="str">
        <f>IF(ISERROR(VLOOKUP(B117,'041012'!B:C,2,FALSE)),"new",VLOOKUP(B117,'041012'!B:C,2,FALSE))</f>
        <v>new</v>
      </c>
      <c r="D117" s="11" t="str">
        <f>IF(ISERROR(VLOOKUP(B117,'041012'!B:D,3,FALSE)),"new",IF(VLOOKUP(B117,'041012'!B:D,3,FALSE)="new","existing",VLOOKUP(B117,'041012'!B:D,3,FALSE)))</f>
        <v>new</v>
      </c>
      <c r="E117" s="4">
        <f t="shared" si="2"/>
        <v>41131</v>
      </c>
      <c r="F117" s="11" t="str">
        <f>IF(ISERROR(VLOOKUP(B117,'091012'!B:B,1,FALSE)),"yes","no")</f>
        <v>yes</v>
      </c>
      <c r="G117" s="2" t="s">
        <v>2330</v>
      </c>
      <c r="H117" s="11" t="str">
        <f>IF(ISNA(VLOOKUP(B117,CEEMEA!$A:$A,1,0)),IF(ISNA(VLOOKUP(B117,Removes!$A:$A,1,0)),IF(ISNA(VLOOKUP(B117,TTM!$A:$A,1,0)),IF(ISNA(VLOOKUP(B117,FastTrack!$A:$A,1,0)),IF(ISNA(VLOOKUP(B117,Delayed!$B:$B,1,0)),"BAU","Delayed"),"FastTrack"),"TTM"),"Remove"),"CEEMEA")</f>
        <v>BAU</v>
      </c>
      <c r="I117" s="11" t="str">
        <f>IF(COUNTIF(schedule!DA$1:ZZ$100,B117)=0,"new","scheduled")</f>
        <v>new</v>
      </c>
    </row>
    <row r="118" spans="1:9">
      <c r="A118" s="1" t="s">
        <v>2319</v>
      </c>
      <c r="B118" s="13">
        <v>1203261317313</v>
      </c>
      <c r="C118" s="11" t="str">
        <f>IF(ISERROR(VLOOKUP(B118,'041012'!B:C,2,FALSE)),"new",VLOOKUP(B118,'041012'!B:C,2,FALSE))</f>
        <v>new</v>
      </c>
      <c r="D118" s="11" t="str">
        <f>IF(ISERROR(VLOOKUP(B118,'041012'!B:D,3,FALSE)),"new",IF(VLOOKUP(B118,'041012'!B:D,3,FALSE)="new","existing",VLOOKUP(B118,'041012'!B:D,3,FALSE)))</f>
        <v>new</v>
      </c>
      <c r="E118" s="4">
        <f t="shared" si="2"/>
        <v>41131</v>
      </c>
      <c r="F118" s="11" t="str">
        <f>IF(ISERROR(VLOOKUP(B118,'091012'!B:B,1,FALSE)),"yes","no")</f>
        <v>yes</v>
      </c>
      <c r="G118" s="2" t="s">
        <v>2320</v>
      </c>
      <c r="H118" s="11" t="str">
        <f>IF(ISNA(VLOOKUP(B118,CEEMEA!$A:$A,1,0)),IF(ISNA(VLOOKUP(B118,Removes!$A:$A,1,0)),IF(ISNA(VLOOKUP(B118,TTM!$A:$A,1,0)),IF(ISNA(VLOOKUP(B118,FastTrack!$A:$A,1,0)),IF(ISNA(VLOOKUP(B118,Delayed!$B:$B,1,0)),"BAU","Delayed"),"FastTrack"),"TTM"),"Remove"),"CEEMEA")</f>
        <v>BAU</v>
      </c>
      <c r="I118" s="11" t="str">
        <f>IF(COUNTIF(schedule!DA$1:ZZ$100,B118)=0,"new","scheduled")</f>
        <v>new</v>
      </c>
    </row>
    <row r="119" spans="1:9">
      <c r="A119" s="1" t="s">
        <v>2325</v>
      </c>
      <c r="B119" s="13">
        <v>1203261334181</v>
      </c>
      <c r="C119" s="11" t="str">
        <f>IF(ISERROR(VLOOKUP(B119,'041012'!B:C,2,FALSE)),"new",VLOOKUP(B119,'041012'!B:C,2,FALSE))</f>
        <v>new</v>
      </c>
      <c r="D119" s="11" t="str">
        <f>IF(ISERROR(VLOOKUP(B119,'041012'!B:D,3,FALSE)),"new",IF(VLOOKUP(B119,'041012'!B:D,3,FALSE)="new","existing",VLOOKUP(B119,'041012'!B:D,3,FALSE)))</f>
        <v>new</v>
      </c>
      <c r="E119" s="4">
        <f t="shared" si="2"/>
        <v>41131</v>
      </c>
      <c r="F119" s="11" t="str">
        <f>IF(ISERROR(VLOOKUP(B119,'091012'!B:B,1,FALSE)),"yes","no")</f>
        <v>yes</v>
      </c>
      <c r="G119" s="2" t="s">
        <v>2326</v>
      </c>
      <c r="H119" s="11" t="str">
        <f>IF(ISNA(VLOOKUP(B119,CEEMEA!$A:$A,1,0)),IF(ISNA(VLOOKUP(B119,Removes!$A:$A,1,0)),IF(ISNA(VLOOKUP(B119,TTM!$A:$A,1,0)),IF(ISNA(VLOOKUP(B119,FastTrack!$A:$A,1,0)),IF(ISNA(VLOOKUP(B119,Delayed!$B:$B,1,0)),"BAU","Delayed"),"FastTrack"),"TTM"),"Remove"),"CEEMEA")</f>
        <v>BAU</v>
      </c>
      <c r="I119" s="11" t="str">
        <f>IF(COUNTIF(schedule!DA$1:ZZ$100,B119)=0,"new","scheduled")</f>
        <v>new</v>
      </c>
    </row>
    <row r="120" spans="1:9">
      <c r="A120" s="1" t="s">
        <v>2321</v>
      </c>
      <c r="B120" s="13">
        <v>1203261334453</v>
      </c>
      <c r="C120" s="11" t="str">
        <f>IF(ISERROR(VLOOKUP(B120,'041012'!B:C,2,FALSE)),"new",VLOOKUP(B120,'041012'!B:C,2,FALSE))</f>
        <v>new</v>
      </c>
      <c r="D120" s="11" t="str">
        <f>IF(ISERROR(VLOOKUP(B120,'041012'!B:D,3,FALSE)),"new",IF(VLOOKUP(B120,'041012'!B:D,3,FALSE)="new","existing",VLOOKUP(B120,'041012'!B:D,3,FALSE)))</f>
        <v>new</v>
      </c>
      <c r="E120" s="4">
        <f t="shared" si="2"/>
        <v>41131</v>
      </c>
      <c r="F120" s="11" t="str">
        <f>IF(ISERROR(VLOOKUP(B120,'091012'!B:B,1,FALSE)),"yes","no")</f>
        <v>yes</v>
      </c>
      <c r="G120" s="2" t="s">
        <v>2322</v>
      </c>
      <c r="H120" s="11" t="str">
        <f>IF(ISNA(VLOOKUP(B120,CEEMEA!$A:$A,1,0)),IF(ISNA(VLOOKUP(B120,Removes!$A:$A,1,0)),IF(ISNA(VLOOKUP(B120,TTM!$A:$A,1,0)),IF(ISNA(VLOOKUP(B120,FastTrack!$A:$A,1,0)),IF(ISNA(VLOOKUP(B120,Delayed!$B:$B,1,0)),"BAU","Delayed"),"FastTrack"),"TTM"),"Remove"),"CEEMEA")</f>
        <v>BAU</v>
      </c>
      <c r="I120" s="11" t="str">
        <f>IF(COUNTIF(schedule!DA$1:ZZ$100,B120)=0,"new","scheduled")</f>
        <v>new</v>
      </c>
    </row>
    <row r="121" spans="1:9">
      <c r="A121" s="1" t="s">
        <v>2327</v>
      </c>
      <c r="B121" s="13">
        <v>1203261335013</v>
      </c>
      <c r="C121" s="11" t="str">
        <f>IF(ISERROR(VLOOKUP(B121,'041012'!B:C,2,FALSE)),"new",VLOOKUP(B121,'041012'!B:C,2,FALSE))</f>
        <v>new</v>
      </c>
      <c r="D121" s="11" t="str">
        <f>IF(ISERROR(VLOOKUP(B121,'041012'!B:D,3,FALSE)),"new",IF(VLOOKUP(B121,'041012'!B:D,3,FALSE)="new","existing",VLOOKUP(B121,'041012'!B:D,3,FALSE)))</f>
        <v>new</v>
      </c>
      <c r="E121" s="4">
        <f t="shared" si="2"/>
        <v>41131</v>
      </c>
      <c r="F121" s="11" t="str">
        <f>IF(ISERROR(VLOOKUP(B121,'091012'!B:B,1,FALSE)),"yes","no")</f>
        <v>yes</v>
      </c>
      <c r="G121" s="2" t="s">
        <v>2328</v>
      </c>
      <c r="H121" s="11" t="str">
        <f>IF(ISNA(VLOOKUP(B121,CEEMEA!$A:$A,1,0)),IF(ISNA(VLOOKUP(B121,Removes!$A:$A,1,0)),IF(ISNA(VLOOKUP(B121,TTM!$A:$A,1,0)),IF(ISNA(VLOOKUP(B121,FastTrack!$A:$A,1,0)),IF(ISNA(VLOOKUP(B121,Delayed!$B:$B,1,0)),"BAU","Delayed"),"FastTrack"),"TTM"),"Remove"),"CEEMEA")</f>
        <v>BAU</v>
      </c>
      <c r="I121" s="11" t="str">
        <f>IF(COUNTIF(schedule!DA$1:ZZ$100,B121)=0,"new","scheduled")</f>
        <v>new</v>
      </c>
    </row>
    <row r="122" spans="1:9">
      <c r="A122" s="1" t="s">
        <v>2337</v>
      </c>
      <c r="B122" s="13">
        <v>1203261335523</v>
      </c>
      <c r="C122" s="11" t="str">
        <f>IF(ISERROR(VLOOKUP(B122,'041012'!B:C,2,FALSE)),"new",VLOOKUP(B122,'041012'!B:C,2,FALSE))</f>
        <v>new</v>
      </c>
      <c r="D122" s="11" t="str">
        <f>IF(ISERROR(VLOOKUP(B122,'041012'!B:D,3,FALSE)),"new",IF(VLOOKUP(B122,'041012'!B:D,3,FALSE)="new","existing",VLOOKUP(B122,'041012'!B:D,3,FALSE)))</f>
        <v>new</v>
      </c>
      <c r="E122" s="4">
        <f t="shared" si="2"/>
        <v>41131</v>
      </c>
      <c r="F122" s="11" t="str">
        <f>IF(ISERROR(VLOOKUP(B122,'091012'!B:B,1,FALSE)),"yes","no")</f>
        <v>yes</v>
      </c>
      <c r="G122" s="2" t="s">
        <v>2338</v>
      </c>
      <c r="H122" s="11" t="str">
        <f>IF(ISNA(VLOOKUP(B122,CEEMEA!$A:$A,1,0)),IF(ISNA(VLOOKUP(B122,Removes!$A:$A,1,0)),IF(ISNA(VLOOKUP(B122,TTM!$A:$A,1,0)),IF(ISNA(VLOOKUP(B122,FastTrack!$A:$A,1,0)),IF(ISNA(VLOOKUP(B122,Delayed!$B:$B,1,0)),"BAU","Delayed"),"FastTrack"),"TTM"),"Remove"),"CEEMEA")</f>
        <v>BAU</v>
      </c>
      <c r="I122" s="11" t="str">
        <f>IF(COUNTIF(schedule!DA$1:ZZ$100,B122)=0,"new","scheduled")</f>
        <v>new</v>
      </c>
    </row>
    <row r="123" spans="1:9">
      <c r="A123" s="1" t="s">
        <v>2323</v>
      </c>
      <c r="B123" s="13">
        <v>1203261336401</v>
      </c>
      <c r="C123" s="11" t="str">
        <f>IF(ISERROR(VLOOKUP(B123,'041012'!B:C,2,FALSE)),"new",VLOOKUP(B123,'041012'!B:C,2,FALSE))</f>
        <v>new</v>
      </c>
      <c r="D123" s="11" t="str">
        <f>IF(ISERROR(VLOOKUP(B123,'041012'!B:D,3,FALSE)),"new",IF(VLOOKUP(B123,'041012'!B:D,3,FALSE)="new","existing",VLOOKUP(B123,'041012'!B:D,3,FALSE)))</f>
        <v>new</v>
      </c>
      <c r="E123" s="4">
        <f t="shared" si="2"/>
        <v>41131</v>
      </c>
      <c r="F123" s="11" t="str">
        <f>IF(ISERROR(VLOOKUP(B123,'091012'!B:B,1,FALSE)),"yes","no")</f>
        <v>yes</v>
      </c>
      <c r="G123" s="2" t="s">
        <v>2324</v>
      </c>
      <c r="H123" s="11" t="str">
        <f>IF(ISNA(VLOOKUP(B123,CEEMEA!$A:$A,1,0)),IF(ISNA(VLOOKUP(B123,Removes!$A:$A,1,0)),IF(ISNA(VLOOKUP(B123,TTM!$A:$A,1,0)),IF(ISNA(VLOOKUP(B123,FastTrack!$A:$A,1,0)),IF(ISNA(VLOOKUP(B123,Delayed!$B:$B,1,0)),"BAU","Delayed"),"FastTrack"),"TTM"),"Remove"),"CEEMEA")</f>
        <v>BAU</v>
      </c>
      <c r="I123" s="11" t="str">
        <f>IF(COUNTIF(schedule!DA$1:ZZ$100,B123)=0,"new","scheduled")</f>
        <v>new</v>
      </c>
    </row>
    <row r="124" spans="1:9">
      <c r="A124" s="1" t="s">
        <v>2333</v>
      </c>
      <c r="B124" s="13">
        <v>1203261336472</v>
      </c>
      <c r="C124" s="11" t="str">
        <f>IF(ISERROR(VLOOKUP(B124,'041012'!B:C,2,FALSE)),"new",VLOOKUP(B124,'041012'!B:C,2,FALSE))</f>
        <v>new</v>
      </c>
      <c r="D124" s="11" t="str">
        <f>IF(ISERROR(VLOOKUP(B124,'041012'!B:D,3,FALSE)),"new",IF(VLOOKUP(B124,'041012'!B:D,3,FALSE)="new","existing",VLOOKUP(B124,'041012'!B:D,3,FALSE)))</f>
        <v>new</v>
      </c>
      <c r="E124" s="4">
        <f t="shared" si="2"/>
        <v>41131</v>
      </c>
      <c r="F124" s="11" t="str">
        <f>IF(ISERROR(VLOOKUP(B124,'091012'!B:B,1,FALSE)),"yes","no")</f>
        <v>yes</v>
      </c>
      <c r="G124" s="2" t="s">
        <v>2334</v>
      </c>
      <c r="H124" s="11" t="str">
        <f>IF(ISNA(VLOOKUP(B124,CEEMEA!$A:$A,1,0)),IF(ISNA(VLOOKUP(B124,Removes!$A:$A,1,0)),IF(ISNA(VLOOKUP(B124,TTM!$A:$A,1,0)),IF(ISNA(VLOOKUP(B124,FastTrack!$A:$A,1,0)),IF(ISNA(VLOOKUP(B124,Delayed!$B:$B,1,0)),"BAU","Delayed"),"FastTrack"),"TTM"),"Remove"),"CEEMEA")</f>
        <v>BAU</v>
      </c>
      <c r="I124" s="11" t="str">
        <f>IF(COUNTIF(schedule!DA$1:ZZ$100,B124)=0,"new","scheduled")</f>
        <v>new</v>
      </c>
    </row>
    <row r="125" spans="1:9">
      <c r="A125" s="1" t="s">
        <v>2339</v>
      </c>
      <c r="B125" s="13">
        <v>1203261337041</v>
      </c>
      <c r="C125" s="11" t="str">
        <f>IF(ISERROR(VLOOKUP(B125,'041012'!B:C,2,FALSE)),"new",VLOOKUP(B125,'041012'!B:C,2,FALSE))</f>
        <v>new</v>
      </c>
      <c r="D125" s="11" t="str">
        <f>IF(ISERROR(VLOOKUP(B125,'041012'!B:D,3,FALSE)),"new",IF(VLOOKUP(B125,'041012'!B:D,3,FALSE)="new","existing",VLOOKUP(B125,'041012'!B:D,3,FALSE)))</f>
        <v>new</v>
      </c>
      <c r="E125" s="4">
        <f t="shared" si="2"/>
        <v>41131</v>
      </c>
      <c r="F125" s="11" t="str">
        <f>IF(ISERROR(VLOOKUP(B125,'091012'!B:B,1,FALSE)),"yes","no")</f>
        <v>yes</v>
      </c>
      <c r="G125" s="2" t="s">
        <v>2340</v>
      </c>
      <c r="H125" s="11" t="str">
        <f>IF(ISNA(VLOOKUP(B125,CEEMEA!$A:$A,1,0)),IF(ISNA(VLOOKUP(B125,Removes!$A:$A,1,0)),IF(ISNA(VLOOKUP(B125,TTM!$A:$A,1,0)),IF(ISNA(VLOOKUP(B125,FastTrack!$A:$A,1,0)),IF(ISNA(VLOOKUP(B125,Delayed!$B:$B,1,0)),"BAU","Delayed"),"FastTrack"),"TTM"),"Remove"),"CEEMEA")</f>
        <v>BAU</v>
      </c>
      <c r="I125" s="11" t="str">
        <f>IF(COUNTIF(schedule!DA$1:ZZ$100,B125)=0,"new","scheduled")</f>
        <v>new</v>
      </c>
    </row>
    <row r="126" spans="1:9">
      <c r="A126" s="11" t="s">
        <v>2343</v>
      </c>
      <c r="B126" s="13">
        <v>1205071015481</v>
      </c>
      <c r="C126" s="11" t="str">
        <f>IF(ISERROR(VLOOKUP(B126,'041012'!B:C,2,FALSE)),"new",VLOOKUP(B126,'041012'!B:C,2,FALSE))</f>
        <v>new</v>
      </c>
      <c r="D126" s="11" t="str">
        <f>IF(ISERROR(VLOOKUP(B126,'041012'!B:D,3,FALSE)),"new",IF(VLOOKUP(B126,'041012'!B:D,3,FALSE)="new","existing",VLOOKUP(B126,'041012'!B:D,3,FALSE)))</f>
        <v>new</v>
      </c>
      <c r="E126" s="4">
        <f t="shared" si="2"/>
        <v>41131</v>
      </c>
      <c r="F126" s="11" t="str">
        <f>IF(ISERROR(VLOOKUP(B126,'091012'!B:B,1,FALSE)),"yes","no")</f>
        <v>no</v>
      </c>
      <c r="G126" s="2" t="s">
        <v>2344</v>
      </c>
      <c r="H126" s="11" t="str">
        <f>IF(ISNA(VLOOKUP(B126,CEEMEA!$A:$A,1,0)),IF(ISNA(VLOOKUP(B126,Removes!$A:$A,1,0)),IF(ISNA(VLOOKUP(B126,TTM!$A:$A,1,0)),IF(ISNA(VLOOKUP(B126,FastTrack!$A:$A,1,0)),IF(ISNA(VLOOKUP(B126,Delayed!$B:$B,1,0)),"BAU","Delayed"),"FastTrack"),"TTM"),"Remove"),"CEEMEA")</f>
        <v>CEEMEA</v>
      </c>
      <c r="I126" s="11" t="str">
        <f>IF(COUNTIF(schedule!DA$1:ZZ$100,B126)=0,"new","scheduled")</f>
        <v>scheduled</v>
      </c>
    </row>
    <row r="127" spans="1:9">
      <c r="A127" s="11" t="s">
        <v>2341</v>
      </c>
      <c r="B127" s="13">
        <v>1205071017043</v>
      </c>
      <c r="C127" s="11" t="str">
        <f>IF(ISERROR(VLOOKUP(B127,'041012'!B:C,2,FALSE)),"new",VLOOKUP(B127,'041012'!B:C,2,FALSE))</f>
        <v>new</v>
      </c>
      <c r="D127" s="11" t="str">
        <f>IF(ISERROR(VLOOKUP(B127,'041012'!B:D,3,FALSE)),"new",IF(VLOOKUP(B127,'041012'!B:D,3,FALSE)="new","existing",VLOOKUP(B127,'041012'!B:D,3,FALSE)))</f>
        <v>new</v>
      </c>
      <c r="E127" s="4">
        <f t="shared" si="2"/>
        <v>41131</v>
      </c>
      <c r="F127" s="11" t="str">
        <f>IF(ISERROR(VLOOKUP(B127,'091012'!B:B,1,FALSE)),"yes","no")</f>
        <v>no</v>
      </c>
      <c r="G127" s="2" t="s">
        <v>2342</v>
      </c>
      <c r="H127" s="11" t="str">
        <f>IF(ISNA(VLOOKUP(B127,CEEMEA!$A:$A,1,0)),IF(ISNA(VLOOKUP(B127,Removes!$A:$A,1,0)),IF(ISNA(VLOOKUP(B127,TTM!$A:$A,1,0)),IF(ISNA(VLOOKUP(B127,FastTrack!$A:$A,1,0)),IF(ISNA(VLOOKUP(B127,Delayed!$B:$B,1,0)),"BAU","Delayed"),"FastTrack"),"TTM"),"Remove"),"CEEMEA")</f>
        <v>CEEMEA</v>
      </c>
      <c r="I127" s="11" t="str">
        <f>IF(COUNTIF(schedule!DA$1:ZZ$100,B127)=0,"new","scheduled")</f>
        <v>scheduled</v>
      </c>
    </row>
    <row r="128" spans="1:9">
      <c r="A128" s="11" t="s">
        <v>397</v>
      </c>
      <c r="B128" s="13">
        <v>1207260343541</v>
      </c>
      <c r="C128" s="11" t="str">
        <f>IF(ISERROR(VLOOKUP(B128,'041012'!B:C,2,FALSE)),"new",VLOOKUP(B128,'041012'!B:C,2,FALSE))</f>
        <v>new</v>
      </c>
      <c r="D128" s="11" t="str">
        <f>IF(ISERROR(VLOOKUP(B128,'041012'!B:D,3,FALSE)),"new",IF(VLOOKUP(B128,'041012'!B:D,3,FALSE)="new","existing",VLOOKUP(B128,'041012'!B:D,3,FALSE)))</f>
        <v>existing</v>
      </c>
      <c r="E128" s="4">
        <f t="shared" si="2"/>
        <v>41039</v>
      </c>
      <c r="F128" s="11" t="str">
        <f>IF(ISERROR(VLOOKUP(B128,'091012'!B:B,1,FALSE)),"yes","no")</f>
        <v>no</v>
      </c>
      <c r="G128" s="2" t="s">
        <v>2381</v>
      </c>
      <c r="H128" s="11" t="str">
        <f>IF(ISNA(VLOOKUP(B128,CEEMEA!$A:$A,1,0)),IF(ISNA(VLOOKUP(B128,Removes!$A:$A,1,0)),IF(ISNA(VLOOKUP(B128,TTM!$A:$A,1,0)),IF(ISNA(VLOOKUP(B128,FastTrack!$A:$A,1,0)),IF(ISNA(VLOOKUP(B128,Delayed!$B:$B,1,0)),"BAU","Delayed"),"FastTrack"),"TTM"),"Remove"),"CEEMEA")</f>
        <v>BAU</v>
      </c>
      <c r="I128" s="11" t="str">
        <f>IF(COUNTIF(schedule!DA$1:ZZ$100,B128)=0,"new","scheduled")</f>
        <v>scheduled</v>
      </c>
    </row>
    <row r="129" spans="1:9">
      <c r="A129" s="11" t="s">
        <v>397</v>
      </c>
      <c r="B129" s="13">
        <v>1207260343541</v>
      </c>
      <c r="C129" s="11" t="str">
        <f>IF(ISERROR(VLOOKUP(B129,'041012'!B:C,2,FALSE)),"new",VLOOKUP(B129,'041012'!B:C,2,FALSE))</f>
        <v>new</v>
      </c>
      <c r="D129" s="11" t="str">
        <f>IF(ISERROR(VLOOKUP(B129,'041012'!B:D,3,FALSE)),"new",IF(VLOOKUP(B129,'041012'!B:D,3,FALSE)="new","existing",VLOOKUP(B129,'041012'!B:D,3,FALSE)))</f>
        <v>existing</v>
      </c>
      <c r="E129" s="4">
        <f t="shared" si="2"/>
        <v>41039</v>
      </c>
      <c r="F129" s="11" t="str">
        <f>IF(ISERROR(VLOOKUP(B129,'091012'!B:B,1,FALSE)),"yes","no")</f>
        <v>no</v>
      </c>
      <c r="G129" s="2" t="s">
        <v>2381</v>
      </c>
      <c r="H129" s="11" t="str">
        <f>IF(ISNA(VLOOKUP(B129,CEEMEA!$A:$A,1,0)),IF(ISNA(VLOOKUP(B129,Removes!$A:$A,1,0)),IF(ISNA(VLOOKUP(B129,TTM!$A:$A,1,0)),IF(ISNA(VLOOKUP(B129,FastTrack!$A:$A,1,0)),IF(ISNA(VLOOKUP(B129,Delayed!$B:$B,1,0)),"BAU","Delayed"),"FastTrack"),"TTM"),"Remove"),"CEEMEA")</f>
        <v>BAU</v>
      </c>
      <c r="I129" s="11" t="str">
        <f>IF(COUNTIF(schedule!DA$1:ZZ$100,B129)=0,"new","scheduled")</f>
        <v>scheduled</v>
      </c>
    </row>
    <row r="130" spans="1:9">
      <c r="A130" s="11" t="s">
        <v>1958</v>
      </c>
      <c r="B130" s="13">
        <v>1207300416493</v>
      </c>
      <c r="C130" s="11" t="str">
        <f>IF(ISERROR(VLOOKUP(B130,'041012'!B:C,2,FALSE)),"new",VLOOKUP(B130,'041012'!B:C,2,FALSE))</f>
        <v>new</v>
      </c>
      <c r="D130" s="11" t="str">
        <f>IF(ISERROR(VLOOKUP(B130,'041012'!B:D,3,FALSE)),"new",IF(VLOOKUP(B130,'041012'!B:D,3,FALSE)="new","existing",VLOOKUP(B130,'041012'!B:D,3,FALSE)))</f>
        <v>existing</v>
      </c>
      <c r="E130" s="4">
        <f t="shared" si="2"/>
        <v>41039</v>
      </c>
      <c r="F130" s="11" t="str">
        <f>IF(ISERROR(VLOOKUP(B130,'091012'!B:B,1,FALSE)),"yes","no")</f>
        <v>no</v>
      </c>
      <c r="G130" s="2" t="s">
        <v>2380</v>
      </c>
      <c r="H130" s="11" t="str">
        <f>IF(ISNA(VLOOKUP(B130,CEEMEA!$A:$A,1,0)),IF(ISNA(VLOOKUP(B130,Removes!$A:$A,1,0)),IF(ISNA(VLOOKUP(B130,TTM!$A:$A,1,0)),IF(ISNA(VLOOKUP(B130,FastTrack!$A:$A,1,0)),IF(ISNA(VLOOKUP(B130,Delayed!$B:$B,1,0)),"BAU","Delayed"),"FastTrack"),"TTM"),"Remove"),"CEEMEA")</f>
        <v>CEEMEA</v>
      </c>
      <c r="I130" s="11" t="str">
        <f>IF(COUNTIF(schedule!DA$1:ZZ$100,B130)=0,"new","scheduled")</f>
        <v>scheduled</v>
      </c>
    </row>
    <row r="131" spans="1:9">
      <c r="A131" s="11" t="s">
        <v>1960</v>
      </c>
      <c r="B131" s="13">
        <v>1207300416523</v>
      </c>
      <c r="C131" s="11" t="str">
        <f>IF(ISERROR(VLOOKUP(B131,'041012'!B:C,2,FALSE)),"new",VLOOKUP(B131,'041012'!B:C,2,FALSE))</f>
        <v>new</v>
      </c>
      <c r="D131" s="11" t="str">
        <f>IF(ISERROR(VLOOKUP(B131,'041012'!B:D,3,FALSE)),"new",IF(VLOOKUP(B131,'041012'!B:D,3,FALSE)="new","existing",VLOOKUP(B131,'041012'!B:D,3,FALSE)))</f>
        <v>existing</v>
      </c>
      <c r="E131" s="4">
        <f t="shared" ref="E131:E173" si="3">DATEVALUE(MID(G131,SEARCH("/",G131,1)-2,10))</f>
        <v>41039</v>
      </c>
      <c r="F131" s="11" t="str">
        <f>IF(ISERROR(VLOOKUP(B131,'091012'!B:B,1,FALSE)),"yes","no")</f>
        <v>no</v>
      </c>
      <c r="G131" s="2" t="s">
        <v>2377</v>
      </c>
      <c r="H131" s="11" t="str">
        <f>IF(ISNA(VLOOKUP(B131,CEEMEA!$A:$A,1,0)),IF(ISNA(VLOOKUP(B131,Removes!$A:$A,1,0)),IF(ISNA(VLOOKUP(B131,TTM!$A:$A,1,0)),IF(ISNA(VLOOKUP(B131,FastTrack!$A:$A,1,0)),IF(ISNA(VLOOKUP(B131,Delayed!$B:$B,1,0)),"BAU","Delayed"),"FastTrack"),"TTM"),"Remove"),"CEEMEA")</f>
        <v>CEEMEA</v>
      </c>
      <c r="I131" s="11" t="str">
        <f>IF(COUNTIF(schedule!DA$1:ZZ$100,B131)=0,"new","scheduled")</f>
        <v>scheduled</v>
      </c>
    </row>
    <row r="132" spans="1:9">
      <c r="A132" s="11" t="s">
        <v>1962</v>
      </c>
      <c r="B132" s="13">
        <v>1208080420583</v>
      </c>
      <c r="C132" s="11" t="str">
        <f>IF(ISERROR(VLOOKUP(B132,'041012'!B:C,2,FALSE)),"new",VLOOKUP(B132,'041012'!B:C,2,FALSE))</f>
        <v>new</v>
      </c>
      <c r="D132" s="11" t="str">
        <f>IF(ISERROR(VLOOKUP(B132,'041012'!B:D,3,FALSE)),"new",IF(VLOOKUP(B132,'041012'!B:D,3,FALSE)="new","existing",VLOOKUP(B132,'041012'!B:D,3,FALSE)))</f>
        <v>existing</v>
      </c>
      <c r="E132" s="4">
        <f t="shared" si="3"/>
        <v>41039</v>
      </c>
      <c r="F132" s="11" t="str">
        <f>IF(ISERROR(VLOOKUP(B132,'091012'!B:B,1,FALSE)),"yes","no")</f>
        <v>no</v>
      </c>
      <c r="G132" s="2" t="s">
        <v>2376</v>
      </c>
      <c r="H132" s="11" t="str">
        <f>IF(ISNA(VLOOKUP(B132,CEEMEA!$A:$A,1,0)),IF(ISNA(VLOOKUP(B132,Removes!$A:$A,1,0)),IF(ISNA(VLOOKUP(B132,TTM!$A:$A,1,0)),IF(ISNA(VLOOKUP(B132,FastTrack!$A:$A,1,0)),IF(ISNA(VLOOKUP(B132,Delayed!$B:$B,1,0)),"BAU","Delayed"),"FastTrack"),"TTM"),"Remove"),"CEEMEA")</f>
        <v>CEEMEA</v>
      </c>
      <c r="I132" s="11" t="str">
        <f>IF(COUNTIF(schedule!DA$1:ZZ$100,B132)=0,"new","scheduled")</f>
        <v>scheduled</v>
      </c>
    </row>
    <row r="133" spans="1:9">
      <c r="A133" s="11" t="s">
        <v>2188</v>
      </c>
      <c r="B133" s="13">
        <v>1208080421003</v>
      </c>
      <c r="C133" s="11" t="str">
        <f>IF(ISERROR(VLOOKUP(B133,'041012'!B:C,2,FALSE)),"new",VLOOKUP(B133,'041012'!B:C,2,FALSE))</f>
        <v>new</v>
      </c>
      <c r="D133" s="11" t="str">
        <f>IF(ISERROR(VLOOKUP(B133,'041012'!B:D,3,FALSE)),"new",IF(VLOOKUP(B133,'041012'!B:D,3,FALSE)="new","existing",VLOOKUP(B133,'041012'!B:D,3,FALSE)))</f>
        <v>existing</v>
      </c>
      <c r="E133" s="4">
        <f t="shared" si="3"/>
        <v>41039</v>
      </c>
      <c r="F133" s="11" t="str">
        <f>IF(ISERROR(VLOOKUP(B133,'091012'!B:B,1,FALSE)),"yes","no")</f>
        <v>no</v>
      </c>
      <c r="G133" s="2" t="s">
        <v>2378</v>
      </c>
      <c r="H133" s="11" t="str">
        <f>IF(ISNA(VLOOKUP(B133,CEEMEA!$A:$A,1,0)),IF(ISNA(VLOOKUP(B133,Removes!$A:$A,1,0)),IF(ISNA(VLOOKUP(B133,TTM!$A:$A,1,0)),IF(ISNA(VLOOKUP(B133,FastTrack!$A:$A,1,0)),IF(ISNA(VLOOKUP(B133,Delayed!$B:$B,1,0)),"BAU","Delayed"),"FastTrack"),"TTM"),"Remove"),"CEEMEA")</f>
        <v>CEEMEA</v>
      </c>
      <c r="I133" s="11" t="str">
        <f>IF(COUNTIF(schedule!DA$1:ZZ$100,B133)=0,"new","scheduled")</f>
        <v>scheduled</v>
      </c>
    </row>
    <row r="134" spans="1:9">
      <c r="A134" s="11" t="s">
        <v>2186</v>
      </c>
      <c r="B134" s="13">
        <v>1208080421041</v>
      </c>
      <c r="C134" s="11" t="str">
        <f>IF(ISERROR(VLOOKUP(B134,'041012'!B:C,2,FALSE)),"new",VLOOKUP(B134,'041012'!B:C,2,FALSE))</f>
        <v>new</v>
      </c>
      <c r="D134" s="11" t="str">
        <f>IF(ISERROR(VLOOKUP(B134,'041012'!B:D,3,FALSE)),"new",IF(VLOOKUP(B134,'041012'!B:D,3,FALSE)="new","existing",VLOOKUP(B134,'041012'!B:D,3,FALSE)))</f>
        <v>existing</v>
      </c>
      <c r="E134" s="4">
        <f t="shared" si="3"/>
        <v>40949</v>
      </c>
      <c r="F134" s="11" t="str">
        <f>IF(ISERROR(VLOOKUP(B134,'091012'!B:B,1,FALSE)),"yes","no")</f>
        <v>no</v>
      </c>
      <c r="G134" s="2" t="s">
        <v>2187</v>
      </c>
      <c r="H134" s="11" t="str">
        <f>IF(ISNA(VLOOKUP(B134,CEEMEA!$A:$A,1,0)),IF(ISNA(VLOOKUP(B134,Removes!$A:$A,1,0)),IF(ISNA(VLOOKUP(B134,TTM!$A:$A,1,0)),IF(ISNA(VLOOKUP(B134,FastTrack!$A:$A,1,0)),IF(ISNA(VLOOKUP(B134,Delayed!$B:$B,1,0)),"BAU","Delayed"),"FastTrack"),"TTM"),"Remove"),"CEEMEA")</f>
        <v>CEEMEA</v>
      </c>
      <c r="I134" s="11" t="str">
        <f>IF(COUNTIF(schedule!DA$1:ZZ$100,B134)=0,"new","scheduled")</f>
        <v>scheduled</v>
      </c>
    </row>
    <row r="135" spans="1:9">
      <c r="A135" s="11" t="s">
        <v>1910</v>
      </c>
      <c r="B135" s="13">
        <v>1208131228432</v>
      </c>
      <c r="C135" s="11" t="str">
        <f>IF(ISERROR(VLOOKUP(B135,'041012'!B:C,2,FALSE)),"new",VLOOKUP(B135,'041012'!B:C,2,FALSE))</f>
        <v>new</v>
      </c>
      <c r="D135" s="11" t="str">
        <f>IF(ISERROR(VLOOKUP(B135,'041012'!B:D,3,FALSE)),"new",IF(VLOOKUP(B135,'041012'!B:D,3,FALSE)="new","existing",VLOOKUP(B135,'041012'!B:D,3,FALSE)))</f>
        <v>new</v>
      </c>
      <c r="E135" s="4">
        <f t="shared" si="3"/>
        <v>41131</v>
      </c>
      <c r="F135" s="11" t="str">
        <f>IF(ISERROR(VLOOKUP(B135,'091012'!B:B,1,FALSE)),"yes","no")</f>
        <v>no</v>
      </c>
      <c r="G135" s="2" t="s">
        <v>2345</v>
      </c>
      <c r="H135" s="11" t="str">
        <f>IF(ISNA(VLOOKUP(B135,CEEMEA!$A:$A,1,0)),IF(ISNA(VLOOKUP(B135,Removes!$A:$A,1,0)),IF(ISNA(VLOOKUP(B135,TTM!$A:$A,1,0)),IF(ISNA(VLOOKUP(B135,FastTrack!$A:$A,1,0)),IF(ISNA(VLOOKUP(B135,Delayed!$B:$B,1,0)),"BAU","Delayed"),"FastTrack"),"TTM"),"Remove"),"CEEMEA")</f>
        <v>CEEMEA</v>
      </c>
      <c r="I135" s="11" t="str">
        <f>IF(COUNTIF(schedule!DA$1:ZZ$100,B135)=0,"new","scheduled")</f>
        <v>scheduled</v>
      </c>
    </row>
    <row r="136" spans="1:9">
      <c r="A136" s="11" t="s">
        <v>1966</v>
      </c>
      <c r="B136" s="13">
        <v>1208170548561</v>
      </c>
      <c r="C136" s="11" t="str">
        <f>IF(ISERROR(VLOOKUP(B136,'041012'!B:C,2,FALSE)),"new",VLOOKUP(B136,'041012'!B:C,2,FALSE))</f>
        <v>new</v>
      </c>
      <c r="D136" s="11" t="str">
        <f>IF(ISERROR(VLOOKUP(B136,'041012'!B:D,3,FALSE)),"new",IF(VLOOKUP(B136,'041012'!B:D,3,FALSE)="new","existing",VLOOKUP(B136,'041012'!B:D,3,FALSE)))</f>
        <v>existing</v>
      </c>
      <c r="E136" s="4">
        <f t="shared" si="3"/>
        <v>41039</v>
      </c>
      <c r="F136" s="11" t="str">
        <f>IF(ISERROR(VLOOKUP(B136,'091012'!B:B,1,FALSE)),"yes","no")</f>
        <v>no</v>
      </c>
      <c r="G136" s="2" t="s">
        <v>2375</v>
      </c>
      <c r="H136" s="11" t="str">
        <f>IF(ISNA(VLOOKUP(B136,CEEMEA!$A:$A,1,0)),IF(ISNA(VLOOKUP(B136,Removes!$A:$A,1,0)),IF(ISNA(VLOOKUP(B136,TTM!$A:$A,1,0)),IF(ISNA(VLOOKUP(B136,FastTrack!$A:$A,1,0)),IF(ISNA(VLOOKUP(B136,Delayed!$B:$B,1,0)),"BAU","Delayed"),"FastTrack"),"TTM"),"Remove"),"CEEMEA")</f>
        <v>CEEMEA</v>
      </c>
      <c r="I136" s="11" t="str">
        <f>IF(COUNTIF(schedule!DA$1:ZZ$100,B136)=0,"new","scheduled")</f>
        <v>scheduled</v>
      </c>
    </row>
    <row r="137" spans="1:9">
      <c r="A137" s="11" t="s">
        <v>1953</v>
      </c>
      <c r="B137" s="13">
        <v>1208170551071</v>
      </c>
      <c r="C137" s="11" t="str">
        <f>IF(ISERROR(VLOOKUP(B137,'041012'!B:C,2,FALSE)),"new",VLOOKUP(B137,'041012'!B:C,2,FALSE))</f>
        <v>new</v>
      </c>
      <c r="D137" s="11" t="str">
        <f>IF(ISERROR(VLOOKUP(B137,'041012'!B:D,3,FALSE)),"new",IF(VLOOKUP(B137,'041012'!B:D,3,FALSE)="new","existing",VLOOKUP(B137,'041012'!B:D,3,FALSE)))</f>
        <v>existing</v>
      </c>
      <c r="E137" s="4">
        <f t="shared" si="3"/>
        <v>41039</v>
      </c>
      <c r="F137" s="11" t="str">
        <f>IF(ISERROR(VLOOKUP(B137,'091012'!B:B,1,FALSE)),"yes","no")</f>
        <v>no</v>
      </c>
      <c r="G137" s="2" t="s">
        <v>2374</v>
      </c>
      <c r="H137" s="11" t="str">
        <f>IF(ISNA(VLOOKUP(B137,CEEMEA!$A:$A,1,0)),IF(ISNA(VLOOKUP(B137,Removes!$A:$A,1,0)),IF(ISNA(VLOOKUP(B137,TTM!$A:$A,1,0)),IF(ISNA(VLOOKUP(B137,FastTrack!$A:$A,1,0)),IF(ISNA(VLOOKUP(B137,Delayed!$B:$B,1,0)),"BAU","Delayed"),"FastTrack"),"TTM"),"Remove"),"CEEMEA")</f>
        <v>CEEMEA</v>
      </c>
      <c r="I137" s="11" t="str">
        <f>IF(COUNTIF(schedule!DA$1:ZZ$100,B137)=0,"new","scheduled")</f>
        <v>scheduled</v>
      </c>
    </row>
    <row r="138" spans="1:9">
      <c r="A138" s="11" t="s">
        <v>1657</v>
      </c>
      <c r="B138" s="13">
        <v>1208181910351</v>
      </c>
      <c r="C138" s="11" t="str">
        <f>IF(ISERROR(VLOOKUP(B138,'041012'!B:C,2,FALSE)),"new",VLOOKUP(B138,'041012'!B:C,2,FALSE))</f>
        <v>new</v>
      </c>
      <c r="D138" s="11" t="str">
        <f>IF(ISERROR(VLOOKUP(B138,'041012'!B:D,3,FALSE)),"new",IF(VLOOKUP(B138,'041012'!B:D,3,FALSE)="new","existing",VLOOKUP(B138,'041012'!B:D,3,FALSE)))</f>
        <v>existing</v>
      </c>
      <c r="E138" s="4" t="e">
        <f t="shared" si="3"/>
        <v>#VALUE!</v>
      </c>
      <c r="F138" s="11" t="str">
        <f>IF(ISERROR(VLOOKUP(B138,'091012'!B:B,1,FALSE)),"yes","no")</f>
        <v>yes</v>
      </c>
      <c r="G138" s="2" t="s">
        <v>2139</v>
      </c>
      <c r="H138" s="11" t="str">
        <f>IF(ISNA(VLOOKUP(B138,CEEMEA!$A:$A,1,0)),IF(ISNA(VLOOKUP(B138,Removes!$A:$A,1,0)),IF(ISNA(VLOOKUP(B138,TTM!$A:$A,1,0)),IF(ISNA(VLOOKUP(B138,FastTrack!$A:$A,1,0)),IF(ISNA(VLOOKUP(B138,Delayed!$B:$B,1,0)),"BAU","Delayed"),"FastTrack"),"TTM"),"Remove"),"CEEMEA")</f>
        <v>CEEMEA</v>
      </c>
      <c r="I138" s="11" t="str">
        <f>IF(COUNTIF(schedule!DA$1:ZZ$100,B138)=0,"new","scheduled")</f>
        <v>scheduled</v>
      </c>
    </row>
    <row r="139" spans="1:9">
      <c r="A139" s="11" t="s">
        <v>859</v>
      </c>
      <c r="B139" s="13">
        <v>1208182007483</v>
      </c>
      <c r="C139" s="11" t="str">
        <f>IF(ISERROR(VLOOKUP(B139,'041012'!B:C,2,FALSE)),"new",VLOOKUP(B139,'041012'!B:C,2,FALSE))</f>
        <v>new</v>
      </c>
      <c r="D139" s="11" t="str">
        <f>IF(ISERROR(VLOOKUP(B139,'041012'!B:D,3,FALSE)),"new",IF(VLOOKUP(B139,'041012'!B:D,3,FALSE)="new","existing",VLOOKUP(B139,'041012'!B:D,3,FALSE)))</f>
        <v>existing</v>
      </c>
      <c r="E139" s="4" t="e">
        <f t="shared" si="3"/>
        <v>#VALUE!</v>
      </c>
      <c r="F139" s="11" t="str">
        <f>IF(ISERROR(VLOOKUP(B139,'091012'!B:B,1,FALSE)),"yes","no")</f>
        <v>yes</v>
      </c>
      <c r="G139" s="2" t="s">
        <v>2086</v>
      </c>
      <c r="H139" s="11" t="str">
        <f>IF(ISNA(VLOOKUP(B139,CEEMEA!$A:$A,1,0)),IF(ISNA(VLOOKUP(B139,Removes!$A:$A,1,0)),IF(ISNA(VLOOKUP(B139,TTM!$A:$A,1,0)),IF(ISNA(VLOOKUP(B139,FastTrack!$A:$A,1,0)),IF(ISNA(VLOOKUP(B139,Delayed!$B:$B,1,0)),"BAU","Delayed"),"FastTrack"),"TTM"),"Remove"),"CEEMEA")</f>
        <v>CEEMEA</v>
      </c>
      <c r="I139" s="11" t="str">
        <f>IF(COUNTIF(schedule!DA$1:ZZ$100,B139)=0,"new","scheduled")</f>
        <v>scheduled</v>
      </c>
    </row>
    <row r="140" spans="1:9">
      <c r="A140" s="11" t="s">
        <v>863</v>
      </c>
      <c r="B140" s="13">
        <v>1208182028102</v>
      </c>
      <c r="C140" s="11" t="str">
        <f>IF(ISERROR(VLOOKUP(B140,'041012'!B:C,2,FALSE)),"new",VLOOKUP(B140,'041012'!B:C,2,FALSE))</f>
        <v>new</v>
      </c>
      <c r="D140" s="11" t="str">
        <f>IF(ISERROR(VLOOKUP(B140,'041012'!B:D,3,FALSE)),"new",IF(VLOOKUP(B140,'041012'!B:D,3,FALSE)="new","existing",VLOOKUP(B140,'041012'!B:D,3,FALSE)))</f>
        <v>existing</v>
      </c>
      <c r="E140" s="4">
        <f t="shared" si="3"/>
        <v>40949</v>
      </c>
      <c r="F140" s="11" t="str">
        <f>IF(ISERROR(VLOOKUP(B140,'091012'!B:B,1,FALSE)),"yes","no")</f>
        <v>yes</v>
      </c>
      <c r="G140" s="2" t="s">
        <v>2185</v>
      </c>
      <c r="H140" s="11" t="str">
        <f>IF(ISNA(VLOOKUP(B140,CEEMEA!$A:$A,1,0)),IF(ISNA(VLOOKUP(B140,Removes!$A:$A,1,0)),IF(ISNA(VLOOKUP(B140,TTM!$A:$A,1,0)),IF(ISNA(VLOOKUP(B140,FastTrack!$A:$A,1,0)),IF(ISNA(VLOOKUP(B140,Delayed!$B:$B,1,0)),"BAU","Delayed"),"FastTrack"),"TTM"),"Remove"),"CEEMEA")</f>
        <v>CEEMEA</v>
      </c>
      <c r="I140" s="11" t="str">
        <f>IF(COUNTIF(schedule!DA$1:ZZ$100,B140)=0,"new","scheduled")</f>
        <v>new</v>
      </c>
    </row>
    <row r="141" spans="1:9">
      <c r="A141" s="11" t="s">
        <v>1667</v>
      </c>
      <c r="B141" s="13">
        <v>1208182100311</v>
      </c>
      <c r="C141" s="11" t="str">
        <f>IF(ISERROR(VLOOKUP(B141,'041012'!B:C,2,FALSE)),"new",VLOOKUP(B141,'041012'!B:C,2,FALSE))</f>
        <v>new</v>
      </c>
      <c r="D141" s="11" t="str">
        <f>IF(ISERROR(VLOOKUP(B141,'041012'!B:D,3,FALSE)),"new",IF(VLOOKUP(B141,'041012'!B:D,3,FALSE)="new","existing",VLOOKUP(B141,'041012'!B:D,3,FALSE)))</f>
        <v>existing</v>
      </c>
      <c r="E141" s="4">
        <f t="shared" si="3"/>
        <v>40978</v>
      </c>
      <c r="F141" s="11" t="str">
        <f>IF(ISERROR(VLOOKUP(B141,'091012'!B:B,1,FALSE)),"yes","no")</f>
        <v>yes</v>
      </c>
      <c r="G141" s="2" t="s">
        <v>2275</v>
      </c>
      <c r="H141" s="11" t="str">
        <f>IF(ISNA(VLOOKUP(B141,CEEMEA!$A:$A,1,0)),IF(ISNA(VLOOKUP(B141,Removes!$A:$A,1,0)),IF(ISNA(VLOOKUP(B141,TTM!$A:$A,1,0)),IF(ISNA(VLOOKUP(B141,FastTrack!$A:$A,1,0)),IF(ISNA(VLOOKUP(B141,Delayed!$B:$B,1,0)),"BAU","Delayed"),"FastTrack"),"TTM"),"Remove"),"CEEMEA")</f>
        <v>CEEMEA</v>
      </c>
      <c r="I141" s="11" t="str">
        <f>IF(COUNTIF(schedule!DA$1:ZZ$100,B141)=0,"new","scheduled")</f>
        <v>new</v>
      </c>
    </row>
    <row r="142" spans="1:9">
      <c r="A142" s="11" t="s">
        <v>1669</v>
      </c>
      <c r="B142" s="13">
        <v>1208182109141</v>
      </c>
      <c r="C142" s="11" t="str">
        <f>IF(ISERROR(VLOOKUP(B142,'041012'!B:C,2,FALSE)),"new",VLOOKUP(B142,'041012'!B:C,2,FALSE))</f>
        <v>new</v>
      </c>
      <c r="D142" s="11" t="str">
        <f>IF(ISERROR(VLOOKUP(B142,'041012'!B:D,3,FALSE)),"new",IF(VLOOKUP(B142,'041012'!B:D,3,FALSE)="new","existing",VLOOKUP(B142,'041012'!B:D,3,FALSE)))</f>
        <v>existing</v>
      </c>
      <c r="E142" s="4">
        <f t="shared" si="3"/>
        <v>40918</v>
      </c>
      <c r="F142" s="11" t="str">
        <f>IF(ISERROR(VLOOKUP(B142,'091012'!B:B,1,FALSE)),"yes","no")</f>
        <v>yes</v>
      </c>
      <c r="G142" s="2" t="s">
        <v>2049</v>
      </c>
      <c r="H142" s="11" t="str">
        <f>IF(ISNA(VLOOKUP(B142,CEEMEA!$A:$A,1,0)),IF(ISNA(VLOOKUP(B142,Removes!$A:$A,1,0)),IF(ISNA(VLOOKUP(B142,TTM!$A:$A,1,0)),IF(ISNA(VLOOKUP(B142,FastTrack!$A:$A,1,0)),IF(ISNA(VLOOKUP(B142,Delayed!$B:$B,1,0)),"BAU","Delayed"),"FastTrack"),"TTM"),"Remove"),"CEEMEA")</f>
        <v>CEEMEA</v>
      </c>
      <c r="I142" s="11" t="str">
        <f>IF(COUNTIF(schedule!DA$1:ZZ$100,B142)=0,"new","scheduled")</f>
        <v>new</v>
      </c>
    </row>
    <row r="143" spans="1:9">
      <c r="A143" s="11" t="s">
        <v>1639</v>
      </c>
      <c r="B143" s="13">
        <v>1209071219242</v>
      </c>
      <c r="C143" s="11" t="str">
        <f>IF(ISERROR(VLOOKUP(B143,'041012'!B:C,2,FALSE)),"new",VLOOKUP(B143,'041012'!B:C,2,FALSE))</f>
        <v>new</v>
      </c>
      <c r="D143" s="11" t="str">
        <f>IF(ISERROR(VLOOKUP(B143,'041012'!B:D,3,FALSE)),"new",IF(VLOOKUP(B143,'041012'!B:D,3,FALSE)="new","existing",VLOOKUP(B143,'041012'!B:D,3,FALSE)))</f>
        <v>existing</v>
      </c>
      <c r="E143" s="4" t="e">
        <f t="shared" si="3"/>
        <v>#VALUE!</v>
      </c>
      <c r="F143" s="11" t="str">
        <f>IF(ISERROR(VLOOKUP(B143,'091012'!B:B,1,FALSE)),"yes","no")</f>
        <v>no</v>
      </c>
      <c r="G143" s="2" t="s">
        <v>2141</v>
      </c>
      <c r="H143" s="11" t="str">
        <f>IF(ISNA(VLOOKUP(B143,CEEMEA!$A:$A,1,0)),IF(ISNA(VLOOKUP(B143,Removes!$A:$A,1,0)),IF(ISNA(VLOOKUP(B143,TTM!$A:$A,1,0)),IF(ISNA(VLOOKUP(B143,FastTrack!$A:$A,1,0)),IF(ISNA(VLOOKUP(B143,Delayed!$B:$B,1,0)),"BAU","Delayed"),"FastTrack"),"TTM"),"Remove"),"CEEMEA")</f>
        <v>Remove</v>
      </c>
      <c r="I143" s="11" t="str">
        <f>IF(COUNTIF(schedule!DA$1:ZZ$100,B143)=0,"new","scheduled")</f>
        <v>new</v>
      </c>
    </row>
    <row r="144" spans="1:9">
      <c r="A144" s="11" t="s">
        <v>1833</v>
      </c>
      <c r="B144" s="13">
        <v>1209071225182</v>
      </c>
      <c r="C144" s="11" t="str">
        <f>IF(ISERROR(VLOOKUP(B144,'041012'!B:C,2,FALSE)),"new",VLOOKUP(B144,'041012'!B:C,2,FALSE))</f>
        <v>new</v>
      </c>
      <c r="D144" s="11" t="str">
        <f>IF(ISERROR(VLOOKUP(B144,'041012'!B:D,3,FALSE)),"new",IF(VLOOKUP(B144,'041012'!B:D,3,FALSE)="new","existing",VLOOKUP(B144,'041012'!B:D,3,FALSE)))</f>
        <v>existing</v>
      </c>
      <c r="E144" s="4" t="e">
        <f t="shared" si="3"/>
        <v>#VALUE!</v>
      </c>
      <c r="F144" s="11" t="str">
        <f>IF(ISERROR(VLOOKUP(B144,'091012'!B:B,1,FALSE)),"yes","no")</f>
        <v>no</v>
      </c>
      <c r="G144" s="2" t="s">
        <v>2114</v>
      </c>
      <c r="H144" s="11" t="str">
        <f>IF(ISNA(VLOOKUP(B144,CEEMEA!$A:$A,1,0)),IF(ISNA(VLOOKUP(B144,Removes!$A:$A,1,0)),IF(ISNA(VLOOKUP(B144,TTM!$A:$A,1,0)),IF(ISNA(VLOOKUP(B144,FastTrack!$A:$A,1,0)),IF(ISNA(VLOOKUP(B144,Delayed!$B:$B,1,0)),"BAU","Delayed"),"FastTrack"),"TTM"),"Remove"),"CEEMEA")</f>
        <v>Remove</v>
      </c>
      <c r="I144" s="11" t="str">
        <f>IF(COUNTIF(schedule!DA$1:ZZ$100,B144)=0,"new","scheduled")</f>
        <v>new</v>
      </c>
    </row>
    <row r="145" spans="1:9">
      <c r="A145" s="11" t="s">
        <v>1835</v>
      </c>
      <c r="B145" s="13">
        <v>1209120930401</v>
      </c>
      <c r="C145" s="11" t="str">
        <f>IF(ISERROR(VLOOKUP(B145,'041012'!B:C,2,FALSE)),"new",VLOOKUP(B145,'041012'!B:C,2,FALSE))</f>
        <v>new</v>
      </c>
      <c r="D145" s="11" t="str">
        <f>IF(ISERROR(VLOOKUP(B145,'041012'!B:D,3,FALSE)),"new",IF(VLOOKUP(B145,'041012'!B:D,3,FALSE)="new","existing",VLOOKUP(B145,'041012'!B:D,3,FALSE)))</f>
        <v>existing</v>
      </c>
      <c r="E145" s="4" t="e">
        <f t="shared" si="3"/>
        <v>#VALUE!</v>
      </c>
      <c r="F145" s="11" t="str">
        <f>IF(ISERROR(VLOOKUP(B145,'091012'!B:B,1,FALSE)),"yes","no")</f>
        <v>no</v>
      </c>
      <c r="G145" s="2" t="s">
        <v>2115</v>
      </c>
      <c r="H145" s="11" t="str">
        <f>IF(ISNA(VLOOKUP(B145,CEEMEA!$A:$A,1,0)),IF(ISNA(VLOOKUP(B145,Removes!$A:$A,1,0)),IF(ISNA(VLOOKUP(B145,TTM!$A:$A,1,0)),IF(ISNA(VLOOKUP(B145,FastTrack!$A:$A,1,0)),IF(ISNA(VLOOKUP(B145,Delayed!$B:$B,1,0)),"BAU","Delayed"),"FastTrack"),"TTM"),"Remove"),"CEEMEA")</f>
        <v>Remove</v>
      </c>
      <c r="I145" s="11" t="str">
        <f>IF(COUNTIF(schedule!DA$1:ZZ$100,B145)=0,"new","scheduled")</f>
        <v>new</v>
      </c>
    </row>
    <row r="146" spans="1:9">
      <c r="A146" s="11" t="s">
        <v>2234</v>
      </c>
      <c r="B146" s="13">
        <v>1209180434371</v>
      </c>
      <c r="C146" s="11" t="str">
        <f>IF(ISERROR(VLOOKUP(B146,'041012'!B:C,2,FALSE)),"new",VLOOKUP(B146,'041012'!B:C,2,FALSE))</f>
        <v>new</v>
      </c>
      <c r="D146" s="11" t="str">
        <f>IF(ISERROR(VLOOKUP(B146,'041012'!B:D,3,FALSE)),"new",IF(VLOOKUP(B146,'041012'!B:D,3,FALSE)="new","existing",VLOOKUP(B146,'041012'!B:D,3,FALSE)))</f>
        <v>existing</v>
      </c>
      <c r="E146" s="4">
        <f t="shared" si="3"/>
        <v>40918</v>
      </c>
      <c r="F146" s="11" t="str">
        <f>IF(ISERROR(VLOOKUP(B146,'091012'!B:B,1,FALSE)),"yes","no")</f>
        <v>no</v>
      </c>
      <c r="G146" s="2" t="s">
        <v>2235</v>
      </c>
      <c r="H146" s="11" t="str">
        <f>IF(ISNA(VLOOKUP(B146,CEEMEA!$A:$A,1,0)),IF(ISNA(VLOOKUP(B146,Removes!$A:$A,1,0)),IF(ISNA(VLOOKUP(B146,TTM!$A:$A,1,0)),IF(ISNA(VLOOKUP(B146,FastTrack!$A:$A,1,0)),IF(ISNA(VLOOKUP(B146,Delayed!$B:$B,1,0)),"BAU","Delayed"),"FastTrack"),"TTM"),"Remove"),"CEEMEA")</f>
        <v>CEEMEA</v>
      </c>
      <c r="I146" s="11" t="str">
        <f>IF(COUNTIF(schedule!DA$1:ZZ$100,B146)=0,"new","scheduled")</f>
        <v>new</v>
      </c>
    </row>
    <row r="147" spans="1:9">
      <c r="A147" s="11" t="s">
        <v>2230</v>
      </c>
      <c r="B147" s="13">
        <v>1209180434391</v>
      </c>
      <c r="C147" s="11" t="str">
        <f>IF(ISERROR(VLOOKUP(B147,'041012'!B:C,2,FALSE)),"new",VLOOKUP(B147,'041012'!B:C,2,FALSE))</f>
        <v>new</v>
      </c>
      <c r="D147" s="11" t="str">
        <f>IF(ISERROR(VLOOKUP(B147,'041012'!B:D,3,FALSE)),"new",IF(VLOOKUP(B147,'041012'!B:D,3,FALSE)="new","existing",VLOOKUP(B147,'041012'!B:D,3,FALSE)))</f>
        <v>existing</v>
      </c>
      <c r="E147" s="4">
        <f t="shared" si="3"/>
        <v>40918</v>
      </c>
      <c r="F147" s="11" t="str">
        <f>IF(ISERROR(VLOOKUP(B147,'091012'!B:B,1,FALSE)),"yes","no")</f>
        <v>no</v>
      </c>
      <c r="G147" s="2" t="s">
        <v>2231</v>
      </c>
      <c r="H147" s="11" t="str">
        <f>IF(ISNA(VLOOKUP(B147,CEEMEA!$A:$A,1,0)),IF(ISNA(VLOOKUP(B147,Removes!$A:$A,1,0)),IF(ISNA(VLOOKUP(B147,TTM!$A:$A,1,0)),IF(ISNA(VLOOKUP(B147,FastTrack!$A:$A,1,0)),IF(ISNA(VLOOKUP(B147,Delayed!$B:$B,1,0)),"BAU","Delayed"),"FastTrack"),"TTM"),"Remove"),"CEEMEA")</f>
        <v>CEEMEA</v>
      </c>
      <c r="I147" s="11" t="str">
        <f>IF(COUNTIF(schedule!DA$1:ZZ$100,B147)=0,"new","scheduled")</f>
        <v>new</v>
      </c>
    </row>
    <row r="148" spans="1:9">
      <c r="A148" s="11" t="s">
        <v>2224</v>
      </c>
      <c r="B148" s="13">
        <v>1209180434411</v>
      </c>
      <c r="C148" s="11" t="str">
        <f>IF(ISERROR(VLOOKUP(B148,'041012'!B:C,2,FALSE)),"new",VLOOKUP(B148,'041012'!B:C,2,FALSE))</f>
        <v>new</v>
      </c>
      <c r="D148" s="11" t="str">
        <f>IF(ISERROR(VLOOKUP(B148,'041012'!B:D,3,FALSE)),"new",IF(VLOOKUP(B148,'041012'!B:D,3,FALSE)="new","existing",VLOOKUP(B148,'041012'!B:D,3,FALSE)))</f>
        <v>existing</v>
      </c>
      <c r="E148" s="4">
        <f t="shared" si="3"/>
        <v>40918</v>
      </c>
      <c r="F148" s="11" t="str">
        <f>IF(ISERROR(VLOOKUP(B148,'091012'!B:B,1,FALSE)),"yes","no")</f>
        <v>no</v>
      </c>
      <c r="G148" s="2" t="s">
        <v>2225</v>
      </c>
      <c r="H148" s="11" t="str">
        <f>IF(ISNA(VLOOKUP(B148,CEEMEA!$A:$A,1,0)),IF(ISNA(VLOOKUP(B148,Removes!$A:$A,1,0)),IF(ISNA(VLOOKUP(B148,TTM!$A:$A,1,0)),IF(ISNA(VLOOKUP(B148,FastTrack!$A:$A,1,0)),IF(ISNA(VLOOKUP(B148,Delayed!$B:$B,1,0)),"BAU","Delayed"),"FastTrack"),"TTM"),"Remove"),"CEEMEA")</f>
        <v>CEEMEA</v>
      </c>
      <c r="I148" s="11" t="str">
        <f>IF(COUNTIF(schedule!DA$1:ZZ$100,B148)=0,"new","scheduled")</f>
        <v>new</v>
      </c>
    </row>
    <row r="149" spans="1:9">
      <c r="A149" s="11" t="s">
        <v>1827</v>
      </c>
      <c r="B149" s="13">
        <v>1209181328563</v>
      </c>
      <c r="C149" s="11" t="str">
        <f>IF(ISERROR(VLOOKUP(B149,'041012'!B:C,2,FALSE)),"new",VLOOKUP(B149,'041012'!B:C,2,FALSE))</f>
        <v>new</v>
      </c>
      <c r="D149" s="11" t="str">
        <f>IF(ISERROR(VLOOKUP(B149,'041012'!B:D,3,FALSE)),"new",IF(VLOOKUP(B149,'041012'!B:D,3,FALSE)="new","existing",VLOOKUP(B149,'041012'!B:D,3,FALSE)))</f>
        <v>existing</v>
      </c>
      <c r="E149" s="4">
        <f t="shared" si="3"/>
        <v>40949</v>
      </c>
      <c r="F149" s="11" t="str">
        <f>IF(ISERROR(VLOOKUP(B149,'091012'!B:B,1,FALSE)),"yes","no")</f>
        <v>no</v>
      </c>
      <c r="G149" s="2" t="s">
        <v>2179</v>
      </c>
      <c r="H149" s="11" t="str">
        <f>IF(ISNA(VLOOKUP(B149,CEEMEA!$A:$A,1,0)),IF(ISNA(VLOOKUP(B149,Removes!$A:$A,1,0)),IF(ISNA(VLOOKUP(B149,TTM!$A:$A,1,0)),IF(ISNA(VLOOKUP(B149,FastTrack!$A:$A,1,0)),IF(ISNA(VLOOKUP(B149,Delayed!$B:$B,1,0)),"BAU","Delayed"),"FastTrack"),"TTM"),"Remove"),"CEEMEA")</f>
        <v>BAU</v>
      </c>
      <c r="I149" s="11" t="str">
        <f>IF(COUNTIF(schedule!DA$1:ZZ$100,B149)=0,"new","scheduled")</f>
        <v>scheduled</v>
      </c>
    </row>
    <row r="150" spans="1:9">
      <c r="A150" s="11" t="s">
        <v>2177</v>
      </c>
      <c r="B150" s="13">
        <v>1209181329021</v>
      </c>
      <c r="C150" s="11" t="str">
        <f>IF(ISERROR(VLOOKUP(B150,'041012'!B:C,2,FALSE)),"new",VLOOKUP(B150,'041012'!B:C,2,FALSE))</f>
        <v>new</v>
      </c>
      <c r="D150" s="11" t="str">
        <f>IF(ISERROR(VLOOKUP(B150,'041012'!B:D,3,FALSE)),"new",IF(VLOOKUP(B150,'041012'!B:D,3,FALSE)="new","existing",VLOOKUP(B150,'041012'!B:D,3,FALSE)))</f>
        <v>existing</v>
      </c>
      <c r="E150" s="4">
        <f t="shared" si="3"/>
        <v>40949</v>
      </c>
      <c r="F150" s="11" t="str">
        <f>IF(ISERROR(VLOOKUP(B150,'091012'!B:B,1,FALSE)),"yes","no")</f>
        <v>no</v>
      </c>
      <c r="G150" s="2" t="s">
        <v>2178</v>
      </c>
      <c r="H150" s="11" t="str">
        <f>IF(ISNA(VLOOKUP(B150,CEEMEA!$A:$A,1,0)),IF(ISNA(VLOOKUP(B150,Removes!$A:$A,1,0)),IF(ISNA(VLOOKUP(B150,TTM!$A:$A,1,0)),IF(ISNA(VLOOKUP(B150,FastTrack!$A:$A,1,0)),IF(ISNA(VLOOKUP(B150,Delayed!$B:$B,1,0)),"BAU","Delayed"),"FastTrack"),"TTM"),"Remove"),"CEEMEA")</f>
        <v>BAU</v>
      </c>
      <c r="I150" s="11" t="str">
        <f>IF(COUNTIF(schedule!DA$1:ZZ$100,B150)=0,"new","scheduled")</f>
        <v>scheduled</v>
      </c>
    </row>
    <row r="151" spans="1:9">
      <c r="A151" s="11" t="s">
        <v>1817</v>
      </c>
      <c r="B151" s="13">
        <v>1209201007501</v>
      </c>
      <c r="C151" s="11" t="str">
        <f>IF(ISERROR(VLOOKUP(B151,'041012'!B:C,2,FALSE)),"new",VLOOKUP(B151,'041012'!B:C,2,FALSE))</f>
        <v>new</v>
      </c>
      <c r="D151" s="11" t="str">
        <f>IF(ISERROR(VLOOKUP(B151,'041012'!B:D,3,FALSE)),"new",IF(VLOOKUP(B151,'041012'!B:D,3,FALSE)="new","existing",VLOOKUP(B151,'041012'!B:D,3,FALSE)))</f>
        <v>existing</v>
      </c>
      <c r="E151" s="4" t="e">
        <f t="shared" si="3"/>
        <v>#VALUE!</v>
      </c>
      <c r="F151" s="11" t="str">
        <f>IF(ISERROR(VLOOKUP(B151,'091012'!B:B,1,FALSE)),"yes","no")</f>
        <v>no</v>
      </c>
      <c r="G151" s="2" t="s">
        <v>2135</v>
      </c>
      <c r="H151" s="11" t="str">
        <f>IF(ISNA(VLOOKUP(B151,CEEMEA!$A:$A,1,0)),IF(ISNA(VLOOKUP(B151,Removes!$A:$A,1,0)),IF(ISNA(VLOOKUP(B151,TTM!$A:$A,1,0)),IF(ISNA(VLOOKUP(B151,FastTrack!$A:$A,1,0)),IF(ISNA(VLOOKUP(B151,Delayed!$B:$B,1,0)),"BAU","Delayed"),"FastTrack"),"TTM"),"Remove"),"CEEMEA")</f>
        <v>BAU</v>
      </c>
      <c r="I151" s="11" t="str">
        <f>IF(COUNTIF(schedule!DA$1:ZZ$100,B151)=0,"new","scheduled")</f>
        <v>scheduled</v>
      </c>
    </row>
    <row r="152" spans="1:9">
      <c r="A152" s="11" t="s">
        <v>1807</v>
      </c>
      <c r="B152" s="13">
        <v>1209201020041</v>
      </c>
      <c r="C152" s="11" t="str">
        <f>IF(ISERROR(VLOOKUP(B152,'041012'!B:C,2,FALSE)),"new",VLOOKUP(B152,'041012'!B:C,2,FALSE))</f>
        <v>new</v>
      </c>
      <c r="D152" s="11" t="str">
        <f>IF(ISERROR(VLOOKUP(B152,'041012'!B:D,3,FALSE)),"new",IF(VLOOKUP(B152,'041012'!B:D,3,FALSE)="new","existing",VLOOKUP(B152,'041012'!B:D,3,FALSE)))</f>
        <v>existing</v>
      </c>
      <c r="E152" s="4" t="e">
        <f t="shared" si="3"/>
        <v>#VALUE!</v>
      </c>
      <c r="F152" s="11" t="str">
        <f>IF(ISERROR(VLOOKUP(B152,'091012'!B:B,1,FALSE)),"yes","no")</f>
        <v>no</v>
      </c>
      <c r="G152" s="2" t="s">
        <v>2130</v>
      </c>
      <c r="H152" s="11" t="str">
        <f>IF(ISNA(VLOOKUP(B152,CEEMEA!$A:$A,1,0)),IF(ISNA(VLOOKUP(B152,Removes!$A:$A,1,0)),IF(ISNA(VLOOKUP(B152,TTM!$A:$A,1,0)),IF(ISNA(VLOOKUP(B152,FastTrack!$A:$A,1,0)),IF(ISNA(VLOOKUP(B152,Delayed!$B:$B,1,0)),"BAU","Delayed"),"FastTrack"),"TTM"),"Remove"),"CEEMEA")</f>
        <v>BAU</v>
      </c>
      <c r="I152" s="11" t="str">
        <f>IF(COUNTIF(schedule!DA$1:ZZ$100,B152)=0,"new","scheduled")</f>
        <v>scheduled</v>
      </c>
    </row>
    <row r="153" spans="1:9">
      <c r="A153" s="11" t="s">
        <v>1805</v>
      </c>
      <c r="B153" s="13">
        <v>1209201020062</v>
      </c>
      <c r="C153" s="11" t="str">
        <f>IF(ISERROR(VLOOKUP(B153,'041012'!B:C,2,FALSE)),"new",VLOOKUP(B153,'041012'!B:C,2,FALSE))</f>
        <v>new</v>
      </c>
      <c r="D153" s="11" t="str">
        <f>IF(ISERROR(VLOOKUP(B153,'041012'!B:D,3,FALSE)),"new",IF(VLOOKUP(B153,'041012'!B:D,3,FALSE)="new","existing",VLOOKUP(B153,'041012'!B:D,3,FALSE)))</f>
        <v>existing</v>
      </c>
      <c r="E153" s="4" t="e">
        <f t="shared" si="3"/>
        <v>#VALUE!</v>
      </c>
      <c r="F153" s="11" t="str">
        <f>IF(ISERROR(VLOOKUP(B153,'091012'!B:B,1,FALSE)),"yes","no")</f>
        <v>no</v>
      </c>
      <c r="G153" s="2" t="s">
        <v>2129</v>
      </c>
      <c r="H153" s="11" t="str">
        <f>IF(ISNA(VLOOKUP(B153,CEEMEA!$A:$A,1,0)),IF(ISNA(VLOOKUP(B153,Removes!$A:$A,1,0)),IF(ISNA(VLOOKUP(B153,TTM!$A:$A,1,0)),IF(ISNA(VLOOKUP(B153,FastTrack!$A:$A,1,0)),IF(ISNA(VLOOKUP(B153,Delayed!$B:$B,1,0)),"BAU","Delayed"),"FastTrack"),"TTM"),"Remove"),"CEEMEA")</f>
        <v>BAU</v>
      </c>
      <c r="I153" s="11" t="str">
        <f>IF(COUNTIF(schedule!DA$1:ZZ$100,B153)=0,"new","scheduled")</f>
        <v>scheduled</v>
      </c>
    </row>
    <row r="154" spans="1:9">
      <c r="A154" s="11" t="s">
        <v>1876</v>
      </c>
      <c r="B154" s="13">
        <v>1209210600291</v>
      </c>
      <c r="C154" s="11" t="str">
        <f>IF(ISERROR(VLOOKUP(B154,'041012'!B:C,2,FALSE)),"new",VLOOKUP(B154,'041012'!B:C,2,FALSE))</f>
        <v>new</v>
      </c>
      <c r="D154" s="11" t="str">
        <f>IF(ISERROR(VLOOKUP(B154,'041012'!B:D,3,FALSE)),"new",IF(VLOOKUP(B154,'041012'!B:D,3,FALSE)="new","existing",VLOOKUP(B154,'041012'!B:D,3,FALSE)))</f>
        <v>existing</v>
      </c>
      <c r="E154" s="4">
        <f t="shared" si="3"/>
        <v>41039</v>
      </c>
      <c r="F154" s="11" t="str">
        <f>IF(ISERROR(VLOOKUP(B154,'091012'!B:B,1,FALSE)),"yes","no")</f>
        <v>no</v>
      </c>
      <c r="G154" s="2" t="s">
        <v>2379</v>
      </c>
      <c r="H154" s="11" t="str">
        <f>IF(ISNA(VLOOKUP(B154,CEEMEA!$A:$A,1,0)),IF(ISNA(VLOOKUP(B154,Removes!$A:$A,1,0)),IF(ISNA(VLOOKUP(B154,TTM!$A:$A,1,0)),IF(ISNA(VLOOKUP(B154,FastTrack!$A:$A,1,0)),IF(ISNA(VLOOKUP(B154,Delayed!$B:$B,1,0)),"BAU","Delayed"),"FastTrack"),"TTM"),"Remove"),"CEEMEA")</f>
        <v>Delayed</v>
      </c>
      <c r="I154" s="11" t="str">
        <f>IF(COUNTIF(schedule!DA$1:ZZ$100,B154)=0,"new","scheduled")</f>
        <v>new</v>
      </c>
    </row>
    <row r="155" spans="1:9">
      <c r="A155" s="11" t="s">
        <v>2350</v>
      </c>
      <c r="B155" s="13">
        <v>1209250621282</v>
      </c>
      <c r="C155" s="11" t="str">
        <f>IF(ISERROR(VLOOKUP(B155,'041012'!B:C,2,FALSE)),"new",VLOOKUP(B155,'041012'!B:C,2,FALSE))</f>
        <v>new</v>
      </c>
      <c r="D155" s="11" t="str">
        <f>IF(ISERROR(VLOOKUP(B155,'041012'!B:D,3,FALSE)),"new",IF(VLOOKUP(B155,'041012'!B:D,3,FALSE)="new","existing",VLOOKUP(B155,'041012'!B:D,3,FALSE)))</f>
        <v>new</v>
      </c>
      <c r="E155" s="4">
        <f t="shared" si="3"/>
        <v>41100</v>
      </c>
      <c r="F155" s="11" t="str">
        <f>IF(ISERROR(VLOOKUP(B155,'091012'!B:B,1,FALSE)),"yes","no")</f>
        <v>no</v>
      </c>
      <c r="G155" s="2" t="s">
        <v>2351</v>
      </c>
      <c r="H155" s="11" t="str">
        <f>IF(ISNA(VLOOKUP(B155,CEEMEA!$A:$A,1,0)),IF(ISNA(VLOOKUP(B155,Removes!$A:$A,1,0)),IF(ISNA(VLOOKUP(B155,TTM!$A:$A,1,0)),IF(ISNA(VLOOKUP(B155,FastTrack!$A:$A,1,0)),IF(ISNA(VLOOKUP(B155,Delayed!$B:$B,1,0)),"BAU","Delayed"),"FastTrack"),"TTM"),"Remove"),"CEEMEA")</f>
        <v>Remove</v>
      </c>
      <c r="I155" s="11" t="str">
        <f>IF(COUNTIF(schedule!DA$1:ZZ$100,B155)=0,"new","scheduled")</f>
        <v>new</v>
      </c>
    </row>
    <row r="156" spans="1:9">
      <c r="A156" s="11" t="s">
        <v>1890</v>
      </c>
      <c r="B156" s="13">
        <v>1209260617381</v>
      </c>
      <c r="C156" s="11" t="str">
        <f>IF(ISERROR(VLOOKUP(B156,'041012'!B:C,2,FALSE)),"new",VLOOKUP(B156,'041012'!B:C,2,FALSE))</f>
        <v>new</v>
      </c>
      <c r="D156" s="11" t="str">
        <f>IF(ISERROR(VLOOKUP(B156,'041012'!B:D,3,FALSE)),"new",IF(VLOOKUP(B156,'041012'!B:D,3,FALSE)="new","existing",VLOOKUP(B156,'041012'!B:D,3,FALSE)))</f>
        <v>existing</v>
      </c>
      <c r="E156" s="4" t="e">
        <f t="shared" si="3"/>
        <v>#VALUE!</v>
      </c>
      <c r="F156" s="11" t="str">
        <f>IF(ISERROR(VLOOKUP(B156,'091012'!B:B,1,FALSE)),"yes","no")</f>
        <v>no</v>
      </c>
      <c r="G156" s="2" t="s">
        <v>2093</v>
      </c>
      <c r="H156" s="11" t="str">
        <f>IF(ISNA(VLOOKUP(B156,CEEMEA!$A:$A,1,0)),IF(ISNA(VLOOKUP(B156,Removes!$A:$A,1,0)),IF(ISNA(VLOOKUP(B156,TTM!$A:$A,1,0)),IF(ISNA(VLOOKUP(B156,FastTrack!$A:$A,1,0)),IF(ISNA(VLOOKUP(B156,Delayed!$B:$B,1,0)),"BAU","Delayed"),"FastTrack"),"TTM"),"Remove"),"CEEMEA")</f>
        <v>BAU</v>
      </c>
      <c r="I156" s="11" t="str">
        <f>IF(COUNTIF(schedule!DA$1:ZZ$100,B156)=0,"new","scheduled")</f>
        <v>scheduled</v>
      </c>
    </row>
    <row r="157" spans="1:9">
      <c r="A157" s="11" t="s">
        <v>2019</v>
      </c>
      <c r="B157" s="13">
        <v>1209271104291</v>
      </c>
      <c r="C157" s="11" t="str">
        <f>IF(ISERROR(VLOOKUP(B157,'041012'!B:C,2,FALSE)),"new",VLOOKUP(B157,'041012'!B:C,2,FALSE))</f>
        <v>new</v>
      </c>
      <c r="D157" s="11" t="str">
        <f>IF(ISERROR(VLOOKUP(B157,'041012'!B:D,3,FALSE)),"new",IF(VLOOKUP(B157,'041012'!B:D,3,FALSE)="new","existing",VLOOKUP(B157,'041012'!B:D,3,FALSE)))</f>
        <v>existing</v>
      </c>
      <c r="E157" s="4" t="e">
        <f t="shared" si="3"/>
        <v>#VALUE!</v>
      </c>
      <c r="F157" s="11" t="str">
        <f>IF(ISERROR(VLOOKUP(B157,'091012'!B:B,1,FALSE)),"yes","no")</f>
        <v>no</v>
      </c>
      <c r="G157" s="2" t="s">
        <v>2074</v>
      </c>
      <c r="H157" s="11" t="str">
        <f>IF(ISNA(VLOOKUP(B157,CEEMEA!$A:$A,1,0)),IF(ISNA(VLOOKUP(B157,Removes!$A:$A,1,0)),IF(ISNA(VLOOKUP(B157,TTM!$A:$A,1,0)),IF(ISNA(VLOOKUP(B157,FastTrack!$A:$A,1,0)),IF(ISNA(VLOOKUP(B157,Delayed!$B:$B,1,0)),"BAU","Delayed"),"FastTrack"),"TTM"),"Remove"),"CEEMEA")</f>
        <v>BAU</v>
      </c>
      <c r="I157" s="11" t="str">
        <f>IF(COUNTIF(schedule!DA$1:ZZ$100,B157)=0,"new","scheduled")</f>
        <v>scheduled</v>
      </c>
    </row>
    <row r="158" spans="1:9">
      <c r="A158" s="11" t="s">
        <v>2348</v>
      </c>
      <c r="B158" s="13">
        <v>1209280755192</v>
      </c>
      <c r="C158" s="11" t="str">
        <f>IF(ISERROR(VLOOKUP(B158,'041012'!B:C,2,FALSE)),"new",VLOOKUP(B158,'041012'!B:C,2,FALSE))</f>
        <v>new</v>
      </c>
      <c r="D158" s="11" t="str">
        <f>IF(ISERROR(VLOOKUP(B158,'041012'!B:D,3,FALSE)),"new",IF(VLOOKUP(B158,'041012'!B:D,3,FALSE)="new","existing",VLOOKUP(B158,'041012'!B:D,3,FALSE)))</f>
        <v>new</v>
      </c>
      <c r="E158" s="4">
        <f t="shared" si="3"/>
        <v>41100</v>
      </c>
      <c r="F158" s="11" t="str">
        <f>IF(ISERROR(VLOOKUP(B158,'091012'!B:B,1,FALSE)),"yes","no")</f>
        <v>no</v>
      </c>
      <c r="G158" s="2" t="s">
        <v>2349</v>
      </c>
      <c r="H158" s="11" t="str">
        <f>IF(ISNA(VLOOKUP(B158,CEEMEA!$A:$A,1,0)),IF(ISNA(VLOOKUP(B158,Removes!$A:$A,1,0)),IF(ISNA(VLOOKUP(B158,TTM!$A:$A,1,0)),IF(ISNA(VLOOKUP(B158,FastTrack!$A:$A,1,0)),IF(ISNA(VLOOKUP(B158,Delayed!$B:$B,1,0)),"BAU","Delayed"),"FastTrack"),"TTM"),"Remove"),"CEEMEA")</f>
        <v>Remove</v>
      </c>
      <c r="I158" s="11" t="str">
        <f>IF(COUNTIF(schedule!DA$1:ZZ$100,B158)=0,"new","scheduled")</f>
        <v>new</v>
      </c>
    </row>
    <row r="159" spans="1:9">
      <c r="A159" s="11" t="s">
        <v>2346</v>
      </c>
      <c r="B159" s="13">
        <v>1209280803071</v>
      </c>
      <c r="C159" s="11" t="str">
        <f>IF(ISERROR(VLOOKUP(B159,'041012'!B:C,2,FALSE)),"new",VLOOKUP(B159,'041012'!B:C,2,FALSE))</f>
        <v>new</v>
      </c>
      <c r="D159" s="11" t="str">
        <f>IF(ISERROR(VLOOKUP(B159,'041012'!B:D,3,FALSE)),"new",IF(VLOOKUP(B159,'041012'!B:D,3,FALSE)="new","existing",VLOOKUP(B159,'041012'!B:D,3,FALSE)))</f>
        <v>new</v>
      </c>
      <c r="E159" s="4">
        <f t="shared" si="3"/>
        <v>41100</v>
      </c>
      <c r="F159" s="11" t="str">
        <f>IF(ISERROR(VLOOKUP(B159,'091012'!B:B,1,FALSE)),"yes","no")</f>
        <v>no</v>
      </c>
      <c r="G159" s="2" t="s">
        <v>2347</v>
      </c>
      <c r="H159" s="11" t="str">
        <f>IF(ISNA(VLOOKUP(B159,CEEMEA!$A:$A,1,0)),IF(ISNA(VLOOKUP(B159,Removes!$A:$A,1,0)),IF(ISNA(VLOOKUP(B159,TTM!$A:$A,1,0)),IF(ISNA(VLOOKUP(B159,FastTrack!$A:$A,1,0)),IF(ISNA(VLOOKUP(B159,Delayed!$B:$B,1,0)),"BAU","Delayed"),"FastTrack"),"TTM"),"Remove"),"CEEMEA")</f>
        <v>Remove</v>
      </c>
      <c r="I159" s="11" t="str">
        <f>IF(COUNTIF(schedule!DA$1:ZZ$100,B159)=0,"new","scheduled")</f>
        <v>new</v>
      </c>
    </row>
    <row r="160" spans="1:9">
      <c r="A160" s="11" t="s">
        <v>2194</v>
      </c>
      <c r="B160" s="13">
        <v>1210011039171</v>
      </c>
      <c r="C160" s="11" t="str">
        <f>IF(ISERROR(VLOOKUP(B160,'041012'!B:C,2,FALSE)),"new",VLOOKUP(B160,'041012'!B:C,2,FALSE))</f>
        <v>new</v>
      </c>
      <c r="D160" s="11" t="str">
        <f>IF(ISERROR(VLOOKUP(B160,'041012'!B:D,3,FALSE)),"new",IF(VLOOKUP(B160,'041012'!B:D,3,FALSE)="new","existing",VLOOKUP(B160,'041012'!B:D,3,FALSE)))</f>
        <v>existing</v>
      </c>
      <c r="E160" s="4">
        <f t="shared" si="3"/>
        <v>40918</v>
      </c>
      <c r="F160" s="11" t="str">
        <f>IF(ISERROR(VLOOKUP(B160,'091012'!B:B,1,FALSE)),"yes","no")</f>
        <v>no</v>
      </c>
      <c r="G160" s="2" t="s">
        <v>2195</v>
      </c>
      <c r="H160" s="11" t="str">
        <f>IF(ISNA(VLOOKUP(B160,CEEMEA!$A:$A,1,0)),IF(ISNA(VLOOKUP(B160,Removes!$A:$A,1,0)),IF(ISNA(VLOOKUP(B160,TTM!$A:$A,1,0)),IF(ISNA(VLOOKUP(B160,FastTrack!$A:$A,1,0)),IF(ISNA(VLOOKUP(B160,Delayed!$B:$B,1,0)),"BAU","Delayed"),"FastTrack"),"TTM"),"Remove"),"CEEMEA")</f>
        <v>BAU</v>
      </c>
      <c r="I160" s="11" t="str">
        <f>IF(COUNTIF(schedule!DA$1:ZZ$100,B160)=0,"new","scheduled")</f>
        <v>scheduled</v>
      </c>
    </row>
    <row r="161" spans="1:9">
      <c r="A161" s="11" t="s">
        <v>2257</v>
      </c>
      <c r="B161" s="13">
        <v>1210020925522</v>
      </c>
      <c r="C161" s="11" t="str">
        <f>IF(ISERROR(VLOOKUP(B161,'041012'!B:C,2,FALSE)),"new",VLOOKUP(B161,'041012'!B:C,2,FALSE))</f>
        <v>new</v>
      </c>
      <c r="D161" s="11" t="str">
        <f>IF(ISERROR(VLOOKUP(B161,'041012'!B:D,3,FALSE)),"new",IF(VLOOKUP(B161,'041012'!B:D,3,FALSE)="new","existing",VLOOKUP(B161,'041012'!B:D,3,FALSE)))</f>
        <v>existing</v>
      </c>
      <c r="E161" s="4">
        <f t="shared" si="3"/>
        <v>41009</v>
      </c>
      <c r="F161" s="11" t="str">
        <f>IF(ISERROR(VLOOKUP(B161,'091012'!B:B,1,FALSE)),"yes","no")</f>
        <v>no</v>
      </c>
      <c r="G161" s="2" t="s">
        <v>2258</v>
      </c>
      <c r="H161" s="11" t="str">
        <f>IF(ISNA(VLOOKUP(B161,CEEMEA!$A:$A,1,0)),IF(ISNA(VLOOKUP(B161,Removes!$A:$A,1,0)),IF(ISNA(VLOOKUP(B161,TTM!$A:$A,1,0)),IF(ISNA(VLOOKUP(B161,FastTrack!$A:$A,1,0)),IF(ISNA(VLOOKUP(B161,Delayed!$B:$B,1,0)),"BAU","Delayed"),"FastTrack"),"TTM"),"Remove"),"CEEMEA")</f>
        <v>Remove</v>
      </c>
      <c r="I161" s="11" t="str">
        <f>IF(COUNTIF(schedule!DA$1:ZZ$100,B161)=0,"new","scheduled")</f>
        <v>new</v>
      </c>
    </row>
    <row r="162" spans="1:9">
      <c r="A162" s="11" t="s">
        <v>2311</v>
      </c>
      <c r="B162" s="13">
        <v>1210020926081</v>
      </c>
      <c r="C162" s="11" t="str">
        <f>IF(ISERROR(VLOOKUP(B162,'041012'!B:C,2,FALSE)),"new",VLOOKUP(B162,'041012'!B:C,2,FALSE))</f>
        <v>new</v>
      </c>
      <c r="D162" s="11" t="str">
        <f>IF(ISERROR(VLOOKUP(B162,'041012'!B:D,3,FALSE)),"new",IF(VLOOKUP(B162,'041012'!B:D,3,FALSE)="new","existing",VLOOKUP(B162,'041012'!B:D,3,FALSE)))</f>
        <v>existing</v>
      </c>
      <c r="E162" s="4">
        <f t="shared" si="3"/>
        <v>40978</v>
      </c>
      <c r="F162" s="11" t="str">
        <f>IF(ISERROR(VLOOKUP(B162,'091012'!B:B,1,FALSE)),"yes","no")</f>
        <v>no</v>
      </c>
      <c r="G162" s="2" t="s">
        <v>2312</v>
      </c>
      <c r="H162" s="11" t="str">
        <f>IF(ISNA(VLOOKUP(B162,CEEMEA!$A:$A,1,0)),IF(ISNA(VLOOKUP(B162,Removes!$A:$A,1,0)),IF(ISNA(VLOOKUP(B162,TTM!$A:$A,1,0)),IF(ISNA(VLOOKUP(B162,FastTrack!$A:$A,1,0)),IF(ISNA(VLOOKUP(B162,Delayed!$B:$B,1,0)),"BAU","Delayed"),"FastTrack"),"TTM"),"Remove"),"CEEMEA")</f>
        <v>CEEMEA</v>
      </c>
      <c r="I162" s="11" t="str">
        <f>IF(COUNTIF(schedule!DA$1:ZZ$100,B162)=0,"new","scheduled")</f>
        <v>scheduled</v>
      </c>
    </row>
    <row r="163" spans="1:9">
      <c r="A163" s="11" t="s">
        <v>2305</v>
      </c>
      <c r="B163" s="13">
        <v>1210020926101</v>
      </c>
      <c r="C163" s="11" t="str">
        <f>IF(ISERROR(VLOOKUP(B163,'041012'!B:C,2,FALSE)),"new",VLOOKUP(B163,'041012'!B:C,2,FALSE))</f>
        <v>new</v>
      </c>
      <c r="D163" s="11" t="str">
        <f>IF(ISERROR(VLOOKUP(B163,'041012'!B:D,3,FALSE)),"new",IF(VLOOKUP(B163,'041012'!B:D,3,FALSE)="new","existing",VLOOKUP(B163,'041012'!B:D,3,FALSE)))</f>
        <v>existing</v>
      </c>
      <c r="E163" s="4">
        <f t="shared" si="3"/>
        <v>40978</v>
      </c>
      <c r="F163" s="11" t="str">
        <f>IF(ISERROR(VLOOKUP(B163,'091012'!B:B,1,FALSE)),"yes","no")</f>
        <v>no</v>
      </c>
      <c r="G163" s="2" t="s">
        <v>2306</v>
      </c>
      <c r="H163" s="11" t="str">
        <f>IF(ISNA(VLOOKUP(B163,CEEMEA!$A:$A,1,0)),IF(ISNA(VLOOKUP(B163,Removes!$A:$A,1,0)),IF(ISNA(VLOOKUP(B163,TTM!$A:$A,1,0)),IF(ISNA(VLOOKUP(B163,FastTrack!$A:$A,1,0)),IF(ISNA(VLOOKUP(B163,Delayed!$B:$B,1,0)),"BAU","Delayed"),"FastTrack"),"TTM"),"Remove"),"CEEMEA")</f>
        <v>CEEMEA</v>
      </c>
      <c r="I163" s="11" t="str">
        <f>IF(COUNTIF(schedule!DA$1:ZZ$100,B163)=0,"new","scheduled")</f>
        <v>scheduled</v>
      </c>
    </row>
    <row r="164" spans="1:9">
      <c r="A164" s="11" t="s">
        <v>2296</v>
      </c>
      <c r="B164" s="13">
        <v>1210020926131</v>
      </c>
      <c r="C164" s="11" t="str">
        <f>IF(ISERROR(VLOOKUP(B164,'041012'!B:C,2,FALSE)),"new",VLOOKUP(B164,'041012'!B:C,2,FALSE))</f>
        <v>new</v>
      </c>
      <c r="D164" s="11" t="str">
        <f>IF(ISERROR(VLOOKUP(B164,'041012'!B:D,3,FALSE)),"new",IF(VLOOKUP(B164,'041012'!B:D,3,FALSE)="new","existing",VLOOKUP(B164,'041012'!B:D,3,FALSE)))</f>
        <v>existing</v>
      </c>
      <c r="E164" s="4">
        <f t="shared" si="3"/>
        <v>40978</v>
      </c>
      <c r="F164" s="11" t="str">
        <f>IF(ISERROR(VLOOKUP(B164,'091012'!B:B,1,FALSE)),"yes","no")</f>
        <v>no</v>
      </c>
      <c r="G164" s="2" t="s">
        <v>2297</v>
      </c>
      <c r="H164" s="11" t="str">
        <f>IF(ISNA(VLOOKUP(B164,CEEMEA!$A:$A,1,0)),IF(ISNA(VLOOKUP(B164,Removes!$A:$A,1,0)),IF(ISNA(VLOOKUP(B164,TTM!$A:$A,1,0)),IF(ISNA(VLOOKUP(B164,FastTrack!$A:$A,1,0)),IF(ISNA(VLOOKUP(B164,Delayed!$B:$B,1,0)),"BAU","Delayed"),"FastTrack"),"TTM"),"Remove"),"CEEMEA")</f>
        <v>CEEMEA</v>
      </c>
      <c r="I164" s="11" t="str">
        <f>IF(COUNTIF(schedule!DA$1:ZZ$100,B164)=0,"new","scheduled")</f>
        <v>scheduled</v>
      </c>
    </row>
    <row r="165" spans="1:9">
      <c r="A165" s="11" t="s">
        <v>2292</v>
      </c>
      <c r="B165" s="13">
        <v>1210020926141</v>
      </c>
      <c r="C165" s="11" t="str">
        <f>IF(ISERROR(VLOOKUP(B165,'041012'!B:C,2,FALSE)),"new",VLOOKUP(B165,'041012'!B:C,2,FALSE))</f>
        <v>new</v>
      </c>
      <c r="D165" s="11" t="str">
        <f>IF(ISERROR(VLOOKUP(B165,'041012'!B:D,3,FALSE)),"new",IF(VLOOKUP(B165,'041012'!B:D,3,FALSE)="new","existing",VLOOKUP(B165,'041012'!B:D,3,FALSE)))</f>
        <v>existing</v>
      </c>
      <c r="E165" s="4">
        <f t="shared" si="3"/>
        <v>40978</v>
      </c>
      <c r="F165" s="11" t="str">
        <f>IF(ISERROR(VLOOKUP(B165,'091012'!B:B,1,FALSE)),"yes","no")</f>
        <v>no</v>
      </c>
      <c r="G165" s="2" t="s">
        <v>2293</v>
      </c>
      <c r="H165" s="11" t="str">
        <f>IF(ISNA(VLOOKUP(B165,CEEMEA!$A:$A,1,0)),IF(ISNA(VLOOKUP(B165,Removes!$A:$A,1,0)),IF(ISNA(VLOOKUP(B165,TTM!$A:$A,1,0)),IF(ISNA(VLOOKUP(B165,FastTrack!$A:$A,1,0)),IF(ISNA(VLOOKUP(B165,Delayed!$B:$B,1,0)),"BAU","Delayed"),"FastTrack"),"TTM"),"Remove"),"CEEMEA")</f>
        <v>CEEMEA</v>
      </c>
      <c r="I165" s="11" t="str">
        <f>IF(COUNTIF(schedule!DA$1:ZZ$100,B165)=0,"new","scheduled")</f>
        <v>scheduled</v>
      </c>
    </row>
    <row r="166" spans="1:9">
      <c r="A166" s="11" t="s">
        <v>2161</v>
      </c>
      <c r="B166" s="13">
        <v>1210021030251</v>
      </c>
      <c r="C166" s="11" t="str">
        <f>IF(ISERROR(VLOOKUP(B166,'041012'!B:C,2,FALSE)),"new",VLOOKUP(B166,'041012'!B:C,2,FALSE))</f>
        <v>new</v>
      </c>
      <c r="D166" s="11" t="str">
        <f>IF(ISERROR(VLOOKUP(B166,'041012'!B:D,3,FALSE)),"new",IF(VLOOKUP(B166,'041012'!B:D,3,FALSE)="new","existing",VLOOKUP(B166,'041012'!B:D,3,FALSE)))</f>
        <v>existing</v>
      </c>
      <c r="E166" s="4">
        <f t="shared" si="3"/>
        <v>40949</v>
      </c>
      <c r="F166" s="11" t="str">
        <f>IF(ISERROR(VLOOKUP(B166,'091012'!B:B,1,FALSE)),"yes","no")</f>
        <v>no</v>
      </c>
      <c r="G166" s="2" t="s">
        <v>2162</v>
      </c>
      <c r="H166" s="11" t="str">
        <f>IF(ISNA(VLOOKUP(B166,CEEMEA!$A:$A,1,0)),IF(ISNA(VLOOKUP(B166,Removes!$A:$A,1,0)),IF(ISNA(VLOOKUP(B166,TTM!$A:$A,1,0)),IF(ISNA(VLOOKUP(B166,FastTrack!$A:$A,1,0)),IF(ISNA(VLOOKUP(B166,Delayed!$B:$B,1,0)),"BAU","Delayed"),"FastTrack"),"TTM"),"Remove"),"CEEMEA")</f>
        <v>BAU</v>
      </c>
      <c r="I166" s="11" t="str">
        <f>IF(COUNTIF(schedule!DA$1:ZZ$100,B166)=0,"new","scheduled")</f>
        <v>scheduled</v>
      </c>
    </row>
    <row r="167" spans="1:9">
      <c r="A167" s="11" t="s">
        <v>2167</v>
      </c>
      <c r="B167" s="13">
        <v>1210021030271</v>
      </c>
      <c r="C167" s="11" t="str">
        <f>IF(ISERROR(VLOOKUP(B167,'041012'!B:C,2,FALSE)),"new",VLOOKUP(B167,'041012'!B:C,2,FALSE))</f>
        <v>new</v>
      </c>
      <c r="D167" s="11" t="str">
        <f>IF(ISERROR(VLOOKUP(B167,'041012'!B:D,3,FALSE)),"new",IF(VLOOKUP(B167,'041012'!B:D,3,FALSE)="new","existing",VLOOKUP(B167,'041012'!B:D,3,FALSE)))</f>
        <v>existing</v>
      </c>
      <c r="E167" s="4">
        <f t="shared" si="3"/>
        <v>40949</v>
      </c>
      <c r="F167" s="11" t="str">
        <f>IF(ISERROR(VLOOKUP(B167,'091012'!B:B,1,FALSE)),"yes","no")</f>
        <v>no</v>
      </c>
      <c r="G167" s="2" t="s">
        <v>2168</v>
      </c>
      <c r="H167" s="11" t="str">
        <f>IF(ISNA(VLOOKUP(B167,CEEMEA!$A:$A,1,0)),IF(ISNA(VLOOKUP(B167,Removes!$A:$A,1,0)),IF(ISNA(VLOOKUP(B167,TTM!$A:$A,1,0)),IF(ISNA(VLOOKUP(B167,FastTrack!$A:$A,1,0)),IF(ISNA(VLOOKUP(B167,Delayed!$B:$B,1,0)),"BAU","Delayed"),"FastTrack"),"TTM"),"Remove"),"CEEMEA")</f>
        <v>BAU</v>
      </c>
      <c r="I167" s="11" t="str">
        <f>IF(COUNTIF(schedule!DA$1:ZZ$100,B167)=0,"new","scheduled")</f>
        <v>scheduled</v>
      </c>
    </row>
    <row r="168" spans="1:9">
      <c r="A168" s="11" t="s">
        <v>2175</v>
      </c>
      <c r="B168" s="13">
        <v>1210021030291</v>
      </c>
      <c r="C168" s="11" t="str">
        <f>IF(ISERROR(VLOOKUP(B168,'041012'!B:C,2,FALSE)),"new",VLOOKUP(B168,'041012'!B:C,2,FALSE))</f>
        <v>new</v>
      </c>
      <c r="D168" s="11" t="str">
        <f>IF(ISERROR(VLOOKUP(B168,'041012'!B:D,3,FALSE)),"new",IF(VLOOKUP(B168,'041012'!B:D,3,FALSE)="new","existing",VLOOKUP(B168,'041012'!B:D,3,FALSE)))</f>
        <v>existing</v>
      </c>
      <c r="E168" s="4">
        <f t="shared" si="3"/>
        <v>40949</v>
      </c>
      <c r="F168" s="11" t="str">
        <f>IF(ISERROR(VLOOKUP(B168,'091012'!B:B,1,FALSE)),"yes","no")</f>
        <v>yes</v>
      </c>
      <c r="G168" s="2" t="s">
        <v>2176</v>
      </c>
      <c r="H168" s="11" t="str">
        <f>IF(ISNA(VLOOKUP(B168,CEEMEA!$A:$A,1,0)),IF(ISNA(VLOOKUP(B168,Removes!$A:$A,1,0)),IF(ISNA(VLOOKUP(B168,TTM!$A:$A,1,0)),IF(ISNA(VLOOKUP(B168,FastTrack!$A:$A,1,0)),IF(ISNA(VLOOKUP(B168,Delayed!$B:$B,1,0)),"BAU","Delayed"),"FastTrack"),"TTM"),"Remove"),"CEEMEA")</f>
        <v>BAU</v>
      </c>
      <c r="I168" s="11" t="str">
        <f>IF(COUNTIF(schedule!DA$1:ZZ$100,B168)=0,"new","scheduled")</f>
        <v>scheduled</v>
      </c>
    </row>
    <row r="169" spans="1:9">
      <c r="A169" s="11" t="s">
        <v>2254</v>
      </c>
      <c r="B169" s="13">
        <v>1210021220001</v>
      </c>
      <c r="C169" s="11" t="str">
        <f>IF(ISERROR(VLOOKUP(B169,'041012'!B:C,2,FALSE)),"new",VLOOKUP(B169,'041012'!B:C,2,FALSE))</f>
        <v>new</v>
      </c>
      <c r="D169" s="11" t="str">
        <f>IF(ISERROR(VLOOKUP(B169,'041012'!B:D,3,FALSE)),"new",IF(VLOOKUP(B169,'041012'!B:D,3,FALSE)="new","existing",VLOOKUP(B169,'041012'!B:D,3,FALSE)))</f>
        <v>existing</v>
      </c>
      <c r="E169" s="4">
        <f t="shared" si="3"/>
        <v>41009</v>
      </c>
      <c r="F169" s="11" t="str">
        <f>IF(ISERROR(VLOOKUP(B169,'091012'!B:B,1,FALSE)),"yes","no")</f>
        <v>no</v>
      </c>
      <c r="G169" s="2" t="s">
        <v>2255</v>
      </c>
      <c r="H169" s="11" t="str">
        <f>IF(ISNA(VLOOKUP(B169,CEEMEA!$A:$A,1,0)),IF(ISNA(VLOOKUP(B169,Removes!$A:$A,1,0)),IF(ISNA(VLOOKUP(B169,TTM!$A:$A,1,0)),IF(ISNA(VLOOKUP(B169,FastTrack!$A:$A,1,0)),IF(ISNA(VLOOKUP(B169,Delayed!$B:$B,1,0)),"BAU","Delayed"),"FastTrack"),"TTM"),"Remove"),"CEEMEA")</f>
        <v>BAU</v>
      </c>
      <c r="I169" s="11" t="str">
        <f>IF(COUNTIF(schedule!DA$1:ZZ$100,B169)=0,"new","scheduled")</f>
        <v>scheduled</v>
      </c>
    </row>
    <row r="170" spans="1:9">
      <c r="A170" s="11" t="s">
        <v>1083</v>
      </c>
      <c r="B170" s="13">
        <v>1210031043181</v>
      </c>
      <c r="C170" s="11" t="str">
        <f>IF(ISERROR(VLOOKUP(B170,'041012'!B:C,2,FALSE)),"new",VLOOKUP(B170,'041012'!B:C,2,FALSE))</f>
        <v>new</v>
      </c>
      <c r="D170" s="11" t="str">
        <f>IF(ISERROR(VLOOKUP(B170,'041012'!B:D,3,FALSE)),"new",IF(VLOOKUP(B170,'041012'!B:D,3,FALSE)="new","existing",VLOOKUP(B170,'041012'!B:D,3,FALSE)))</f>
        <v>existing</v>
      </c>
      <c r="E170" s="4">
        <f t="shared" si="3"/>
        <v>41009</v>
      </c>
      <c r="F170" s="11" t="str">
        <f>IF(ISERROR(VLOOKUP(B170,'091012'!B:B,1,FALSE)),"yes","no")</f>
        <v>no</v>
      </c>
      <c r="G170" s="2" t="s">
        <v>2241</v>
      </c>
      <c r="H170" s="11" t="str">
        <f>IF(ISNA(VLOOKUP(B170,CEEMEA!$A:$A,1,0)),IF(ISNA(VLOOKUP(B170,Removes!$A:$A,1,0)),IF(ISNA(VLOOKUP(B170,TTM!$A:$A,1,0)),IF(ISNA(VLOOKUP(B170,FastTrack!$A:$A,1,0)),IF(ISNA(VLOOKUP(B170,Delayed!$B:$B,1,0)),"BAU","Delayed"),"FastTrack"),"TTM"),"Remove"),"CEEMEA")</f>
        <v>Delayed</v>
      </c>
      <c r="I170" s="11" t="str">
        <f>IF(COUNTIF(schedule!DA$1:ZZ$100,B170)=0,"new","scheduled")</f>
        <v>new</v>
      </c>
    </row>
    <row r="171" spans="1:9">
      <c r="A171" s="11" t="s">
        <v>1069</v>
      </c>
      <c r="B171" s="13">
        <v>1210031048211</v>
      </c>
      <c r="C171" s="11" t="str">
        <f>IF(ISERROR(VLOOKUP(B171,'041012'!B:C,2,FALSE)),"new",VLOOKUP(B171,'041012'!B:C,2,FALSE))</f>
        <v>new</v>
      </c>
      <c r="D171" s="11" t="str">
        <f>IF(ISERROR(VLOOKUP(B171,'041012'!B:D,3,FALSE)),"new",IF(VLOOKUP(B171,'041012'!B:D,3,FALSE)="new","existing",VLOOKUP(B171,'041012'!B:D,3,FALSE)))</f>
        <v>existing</v>
      </c>
      <c r="E171" s="4">
        <f t="shared" si="3"/>
        <v>40978</v>
      </c>
      <c r="F171" s="11" t="str">
        <f>IF(ISERROR(VLOOKUP(B171,'091012'!B:B,1,FALSE)),"yes","no")</f>
        <v>no</v>
      </c>
      <c r="G171" s="2" t="s">
        <v>2273</v>
      </c>
      <c r="H171" s="11" t="str">
        <f>IF(ISNA(VLOOKUP(B171,CEEMEA!$A:$A,1,0)),IF(ISNA(VLOOKUP(B171,Removes!$A:$A,1,0)),IF(ISNA(VLOOKUP(B171,TTM!$A:$A,1,0)),IF(ISNA(VLOOKUP(B171,FastTrack!$A:$A,1,0)),IF(ISNA(VLOOKUP(B171,Delayed!$B:$B,1,0)),"BAU","Delayed"),"FastTrack"),"TTM"),"Remove"),"CEEMEA")</f>
        <v>Delayed</v>
      </c>
      <c r="I171" s="11" t="str">
        <f>IF(COUNTIF(schedule!DA$1:ZZ$100,B171)=0,"new","scheduled")</f>
        <v>new</v>
      </c>
    </row>
    <row r="172" spans="1:9">
      <c r="A172" s="11" t="s">
        <v>2265</v>
      </c>
      <c r="B172" s="13">
        <v>1210031112141</v>
      </c>
      <c r="C172" s="11" t="str">
        <f>IF(ISERROR(VLOOKUP(B172,'041012'!B:C,2,FALSE)),"new",VLOOKUP(B172,'041012'!B:C,2,FALSE))</f>
        <v>new</v>
      </c>
      <c r="D172" s="11" t="str">
        <f>IF(ISERROR(VLOOKUP(B172,'041012'!B:D,3,FALSE)),"new",IF(VLOOKUP(B172,'041012'!B:D,3,FALSE)="new","existing",VLOOKUP(B172,'041012'!B:D,3,FALSE)))</f>
        <v>existing</v>
      </c>
      <c r="E172" s="4">
        <f t="shared" si="3"/>
        <v>41039</v>
      </c>
      <c r="F172" s="11" t="str">
        <f>IF(ISERROR(VLOOKUP(B172,'091012'!B:B,1,FALSE)),"yes","no")</f>
        <v>no</v>
      </c>
      <c r="G172" s="2" t="s">
        <v>2382</v>
      </c>
      <c r="H172" s="11" t="str">
        <f>IF(ISNA(VLOOKUP(B172,CEEMEA!$A:$A,1,0)),IF(ISNA(VLOOKUP(B172,Removes!$A:$A,1,0)),IF(ISNA(VLOOKUP(B172,TTM!$A:$A,1,0)),IF(ISNA(VLOOKUP(B172,FastTrack!$A:$A,1,0)),IF(ISNA(VLOOKUP(B172,Delayed!$B:$B,1,0)),"BAU","Delayed"),"FastTrack"),"TTM"),"Remove"),"CEEMEA")</f>
        <v>BAU</v>
      </c>
      <c r="I172" s="11" t="str">
        <f>IF(COUNTIF(schedule!DA$1:ZZ$100,B172)=0,"new","scheduled")</f>
        <v>scheduled</v>
      </c>
    </row>
    <row r="173" spans="1:9">
      <c r="A173" s="1" t="s">
        <v>2315</v>
      </c>
      <c r="B173" s="13">
        <v>2032613365712</v>
      </c>
      <c r="C173" s="11" t="str">
        <f>IF(ISERROR(VLOOKUP(B173,'041012'!B:C,2,FALSE)),"new",VLOOKUP(B173,'041012'!B:C,2,FALSE))</f>
        <v>new</v>
      </c>
      <c r="D173" s="11" t="str">
        <f>IF(ISERROR(VLOOKUP(B173,'041012'!B:D,3,FALSE)),"new",IF(VLOOKUP(B173,'041012'!B:D,3,FALSE)="new","existing",VLOOKUP(B173,'041012'!B:D,3,FALSE)))</f>
        <v>new</v>
      </c>
      <c r="E173" s="4">
        <f t="shared" si="3"/>
        <v>41131</v>
      </c>
      <c r="F173" s="11" t="str">
        <f>IF(ISERROR(VLOOKUP(B173,'091012'!B:B,1,FALSE)),"yes","no")</f>
        <v>yes</v>
      </c>
      <c r="G173" s="2" t="s">
        <v>2316</v>
      </c>
      <c r="H173" s="11" t="str">
        <f>IF(ISNA(VLOOKUP(B173,CEEMEA!$A:$A,1,0)),IF(ISNA(VLOOKUP(B173,Removes!$A:$A,1,0)),IF(ISNA(VLOOKUP(B173,TTM!$A:$A,1,0)),IF(ISNA(VLOOKUP(B173,FastTrack!$A:$A,1,0)),IF(ISNA(VLOOKUP(B173,Delayed!$B:$B,1,0)),"BAU","Delayed"),"FastTrack"),"TTM"),"Remove"),"CEEMEA")</f>
        <v>BAU</v>
      </c>
      <c r="I173" s="11" t="str">
        <f>IF(COUNTIF(schedule!DA$1:ZZ$100,B173)=0,"new","scheduled")</f>
        <v>new</v>
      </c>
    </row>
  </sheetData>
  <autoFilter ref="A1:I173">
    <filterColumn colId="0"/>
    <filterColumn colId="7"/>
    <filterColumn colId="8"/>
  </autoFilter>
  <sortState ref="A1:G1814">
    <sortCondition ref="B1:B1814"/>
  </sortState>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sheetPr filterMode="1"/>
  <dimension ref="A1:I153"/>
  <sheetViews>
    <sheetView workbookViewId="0">
      <selection activeCell="F19" sqref="F19"/>
    </sheetView>
  </sheetViews>
  <sheetFormatPr defaultRowHeight="15"/>
  <cols>
    <col min="1" max="1" width="67" style="11" customWidth="1"/>
    <col min="2" max="2" width="14.140625" style="13" customWidth="1"/>
    <col min="3" max="4" width="14.140625" style="11" customWidth="1"/>
    <col min="5" max="5" width="16.7109375" style="11" customWidth="1"/>
    <col min="6" max="6" width="9.140625" style="11"/>
    <col min="7" max="7" width="9.140625" style="3"/>
    <col min="8" max="16384" width="9.140625" style="11"/>
  </cols>
  <sheetData>
    <row r="1" spans="1:9">
      <c r="A1" s="11" t="s">
        <v>23</v>
      </c>
      <c r="B1" s="11"/>
      <c r="C1" s="11" t="s">
        <v>30</v>
      </c>
      <c r="D1" s="11" t="s">
        <v>0</v>
      </c>
      <c r="E1" s="11" t="s">
        <v>35</v>
      </c>
      <c r="F1" s="11" t="s">
        <v>78</v>
      </c>
      <c r="G1" s="3" t="s">
        <v>0</v>
      </c>
      <c r="H1" s="11" t="s">
        <v>190</v>
      </c>
      <c r="I1" s="11" t="s">
        <v>230</v>
      </c>
    </row>
    <row r="2" spans="1:9" hidden="1">
      <c r="A2" s="11" t="s">
        <v>162</v>
      </c>
      <c r="B2" s="13">
        <v>120808042120</v>
      </c>
      <c r="C2" s="11" t="str">
        <f>IF(ISERROR(VLOOKUP(B2,'021012'!B:C,2,FALSE)),"new",VLOOKUP(B2,'021012'!B:C,2,FALSE))</f>
        <v>new</v>
      </c>
      <c r="D2" s="11" t="str">
        <f>IF(ISERROR(VLOOKUP(B2,'021012'!B:D,3,FALSE)),"new",IF(VLOOKUP(B2,'021012'!B:D,3,FALSE)="new","existing",VLOOKUP(B2,'021012'!B:D,3,FALSE)))</f>
        <v>existing</v>
      </c>
      <c r="E2" s="4" t="e">
        <f t="shared" ref="E2" si="0">DATEVALUE(MID(G2,SEARCH("/",G2,1)-2,10))</f>
        <v>#VALUE!</v>
      </c>
      <c r="G2" s="2" t="s">
        <v>2144</v>
      </c>
      <c r="H2" s="11" t="str">
        <f>IF(ISNA(VLOOKUP(B2,CEEMEA!$A:$A,1,0)),IF(ISNA(VLOOKUP(B2,Removes!$A:$A,1,0)),IF(ISNA(VLOOKUP(B2,TTM!$A:$A,1,0)),IF(ISNA(VLOOKUP(B2,FastTrack!$A:$A,1,0)),IF(ISNA(VLOOKUP(B2,Delayed!$B:$B,1,0)),"BAU","Delayed"),"FastTrack"),"TTM"),"Remove"),"CEEMEA")</f>
        <v>Remove</v>
      </c>
      <c r="I2" s="11" t="str">
        <f>IF(COUNTIF(schedule!DA$1:ZZ$100,B2)=0,"new","scheduled")</f>
        <v>new</v>
      </c>
    </row>
    <row r="3" spans="1:9" hidden="1">
      <c r="A3" s="11" t="s">
        <v>1906</v>
      </c>
      <c r="B3" s="13">
        <v>120813211119</v>
      </c>
      <c r="C3" s="11" t="str">
        <f>IF(ISERROR(VLOOKUP(B3,'021012'!B:C,2,FALSE)),"new",VLOOKUP(B3,'021012'!B:C,2,FALSE))</f>
        <v>new</v>
      </c>
      <c r="D3" s="11" t="str">
        <f>IF(ISERROR(VLOOKUP(B3,'021012'!B:D,3,FALSE)),"new",IF(VLOOKUP(B3,'021012'!B:D,3,FALSE)="new","existing",VLOOKUP(B3,'021012'!B:D,3,FALSE)))</f>
        <v>existing</v>
      </c>
      <c r="E3" s="4">
        <f t="shared" ref="E3:E35" si="1">DATEVALUE(MID(G3,SEARCH("/",G3,1)-2,10))</f>
        <v>40949</v>
      </c>
      <c r="G3" s="2" t="s">
        <v>2180</v>
      </c>
      <c r="H3" s="11" t="str">
        <f>IF(ISNA(VLOOKUP(B3,CEEMEA!$A:$A,1,0)),IF(ISNA(VLOOKUP(B3,Removes!$A:$A,1,0)),IF(ISNA(VLOOKUP(B3,TTM!$A:$A,1,0)),IF(ISNA(VLOOKUP(B3,FastTrack!$A:$A,1,0)),IF(ISNA(VLOOKUP(B3,Delayed!$B:$B,1,0)),"BAU","Delayed"),"FastTrack"),"TTM"),"Remove"),"CEEMEA")</f>
        <v>CEEMEA</v>
      </c>
      <c r="I3" s="11" t="str">
        <f>IF(COUNTIF(schedule!DA$1:ZZ$100,B3)=0,"new","scheduled")</f>
        <v>scheduled</v>
      </c>
    </row>
    <row r="4" spans="1:9" hidden="1">
      <c r="A4" s="11" t="s">
        <v>1885</v>
      </c>
      <c r="B4" s="13">
        <v>120813211234</v>
      </c>
      <c r="C4" s="11" t="str">
        <f>IF(ISERROR(VLOOKUP(B4,'021012'!B:C,2,FALSE)),"new",VLOOKUP(B4,'021012'!B:C,2,FALSE))</f>
        <v>new</v>
      </c>
      <c r="D4" s="11" t="str">
        <f>IF(ISERROR(VLOOKUP(B4,'021012'!B:D,3,FALSE)),"new",IF(VLOOKUP(B4,'021012'!B:D,3,FALSE)="new","existing",VLOOKUP(B4,'021012'!B:D,3,FALSE)))</f>
        <v>existing</v>
      </c>
      <c r="E4" s="4">
        <f t="shared" si="1"/>
        <v>40949</v>
      </c>
      <c r="G4" s="2" t="s">
        <v>2181</v>
      </c>
      <c r="H4" s="11" t="str">
        <f>IF(ISNA(VLOOKUP(B4,CEEMEA!$A:$A,1,0)),IF(ISNA(VLOOKUP(B4,Removes!$A:$A,1,0)),IF(ISNA(VLOOKUP(B4,TTM!$A:$A,1,0)),IF(ISNA(VLOOKUP(B4,FastTrack!$A:$A,1,0)),IF(ISNA(VLOOKUP(B4,Delayed!$B:$B,1,0)),"BAU","Delayed"),"FastTrack"),"TTM"),"Remove"),"CEEMEA")</f>
        <v>CEEMEA</v>
      </c>
      <c r="I4" s="11" t="str">
        <f>IF(COUNTIF(schedule!DA$1:ZZ$100,B4)=0,"new","scheduled")</f>
        <v>scheduled</v>
      </c>
    </row>
    <row r="5" spans="1:9">
      <c r="A5" s="11" t="s">
        <v>129</v>
      </c>
      <c r="B5" s="13">
        <v>120817055750</v>
      </c>
      <c r="C5" s="11" t="str">
        <f>IF(ISERROR(VLOOKUP(B5,'021012'!B:C,2,FALSE)),"new",VLOOKUP(B5,'021012'!B:C,2,FALSE))</f>
        <v>new</v>
      </c>
      <c r="D5" s="11" t="str">
        <f>IF(ISERROR(VLOOKUP(B5,'021012'!B:D,3,FALSE)),"new",IF(VLOOKUP(B5,'021012'!B:D,3,FALSE)="new","existing",VLOOKUP(B5,'021012'!B:D,3,FALSE)))</f>
        <v>existing</v>
      </c>
      <c r="E5" s="4">
        <f t="shared" si="1"/>
        <v>40918</v>
      </c>
      <c r="F5" s="11" t="str">
        <f>IF(ISERROR(VLOOKUP(B5,'081012'!B:B,1,FALSE)),"yes","no")</f>
        <v>no</v>
      </c>
      <c r="G5" s="2" t="s">
        <v>2202</v>
      </c>
      <c r="H5" s="11" t="str">
        <f>IF(ISNA(VLOOKUP(B5,CEEMEA!$A:$A,1,0)),IF(ISNA(VLOOKUP(B5,Removes!$A:$A,1,0)),IF(ISNA(VLOOKUP(B5,TTM!$A:$A,1,0)),IF(ISNA(VLOOKUP(B5,FastTrack!$A:$A,1,0)),IF(ISNA(VLOOKUP(B5,Delayed!$B:$B,1,0)),"BAU","Delayed"),"FastTrack"),"TTM"),"Remove"),"CEEMEA")</f>
        <v>BAU</v>
      </c>
      <c r="I5" s="11" t="str">
        <f>IF(COUNTIF(schedule!DA$1:ZZ$100,B5)=0,"new","scheduled")</f>
        <v>scheduled</v>
      </c>
    </row>
    <row r="6" spans="1:9" hidden="1">
      <c r="A6" s="11" t="s">
        <v>1263</v>
      </c>
      <c r="B6" s="13">
        <v>120910131628</v>
      </c>
      <c r="C6" s="11" t="str">
        <f>IF(ISERROR(VLOOKUP(B6,'021012'!B:C,2,FALSE)),"new",VLOOKUP(B6,'021012'!B:C,2,FALSE))</f>
        <v>new</v>
      </c>
      <c r="D6" s="11" t="str">
        <f>IF(ISERROR(VLOOKUP(B6,'021012'!B:D,3,FALSE)),"new",IF(VLOOKUP(B6,'021012'!B:D,3,FALSE)="new","existing",VLOOKUP(B6,'021012'!B:D,3,FALSE)))</f>
        <v>existing</v>
      </c>
      <c r="E6" s="4">
        <f t="shared" si="1"/>
        <v>40918</v>
      </c>
      <c r="G6" s="2" t="s">
        <v>2051</v>
      </c>
      <c r="H6" s="11" t="str">
        <f>IF(ISNA(VLOOKUP(B6,CEEMEA!$A:$A,1,0)),IF(ISNA(VLOOKUP(B6,Removes!$A:$A,1,0)),IF(ISNA(VLOOKUP(B6,TTM!$A:$A,1,0)),IF(ISNA(VLOOKUP(B6,FastTrack!$A:$A,1,0)),IF(ISNA(VLOOKUP(B6,Delayed!$B:$B,1,0)),"BAU","Delayed"),"FastTrack"),"TTM"),"Remove"),"CEEMEA")</f>
        <v>Remove</v>
      </c>
      <c r="I6" s="11" t="str">
        <f>IF(COUNTIF(schedule!DA$1:ZZ$100,B6)=0,"new","scheduled")</f>
        <v>new</v>
      </c>
    </row>
    <row r="7" spans="1:9" hidden="1">
      <c r="A7" s="11" t="s">
        <v>1261</v>
      </c>
      <c r="B7" s="13">
        <v>120910132254</v>
      </c>
      <c r="C7" s="11" t="str">
        <f>IF(ISERROR(VLOOKUP(B7,'021012'!B:C,2,FALSE)),"new",VLOOKUP(B7,'021012'!B:C,2,FALSE))</f>
        <v>new</v>
      </c>
      <c r="D7" s="11" t="str">
        <f>IF(ISERROR(VLOOKUP(B7,'021012'!B:D,3,FALSE)),"new",IF(VLOOKUP(B7,'021012'!B:D,3,FALSE)="new","existing",VLOOKUP(B7,'021012'!B:D,3,FALSE)))</f>
        <v>existing</v>
      </c>
      <c r="E7" s="4">
        <f t="shared" si="1"/>
        <v>40918</v>
      </c>
      <c r="G7" s="2" t="s">
        <v>2048</v>
      </c>
      <c r="H7" s="11" t="str">
        <f>IF(ISNA(VLOOKUP(B7,CEEMEA!$A:$A,1,0)),IF(ISNA(VLOOKUP(B7,Removes!$A:$A,1,0)),IF(ISNA(VLOOKUP(B7,TTM!$A:$A,1,0)),IF(ISNA(VLOOKUP(B7,FastTrack!$A:$A,1,0)),IF(ISNA(VLOOKUP(B7,Delayed!$B:$B,1,0)),"BAU","Delayed"),"FastTrack"),"TTM"),"Remove"),"CEEMEA")</f>
        <v>Remove</v>
      </c>
      <c r="I7" s="11" t="str">
        <f>IF(COUNTIF(schedule!DA$1:ZZ$100,B7)=0,"new","scheduled")</f>
        <v>new</v>
      </c>
    </row>
    <row r="8" spans="1:9" hidden="1">
      <c r="A8" s="11" t="s">
        <v>1259</v>
      </c>
      <c r="B8" s="13">
        <v>120910132447</v>
      </c>
      <c r="C8" s="11" t="str">
        <f>IF(ISERROR(VLOOKUP(B8,'021012'!B:C,2,FALSE)),"new",VLOOKUP(B8,'021012'!B:C,2,FALSE))</f>
        <v>new</v>
      </c>
      <c r="D8" s="11" t="str">
        <f>IF(ISERROR(VLOOKUP(B8,'021012'!B:D,3,FALSE)),"new",IF(VLOOKUP(B8,'021012'!B:D,3,FALSE)="new","existing",VLOOKUP(B8,'021012'!B:D,3,FALSE)))</f>
        <v>existing</v>
      </c>
      <c r="E8" s="4">
        <f t="shared" si="1"/>
        <v>41191</v>
      </c>
      <c r="G8" s="2" t="s">
        <v>2159</v>
      </c>
      <c r="H8" s="11" t="str">
        <f>IF(ISNA(VLOOKUP(B8,CEEMEA!$A:$A,1,0)),IF(ISNA(VLOOKUP(B8,Removes!$A:$A,1,0)),IF(ISNA(VLOOKUP(B8,TTM!$A:$A,1,0)),IF(ISNA(VLOOKUP(B8,FastTrack!$A:$A,1,0)),IF(ISNA(VLOOKUP(B8,Delayed!$B:$B,1,0)),"BAU","Delayed"),"FastTrack"),"TTM"),"Remove"),"CEEMEA")</f>
        <v>Remove</v>
      </c>
      <c r="I8" s="11" t="str">
        <f>IF(COUNTIF(schedule!DA$1:ZZ$100,B8)=0,"new","scheduled")</f>
        <v>new</v>
      </c>
    </row>
    <row r="9" spans="1:9" hidden="1">
      <c r="A9" s="11" t="s">
        <v>1257</v>
      </c>
      <c r="B9" s="13">
        <v>120910132740</v>
      </c>
      <c r="C9" s="11" t="str">
        <f>IF(ISERROR(VLOOKUP(B9,'021012'!B:C,2,FALSE)),"new",VLOOKUP(B9,'021012'!B:C,2,FALSE))</f>
        <v>new</v>
      </c>
      <c r="D9" s="11" t="str">
        <f>IF(ISERROR(VLOOKUP(B9,'021012'!B:D,3,FALSE)),"new",IF(VLOOKUP(B9,'021012'!B:D,3,FALSE)="new","existing",VLOOKUP(B9,'021012'!B:D,3,FALSE)))</f>
        <v>existing</v>
      </c>
      <c r="E9" s="4">
        <f t="shared" si="1"/>
        <v>40918</v>
      </c>
      <c r="G9" s="2" t="s">
        <v>2043</v>
      </c>
      <c r="H9" s="11" t="str">
        <f>IF(ISNA(VLOOKUP(B9,CEEMEA!$A:$A,1,0)),IF(ISNA(VLOOKUP(B9,Removes!$A:$A,1,0)),IF(ISNA(VLOOKUP(B9,TTM!$A:$A,1,0)),IF(ISNA(VLOOKUP(B9,FastTrack!$A:$A,1,0)),IF(ISNA(VLOOKUP(B9,Delayed!$B:$B,1,0)),"BAU","Delayed"),"FastTrack"),"TTM"),"Remove"),"CEEMEA")</f>
        <v>Remove</v>
      </c>
      <c r="I9" s="11" t="str">
        <f>IF(COUNTIF(schedule!DA$1:ZZ$100,B9)=0,"new","scheduled")</f>
        <v>new</v>
      </c>
    </row>
    <row r="10" spans="1:9" hidden="1">
      <c r="A10" s="11" t="s">
        <v>1282</v>
      </c>
      <c r="B10" s="13">
        <v>120911115200</v>
      </c>
      <c r="C10" s="11" t="str">
        <f>IF(ISERROR(VLOOKUP(B10,'021012'!B:C,2,FALSE)),"new",VLOOKUP(B10,'021012'!B:C,2,FALSE))</f>
        <v>new</v>
      </c>
      <c r="D10" s="11" t="str">
        <f>IF(ISERROR(VLOOKUP(B10,'021012'!B:D,3,FALSE)),"new",IF(VLOOKUP(B10,'021012'!B:D,3,FALSE)="new","existing",VLOOKUP(B10,'021012'!B:D,3,FALSE)))</f>
        <v>existing</v>
      </c>
      <c r="E10" s="4" t="e">
        <f t="shared" si="1"/>
        <v>#VALUE!</v>
      </c>
      <c r="G10" s="2" t="s">
        <v>2094</v>
      </c>
      <c r="H10" s="11" t="str">
        <f>IF(ISNA(VLOOKUP(B10,CEEMEA!$A:$A,1,0)),IF(ISNA(VLOOKUP(B10,Removes!$A:$A,1,0)),IF(ISNA(VLOOKUP(B10,TTM!$A:$A,1,0)),IF(ISNA(VLOOKUP(B10,FastTrack!$A:$A,1,0)),IF(ISNA(VLOOKUP(B10,Delayed!$B:$B,1,0)),"BAU","Delayed"),"FastTrack"),"TTM"),"Remove"),"CEEMEA")</f>
        <v>Remove</v>
      </c>
      <c r="I10" s="11" t="str">
        <f>IF(COUNTIF(schedule!DA$1:ZZ$100,B10)=0,"new","scheduled")</f>
        <v>new</v>
      </c>
    </row>
    <row r="11" spans="1:9" hidden="1">
      <c r="A11" s="11" t="s">
        <v>1831</v>
      </c>
      <c r="B11" s="13">
        <v>120912094050</v>
      </c>
      <c r="C11" s="11" t="str">
        <f>IF(ISERROR(VLOOKUP(B11,'021012'!B:C,2,FALSE)),"new",VLOOKUP(B11,'021012'!B:C,2,FALSE))</f>
        <v>new</v>
      </c>
      <c r="D11" s="11" t="str">
        <f>IF(ISERROR(VLOOKUP(B11,'021012'!B:D,3,FALSE)),"new",IF(VLOOKUP(B11,'021012'!B:D,3,FALSE)="new","existing",VLOOKUP(B11,'021012'!B:D,3,FALSE)))</f>
        <v>existing</v>
      </c>
      <c r="E11" s="4" t="e">
        <f t="shared" si="1"/>
        <v>#VALUE!</v>
      </c>
      <c r="G11" s="2" t="s">
        <v>2112</v>
      </c>
      <c r="H11" s="11" t="str">
        <f>IF(ISNA(VLOOKUP(B11,CEEMEA!$A:$A,1,0)),IF(ISNA(VLOOKUP(B11,Removes!$A:$A,1,0)),IF(ISNA(VLOOKUP(B11,TTM!$A:$A,1,0)),IF(ISNA(VLOOKUP(B11,FastTrack!$A:$A,1,0)),IF(ISNA(VLOOKUP(B11,Delayed!$B:$B,1,0)),"BAU","Delayed"),"FastTrack"),"TTM"),"Remove"),"CEEMEA")</f>
        <v>Remove</v>
      </c>
      <c r="I11" s="11" t="str">
        <f>IF(COUNTIF(schedule!DA$1:ZZ$100,B11)=0,"new","scheduled")</f>
        <v>new</v>
      </c>
    </row>
    <row r="12" spans="1:9" hidden="1">
      <c r="A12" s="11" t="s">
        <v>333</v>
      </c>
      <c r="B12" s="13">
        <v>120914123424</v>
      </c>
      <c r="C12" s="11" t="str">
        <f>IF(ISERROR(VLOOKUP(B12,'021012'!B:C,2,FALSE)),"new",VLOOKUP(B12,'021012'!B:C,2,FALSE))</f>
        <v>new</v>
      </c>
      <c r="D12" s="11" t="str">
        <f>IF(ISERROR(VLOOKUP(B12,'021012'!B:D,3,FALSE)),"new",IF(VLOOKUP(B12,'021012'!B:D,3,FALSE)="new","existing",VLOOKUP(B12,'021012'!B:D,3,FALSE)))</f>
        <v>existing</v>
      </c>
      <c r="E12" s="4">
        <f t="shared" si="1"/>
        <v>40918</v>
      </c>
      <c r="G12" s="2" t="s">
        <v>2221</v>
      </c>
      <c r="H12" s="11" t="str">
        <f>IF(ISNA(VLOOKUP(B12,CEEMEA!$A:$A,1,0)),IF(ISNA(VLOOKUP(B12,Removes!$A:$A,1,0)),IF(ISNA(VLOOKUP(B12,TTM!$A:$A,1,0)),IF(ISNA(VLOOKUP(B12,FastTrack!$A:$A,1,0)),IF(ISNA(VLOOKUP(B12,Delayed!$B:$B,1,0)),"BAU","Delayed"),"FastTrack"),"TTM"),"Remove"),"CEEMEA")</f>
        <v>Remove</v>
      </c>
      <c r="I12" s="11" t="str">
        <f>IF(COUNTIF(schedule!DA$1:ZZ$100,B12)=0,"new","scheduled")</f>
        <v>new</v>
      </c>
    </row>
    <row r="13" spans="1:9" hidden="1">
      <c r="A13" s="11" t="s">
        <v>339</v>
      </c>
      <c r="B13" s="13">
        <v>120914131525</v>
      </c>
      <c r="C13" s="11" t="str">
        <f>IF(ISERROR(VLOOKUP(B13,'021012'!B:C,2,FALSE)),"new",VLOOKUP(B13,'021012'!B:C,2,FALSE))</f>
        <v>new</v>
      </c>
      <c r="D13" s="11" t="str">
        <f>IF(ISERROR(VLOOKUP(B13,'021012'!B:D,3,FALSE)),"new",IF(VLOOKUP(B13,'021012'!B:D,3,FALSE)="new","existing",VLOOKUP(B13,'021012'!B:D,3,FALSE)))</f>
        <v>existing</v>
      </c>
      <c r="E13" s="4" t="e">
        <f t="shared" si="1"/>
        <v>#VALUE!</v>
      </c>
      <c r="G13" s="2" t="s">
        <v>2146</v>
      </c>
      <c r="H13" s="11" t="str">
        <f>IF(ISNA(VLOOKUP(B13,CEEMEA!$A:$A,1,0)),IF(ISNA(VLOOKUP(B13,Removes!$A:$A,1,0)),IF(ISNA(VLOOKUP(B13,TTM!$A:$A,1,0)),IF(ISNA(VLOOKUP(B13,FastTrack!$A:$A,1,0)),IF(ISNA(VLOOKUP(B13,Delayed!$B:$B,1,0)),"BAU","Delayed"),"FastTrack"),"TTM"),"Remove"),"CEEMEA")</f>
        <v>BAU</v>
      </c>
      <c r="I13" s="11" t="str">
        <f>IF(COUNTIF(schedule!DA$1:ZZ$100,B13)=0,"new","scheduled")</f>
        <v>scheduled</v>
      </c>
    </row>
    <row r="14" spans="1:9" hidden="1">
      <c r="A14" s="11" t="s">
        <v>338</v>
      </c>
      <c r="B14" s="13">
        <v>120914131728</v>
      </c>
      <c r="C14" s="11" t="str">
        <f>IF(ISERROR(VLOOKUP(B14,'021012'!B:C,2,FALSE)),"new",VLOOKUP(B14,'021012'!B:C,2,FALSE))</f>
        <v>new</v>
      </c>
      <c r="D14" s="11" t="str">
        <f>IF(ISERROR(VLOOKUP(B14,'021012'!B:D,3,FALSE)),"new",IF(VLOOKUP(B14,'021012'!B:D,3,FALSE)="new","existing",VLOOKUP(B14,'021012'!B:D,3,FALSE)))</f>
        <v>existing</v>
      </c>
      <c r="E14" s="4" t="e">
        <f t="shared" si="1"/>
        <v>#VALUE!</v>
      </c>
      <c r="G14" s="2" t="s">
        <v>2145</v>
      </c>
      <c r="H14" s="11" t="str">
        <f>IF(ISNA(VLOOKUP(B14,CEEMEA!$A:$A,1,0)),IF(ISNA(VLOOKUP(B14,Removes!$A:$A,1,0)),IF(ISNA(VLOOKUP(B14,TTM!$A:$A,1,0)),IF(ISNA(VLOOKUP(B14,FastTrack!$A:$A,1,0)),IF(ISNA(VLOOKUP(B14,Delayed!$B:$B,1,0)),"BAU","Delayed"),"FastTrack"),"TTM"),"Remove"),"CEEMEA")</f>
        <v>BAU</v>
      </c>
      <c r="I14" s="11" t="str">
        <f>IF(COUNTIF(schedule!DA$1:ZZ$100,B14)=0,"new","scheduled")</f>
        <v>scheduled</v>
      </c>
    </row>
    <row r="15" spans="1:9" hidden="1">
      <c r="A15" s="11" t="s">
        <v>173</v>
      </c>
      <c r="B15" s="13">
        <v>120917045521</v>
      </c>
      <c r="C15" s="11" t="str">
        <f>IF(ISERROR(VLOOKUP(B15,'021012'!B:C,2,FALSE)),"new",VLOOKUP(B15,'021012'!B:C,2,FALSE))</f>
        <v>new</v>
      </c>
      <c r="D15" s="11" t="str">
        <f>IF(ISERROR(VLOOKUP(B15,'021012'!B:D,3,FALSE)),"new",IF(VLOOKUP(B15,'021012'!B:D,3,FALSE)="new","existing",VLOOKUP(B15,'021012'!B:D,3,FALSE)))</f>
        <v>existing</v>
      </c>
      <c r="E15" s="4" t="e">
        <f t="shared" si="1"/>
        <v>#VALUE!</v>
      </c>
      <c r="G15" s="2" t="s">
        <v>2143</v>
      </c>
      <c r="H15" s="11" t="str">
        <f>IF(ISNA(VLOOKUP(B15,CEEMEA!$A:$A,1,0)),IF(ISNA(VLOOKUP(B15,Removes!$A:$A,1,0)),IF(ISNA(VLOOKUP(B15,TTM!$A:$A,1,0)),IF(ISNA(VLOOKUP(B15,FastTrack!$A:$A,1,0)),IF(ISNA(VLOOKUP(B15,Delayed!$B:$B,1,0)),"BAU","Delayed"),"FastTrack"),"TTM"),"Remove"),"CEEMEA")</f>
        <v>Remove</v>
      </c>
      <c r="I15" s="11" t="str">
        <f>IF(COUNTIF(schedule!DA$1:ZZ$100,B15)=0,"new","scheduled")</f>
        <v>new</v>
      </c>
    </row>
    <row r="16" spans="1:9" hidden="1">
      <c r="A16" s="11" t="s">
        <v>172</v>
      </c>
      <c r="B16" s="13">
        <v>120917045758</v>
      </c>
      <c r="C16" s="11" t="str">
        <f>IF(ISERROR(VLOOKUP(B16,'021012'!B:C,2,FALSE)),"new",VLOOKUP(B16,'021012'!B:C,2,FALSE))</f>
        <v>new</v>
      </c>
      <c r="D16" s="11" t="str">
        <f>IF(ISERROR(VLOOKUP(B16,'021012'!B:D,3,FALSE)),"new",IF(VLOOKUP(B16,'021012'!B:D,3,FALSE)="new","existing",VLOOKUP(B16,'021012'!B:D,3,FALSE)))</f>
        <v>existing</v>
      </c>
      <c r="E16" s="4" t="e">
        <f t="shared" si="1"/>
        <v>#VALUE!</v>
      </c>
      <c r="G16" s="2" t="s">
        <v>2142</v>
      </c>
      <c r="H16" s="11" t="str">
        <f>IF(ISNA(VLOOKUP(B16,CEEMEA!$A:$A,1,0)),IF(ISNA(VLOOKUP(B16,Removes!$A:$A,1,0)),IF(ISNA(VLOOKUP(B16,TTM!$A:$A,1,0)),IF(ISNA(VLOOKUP(B16,FastTrack!$A:$A,1,0)),IF(ISNA(VLOOKUP(B16,Delayed!$B:$B,1,0)),"BAU","Delayed"),"FastTrack"),"TTM"),"Remove"),"CEEMEA")</f>
        <v>Remove</v>
      </c>
      <c r="I16" s="11" t="str">
        <f>IF(COUNTIF(schedule!DA$1:ZZ$100,B16)=0,"new","scheduled")</f>
        <v>new</v>
      </c>
    </row>
    <row r="17" spans="1:9" hidden="1">
      <c r="A17" s="11" t="s">
        <v>1858</v>
      </c>
      <c r="B17" s="13">
        <v>120918043435</v>
      </c>
      <c r="C17" s="11" t="str">
        <f>IF(ISERROR(VLOOKUP(B17,'021012'!B:C,2,FALSE)),"new",VLOOKUP(B17,'021012'!B:C,2,FALSE))</f>
        <v>new</v>
      </c>
      <c r="D17" s="11" t="str">
        <f>IF(ISERROR(VLOOKUP(B17,'021012'!B:D,3,FALSE)),"new",IF(VLOOKUP(B17,'021012'!B:D,3,FALSE)="new","existing",VLOOKUP(B17,'021012'!B:D,3,FALSE)))</f>
        <v>existing</v>
      </c>
      <c r="E17" s="4">
        <f t="shared" si="1"/>
        <v>40918</v>
      </c>
      <c r="G17" s="2" t="s">
        <v>2042</v>
      </c>
      <c r="H17" s="11" t="str">
        <f>IF(ISNA(VLOOKUP(B17,CEEMEA!$A:$A,1,0)),IF(ISNA(VLOOKUP(B17,Removes!$A:$A,1,0)),IF(ISNA(VLOOKUP(B17,TTM!$A:$A,1,0)),IF(ISNA(VLOOKUP(B17,FastTrack!$A:$A,1,0)),IF(ISNA(VLOOKUP(B17,Delayed!$B:$B,1,0)),"BAU","Delayed"),"FastTrack"),"TTM"),"Remove"),"CEEMEA")</f>
        <v>BAU</v>
      </c>
      <c r="I17" s="11" t="str">
        <f>IF(COUNTIF(schedule!DA$1:ZZ$100,B17)=0,"new","scheduled")</f>
        <v>scheduled</v>
      </c>
    </row>
    <row r="18" spans="1:9" hidden="1">
      <c r="A18" s="11" t="s">
        <v>1860</v>
      </c>
      <c r="B18" s="13">
        <v>120918043436</v>
      </c>
      <c r="C18" s="11" t="str">
        <f>IF(ISERROR(VLOOKUP(B18,'021012'!B:C,2,FALSE)),"new",VLOOKUP(B18,'021012'!B:C,2,FALSE))</f>
        <v>new</v>
      </c>
      <c r="D18" s="11" t="str">
        <f>IF(ISERROR(VLOOKUP(B18,'021012'!B:D,3,FALSE)),"new",IF(VLOOKUP(B18,'021012'!B:D,3,FALSE)="new","existing",VLOOKUP(B18,'021012'!B:D,3,FALSE)))</f>
        <v>existing</v>
      </c>
      <c r="E18" s="4">
        <f t="shared" si="1"/>
        <v>40918</v>
      </c>
      <c r="G18" s="2" t="s">
        <v>2041</v>
      </c>
      <c r="H18" s="11" t="str">
        <f>IF(ISNA(VLOOKUP(B18,CEEMEA!$A:$A,1,0)),IF(ISNA(VLOOKUP(B18,Removes!$A:$A,1,0)),IF(ISNA(VLOOKUP(B18,TTM!$A:$A,1,0)),IF(ISNA(VLOOKUP(B18,FastTrack!$A:$A,1,0)),IF(ISNA(VLOOKUP(B18,Delayed!$B:$B,1,0)),"BAU","Delayed"),"FastTrack"),"TTM"),"Remove"),"CEEMEA")</f>
        <v>BAU</v>
      </c>
      <c r="I18" s="11" t="str">
        <f>IF(COUNTIF(schedule!DA$1:ZZ$100,B18)=0,"new","scheduled")</f>
        <v>scheduled</v>
      </c>
    </row>
    <row r="19" spans="1:9">
      <c r="A19" s="11" t="s">
        <v>2236</v>
      </c>
      <c r="B19" s="13">
        <v>120918043437</v>
      </c>
      <c r="C19" s="11" t="str">
        <f>IF(ISERROR(VLOOKUP(B19,'021012'!B:C,2,FALSE)),"new",VLOOKUP(B19,'021012'!B:C,2,FALSE))</f>
        <v>new</v>
      </c>
      <c r="D19" s="11" t="str">
        <f>IF(ISERROR(VLOOKUP(B19,'021012'!B:D,3,FALSE)),"new",IF(VLOOKUP(B19,'021012'!B:D,3,FALSE)="new","existing",VLOOKUP(B19,'021012'!B:D,3,FALSE)))</f>
        <v>existing</v>
      </c>
      <c r="E19" s="4">
        <f t="shared" si="1"/>
        <v>40918</v>
      </c>
      <c r="F19" s="11" t="str">
        <f>IF(ISERROR(VLOOKUP(B19,'081012'!B:B,1,FALSE)),"yes","no")</f>
        <v>no</v>
      </c>
      <c r="G19" s="2" t="s">
        <v>2237</v>
      </c>
      <c r="H19" s="11" t="str">
        <f>IF(ISNA(VLOOKUP(B19,CEEMEA!$A:$A,1,0)),IF(ISNA(VLOOKUP(B19,Removes!$A:$A,1,0)),IF(ISNA(VLOOKUP(B19,TTM!$A:$A,1,0)),IF(ISNA(VLOOKUP(B19,FastTrack!$A:$A,1,0)),IF(ISNA(VLOOKUP(B19,Delayed!$B:$B,1,0)),"BAU","Delayed"),"FastTrack"),"TTM"),"Remove"),"CEEMEA")</f>
        <v>CEEMEA</v>
      </c>
      <c r="I19" s="11" t="str">
        <f>IF(COUNTIF(schedule!DA$1:ZZ$100,B19)=0,"new","scheduled")</f>
        <v>new</v>
      </c>
    </row>
    <row r="20" spans="1:9">
      <c r="A20" s="11" t="s">
        <v>2232</v>
      </c>
      <c r="B20" s="13">
        <v>120918043439</v>
      </c>
      <c r="C20" s="11" t="str">
        <f>IF(ISERROR(VLOOKUP(B20,'021012'!B:C,2,FALSE)),"new",VLOOKUP(B20,'021012'!B:C,2,FALSE))</f>
        <v>new</v>
      </c>
      <c r="D20" s="11" t="str">
        <f>IF(ISERROR(VLOOKUP(B20,'021012'!B:D,3,FALSE)),"new",IF(VLOOKUP(B20,'021012'!B:D,3,FALSE)="new","existing",VLOOKUP(B20,'021012'!B:D,3,FALSE)))</f>
        <v>existing</v>
      </c>
      <c r="E20" s="4">
        <f t="shared" si="1"/>
        <v>40918</v>
      </c>
      <c r="F20" s="11" t="str">
        <f>IF(ISERROR(VLOOKUP(B20,'081012'!B:B,1,FALSE)),"yes","no")</f>
        <v>no</v>
      </c>
      <c r="G20" s="2" t="s">
        <v>2233</v>
      </c>
      <c r="H20" s="11" t="str">
        <f>IF(ISNA(VLOOKUP(B20,CEEMEA!$A:$A,1,0)),IF(ISNA(VLOOKUP(B20,Removes!$A:$A,1,0)),IF(ISNA(VLOOKUP(B20,TTM!$A:$A,1,0)),IF(ISNA(VLOOKUP(B20,FastTrack!$A:$A,1,0)),IF(ISNA(VLOOKUP(B20,Delayed!$B:$B,1,0)),"BAU","Delayed"),"FastTrack"),"TTM"),"Remove"),"CEEMEA")</f>
        <v>CEEMEA</v>
      </c>
      <c r="I20" s="11" t="str">
        <f>IF(COUNTIF(schedule!DA$1:ZZ$100,B20)=0,"new","scheduled")</f>
        <v>new</v>
      </c>
    </row>
    <row r="21" spans="1:9">
      <c r="A21" s="11" t="s">
        <v>2228</v>
      </c>
      <c r="B21" s="13">
        <v>120918043440</v>
      </c>
      <c r="C21" s="11" t="str">
        <f>IF(ISERROR(VLOOKUP(B21,'021012'!B:C,2,FALSE)),"new",VLOOKUP(B21,'021012'!B:C,2,FALSE))</f>
        <v>new</v>
      </c>
      <c r="D21" s="11" t="str">
        <f>IF(ISERROR(VLOOKUP(B21,'021012'!B:D,3,FALSE)),"new",IF(VLOOKUP(B21,'021012'!B:D,3,FALSE)="new","existing",VLOOKUP(B21,'021012'!B:D,3,FALSE)))</f>
        <v>existing</v>
      </c>
      <c r="E21" s="4">
        <f t="shared" si="1"/>
        <v>40918</v>
      </c>
      <c r="F21" s="11" t="str">
        <f>IF(ISERROR(VLOOKUP(B21,'081012'!B:B,1,FALSE)),"yes","no")</f>
        <v>no</v>
      </c>
      <c r="G21" s="2" t="s">
        <v>2229</v>
      </c>
      <c r="H21" s="11" t="str">
        <f>IF(ISNA(VLOOKUP(B21,CEEMEA!$A:$A,1,0)),IF(ISNA(VLOOKUP(B21,Removes!$A:$A,1,0)),IF(ISNA(VLOOKUP(B21,TTM!$A:$A,1,0)),IF(ISNA(VLOOKUP(B21,FastTrack!$A:$A,1,0)),IF(ISNA(VLOOKUP(B21,Delayed!$B:$B,1,0)),"BAU","Delayed"),"FastTrack"),"TTM"),"Remove"),"CEEMEA")</f>
        <v>CEEMEA</v>
      </c>
      <c r="I21" s="11" t="str">
        <f>IF(COUNTIF(schedule!DA$1:ZZ$100,B21)=0,"new","scheduled")</f>
        <v>new</v>
      </c>
    </row>
    <row r="22" spans="1:9">
      <c r="A22" s="11" t="s">
        <v>2226</v>
      </c>
      <c r="B22" s="13">
        <v>120918043441</v>
      </c>
      <c r="C22" s="11" t="str">
        <f>IF(ISERROR(VLOOKUP(B22,'021012'!B:C,2,FALSE)),"new",VLOOKUP(B22,'021012'!B:C,2,FALSE))</f>
        <v>new</v>
      </c>
      <c r="D22" s="11" t="str">
        <f>IF(ISERROR(VLOOKUP(B22,'021012'!B:D,3,FALSE)),"new",IF(VLOOKUP(B22,'021012'!B:D,3,FALSE)="new","existing",VLOOKUP(B22,'021012'!B:D,3,FALSE)))</f>
        <v>existing</v>
      </c>
      <c r="E22" s="4">
        <f t="shared" si="1"/>
        <v>40918</v>
      </c>
      <c r="F22" s="11" t="str">
        <f>IF(ISERROR(VLOOKUP(B22,'081012'!B:B,1,FALSE)),"yes","no")</f>
        <v>no</v>
      </c>
      <c r="G22" s="2" t="s">
        <v>2227</v>
      </c>
      <c r="H22" s="11" t="str">
        <f>IF(ISNA(VLOOKUP(B22,CEEMEA!$A:$A,1,0)),IF(ISNA(VLOOKUP(B22,Removes!$A:$A,1,0)),IF(ISNA(VLOOKUP(B22,TTM!$A:$A,1,0)),IF(ISNA(VLOOKUP(B22,FastTrack!$A:$A,1,0)),IF(ISNA(VLOOKUP(B22,Delayed!$B:$B,1,0)),"BAU","Delayed"),"FastTrack"),"TTM"),"Remove"),"CEEMEA")</f>
        <v>CEEMEA</v>
      </c>
      <c r="I22" s="11" t="str">
        <f>IF(COUNTIF(schedule!DA$1:ZZ$100,B22)=0,"new","scheduled")</f>
        <v>new</v>
      </c>
    </row>
    <row r="23" spans="1:9">
      <c r="A23" s="11" t="s">
        <v>2222</v>
      </c>
      <c r="B23" s="13">
        <v>120918043443</v>
      </c>
      <c r="C23" s="11" t="str">
        <f>IF(ISERROR(VLOOKUP(B23,'021012'!B:C,2,FALSE)),"new",VLOOKUP(B23,'021012'!B:C,2,FALSE))</f>
        <v>new</v>
      </c>
      <c r="D23" s="11" t="str">
        <f>IF(ISERROR(VLOOKUP(B23,'021012'!B:D,3,FALSE)),"new",IF(VLOOKUP(B23,'021012'!B:D,3,FALSE)="new","existing",VLOOKUP(B23,'021012'!B:D,3,FALSE)))</f>
        <v>existing</v>
      </c>
      <c r="E23" s="4">
        <f t="shared" si="1"/>
        <v>40918</v>
      </c>
      <c r="F23" s="11" t="str">
        <f>IF(ISERROR(VLOOKUP(B23,'081012'!B:B,1,FALSE)),"yes","no")</f>
        <v>no</v>
      </c>
      <c r="G23" s="2" t="s">
        <v>2223</v>
      </c>
      <c r="H23" s="11" t="str">
        <f>IF(ISNA(VLOOKUP(B23,CEEMEA!$A:$A,1,0)),IF(ISNA(VLOOKUP(B23,Removes!$A:$A,1,0)),IF(ISNA(VLOOKUP(B23,TTM!$A:$A,1,0)),IF(ISNA(VLOOKUP(B23,FastTrack!$A:$A,1,0)),IF(ISNA(VLOOKUP(B23,Delayed!$B:$B,1,0)),"BAU","Delayed"),"FastTrack"),"TTM"),"Remove"),"CEEMEA")</f>
        <v>CEEMEA</v>
      </c>
      <c r="I23" s="11" t="str">
        <f>IF(COUNTIF(schedule!DA$1:ZZ$100,B23)=0,"new","scheduled")</f>
        <v>new</v>
      </c>
    </row>
    <row r="24" spans="1:9" hidden="1">
      <c r="A24" s="11" t="s">
        <v>1771</v>
      </c>
      <c r="B24" s="13">
        <v>120919080500</v>
      </c>
      <c r="C24" s="11" t="str">
        <f>IF(ISERROR(VLOOKUP(B24,'021012'!B:C,2,FALSE)),"new",VLOOKUP(B24,'021012'!B:C,2,FALSE))</f>
        <v>new</v>
      </c>
      <c r="D24" s="11" t="str">
        <f>IF(ISERROR(VLOOKUP(B24,'021012'!B:D,3,FALSE)),"new",IF(VLOOKUP(B24,'021012'!B:D,3,FALSE)="new","existing",VLOOKUP(B24,'021012'!B:D,3,FALSE)))</f>
        <v>existing</v>
      </c>
      <c r="E24" s="4" t="e">
        <f t="shared" si="1"/>
        <v>#VALUE!</v>
      </c>
      <c r="G24" s="2" t="s">
        <v>2140</v>
      </c>
      <c r="H24" s="11" t="str">
        <f>IF(ISNA(VLOOKUP(B24,CEEMEA!$A:$A,1,0)),IF(ISNA(VLOOKUP(B24,Removes!$A:$A,1,0)),IF(ISNA(VLOOKUP(B24,TTM!$A:$A,1,0)),IF(ISNA(VLOOKUP(B24,FastTrack!$A:$A,1,0)),IF(ISNA(VLOOKUP(B24,Delayed!$B:$B,1,0)),"BAU","Delayed"),"FastTrack"),"TTM"),"Remove"),"CEEMEA")</f>
        <v>BAU</v>
      </c>
      <c r="I24" s="11" t="str">
        <f>IF(COUNTIF(schedule!DA$1:ZZ$100,B24)=0,"new","scheduled")</f>
        <v>scheduled</v>
      </c>
    </row>
    <row r="25" spans="1:9" hidden="1">
      <c r="A25" s="11" t="s">
        <v>1825</v>
      </c>
      <c r="B25" s="13">
        <v>120920100741</v>
      </c>
      <c r="C25" s="11" t="str">
        <f>IF(ISERROR(VLOOKUP(B25,'021012'!B:C,2,FALSE)),"new",VLOOKUP(B25,'021012'!B:C,2,FALSE))</f>
        <v>new</v>
      </c>
      <c r="D25" s="11" t="str">
        <f>IF(ISERROR(VLOOKUP(B25,'021012'!B:D,3,FALSE)),"new",IF(VLOOKUP(B25,'021012'!B:D,3,FALSE)="new","existing",VLOOKUP(B25,'021012'!B:D,3,FALSE)))</f>
        <v>existing</v>
      </c>
      <c r="E25" s="4" t="e">
        <f t="shared" si="1"/>
        <v>#VALUE!</v>
      </c>
      <c r="G25" s="2" t="s">
        <v>2113</v>
      </c>
      <c r="H25" s="11" t="str">
        <f>IF(ISNA(VLOOKUP(B25,CEEMEA!$A:$A,1,0)),IF(ISNA(VLOOKUP(B25,Removes!$A:$A,1,0)),IF(ISNA(VLOOKUP(B25,TTM!$A:$A,1,0)),IF(ISNA(VLOOKUP(B25,FastTrack!$A:$A,1,0)),IF(ISNA(VLOOKUP(B25,Delayed!$B:$B,1,0)),"BAU","Delayed"),"FastTrack"),"TTM"),"Remove"),"CEEMEA")</f>
        <v>BAU</v>
      </c>
      <c r="I25" s="11" t="str">
        <f>IF(COUNTIF(schedule!DA$1:ZZ$100,B25)=0,"new","scheduled")</f>
        <v>scheduled</v>
      </c>
    </row>
    <row r="26" spans="1:9" hidden="1">
      <c r="A26" s="11" t="s">
        <v>1823</v>
      </c>
      <c r="B26" s="13">
        <v>120920100748</v>
      </c>
      <c r="C26" s="11" t="str">
        <f>IF(ISERROR(VLOOKUP(B26,'021012'!B:C,2,FALSE)),"new",VLOOKUP(B26,'021012'!B:C,2,FALSE))</f>
        <v>new</v>
      </c>
      <c r="D26" s="11" t="str">
        <f>IF(ISERROR(VLOOKUP(B26,'021012'!B:D,3,FALSE)),"new",IF(VLOOKUP(B26,'021012'!B:D,3,FALSE)="new","existing",VLOOKUP(B26,'021012'!B:D,3,FALSE)))</f>
        <v>existing</v>
      </c>
      <c r="E26" s="4" t="e">
        <f t="shared" si="1"/>
        <v>#VALUE!</v>
      </c>
      <c r="G26" s="2" t="s">
        <v>2138</v>
      </c>
      <c r="H26" s="11" t="str">
        <f>IF(ISNA(VLOOKUP(B26,CEEMEA!$A:$A,1,0)),IF(ISNA(VLOOKUP(B26,Removes!$A:$A,1,0)),IF(ISNA(VLOOKUP(B26,TTM!$A:$A,1,0)),IF(ISNA(VLOOKUP(B26,FastTrack!$A:$A,1,0)),IF(ISNA(VLOOKUP(B26,Delayed!$B:$B,1,0)),"BAU","Delayed"),"FastTrack"),"TTM"),"Remove"),"CEEMEA")</f>
        <v>BAU</v>
      </c>
      <c r="I26" s="11" t="str">
        <f>IF(COUNTIF(schedule!DA$1:ZZ$100,B26)=0,"new","scheduled")</f>
        <v>scheduled</v>
      </c>
    </row>
    <row r="27" spans="1:9" hidden="1">
      <c r="A27" s="11" t="s">
        <v>1821</v>
      </c>
      <c r="B27" s="13">
        <v>120920100749</v>
      </c>
      <c r="C27" s="11" t="str">
        <f>IF(ISERROR(VLOOKUP(B27,'021012'!B:C,2,FALSE)),"new",VLOOKUP(B27,'021012'!B:C,2,FALSE))</f>
        <v>new</v>
      </c>
      <c r="D27" s="11" t="str">
        <f>IF(ISERROR(VLOOKUP(B27,'021012'!B:D,3,FALSE)),"new",IF(VLOOKUP(B27,'021012'!B:D,3,FALSE)="new","existing",VLOOKUP(B27,'021012'!B:D,3,FALSE)))</f>
        <v>existing</v>
      </c>
      <c r="E27" s="4" t="e">
        <f t="shared" si="1"/>
        <v>#VALUE!</v>
      </c>
      <c r="G27" s="2" t="s">
        <v>2137</v>
      </c>
      <c r="H27" s="11" t="str">
        <f>IF(ISNA(VLOOKUP(B27,CEEMEA!$A:$A,1,0)),IF(ISNA(VLOOKUP(B27,Removes!$A:$A,1,0)),IF(ISNA(VLOOKUP(B27,TTM!$A:$A,1,0)),IF(ISNA(VLOOKUP(B27,FastTrack!$A:$A,1,0)),IF(ISNA(VLOOKUP(B27,Delayed!$B:$B,1,0)),"BAU","Delayed"),"FastTrack"),"TTM"),"Remove"),"CEEMEA")</f>
        <v>BAU</v>
      </c>
      <c r="I27" s="11" t="str">
        <f>IF(COUNTIF(schedule!DA$1:ZZ$100,B27)=0,"new","scheduled")</f>
        <v>scheduled</v>
      </c>
    </row>
    <row r="28" spans="1:9" hidden="1">
      <c r="A28" s="11" t="s">
        <v>1819</v>
      </c>
      <c r="B28" s="13">
        <v>120920100750</v>
      </c>
      <c r="C28" s="11" t="str">
        <f>IF(ISERROR(VLOOKUP(B28,'021012'!B:C,2,FALSE)),"new",VLOOKUP(B28,'021012'!B:C,2,FALSE))</f>
        <v>new</v>
      </c>
      <c r="D28" s="11" t="str">
        <f>IF(ISERROR(VLOOKUP(B28,'021012'!B:D,3,FALSE)),"new",IF(VLOOKUP(B28,'021012'!B:D,3,FALSE)="new","existing",VLOOKUP(B28,'021012'!B:D,3,FALSE)))</f>
        <v>existing</v>
      </c>
      <c r="E28" s="4" t="e">
        <f t="shared" si="1"/>
        <v>#VALUE!</v>
      </c>
      <c r="G28" s="2" t="s">
        <v>2136</v>
      </c>
      <c r="H28" s="11" t="str">
        <f>IF(ISNA(VLOOKUP(B28,CEEMEA!$A:$A,1,0)),IF(ISNA(VLOOKUP(B28,Removes!$A:$A,1,0)),IF(ISNA(VLOOKUP(B28,TTM!$A:$A,1,0)),IF(ISNA(VLOOKUP(B28,FastTrack!$A:$A,1,0)),IF(ISNA(VLOOKUP(B28,Delayed!$B:$B,1,0)),"BAU","Delayed"),"FastTrack"),"TTM"),"Remove"),"CEEMEA")</f>
        <v>BAU</v>
      </c>
      <c r="I28" s="11" t="str">
        <f>IF(COUNTIF(schedule!DA$1:ZZ$100,B28)=0,"new","scheduled")</f>
        <v>scheduled</v>
      </c>
    </row>
    <row r="29" spans="1:9" hidden="1">
      <c r="A29" s="11" t="s">
        <v>1815</v>
      </c>
      <c r="B29" s="13">
        <v>120920100751</v>
      </c>
      <c r="C29" s="11" t="str">
        <f>IF(ISERROR(VLOOKUP(B29,'021012'!B:C,2,FALSE)),"new",VLOOKUP(B29,'021012'!B:C,2,FALSE))</f>
        <v>new</v>
      </c>
      <c r="D29" s="11" t="str">
        <f>IF(ISERROR(VLOOKUP(B29,'021012'!B:D,3,FALSE)),"new",IF(VLOOKUP(B29,'021012'!B:D,3,FALSE)="new","existing",VLOOKUP(B29,'021012'!B:D,3,FALSE)))</f>
        <v>existing</v>
      </c>
      <c r="E29" s="4" t="e">
        <f t="shared" si="1"/>
        <v>#VALUE!</v>
      </c>
      <c r="G29" s="2" t="s">
        <v>2134</v>
      </c>
      <c r="H29" s="11" t="str">
        <f>IF(ISNA(VLOOKUP(B29,CEEMEA!$A:$A,1,0)),IF(ISNA(VLOOKUP(B29,Removes!$A:$A,1,0)),IF(ISNA(VLOOKUP(B29,TTM!$A:$A,1,0)),IF(ISNA(VLOOKUP(B29,FastTrack!$A:$A,1,0)),IF(ISNA(VLOOKUP(B29,Delayed!$B:$B,1,0)),"BAU","Delayed"),"FastTrack"),"TTM"),"Remove"),"CEEMEA")</f>
        <v>BAU</v>
      </c>
      <c r="I29" s="11" t="str">
        <f>IF(COUNTIF(schedule!DA$1:ZZ$100,B29)=0,"new","scheduled")</f>
        <v>scheduled</v>
      </c>
    </row>
    <row r="30" spans="1:9" hidden="1">
      <c r="A30" s="11" t="s">
        <v>1813</v>
      </c>
      <c r="B30" s="13">
        <v>120920102003</v>
      </c>
      <c r="C30" s="11" t="str">
        <f>IF(ISERROR(VLOOKUP(B30,'021012'!B:C,2,FALSE)),"new",VLOOKUP(B30,'021012'!B:C,2,FALSE))</f>
        <v>new</v>
      </c>
      <c r="D30" s="11" t="str">
        <f>IF(ISERROR(VLOOKUP(B30,'021012'!B:D,3,FALSE)),"new",IF(VLOOKUP(B30,'021012'!B:D,3,FALSE)="new","existing",VLOOKUP(B30,'021012'!B:D,3,FALSE)))</f>
        <v>existing</v>
      </c>
      <c r="E30" s="4" t="e">
        <f t="shared" si="1"/>
        <v>#VALUE!</v>
      </c>
      <c r="G30" s="2" t="s">
        <v>2133</v>
      </c>
      <c r="H30" s="11" t="str">
        <f>IF(ISNA(VLOOKUP(B30,CEEMEA!$A:$A,1,0)),IF(ISNA(VLOOKUP(B30,Removes!$A:$A,1,0)),IF(ISNA(VLOOKUP(B30,TTM!$A:$A,1,0)),IF(ISNA(VLOOKUP(B30,FastTrack!$A:$A,1,0)),IF(ISNA(VLOOKUP(B30,Delayed!$B:$B,1,0)),"BAU","Delayed"),"FastTrack"),"TTM"),"Remove"),"CEEMEA")</f>
        <v>BAU</v>
      </c>
      <c r="I30" s="11" t="str">
        <f>IF(COUNTIF(schedule!DA$1:ZZ$100,B30)=0,"new","scheduled")</f>
        <v>scheduled</v>
      </c>
    </row>
    <row r="31" spans="1:9" hidden="1">
      <c r="A31" s="11" t="s">
        <v>1809</v>
      </c>
      <c r="B31" s="13">
        <v>120920102004</v>
      </c>
      <c r="C31" s="11" t="str">
        <f>IF(ISERROR(VLOOKUP(B31,'021012'!B:C,2,FALSE)),"new",VLOOKUP(B31,'021012'!B:C,2,FALSE))</f>
        <v>new</v>
      </c>
      <c r="D31" s="11" t="str">
        <f>IF(ISERROR(VLOOKUP(B31,'021012'!B:D,3,FALSE)),"new",IF(VLOOKUP(B31,'021012'!B:D,3,FALSE)="new","existing",VLOOKUP(B31,'021012'!B:D,3,FALSE)))</f>
        <v>existing</v>
      </c>
      <c r="E31" s="4" t="e">
        <f t="shared" si="1"/>
        <v>#VALUE!</v>
      </c>
      <c r="G31" s="2" t="s">
        <v>2131</v>
      </c>
      <c r="H31" s="11" t="str">
        <f>IF(ISNA(VLOOKUP(B31,CEEMEA!$A:$A,1,0)),IF(ISNA(VLOOKUP(B31,Removes!$A:$A,1,0)),IF(ISNA(VLOOKUP(B31,TTM!$A:$A,1,0)),IF(ISNA(VLOOKUP(B31,FastTrack!$A:$A,1,0)),IF(ISNA(VLOOKUP(B31,Delayed!$B:$B,1,0)),"BAU","Delayed"),"FastTrack"),"TTM"),"Remove"),"CEEMEA")</f>
        <v>BAU</v>
      </c>
      <c r="I31" s="11" t="str">
        <f>IF(COUNTIF(schedule!DA$1:ZZ$100,B31)=0,"new","scheduled")</f>
        <v>scheduled</v>
      </c>
    </row>
    <row r="32" spans="1:9" hidden="1">
      <c r="A32" s="11" t="s">
        <v>1803</v>
      </c>
      <c r="B32" s="13">
        <v>120920102005</v>
      </c>
      <c r="C32" s="11" t="str">
        <f>IF(ISERROR(VLOOKUP(B32,'021012'!B:C,2,FALSE)),"new",VLOOKUP(B32,'021012'!B:C,2,FALSE))</f>
        <v>new</v>
      </c>
      <c r="D32" s="11" t="str">
        <f>IF(ISERROR(VLOOKUP(B32,'021012'!B:D,3,FALSE)),"new",IF(VLOOKUP(B32,'021012'!B:D,3,FALSE)="new","existing",VLOOKUP(B32,'021012'!B:D,3,FALSE)))</f>
        <v>existing</v>
      </c>
      <c r="E32" s="4" t="e">
        <f t="shared" si="1"/>
        <v>#VALUE!</v>
      </c>
      <c r="G32" s="2" t="s">
        <v>2128</v>
      </c>
      <c r="H32" s="11" t="str">
        <f>IF(ISNA(VLOOKUP(B32,CEEMEA!$A:$A,1,0)),IF(ISNA(VLOOKUP(B32,Removes!$A:$A,1,0)),IF(ISNA(VLOOKUP(B32,TTM!$A:$A,1,0)),IF(ISNA(VLOOKUP(B32,FastTrack!$A:$A,1,0)),IF(ISNA(VLOOKUP(B32,Delayed!$B:$B,1,0)),"BAU","Delayed"),"FastTrack"),"TTM"),"Remove"),"CEEMEA")</f>
        <v>BAU</v>
      </c>
      <c r="I32" s="11" t="str">
        <f>IF(COUNTIF(schedule!DA$1:ZZ$100,B32)=0,"new","scheduled")</f>
        <v>scheduled</v>
      </c>
    </row>
    <row r="33" spans="1:9" hidden="1">
      <c r="A33" s="11" t="s">
        <v>1811</v>
      </c>
      <c r="B33" s="13">
        <v>120920102006</v>
      </c>
      <c r="C33" s="11" t="str">
        <f>IF(ISERROR(VLOOKUP(B33,'021012'!B:C,2,FALSE)),"new",VLOOKUP(B33,'021012'!B:C,2,FALSE))</f>
        <v>new</v>
      </c>
      <c r="D33" s="11" t="str">
        <f>IF(ISERROR(VLOOKUP(B33,'021012'!B:D,3,FALSE)),"new",IF(VLOOKUP(B33,'021012'!B:D,3,FALSE)="new","existing",VLOOKUP(B33,'021012'!B:D,3,FALSE)))</f>
        <v>existing</v>
      </c>
      <c r="E33" s="4" t="e">
        <f t="shared" si="1"/>
        <v>#VALUE!</v>
      </c>
      <c r="G33" s="2" t="s">
        <v>2132</v>
      </c>
      <c r="H33" s="11" t="str">
        <f>IF(ISNA(VLOOKUP(B33,CEEMEA!$A:$A,1,0)),IF(ISNA(VLOOKUP(B33,Removes!$A:$A,1,0)),IF(ISNA(VLOOKUP(B33,TTM!$A:$A,1,0)),IF(ISNA(VLOOKUP(B33,FastTrack!$A:$A,1,0)),IF(ISNA(VLOOKUP(B33,Delayed!$B:$B,1,0)),"BAU","Delayed"),"FastTrack"),"TTM"),"Remove"),"CEEMEA")</f>
        <v>BAU</v>
      </c>
      <c r="I33" s="11" t="str">
        <f>IF(COUNTIF(schedule!DA$1:ZZ$100,B33)=0,"new","scheduled")</f>
        <v>scheduled</v>
      </c>
    </row>
    <row r="34" spans="1:9" hidden="1">
      <c r="A34" s="11" t="s">
        <v>1883</v>
      </c>
      <c r="B34" s="13">
        <v>120920123003</v>
      </c>
      <c r="C34" s="11" t="str">
        <f>IF(ISERROR(VLOOKUP(B34,'021012'!B:C,2,FALSE)),"new",VLOOKUP(B34,'021012'!B:C,2,FALSE))</f>
        <v>new</v>
      </c>
      <c r="D34" s="11" t="str">
        <f>IF(ISERROR(VLOOKUP(B34,'021012'!B:D,3,FALSE)),"new",IF(VLOOKUP(B34,'021012'!B:D,3,FALSE)="new","existing",VLOOKUP(B34,'021012'!B:D,3,FALSE)))</f>
        <v>existing</v>
      </c>
      <c r="E34" s="4" t="e">
        <f t="shared" si="1"/>
        <v>#VALUE!</v>
      </c>
      <c r="G34" s="2" t="s">
        <v>2111</v>
      </c>
      <c r="H34" s="11" t="str">
        <f>IF(ISNA(VLOOKUP(B34,CEEMEA!$A:$A,1,0)),IF(ISNA(VLOOKUP(B34,Removes!$A:$A,1,0)),IF(ISNA(VLOOKUP(B34,TTM!$A:$A,1,0)),IF(ISNA(VLOOKUP(B34,FastTrack!$A:$A,1,0)),IF(ISNA(VLOOKUP(B34,Delayed!$B:$B,1,0)),"BAU","Delayed"),"FastTrack"),"TTM"),"Remove"),"CEEMEA")</f>
        <v>BAU</v>
      </c>
      <c r="I34" s="11" t="str">
        <f>IF(COUNTIF(schedule!DA$1:ZZ$100,B34)=0,"new","scheduled")</f>
        <v>scheduled</v>
      </c>
    </row>
    <row r="35" spans="1:9" hidden="1">
      <c r="A35" s="11" t="s">
        <v>1874</v>
      </c>
      <c r="B35" s="13">
        <v>120921062337</v>
      </c>
      <c r="C35" s="11" t="str">
        <f>IF(ISERROR(VLOOKUP(B35,'021012'!B:C,2,FALSE)),"new",VLOOKUP(B35,'021012'!B:C,2,FALSE))</f>
        <v>new</v>
      </c>
      <c r="D35" s="11" t="str">
        <f>IF(ISERROR(VLOOKUP(B35,'021012'!B:D,3,FALSE)),"new",IF(VLOOKUP(B35,'021012'!B:D,3,FALSE)="new","existing",VLOOKUP(B35,'021012'!B:D,3,FALSE)))</f>
        <v>existing</v>
      </c>
      <c r="E35" s="4">
        <f t="shared" si="1"/>
        <v>40978</v>
      </c>
      <c r="G35" s="2" t="s">
        <v>2285</v>
      </c>
      <c r="H35" s="11" t="str">
        <f>IF(ISNA(VLOOKUP(B35,CEEMEA!$A:$A,1,0)),IF(ISNA(VLOOKUP(B35,Removes!$A:$A,1,0)),IF(ISNA(VLOOKUP(B35,TTM!$A:$A,1,0)),IF(ISNA(VLOOKUP(B35,FastTrack!$A:$A,1,0)),IF(ISNA(VLOOKUP(B35,Delayed!$B:$B,1,0)),"BAU","Delayed"),"FastTrack"),"TTM"),"Remove"),"CEEMEA")</f>
        <v>Delayed</v>
      </c>
      <c r="I35" s="11" t="str">
        <f>IF(COUNTIF(schedule!DA$1:ZZ$100,B35)=0,"new","scheduled")</f>
        <v>new</v>
      </c>
    </row>
    <row r="36" spans="1:9" hidden="1">
      <c r="A36" s="11" t="s">
        <v>1872</v>
      </c>
      <c r="B36" s="13">
        <v>120921062644</v>
      </c>
      <c r="C36" s="11" t="str">
        <f>IF(ISERROR(VLOOKUP(B36,'021012'!B:C,2,FALSE)),"new",VLOOKUP(B36,'021012'!B:C,2,FALSE))</f>
        <v>new</v>
      </c>
      <c r="D36" s="11" t="str">
        <f>IF(ISERROR(VLOOKUP(B36,'021012'!B:D,3,FALSE)),"new",IF(VLOOKUP(B36,'021012'!B:D,3,FALSE)="new","existing",VLOOKUP(B36,'021012'!B:D,3,FALSE)))</f>
        <v>existing</v>
      </c>
      <c r="E36" s="4">
        <f t="shared" ref="E36:E99" si="2">DATEVALUE(MID(G36,SEARCH("/",G36,1)-2,10))</f>
        <v>40978</v>
      </c>
      <c r="G36" s="2" t="s">
        <v>2284</v>
      </c>
      <c r="H36" s="11" t="str">
        <f>IF(ISNA(VLOOKUP(B36,CEEMEA!$A:$A,1,0)),IF(ISNA(VLOOKUP(B36,Removes!$A:$A,1,0)),IF(ISNA(VLOOKUP(B36,TTM!$A:$A,1,0)),IF(ISNA(VLOOKUP(B36,FastTrack!$A:$A,1,0)),IF(ISNA(VLOOKUP(B36,Delayed!$B:$B,1,0)),"BAU","Delayed"),"FastTrack"),"TTM"),"Remove"),"CEEMEA")</f>
        <v>Delayed</v>
      </c>
      <c r="I36" s="11" t="str">
        <f>IF(COUNTIF(schedule!DA$1:ZZ$100,B36)=0,"new","scheduled")</f>
        <v>new</v>
      </c>
    </row>
    <row r="37" spans="1:9" hidden="1">
      <c r="A37" s="11" t="s">
        <v>1870</v>
      </c>
      <c r="B37" s="13">
        <v>120921062835</v>
      </c>
      <c r="C37" s="11" t="str">
        <f>IF(ISERROR(VLOOKUP(B37,'021012'!B:C,2,FALSE)),"new",VLOOKUP(B37,'021012'!B:C,2,FALSE))</f>
        <v>new</v>
      </c>
      <c r="D37" s="11" t="str">
        <f>IF(ISERROR(VLOOKUP(B37,'021012'!B:D,3,FALSE)),"new",IF(VLOOKUP(B37,'021012'!B:D,3,FALSE)="new","existing",VLOOKUP(B37,'021012'!B:D,3,FALSE)))</f>
        <v>existing</v>
      </c>
      <c r="E37" s="4" t="e">
        <f t="shared" si="2"/>
        <v>#VALUE!</v>
      </c>
      <c r="G37" s="2" t="s">
        <v>2123</v>
      </c>
      <c r="H37" s="11" t="str">
        <f>IF(ISNA(VLOOKUP(B37,CEEMEA!$A:$A,1,0)),IF(ISNA(VLOOKUP(B37,Removes!$A:$A,1,0)),IF(ISNA(VLOOKUP(B37,TTM!$A:$A,1,0)),IF(ISNA(VLOOKUP(B37,FastTrack!$A:$A,1,0)),IF(ISNA(VLOOKUP(B37,Delayed!$B:$B,1,0)),"BAU","Delayed"),"FastTrack"),"TTM"),"Remove"),"CEEMEA")</f>
        <v>Delayed</v>
      </c>
      <c r="I37" s="11" t="str">
        <f>IF(COUNTIF(schedule!DA$1:ZZ$100,B37)=0,"new","scheduled")</f>
        <v>new</v>
      </c>
    </row>
    <row r="38" spans="1:9" hidden="1">
      <c r="A38" s="11" t="s">
        <v>1868</v>
      </c>
      <c r="B38" s="13">
        <v>120921063034</v>
      </c>
      <c r="C38" s="11" t="str">
        <f>IF(ISERROR(VLOOKUP(B38,'021012'!B:C,2,FALSE)),"new",VLOOKUP(B38,'021012'!B:C,2,FALSE))</f>
        <v>new</v>
      </c>
      <c r="D38" s="11" t="str">
        <f>IF(ISERROR(VLOOKUP(B38,'021012'!B:D,3,FALSE)),"new",IF(VLOOKUP(B38,'021012'!B:D,3,FALSE)="new","existing",VLOOKUP(B38,'021012'!B:D,3,FALSE)))</f>
        <v>existing</v>
      </c>
      <c r="E38" s="4">
        <f t="shared" si="2"/>
        <v>40978</v>
      </c>
      <c r="G38" s="2" t="s">
        <v>2283</v>
      </c>
      <c r="H38" s="11" t="str">
        <f>IF(ISNA(VLOOKUP(B38,CEEMEA!$A:$A,1,0)),IF(ISNA(VLOOKUP(B38,Removes!$A:$A,1,0)),IF(ISNA(VLOOKUP(B38,TTM!$A:$A,1,0)),IF(ISNA(VLOOKUP(B38,FastTrack!$A:$A,1,0)),IF(ISNA(VLOOKUP(B38,Delayed!$B:$B,1,0)),"BAU","Delayed"),"FastTrack"),"TTM"),"Remove"),"CEEMEA")</f>
        <v>Delayed</v>
      </c>
      <c r="I38" s="11" t="str">
        <f>IF(COUNTIF(schedule!DA$1:ZZ$100,B38)=0,"new","scheduled")</f>
        <v>new</v>
      </c>
    </row>
    <row r="39" spans="1:9" hidden="1">
      <c r="A39" s="11" t="s">
        <v>1866</v>
      </c>
      <c r="B39" s="13">
        <v>120921063307</v>
      </c>
      <c r="C39" s="11" t="str">
        <f>IF(ISERROR(VLOOKUP(B39,'021012'!B:C,2,FALSE)),"new",VLOOKUP(B39,'021012'!B:C,2,FALSE))</f>
        <v>new</v>
      </c>
      <c r="D39" s="11" t="str">
        <f>IF(ISERROR(VLOOKUP(B39,'021012'!B:D,3,FALSE)),"new",IF(VLOOKUP(B39,'021012'!B:D,3,FALSE)="new","existing",VLOOKUP(B39,'021012'!B:D,3,FALSE)))</f>
        <v>existing</v>
      </c>
      <c r="E39" s="4">
        <f t="shared" si="2"/>
        <v>40978</v>
      </c>
      <c r="G39" s="2" t="s">
        <v>2282</v>
      </c>
      <c r="H39" s="11" t="str">
        <f>IF(ISNA(VLOOKUP(B39,CEEMEA!$A:$A,1,0)),IF(ISNA(VLOOKUP(B39,Removes!$A:$A,1,0)),IF(ISNA(VLOOKUP(B39,TTM!$A:$A,1,0)),IF(ISNA(VLOOKUP(B39,FastTrack!$A:$A,1,0)),IF(ISNA(VLOOKUP(B39,Delayed!$B:$B,1,0)),"BAU","Delayed"),"FastTrack"),"TTM"),"Remove"),"CEEMEA")</f>
        <v>Delayed</v>
      </c>
      <c r="I39" s="11" t="str">
        <f>IF(COUNTIF(schedule!DA$1:ZZ$100,B39)=0,"new","scheduled")</f>
        <v>new</v>
      </c>
    </row>
    <row r="40" spans="1:9" hidden="1">
      <c r="A40" s="11" t="s">
        <v>1864</v>
      </c>
      <c r="B40" s="13">
        <v>120921063606</v>
      </c>
      <c r="C40" s="11" t="str">
        <f>IF(ISERROR(VLOOKUP(B40,'021012'!B:C,2,FALSE)),"new",VLOOKUP(B40,'021012'!B:C,2,FALSE))</f>
        <v>new</v>
      </c>
      <c r="D40" s="11" t="str">
        <f>IF(ISERROR(VLOOKUP(B40,'021012'!B:D,3,FALSE)),"new",IF(VLOOKUP(B40,'021012'!B:D,3,FALSE)="new","existing",VLOOKUP(B40,'021012'!B:D,3,FALSE)))</f>
        <v>existing</v>
      </c>
      <c r="E40" s="4">
        <f t="shared" si="2"/>
        <v>40978</v>
      </c>
      <c r="G40" s="2" t="s">
        <v>2281</v>
      </c>
      <c r="H40" s="11" t="str">
        <f>IF(ISNA(VLOOKUP(B40,CEEMEA!$A:$A,1,0)),IF(ISNA(VLOOKUP(B40,Removes!$A:$A,1,0)),IF(ISNA(VLOOKUP(B40,TTM!$A:$A,1,0)),IF(ISNA(VLOOKUP(B40,FastTrack!$A:$A,1,0)),IF(ISNA(VLOOKUP(B40,Delayed!$B:$B,1,0)),"BAU","Delayed"),"FastTrack"),"TTM"),"Remove"),"CEEMEA")</f>
        <v>Delayed</v>
      </c>
      <c r="I40" s="11" t="str">
        <f>IF(COUNTIF(schedule!DA$1:ZZ$100,B40)=0,"new","scheduled")</f>
        <v>new</v>
      </c>
    </row>
    <row r="41" spans="1:9" hidden="1">
      <c r="A41" s="11" t="s">
        <v>1862</v>
      </c>
      <c r="B41" s="13">
        <v>120921063929</v>
      </c>
      <c r="C41" s="11" t="str">
        <f>IF(ISERROR(VLOOKUP(B41,'021012'!B:C,2,FALSE)),"new",VLOOKUP(B41,'021012'!B:C,2,FALSE))</f>
        <v>new</v>
      </c>
      <c r="D41" s="11" t="str">
        <f>IF(ISERROR(VLOOKUP(B41,'021012'!B:D,3,FALSE)),"new",IF(VLOOKUP(B41,'021012'!B:D,3,FALSE)="new","existing",VLOOKUP(B41,'021012'!B:D,3,FALSE)))</f>
        <v>existing</v>
      </c>
      <c r="E41" s="4">
        <f t="shared" si="2"/>
        <v>40978</v>
      </c>
      <c r="G41" s="2" t="s">
        <v>2280</v>
      </c>
      <c r="H41" s="11" t="str">
        <f>IF(ISNA(VLOOKUP(B41,CEEMEA!$A:$A,1,0)),IF(ISNA(VLOOKUP(B41,Removes!$A:$A,1,0)),IF(ISNA(VLOOKUP(B41,TTM!$A:$A,1,0)),IF(ISNA(VLOOKUP(B41,FastTrack!$A:$A,1,0)),IF(ISNA(VLOOKUP(B41,Delayed!$B:$B,1,0)),"BAU","Delayed"),"FastTrack"),"TTM"),"Remove"),"CEEMEA")</f>
        <v>Delayed</v>
      </c>
      <c r="I41" s="11" t="str">
        <f>IF(COUNTIF(schedule!DA$1:ZZ$100,B41)=0,"new","scheduled")</f>
        <v>new</v>
      </c>
    </row>
    <row r="42" spans="1:9" hidden="1">
      <c r="A42" s="11" t="s">
        <v>1841</v>
      </c>
      <c r="B42" s="13">
        <v>120921103812</v>
      </c>
      <c r="C42" s="11" t="str">
        <f>IF(ISERROR(VLOOKUP(B42,'021012'!B:C,2,FALSE)),"new",VLOOKUP(B42,'021012'!B:C,2,FALSE))</f>
        <v>new</v>
      </c>
      <c r="D42" s="11" t="str">
        <f>IF(ISERROR(VLOOKUP(B42,'021012'!B:D,3,FALSE)),"new",IF(VLOOKUP(B42,'021012'!B:D,3,FALSE)="new","existing",VLOOKUP(B42,'021012'!B:D,3,FALSE)))</f>
        <v>existing</v>
      </c>
      <c r="E42" s="4" t="e">
        <f t="shared" si="2"/>
        <v>#VALUE!</v>
      </c>
      <c r="G42" s="2" t="s">
        <v>2117</v>
      </c>
      <c r="H42" s="11" t="str">
        <f>IF(ISNA(VLOOKUP(B42,CEEMEA!$A:$A,1,0)),IF(ISNA(VLOOKUP(B42,Removes!$A:$A,1,0)),IF(ISNA(VLOOKUP(B42,TTM!$A:$A,1,0)),IF(ISNA(VLOOKUP(B42,FastTrack!$A:$A,1,0)),IF(ISNA(VLOOKUP(B42,Delayed!$B:$B,1,0)),"BAU","Delayed"),"FastTrack"),"TTM"),"Remove"),"CEEMEA")</f>
        <v>BAU</v>
      </c>
      <c r="I42" s="11" t="str">
        <f>IF(COUNTIF(schedule!DA$1:ZZ$100,B42)=0,"new","scheduled")</f>
        <v>scheduled</v>
      </c>
    </row>
    <row r="43" spans="1:9" hidden="1">
      <c r="A43" s="11" t="s">
        <v>1839</v>
      </c>
      <c r="B43" s="13">
        <v>120921104210</v>
      </c>
      <c r="C43" s="11" t="str">
        <f>IF(ISERROR(VLOOKUP(B43,'021012'!B:C,2,FALSE)),"new",VLOOKUP(B43,'021012'!B:C,2,FALSE))</f>
        <v>new</v>
      </c>
      <c r="D43" s="11" t="str">
        <f>IF(ISERROR(VLOOKUP(B43,'021012'!B:D,3,FALSE)),"new",IF(VLOOKUP(B43,'021012'!B:D,3,FALSE)="new","existing",VLOOKUP(B43,'021012'!B:D,3,FALSE)))</f>
        <v>existing</v>
      </c>
      <c r="E43" s="4" t="e">
        <f t="shared" si="2"/>
        <v>#VALUE!</v>
      </c>
      <c r="G43" s="2" t="s">
        <v>2116</v>
      </c>
      <c r="H43" s="11" t="str">
        <f>IF(ISNA(VLOOKUP(B43,CEEMEA!$A:$A,1,0)),IF(ISNA(VLOOKUP(B43,Removes!$A:$A,1,0)),IF(ISNA(VLOOKUP(B43,TTM!$A:$A,1,0)),IF(ISNA(VLOOKUP(B43,FastTrack!$A:$A,1,0)),IF(ISNA(VLOOKUP(B43,Delayed!$B:$B,1,0)),"BAU","Delayed"),"FastTrack"),"TTM"),"Remove"),"CEEMEA")</f>
        <v>BAU</v>
      </c>
      <c r="I43" s="11" t="str">
        <f>IF(COUNTIF(schedule!DA$1:ZZ$100,B43)=0,"new","scheduled")</f>
        <v>scheduled</v>
      </c>
    </row>
    <row r="44" spans="1:9" hidden="1">
      <c r="A44" s="11" t="s">
        <v>1931</v>
      </c>
      <c r="B44" s="13">
        <v>120925064243</v>
      </c>
      <c r="C44" s="11" t="str">
        <f>IF(ISERROR(VLOOKUP(B44,'021012'!B:C,2,FALSE)),"new",VLOOKUP(B44,'021012'!B:C,2,FALSE))</f>
        <v>new</v>
      </c>
      <c r="D44" s="11" t="str">
        <f>IF(ISERROR(VLOOKUP(B44,'021012'!B:D,3,FALSE)),"new",IF(VLOOKUP(B44,'021012'!B:D,3,FALSE)="new","existing",VLOOKUP(B44,'021012'!B:D,3,FALSE)))</f>
        <v>existing</v>
      </c>
      <c r="E44" s="4" t="e">
        <f t="shared" si="2"/>
        <v>#VALUE!</v>
      </c>
      <c r="G44" s="2" t="s">
        <v>2077</v>
      </c>
      <c r="H44" s="11" t="str">
        <f>IF(ISNA(VLOOKUP(B44,CEEMEA!$A:$A,1,0)),IF(ISNA(VLOOKUP(B44,Removes!$A:$A,1,0)),IF(ISNA(VLOOKUP(B44,TTM!$A:$A,1,0)),IF(ISNA(VLOOKUP(B44,FastTrack!$A:$A,1,0)),IF(ISNA(VLOOKUP(B44,Delayed!$B:$B,1,0)),"BAU","Delayed"),"FastTrack"),"TTM"),"Remove"),"CEEMEA")</f>
        <v>BAU</v>
      </c>
      <c r="I44" s="11" t="str">
        <f>IF(COUNTIF(schedule!DA$1:ZZ$100,B44)=0,"new","scheduled")</f>
        <v>scheduled</v>
      </c>
    </row>
    <row r="45" spans="1:9" hidden="1">
      <c r="A45" s="11" t="s">
        <v>1951</v>
      </c>
      <c r="B45" s="13">
        <v>120925065753</v>
      </c>
      <c r="C45" s="11" t="str">
        <f>IF(ISERROR(VLOOKUP(B45,'021012'!B:C,2,FALSE)),"new",VLOOKUP(B45,'021012'!B:C,2,FALSE))</f>
        <v>new</v>
      </c>
      <c r="D45" s="11" t="str">
        <f>IF(ISERROR(VLOOKUP(B45,'021012'!B:D,3,FALSE)),"new",IF(VLOOKUP(B45,'021012'!B:D,3,FALSE)="new","existing",VLOOKUP(B45,'021012'!B:D,3,FALSE)))</f>
        <v>existing</v>
      </c>
      <c r="E45" s="4" t="e">
        <f t="shared" si="2"/>
        <v>#VALUE!</v>
      </c>
      <c r="G45" s="2" t="s">
        <v>2109</v>
      </c>
      <c r="H45" s="11" t="str">
        <f>IF(ISNA(VLOOKUP(B45,CEEMEA!$A:$A,1,0)),IF(ISNA(VLOOKUP(B45,Removes!$A:$A,1,0)),IF(ISNA(VLOOKUP(B45,TTM!$A:$A,1,0)),IF(ISNA(VLOOKUP(B45,FastTrack!$A:$A,1,0)),IF(ISNA(VLOOKUP(B45,Delayed!$B:$B,1,0)),"BAU","Delayed"),"FastTrack"),"TTM"),"Remove"),"CEEMEA")</f>
        <v>BAU</v>
      </c>
      <c r="I45" s="11" t="str">
        <f>IF(COUNTIF(schedule!DA$1:ZZ$100,B45)=0,"new","scheduled")</f>
        <v>scheduled</v>
      </c>
    </row>
    <row r="46" spans="1:9" hidden="1">
      <c r="A46" s="11" t="s">
        <v>1949</v>
      </c>
      <c r="B46" s="13">
        <v>120925071712</v>
      </c>
      <c r="C46" s="11" t="str">
        <f>IF(ISERROR(VLOOKUP(B46,'021012'!B:C,2,FALSE)),"new",VLOOKUP(B46,'021012'!B:C,2,FALSE))</f>
        <v>new</v>
      </c>
      <c r="D46" s="11" t="str">
        <f>IF(ISERROR(VLOOKUP(B46,'021012'!B:D,3,FALSE)),"new",IF(VLOOKUP(B46,'021012'!B:D,3,FALSE)="new","existing",VLOOKUP(B46,'021012'!B:D,3,FALSE)))</f>
        <v>existing</v>
      </c>
      <c r="E46" s="4" t="e">
        <f t="shared" si="2"/>
        <v>#VALUE!</v>
      </c>
      <c r="G46" s="2" t="s">
        <v>2108</v>
      </c>
      <c r="H46" s="11" t="str">
        <f>IF(ISNA(VLOOKUP(B46,CEEMEA!$A:$A,1,0)),IF(ISNA(VLOOKUP(B46,Removes!$A:$A,1,0)),IF(ISNA(VLOOKUP(B46,TTM!$A:$A,1,0)),IF(ISNA(VLOOKUP(B46,FastTrack!$A:$A,1,0)),IF(ISNA(VLOOKUP(B46,Delayed!$B:$B,1,0)),"BAU","Delayed"),"FastTrack"),"TTM"),"Remove"),"CEEMEA")</f>
        <v>BAU</v>
      </c>
      <c r="I46" s="11" t="str">
        <f>IF(COUNTIF(schedule!DA$1:ZZ$100,B46)=0,"new","scheduled")</f>
        <v>scheduled</v>
      </c>
    </row>
    <row r="47" spans="1:9" hidden="1">
      <c r="A47" s="11" t="s">
        <v>1947</v>
      </c>
      <c r="B47" s="13">
        <v>120925072119</v>
      </c>
      <c r="C47" s="11" t="str">
        <f>IF(ISERROR(VLOOKUP(B47,'021012'!B:C,2,FALSE)),"new",VLOOKUP(B47,'021012'!B:C,2,FALSE))</f>
        <v>new</v>
      </c>
      <c r="D47" s="11" t="str">
        <f>IF(ISERROR(VLOOKUP(B47,'021012'!B:D,3,FALSE)),"new",IF(VLOOKUP(B47,'021012'!B:D,3,FALSE)="new","existing",VLOOKUP(B47,'021012'!B:D,3,FALSE)))</f>
        <v>existing</v>
      </c>
      <c r="E47" s="4" t="e">
        <f t="shared" si="2"/>
        <v>#VALUE!</v>
      </c>
      <c r="G47" s="2" t="s">
        <v>2107</v>
      </c>
      <c r="H47" s="11" t="str">
        <f>IF(ISNA(VLOOKUP(B47,CEEMEA!$A:$A,1,0)),IF(ISNA(VLOOKUP(B47,Removes!$A:$A,1,0)),IF(ISNA(VLOOKUP(B47,TTM!$A:$A,1,0)),IF(ISNA(VLOOKUP(B47,FastTrack!$A:$A,1,0)),IF(ISNA(VLOOKUP(B47,Delayed!$B:$B,1,0)),"BAU","Delayed"),"FastTrack"),"TTM"),"Remove"),"CEEMEA")</f>
        <v>BAU</v>
      </c>
      <c r="I47" s="11" t="str">
        <f>IF(COUNTIF(schedule!DA$1:ZZ$100,B47)=0,"new","scheduled")</f>
        <v>scheduled</v>
      </c>
    </row>
    <row r="48" spans="1:9" hidden="1">
      <c r="A48" s="11" t="s">
        <v>1945</v>
      </c>
      <c r="B48" s="13">
        <v>120925072358</v>
      </c>
      <c r="C48" s="11" t="str">
        <f>IF(ISERROR(VLOOKUP(B48,'021012'!B:C,2,FALSE)),"new",VLOOKUP(B48,'021012'!B:C,2,FALSE))</f>
        <v>new</v>
      </c>
      <c r="D48" s="11" t="str">
        <f>IF(ISERROR(VLOOKUP(B48,'021012'!B:D,3,FALSE)),"new",IF(VLOOKUP(B48,'021012'!B:D,3,FALSE)="new","existing",VLOOKUP(B48,'021012'!B:D,3,FALSE)))</f>
        <v>existing</v>
      </c>
      <c r="E48" s="4" t="e">
        <f t="shared" si="2"/>
        <v>#VALUE!</v>
      </c>
      <c r="G48" s="2" t="s">
        <v>2106</v>
      </c>
      <c r="H48" s="11" t="str">
        <f>IF(ISNA(VLOOKUP(B48,CEEMEA!$A:$A,1,0)),IF(ISNA(VLOOKUP(B48,Removes!$A:$A,1,0)),IF(ISNA(VLOOKUP(B48,TTM!$A:$A,1,0)),IF(ISNA(VLOOKUP(B48,FastTrack!$A:$A,1,0)),IF(ISNA(VLOOKUP(B48,Delayed!$B:$B,1,0)),"BAU","Delayed"),"FastTrack"),"TTM"),"Remove"),"CEEMEA")</f>
        <v>BAU</v>
      </c>
      <c r="I48" s="11" t="str">
        <f>IF(COUNTIF(schedule!DA$1:ZZ$100,B48)=0,"new","scheduled")</f>
        <v>scheduled</v>
      </c>
    </row>
    <row r="49" spans="1:9" hidden="1">
      <c r="A49" s="11" t="s">
        <v>1943</v>
      </c>
      <c r="B49" s="13">
        <v>120925072944</v>
      </c>
      <c r="C49" s="11" t="str">
        <f>IF(ISERROR(VLOOKUP(B49,'021012'!B:C,2,FALSE)),"new",VLOOKUP(B49,'021012'!B:C,2,FALSE))</f>
        <v>new</v>
      </c>
      <c r="D49" s="11" t="str">
        <f>IF(ISERROR(VLOOKUP(B49,'021012'!B:D,3,FALSE)),"new",IF(VLOOKUP(B49,'021012'!B:D,3,FALSE)="new","existing",VLOOKUP(B49,'021012'!B:D,3,FALSE)))</f>
        <v>existing</v>
      </c>
      <c r="E49" s="4" t="e">
        <f t="shared" si="2"/>
        <v>#VALUE!</v>
      </c>
      <c r="G49" s="2" t="s">
        <v>2105</v>
      </c>
      <c r="H49" s="11" t="str">
        <f>IF(ISNA(VLOOKUP(B49,CEEMEA!$A:$A,1,0)),IF(ISNA(VLOOKUP(B49,Removes!$A:$A,1,0)),IF(ISNA(VLOOKUP(B49,TTM!$A:$A,1,0)),IF(ISNA(VLOOKUP(B49,FastTrack!$A:$A,1,0)),IF(ISNA(VLOOKUP(B49,Delayed!$B:$B,1,0)),"BAU","Delayed"),"FastTrack"),"TTM"),"Remove"),"CEEMEA")</f>
        <v>BAU</v>
      </c>
      <c r="I49" s="11" t="str">
        <f>IF(COUNTIF(schedule!DA$1:ZZ$100,B49)=0,"new","scheduled")</f>
        <v>scheduled</v>
      </c>
    </row>
    <row r="50" spans="1:9" hidden="1">
      <c r="A50" s="11" t="s">
        <v>1941</v>
      </c>
      <c r="B50" s="13">
        <v>120925073254</v>
      </c>
      <c r="C50" s="11" t="str">
        <f>IF(ISERROR(VLOOKUP(B50,'021012'!B:C,2,FALSE)),"new",VLOOKUP(B50,'021012'!B:C,2,FALSE))</f>
        <v>new</v>
      </c>
      <c r="D50" s="11" t="str">
        <f>IF(ISERROR(VLOOKUP(B50,'021012'!B:D,3,FALSE)),"new",IF(VLOOKUP(B50,'021012'!B:D,3,FALSE)="new","existing",VLOOKUP(B50,'021012'!B:D,3,FALSE)))</f>
        <v>existing</v>
      </c>
      <c r="E50" s="4" t="e">
        <f t="shared" si="2"/>
        <v>#VALUE!</v>
      </c>
      <c r="G50" s="2" t="s">
        <v>2104</v>
      </c>
      <c r="H50" s="11" t="str">
        <f>IF(ISNA(VLOOKUP(B50,CEEMEA!$A:$A,1,0)),IF(ISNA(VLOOKUP(B50,Removes!$A:$A,1,0)),IF(ISNA(VLOOKUP(B50,TTM!$A:$A,1,0)),IF(ISNA(VLOOKUP(B50,FastTrack!$A:$A,1,0)),IF(ISNA(VLOOKUP(B50,Delayed!$B:$B,1,0)),"BAU","Delayed"),"FastTrack"),"TTM"),"Remove"),"CEEMEA")</f>
        <v>BAU</v>
      </c>
      <c r="I50" s="11" t="str">
        <f>IF(COUNTIF(schedule!DA$1:ZZ$100,B50)=0,"new","scheduled")</f>
        <v>scheduled</v>
      </c>
    </row>
    <row r="51" spans="1:9" hidden="1">
      <c r="A51" s="11" t="s">
        <v>1935</v>
      </c>
      <c r="B51" s="13">
        <v>120925081432</v>
      </c>
      <c r="C51" s="11" t="str">
        <f>IF(ISERROR(VLOOKUP(B51,'021012'!B:C,2,FALSE)),"new",VLOOKUP(B51,'021012'!B:C,2,FALSE))</f>
        <v>new</v>
      </c>
      <c r="D51" s="11" t="str">
        <f>IF(ISERROR(VLOOKUP(B51,'021012'!B:D,3,FALSE)),"new",IF(VLOOKUP(B51,'021012'!B:D,3,FALSE)="new","existing",VLOOKUP(B51,'021012'!B:D,3,FALSE)))</f>
        <v>existing</v>
      </c>
      <c r="E51" s="4" t="e">
        <f t="shared" si="2"/>
        <v>#VALUE!</v>
      </c>
      <c r="G51" s="2" t="s">
        <v>2101</v>
      </c>
      <c r="H51" s="11" t="str">
        <f>IF(ISNA(VLOOKUP(B51,CEEMEA!$A:$A,1,0)),IF(ISNA(VLOOKUP(B51,Removes!$A:$A,1,0)),IF(ISNA(VLOOKUP(B51,TTM!$A:$A,1,0)),IF(ISNA(VLOOKUP(B51,FastTrack!$A:$A,1,0)),IF(ISNA(VLOOKUP(B51,Delayed!$B:$B,1,0)),"BAU","Delayed"),"FastTrack"),"TTM"),"Remove"),"CEEMEA")</f>
        <v>BAU</v>
      </c>
      <c r="I51" s="11" t="str">
        <f>IF(COUNTIF(schedule!DA$1:ZZ$100,B51)=0,"new","scheduled")</f>
        <v>scheduled</v>
      </c>
    </row>
    <row r="52" spans="1:9" hidden="1">
      <c r="A52" s="11" t="s">
        <v>1933</v>
      </c>
      <c r="B52" s="13">
        <v>120925081434</v>
      </c>
      <c r="C52" s="11" t="str">
        <f>IF(ISERROR(VLOOKUP(B52,'021012'!B:C,2,FALSE)),"new",VLOOKUP(B52,'021012'!B:C,2,FALSE))</f>
        <v>new</v>
      </c>
      <c r="D52" s="11" t="str">
        <f>IF(ISERROR(VLOOKUP(B52,'021012'!B:D,3,FALSE)),"new",IF(VLOOKUP(B52,'021012'!B:D,3,FALSE)="new","existing",VLOOKUP(B52,'021012'!B:D,3,FALSE)))</f>
        <v>existing</v>
      </c>
      <c r="E52" s="4" t="e">
        <f t="shared" si="2"/>
        <v>#VALUE!</v>
      </c>
      <c r="G52" s="2" t="s">
        <v>2100</v>
      </c>
      <c r="H52" s="11" t="str">
        <f>IF(ISNA(VLOOKUP(B52,CEEMEA!$A:$A,1,0)),IF(ISNA(VLOOKUP(B52,Removes!$A:$A,1,0)),IF(ISNA(VLOOKUP(B52,TTM!$A:$A,1,0)),IF(ISNA(VLOOKUP(B52,FastTrack!$A:$A,1,0)),IF(ISNA(VLOOKUP(B52,Delayed!$B:$B,1,0)),"BAU","Delayed"),"FastTrack"),"TTM"),"Remove"),"CEEMEA")</f>
        <v>BAU</v>
      </c>
      <c r="I52" s="11" t="str">
        <f>IF(COUNTIF(schedule!DA$1:ZZ$100,B52)=0,"new","scheduled")</f>
        <v>scheduled</v>
      </c>
    </row>
    <row r="53" spans="1:9" hidden="1">
      <c r="A53" s="11" t="s">
        <v>1939</v>
      </c>
      <c r="B53" s="13">
        <v>120925092049</v>
      </c>
      <c r="C53" s="11" t="str">
        <f>IF(ISERROR(VLOOKUP(B53,'021012'!B:C,2,FALSE)),"new",VLOOKUP(B53,'021012'!B:C,2,FALSE))</f>
        <v>new</v>
      </c>
      <c r="D53" s="11" t="str">
        <f>IF(ISERROR(VLOOKUP(B53,'021012'!B:D,3,FALSE)),"new",IF(VLOOKUP(B53,'021012'!B:D,3,FALSE)="new","existing",VLOOKUP(B53,'021012'!B:D,3,FALSE)))</f>
        <v>existing</v>
      </c>
      <c r="E53" s="4" t="e">
        <f t="shared" si="2"/>
        <v>#VALUE!</v>
      </c>
      <c r="G53" s="2" t="s">
        <v>2103</v>
      </c>
      <c r="H53" s="11" t="str">
        <f>IF(ISNA(VLOOKUP(B53,CEEMEA!$A:$A,1,0)),IF(ISNA(VLOOKUP(B53,Removes!$A:$A,1,0)),IF(ISNA(VLOOKUP(B53,TTM!$A:$A,1,0)),IF(ISNA(VLOOKUP(B53,FastTrack!$A:$A,1,0)),IF(ISNA(VLOOKUP(B53,Delayed!$B:$B,1,0)),"BAU","Delayed"),"FastTrack"),"TTM"),"Remove"),"CEEMEA")</f>
        <v>BAU</v>
      </c>
      <c r="I53" s="11" t="str">
        <f>IF(COUNTIF(schedule!DA$1:ZZ$100,B53)=0,"new","scheduled")</f>
        <v>scheduled</v>
      </c>
    </row>
    <row r="54" spans="1:9" hidden="1">
      <c r="A54" s="11" t="s">
        <v>1937</v>
      </c>
      <c r="B54" s="13">
        <v>120925092714</v>
      </c>
      <c r="C54" s="11" t="str">
        <f>IF(ISERROR(VLOOKUP(B54,'021012'!B:C,2,FALSE)),"new",VLOOKUP(B54,'021012'!B:C,2,FALSE))</f>
        <v>new</v>
      </c>
      <c r="D54" s="11" t="str">
        <f>IF(ISERROR(VLOOKUP(B54,'021012'!B:D,3,FALSE)),"new",IF(VLOOKUP(B54,'021012'!B:D,3,FALSE)="new","existing",VLOOKUP(B54,'021012'!B:D,3,FALSE)))</f>
        <v>existing</v>
      </c>
      <c r="E54" s="4" t="e">
        <f t="shared" si="2"/>
        <v>#VALUE!</v>
      </c>
      <c r="G54" s="2" t="s">
        <v>2102</v>
      </c>
      <c r="H54" s="11" t="str">
        <f>IF(ISNA(VLOOKUP(B54,CEEMEA!$A:$A,1,0)),IF(ISNA(VLOOKUP(B54,Removes!$A:$A,1,0)),IF(ISNA(VLOOKUP(B54,TTM!$A:$A,1,0)),IF(ISNA(VLOOKUP(B54,FastTrack!$A:$A,1,0)),IF(ISNA(VLOOKUP(B54,Delayed!$B:$B,1,0)),"BAU","Delayed"),"FastTrack"),"TTM"),"Remove"),"CEEMEA")</f>
        <v>BAU</v>
      </c>
      <c r="I54" s="11" t="str">
        <f>IF(COUNTIF(schedule!DA$1:ZZ$100,B54)=0,"new","scheduled")</f>
        <v>scheduled</v>
      </c>
    </row>
    <row r="55" spans="1:9" hidden="1">
      <c r="A55" s="11" t="s">
        <v>49</v>
      </c>
      <c r="B55" s="13">
        <v>120925102028</v>
      </c>
      <c r="C55" s="11" t="str">
        <f>IF(ISERROR(VLOOKUP(B55,'021012'!B:C,2,FALSE)),"new",VLOOKUP(B55,'021012'!B:C,2,FALSE))</f>
        <v>new</v>
      </c>
      <c r="D55" s="11" t="str">
        <f>IF(ISERROR(VLOOKUP(B55,'021012'!B:D,3,FALSE)),"new",IF(VLOOKUP(B55,'021012'!B:D,3,FALSE)="new","existing",VLOOKUP(B55,'021012'!B:D,3,FALSE)))</f>
        <v>existing</v>
      </c>
      <c r="E55" s="4" t="e">
        <f t="shared" si="2"/>
        <v>#VALUE!</v>
      </c>
      <c r="G55" s="2" t="s">
        <v>2099</v>
      </c>
      <c r="H55" s="11" t="str">
        <f>IF(ISNA(VLOOKUP(B55,CEEMEA!$A:$A,1,0)),IF(ISNA(VLOOKUP(B55,Removes!$A:$A,1,0)),IF(ISNA(VLOOKUP(B55,TTM!$A:$A,1,0)),IF(ISNA(VLOOKUP(B55,FastTrack!$A:$A,1,0)),IF(ISNA(VLOOKUP(B55,Delayed!$B:$B,1,0)),"BAU","Delayed"),"FastTrack"),"TTM"),"Remove"),"CEEMEA")</f>
        <v>BAU</v>
      </c>
      <c r="I55" s="11" t="str">
        <f>IF(COUNTIF(schedule!DA$1:ZZ$100,B55)=0,"new","scheduled")</f>
        <v>scheduled</v>
      </c>
    </row>
    <row r="56" spans="1:9" hidden="1">
      <c r="A56" s="11" t="s">
        <v>1929</v>
      </c>
      <c r="B56" s="13">
        <v>120925103117</v>
      </c>
      <c r="C56" s="11" t="str">
        <f>IF(ISERROR(VLOOKUP(B56,'021012'!B:C,2,FALSE)),"new",VLOOKUP(B56,'021012'!B:C,2,FALSE))</f>
        <v>new</v>
      </c>
      <c r="D56" s="11" t="str">
        <f>IF(ISERROR(VLOOKUP(B56,'021012'!B:D,3,FALSE)),"new",IF(VLOOKUP(B56,'021012'!B:D,3,FALSE)="new","existing",VLOOKUP(B56,'021012'!B:D,3,FALSE)))</f>
        <v>existing</v>
      </c>
      <c r="E56" s="4" t="e">
        <f t="shared" si="2"/>
        <v>#VALUE!</v>
      </c>
      <c r="G56" s="2" t="s">
        <v>2076</v>
      </c>
      <c r="H56" s="11" t="str">
        <f>IF(ISNA(VLOOKUP(B56,CEEMEA!$A:$A,1,0)),IF(ISNA(VLOOKUP(B56,Removes!$A:$A,1,0)),IF(ISNA(VLOOKUP(B56,TTM!$A:$A,1,0)),IF(ISNA(VLOOKUP(B56,FastTrack!$A:$A,1,0)),IF(ISNA(VLOOKUP(B56,Delayed!$B:$B,1,0)),"BAU","Delayed"),"FastTrack"),"TTM"),"Remove"),"CEEMEA")</f>
        <v>BAU</v>
      </c>
      <c r="I56" s="11" t="str">
        <f>IF(COUNTIF(schedule!DA$1:ZZ$100,B56)=0,"new","scheduled")</f>
        <v>scheduled</v>
      </c>
    </row>
    <row r="57" spans="1:9" hidden="1">
      <c r="A57" s="11" t="s">
        <v>1888</v>
      </c>
      <c r="B57" s="13">
        <v>120926062821</v>
      </c>
      <c r="C57" s="11" t="str">
        <f>IF(ISERROR(VLOOKUP(B57,'021012'!B:C,2,FALSE)),"new",VLOOKUP(B57,'021012'!B:C,2,FALSE))</f>
        <v>new</v>
      </c>
      <c r="D57" s="11" t="str">
        <f>IF(ISERROR(VLOOKUP(B57,'021012'!B:D,3,FALSE)),"new",IF(VLOOKUP(B57,'021012'!B:D,3,FALSE)="new","existing",VLOOKUP(B57,'021012'!B:D,3,FALSE)))</f>
        <v>existing</v>
      </c>
      <c r="E57" s="4" t="e">
        <f t="shared" si="2"/>
        <v>#VALUE!</v>
      </c>
      <c r="G57" s="2" t="s">
        <v>2092</v>
      </c>
      <c r="H57" s="11" t="str">
        <f>IF(ISNA(VLOOKUP(B57,CEEMEA!$A:$A,1,0)),IF(ISNA(VLOOKUP(B57,Removes!$A:$A,1,0)),IF(ISNA(VLOOKUP(B57,TTM!$A:$A,1,0)),IF(ISNA(VLOOKUP(B57,FastTrack!$A:$A,1,0)),IF(ISNA(VLOOKUP(B57,Delayed!$B:$B,1,0)),"BAU","Delayed"),"FastTrack"),"TTM"),"Remove"),"CEEMEA")</f>
        <v>BAU</v>
      </c>
      <c r="I57" s="11" t="str">
        <f>IF(COUNTIF(schedule!DA$1:ZZ$100,B57)=0,"new","scheduled")</f>
        <v>scheduled</v>
      </c>
    </row>
    <row r="58" spans="1:9" hidden="1">
      <c r="A58" s="11" t="s">
        <v>2039</v>
      </c>
      <c r="B58" s="13">
        <v>120927052257</v>
      </c>
      <c r="C58" s="11" t="str">
        <f>IF(ISERROR(VLOOKUP(B58,'021012'!B:C,2,FALSE)),"new",VLOOKUP(B58,'021012'!B:C,2,FALSE))</f>
        <v>new</v>
      </c>
      <c r="D58" s="11" t="str">
        <f>IF(ISERROR(VLOOKUP(B58,'021012'!B:D,3,FALSE)),"new",IF(VLOOKUP(B58,'021012'!B:D,3,FALSE)="new","existing",VLOOKUP(B58,'021012'!B:D,3,FALSE)))</f>
        <v>existing</v>
      </c>
      <c r="E58" s="4" t="e">
        <f t="shared" si="2"/>
        <v>#VALUE!</v>
      </c>
      <c r="G58" s="2" t="s">
        <v>2085</v>
      </c>
      <c r="H58" s="11" t="str">
        <f>IF(ISNA(VLOOKUP(B58,CEEMEA!$A:$A,1,0)),IF(ISNA(VLOOKUP(B58,Removes!$A:$A,1,0)),IF(ISNA(VLOOKUP(B58,TTM!$A:$A,1,0)),IF(ISNA(VLOOKUP(B58,FastTrack!$A:$A,1,0)),IF(ISNA(VLOOKUP(B58,Delayed!$B:$B,1,0)),"BAU","Delayed"),"FastTrack"),"TTM"),"Remove"),"CEEMEA")</f>
        <v>TTM</v>
      </c>
      <c r="I58" s="11" t="str">
        <f>IF(COUNTIF(schedule!DA$1:ZZ$100,B58)=0,"new","scheduled")</f>
        <v>scheduled</v>
      </c>
    </row>
    <row r="59" spans="1:9" hidden="1">
      <c r="A59" s="11" t="s">
        <v>2037</v>
      </c>
      <c r="B59" s="13">
        <v>120927052549</v>
      </c>
      <c r="C59" s="11" t="str">
        <f>IF(ISERROR(VLOOKUP(B59,'021012'!B:C,2,FALSE)),"new",VLOOKUP(B59,'021012'!B:C,2,FALSE))</f>
        <v>new</v>
      </c>
      <c r="D59" s="11" t="str">
        <f>IF(ISERROR(VLOOKUP(B59,'021012'!B:D,3,FALSE)),"new",IF(VLOOKUP(B59,'021012'!B:D,3,FALSE)="new","existing",VLOOKUP(B59,'021012'!B:D,3,FALSE)))</f>
        <v>existing</v>
      </c>
      <c r="E59" s="4" t="e">
        <f t="shared" si="2"/>
        <v>#VALUE!</v>
      </c>
      <c r="G59" s="2" t="s">
        <v>2084</v>
      </c>
      <c r="H59" s="11" t="str">
        <f>IF(ISNA(VLOOKUP(B59,CEEMEA!$A:$A,1,0)),IF(ISNA(VLOOKUP(B59,Removes!$A:$A,1,0)),IF(ISNA(VLOOKUP(B59,TTM!$A:$A,1,0)),IF(ISNA(VLOOKUP(B59,FastTrack!$A:$A,1,0)),IF(ISNA(VLOOKUP(B59,Delayed!$B:$B,1,0)),"BAU","Delayed"),"FastTrack"),"TTM"),"Remove"),"CEEMEA")</f>
        <v>TTM</v>
      </c>
      <c r="I59" s="11" t="str">
        <f>IF(COUNTIF(schedule!DA$1:ZZ$100,B59)=0,"new","scheduled")</f>
        <v>scheduled</v>
      </c>
    </row>
    <row r="60" spans="1:9" hidden="1">
      <c r="A60" s="11" t="s">
        <v>2035</v>
      </c>
      <c r="B60" s="13">
        <v>120927052757</v>
      </c>
      <c r="C60" s="11" t="str">
        <f>IF(ISERROR(VLOOKUP(B60,'021012'!B:C,2,FALSE)),"new",VLOOKUP(B60,'021012'!B:C,2,FALSE))</f>
        <v>new</v>
      </c>
      <c r="D60" s="11" t="str">
        <f>IF(ISERROR(VLOOKUP(B60,'021012'!B:D,3,FALSE)),"new",IF(VLOOKUP(B60,'021012'!B:D,3,FALSE)="new","existing",VLOOKUP(B60,'021012'!B:D,3,FALSE)))</f>
        <v>existing</v>
      </c>
      <c r="E60" s="4" t="e">
        <f t="shared" si="2"/>
        <v>#VALUE!</v>
      </c>
      <c r="G60" s="2" t="s">
        <v>2083</v>
      </c>
      <c r="H60" s="11" t="str">
        <f>IF(ISNA(VLOOKUP(B60,CEEMEA!$A:$A,1,0)),IF(ISNA(VLOOKUP(B60,Removes!$A:$A,1,0)),IF(ISNA(VLOOKUP(B60,TTM!$A:$A,1,0)),IF(ISNA(VLOOKUP(B60,FastTrack!$A:$A,1,0)),IF(ISNA(VLOOKUP(B60,Delayed!$B:$B,1,0)),"BAU","Delayed"),"FastTrack"),"TTM"),"Remove"),"CEEMEA")</f>
        <v>TTM</v>
      </c>
      <c r="I60" s="11" t="str">
        <f>IF(COUNTIF(schedule!DA$1:ZZ$100,B60)=0,"new","scheduled")</f>
        <v>scheduled</v>
      </c>
    </row>
    <row r="61" spans="1:9" hidden="1">
      <c r="A61" s="11" t="s">
        <v>2033</v>
      </c>
      <c r="B61" s="13">
        <v>120927053256</v>
      </c>
      <c r="C61" s="11" t="str">
        <f>IF(ISERROR(VLOOKUP(B61,'021012'!B:C,2,FALSE)),"new",VLOOKUP(B61,'021012'!B:C,2,FALSE))</f>
        <v>new</v>
      </c>
      <c r="D61" s="11" t="str">
        <f>IF(ISERROR(VLOOKUP(B61,'021012'!B:D,3,FALSE)),"new",IF(VLOOKUP(B61,'021012'!B:D,3,FALSE)="new","existing",VLOOKUP(B61,'021012'!B:D,3,FALSE)))</f>
        <v>existing</v>
      </c>
      <c r="E61" s="4" t="e">
        <f t="shared" si="2"/>
        <v>#VALUE!</v>
      </c>
      <c r="G61" s="2" t="s">
        <v>2082</v>
      </c>
      <c r="H61" s="11" t="str">
        <f>IF(ISNA(VLOOKUP(B61,CEEMEA!$A:$A,1,0)),IF(ISNA(VLOOKUP(B61,Removes!$A:$A,1,0)),IF(ISNA(VLOOKUP(B61,TTM!$A:$A,1,0)),IF(ISNA(VLOOKUP(B61,FastTrack!$A:$A,1,0)),IF(ISNA(VLOOKUP(B61,Delayed!$B:$B,1,0)),"BAU","Delayed"),"FastTrack"),"TTM"),"Remove"),"CEEMEA")</f>
        <v>CEEMEA</v>
      </c>
      <c r="I61" s="11" t="str">
        <f>IF(COUNTIF(schedule!DA$1:ZZ$100,B61)=0,"new","scheduled")</f>
        <v>scheduled</v>
      </c>
    </row>
    <row r="62" spans="1:9" hidden="1">
      <c r="A62" s="11" t="s">
        <v>75</v>
      </c>
      <c r="B62" s="13">
        <v>120927055006</v>
      </c>
      <c r="C62" s="11" t="str">
        <f>IF(ISERROR(VLOOKUP(B62,'021012'!B:C,2,FALSE)),"new",VLOOKUP(B62,'021012'!B:C,2,FALSE))</f>
        <v>new</v>
      </c>
      <c r="D62" s="11" t="str">
        <f>IF(ISERROR(VLOOKUP(B62,'021012'!B:D,3,FALSE)),"new",IF(VLOOKUP(B62,'021012'!B:D,3,FALSE)="new","existing",VLOOKUP(B62,'021012'!B:D,3,FALSE)))</f>
        <v>existing</v>
      </c>
      <c r="E62" s="4" t="e">
        <f t="shared" si="2"/>
        <v>#VALUE!</v>
      </c>
      <c r="G62" s="2" t="s">
        <v>2081</v>
      </c>
      <c r="H62" s="11" t="str">
        <f>IF(ISNA(VLOOKUP(B62,CEEMEA!$A:$A,1,0)),IF(ISNA(VLOOKUP(B62,Removes!$A:$A,1,0)),IF(ISNA(VLOOKUP(B62,TTM!$A:$A,1,0)),IF(ISNA(VLOOKUP(B62,FastTrack!$A:$A,1,0)),IF(ISNA(VLOOKUP(B62,Delayed!$B:$B,1,0)),"BAU","Delayed"),"FastTrack"),"TTM"),"Remove"),"CEEMEA")</f>
        <v>CEEMEA</v>
      </c>
      <c r="I62" s="11" t="str">
        <f>IF(COUNTIF(schedule!DA$1:ZZ$100,B62)=0,"new","scheduled")</f>
        <v>scheduled</v>
      </c>
    </row>
    <row r="63" spans="1:9" hidden="1">
      <c r="A63" s="11" t="s">
        <v>69</v>
      </c>
      <c r="B63" s="13">
        <v>120927062803</v>
      </c>
      <c r="C63" s="11" t="str">
        <f>IF(ISERROR(VLOOKUP(B63,'021012'!B:C,2,FALSE)),"new",VLOOKUP(B63,'021012'!B:C,2,FALSE))</f>
        <v>new</v>
      </c>
      <c r="D63" s="11" t="str">
        <f>IF(ISERROR(VLOOKUP(B63,'021012'!B:D,3,FALSE)),"new",IF(VLOOKUP(B63,'021012'!B:D,3,FALSE)="new","existing",VLOOKUP(B63,'021012'!B:D,3,FALSE)))</f>
        <v>existing</v>
      </c>
      <c r="E63" s="4" t="e">
        <f t="shared" si="2"/>
        <v>#VALUE!</v>
      </c>
      <c r="G63" s="2" t="s">
        <v>2079</v>
      </c>
      <c r="H63" s="11" t="str">
        <f>IF(ISNA(VLOOKUP(B63,CEEMEA!$A:$A,1,0)),IF(ISNA(VLOOKUP(B63,Removes!$A:$A,1,0)),IF(ISNA(VLOOKUP(B63,TTM!$A:$A,1,0)),IF(ISNA(VLOOKUP(B63,FastTrack!$A:$A,1,0)),IF(ISNA(VLOOKUP(B63,Delayed!$B:$B,1,0)),"BAU","Delayed"),"FastTrack"),"TTM"),"Remove"),"CEEMEA")</f>
        <v>CEEMEA</v>
      </c>
      <c r="I63" s="11" t="str">
        <f>IF(COUNTIF(schedule!DA$1:ZZ$100,B63)=0,"new","scheduled")</f>
        <v>scheduled</v>
      </c>
    </row>
    <row r="64" spans="1:9" hidden="1">
      <c r="A64" s="11" t="s">
        <v>2025</v>
      </c>
      <c r="B64" s="13">
        <v>120927065919</v>
      </c>
      <c r="C64" s="11" t="str">
        <f>IF(ISERROR(VLOOKUP(B64,'021012'!B:C,2,FALSE)),"new",VLOOKUP(B64,'021012'!B:C,2,FALSE))</f>
        <v>new</v>
      </c>
      <c r="D64" s="11" t="str">
        <f>IF(ISERROR(VLOOKUP(B64,'021012'!B:D,3,FALSE)),"new",IF(VLOOKUP(B64,'021012'!B:D,3,FALSE)="new","existing",VLOOKUP(B64,'021012'!B:D,3,FALSE)))</f>
        <v>existing</v>
      </c>
      <c r="E64" s="4" t="e">
        <f t="shared" si="2"/>
        <v>#VALUE!</v>
      </c>
      <c r="G64" s="2" t="s">
        <v>2078</v>
      </c>
      <c r="H64" s="11" t="str">
        <f>IF(ISNA(VLOOKUP(B64,CEEMEA!$A:$A,1,0)),IF(ISNA(VLOOKUP(B64,Removes!$A:$A,1,0)),IF(ISNA(VLOOKUP(B64,TTM!$A:$A,1,0)),IF(ISNA(VLOOKUP(B64,FastTrack!$A:$A,1,0)),IF(ISNA(VLOOKUP(B64,Delayed!$B:$B,1,0)),"BAU","Delayed"),"FastTrack"),"TTM"),"Remove"),"CEEMEA")</f>
        <v>CEEMEA</v>
      </c>
      <c r="I64" s="11" t="str">
        <f>IF(COUNTIF(schedule!DA$1:ZZ$100,B64)=0,"new","scheduled")</f>
        <v>scheduled</v>
      </c>
    </row>
    <row r="65" spans="1:9" hidden="1">
      <c r="A65" s="11" t="s">
        <v>2021</v>
      </c>
      <c r="B65" s="13">
        <v>120927104826</v>
      </c>
      <c r="C65" s="11" t="str">
        <f>IF(ISERROR(VLOOKUP(B65,'021012'!B:C,2,FALSE)),"new",VLOOKUP(B65,'021012'!B:C,2,FALSE))</f>
        <v>new</v>
      </c>
      <c r="D65" s="11" t="str">
        <f>IF(ISERROR(VLOOKUP(B65,'021012'!B:D,3,FALSE)),"new",IF(VLOOKUP(B65,'021012'!B:D,3,FALSE)="new","existing",VLOOKUP(B65,'021012'!B:D,3,FALSE)))</f>
        <v>existing</v>
      </c>
      <c r="E65" s="4" t="e">
        <f t="shared" si="2"/>
        <v>#VALUE!</v>
      </c>
      <c r="G65" s="2" t="s">
        <v>2075</v>
      </c>
      <c r="H65" s="11" t="str">
        <f>IF(ISNA(VLOOKUP(B65,CEEMEA!$A:$A,1,0)),IF(ISNA(VLOOKUP(B65,Removes!$A:$A,1,0)),IF(ISNA(VLOOKUP(B65,TTM!$A:$A,1,0)),IF(ISNA(VLOOKUP(B65,FastTrack!$A:$A,1,0)),IF(ISNA(VLOOKUP(B65,Delayed!$B:$B,1,0)),"BAU","Delayed"),"FastTrack"),"TTM"),"Remove"),"CEEMEA")</f>
        <v>BAU</v>
      </c>
      <c r="I65" s="11" t="str">
        <f>IF(COUNTIF(schedule!DA$1:ZZ$100,B65)=0,"new","scheduled")</f>
        <v>scheduled</v>
      </c>
    </row>
    <row r="66" spans="1:9" hidden="1">
      <c r="A66" s="11" t="s">
        <v>1994</v>
      </c>
      <c r="B66" s="13">
        <v>120928062940</v>
      </c>
      <c r="C66" s="11" t="str">
        <f>IF(ISERROR(VLOOKUP(B66,'021012'!B:C,2,FALSE)),"new",VLOOKUP(B66,'021012'!B:C,2,FALSE))</f>
        <v>new</v>
      </c>
      <c r="D66" s="11" t="str">
        <f>IF(ISERROR(VLOOKUP(B66,'021012'!B:D,3,FALSE)),"new",IF(VLOOKUP(B66,'021012'!B:D,3,FALSE)="new","existing",VLOOKUP(B66,'021012'!B:D,3,FALSE)))</f>
        <v>existing</v>
      </c>
      <c r="E66" s="4" t="e">
        <f t="shared" si="2"/>
        <v>#VALUE!</v>
      </c>
      <c r="G66" s="2" t="s">
        <v>2061</v>
      </c>
      <c r="H66" s="11" t="str">
        <f>IF(ISNA(VLOOKUP(B66,CEEMEA!$A:$A,1,0)),IF(ISNA(VLOOKUP(B66,Removes!$A:$A,1,0)),IF(ISNA(VLOOKUP(B66,TTM!$A:$A,1,0)),IF(ISNA(VLOOKUP(B66,FastTrack!$A:$A,1,0)),IF(ISNA(VLOOKUP(B66,Delayed!$B:$B,1,0)),"BAU","Delayed"),"FastTrack"),"TTM"),"Remove"),"CEEMEA")</f>
        <v>BAU</v>
      </c>
      <c r="I66" s="11" t="str">
        <f>IF(COUNTIF(schedule!DA$1:ZZ$100,B66)=0,"new","scheduled")</f>
        <v>scheduled</v>
      </c>
    </row>
    <row r="67" spans="1:9" hidden="1">
      <c r="A67" s="11" t="s">
        <v>1992</v>
      </c>
      <c r="B67" s="13">
        <v>120928063131</v>
      </c>
      <c r="C67" s="11" t="str">
        <f>IF(ISERROR(VLOOKUP(B67,'021012'!B:C,2,FALSE)),"new",VLOOKUP(B67,'021012'!B:C,2,FALSE))</f>
        <v>new</v>
      </c>
      <c r="D67" s="11" t="str">
        <f>IF(ISERROR(VLOOKUP(B67,'021012'!B:D,3,FALSE)),"new",IF(VLOOKUP(B67,'021012'!B:D,3,FALSE)="new","existing",VLOOKUP(B67,'021012'!B:D,3,FALSE)))</f>
        <v>existing</v>
      </c>
      <c r="E67" s="4" t="e">
        <f t="shared" si="2"/>
        <v>#VALUE!</v>
      </c>
      <c r="G67" s="2" t="s">
        <v>2060</v>
      </c>
      <c r="H67" s="11" t="str">
        <f>IF(ISNA(VLOOKUP(B67,CEEMEA!$A:$A,1,0)),IF(ISNA(VLOOKUP(B67,Removes!$A:$A,1,0)),IF(ISNA(VLOOKUP(B67,TTM!$A:$A,1,0)),IF(ISNA(VLOOKUP(B67,FastTrack!$A:$A,1,0)),IF(ISNA(VLOOKUP(B67,Delayed!$B:$B,1,0)),"BAU","Delayed"),"FastTrack"),"TTM"),"Remove"),"CEEMEA")</f>
        <v>BAU</v>
      </c>
      <c r="I67" s="11" t="str">
        <f>IF(COUNTIF(schedule!DA$1:ZZ$100,B67)=0,"new","scheduled")</f>
        <v>scheduled</v>
      </c>
    </row>
    <row r="68" spans="1:9" hidden="1">
      <c r="A68" s="11" t="s">
        <v>171</v>
      </c>
      <c r="B68" s="13">
        <v>120928083924</v>
      </c>
      <c r="C68" s="11" t="str">
        <f>IF(ISERROR(VLOOKUP(B68,'021012'!B:C,2,FALSE)),"new",VLOOKUP(B68,'021012'!B:C,2,FALSE))</f>
        <v>new</v>
      </c>
      <c r="D68" s="11" t="str">
        <f>IF(ISERROR(VLOOKUP(B68,'021012'!B:D,3,FALSE)),"new",IF(VLOOKUP(B68,'021012'!B:D,3,FALSE)="new","existing",VLOOKUP(B68,'021012'!B:D,3,FALSE)))</f>
        <v>existing</v>
      </c>
      <c r="E68" s="4" t="e">
        <f t="shared" si="2"/>
        <v>#VALUE!</v>
      </c>
      <c r="G68" s="2" t="s">
        <v>2059</v>
      </c>
      <c r="H68" s="11" t="str">
        <f>IF(ISNA(VLOOKUP(B68,CEEMEA!$A:$A,1,0)),IF(ISNA(VLOOKUP(B68,Removes!$A:$A,1,0)),IF(ISNA(VLOOKUP(B68,TTM!$A:$A,1,0)),IF(ISNA(VLOOKUP(B68,FastTrack!$A:$A,1,0)),IF(ISNA(VLOOKUP(B68,Delayed!$B:$B,1,0)),"BAU","Delayed"),"FastTrack"),"TTM"),"Remove"),"CEEMEA")</f>
        <v>BAU</v>
      </c>
      <c r="I68" s="11" t="str">
        <f>IF(COUNTIF(schedule!DA$1:ZZ$100,B68)=0,"new","scheduled")</f>
        <v>scheduled</v>
      </c>
    </row>
    <row r="69" spans="1:9" hidden="1">
      <c r="A69" s="11" t="s">
        <v>170</v>
      </c>
      <c r="B69" s="13">
        <v>120928083925</v>
      </c>
      <c r="C69" s="11" t="str">
        <f>IF(ISERROR(VLOOKUP(B69,'021012'!B:C,2,FALSE)),"new",VLOOKUP(B69,'021012'!B:C,2,FALSE))</f>
        <v>new</v>
      </c>
      <c r="D69" s="11" t="str">
        <f>IF(ISERROR(VLOOKUP(B69,'021012'!B:D,3,FALSE)),"new",IF(VLOOKUP(B69,'021012'!B:D,3,FALSE)="new","existing",VLOOKUP(B69,'021012'!B:D,3,FALSE)))</f>
        <v>existing</v>
      </c>
      <c r="E69" s="4" t="e">
        <f t="shared" si="2"/>
        <v>#VALUE!</v>
      </c>
      <c r="G69" s="2" t="s">
        <v>2058</v>
      </c>
      <c r="H69" s="11" t="str">
        <f>IF(ISNA(VLOOKUP(B69,CEEMEA!$A:$A,1,0)),IF(ISNA(VLOOKUP(B69,Removes!$A:$A,1,0)),IF(ISNA(VLOOKUP(B69,TTM!$A:$A,1,0)),IF(ISNA(VLOOKUP(B69,FastTrack!$A:$A,1,0)),IF(ISNA(VLOOKUP(B69,Delayed!$B:$B,1,0)),"BAU","Delayed"),"FastTrack"),"TTM"),"Remove"),"CEEMEA")</f>
        <v>BAU</v>
      </c>
      <c r="I69" s="11" t="str">
        <f>IF(COUNTIF(schedule!DA$1:ZZ$100,B69)=0,"new","scheduled")</f>
        <v>scheduled</v>
      </c>
    </row>
    <row r="70" spans="1:9" hidden="1">
      <c r="A70" s="11" t="s">
        <v>1988</v>
      </c>
      <c r="B70" s="13">
        <v>120928084206</v>
      </c>
      <c r="C70" s="11" t="str">
        <f>IF(ISERROR(VLOOKUP(B70,'021012'!B:C,2,FALSE)),"new",VLOOKUP(B70,'021012'!B:C,2,FALSE))</f>
        <v>new</v>
      </c>
      <c r="D70" s="11" t="str">
        <f>IF(ISERROR(VLOOKUP(B70,'021012'!B:D,3,FALSE)),"new",IF(VLOOKUP(B70,'021012'!B:D,3,FALSE)="new","existing",VLOOKUP(B70,'021012'!B:D,3,FALSE)))</f>
        <v>existing</v>
      </c>
      <c r="E70" s="4">
        <f t="shared" si="2"/>
        <v>40978</v>
      </c>
      <c r="G70" s="2" t="s">
        <v>2289</v>
      </c>
      <c r="H70" s="11" t="str">
        <f>IF(ISNA(VLOOKUP(B70,CEEMEA!$A:$A,1,0)),IF(ISNA(VLOOKUP(B70,Removes!$A:$A,1,0)),IF(ISNA(VLOOKUP(B70,TTM!$A:$A,1,0)),IF(ISNA(VLOOKUP(B70,FastTrack!$A:$A,1,0)),IF(ISNA(VLOOKUP(B70,Delayed!$B:$B,1,0)),"BAU","Delayed"),"FastTrack"),"TTM"),"Remove"),"CEEMEA")</f>
        <v>BAU</v>
      </c>
      <c r="I70" s="11" t="str">
        <f>IF(COUNTIF(schedule!DA$1:ZZ$100,B70)=0,"new","scheduled")</f>
        <v>scheduled</v>
      </c>
    </row>
    <row r="71" spans="1:9" hidden="1">
      <c r="A71" s="11" t="s">
        <v>1986</v>
      </c>
      <c r="B71" s="13">
        <v>120928084208</v>
      </c>
      <c r="C71" s="11" t="str">
        <f>IF(ISERROR(VLOOKUP(B71,'021012'!B:C,2,FALSE)),"new",VLOOKUP(B71,'021012'!B:C,2,FALSE))</f>
        <v>new</v>
      </c>
      <c r="D71" s="11" t="str">
        <f>IF(ISERROR(VLOOKUP(B71,'021012'!B:D,3,FALSE)),"new",IF(VLOOKUP(B71,'021012'!B:D,3,FALSE)="new","existing",VLOOKUP(B71,'021012'!B:D,3,FALSE)))</f>
        <v>existing</v>
      </c>
      <c r="E71" s="4">
        <f t="shared" si="2"/>
        <v>40978</v>
      </c>
      <c r="G71" s="2" t="s">
        <v>2288</v>
      </c>
      <c r="H71" s="11" t="str">
        <f>IF(ISNA(VLOOKUP(B71,CEEMEA!$A:$A,1,0)),IF(ISNA(VLOOKUP(B71,Removes!$A:$A,1,0)),IF(ISNA(VLOOKUP(B71,TTM!$A:$A,1,0)),IF(ISNA(VLOOKUP(B71,FastTrack!$A:$A,1,0)),IF(ISNA(VLOOKUP(B71,Delayed!$B:$B,1,0)),"BAU","Delayed"),"FastTrack"),"TTM"),"Remove"),"CEEMEA")</f>
        <v>BAU</v>
      </c>
      <c r="I71" s="11" t="str">
        <f>IF(COUNTIF(schedule!DA$1:ZZ$100,B71)=0,"new","scheduled")</f>
        <v>scheduled</v>
      </c>
    </row>
    <row r="72" spans="1:9" hidden="1">
      <c r="A72" s="11" t="s">
        <v>2054</v>
      </c>
      <c r="B72" s="13">
        <v>120928084209</v>
      </c>
      <c r="C72" s="11" t="str">
        <f>IF(ISERROR(VLOOKUP(B72,'021012'!B:C,2,FALSE)),"new",VLOOKUP(B72,'021012'!B:C,2,FALSE))</f>
        <v>new</v>
      </c>
      <c r="D72" s="11" t="str">
        <f>IF(ISERROR(VLOOKUP(B72,'021012'!B:D,3,FALSE)),"new",IF(VLOOKUP(B72,'021012'!B:D,3,FALSE)="new","existing",VLOOKUP(B72,'021012'!B:D,3,FALSE)))</f>
        <v>existing</v>
      </c>
      <c r="E72" s="4">
        <f t="shared" si="2"/>
        <v>40978</v>
      </c>
      <c r="G72" s="2" t="s">
        <v>2287</v>
      </c>
      <c r="H72" s="11" t="str">
        <f>IF(ISNA(VLOOKUP(B72,CEEMEA!$A:$A,1,0)),IF(ISNA(VLOOKUP(B72,Removes!$A:$A,1,0)),IF(ISNA(VLOOKUP(B72,TTM!$A:$A,1,0)),IF(ISNA(VLOOKUP(B72,FastTrack!$A:$A,1,0)),IF(ISNA(VLOOKUP(B72,Delayed!$B:$B,1,0)),"BAU","Delayed"),"FastTrack"),"TTM"),"Remove"),"CEEMEA")</f>
        <v>BAU</v>
      </c>
      <c r="I72" s="11" t="str">
        <f>IF(COUNTIF(schedule!DA$1:ZZ$100,B72)=0,"new","scheduled")</f>
        <v>scheduled</v>
      </c>
    </row>
    <row r="73" spans="1:9">
      <c r="A73" s="11" t="s">
        <v>2200</v>
      </c>
      <c r="B73" s="13">
        <v>121001103915</v>
      </c>
      <c r="C73" s="11" t="str">
        <f>IF(ISERROR(VLOOKUP(B73,'021012'!B:C,2,FALSE)),"new",VLOOKUP(B73,'021012'!B:C,2,FALSE))</f>
        <v>new</v>
      </c>
      <c r="D73" s="11" t="str">
        <f>IF(ISERROR(VLOOKUP(B73,'021012'!B:D,3,FALSE)),"new",IF(VLOOKUP(B73,'021012'!B:D,3,FALSE)="new","existing",VLOOKUP(B73,'021012'!B:D,3,FALSE)))</f>
        <v>existing</v>
      </c>
      <c r="E73" s="4">
        <f t="shared" si="2"/>
        <v>40918</v>
      </c>
      <c r="F73" s="11" t="str">
        <f>IF(ISERROR(VLOOKUP(B73,'081012'!B:B,1,FALSE)),"yes","no")</f>
        <v>no</v>
      </c>
      <c r="G73" s="2" t="s">
        <v>2201</v>
      </c>
      <c r="H73" s="11" t="str">
        <f>IF(ISNA(VLOOKUP(B73,CEEMEA!$A:$A,1,0)),IF(ISNA(VLOOKUP(B73,Removes!$A:$A,1,0)),IF(ISNA(VLOOKUP(B73,TTM!$A:$A,1,0)),IF(ISNA(VLOOKUP(B73,FastTrack!$A:$A,1,0)),IF(ISNA(VLOOKUP(B73,Delayed!$B:$B,1,0)),"BAU","Delayed"),"FastTrack"),"TTM"),"Remove"),"CEEMEA")</f>
        <v>BAU</v>
      </c>
      <c r="I73" s="11" t="str">
        <f>IF(COUNTIF(schedule!DA$1:ZZ$100,B73)=0,"new","scheduled")</f>
        <v>scheduled</v>
      </c>
    </row>
    <row r="74" spans="1:9">
      <c r="A74" s="11" t="s">
        <v>2198</v>
      </c>
      <c r="B74" s="13">
        <v>121001103916</v>
      </c>
      <c r="C74" s="11" t="str">
        <f>IF(ISERROR(VLOOKUP(B74,'021012'!B:C,2,FALSE)),"new",VLOOKUP(B74,'021012'!B:C,2,FALSE))</f>
        <v>new</v>
      </c>
      <c r="D74" s="11" t="str">
        <f>IF(ISERROR(VLOOKUP(B74,'021012'!B:D,3,FALSE)),"new",IF(VLOOKUP(B74,'021012'!B:D,3,FALSE)="new","existing",VLOOKUP(B74,'021012'!B:D,3,FALSE)))</f>
        <v>existing</v>
      </c>
      <c r="E74" s="4">
        <f t="shared" si="2"/>
        <v>40918</v>
      </c>
      <c r="F74" s="11" t="str">
        <f>IF(ISERROR(VLOOKUP(B74,'081012'!B:B,1,FALSE)),"yes","no")</f>
        <v>no</v>
      </c>
      <c r="G74" s="2" t="s">
        <v>2199</v>
      </c>
      <c r="H74" s="11" t="str">
        <f>IF(ISNA(VLOOKUP(B74,CEEMEA!$A:$A,1,0)),IF(ISNA(VLOOKUP(B74,Removes!$A:$A,1,0)),IF(ISNA(VLOOKUP(B74,TTM!$A:$A,1,0)),IF(ISNA(VLOOKUP(B74,FastTrack!$A:$A,1,0)),IF(ISNA(VLOOKUP(B74,Delayed!$B:$B,1,0)),"BAU","Delayed"),"FastTrack"),"TTM"),"Remove"),"CEEMEA")</f>
        <v>BAU</v>
      </c>
      <c r="I74" s="11" t="str">
        <f>IF(COUNTIF(schedule!DA$1:ZZ$100,B74)=0,"new","scheduled")</f>
        <v>scheduled</v>
      </c>
    </row>
    <row r="75" spans="1:9">
      <c r="A75" s="11" t="s">
        <v>2196</v>
      </c>
      <c r="B75" s="13">
        <v>121001103917</v>
      </c>
      <c r="C75" s="11" t="str">
        <f>IF(ISERROR(VLOOKUP(B75,'021012'!B:C,2,FALSE)),"new",VLOOKUP(B75,'021012'!B:C,2,FALSE))</f>
        <v>new</v>
      </c>
      <c r="D75" s="11" t="str">
        <f>IF(ISERROR(VLOOKUP(B75,'021012'!B:D,3,FALSE)),"new",IF(VLOOKUP(B75,'021012'!B:D,3,FALSE)="new","existing",VLOOKUP(B75,'021012'!B:D,3,FALSE)))</f>
        <v>existing</v>
      </c>
      <c r="E75" s="4">
        <f t="shared" si="2"/>
        <v>40918</v>
      </c>
      <c r="F75" s="11" t="str">
        <f>IF(ISERROR(VLOOKUP(B75,'081012'!B:B,1,FALSE)),"yes","no")</f>
        <v>no</v>
      </c>
      <c r="G75" s="2" t="s">
        <v>2197</v>
      </c>
      <c r="H75" s="11" t="str">
        <f>IF(ISNA(VLOOKUP(B75,CEEMEA!$A:$A,1,0)),IF(ISNA(VLOOKUP(B75,Removes!$A:$A,1,0)),IF(ISNA(VLOOKUP(B75,TTM!$A:$A,1,0)),IF(ISNA(VLOOKUP(B75,FastTrack!$A:$A,1,0)),IF(ISNA(VLOOKUP(B75,Delayed!$B:$B,1,0)),"BAU","Delayed"),"FastTrack"),"TTM"),"Remove"),"CEEMEA")</f>
        <v>BAU</v>
      </c>
      <c r="I75" s="11" t="str">
        <f>IF(COUNTIF(schedule!DA$1:ZZ$100,B75)=0,"new","scheduled")</f>
        <v>scheduled</v>
      </c>
    </row>
    <row r="76" spans="1:9">
      <c r="A76" s="11" t="s">
        <v>2190</v>
      </c>
      <c r="B76" s="13">
        <v>121001103918</v>
      </c>
      <c r="C76" s="11" t="str">
        <f>IF(ISERROR(VLOOKUP(B76,'021012'!B:C,2,FALSE)),"new",VLOOKUP(B76,'021012'!B:C,2,FALSE))</f>
        <v>new</v>
      </c>
      <c r="D76" s="11" t="str">
        <f>IF(ISERROR(VLOOKUP(B76,'021012'!B:D,3,FALSE)),"new",IF(VLOOKUP(B76,'021012'!B:D,3,FALSE)="new","existing",VLOOKUP(B76,'021012'!B:D,3,FALSE)))</f>
        <v>existing</v>
      </c>
      <c r="E76" s="4">
        <f t="shared" si="2"/>
        <v>40918</v>
      </c>
      <c r="F76" s="11" t="str">
        <f>IF(ISERROR(VLOOKUP(B76,'081012'!B:B,1,FALSE)),"yes","no")</f>
        <v>no</v>
      </c>
      <c r="G76" s="2" t="s">
        <v>2191</v>
      </c>
      <c r="H76" s="11" t="str">
        <f>IF(ISNA(VLOOKUP(B76,CEEMEA!$A:$A,1,0)),IF(ISNA(VLOOKUP(B76,Removes!$A:$A,1,0)),IF(ISNA(VLOOKUP(B76,TTM!$A:$A,1,0)),IF(ISNA(VLOOKUP(B76,FastTrack!$A:$A,1,0)),IF(ISNA(VLOOKUP(B76,Delayed!$B:$B,1,0)),"BAU","Delayed"),"FastTrack"),"TTM"),"Remove"),"CEEMEA")</f>
        <v>BAU</v>
      </c>
      <c r="I76" s="11" t="str">
        <f>IF(COUNTIF(schedule!DA$1:ZZ$100,B76)=0,"new","scheduled")</f>
        <v>scheduled</v>
      </c>
    </row>
    <row r="77" spans="1:9">
      <c r="A77" s="11" t="s">
        <v>2192</v>
      </c>
      <c r="B77" s="13">
        <v>121001103919</v>
      </c>
      <c r="C77" s="11" t="str">
        <f>IF(ISERROR(VLOOKUP(B77,'021012'!B:C,2,FALSE)),"new",VLOOKUP(B77,'021012'!B:C,2,FALSE))</f>
        <v>new</v>
      </c>
      <c r="D77" s="11" t="str">
        <f>IF(ISERROR(VLOOKUP(B77,'021012'!B:D,3,FALSE)),"new",IF(VLOOKUP(B77,'021012'!B:D,3,FALSE)="new","existing",VLOOKUP(B77,'021012'!B:D,3,FALSE)))</f>
        <v>existing</v>
      </c>
      <c r="E77" s="4">
        <f t="shared" si="2"/>
        <v>40918</v>
      </c>
      <c r="F77" s="11" t="str">
        <f>IF(ISERROR(VLOOKUP(B77,'081012'!B:B,1,FALSE)),"yes","no")</f>
        <v>no</v>
      </c>
      <c r="G77" s="2" t="s">
        <v>2193</v>
      </c>
      <c r="H77" s="11" t="str">
        <f>IF(ISNA(VLOOKUP(B77,CEEMEA!$A:$A,1,0)),IF(ISNA(VLOOKUP(B77,Removes!$A:$A,1,0)),IF(ISNA(VLOOKUP(B77,TTM!$A:$A,1,0)),IF(ISNA(VLOOKUP(B77,FastTrack!$A:$A,1,0)),IF(ISNA(VLOOKUP(B77,Delayed!$B:$B,1,0)),"BAU","Delayed"),"FastTrack"),"TTM"),"Remove"),"CEEMEA")</f>
        <v>BAU</v>
      </c>
      <c r="I77" s="11" t="str">
        <f>IF(COUNTIF(schedule!DA$1:ZZ$100,B77)=0,"new","scheduled")</f>
        <v>scheduled</v>
      </c>
    </row>
    <row r="78" spans="1:9">
      <c r="A78" s="11" t="s">
        <v>61</v>
      </c>
      <c r="B78" s="13">
        <v>121001105734</v>
      </c>
      <c r="C78" s="11" t="str">
        <f>IF(ISERROR(VLOOKUP(B78,'021012'!B:C,2,FALSE)),"new",VLOOKUP(B78,'021012'!B:C,2,FALSE))</f>
        <v>new</v>
      </c>
      <c r="D78" s="11" t="str">
        <f>IF(ISERROR(VLOOKUP(B78,'021012'!B:D,3,FALSE)),"new",IF(VLOOKUP(B78,'021012'!B:D,3,FALSE)="new","existing",VLOOKUP(B78,'021012'!B:D,3,FALSE)))</f>
        <v>new</v>
      </c>
      <c r="E78" s="4">
        <f t="shared" si="2"/>
        <v>41009</v>
      </c>
      <c r="F78" s="11" t="str">
        <f>IF(ISERROR(VLOOKUP(B78,'081012'!B:B,1,FALSE)),"yes","no")</f>
        <v>yes</v>
      </c>
      <c r="G78" s="2" t="s">
        <v>2261</v>
      </c>
      <c r="H78" s="11" t="str">
        <f>IF(ISNA(VLOOKUP(B78,CEEMEA!$A:$A,1,0)),IF(ISNA(VLOOKUP(B78,Removes!$A:$A,1,0)),IF(ISNA(VLOOKUP(B78,TTM!$A:$A,1,0)),IF(ISNA(VLOOKUP(B78,FastTrack!$A:$A,1,0)),IF(ISNA(VLOOKUP(B78,Delayed!$B:$B,1,0)),"BAU","Delayed"),"FastTrack"),"TTM"),"Remove"),"CEEMEA")</f>
        <v>BAU</v>
      </c>
      <c r="I78" s="11" t="str">
        <f>IF(COUNTIF(schedule!DA$1:ZZ$100,B78)=0,"new","scheduled")</f>
        <v>new</v>
      </c>
    </row>
    <row r="79" spans="1:9">
      <c r="A79" s="11" t="s">
        <v>66</v>
      </c>
      <c r="B79" s="13">
        <v>121001105736</v>
      </c>
      <c r="C79" s="11" t="str">
        <f>IF(ISERROR(VLOOKUP(B79,'021012'!B:C,2,FALSE)),"new",VLOOKUP(B79,'021012'!B:C,2,FALSE))</f>
        <v>new</v>
      </c>
      <c r="D79" s="11" t="str">
        <f>IF(ISERROR(VLOOKUP(B79,'021012'!B:D,3,FALSE)),"new",IF(VLOOKUP(B79,'021012'!B:D,3,FALSE)="new","existing",VLOOKUP(B79,'021012'!B:D,3,FALSE)))</f>
        <v>new</v>
      </c>
      <c r="E79" s="4">
        <f t="shared" si="2"/>
        <v>41009</v>
      </c>
      <c r="F79" s="11" t="str">
        <f>IF(ISERROR(VLOOKUP(B79,'081012'!B:B,1,FALSE)),"yes","no")</f>
        <v>yes</v>
      </c>
      <c r="G79" s="2" t="s">
        <v>2259</v>
      </c>
      <c r="H79" s="11" t="str">
        <f>IF(ISNA(VLOOKUP(B79,CEEMEA!$A:$A,1,0)),IF(ISNA(VLOOKUP(B79,Removes!$A:$A,1,0)),IF(ISNA(VLOOKUP(B79,TTM!$A:$A,1,0)),IF(ISNA(VLOOKUP(B79,FastTrack!$A:$A,1,0)),IF(ISNA(VLOOKUP(B79,Delayed!$B:$B,1,0)),"BAU","Delayed"),"FastTrack"),"TTM"),"Remove"),"CEEMEA")</f>
        <v>BAU</v>
      </c>
      <c r="I79" s="11" t="str">
        <f>IF(COUNTIF(schedule!DA$1:ZZ$100,B79)=0,"new","scheduled")</f>
        <v>new</v>
      </c>
    </row>
    <row r="80" spans="1:9">
      <c r="A80" s="11" t="s">
        <v>2313</v>
      </c>
      <c r="B80" s="13">
        <v>121002092608</v>
      </c>
      <c r="C80" s="11" t="str">
        <f>IF(ISERROR(VLOOKUP(B80,'021012'!B:C,2,FALSE)),"new",VLOOKUP(B80,'021012'!B:C,2,FALSE))</f>
        <v>new</v>
      </c>
      <c r="D80" s="11" t="str">
        <f>IF(ISERROR(VLOOKUP(B80,'021012'!B:D,3,FALSE)),"new",IF(VLOOKUP(B80,'021012'!B:D,3,FALSE)="new","existing",VLOOKUP(B80,'021012'!B:D,3,FALSE)))</f>
        <v>new</v>
      </c>
      <c r="E80" s="4">
        <f t="shared" si="2"/>
        <v>40978</v>
      </c>
      <c r="F80" s="11" t="str">
        <f>IF(ISERROR(VLOOKUP(B80,'081012'!B:B,1,FALSE)),"yes","no")</f>
        <v>no</v>
      </c>
      <c r="G80" s="2" t="s">
        <v>2314</v>
      </c>
      <c r="H80" s="11" t="str">
        <f>IF(ISNA(VLOOKUP(B80,CEEMEA!$A:$A,1,0)),IF(ISNA(VLOOKUP(B80,Removes!$A:$A,1,0)),IF(ISNA(VLOOKUP(B80,TTM!$A:$A,1,0)),IF(ISNA(VLOOKUP(B80,FastTrack!$A:$A,1,0)),IF(ISNA(VLOOKUP(B80,Delayed!$B:$B,1,0)),"BAU","Delayed"),"FastTrack"),"TTM"),"Remove"),"CEEMEA")</f>
        <v>CEEMEA</v>
      </c>
      <c r="I80" s="11" t="str">
        <f>IF(COUNTIF(schedule!DA$1:ZZ$100,B80)=0,"new","scheduled")</f>
        <v>scheduled</v>
      </c>
    </row>
    <row r="81" spans="1:9">
      <c r="A81" s="11" t="s">
        <v>2309</v>
      </c>
      <c r="B81" s="13">
        <v>121002092609</v>
      </c>
      <c r="C81" s="11" t="str">
        <f>IF(ISERROR(VLOOKUP(B81,'021012'!B:C,2,FALSE)),"new",VLOOKUP(B81,'021012'!B:C,2,FALSE))</f>
        <v>new</v>
      </c>
      <c r="D81" s="11" t="str">
        <f>IF(ISERROR(VLOOKUP(B81,'021012'!B:D,3,FALSE)),"new",IF(VLOOKUP(B81,'021012'!B:D,3,FALSE)="new","existing",VLOOKUP(B81,'021012'!B:D,3,FALSE)))</f>
        <v>new</v>
      </c>
      <c r="E81" s="4">
        <f t="shared" si="2"/>
        <v>40978</v>
      </c>
      <c r="F81" s="11" t="str">
        <f>IF(ISERROR(VLOOKUP(B81,'081012'!B:B,1,FALSE)),"yes","no")</f>
        <v>no</v>
      </c>
      <c r="G81" s="2" t="s">
        <v>2310</v>
      </c>
      <c r="H81" s="11" t="str">
        <f>IF(ISNA(VLOOKUP(B81,CEEMEA!$A:$A,1,0)),IF(ISNA(VLOOKUP(B81,Removes!$A:$A,1,0)),IF(ISNA(VLOOKUP(B81,TTM!$A:$A,1,0)),IF(ISNA(VLOOKUP(B81,FastTrack!$A:$A,1,0)),IF(ISNA(VLOOKUP(B81,Delayed!$B:$B,1,0)),"BAU","Delayed"),"FastTrack"),"TTM"),"Remove"),"CEEMEA")</f>
        <v>CEEMEA</v>
      </c>
      <c r="I81" s="11" t="str">
        <f>IF(COUNTIF(schedule!DA$1:ZZ$100,B81)=0,"new","scheduled")</f>
        <v>scheduled</v>
      </c>
    </row>
    <row r="82" spans="1:9">
      <c r="A82" s="11" t="s">
        <v>2307</v>
      </c>
      <c r="B82" s="13">
        <v>121002092610</v>
      </c>
      <c r="C82" s="11" t="str">
        <f>IF(ISERROR(VLOOKUP(B82,'021012'!B:C,2,FALSE)),"new",VLOOKUP(B82,'021012'!B:C,2,FALSE))</f>
        <v>new</v>
      </c>
      <c r="D82" s="11" t="str">
        <f>IF(ISERROR(VLOOKUP(B82,'021012'!B:D,3,FALSE)),"new",IF(VLOOKUP(B82,'021012'!B:D,3,FALSE)="new","existing",VLOOKUP(B82,'021012'!B:D,3,FALSE)))</f>
        <v>new</v>
      </c>
      <c r="E82" s="4">
        <f t="shared" si="2"/>
        <v>40978</v>
      </c>
      <c r="F82" s="11" t="str">
        <f>IF(ISERROR(VLOOKUP(B82,'081012'!B:B,1,FALSE)),"yes","no")</f>
        <v>no</v>
      </c>
      <c r="G82" s="2" t="s">
        <v>2308</v>
      </c>
      <c r="H82" s="11" t="str">
        <f>IF(ISNA(VLOOKUP(B82,CEEMEA!$A:$A,1,0)),IF(ISNA(VLOOKUP(B82,Removes!$A:$A,1,0)),IF(ISNA(VLOOKUP(B82,TTM!$A:$A,1,0)),IF(ISNA(VLOOKUP(B82,FastTrack!$A:$A,1,0)),IF(ISNA(VLOOKUP(B82,Delayed!$B:$B,1,0)),"BAU","Delayed"),"FastTrack"),"TTM"),"Remove"),"CEEMEA")</f>
        <v>CEEMEA</v>
      </c>
      <c r="I82" s="11" t="str">
        <f>IF(COUNTIF(schedule!DA$1:ZZ$100,B82)=0,"new","scheduled")</f>
        <v>scheduled</v>
      </c>
    </row>
    <row r="83" spans="1:9">
      <c r="A83" s="11" t="s">
        <v>2303</v>
      </c>
      <c r="B83" s="13">
        <v>121002092611</v>
      </c>
      <c r="C83" s="11" t="str">
        <f>IF(ISERROR(VLOOKUP(B83,'021012'!B:C,2,FALSE)),"new",VLOOKUP(B83,'021012'!B:C,2,FALSE))</f>
        <v>new</v>
      </c>
      <c r="D83" s="11" t="str">
        <f>IF(ISERROR(VLOOKUP(B83,'021012'!B:D,3,FALSE)),"new",IF(VLOOKUP(B83,'021012'!B:D,3,FALSE)="new","existing",VLOOKUP(B83,'021012'!B:D,3,FALSE)))</f>
        <v>new</v>
      </c>
      <c r="E83" s="4">
        <f t="shared" si="2"/>
        <v>40978</v>
      </c>
      <c r="F83" s="11" t="str">
        <f>IF(ISERROR(VLOOKUP(B83,'081012'!B:B,1,FALSE)),"yes","no")</f>
        <v>no</v>
      </c>
      <c r="G83" s="2" t="s">
        <v>2304</v>
      </c>
      <c r="H83" s="11" t="str">
        <f>IF(ISNA(VLOOKUP(B83,CEEMEA!$A:$A,1,0)),IF(ISNA(VLOOKUP(B83,Removes!$A:$A,1,0)),IF(ISNA(VLOOKUP(B83,TTM!$A:$A,1,0)),IF(ISNA(VLOOKUP(B83,FastTrack!$A:$A,1,0)),IF(ISNA(VLOOKUP(B83,Delayed!$B:$B,1,0)),"BAU","Delayed"),"FastTrack"),"TTM"),"Remove"),"CEEMEA")</f>
        <v>CEEMEA</v>
      </c>
      <c r="I83" s="11" t="str">
        <f>IF(COUNTIF(schedule!DA$1:ZZ$100,B83)=0,"new","scheduled")</f>
        <v>scheduled</v>
      </c>
    </row>
    <row r="84" spans="1:9">
      <c r="A84" s="11" t="s">
        <v>2301</v>
      </c>
      <c r="B84" s="13">
        <v>121002092612</v>
      </c>
      <c r="C84" s="11" t="str">
        <f>IF(ISERROR(VLOOKUP(B84,'021012'!B:C,2,FALSE)),"new",VLOOKUP(B84,'021012'!B:C,2,FALSE))</f>
        <v>new</v>
      </c>
      <c r="D84" s="11" t="str">
        <f>IF(ISERROR(VLOOKUP(B84,'021012'!B:D,3,FALSE)),"new",IF(VLOOKUP(B84,'021012'!B:D,3,FALSE)="new","existing",VLOOKUP(B84,'021012'!B:D,3,FALSE)))</f>
        <v>new</v>
      </c>
      <c r="E84" s="4">
        <f t="shared" si="2"/>
        <v>40978</v>
      </c>
      <c r="F84" s="11" t="str">
        <f>IF(ISERROR(VLOOKUP(B84,'081012'!B:B,1,FALSE)),"yes","no")</f>
        <v>no</v>
      </c>
      <c r="G84" s="2" t="s">
        <v>2302</v>
      </c>
      <c r="H84" s="11" t="str">
        <f>IF(ISNA(VLOOKUP(B84,CEEMEA!$A:$A,1,0)),IF(ISNA(VLOOKUP(B84,Removes!$A:$A,1,0)),IF(ISNA(VLOOKUP(B84,TTM!$A:$A,1,0)),IF(ISNA(VLOOKUP(B84,FastTrack!$A:$A,1,0)),IF(ISNA(VLOOKUP(B84,Delayed!$B:$B,1,0)),"BAU","Delayed"),"FastTrack"),"TTM"),"Remove"),"CEEMEA")</f>
        <v>CEEMEA</v>
      </c>
      <c r="I84" s="11" t="str">
        <f>IF(COUNTIF(schedule!DA$1:ZZ$100,B84)=0,"new","scheduled")</f>
        <v>scheduled</v>
      </c>
    </row>
    <row r="85" spans="1:9">
      <c r="A85" s="11" t="s">
        <v>2299</v>
      </c>
      <c r="B85" s="13">
        <v>121002092613</v>
      </c>
      <c r="C85" s="11" t="str">
        <f>IF(ISERROR(VLOOKUP(B85,'021012'!B:C,2,FALSE)),"new",VLOOKUP(B85,'021012'!B:C,2,FALSE))</f>
        <v>new</v>
      </c>
      <c r="D85" s="11" t="str">
        <f>IF(ISERROR(VLOOKUP(B85,'021012'!B:D,3,FALSE)),"new",IF(VLOOKUP(B85,'021012'!B:D,3,FALSE)="new","existing",VLOOKUP(B85,'021012'!B:D,3,FALSE)))</f>
        <v>new</v>
      </c>
      <c r="E85" s="4">
        <f t="shared" si="2"/>
        <v>40978</v>
      </c>
      <c r="F85" s="11" t="str">
        <f>IF(ISERROR(VLOOKUP(B85,'081012'!B:B,1,FALSE)),"yes","no")</f>
        <v>no</v>
      </c>
      <c r="G85" s="2" t="s">
        <v>2300</v>
      </c>
      <c r="H85" s="11" t="str">
        <f>IF(ISNA(VLOOKUP(B85,CEEMEA!$A:$A,1,0)),IF(ISNA(VLOOKUP(B85,Removes!$A:$A,1,0)),IF(ISNA(VLOOKUP(B85,TTM!$A:$A,1,0)),IF(ISNA(VLOOKUP(B85,FastTrack!$A:$A,1,0)),IF(ISNA(VLOOKUP(B85,Delayed!$B:$B,1,0)),"BAU","Delayed"),"FastTrack"),"TTM"),"Remove"),"CEEMEA")</f>
        <v>CEEMEA</v>
      </c>
      <c r="I85" s="11" t="str">
        <f>IF(COUNTIF(schedule!DA$1:ZZ$100,B85)=0,"new","scheduled")</f>
        <v>scheduled</v>
      </c>
    </row>
    <row r="86" spans="1:9">
      <c r="A86" s="11" t="s">
        <v>2294</v>
      </c>
      <c r="B86" s="13">
        <v>121002092614</v>
      </c>
      <c r="C86" s="11" t="str">
        <f>IF(ISERROR(VLOOKUP(B86,'021012'!B:C,2,FALSE)),"new",VLOOKUP(B86,'021012'!B:C,2,FALSE))</f>
        <v>new</v>
      </c>
      <c r="D86" s="11" t="str">
        <f>IF(ISERROR(VLOOKUP(B86,'021012'!B:D,3,FALSE)),"new",IF(VLOOKUP(B86,'021012'!B:D,3,FALSE)="new","existing",VLOOKUP(B86,'021012'!B:D,3,FALSE)))</f>
        <v>new</v>
      </c>
      <c r="E86" s="4">
        <f t="shared" si="2"/>
        <v>40978</v>
      </c>
      <c r="F86" s="11" t="str">
        <f>IF(ISERROR(VLOOKUP(B86,'081012'!B:B,1,FALSE)),"yes","no")</f>
        <v>no</v>
      </c>
      <c r="G86" s="2" t="s">
        <v>2295</v>
      </c>
      <c r="H86" s="11" t="str">
        <f>IF(ISNA(VLOOKUP(B86,CEEMEA!$A:$A,1,0)),IF(ISNA(VLOOKUP(B86,Removes!$A:$A,1,0)),IF(ISNA(VLOOKUP(B86,TTM!$A:$A,1,0)),IF(ISNA(VLOOKUP(B86,FastTrack!$A:$A,1,0)),IF(ISNA(VLOOKUP(B86,Delayed!$B:$B,1,0)),"BAU","Delayed"),"FastTrack"),"TTM"),"Remove"),"CEEMEA")</f>
        <v>CEEMEA</v>
      </c>
      <c r="I86" s="11" t="str">
        <f>IF(COUNTIF(schedule!DA$1:ZZ$100,B86)=0,"new","scheduled")</f>
        <v>scheduled</v>
      </c>
    </row>
    <row r="87" spans="1:9">
      <c r="A87" s="11" t="s">
        <v>2290</v>
      </c>
      <c r="B87" s="13">
        <v>121002092615</v>
      </c>
      <c r="C87" s="11" t="str">
        <f>IF(ISERROR(VLOOKUP(B87,'021012'!B:C,2,FALSE)),"new",VLOOKUP(B87,'021012'!B:C,2,FALSE))</f>
        <v>new</v>
      </c>
      <c r="D87" s="11" t="str">
        <f>IF(ISERROR(VLOOKUP(B87,'021012'!B:D,3,FALSE)),"new",IF(VLOOKUP(B87,'021012'!B:D,3,FALSE)="new","existing",VLOOKUP(B87,'021012'!B:D,3,FALSE)))</f>
        <v>new</v>
      </c>
      <c r="E87" s="4">
        <f t="shared" si="2"/>
        <v>40978</v>
      </c>
      <c r="F87" s="11" t="str">
        <f>IF(ISERROR(VLOOKUP(B87,'081012'!B:B,1,FALSE)),"yes","no")</f>
        <v>no</v>
      </c>
      <c r="G87" s="2" t="s">
        <v>2291</v>
      </c>
      <c r="H87" s="11" t="str">
        <f>IF(ISNA(VLOOKUP(B87,CEEMEA!$A:$A,1,0)),IF(ISNA(VLOOKUP(B87,Removes!$A:$A,1,0)),IF(ISNA(VLOOKUP(B87,TTM!$A:$A,1,0)),IF(ISNA(VLOOKUP(B87,FastTrack!$A:$A,1,0)),IF(ISNA(VLOOKUP(B87,Delayed!$B:$B,1,0)),"BAU","Delayed"),"FastTrack"),"TTM"),"Remove"),"CEEMEA")</f>
        <v>CEEMEA</v>
      </c>
      <c r="I87" s="11" t="str">
        <f>IF(COUNTIF(schedule!DA$1:ZZ$100,B87)=0,"new","scheduled")</f>
        <v>scheduled</v>
      </c>
    </row>
    <row r="88" spans="1:9">
      <c r="A88" s="1" t="s">
        <v>2246</v>
      </c>
      <c r="B88" s="13">
        <v>121002100628</v>
      </c>
      <c r="C88" s="11" t="str">
        <f>IF(ISERROR(VLOOKUP(B88,'021012'!B:C,2,FALSE)),"new",VLOOKUP(B88,'021012'!B:C,2,FALSE))</f>
        <v>new</v>
      </c>
      <c r="D88" s="11" t="str">
        <f>IF(ISERROR(VLOOKUP(B88,'021012'!B:D,3,FALSE)),"new",IF(VLOOKUP(B88,'021012'!B:D,3,FALSE)="new","existing",VLOOKUP(B88,'021012'!B:D,3,FALSE)))</f>
        <v>new</v>
      </c>
      <c r="E88" s="4">
        <f t="shared" si="2"/>
        <v>41009</v>
      </c>
      <c r="F88" s="11" t="str">
        <f>IF(ISERROR(VLOOKUP(B88,'081012'!B:B,1,FALSE)),"yes","no")</f>
        <v>yes</v>
      </c>
      <c r="G88" s="2" t="s">
        <v>2247</v>
      </c>
      <c r="H88" s="11" t="str">
        <f>IF(ISNA(VLOOKUP(B88,CEEMEA!$A:$A,1,0)),IF(ISNA(VLOOKUP(B88,Removes!$A:$A,1,0)),IF(ISNA(VLOOKUP(B88,TTM!$A:$A,1,0)),IF(ISNA(VLOOKUP(B88,FastTrack!$A:$A,1,0)),IF(ISNA(VLOOKUP(B88,Delayed!$B:$B,1,0)),"BAU","Delayed"),"FastTrack"),"TTM"),"Remove"),"CEEMEA")</f>
        <v>BAU</v>
      </c>
      <c r="I88" s="11" t="str">
        <f>IF(COUNTIF(schedule!DA$1:ZZ$100,B88)=0,"new","scheduled")</f>
        <v>new</v>
      </c>
    </row>
    <row r="89" spans="1:9">
      <c r="A89" s="11" t="s">
        <v>2165</v>
      </c>
      <c r="B89" s="13">
        <v>121002103023</v>
      </c>
      <c r="C89" s="11" t="str">
        <f>IF(ISERROR(VLOOKUP(B89,'021012'!B:C,2,FALSE)),"new",VLOOKUP(B89,'021012'!B:C,2,FALSE))</f>
        <v>new</v>
      </c>
      <c r="D89" s="11" t="str">
        <f>IF(ISERROR(VLOOKUP(B89,'021012'!B:D,3,FALSE)),"new",IF(VLOOKUP(B89,'021012'!B:D,3,FALSE)="new","existing",VLOOKUP(B89,'021012'!B:D,3,FALSE)))</f>
        <v>existing</v>
      </c>
      <c r="E89" s="4">
        <f t="shared" si="2"/>
        <v>40949</v>
      </c>
      <c r="F89" s="11" t="str">
        <f>IF(ISERROR(VLOOKUP(B89,'081012'!B:B,1,FALSE)),"yes","no")</f>
        <v>no</v>
      </c>
      <c r="G89" s="2" t="s">
        <v>2166</v>
      </c>
      <c r="H89" s="11" t="str">
        <f>IF(ISNA(VLOOKUP(B89,CEEMEA!$A:$A,1,0)),IF(ISNA(VLOOKUP(B89,Removes!$A:$A,1,0)),IF(ISNA(VLOOKUP(B89,TTM!$A:$A,1,0)),IF(ISNA(VLOOKUP(B89,FastTrack!$A:$A,1,0)),IF(ISNA(VLOOKUP(B89,Delayed!$B:$B,1,0)),"BAU","Delayed"),"FastTrack"),"TTM"),"Remove"),"CEEMEA")</f>
        <v>BAU</v>
      </c>
      <c r="I89" s="11" t="str">
        <f>IF(COUNTIF(schedule!DA$1:ZZ$100,B89)=0,"new","scheduled")</f>
        <v>scheduled</v>
      </c>
    </row>
    <row r="90" spans="1:9">
      <c r="A90" s="11" t="s">
        <v>2163</v>
      </c>
      <c r="B90" s="13">
        <v>121002103025</v>
      </c>
      <c r="C90" s="11" t="str">
        <f>IF(ISERROR(VLOOKUP(B90,'021012'!B:C,2,FALSE)),"new",VLOOKUP(B90,'021012'!B:C,2,FALSE))</f>
        <v>new</v>
      </c>
      <c r="D90" s="11" t="str">
        <f>IF(ISERROR(VLOOKUP(B90,'021012'!B:D,3,FALSE)),"new",IF(VLOOKUP(B90,'021012'!B:D,3,FALSE)="new","existing",VLOOKUP(B90,'021012'!B:D,3,FALSE)))</f>
        <v>existing</v>
      </c>
      <c r="E90" s="4">
        <f t="shared" si="2"/>
        <v>40949</v>
      </c>
      <c r="F90" s="11" t="str">
        <f>IF(ISERROR(VLOOKUP(B90,'081012'!B:B,1,FALSE)),"yes","no")</f>
        <v>no</v>
      </c>
      <c r="G90" s="2" t="s">
        <v>2164</v>
      </c>
      <c r="H90" s="11" t="str">
        <f>IF(ISNA(VLOOKUP(B90,CEEMEA!$A:$A,1,0)),IF(ISNA(VLOOKUP(B90,Removes!$A:$A,1,0)),IF(ISNA(VLOOKUP(B90,TTM!$A:$A,1,0)),IF(ISNA(VLOOKUP(B90,FastTrack!$A:$A,1,0)),IF(ISNA(VLOOKUP(B90,Delayed!$B:$B,1,0)),"BAU","Delayed"),"FastTrack"),"TTM"),"Remove"),"CEEMEA")</f>
        <v>BAU</v>
      </c>
      <c r="I90" s="11" t="str">
        <f>IF(COUNTIF(schedule!DA$1:ZZ$100,B90)=0,"new","scheduled")</f>
        <v>scheduled</v>
      </c>
    </row>
    <row r="91" spans="1:9">
      <c r="A91" s="11" t="s">
        <v>2169</v>
      </c>
      <c r="B91" s="13">
        <v>121002103026</v>
      </c>
      <c r="C91" s="11" t="str">
        <f>IF(ISERROR(VLOOKUP(B91,'021012'!B:C,2,FALSE)),"new",VLOOKUP(B91,'021012'!B:C,2,FALSE))</f>
        <v>new</v>
      </c>
      <c r="D91" s="11" t="str">
        <f>IF(ISERROR(VLOOKUP(B91,'021012'!B:D,3,FALSE)),"new",IF(VLOOKUP(B91,'021012'!B:D,3,FALSE)="new","existing",VLOOKUP(B91,'021012'!B:D,3,FALSE)))</f>
        <v>existing</v>
      </c>
      <c r="E91" s="4">
        <f t="shared" si="2"/>
        <v>40949</v>
      </c>
      <c r="F91" s="11" t="str">
        <f>IF(ISERROR(VLOOKUP(B91,'081012'!B:B,1,FALSE)),"yes","no")</f>
        <v>no</v>
      </c>
      <c r="G91" s="2" t="s">
        <v>2170</v>
      </c>
      <c r="H91" s="11" t="str">
        <f>IF(ISNA(VLOOKUP(B91,CEEMEA!$A:$A,1,0)),IF(ISNA(VLOOKUP(B91,Removes!$A:$A,1,0)),IF(ISNA(VLOOKUP(B91,TTM!$A:$A,1,0)),IF(ISNA(VLOOKUP(B91,FastTrack!$A:$A,1,0)),IF(ISNA(VLOOKUP(B91,Delayed!$B:$B,1,0)),"BAU","Delayed"),"FastTrack"),"TTM"),"Remove"),"CEEMEA")</f>
        <v>BAU</v>
      </c>
      <c r="I91" s="11" t="str">
        <f>IF(COUNTIF(schedule!DA$1:ZZ$100,B91)=0,"new","scheduled")</f>
        <v>scheduled</v>
      </c>
    </row>
    <row r="92" spans="1:9">
      <c r="A92" s="11" t="s">
        <v>2171</v>
      </c>
      <c r="B92" s="13">
        <v>121002103027</v>
      </c>
      <c r="C92" s="11" t="str">
        <f>IF(ISERROR(VLOOKUP(B92,'021012'!B:C,2,FALSE)),"new",VLOOKUP(B92,'021012'!B:C,2,FALSE))</f>
        <v>new</v>
      </c>
      <c r="D92" s="11" t="str">
        <f>IF(ISERROR(VLOOKUP(B92,'021012'!B:D,3,FALSE)),"new",IF(VLOOKUP(B92,'021012'!B:D,3,FALSE)="new","existing",VLOOKUP(B92,'021012'!B:D,3,FALSE)))</f>
        <v>existing</v>
      </c>
      <c r="E92" s="4">
        <f t="shared" si="2"/>
        <v>40949</v>
      </c>
      <c r="F92" s="11" t="str">
        <f>IF(ISERROR(VLOOKUP(B92,'081012'!B:B,1,FALSE)),"yes","no")</f>
        <v>no</v>
      </c>
      <c r="G92" s="2" t="s">
        <v>2172</v>
      </c>
      <c r="H92" s="11" t="str">
        <f>IF(ISNA(VLOOKUP(B92,CEEMEA!$A:$A,1,0)),IF(ISNA(VLOOKUP(B92,Removes!$A:$A,1,0)),IF(ISNA(VLOOKUP(B92,TTM!$A:$A,1,0)),IF(ISNA(VLOOKUP(B92,FastTrack!$A:$A,1,0)),IF(ISNA(VLOOKUP(B92,Delayed!$B:$B,1,0)),"BAU","Delayed"),"FastTrack"),"TTM"),"Remove"),"CEEMEA")</f>
        <v>BAU</v>
      </c>
      <c r="I92" s="11" t="str">
        <f>IF(COUNTIF(schedule!DA$1:ZZ$100,B92)=0,"new","scheduled")</f>
        <v>scheduled</v>
      </c>
    </row>
    <row r="93" spans="1:9">
      <c r="A93" s="11" t="s">
        <v>2173</v>
      </c>
      <c r="B93" s="13">
        <v>121002103028</v>
      </c>
      <c r="C93" s="11" t="str">
        <f>IF(ISERROR(VLOOKUP(B93,'021012'!B:C,2,FALSE)),"new",VLOOKUP(B93,'021012'!B:C,2,FALSE))</f>
        <v>new</v>
      </c>
      <c r="D93" s="11" t="str">
        <f>IF(ISERROR(VLOOKUP(B93,'021012'!B:D,3,FALSE)),"new",IF(VLOOKUP(B93,'021012'!B:D,3,FALSE)="new","existing",VLOOKUP(B93,'021012'!B:D,3,FALSE)))</f>
        <v>existing</v>
      </c>
      <c r="E93" s="4">
        <f t="shared" si="2"/>
        <v>40949</v>
      </c>
      <c r="F93" s="11" t="str">
        <f>IF(ISERROR(VLOOKUP(B93,'081012'!B:B,1,FALSE)),"yes","no")</f>
        <v>no</v>
      </c>
      <c r="G93" s="2" t="s">
        <v>2174</v>
      </c>
      <c r="H93" s="11" t="str">
        <f>IF(ISNA(VLOOKUP(B93,CEEMEA!$A:$A,1,0)),IF(ISNA(VLOOKUP(B93,Removes!$A:$A,1,0)),IF(ISNA(VLOOKUP(B93,TTM!$A:$A,1,0)),IF(ISNA(VLOOKUP(B93,FastTrack!$A:$A,1,0)),IF(ISNA(VLOOKUP(B93,Delayed!$B:$B,1,0)),"BAU","Delayed"),"FastTrack"),"TTM"),"Remove"),"CEEMEA")</f>
        <v>BAU</v>
      </c>
      <c r="I93" s="11" t="str">
        <f>IF(COUNTIF(schedule!DA$1:ZZ$100,B93)=0,"new","scheduled")</f>
        <v>scheduled</v>
      </c>
    </row>
    <row r="94" spans="1:9">
      <c r="A94" s="1" t="s">
        <v>2248</v>
      </c>
      <c r="B94" s="13">
        <v>121002121312</v>
      </c>
      <c r="C94" s="11" t="str">
        <f>IF(ISERROR(VLOOKUP(B94,'021012'!B:C,2,FALSE)),"new",VLOOKUP(B94,'021012'!B:C,2,FALSE))</f>
        <v>new</v>
      </c>
      <c r="D94" s="11" t="str">
        <f>IF(ISERROR(VLOOKUP(B94,'021012'!B:D,3,FALSE)),"new",IF(VLOOKUP(B94,'021012'!B:D,3,FALSE)="new","existing",VLOOKUP(B94,'021012'!B:D,3,FALSE)))</f>
        <v>new</v>
      </c>
      <c r="E94" s="4">
        <f t="shared" si="2"/>
        <v>41009</v>
      </c>
      <c r="F94" s="11" t="str">
        <f>IF(ISERROR(VLOOKUP(B94,'081012'!B:B,1,FALSE)),"yes","no")</f>
        <v>no</v>
      </c>
      <c r="G94" s="2" t="s">
        <v>2249</v>
      </c>
      <c r="H94" s="11" t="str">
        <f>IF(ISNA(VLOOKUP(B94,CEEMEA!$A:$A,1,0)),IF(ISNA(VLOOKUP(B94,Removes!$A:$A,1,0)),IF(ISNA(VLOOKUP(B94,TTM!$A:$A,1,0)),IF(ISNA(VLOOKUP(B94,FastTrack!$A:$A,1,0)),IF(ISNA(VLOOKUP(B94,Delayed!$B:$B,1,0)),"BAU","Delayed"),"FastTrack"),"TTM"),"Remove"),"CEEMEA")</f>
        <v>BAU</v>
      </c>
      <c r="I94" s="11" t="str">
        <f>IF(COUNTIF(schedule!DA$1:ZZ$100,B94)=0,"new","scheduled")</f>
        <v>scheduled</v>
      </c>
    </row>
    <row r="95" spans="1:9">
      <c r="A95" s="1" t="s">
        <v>2250</v>
      </c>
      <c r="B95" s="13">
        <v>121002121623</v>
      </c>
      <c r="C95" s="11" t="str">
        <f>IF(ISERROR(VLOOKUP(B95,'021012'!B:C,2,FALSE)),"new",VLOOKUP(B95,'021012'!B:C,2,FALSE))</f>
        <v>new</v>
      </c>
      <c r="D95" s="11" t="str">
        <f>IF(ISERROR(VLOOKUP(B95,'021012'!B:D,3,FALSE)),"new",IF(VLOOKUP(B95,'021012'!B:D,3,FALSE)="new","existing",VLOOKUP(B95,'021012'!B:D,3,FALSE)))</f>
        <v>new</v>
      </c>
      <c r="E95" s="4">
        <f t="shared" si="2"/>
        <v>41009</v>
      </c>
      <c r="F95" s="11" t="str">
        <f>IF(ISERROR(VLOOKUP(B95,'081012'!B:B,1,FALSE)),"yes","no")</f>
        <v>no</v>
      </c>
      <c r="G95" s="2" t="s">
        <v>2251</v>
      </c>
      <c r="H95" s="11" t="str">
        <f>IF(ISNA(VLOOKUP(B95,CEEMEA!$A:$A,1,0)),IF(ISNA(VLOOKUP(B95,Removes!$A:$A,1,0)),IF(ISNA(VLOOKUP(B95,TTM!$A:$A,1,0)),IF(ISNA(VLOOKUP(B95,FastTrack!$A:$A,1,0)),IF(ISNA(VLOOKUP(B95,Delayed!$B:$B,1,0)),"BAU","Delayed"),"FastTrack"),"TTM"),"Remove"),"CEEMEA")</f>
        <v>BAU</v>
      </c>
      <c r="I95" s="11" t="str">
        <f>IF(COUNTIF(schedule!DA$1:ZZ$100,B95)=0,"new","scheduled")</f>
        <v>scheduled</v>
      </c>
    </row>
    <row r="96" spans="1:9">
      <c r="A96" s="1" t="s">
        <v>2252</v>
      </c>
      <c r="B96" s="13">
        <v>121002121759</v>
      </c>
      <c r="C96" s="11" t="str">
        <f>IF(ISERROR(VLOOKUP(B96,'021012'!B:C,2,FALSE)),"new",VLOOKUP(B96,'021012'!B:C,2,FALSE))</f>
        <v>new</v>
      </c>
      <c r="D96" s="11" t="str">
        <f>IF(ISERROR(VLOOKUP(B96,'021012'!B:D,3,FALSE)),"new",IF(VLOOKUP(B96,'021012'!B:D,3,FALSE)="new","existing",VLOOKUP(B96,'021012'!B:D,3,FALSE)))</f>
        <v>new</v>
      </c>
      <c r="E96" s="4">
        <f t="shared" si="2"/>
        <v>41009</v>
      </c>
      <c r="F96" s="11" t="str">
        <f>IF(ISERROR(VLOOKUP(B96,'081012'!B:B,1,FALSE)),"yes","no")</f>
        <v>no</v>
      </c>
      <c r="G96" s="2" t="s">
        <v>2253</v>
      </c>
      <c r="H96" s="11" t="str">
        <f>IF(ISNA(VLOOKUP(B96,CEEMEA!$A:$A,1,0)),IF(ISNA(VLOOKUP(B96,Removes!$A:$A,1,0)),IF(ISNA(VLOOKUP(B96,TTM!$A:$A,1,0)),IF(ISNA(VLOOKUP(B96,FastTrack!$A:$A,1,0)),IF(ISNA(VLOOKUP(B96,Delayed!$B:$B,1,0)),"BAU","Delayed"),"FastTrack"),"TTM"),"Remove"),"CEEMEA")</f>
        <v>BAU</v>
      </c>
      <c r="I96" s="11" t="str">
        <f>IF(COUNTIF(schedule!DA$1:ZZ$100,B96)=0,"new","scheduled")</f>
        <v>scheduled</v>
      </c>
    </row>
    <row r="97" spans="1:9">
      <c r="A97" s="1" t="s">
        <v>1099</v>
      </c>
      <c r="B97" s="13">
        <v>121003104056</v>
      </c>
      <c r="C97" s="11" t="str">
        <f>IF(ISERROR(VLOOKUP(B97,'021012'!B:C,2,FALSE)),"new",VLOOKUP(B97,'021012'!B:C,2,FALSE))</f>
        <v>new</v>
      </c>
      <c r="D97" s="11" t="str">
        <f>IF(ISERROR(VLOOKUP(B97,'021012'!B:D,3,FALSE)),"new",IF(VLOOKUP(B97,'021012'!B:D,3,FALSE)="new","existing",VLOOKUP(B97,'021012'!B:D,3,FALSE)))</f>
        <v>new</v>
      </c>
      <c r="E97" s="4">
        <f t="shared" si="2"/>
        <v>41009</v>
      </c>
      <c r="F97" s="11" t="str">
        <f>IF(ISERROR(VLOOKUP(B97,'081012'!B:B,1,FALSE)),"yes","no")</f>
        <v>no</v>
      </c>
      <c r="G97" s="2" t="s">
        <v>2243</v>
      </c>
      <c r="H97" s="11" t="str">
        <f>IF(ISNA(VLOOKUP(B97,CEEMEA!$A:$A,1,0)),IF(ISNA(VLOOKUP(B97,Removes!$A:$A,1,0)),IF(ISNA(VLOOKUP(B97,TTM!$A:$A,1,0)),IF(ISNA(VLOOKUP(B97,FastTrack!$A:$A,1,0)),IF(ISNA(VLOOKUP(B97,Delayed!$B:$B,1,0)),"BAU","Delayed"),"FastTrack"),"TTM"),"Remove"),"CEEMEA")</f>
        <v>Delayed</v>
      </c>
      <c r="I97" s="11" t="str">
        <f>IF(COUNTIF(schedule!DA$1:ZZ$100,B97)=0,"new","scheduled")</f>
        <v>new</v>
      </c>
    </row>
    <row r="98" spans="1:9">
      <c r="A98" s="11" t="s">
        <v>1075</v>
      </c>
      <c r="B98" s="13">
        <v>121003104518</v>
      </c>
      <c r="C98" s="11" t="str">
        <f>IF(ISERROR(VLOOKUP(B98,'021012'!B:C,2,FALSE)),"new",VLOOKUP(B98,'021012'!B:C,2,FALSE))</f>
        <v>new</v>
      </c>
      <c r="D98" s="11" t="str">
        <f>IF(ISERROR(VLOOKUP(B98,'021012'!B:D,3,FALSE)),"new",IF(VLOOKUP(B98,'021012'!B:D,3,FALSE)="new","existing",VLOOKUP(B98,'021012'!B:D,3,FALSE)))</f>
        <v>new</v>
      </c>
      <c r="E98" s="4">
        <f t="shared" si="2"/>
        <v>41009</v>
      </c>
      <c r="F98" s="11" t="str">
        <f>IF(ISERROR(VLOOKUP(B98,'081012'!B:B,1,FALSE)),"yes","no")</f>
        <v>no</v>
      </c>
      <c r="G98" s="2" t="s">
        <v>2262</v>
      </c>
      <c r="H98" s="11" t="str">
        <f>IF(ISNA(VLOOKUP(B98,CEEMEA!$A:$A,1,0)),IF(ISNA(VLOOKUP(B98,Removes!$A:$A,1,0)),IF(ISNA(VLOOKUP(B98,TTM!$A:$A,1,0)),IF(ISNA(VLOOKUP(B98,FastTrack!$A:$A,1,0)),IF(ISNA(VLOOKUP(B98,Delayed!$B:$B,1,0)),"BAU","Delayed"),"FastTrack"),"TTM"),"Remove"),"CEEMEA")</f>
        <v>Delayed</v>
      </c>
      <c r="I98" s="11" t="str">
        <f>IF(COUNTIF(schedule!DA$1:ZZ$100,B98)=0,"new","scheduled")</f>
        <v>new</v>
      </c>
    </row>
    <row r="99" spans="1:9">
      <c r="A99" s="11" t="s">
        <v>2263</v>
      </c>
      <c r="B99" s="13">
        <v>121003111212</v>
      </c>
      <c r="C99" s="11" t="str">
        <f>IF(ISERROR(VLOOKUP(B99,'021012'!B:C,2,FALSE)),"new",VLOOKUP(B99,'021012'!B:C,2,FALSE))</f>
        <v>new</v>
      </c>
      <c r="D99" s="11" t="str">
        <f>IF(ISERROR(VLOOKUP(B99,'021012'!B:D,3,FALSE)),"new",IF(VLOOKUP(B99,'021012'!B:D,3,FALSE)="new","existing",VLOOKUP(B99,'021012'!B:D,3,FALSE)))</f>
        <v>new</v>
      </c>
      <c r="E99" s="4">
        <f t="shared" si="2"/>
        <v>40978</v>
      </c>
      <c r="F99" s="11" t="str">
        <f>IF(ISERROR(VLOOKUP(B99,'081012'!B:B,1,FALSE)),"yes","no")</f>
        <v>no</v>
      </c>
      <c r="G99" s="2" t="s">
        <v>2264</v>
      </c>
      <c r="H99" s="11" t="str">
        <f>IF(ISNA(VLOOKUP(B99,CEEMEA!$A:$A,1,0)),IF(ISNA(VLOOKUP(B99,Removes!$A:$A,1,0)),IF(ISNA(VLOOKUP(B99,TTM!$A:$A,1,0)),IF(ISNA(VLOOKUP(B99,FastTrack!$A:$A,1,0)),IF(ISNA(VLOOKUP(B99,Delayed!$B:$B,1,0)),"BAU","Delayed"),"FastTrack"),"TTM"),"Remove"),"CEEMEA")</f>
        <v>BAU</v>
      </c>
      <c r="I99" s="11" t="str">
        <f>IF(COUNTIF(schedule!DA$1:ZZ$100,B99)=0,"new","scheduled")</f>
        <v>scheduled</v>
      </c>
    </row>
    <row r="100" spans="1:9">
      <c r="A100" s="11" t="s">
        <v>2267</v>
      </c>
      <c r="B100" s="13">
        <v>121003111215</v>
      </c>
      <c r="C100" s="11" t="str">
        <f>IF(ISERROR(VLOOKUP(B100,'021012'!B:C,2,FALSE)),"new",VLOOKUP(B100,'021012'!B:C,2,FALSE))</f>
        <v>new</v>
      </c>
      <c r="D100" s="11" t="str">
        <f>IF(ISERROR(VLOOKUP(B100,'021012'!B:D,3,FALSE)),"new",IF(VLOOKUP(B100,'021012'!B:D,3,FALSE)="new","existing",VLOOKUP(B100,'021012'!B:D,3,FALSE)))</f>
        <v>new</v>
      </c>
      <c r="E100" s="4">
        <f t="shared" ref="E100:E153" si="3">DATEVALUE(MID(G100,SEARCH("/",G100,1)-2,10))</f>
        <v>40978</v>
      </c>
      <c r="F100" s="11" t="str">
        <f>IF(ISERROR(VLOOKUP(B100,'081012'!B:B,1,FALSE)),"yes","no")</f>
        <v>no</v>
      </c>
      <c r="G100" s="2" t="s">
        <v>2268</v>
      </c>
      <c r="H100" s="11" t="str">
        <f>IF(ISNA(VLOOKUP(B100,CEEMEA!$A:$A,1,0)),IF(ISNA(VLOOKUP(B100,Removes!$A:$A,1,0)),IF(ISNA(VLOOKUP(B100,TTM!$A:$A,1,0)),IF(ISNA(VLOOKUP(B100,FastTrack!$A:$A,1,0)),IF(ISNA(VLOOKUP(B100,Delayed!$B:$B,1,0)),"BAU","Delayed"),"FastTrack"),"TTM"),"Remove"),"CEEMEA")</f>
        <v>BAU</v>
      </c>
      <c r="I100" s="11" t="str">
        <f>IF(COUNTIF(schedule!DA$1:ZZ$100,B100)=0,"new","scheduled")</f>
        <v>scheduled</v>
      </c>
    </row>
    <row r="101" spans="1:9">
      <c r="A101" s="11" t="s">
        <v>2269</v>
      </c>
      <c r="B101" s="13">
        <v>121003111216</v>
      </c>
      <c r="C101" s="11" t="str">
        <f>IF(ISERROR(VLOOKUP(B101,'021012'!B:C,2,FALSE)),"new",VLOOKUP(B101,'021012'!B:C,2,FALSE))</f>
        <v>new</v>
      </c>
      <c r="D101" s="11" t="str">
        <f>IF(ISERROR(VLOOKUP(B101,'021012'!B:D,3,FALSE)),"new",IF(VLOOKUP(B101,'021012'!B:D,3,FALSE)="new","existing",VLOOKUP(B101,'021012'!B:D,3,FALSE)))</f>
        <v>new</v>
      </c>
      <c r="E101" s="4">
        <f t="shared" si="3"/>
        <v>40978</v>
      </c>
      <c r="F101" s="11" t="str">
        <f>IF(ISERROR(VLOOKUP(B101,'081012'!B:B,1,FALSE)),"yes","no")</f>
        <v>no</v>
      </c>
      <c r="G101" s="2" t="s">
        <v>2270</v>
      </c>
      <c r="H101" s="11" t="str">
        <f>IF(ISNA(VLOOKUP(B101,CEEMEA!$A:$A,1,0)),IF(ISNA(VLOOKUP(B101,Removes!$A:$A,1,0)),IF(ISNA(VLOOKUP(B101,TTM!$A:$A,1,0)),IF(ISNA(VLOOKUP(B101,FastTrack!$A:$A,1,0)),IF(ISNA(VLOOKUP(B101,Delayed!$B:$B,1,0)),"BAU","Delayed"),"FastTrack"),"TTM"),"Remove"),"CEEMEA")</f>
        <v>BAU</v>
      </c>
      <c r="I101" s="11" t="str">
        <f>IF(COUNTIF(schedule!DA$1:ZZ$100,B101)=0,"new","scheduled")</f>
        <v>scheduled</v>
      </c>
    </row>
    <row r="102" spans="1:9">
      <c r="A102" s="1" t="s">
        <v>1077</v>
      </c>
      <c r="B102" s="13">
        <v>121004045242</v>
      </c>
      <c r="C102" s="11" t="str">
        <f>IF(ISERROR(VLOOKUP(B102,'021012'!B:C,2,FALSE)),"new",VLOOKUP(B102,'021012'!B:C,2,FALSE))</f>
        <v>new</v>
      </c>
      <c r="D102" s="11" t="str">
        <f>IF(ISERROR(VLOOKUP(B102,'021012'!B:D,3,FALSE)),"new",IF(VLOOKUP(B102,'021012'!B:D,3,FALSE)="new","existing",VLOOKUP(B102,'021012'!B:D,3,FALSE)))</f>
        <v>new</v>
      </c>
      <c r="E102" s="4">
        <f t="shared" si="3"/>
        <v>41009</v>
      </c>
      <c r="F102" s="11" t="str">
        <f>IF(ISERROR(VLOOKUP(B102,'081012'!B:B,1,FALSE)),"yes","no")</f>
        <v>no</v>
      </c>
      <c r="G102" s="2" t="s">
        <v>2240</v>
      </c>
      <c r="H102" s="11" t="str">
        <f>IF(ISNA(VLOOKUP(B102,CEEMEA!$A:$A,1,0)),IF(ISNA(VLOOKUP(B102,Removes!$A:$A,1,0)),IF(ISNA(VLOOKUP(B102,TTM!$A:$A,1,0)),IF(ISNA(VLOOKUP(B102,FastTrack!$A:$A,1,0)),IF(ISNA(VLOOKUP(B102,Delayed!$B:$B,1,0)),"BAU","Delayed"),"FastTrack"),"TTM"),"Remove"),"CEEMEA")</f>
        <v>Delayed</v>
      </c>
      <c r="I102" s="11" t="str">
        <f>IF(COUNTIF(schedule!DA$1:ZZ$100,B102)=0,"new","scheduled")</f>
        <v>new</v>
      </c>
    </row>
    <row r="103" spans="1:9">
      <c r="A103" s="1" t="s">
        <v>1085</v>
      </c>
      <c r="B103" s="13">
        <v>121004050141</v>
      </c>
      <c r="C103" s="11" t="str">
        <f>IF(ISERROR(VLOOKUP(B103,'021012'!B:C,2,FALSE)),"new",VLOOKUP(B103,'021012'!B:C,2,FALSE))</f>
        <v>new</v>
      </c>
      <c r="D103" s="11" t="str">
        <f>IF(ISERROR(VLOOKUP(B103,'021012'!B:D,3,FALSE)),"new",IF(VLOOKUP(B103,'021012'!B:D,3,FALSE)="new","existing",VLOOKUP(B103,'021012'!B:D,3,FALSE)))</f>
        <v>new</v>
      </c>
      <c r="E103" s="4">
        <f t="shared" si="3"/>
        <v>41009</v>
      </c>
      <c r="F103" s="11" t="str">
        <f>IF(ISERROR(VLOOKUP(B103,'081012'!B:B,1,FALSE)),"yes","no")</f>
        <v>no</v>
      </c>
      <c r="G103" s="2" t="s">
        <v>2244</v>
      </c>
      <c r="H103" s="11" t="str">
        <f>IF(ISNA(VLOOKUP(B103,CEEMEA!$A:$A,1,0)),IF(ISNA(VLOOKUP(B103,Removes!$A:$A,1,0)),IF(ISNA(VLOOKUP(B103,TTM!$A:$A,1,0)),IF(ISNA(VLOOKUP(B103,FastTrack!$A:$A,1,0)),IF(ISNA(VLOOKUP(B103,Delayed!$B:$B,1,0)),"BAU","Delayed"),"FastTrack"),"TTM"),"Remove"),"CEEMEA")</f>
        <v>Delayed</v>
      </c>
      <c r="I103" s="11" t="str">
        <f>IF(COUNTIF(schedule!DA$1:ZZ$100,B103)=0,"new","scheduled")</f>
        <v>new</v>
      </c>
    </row>
    <row r="104" spans="1:9">
      <c r="A104" s="1" t="s">
        <v>1081</v>
      </c>
      <c r="B104" s="13">
        <v>121004050320</v>
      </c>
      <c r="C104" s="11" t="str">
        <f>IF(ISERROR(VLOOKUP(B104,'021012'!B:C,2,FALSE)),"new",VLOOKUP(B104,'021012'!B:C,2,FALSE))</f>
        <v>new</v>
      </c>
      <c r="D104" s="11" t="str">
        <f>IF(ISERROR(VLOOKUP(B104,'021012'!B:D,3,FALSE)),"new",IF(VLOOKUP(B104,'021012'!B:D,3,FALSE)="new","existing",VLOOKUP(B104,'021012'!B:D,3,FALSE)))</f>
        <v>new</v>
      </c>
      <c r="E104" s="4">
        <f t="shared" si="3"/>
        <v>41009</v>
      </c>
      <c r="F104" s="11" t="str">
        <f>IF(ISERROR(VLOOKUP(B104,'081012'!B:B,1,FALSE)),"yes","no")</f>
        <v>no</v>
      </c>
      <c r="G104" s="2" t="s">
        <v>2245</v>
      </c>
      <c r="H104" s="11" t="str">
        <f>IF(ISNA(VLOOKUP(B104,CEEMEA!$A:$A,1,0)),IF(ISNA(VLOOKUP(B104,Removes!$A:$A,1,0)),IF(ISNA(VLOOKUP(B104,TTM!$A:$A,1,0)),IF(ISNA(VLOOKUP(B104,FastTrack!$A:$A,1,0)),IF(ISNA(VLOOKUP(B104,Delayed!$B:$B,1,0)),"BAU","Delayed"),"FastTrack"),"TTM"),"Remove"),"CEEMEA")</f>
        <v>Delayed</v>
      </c>
      <c r="I104" s="11" t="str">
        <f>IF(COUNTIF(schedule!DA$1:ZZ$100,B104)=0,"new","scheduled")</f>
        <v>new</v>
      </c>
    </row>
    <row r="105" spans="1:9">
      <c r="A105" s="1" t="s">
        <v>1079</v>
      </c>
      <c r="B105" s="13">
        <v>121004054128</v>
      </c>
      <c r="C105" s="11" t="str">
        <f>IF(ISERROR(VLOOKUP(B105,'021012'!B:C,2,FALSE)),"new",VLOOKUP(B105,'021012'!B:C,2,FALSE))</f>
        <v>new</v>
      </c>
      <c r="D105" s="11" t="str">
        <f>IF(ISERROR(VLOOKUP(B105,'021012'!B:D,3,FALSE)),"new",IF(VLOOKUP(B105,'021012'!B:D,3,FALSE)="new","existing",VLOOKUP(B105,'021012'!B:D,3,FALSE)))</f>
        <v>new</v>
      </c>
      <c r="E105" s="4">
        <f t="shared" si="3"/>
        <v>41009</v>
      </c>
      <c r="F105" s="11" t="str">
        <f>IF(ISERROR(VLOOKUP(B105,'081012'!B:B,1,FALSE)),"yes","no")</f>
        <v>no</v>
      </c>
      <c r="G105" s="2" t="s">
        <v>2239</v>
      </c>
      <c r="H105" s="11" t="str">
        <f>IF(ISNA(VLOOKUP(B105,CEEMEA!$A:$A,1,0)),IF(ISNA(VLOOKUP(B105,Removes!$A:$A,1,0)),IF(ISNA(VLOOKUP(B105,TTM!$A:$A,1,0)),IF(ISNA(VLOOKUP(B105,FastTrack!$A:$A,1,0)),IF(ISNA(VLOOKUP(B105,Delayed!$B:$B,1,0)),"BAU","Delayed"),"FastTrack"),"TTM"),"Remove"),"CEEMEA")</f>
        <v>Delayed</v>
      </c>
      <c r="I105" s="11" t="str">
        <f>IF(COUNTIF(schedule!DA$1:ZZ$100,B105)=0,"new","scheduled")</f>
        <v>new</v>
      </c>
    </row>
    <row r="106" spans="1:9">
      <c r="A106" s="1" t="s">
        <v>1073</v>
      </c>
      <c r="B106" s="13">
        <v>121004054306</v>
      </c>
      <c r="C106" s="11" t="str">
        <f>IF(ISERROR(VLOOKUP(B106,'021012'!B:C,2,FALSE)),"new",VLOOKUP(B106,'021012'!B:C,2,FALSE))</f>
        <v>new</v>
      </c>
      <c r="D106" s="11" t="str">
        <f>IF(ISERROR(VLOOKUP(B106,'021012'!B:D,3,FALSE)),"new",IF(VLOOKUP(B106,'021012'!B:D,3,FALSE)="new","existing",VLOOKUP(B106,'021012'!B:D,3,FALSE)))</f>
        <v>new</v>
      </c>
      <c r="E106" s="4">
        <f t="shared" si="3"/>
        <v>41009</v>
      </c>
      <c r="F106" s="11" t="str">
        <f>IF(ISERROR(VLOOKUP(B106,'081012'!B:B,1,FALSE)),"yes","no")</f>
        <v>no</v>
      </c>
      <c r="G106" s="2" t="s">
        <v>2242</v>
      </c>
      <c r="H106" s="11" t="str">
        <f>IF(ISNA(VLOOKUP(B106,CEEMEA!$A:$A,1,0)),IF(ISNA(VLOOKUP(B106,Removes!$A:$A,1,0)),IF(ISNA(VLOOKUP(B106,TTM!$A:$A,1,0)),IF(ISNA(VLOOKUP(B106,FastTrack!$A:$A,1,0)),IF(ISNA(VLOOKUP(B106,Delayed!$B:$B,1,0)),"BAU","Delayed"),"FastTrack"),"TTM"),"Remove"),"CEEMEA")</f>
        <v>Delayed</v>
      </c>
      <c r="I106" s="11" t="str">
        <f>IF(COUNTIF(schedule!DA$1:ZZ$100,B106)=0,"new","scheduled")</f>
        <v>new</v>
      </c>
    </row>
    <row r="107" spans="1:9">
      <c r="A107" s="11" t="s">
        <v>1071</v>
      </c>
      <c r="B107" s="13">
        <v>121004054430</v>
      </c>
      <c r="C107" s="11" t="str">
        <f>IF(ISERROR(VLOOKUP(B107,'021012'!B:C,2,FALSE)),"new",VLOOKUP(B107,'021012'!B:C,2,FALSE))</f>
        <v>new</v>
      </c>
      <c r="D107" s="11" t="str">
        <f>IF(ISERROR(VLOOKUP(B107,'021012'!B:D,3,FALSE)),"new",IF(VLOOKUP(B107,'021012'!B:D,3,FALSE)="new","existing",VLOOKUP(B107,'021012'!B:D,3,FALSE)))</f>
        <v>new</v>
      </c>
      <c r="E107" s="4">
        <f t="shared" si="3"/>
        <v>41009</v>
      </c>
      <c r="F107" s="11" t="str">
        <f>IF(ISERROR(VLOOKUP(B107,'081012'!B:B,1,FALSE)),"yes","no")</f>
        <v>no</v>
      </c>
      <c r="G107" s="2" t="s">
        <v>2260</v>
      </c>
      <c r="H107" s="11" t="str">
        <f>IF(ISNA(VLOOKUP(B107,CEEMEA!$A:$A,1,0)),IF(ISNA(VLOOKUP(B107,Removes!$A:$A,1,0)),IF(ISNA(VLOOKUP(B107,TTM!$A:$A,1,0)),IF(ISNA(VLOOKUP(B107,FastTrack!$A:$A,1,0)),IF(ISNA(VLOOKUP(B107,Delayed!$B:$B,1,0)),"BAU","Delayed"),"FastTrack"),"TTM"),"Remove"),"CEEMEA")</f>
        <v>Delayed</v>
      </c>
      <c r="I107" s="11" t="str">
        <f>IF(COUNTIF(schedule!DA$1:ZZ$100,B107)=0,"new","scheduled")</f>
        <v>new</v>
      </c>
    </row>
    <row r="108" spans="1:9">
      <c r="A108" s="1" t="s">
        <v>1067</v>
      </c>
      <c r="B108" s="13">
        <v>121004104426</v>
      </c>
      <c r="C108" s="11" t="str">
        <f>IF(ISERROR(VLOOKUP(B108,'021012'!B:C,2,FALSE)),"new",VLOOKUP(B108,'021012'!B:C,2,FALSE))</f>
        <v>new</v>
      </c>
      <c r="D108" s="11" t="str">
        <f>IF(ISERROR(VLOOKUP(B108,'021012'!B:D,3,FALSE)),"new",IF(VLOOKUP(B108,'021012'!B:D,3,FALSE)="new","existing",VLOOKUP(B108,'021012'!B:D,3,FALSE)))</f>
        <v>new</v>
      </c>
      <c r="E108" s="4">
        <f t="shared" si="3"/>
        <v>41009</v>
      </c>
      <c r="F108" s="11" t="str">
        <f>IF(ISERROR(VLOOKUP(B108,'081012'!B:B,1,FALSE)),"yes","no")</f>
        <v>no</v>
      </c>
      <c r="G108" s="2" t="s">
        <v>2238</v>
      </c>
      <c r="H108" s="11" t="str">
        <f>IF(ISNA(VLOOKUP(B108,CEEMEA!$A:$A,1,0)),IF(ISNA(VLOOKUP(B108,Removes!$A:$A,1,0)),IF(ISNA(VLOOKUP(B108,TTM!$A:$A,1,0)),IF(ISNA(VLOOKUP(B108,FastTrack!$A:$A,1,0)),IF(ISNA(VLOOKUP(B108,Delayed!$B:$B,1,0)),"BAU","Delayed"),"FastTrack"),"TTM"),"Remove"),"CEEMEA")</f>
        <v>Delayed</v>
      </c>
      <c r="I108" s="11" t="str">
        <f>IF(COUNTIF(schedule!DA$1:ZZ$100,B108)=0,"new","scheduled")</f>
        <v>new</v>
      </c>
    </row>
    <row r="109" spans="1:9" hidden="1">
      <c r="A109" s="11" t="s">
        <v>397</v>
      </c>
      <c r="B109" s="13">
        <v>1207260343541</v>
      </c>
      <c r="C109" s="11" t="str">
        <f>IF(ISERROR(VLOOKUP(B109,'021012'!B:C,2,FALSE)),"new",VLOOKUP(B109,'021012'!B:C,2,FALSE))</f>
        <v>new</v>
      </c>
      <c r="D109" s="11" t="str">
        <f>IF(ISERROR(VLOOKUP(B109,'021012'!B:D,3,FALSE)),"new",IF(VLOOKUP(B109,'021012'!B:D,3,FALSE)="new","existing",VLOOKUP(B109,'021012'!B:D,3,FALSE)))</f>
        <v>existing</v>
      </c>
      <c r="E109" s="4">
        <f t="shared" si="3"/>
        <v>40978</v>
      </c>
      <c r="G109" s="2" t="s">
        <v>2271</v>
      </c>
      <c r="H109" s="11" t="str">
        <f>IF(ISNA(VLOOKUP(B109,CEEMEA!$A:$A,1,0)),IF(ISNA(VLOOKUP(B109,Removes!$A:$A,1,0)),IF(ISNA(VLOOKUP(B109,TTM!$A:$A,1,0)),IF(ISNA(VLOOKUP(B109,FastTrack!$A:$A,1,0)),IF(ISNA(VLOOKUP(B109,Delayed!$B:$B,1,0)),"BAU","Delayed"),"FastTrack"),"TTM"),"Remove"),"CEEMEA")</f>
        <v>BAU</v>
      </c>
      <c r="I109" s="11" t="str">
        <f>IF(COUNTIF(schedule!DA$1:ZZ$100,B109)=0,"new","scheduled")</f>
        <v>scheduled</v>
      </c>
    </row>
    <row r="110" spans="1:9">
      <c r="A110" s="11" t="s">
        <v>348</v>
      </c>
      <c r="B110" s="13">
        <v>1207260343593</v>
      </c>
      <c r="C110" s="11" t="str">
        <f>IF(ISERROR(VLOOKUP(B110,'021012'!B:C,2,FALSE)),"new",VLOOKUP(B110,'021012'!B:C,2,FALSE))</f>
        <v>new</v>
      </c>
      <c r="D110" s="11" t="str">
        <f>IF(ISERROR(VLOOKUP(B110,'021012'!B:D,3,FALSE)),"new",IF(VLOOKUP(B110,'021012'!B:D,3,FALSE)="new","existing",VLOOKUP(B110,'021012'!B:D,3,FALSE)))</f>
        <v>new</v>
      </c>
      <c r="E110" s="4">
        <f t="shared" si="3"/>
        <v>40978</v>
      </c>
      <c r="F110" s="11" t="str">
        <f>IF(ISERROR(VLOOKUP(B110,'081012'!B:B,1,FALSE)),"yes","no")</f>
        <v>yes</v>
      </c>
      <c r="G110" s="2" t="s">
        <v>2272</v>
      </c>
      <c r="H110" s="11" t="str">
        <f>IF(ISNA(VLOOKUP(B110,CEEMEA!$A:$A,1,0)),IF(ISNA(VLOOKUP(B110,Removes!$A:$A,1,0)),IF(ISNA(VLOOKUP(B110,TTM!$A:$A,1,0)),IF(ISNA(VLOOKUP(B110,FastTrack!$A:$A,1,0)),IF(ISNA(VLOOKUP(B110,Delayed!$B:$B,1,0)),"BAU","Delayed"),"FastTrack"),"TTM"),"Remove"),"CEEMEA")</f>
        <v>BAU</v>
      </c>
      <c r="I110" s="11" t="str">
        <f>IF(COUNTIF(schedule!DA$1:ZZ$100,B110)=0,"new","scheduled")</f>
        <v>new</v>
      </c>
    </row>
    <row r="111" spans="1:9" hidden="1">
      <c r="A111" s="11" t="s">
        <v>350</v>
      </c>
      <c r="B111" s="13">
        <v>1207260344013</v>
      </c>
      <c r="C111" s="11" t="str">
        <f>IF(ISERROR(VLOOKUP(B111,'021012'!B:C,2,FALSE)),"new",VLOOKUP(B111,'021012'!B:C,2,FALSE))</f>
        <v>new</v>
      </c>
      <c r="D111" s="11" t="str">
        <f>IF(ISERROR(VLOOKUP(B111,'021012'!B:D,3,FALSE)),"new",IF(VLOOKUP(B111,'021012'!B:D,3,FALSE)="new","existing",VLOOKUP(B111,'021012'!B:D,3,FALSE)))</f>
        <v>existing</v>
      </c>
      <c r="E111" s="4">
        <f t="shared" si="3"/>
        <v>41009</v>
      </c>
      <c r="G111" s="2" t="s">
        <v>2256</v>
      </c>
      <c r="H111" s="11" t="str">
        <f>IF(ISNA(VLOOKUP(B111,CEEMEA!$A:$A,1,0)),IF(ISNA(VLOOKUP(B111,Removes!$A:$A,1,0)),IF(ISNA(VLOOKUP(B111,TTM!$A:$A,1,0)),IF(ISNA(VLOOKUP(B111,FastTrack!$A:$A,1,0)),IF(ISNA(VLOOKUP(B111,Delayed!$B:$B,1,0)),"BAU","Delayed"),"FastTrack"),"TTM"),"Remove"),"CEEMEA")</f>
        <v>BAU</v>
      </c>
      <c r="I111" s="11" t="str">
        <f>IF(COUNTIF(schedule!DA$1:ZZ$100,B111)=0,"new","scheduled")</f>
        <v>scheduled</v>
      </c>
    </row>
    <row r="112" spans="1:9" hidden="1">
      <c r="A112" s="11" t="s">
        <v>1958</v>
      </c>
      <c r="B112" s="13">
        <v>1207300416493</v>
      </c>
      <c r="C112" s="11" t="str">
        <f>IF(ISERROR(VLOOKUP(B112,'021012'!B:C,2,FALSE)),"new",VLOOKUP(B112,'021012'!B:C,2,FALSE))</f>
        <v>new</v>
      </c>
      <c r="D112" s="11" t="str">
        <f>IF(ISERROR(VLOOKUP(B112,'021012'!B:D,3,FALSE)),"new",IF(VLOOKUP(B112,'021012'!B:D,3,FALSE)="new","existing",VLOOKUP(B112,'021012'!B:D,3,FALSE)))</f>
        <v>existing</v>
      </c>
      <c r="E112" s="4">
        <f t="shared" si="3"/>
        <v>40978</v>
      </c>
      <c r="G112" s="2" t="s">
        <v>2274</v>
      </c>
      <c r="H112" s="11" t="str">
        <f>IF(ISNA(VLOOKUP(B112,CEEMEA!$A:$A,1,0)),IF(ISNA(VLOOKUP(B112,Removes!$A:$A,1,0)),IF(ISNA(VLOOKUP(B112,TTM!$A:$A,1,0)),IF(ISNA(VLOOKUP(B112,FastTrack!$A:$A,1,0)),IF(ISNA(VLOOKUP(B112,Delayed!$B:$B,1,0)),"BAU","Delayed"),"FastTrack"),"TTM"),"Remove"),"CEEMEA")</f>
        <v>CEEMEA</v>
      </c>
      <c r="I112" s="11" t="str">
        <f>IF(COUNTIF(schedule!DA$1:ZZ$100,B112)=0,"new","scheduled")</f>
        <v>scheduled</v>
      </c>
    </row>
    <row r="113" spans="1:9" hidden="1">
      <c r="A113" s="11" t="s">
        <v>1960</v>
      </c>
      <c r="B113" s="13">
        <v>1207300416523</v>
      </c>
      <c r="C113" s="11" t="str">
        <f>IF(ISERROR(VLOOKUP(B113,'021012'!B:C,2,FALSE)),"new",VLOOKUP(B113,'021012'!B:C,2,FALSE))</f>
        <v>new</v>
      </c>
      <c r="D113" s="11" t="str">
        <f>IF(ISERROR(VLOOKUP(B113,'021012'!B:D,3,FALSE)),"new",IF(VLOOKUP(B113,'021012'!B:D,3,FALSE)="new","existing",VLOOKUP(B113,'021012'!B:D,3,FALSE)))</f>
        <v>existing</v>
      </c>
      <c r="E113" s="4" t="e">
        <f t="shared" si="3"/>
        <v>#VALUE!</v>
      </c>
      <c r="G113" s="2" t="s">
        <v>2088</v>
      </c>
      <c r="H113" s="11" t="str">
        <f>IF(ISNA(VLOOKUP(B113,CEEMEA!$A:$A,1,0)),IF(ISNA(VLOOKUP(B113,Removes!$A:$A,1,0)),IF(ISNA(VLOOKUP(B113,TTM!$A:$A,1,0)),IF(ISNA(VLOOKUP(B113,FastTrack!$A:$A,1,0)),IF(ISNA(VLOOKUP(B113,Delayed!$B:$B,1,0)),"BAU","Delayed"),"FastTrack"),"TTM"),"Remove"),"CEEMEA")</f>
        <v>CEEMEA</v>
      </c>
      <c r="I113" s="11" t="str">
        <f>IF(COUNTIF(schedule!DA$1:ZZ$100,B113)=0,"new","scheduled")</f>
        <v>scheduled</v>
      </c>
    </row>
    <row r="114" spans="1:9" hidden="1">
      <c r="A114" s="11" t="s">
        <v>1962</v>
      </c>
      <c r="B114" s="13">
        <v>1208080420583</v>
      </c>
      <c r="C114" s="11" t="str">
        <f>IF(ISERROR(VLOOKUP(B114,'021012'!B:C,2,FALSE)),"new",VLOOKUP(B114,'021012'!B:C,2,FALSE))</f>
        <v>new</v>
      </c>
      <c r="D114" s="11" t="str">
        <f>IF(ISERROR(VLOOKUP(B114,'021012'!B:D,3,FALSE)),"new",IF(VLOOKUP(B114,'021012'!B:D,3,FALSE)="new","existing",VLOOKUP(B114,'021012'!B:D,3,FALSE)))</f>
        <v>existing</v>
      </c>
      <c r="E114" s="4" t="e">
        <f t="shared" si="3"/>
        <v>#VALUE!</v>
      </c>
      <c r="G114" s="2" t="s">
        <v>2089</v>
      </c>
      <c r="H114" s="11" t="str">
        <f>IF(ISNA(VLOOKUP(B114,CEEMEA!$A:$A,1,0)),IF(ISNA(VLOOKUP(B114,Removes!$A:$A,1,0)),IF(ISNA(VLOOKUP(B114,TTM!$A:$A,1,0)),IF(ISNA(VLOOKUP(B114,FastTrack!$A:$A,1,0)),IF(ISNA(VLOOKUP(B114,Delayed!$B:$B,1,0)),"BAU","Delayed"),"FastTrack"),"TTM"),"Remove"),"CEEMEA")</f>
        <v>CEEMEA</v>
      </c>
      <c r="I114" s="11" t="str">
        <f>IF(COUNTIF(schedule!DA$1:ZZ$100,B114)=0,"new","scheduled")</f>
        <v>scheduled</v>
      </c>
    </row>
    <row r="115" spans="1:9">
      <c r="A115" s="11" t="s">
        <v>2188</v>
      </c>
      <c r="B115" s="13">
        <v>1208080421003</v>
      </c>
      <c r="C115" s="11" t="str">
        <f>IF(ISERROR(VLOOKUP(B115,'021012'!B:C,2,FALSE)),"new",VLOOKUP(B115,'021012'!B:C,2,FALSE))</f>
        <v>new</v>
      </c>
      <c r="D115" s="11" t="str">
        <f>IF(ISERROR(VLOOKUP(B115,'021012'!B:D,3,FALSE)),"new",IF(VLOOKUP(B115,'021012'!B:D,3,FALSE)="new","existing",VLOOKUP(B115,'021012'!B:D,3,FALSE)))</f>
        <v>existing</v>
      </c>
      <c r="E115" s="4">
        <f t="shared" si="3"/>
        <v>40949</v>
      </c>
      <c r="F115" s="11" t="str">
        <f>IF(ISERROR(VLOOKUP(B115,'081012'!B:B,1,FALSE)),"yes","no")</f>
        <v>no</v>
      </c>
      <c r="G115" s="2" t="s">
        <v>2189</v>
      </c>
      <c r="H115" s="11" t="str">
        <f>IF(ISNA(VLOOKUP(B115,CEEMEA!$A:$A,1,0)),IF(ISNA(VLOOKUP(B115,Removes!$A:$A,1,0)),IF(ISNA(VLOOKUP(B115,TTM!$A:$A,1,0)),IF(ISNA(VLOOKUP(B115,FastTrack!$A:$A,1,0)),IF(ISNA(VLOOKUP(B115,Delayed!$B:$B,1,0)),"BAU","Delayed"),"FastTrack"),"TTM"),"Remove"),"CEEMEA")</f>
        <v>CEEMEA</v>
      </c>
      <c r="I115" s="11" t="str">
        <f>IF(COUNTIF(schedule!DA$1:ZZ$100,B115)=0,"new","scheduled")</f>
        <v>scheduled</v>
      </c>
    </row>
    <row r="116" spans="1:9">
      <c r="A116" s="11" t="s">
        <v>2186</v>
      </c>
      <c r="B116" s="13">
        <v>1208080421041</v>
      </c>
      <c r="C116" s="11" t="str">
        <f>IF(ISERROR(VLOOKUP(B116,'021012'!B:C,2,FALSE)),"new",VLOOKUP(B116,'021012'!B:C,2,FALSE))</f>
        <v>new</v>
      </c>
      <c r="D116" s="11" t="str">
        <f>IF(ISERROR(VLOOKUP(B116,'021012'!B:D,3,FALSE)),"new",IF(VLOOKUP(B116,'021012'!B:D,3,FALSE)="new","existing",VLOOKUP(B116,'021012'!B:D,3,FALSE)))</f>
        <v>existing</v>
      </c>
      <c r="E116" s="4">
        <f t="shared" si="3"/>
        <v>40949</v>
      </c>
      <c r="F116" s="11" t="str">
        <f>IF(ISERROR(VLOOKUP(B116,'081012'!B:B,1,FALSE)),"yes","no")</f>
        <v>no</v>
      </c>
      <c r="G116" s="2" t="s">
        <v>2187</v>
      </c>
      <c r="H116" s="11" t="str">
        <f>IF(ISNA(VLOOKUP(B116,CEEMEA!$A:$A,1,0)),IF(ISNA(VLOOKUP(B116,Removes!$A:$A,1,0)),IF(ISNA(VLOOKUP(B116,TTM!$A:$A,1,0)),IF(ISNA(VLOOKUP(B116,FastTrack!$A:$A,1,0)),IF(ISNA(VLOOKUP(B116,Delayed!$B:$B,1,0)),"BAU","Delayed"),"FastTrack"),"TTM"),"Remove"),"CEEMEA")</f>
        <v>CEEMEA</v>
      </c>
      <c r="I116" s="11" t="str">
        <f>IF(COUNTIF(schedule!DA$1:ZZ$100,B116)=0,"new","scheduled")</f>
        <v>scheduled</v>
      </c>
    </row>
    <row r="117" spans="1:9" hidden="1">
      <c r="A117" s="11" t="s">
        <v>1966</v>
      </c>
      <c r="B117" s="13">
        <v>1208170548561</v>
      </c>
      <c r="C117" s="11" t="str">
        <f>IF(ISERROR(VLOOKUP(B117,'021012'!B:C,2,FALSE)),"new",VLOOKUP(B117,'021012'!B:C,2,FALSE))</f>
        <v>new</v>
      </c>
      <c r="D117" s="11" t="str">
        <f>IF(ISERROR(VLOOKUP(B117,'021012'!B:D,3,FALSE)),"new",IF(VLOOKUP(B117,'021012'!B:D,3,FALSE)="new","existing",VLOOKUP(B117,'021012'!B:D,3,FALSE)))</f>
        <v>existing</v>
      </c>
      <c r="E117" s="4" t="e">
        <f t="shared" si="3"/>
        <v>#VALUE!</v>
      </c>
      <c r="G117" s="2" t="s">
        <v>2090</v>
      </c>
      <c r="H117" s="11" t="str">
        <f>IF(ISNA(VLOOKUP(B117,CEEMEA!$A:$A,1,0)),IF(ISNA(VLOOKUP(B117,Removes!$A:$A,1,0)),IF(ISNA(VLOOKUP(B117,TTM!$A:$A,1,0)),IF(ISNA(VLOOKUP(B117,FastTrack!$A:$A,1,0)),IF(ISNA(VLOOKUP(B117,Delayed!$B:$B,1,0)),"BAU","Delayed"),"FastTrack"),"TTM"),"Remove"),"CEEMEA")</f>
        <v>CEEMEA</v>
      </c>
      <c r="I117" s="11" t="str">
        <f>IF(COUNTIF(schedule!DA$1:ZZ$100,B117)=0,"new","scheduled")</f>
        <v>scheduled</v>
      </c>
    </row>
    <row r="118" spans="1:9" hidden="1">
      <c r="A118" s="11" t="s">
        <v>1953</v>
      </c>
      <c r="B118" s="13">
        <v>1208170551071</v>
      </c>
      <c r="C118" s="11" t="str">
        <f>IF(ISERROR(VLOOKUP(B118,'021012'!B:C,2,FALSE)),"new",VLOOKUP(B118,'021012'!B:C,2,FALSE))</f>
        <v>new</v>
      </c>
      <c r="D118" s="11" t="str">
        <f>IF(ISERROR(VLOOKUP(B118,'021012'!B:D,3,FALSE)),"new",IF(VLOOKUP(B118,'021012'!B:D,3,FALSE)="new","existing",VLOOKUP(B118,'021012'!B:D,3,FALSE)))</f>
        <v>existing</v>
      </c>
      <c r="E118" s="4" t="e">
        <f t="shared" si="3"/>
        <v>#VALUE!</v>
      </c>
      <c r="G118" s="2" t="s">
        <v>2110</v>
      </c>
      <c r="H118" s="11" t="str">
        <f>IF(ISNA(VLOOKUP(B118,CEEMEA!$A:$A,1,0)),IF(ISNA(VLOOKUP(B118,Removes!$A:$A,1,0)),IF(ISNA(VLOOKUP(B118,TTM!$A:$A,1,0)),IF(ISNA(VLOOKUP(B118,FastTrack!$A:$A,1,0)),IF(ISNA(VLOOKUP(B118,Delayed!$B:$B,1,0)),"BAU","Delayed"),"FastTrack"),"TTM"),"Remove"),"CEEMEA")</f>
        <v>CEEMEA</v>
      </c>
      <c r="I118" s="11" t="str">
        <f>IF(COUNTIF(schedule!DA$1:ZZ$100,B118)=0,"new","scheduled")</f>
        <v>scheduled</v>
      </c>
    </row>
    <row r="119" spans="1:9" hidden="1">
      <c r="A119" s="11" t="s">
        <v>1657</v>
      </c>
      <c r="B119" s="13">
        <v>1208181910351</v>
      </c>
      <c r="C119" s="11" t="str">
        <f>IF(ISERROR(VLOOKUP(B119,'021012'!B:C,2,FALSE)),"new",VLOOKUP(B119,'021012'!B:C,2,FALSE))</f>
        <v>new</v>
      </c>
      <c r="D119" s="11" t="str">
        <f>IF(ISERROR(VLOOKUP(B119,'021012'!B:D,3,FALSE)),"new",IF(VLOOKUP(B119,'021012'!B:D,3,FALSE)="new","existing",VLOOKUP(B119,'021012'!B:D,3,FALSE)))</f>
        <v>existing</v>
      </c>
      <c r="E119" s="4" t="e">
        <f t="shared" si="3"/>
        <v>#VALUE!</v>
      </c>
      <c r="G119" s="2" t="s">
        <v>2139</v>
      </c>
      <c r="H119" s="11" t="str">
        <f>IF(ISNA(VLOOKUP(B119,CEEMEA!$A:$A,1,0)),IF(ISNA(VLOOKUP(B119,Removes!$A:$A,1,0)),IF(ISNA(VLOOKUP(B119,TTM!$A:$A,1,0)),IF(ISNA(VLOOKUP(B119,FastTrack!$A:$A,1,0)),IF(ISNA(VLOOKUP(B119,Delayed!$B:$B,1,0)),"BAU","Delayed"),"FastTrack"),"TTM"),"Remove"),"CEEMEA")</f>
        <v>CEEMEA</v>
      </c>
      <c r="I119" s="11" t="str">
        <f>IF(COUNTIF(schedule!DA$1:ZZ$100,B119)=0,"new","scheduled")</f>
        <v>scheduled</v>
      </c>
    </row>
    <row r="120" spans="1:9" hidden="1">
      <c r="A120" s="11" t="s">
        <v>859</v>
      </c>
      <c r="B120" s="13">
        <v>1208182007483</v>
      </c>
      <c r="C120" s="11" t="str">
        <f>IF(ISERROR(VLOOKUP(B120,'021012'!B:C,2,FALSE)),"new",VLOOKUP(B120,'021012'!B:C,2,FALSE))</f>
        <v>new</v>
      </c>
      <c r="D120" s="11" t="str">
        <f>IF(ISERROR(VLOOKUP(B120,'021012'!B:D,3,FALSE)),"new",IF(VLOOKUP(B120,'021012'!B:D,3,FALSE)="new","existing",VLOOKUP(B120,'021012'!B:D,3,FALSE)))</f>
        <v>existing</v>
      </c>
      <c r="E120" s="4" t="e">
        <f t="shared" si="3"/>
        <v>#VALUE!</v>
      </c>
      <c r="G120" s="2" t="s">
        <v>2086</v>
      </c>
      <c r="H120" s="11" t="str">
        <f>IF(ISNA(VLOOKUP(B120,CEEMEA!$A:$A,1,0)),IF(ISNA(VLOOKUP(B120,Removes!$A:$A,1,0)),IF(ISNA(VLOOKUP(B120,TTM!$A:$A,1,0)),IF(ISNA(VLOOKUP(B120,FastTrack!$A:$A,1,0)),IF(ISNA(VLOOKUP(B120,Delayed!$B:$B,1,0)),"BAU","Delayed"),"FastTrack"),"TTM"),"Remove"),"CEEMEA")</f>
        <v>CEEMEA</v>
      </c>
      <c r="I120" s="11" t="str">
        <f>IF(COUNTIF(schedule!DA$1:ZZ$100,B120)=0,"new","scheduled")</f>
        <v>scheduled</v>
      </c>
    </row>
    <row r="121" spans="1:9" hidden="1">
      <c r="A121" s="11" t="s">
        <v>863</v>
      </c>
      <c r="B121" s="13">
        <v>1208182028102</v>
      </c>
      <c r="C121" s="11" t="str">
        <f>IF(ISERROR(VLOOKUP(B121,'021012'!B:C,2,FALSE)),"new",VLOOKUP(B121,'021012'!B:C,2,FALSE))</f>
        <v>new</v>
      </c>
      <c r="D121" s="11" t="str">
        <f>IF(ISERROR(VLOOKUP(B121,'021012'!B:D,3,FALSE)),"new",IF(VLOOKUP(B121,'021012'!B:D,3,FALSE)="new","existing",VLOOKUP(B121,'021012'!B:D,3,FALSE)))</f>
        <v>existing</v>
      </c>
      <c r="E121" s="4">
        <f t="shared" si="3"/>
        <v>40949</v>
      </c>
      <c r="G121" s="2" t="s">
        <v>2185</v>
      </c>
      <c r="H121" s="11" t="str">
        <f>IF(ISNA(VLOOKUP(B121,CEEMEA!$A:$A,1,0)),IF(ISNA(VLOOKUP(B121,Removes!$A:$A,1,0)),IF(ISNA(VLOOKUP(B121,TTM!$A:$A,1,0)),IF(ISNA(VLOOKUP(B121,FastTrack!$A:$A,1,0)),IF(ISNA(VLOOKUP(B121,Delayed!$B:$B,1,0)),"BAU","Delayed"),"FastTrack"),"TTM"),"Remove"),"CEEMEA")</f>
        <v>CEEMEA</v>
      </c>
      <c r="I121" s="11" t="str">
        <f>IF(COUNTIF(schedule!DA$1:ZZ$100,B121)=0,"new","scheduled")</f>
        <v>new</v>
      </c>
    </row>
    <row r="122" spans="1:9" hidden="1">
      <c r="A122" s="11" t="s">
        <v>1667</v>
      </c>
      <c r="B122" s="13">
        <v>1208182100311</v>
      </c>
      <c r="C122" s="11" t="str">
        <f>IF(ISERROR(VLOOKUP(B122,'021012'!B:C,2,FALSE)),"new",VLOOKUP(B122,'021012'!B:C,2,FALSE))</f>
        <v>new</v>
      </c>
      <c r="D122" s="11" t="str">
        <f>IF(ISERROR(VLOOKUP(B122,'021012'!B:D,3,FALSE)),"new",IF(VLOOKUP(B122,'021012'!B:D,3,FALSE)="new","existing",VLOOKUP(B122,'021012'!B:D,3,FALSE)))</f>
        <v>existing</v>
      </c>
      <c r="E122" s="4">
        <f t="shared" si="3"/>
        <v>40978</v>
      </c>
      <c r="G122" s="2" t="s">
        <v>2275</v>
      </c>
      <c r="H122" s="11" t="str">
        <f>IF(ISNA(VLOOKUP(B122,CEEMEA!$A:$A,1,0)),IF(ISNA(VLOOKUP(B122,Removes!$A:$A,1,0)),IF(ISNA(VLOOKUP(B122,TTM!$A:$A,1,0)),IF(ISNA(VLOOKUP(B122,FastTrack!$A:$A,1,0)),IF(ISNA(VLOOKUP(B122,Delayed!$B:$B,1,0)),"BAU","Delayed"),"FastTrack"),"TTM"),"Remove"),"CEEMEA")</f>
        <v>CEEMEA</v>
      </c>
      <c r="I122" s="11" t="str">
        <f>IF(COUNTIF(schedule!DA$1:ZZ$100,B122)=0,"new","scheduled")</f>
        <v>new</v>
      </c>
    </row>
    <row r="123" spans="1:9" hidden="1">
      <c r="A123" s="11" t="s">
        <v>1669</v>
      </c>
      <c r="B123" s="13">
        <v>1208182109141</v>
      </c>
      <c r="C123" s="11" t="str">
        <f>IF(ISERROR(VLOOKUP(B123,'021012'!B:C,2,FALSE)),"new",VLOOKUP(B123,'021012'!B:C,2,FALSE))</f>
        <v>new</v>
      </c>
      <c r="D123" s="11" t="str">
        <f>IF(ISERROR(VLOOKUP(B123,'021012'!B:D,3,FALSE)),"new",IF(VLOOKUP(B123,'021012'!B:D,3,FALSE)="new","existing",VLOOKUP(B123,'021012'!B:D,3,FALSE)))</f>
        <v>existing</v>
      </c>
      <c r="E123" s="4">
        <f t="shared" si="3"/>
        <v>40918</v>
      </c>
      <c r="G123" s="2" t="s">
        <v>2049</v>
      </c>
      <c r="H123" s="11" t="str">
        <f>IF(ISNA(VLOOKUP(B123,CEEMEA!$A:$A,1,0)),IF(ISNA(VLOOKUP(B123,Removes!$A:$A,1,0)),IF(ISNA(VLOOKUP(B123,TTM!$A:$A,1,0)),IF(ISNA(VLOOKUP(B123,FastTrack!$A:$A,1,0)),IF(ISNA(VLOOKUP(B123,Delayed!$B:$B,1,0)),"BAU","Delayed"),"FastTrack"),"TTM"),"Remove"),"CEEMEA")</f>
        <v>CEEMEA</v>
      </c>
      <c r="I123" s="11" t="str">
        <f>IF(COUNTIF(schedule!DA$1:ZZ$100,B123)=0,"new","scheduled")</f>
        <v>new</v>
      </c>
    </row>
    <row r="124" spans="1:9" hidden="1">
      <c r="A124" s="11" t="s">
        <v>1639</v>
      </c>
      <c r="B124" s="13">
        <v>1209071219242</v>
      </c>
      <c r="C124" s="11" t="str">
        <f>IF(ISERROR(VLOOKUP(B124,'021012'!B:C,2,FALSE)),"new",VLOOKUP(B124,'021012'!B:C,2,FALSE))</f>
        <v>new</v>
      </c>
      <c r="D124" s="11" t="str">
        <f>IF(ISERROR(VLOOKUP(B124,'021012'!B:D,3,FALSE)),"new",IF(VLOOKUP(B124,'021012'!B:D,3,FALSE)="new","existing",VLOOKUP(B124,'021012'!B:D,3,FALSE)))</f>
        <v>existing</v>
      </c>
      <c r="E124" s="4" t="e">
        <f t="shared" si="3"/>
        <v>#VALUE!</v>
      </c>
      <c r="G124" s="2" t="s">
        <v>2141</v>
      </c>
      <c r="H124" s="11" t="str">
        <f>IF(ISNA(VLOOKUP(B124,CEEMEA!$A:$A,1,0)),IF(ISNA(VLOOKUP(B124,Removes!$A:$A,1,0)),IF(ISNA(VLOOKUP(B124,TTM!$A:$A,1,0)),IF(ISNA(VLOOKUP(B124,FastTrack!$A:$A,1,0)),IF(ISNA(VLOOKUP(B124,Delayed!$B:$B,1,0)),"BAU","Delayed"),"FastTrack"),"TTM"),"Remove"),"CEEMEA")</f>
        <v>Remove</v>
      </c>
      <c r="I124" s="11" t="str">
        <f>IF(COUNTIF(schedule!DA$1:ZZ$100,B124)=0,"new","scheduled")</f>
        <v>new</v>
      </c>
    </row>
    <row r="125" spans="1:9" hidden="1">
      <c r="A125" s="11" t="s">
        <v>1833</v>
      </c>
      <c r="B125" s="13">
        <v>1209071225182</v>
      </c>
      <c r="C125" s="11" t="str">
        <f>IF(ISERROR(VLOOKUP(B125,'021012'!B:C,2,FALSE)),"new",VLOOKUP(B125,'021012'!B:C,2,FALSE))</f>
        <v>new</v>
      </c>
      <c r="D125" s="11" t="str">
        <f>IF(ISERROR(VLOOKUP(B125,'021012'!B:D,3,FALSE)),"new",IF(VLOOKUP(B125,'021012'!B:D,3,FALSE)="new","existing",VLOOKUP(B125,'021012'!B:D,3,FALSE)))</f>
        <v>existing</v>
      </c>
      <c r="E125" s="4" t="e">
        <f t="shared" si="3"/>
        <v>#VALUE!</v>
      </c>
      <c r="G125" s="2" t="s">
        <v>2114</v>
      </c>
      <c r="H125" s="11" t="str">
        <f>IF(ISNA(VLOOKUP(B125,CEEMEA!$A:$A,1,0)),IF(ISNA(VLOOKUP(B125,Removes!$A:$A,1,0)),IF(ISNA(VLOOKUP(B125,TTM!$A:$A,1,0)),IF(ISNA(VLOOKUP(B125,FastTrack!$A:$A,1,0)),IF(ISNA(VLOOKUP(B125,Delayed!$B:$B,1,0)),"BAU","Delayed"),"FastTrack"),"TTM"),"Remove"),"CEEMEA")</f>
        <v>Remove</v>
      </c>
      <c r="I125" s="11" t="str">
        <f>IF(COUNTIF(schedule!DA$1:ZZ$100,B125)=0,"new","scheduled")</f>
        <v>new</v>
      </c>
    </row>
    <row r="126" spans="1:9" hidden="1">
      <c r="A126" s="11" t="s">
        <v>1835</v>
      </c>
      <c r="B126" s="13">
        <v>1209120930401</v>
      </c>
      <c r="C126" s="11" t="str">
        <f>IF(ISERROR(VLOOKUP(B126,'021012'!B:C,2,FALSE)),"new",VLOOKUP(B126,'021012'!B:C,2,FALSE))</f>
        <v>new</v>
      </c>
      <c r="D126" s="11" t="str">
        <f>IF(ISERROR(VLOOKUP(B126,'021012'!B:D,3,FALSE)),"new",IF(VLOOKUP(B126,'021012'!B:D,3,FALSE)="new","existing",VLOOKUP(B126,'021012'!B:D,3,FALSE)))</f>
        <v>existing</v>
      </c>
      <c r="E126" s="4" t="e">
        <f t="shared" si="3"/>
        <v>#VALUE!</v>
      </c>
      <c r="G126" s="2" t="s">
        <v>2115</v>
      </c>
      <c r="H126" s="11" t="str">
        <f>IF(ISNA(VLOOKUP(B126,CEEMEA!$A:$A,1,0)),IF(ISNA(VLOOKUP(B126,Removes!$A:$A,1,0)),IF(ISNA(VLOOKUP(B126,TTM!$A:$A,1,0)),IF(ISNA(VLOOKUP(B126,FastTrack!$A:$A,1,0)),IF(ISNA(VLOOKUP(B126,Delayed!$B:$B,1,0)),"BAU","Delayed"),"FastTrack"),"TTM"),"Remove"),"CEEMEA")</f>
        <v>Remove</v>
      </c>
      <c r="I126" s="11" t="str">
        <f>IF(COUNTIF(schedule!DA$1:ZZ$100,B126)=0,"new","scheduled")</f>
        <v>new</v>
      </c>
    </row>
    <row r="127" spans="1:9" hidden="1">
      <c r="A127" s="11" t="s">
        <v>332</v>
      </c>
      <c r="B127" s="13">
        <v>1209141240361</v>
      </c>
      <c r="C127" s="11" t="str">
        <f>IF(ISERROR(VLOOKUP(B127,'021012'!B:C,2,FALSE)),"new",VLOOKUP(B127,'021012'!B:C,2,FALSE))</f>
        <v>new</v>
      </c>
      <c r="D127" s="11" t="str">
        <f>IF(ISERROR(VLOOKUP(B127,'021012'!B:D,3,FALSE)),"new",IF(VLOOKUP(B127,'021012'!B:D,3,FALSE)="new","existing",VLOOKUP(B127,'021012'!B:D,3,FALSE)))</f>
        <v>existing</v>
      </c>
      <c r="E127" s="4">
        <f t="shared" si="3"/>
        <v>40978</v>
      </c>
      <c r="G127" s="2" t="s">
        <v>2298</v>
      </c>
      <c r="H127" s="11" t="str">
        <f>IF(ISNA(VLOOKUP(B127,CEEMEA!$A:$A,1,0)),IF(ISNA(VLOOKUP(B127,Removes!$A:$A,1,0)),IF(ISNA(VLOOKUP(B127,TTM!$A:$A,1,0)),IF(ISNA(VLOOKUP(B127,FastTrack!$A:$A,1,0)),IF(ISNA(VLOOKUP(B127,Delayed!$B:$B,1,0)),"BAU","Delayed"),"FastTrack"),"TTM"),"Remove"),"CEEMEA")</f>
        <v>Remove</v>
      </c>
      <c r="I127" s="11" t="str">
        <f>IF(COUNTIF(schedule!DA$1:ZZ$100,B127)=0,"new","scheduled")</f>
        <v>new</v>
      </c>
    </row>
    <row r="128" spans="1:9">
      <c r="A128" s="11" t="s">
        <v>2234</v>
      </c>
      <c r="B128" s="13">
        <v>1209180434371</v>
      </c>
      <c r="C128" s="11" t="str">
        <f>IF(ISERROR(VLOOKUP(B128,'021012'!B:C,2,FALSE)),"new",VLOOKUP(B128,'021012'!B:C,2,FALSE))</f>
        <v>new</v>
      </c>
      <c r="D128" s="11" t="str">
        <f>IF(ISERROR(VLOOKUP(B128,'021012'!B:D,3,FALSE)),"new",IF(VLOOKUP(B128,'021012'!B:D,3,FALSE)="new","existing",VLOOKUP(B128,'021012'!B:D,3,FALSE)))</f>
        <v>existing</v>
      </c>
      <c r="E128" s="4">
        <f t="shared" si="3"/>
        <v>40918</v>
      </c>
      <c r="F128" s="11" t="str">
        <f>IF(ISERROR(VLOOKUP(B128,'081012'!B:B,1,FALSE)),"yes","no")</f>
        <v>no</v>
      </c>
      <c r="G128" s="2" t="s">
        <v>2235</v>
      </c>
      <c r="H128" s="11" t="str">
        <f>IF(ISNA(VLOOKUP(B128,CEEMEA!$A:$A,1,0)),IF(ISNA(VLOOKUP(B128,Removes!$A:$A,1,0)),IF(ISNA(VLOOKUP(B128,TTM!$A:$A,1,0)),IF(ISNA(VLOOKUP(B128,FastTrack!$A:$A,1,0)),IF(ISNA(VLOOKUP(B128,Delayed!$B:$B,1,0)),"BAU","Delayed"),"FastTrack"),"TTM"),"Remove"),"CEEMEA")</f>
        <v>CEEMEA</v>
      </c>
      <c r="I128" s="11" t="str">
        <f>IF(COUNTIF(schedule!DA$1:ZZ$100,B128)=0,"new","scheduled")</f>
        <v>new</v>
      </c>
    </row>
    <row r="129" spans="1:9">
      <c r="A129" s="11" t="s">
        <v>2230</v>
      </c>
      <c r="B129" s="13">
        <v>1209180434391</v>
      </c>
      <c r="C129" s="11" t="str">
        <f>IF(ISERROR(VLOOKUP(B129,'021012'!B:C,2,FALSE)),"new",VLOOKUP(B129,'021012'!B:C,2,FALSE))</f>
        <v>new</v>
      </c>
      <c r="D129" s="11" t="str">
        <f>IF(ISERROR(VLOOKUP(B129,'021012'!B:D,3,FALSE)),"new",IF(VLOOKUP(B129,'021012'!B:D,3,FALSE)="new","existing",VLOOKUP(B129,'021012'!B:D,3,FALSE)))</f>
        <v>existing</v>
      </c>
      <c r="E129" s="4">
        <f t="shared" si="3"/>
        <v>40918</v>
      </c>
      <c r="F129" s="11" t="str">
        <f>IF(ISERROR(VLOOKUP(B129,'081012'!B:B,1,FALSE)),"yes","no")</f>
        <v>no</v>
      </c>
      <c r="G129" s="2" t="s">
        <v>2231</v>
      </c>
      <c r="H129" s="11" t="str">
        <f>IF(ISNA(VLOOKUP(B129,CEEMEA!$A:$A,1,0)),IF(ISNA(VLOOKUP(B129,Removes!$A:$A,1,0)),IF(ISNA(VLOOKUP(B129,TTM!$A:$A,1,0)),IF(ISNA(VLOOKUP(B129,FastTrack!$A:$A,1,0)),IF(ISNA(VLOOKUP(B129,Delayed!$B:$B,1,0)),"BAU","Delayed"),"FastTrack"),"TTM"),"Remove"),"CEEMEA")</f>
        <v>CEEMEA</v>
      </c>
      <c r="I129" s="11" t="str">
        <f>IF(COUNTIF(schedule!DA$1:ZZ$100,B129)=0,"new","scheduled")</f>
        <v>new</v>
      </c>
    </row>
    <row r="130" spans="1:9">
      <c r="A130" s="11" t="s">
        <v>2224</v>
      </c>
      <c r="B130" s="13">
        <v>1209180434411</v>
      </c>
      <c r="C130" s="11" t="str">
        <f>IF(ISERROR(VLOOKUP(B130,'021012'!B:C,2,FALSE)),"new",VLOOKUP(B130,'021012'!B:C,2,FALSE))</f>
        <v>new</v>
      </c>
      <c r="D130" s="11" t="str">
        <f>IF(ISERROR(VLOOKUP(B130,'021012'!B:D,3,FALSE)),"new",IF(VLOOKUP(B130,'021012'!B:D,3,FALSE)="new","existing",VLOOKUP(B130,'021012'!B:D,3,FALSE)))</f>
        <v>existing</v>
      </c>
      <c r="E130" s="4">
        <f t="shared" si="3"/>
        <v>40918</v>
      </c>
      <c r="F130" s="11" t="str">
        <f>IF(ISERROR(VLOOKUP(B130,'081012'!B:B,1,FALSE)),"yes","no")</f>
        <v>no</v>
      </c>
      <c r="G130" s="2" t="s">
        <v>2225</v>
      </c>
      <c r="H130" s="11" t="str">
        <f>IF(ISNA(VLOOKUP(B130,CEEMEA!$A:$A,1,0)),IF(ISNA(VLOOKUP(B130,Removes!$A:$A,1,0)),IF(ISNA(VLOOKUP(B130,TTM!$A:$A,1,0)),IF(ISNA(VLOOKUP(B130,FastTrack!$A:$A,1,0)),IF(ISNA(VLOOKUP(B130,Delayed!$B:$B,1,0)),"BAU","Delayed"),"FastTrack"),"TTM"),"Remove"),"CEEMEA")</f>
        <v>CEEMEA</v>
      </c>
      <c r="I130" s="11" t="str">
        <f>IF(COUNTIF(schedule!DA$1:ZZ$100,B130)=0,"new","scheduled")</f>
        <v>new</v>
      </c>
    </row>
    <row r="131" spans="1:9" hidden="1">
      <c r="A131" s="11" t="s">
        <v>1827</v>
      </c>
      <c r="B131" s="13">
        <v>1209181328563</v>
      </c>
      <c r="C131" s="11" t="str">
        <f>IF(ISERROR(VLOOKUP(B131,'021012'!B:C,2,FALSE)),"new",VLOOKUP(B131,'021012'!B:C,2,FALSE))</f>
        <v>new</v>
      </c>
      <c r="D131" s="11" t="str">
        <f>IF(ISERROR(VLOOKUP(B131,'021012'!B:D,3,FALSE)),"new",IF(VLOOKUP(B131,'021012'!B:D,3,FALSE)="new","existing",VLOOKUP(B131,'021012'!B:D,3,FALSE)))</f>
        <v>existing</v>
      </c>
      <c r="E131" s="4">
        <f t="shared" si="3"/>
        <v>40949</v>
      </c>
      <c r="G131" s="2" t="s">
        <v>2179</v>
      </c>
      <c r="H131" s="11" t="str">
        <f>IF(ISNA(VLOOKUP(B131,CEEMEA!$A:$A,1,0)),IF(ISNA(VLOOKUP(B131,Removes!$A:$A,1,0)),IF(ISNA(VLOOKUP(B131,TTM!$A:$A,1,0)),IF(ISNA(VLOOKUP(B131,FastTrack!$A:$A,1,0)),IF(ISNA(VLOOKUP(B131,Delayed!$B:$B,1,0)),"BAU","Delayed"),"FastTrack"),"TTM"),"Remove"),"CEEMEA")</f>
        <v>BAU</v>
      </c>
      <c r="I131" s="11" t="str">
        <f>IF(COUNTIF(schedule!DA$1:ZZ$100,B131)=0,"new","scheduled")</f>
        <v>scheduled</v>
      </c>
    </row>
    <row r="132" spans="1:9">
      <c r="A132" s="11" t="s">
        <v>2177</v>
      </c>
      <c r="B132" s="13">
        <v>1209181329021</v>
      </c>
      <c r="C132" s="11" t="str">
        <f>IF(ISERROR(VLOOKUP(B132,'021012'!B:C,2,FALSE)),"new",VLOOKUP(B132,'021012'!B:C,2,FALSE))</f>
        <v>new</v>
      </c>
      <c r="D132" s="11" t="str">
        <f>IF(ISERROR(VLOOKUP(B132,'021012'!B:D,3,FALSE)),"new",IF(VLOOKUP(B132,'021012'!B:D,3,FALSE)="new","existing",VLOOKUP(B132,'021012'!B:D,3,FALSE)))</f>
        <v>existing</v>
      </c>
      <c r="E132" s="4">
        <f t="shared" si="3"/>
        <v>40949</v>
      </c>
      <c r="F132" s="11" t="str">
        <f>IF(ISERROR(VLOOKUP(B132,'081012'!B:B,1,FALSE)),"yes","no")</f>
        <v>no</v>
      </c>
      <c r="G132" s="2" t="s">
        <v>2178</v>
      </c>
      <c r="H132" s="11" t="str">
        <f>IF(ISNA(VLOOKUP(B132,CEEMEA!$A:$A,1,0)),IF(ISNA(VLOOKUP(B132,Removes!$A:$A,1,0)),IF(ISNA(VLOOKUP(B132,TTM!$A:$A,1,0)),IF(ISNA(VLOOKUP(B132,FastTrack!$A:$A,1,0)),IF(ISNA(VLOOKUP(B132,Delayed!$B:$B,1,0)),"BAU","Delayed"),"FastTrack"),"TTM"),"Remove"),"CEEMEA")</f>
        <v>BAU</v>
      </c>
      <c r="I132" s="11" t="str">
        <f>IF(COUNTIF(schedule!DA$1:ZZ$100,B132)=0,"new","scheduled")</f>
        <v>scheduled</v>
      </c>
    </row>
    <row r="133" spans="1:9">
      <c r="A133" s="11" t="s">
        <v>2276</v>
      </c>
      <c r="B133" s="13">
        <v>1209200914123</v>
      </c>
      <c r="C133" s="11" t="str">
        <f>IF(ISERROR(VLOOKUP(B133,'021012'!B:C,2,FALSE)),"new",VLOOKUP(B133,'021012'!B:C,2,FALSE))</f>
        <v>new</v>
      </c>
      <c r="D133" s="11" t="str">
        <f>IF(ISERROR(VLOOKUP(B133,'021012'!B:D,3,FALSE)),"new",IF(VLOOKUP(B133,'021012'!B:D,3,FALSE)="new","existing",VLOOKUP(B133,'021012'!B:D,3,FALSE)))</f>
        <v>new</v>
      </c>
      <c r="E133" s="4">
        <f t="shared" si="3"/>
        <v>40978</v>
      </c>
      <c r="F133" s="11" t="str">
        <f>IF(ISERROR(VLOOKUP(B133,'081012'!B:B,1,FALSE)),"yes","no")</f>
        <v>yes</v>
      </c>
      <c r="G133" s="2" t="s">
        <v>2277</v>
      </c>
      <c r="H133" s="11" t="str">
        <f>IF(ISNA(VLOOKUP(B133,CEEMEA!$A:$A,1,0)),IF(ISNA(VLOOKUP(B133,Removes!$A:$A,1,0)),IF(ISNA(VLOOKUP(B133,TTM!$A:$A,1,0)),IF(ISNA(VLOOKUP(B133,FastTrack!$A:$A,1,0)),IF(ISNA(VLOOKUP(B133,Delayed!$B:$B,1,0)),"BAU","Delayed"),"FastTrack"),"TTM"),"Remove"),"CEEMEA")</f>
        <v>BAU</v>
      </c>
      <c r="I133" s="11" t="str">
        <f>IF(COUNTIF(schedule!DA$1:ZZ$100,B133)=0,"new","scheduled")</f>
        <v>new</v>
      </c>
    </row>
    <row r="134" spans="1:9">
      <c r="A134" s="11" t="s">
        <v>2278</v>
      </c>
      <c r="B134" s="13">
        <v>1209200922543</v>
      </c>
      <c r="C134" s="11" t="str">
        <f>IF(ISERROR(VLOOKUP(B134,'021012'!B:C,2,FALSE)),"new",VLOOKUP(B134,'021012'!B:C,2,FALSE))</f>
        <v>new</v>
      </c>
      <c r="D134" s="11" t="str">
        <f>IF(ISERROR(VLOOKUP(B134,'021012'!B:D,3,FALSE)),"new",IF(VLOOKUP(B134,'021012'!B:D,3,FALSE)="new","existing",VLOOKUP(B134,'021012'!B:D,3,FALSE)))</f>
        <v>new</v>
      </c>
      <c r="E134" s="4">
        <f t="shared" si="3"/>
        <v>40978</v>
      </c>
      <c r="F134" s="11" t="str">
        <f>IF(ISERROR(VLOOKUP(B134,'081012'!B:B,1,FALSE)),"yes","no")</f>
        <v>yes</v>
      </c>
      <c r="G134" s="2" t="s">
        <v>2279</v>
      </c>
      <c r="H134" s="11" t="str">
        <f>IF(ISNA(VLOOKUP(B134,CEEMEA!$A:$A,1,0)),IF(ISNA(VLOOKUP(B134,Removes!$A:$A,1,0)),IF(ISNA(VLOOKUP(B134,TTM!$A:$A,1,0)),IF(ISNA(VLOOKUP(B134,FastTrack!$A:$A,1,0)),IF(ISNA(VLOOKUP(B134,Delayed!$B:$B,1,0)),"BAU","Delayed"),"FastTrack"),"TTM"),"Remove"),"CEEMEA")</f>
        <v>BAU</v>
      </c>
      <c r="I134" s="11" t="str">
        <f>IF(COUNTIF(schedule!DA$1:ZZ$100,B134)=0,"new","scheduled")</f>
        <v>new</v>
      </c>
    </row>
    <row r="135" spans="1:9" hidden="1">
      <c r="A135" s="11" t="s">
        <v>1817</v>
      </c>
      <c r="B135" s="13">
        <v>1209201007501</v>
      </c>
      <c r="C135" s="11" t="str">
        <f>IF(ISERROR(VLOOKUP(B135,'021012'!B:C,2,FALSE)),"new",VLOOKUP(B135,'021012'!B:C,2,FALSE))</f>
        <v>new</v>
      </c>
      <c r="D135" s="11" t="str">
        <f>IF(ISERROR(VLOOKUP(B135,'021012'!B:D,3,FALSE)),"new",IF(VLOOKUP(B135,'021012'!B:D,3,FALSE)="new","existing",VLOOKUP(B135,'021012'!B:D,3,FALSE)))</f>
        <v>existing</v>
      </c>
      <c r="E135" s="4" t="e">
        <f t="shared" si="3"/>
        <v>#VALUE!</v>
      </c>
      <c r="G135" s="2" t="s">
        <v>2135</v>
      </c>
      <c r="H135" s="11" t="str">
        <f>IF(ISNA(VLOOKUP(B135,CEEMEA!$A:$A,1,0)),IF(ISNA(VLOOKUP(B135,Removes!$A:$A,1,0)),IF(ISNA(VLOOKUP(B135,TTM!$A:$A,1,0)),IF(ISNA(VLOOKUP(B135,FastTrack!$A:$A,1,0)),IF(ISNA(VLOOKUP(B135,Delayed!$B:$B,1,0)),"BAU","Delayed"),"FastTrack"),"TTM"),"Remove"),"CEEMEA")</f>
        <v>BAU</v>
      </c>
      <c r="I135" s="11" t="str">
        <f>IF(COUNTIF(schedule!DA$1:ZZ$100,B135)=0,"new","scheduled")</f>
        <v>scheduled</v>
      </c>
    </row>
    <row r="136" spans="1:9" hidden="1">
      <c r="A136" s="11" t="s">
        <v>1807</v>
      </c>
      <c r="B136" s="13">
        <v>1209201020041</v>
      </c>
      <c r="C136" s="11" t="str">
        <f>IF(ISERROR(VLOOKUP(B136,'021012'!B:C,2,FALSE)),"new",VLOOKUP(B136,'021012'!B:C,2,FALSE))</f>
        <v>new</v>
      </c>
      <c r="D136" s="11" t="str">
        <f>IF(ISERROR(VLOOKUP(B136,'021012'!B:D,3,FALSE)),"new",IF(VLOOKUP(B136,'021012'!B:D,3,FALSE)="new","existing",VLOOKUP(B136,'021012'!B:D,3,FALSE)))</f>
        <v>existing</v>
      </c>
      <c r="E136" s="4" t="e">
        <f t="shared" si="3"/>
        <v>#VALUE!</v>
      </c>
      <c r="G136" s="2" t="s">
        <v>2130</v>
      </c>
      <c r="H136" s="11" t="str">
        <f>IF(ISNA(VLOOKUP(B136,CEEMEA!$A:$A,1,0)),IF(ISNA(VLOOKUP(B136,Removes!$A:$A,1,0)),IF(ISNA(VLOOKUP(B136,TTM!$A:$A,1,0)),IF(ISNA(VLOOKUP(B136,FastTrack!$A:$A,1,0)),IF(ISNA(VLOOKUP(B136,Delayed!$B:$B,1,0)),"BAU","Delayed"),"FastTrack"),"TTM"),"Remove"),"CEEMEA")</f>
        <v>BAU</v>
      </c>
      <c r="I136" s="11" t="str">
        <f>IF(COUNTIF(schedule!DA$1:ZZ$100,B136)=0,"new","scheduled")</f>
        <v>scheduled</v>
      </c>
    </row>
    <row r="137" spans="1:9" hidden="1">
      <c r="A137" s="11" t="s">
        <v>1805</v>
      </c>
      <c r="B137" s="13">
        <v>1209201020062</v>
      </c>
      <c r="C137" s="11" t="str">
        <f>IF(ISERROR(VLOOKUP(B137,'021012'!B:C,2,FALSE)),"new",VLOOKUP(B137,'021012'!B:C,2,FALSE))</f>
        <v>new</v>
      </c>
      <c r="D137" s="11" t="str">
        <f>IF(ISERROR(VLOOKUP(B137,'021012'!B:D,3,FALSE)),"new",IF(VLOOKUP(B137,'021012'!B:D,3,FALSE)="new","existing",VLOOKUP(B137,'021012'!B:D,3,FALSE)))</f>
        <v>existing</v>
      </c>
      <c r="E137" s="4" t="e">
        <f t="shared" si="3"/>
        <v>#VALUE!</v>
      </c>
      <c r="G137" s="2" t="s">
        <v>2129</v>
      </c>
      <c r="H137" s="11" t="str">
        <f>IF(ISNA(VLOOKUP(B137,CEEMEA!$A:$A,1,0)),IF(ISNA(VLOOKUP(B137,Removes!$A:$A,1,0)),IF(ISNA(VLOOKUP(B137,TTM!$A:$A,1,0)),IF(ISNA(VLOOKUP(B137,FastTrack!$A:$A,1,0)),IF(ISNA(VLOOKUP(B137,Delayed!$B:$B,1,0)),"BAU","Delayed"),"FastTrack"),"TTM"),"Remove"),"CEEMEA")</f>
        <v>BAU</v>
      </c>
      <c r="I137" s="11" t="str">
        <f>IF(COUNTIF(schedule!DA$1:ZZ$100,B137)=0,"new","scheduled")</f>
        <v>scheduled</v>
      </c>
    </row>
    <row r="138" spans="1:9" hidden="1">
      <c r="A138" s="11" t="s">
        <v>1876</v>
      </c>
      <c r="B138" s="13">
        <v>1209210600291</v>
      </c>
      <c r="C138" s="11" t="str">
        <f>IF(ISERROR(VLOOKUP(B138,'021012'!B:C,2,FALSE)),"new",VLOOKUP(B138,'021012'!B:C,2,FALSE))</f>
        <v>new</v>
      </c>
      <c r="D138" s="11" t="str">
        <f>IF(ISERROR(VLOOKUP(B138,'021012'!B:D,3,FALSE)),"new",IF(VLOOKUP(B138,'021012'!B:D,3,FALSE)="new","existing",VLOOKUP(B138,'021012'!B:D,3,FALSE)))</f>
        <v>existing</v>
      </c>
      <c r="E138" s="4">
        <f t="shared" si="3"/>
        <v>40978</v>
      </c>
      <c r="G138" s="2" t="s">
        <v>2286</v>
      </c>
      <c r="H138" s="11" t="str">
        <f>IF(ISNA(VLOOKUP(B138,CEEMEA!$A:$A,1,0)),IF(ISNA(VLOOKUP(B138,Removes!$A:$A,1,0)),IF(ISNA(VLOOKUP(B138,TTM!$A:$A,1,0)),IF(ISNA(VLOOKUP(B138,FastTrack!$A:$A,1,0)),IF(ISNA(VLOOKUP(B138,Delayed!$B:$B,1,0)),"BAU","Delayed"),"FastTrack"),"TTM"),"Remove"),"CEEMEA")</f>
        <v>Delayed</v>
      </c>
      <c r="I138" s="11" t="str">
        <f>IF(COUNTIF(schedule!DA$1:ZZ$100,B138)=0,"new","scheduled")</f>
        <v>new</v>
      </c>
    </row>
    <row r="139" spans="1:9" hidden="1">
      <c r="A139" s="11" t="s">
        <v>1890</v>
      </c>
      <c r="B139" s="13">
        <v>1209260617381</v>
      </c>
      <c r="C139" s="11" t="str">
        <f>IF(ISERROR(VLOOKUP(B139,'021012'!B:C,2,FALSE)),"new",VLOOKUP(B139,'021012'!B:C,2,FALSE))</f>
        <v>new</v>
      </c>
      <c r="D139" s="11" t="str">
        <f>IF(ISERROR(VLOOKUP(B139,'021012'!B:D,3,FALSE)),"new",IF(VLOOKUP(B139,'021012'!B:D,3,FALSE)="new","existing",VLOOKUP(B139,'021012'!B:D,3,FALSE)))</f>
        <v>existing</v>
      </c>
      <c r="E139" s="4" t="e">
        <f t="shared" si="3"/>
        <v>#VALUE!</v>
      </c>
      <c r="G139" s="2" t="s">
        <v>2093</v>
      </c>
      <c r="H139" s="11" t="str">
        <f>IF(ISNA(VLOOKUP(B139,CEEMEA!$A:$A,1,0)),IF(ISNA(VLOOKUP(B139,Removes!$A:$A,1,0)),IF(ISNA(VLOOKUP(B139,TTM!$A:$A,1,0)),IF(ISNA(VLOOKUP(B139,FastTrack!$A:$A,1,0)),IF(ISNA(VLOOKUP(B139,Delayed!$B:$B,1,0)),"BAU","Delayed"),"FastTrack"),"TTM"),"Remove"),"CEEMEA")</f>
        <v>BAU</v>
      </c>
      <c r="I139" s="11" t="str">
        <f>IF(COUNTIF(schedule!DA$1:ZZ$100,B139)=0,"new","scheduled")</f>
        <v>scheduled</v>
      </c>
    </row>
    <row r="140" spans="1:9" hidden="1">
      <c r="A140" s="11" t="s">
        <v>2019</v>
      </c>
      <c r="B140" s="13">
        <v>1209271104291</v>
      </c>
      <c r="C140" s="11" t="str">
        <f>IF(ISERROR(VLOOKUP(B140,'021012'!B:C,2,FALSE)),"new",VLOOKUP(B140,'021012'!B:C,2,FALSE))</f>
        <v>new</v>
      </c>
      <c r="D140" s="11" t="str">
        <f>IF(ISERROR(VLOOKUP(B140,'021012'!B:D,3,FALSE)),"new",IF(VLOOKUP(B140,'021012'!B:D,3,FALSE)="new","existing",VLOOKUP(B140,'021012'!B:D,3,FALSE)))</f>
        <v>existing</v>
      </c>
      <c r="E140" s="4" t="e">
        <f t="shared" si="3"/>
        <v>#VALUE!</v>
      </c>
      <c r="G140" s="2" t="s">
        <v>2074</v>
      </c>
      <c r="H140" s="11" t="str">
        <f>IF(ISNA(VLOOKUP(B140,CEEMEA!$A:$A,1,0)),IF(ISNA(VLOOKUP(B140,Removes!$A:$A,1,0)),IF(ISNA(VLOOKUP(B140,TTM!$A:$A,1,0)),IF(ISNA(VLOOKUP(B140,FastTrack!$A:$A,1,0)),IF(ISNA(VLOOKUP(B140,Delayed!$B:$B,1,0)),"BAU","Delayed"),"FastTrack"),"TTM"),"Remove"),"CEEMEA")</f>
        <v>BAU</v>
      </c>
      <c r="I140" s="11" t="str">
        <f>IF(COUNTIF(schedule!DA$1:ZZ$100,B140)=0,"new","scheduled")</f>
        <v>scheduled</v>
      </c>
    </row>
    <row r="141" spans="1:9">
      <c r="A141" s="11" t="s">
        <v>2194</v>
      </c>
      <c r="B141" s="13">
        <v>1210011039171</v>
      </c>
      <c r="C141" s="11" t="str">
        <f>IF(ISERROR(VLOOKUP(B141,'021012'!B:C,2,FALSE)),"new",VLOOKUP(B141,'021012'!B:C,2,FALSE))</f>
        <v>new</v>
      </c>
      <c r="D141" s="11" t="str">
        <f>IF(ISERROR(VLOOKUP(B141,'021012'!B:D,3,FALSE)),"new",IF(VLOOKUP(B141,'021012'!B:D,3,FALSE)="new","existing",VLOOKUP(B141,'021012'!B:D,3,FALSE)))</f>
        <v>existing</v>
      </c>
      <c r="E141" s="4">
        <f t="shared" si="3"/>
        <v>40918</v>
      </c>
      <c r="F141" s="11" t="str">
        <f>IF(ISERROR(VLOOKUP(B141,'081012'!B:B,1,FALSE)),"yes","no")</f>
        <v>no</v>
      </c>
      <c r="G141" s="2" t="s">
        <v>2195</v>
      </c>
      <c r="H141" s="11" t="str">
        <f>IF(ISNA(VLOOKUP(B141,CEEMEA!$A:$A,1,0)),IF(ISNA(VLOOKUP(B141,Removes!$A:$A,1,0)),IF(ISNA(VLOOKUP(B141,TTM!$A:$A,1,0)),IF(ISNA(VLOOKUP(B141,FastTrack!$A:$A,1,0)),IF(ISNA(VLOOKUP(B141,Delayed!$B:$B,1,0)),"BAU","Delayed"),"FastTrack"),"TTM"),"Remove"),"CEEMEA")</f>
        <v>BAU</v>
      </c>
      <c r="I141" s="11" t="str">
        <f>IF(COUNTIF(schedule!DA$1:ZZ$100,B141)=0,"new","scheduled")</f>
        <v>scheduled</v>
      </c>
    </row>
    <row r="142" spans="1:9">
      <c r="A142" s="11" t="s">
        <v>2257</v>
      </c>
      <c r="B142" s="13">
        <v>1210020925522</v>
      </c>
      <c r="C142" s="11" t="str">
        <f>IF(ISERROR(VLOOKUP(B142,'021012'!B:C,2,FALSE)),"new",VLOOKUP(B142,'021012'!B:C,2,FALSE))</f>
        <v>new</v>
      </c>
      <c r="D142" s="11" t="str">
        <f>IF(ISERROR(VLOOKUP(B142,'021012'!B:D,3,FALSE)),"new",IF(VLOOKUP(B142,'021012'!B:D,3,FALSE)="new","existing",VLOOKUP(B142,'021012'!B:D,3,FALSE)))</f>
        <v>new</v>
      </c>
      <c r="E142" s="4">
        <f t="shared" si="3"/>
        <v>41009</v>
      </c>
      <c r="F142" s="11" t="str">
        <f>IF(ISERROR(VLOOKUP(B142,'081012'!B:B,1,FALSE)),"yes","no")</f>
        <v>no</v>
      </c>
      <c r="G142" s="2" t="s">
        <v>2258</v>
      </c>
      <c r="H142" s="11" t="str">
        <f>IF(ISNA(VLOOKUP(B142,CEEMEA!$A:$A,1,0)),IF(ISNA(VLOOKUP(B142,Removes!$A:$A,1,0)),IF(ISNA(VLOOKUP(B142,TTM!$A:$A,1,0)),IF(ISNA(VLOOKUP(B142,FastTrack!$A:$A,1,0)),IF(ISNA(VLOOKUP(B142,Delayed!$B:$B,1,0)),"BAU","Delayed"),"FastTrack"),"TTM"),"Remove"),"CEEMEA")</f>
        <v>Remove</v>
      </c>
      <c r="I142" s="11" t="str">
        <f>IF(COUNTIF(schedule!DA$1:ZZ$100,B142)=0,"new","scheduled")</f>
        <v>new</v>
      </c>
    </row>
    <row r="143" spans="1:9">
      <c r="A143" s="11" t="s">
        <v>2311</v>
      </c>
      <c r="B143" s="13">
        <v>1210020926081</v>
      </c>
      <c r="C143" s="11" t="str">
        <f>IF(ISERROR(VLOOKUP(B143,'021012'!B:C,2,FALSE)),"new",VLOOKUP(B143,'021012'!B:C,2,FALSE))</f>
        <v>new</v>
      </c>
      <c r="D143" s="11" t="str">
        <f>IF(ISERROR(VLOOKUP(B143,'021012'!B:D,3,FALSE)),"new",IF(VLOOKUP(B143,'021012'!B:D,3,FALSE)="new","existing",VLOOKUP(B143,'021012'!B:D,3,FALSE)))</f>
        <v>new</v>
      </c>
      <c r="E143" s="4">
        <f t="shared" si="3"/>
        <v>40978</v>
      </c>
      <c r="F143" s="11" t="str">
        <f>IF(ISERROR(VLOOKUP(B143,'081012'!B:B,1,FALSE)),"yes","no")</f>
        <v>no</v>
      </c>
      <c r="G143" s="2" t="s">
        <v>2312</v>
      </c>
      <c r="H143" s="11" t="str">
        <f>IF(ISNA(VLOOKUP(B143,CEEMEA!$A:$A,1,0)),IF(ISNA(VLOOKUP(B143,Removes!$A:$A,1,0)),IF(ISNA(VLOOKUP(B143,TTM!$A:$A,1,0)),IF(ISNA(VLOOKUP(B143,FastTrack!$A:$A,1,0)),IF(ISNA(VLOOKUP(B143,Delayed!$B:$B,1,0)),"BAU","Delayed"),"FastTrack"),"TTM"),"Remove"),"CEEMEA")</f>
        <v>CEEMEA</v>
      </c>
      <c r="I143" s="11" t="str">
        <f>IF(COUNTIF(schedule!DA$1:ZZ$100,B143)=0,"new","scheduled")</f>
        <v>scheduled</v>
      </c>
    </row>
    <row r="144" spans="1:9">
      <c r="A144" s="11" t="s">
        <v>2305</v>
      </c>
      <c r="B144" s="13">
        <v>1210020926101</v>
      </c>
      <c r="C144" s="11" t="str">
        <f>IF(ISERROR(VLOOKUP(B144,'021012'!B:C,2,FALSE)),"new",VLOOKUP(B144,'021012'!B:C,2,FALSE))</f>
        <v>new</v>
      </c>
      <c r="D144" s="11" t="str">
        <f>IF(ISERROR(VLOOKUP(B144,'021012'!B:D,3,FALSE)),"new",IF(VLOOKUP(B144,'021012'!B:D,3,FALSE)="new","existing",VLOOKUP(B144,'021012'!B:D,3,FALSE)))</f>
        <v>new</v>
      </c>
      <c r="E144" s="4">
        <f t="shared" si="3"/>
        <v>40978</v>
      </c>
      <c r="F144" s="11" t="str">
        <f>IF(ISERROR(VLOOKUP(B144,'081012'!B:B,1,FALSE)),"yes","no")</f>
        <v>no</v>
      </c>
      <c r="G144" s="2" t="s">
        <v>2306</v>
      </c>
      <c r="H144" s="11" t="str">
        <f>IF(ISNA(VLOOKUP(B144,CEEMEA!$A:$A,1,0)),IF(ISNA(VLOOKUP(B144,Removes!$A:$A,1,0)),IF(ISNA(VLOOKUP(B144,TTM!$A:$A,1,0)),IF(ISNA(VLOOKUP(B144,FastTrack!$A:$A,1,0)),IF(ISNA(VLOOKUP(B144,Delayed!$B:$B,1,0)),"BAU","Delayed"),"FastTrack"),"TTM"),"Remove"),"CEEMEA")</f>
        <v>CEEMEA</v>
      </c>
      <c r="I144" s="11" t="str">
        <f>IF(COUNTIF(schedule!DA$1:ZZ$100,B144)=0,"new","scheduled")</f>
        <v>scheduled</v>
      </c>
    </row>
    <row r="145" spans="1:9">
      <c r="A145" s="11" t="s">
        <v>2296</v>
      </c>
      <c r="B145" s="13">
        <v>1210020926131</v>
      </c>
      <c r="C145" s="11" t="str">
        <f>IF(ISERROR(VLOOKUP(B145,'021012'!B:C,2,FALSE)),"new",VLOOKUP(B145,'021012'!B:C,2,FALSE))</f>
        <v>new</v>
      </c>
      <c r="D145" s="11" t="str">
        <f>IF(ISERROR(VLOOKUP(B145,'021012'!B:D,3,FALSE)),"new",IF(VLOOKUP(B145,'021012'!B:D,3,FALSE)="new","existing",VLOOKUP(B145,'021012'!B:D,3,FALSE)))</f>
        <v>new</v>
      </c>
      <c r="E145" s="4">
        <f t="shared" si="3"/>
        <v>40978</v>
      </c>
      <c r="F145" s="11" t="str">
        <f>IF(ISERROR(VLOOKUP(B145,'081012'!B:B,1,FALSE)),"yes","no")</f>
        <v>no</v>
      </c>
      <c r="G145" s="2" t="s">
        <v>2297</v>
      </c>
      <c r="H145" s="11" t="str">
        <f>IF(ISNA(VLOOKUP(B145,CEEMEA!$A:$A,1,0)),IF(ISNA(VLOOKUP(B145,Removes!$A:$A,1,0)),IF(ISNA(VLOOKUP(B145,TTM!$A:$A,1,0)),IF(ISNA(VLOOKUP(B145,FastTrack!$A:$A,1,0)),IF(ISNA(VLOOKUP(B145,Delayed!$B:$B,1,0)),"BAU","Delayed"),"FastTrack"),"TTM"),"Remove"),"CEEMEA")</f>
        <v>CEEMEA</v>
      </c>
      <c r="I145" s="11" t="str">
        <f>IF(COUNTIF(schedule!DA$1:ZZ$100,B145)=0,"new","scheduled")</f>
        <v>scheduled</v>
      </c>
    </row>
    <row r="146" spans="1:9">
      <c r="A146" s="11" t="s">
        <v>2292</v>
      </c>
      <c r="B146" s="13">
        <v>1210020926141</v>
      </c>
      <c r="C146" s="11" t="str">
        <f>IF(ISERROR(VLOOKUP(B146,'021012'!B:C,2,FALSE)),"new",VLOOKUP(B146,'021012'!B:C,2,FALSE))</f>
        <v>new</v>
      </c>
      <c r="D146" s="11" t="str">
        <f>IF(ISERROR(VLOOKUP(B146,'021012'!B:D,3,FALSE)),"new",IF(VLOOKUP(B146,'021012'!B:D,3,FALSE)="new","existing",VLOOKUP(B146,'021012'!B:D,3,FALSE)))</f>
        <v>new</v>
      </c>
      <c r="E146" s="4">
        <f t="shared" si="3"/>
        <v>40978</v>
      </c>
      <c r="F146" s="11" t="str">
        <f>IF(ISERROR(VLOOKUP(B146,'081012'!B:B,1,FALSE)),"yes","no")</f>
        <v>no</v>
      </c>
      <c r="G146" s="2" t="s">
        <v>2293</v>
      </c>
      <c r="H146" s="11" t="str">
        <f>IF(ISNA(VLOOKUP(B146,CEEMEA!$A:$A,1,0)),IF(ISNA(VLOOKUP(B146,Removes!$A:$A,1,0)),IF(ISNA(VLOOKUP(B146,TTM!$A:$A,1,0)),IF(ISNA(VLOOKUP(B146,FastTrack!$A:$A,1,0)),IF(ISNA(VLOOKUP(B146,Delayed!$B:$B,1,0)),"BAU","Delayed"),"FastTrack"),"TTM"),"Remove"),"CEEMEA")</f>
        <v>CEEMEA</v>
      </c>
      <c r="I146" s="11" t="str">
        <f>IF(COUNTIF(schedule!DA$1:ZZ$100,B146)=0,"new","scheduled")</f>
        <v>scheduled</v>
      </c>
    </row>
    <row r="147" spans="1:9">
      <c r="A147" s="11" t="s">
        <v>2161</v>
      </c>
      <c r="B147" s="13">
        <v>1210021030251</v>
      </c>
      <c r="C147" s="11" t="str">
        <f>IF(ISERROR(VLOOKUP(B147,'021012'!B:C,2,FALSE)),"new",VLOOKUP(B147,'021012'!B:C,2,FALSE))</f>
        <v>new</v>
      </c>
      <c r="D147" s="11" t="str">
        <f>IF(ISERROR(VLOOKUP(B147,'021012'!B:D,3,FALSE)),"new",IF(VLOOKUP(B147,'021012'!B:D,3,FALSE)="new","existing",VLOOKUP(B147,'021012'!B:D,3,FALSE)))</f>
        <v>existing</v>
      </c>
      <c r="E147" s="4">
        <f t="shared" si="3"/>
        <v>40949</v>
      </c>
      <c r="F147" s="11" t="str">
        <f>IF(ISERROR(VLOOKUP(B147,'081012'!B:B,1,FALSE)),"yes","no")</f>
        <v>no</v>
      </c>
      <c r="G147" s="2" t="s">
        <v>2162</v>
      </c>
      <c r="H147" s="11" t="str">
        <f>IF(ISNA(VLOOKUP(B147,CEEMEA!$A:$A,1,0)),IF(ISNA(VLOOKUP(B147,Removes!$A:$A,1,0)),IF(ISNA(VLOOKUP(B147,TTM!$A:$A,1,0)),IF(ISNA(VLOOKUP(B147,FastTrack!$A:$A,1,0)),IF(ISNA(VLOOKUP(B147,Delayed!$B:$B,1,0)),"BAU","Delayed"),"FastTrack"),"TTM"),"Remove"),"CEEMEA")</f>
        <v>BAU</v>
      </c>
      <c r="I147" s="11" t="str">
        <f>IF(COUNTIF(schedule!DA$1:ZZ$100,B147)=0,"new","scheduled")</f>
        <v>scheduled</v>
      </c>
    </row>
    <row r="148" spans="1:9">
      <c r="A148" s="11" t="s">
        <v>2167</v>
      </c>
      <c r="B148" s="13">
        <v>1210021030271</v>
      </c>
      <c r="C148" s="11" t="str">
        <f>IF(ISERROR(VLOOKUP(B148,'021012'!B:C,2,FALSE)),"new",VLOOKUP(B148,'021012'!B:C,2,FALSE))</f>
        <v>new</v>
      </c>
      <c r="D148" s="11" t="str">
        <f>IF(ISERROR(VLOOKUP(B148,'021012'!B:D,3,FALSE)),"new",IF(VLOOKUP(B148,'021012'!B:D,3,FALSE)="new","existing",VLOOKUP(B148,'021012'!B:D,3,FALSE)))</f>
        <v>existing</v>
      </c>
      <c r="E148" s="4">
        <f t="shared" si="3"/>
        <v>40949</v>
      </c>
      <c r="F148" s="11" t="str">
        <f>IF(ISERROR(VLOOKUP(B148,'081012'!B:B,1,FALSE)),"yes","no")</f>
        <v>no</v>
      </c>
      <c r="G148" s="2" t="s">
        <v>2168</v>
      </c>
      <c r="H148" s="11" t="str">
        <f>IF(ISNA(VLOOKUP(B148,CEEMEA!$A:$A,1,0)),IF(ISNA(VLOOKUP(B148,Removes!$A:$A,1,0)),IF(ISNA(VLOOKUP(B148,TTM!$A:$A,1,0)),IF(ISNA(VLOOKUP(B148,FastTrack!$A:$A,1,0)),IF(ISNA(VLOOKUP(B148,Delayed!$B:$B,1,0)),"BAU","Delayed"),"FastTrack"),"TTM"),"Remove"),"CEEMEA")</f>
        <v>BAU</v>
      </c>
      <c r="I148" s="11" t="str">
        <f>IF(COUNTIF(schedule!DA$1:ZZ$100,B148)=0,"new","scheduled")</f>
        <v>scheduled</v>
      </c>
    </row>
    <row r="149" spans="1:9">
      <c r="A149" s="11" t="s">
        <v>2175</v>
      </c>
      <c r="B149" s="13">
        <v>1210021030291</v>
      </c>
      <c r="C149" s="11" t="str">
        <f>IF(ISERROR(VLOOKUP(B149,'021012'!B:C,2,FALSE)),"new",VLOOKUP(B149,'021012'!B:C,2,FALSE))</f>
        <v>new</v>
      </c>
      <c r="D149" s="11" t="str">
        <f>IF(ISERROR(VLOOKUP(B149,'021012'!B:D,3,FALSE)),"new",IF(VLOOKUP(B149,'021012'!B:D,3,FALSE)="new","existing",VLOOKUP(B149,'021012'!B:D,3,FALSE)))</f>
        <v>existing</v>
      </c>
      <c r="E149" s="4">
        <f t="shared" si="3"/>
        <v>40949</v>
      </c>
      <c r="F149" s="11" t="str">
        <f>IF(ISERROR(VLOOKUP(B149,'081012'!B:B,1,FALSE)),"yes","no")</f>
        <v>no</v>
      </c>
      <c r="G149" s="2" t="s">
        <v>2176</v>
      </c>
      <c r="H149" s="11" t="str">
        <f>IF(ISNA(VLOOKUP(B149,CEEMEA!$A:$A,1,0)),IF(ISNA(VLOOKUP(B149,Removes!$A:$A,1,0)),IF(ISNA(VLOOKUP(B149,TTM!$A:$A,1,0)),IF(ISNA(VLOOKUP(B149,FastTrack!$A:$A,1,0)),IF(ISNA(VLOOKUP(B149,Delayed!$B:$B,1,0)),"BAU","Delayed"),"FastTrack"),"TTM"),"Remove"),"CEEMEA")</f>
        <v>BAU</v>
      </c>
      <c r="I149" s="11" t="str">
        <f>IF(COUNTIF(schedule!DA$1:ZZ$100,B149)=0,"new","scheduled")</f>
        <v>scheduled</v>
      </c>
    </row>
    <row r="150" spans="1:9">
      <c r="A150" s="1" t="s">
        <v>2254</v>
      </c>
      <c r="B150" s="13">
        <v>1210021220001</v>
      </c>
      <c r="C150" s="11" t="str">
        <f>IF(ISERROR(VLOOKUP(B150,'021012'!B:C,2,FALSE)),"new",VLOOKUP(B150,'021012'!B:C,2,FALSE))</f>
        <v>new</v>
      </c>
      <c r="D150" s="11" t="str">
        <f>IF(ISERROR(VLOOKUP(B150,'021012'!B:D,3,FALSE)),"new",IF(VLOOKUP(B150,'021012'!B:D,3,FALSE)="new","existing",VLOOKUP(B150,'021012'!B:D,3,FALSE)))</f>
        <v>new</v>
      </c>
      <c r="E150" s="4">
        <f t="shared" si="3"/>
        <v>41009</v>
      </c>
      <c r="F150" s="11" t="str">
        <f>IF(ISERROR(VLOOKUP(B150,'081012'!B:B,1,FALSE)),"yes","no")</f>
        <v>no</v>
      </c>
      <c r="G150" s="2" t="s">
        <v>2255</v>
      </c>
      <c r="H150" s="11" t="str">
        <f>IF(ISNA(VLOOKUP(B150,CEEMEA!$A:$A,1,0)),IF(ISNA(VLOOKUP(B150,Removes!$A:$A,1,0)),IF(ISNA(VLOOKUP(B150,TTM!$A:$A,1,0)),IF(ISNA(VLOOKUP(B150,FastTrack!$A:$A,1,0)),IF(ISNA(VLOOKUP(B150,Delayed!$B:$B,1,0)),"BAU","Delayed"),"FastTrack"),"TTM"),"Remove"),"CEEMEA")</f>
        <v>BAU</v>
      </c>
      <c r="I150" s="11" t="str">
        <f>IF(COUNTIF(schedule!DA$1:ZZ$100,B150)=0,"new","scheduled")</f>
        <v>scheduled</v>
      </c>
    </row>
    <row r="151" spans="1:9">
      <c r="A151" s="1" t="s">
        <v>1083</v>
      </c>
      <c r="B151" s="13">
        <v>1210031043181</v>
      </c>
      <c r="C151" s="11" t="str">
        <f>IF(ISERROR(VLOOKUP(B151,'021012'!B:C,2,FALSE)),"new",VLOOKUP(B151,'021012'!B:C,2,FALSE))</f>
        <v>new</v>
      </c>
      <c r="D151" s="11" t="str">
        <f>IF(ISERROR(VLOOKUP(B151,'021012'!B:D,3,FALSE)),"new",IF(VLOOKUP(B151,'021012'!B:D,3,FALSE)="new","existing",VLOOKUP(B151,'021012'!B:D,3,FALSE)))</f>
        <v>new</v>
      </c>
      <c r="E151" s="4">
        <f t="shared" si="3"/>
        <v>41009</v>
      </c>
      <c r="F151" s="11" t="str">
        <f>IF(ISERROR(VLOOKUP(B151,'081012'!B:B,1,FALSE)),"yes","no")</f>
        <v>no</v>
      </c>
      <c r="G151" s="2" t="s">
        <v>2241</v>
      </c>
      <c r="H151" s="11" t="str">
        <f>IF(ISNA(VLOOKUP(B151,CEEMEA!$A:$A,1,0)),IF(ISNA(VLOOKUP(B151,Removes!$A:$A,1,0)),IF(ISNA(VLOOKUP(B151,TTM!$A:$A,1,0)),IF(ISNA(VLOOKUP(B151,FastTrack!$A:$A,1,0)),IF(ISNA(VLOOKUP(B151,Delayed!$B:$B,1,0)),"BAU","Delayed"),"FastTrack"),"TTM"),"Remove"),"CEEMEA")</f>
        <v>Delayed</v>
      </c>
      <c r="I151" s="11" t="str">
        <f>IF(COUNTIF(schedule!DA$1:ZZ$100,B151)=0,"new","scheduled")</f>
        <v>new</v>
      </c>
    </row>
    <row r="152" spans="1:9">
      <c r="A152" s="11" t="s">
        <v>1069</v>
      </c>
      <c r="B152" s="13">
        <v>1210031048211</v>
      </c>
      <c r="C152" s="11" t="str">
        <f>IF(ISERROR(VLOOKUP(B152,'021012'!B:C,2,FALSE)),"new",VLOOKUP(B152,'021012'!B:C,2,FALSE))</f>
        <v>new</v>
      </c>
      <c r="D152" s="11" t="str">
        <f>IF(ISERROR(VLOOKUP(B152,'021012'!B:D,3,FALSE)),"new",IF(VLOOKUP(B152,'021012'!B:D,3,FALSE)="new","existing",VLOOKUP(B152,'021012'!B:D,3,FALSE)))</f>
        <v>new</v>
      </c>
      <c r="E152" s="4">
        <f t="shared" si="3"/>
        <v>40978</v>
      </c>
      <c r="F152" s="11" t="str">
        <f>IF(ISERROR(VLOOKUP(B152,'081012'!B:B,1,FALSE)),"yes","no")</f>
        <v>no</v>
      </c>
      <c r="G152" s="2" t="s">
        <v>2273</v>
      </c>
      <c r="H152" s="11" t="str">
        <f>IF(ISNA(VLOOKUP(B152,CEEMEA!$A:$A,1,0)),IF(ISNA(VLOOKUP(B152,Removes!$A:$A,1,0)),IF(ISNA(VLOOKUP(B152,TTM!$A:$A,1,0)),IF(ISNA(VLOOKUP(B152,FastTrack!$A:$A,1,0)),IF(ISNA(VLOOKUP(B152,Delayed!$B:$B,1,0)),"BAU","Delayed"),"FastTrack"),"TTM"),"Remove"),"CEEMEA")</f>
        <v>Delayed</v>
      </c>
      <c r="I152" s="11" t="str">
        <f>IF(COUNTIF(schedule!DA$1:ZZ$100,B152)=0,"new","scheduled")</f>
        <v>new</v>
      </c>
    </row>
    <row r="153" spans="1:9">
      <c r="A153" s="11" t="s">
        <v>2265</v>
      </c>
      <c r="B153" s="13">
        <v>1210031112141</v>
      </c>
      <c r="C153" s="11" t="str">
        <f>IF(ISERROR(VLOOKUP(B153,'021012'!B:C,2,FALSE)),"new",VLOOKUP(B153,'021012'!B:C,2,FALSE))</f>
        <v>new</v>
      </c>
      <c r="D153" s="11" t="str">
        <f>IF(ISERROR(VLOOKUP(B153,'021012'!B:D,3,FALSE)),"new",IF(VLOOKUP(B153,'021012'!B:D,3,FALSE)="new","existing",VLOOKUP(B153,'021012'!B:D,3,FALSE)))</f>
        <v>new</v>
      </c>
      <c r="E153" s="4">
        <f t="shared" si="3"/>
        <v>40978</v>
      </c>
      <c r="F153" s="11" t="str">
        <f>IF(ISERROR(VLOOKUP(B153,'081012'!B:B,1,FALSE)),"yes","no")</f>
        <v>no</v>
      </c>
      <c r="G153" s="2" t="s">
        <v>2266</v>
      </c>
      <c r="H153" s="11" t="str">
        <f>IF(ISNA(VLOOKUP(B153,CEEMEA!$A:$A,1,0)),IF(ISNA(VLOOKUP(B153,Removes!$A:$A,1,0)),IF(ISNA(VLOOKUP(B153,TTM!$A:$A,1,0)),IF(ISNA(VLOOKUP(B153,FastTrack!$A:$A,1,0)),IF(ISNA(VLOOKUP(B153,Delayed!$B:$B,1,0)),"BAU","Delayed"),"FastTrack"),"TTM"),"Remove"),"CEEMEA")</f>
        <v>BAU</v>
      </c>
      <c r="I153" s="11" t="str">
        <f>IF(COUNTIF(schedule!DA$1:ZZ$100,B153)=0,"new","scheduled")</f>
        <v>scheduled</v>
      </c>
    </row>
  </sheetData>
  <autoFilter ref="A1:I153">
    <filterColumn colId="7">
      <filters>
        <filter val="BAU"/>
      </filters>
    </filterColumn>
    <filterColumn colId="8">
      <filters>
        <filter val="new"/>
      </filters>
    </filterColumn>
  </autoFilter>
  <sortState ref="A1:G1814">
    <sortCondition ref="B1:B1814"/>
  </sortState>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dimension ref="A1:I129"/>
  <sheetViews>
    <sheetView topLeftCell="C1" workbookViewId="0">
      <selection activeCell="F2" sqref="F2"/>
    </sheetView>
  </sheetViews>
  <sheetFormatPr defaultRowHeight="15"/>
  <cols>
    <col min="1" max="1" width="67" style="11" customWidth="1"/>
    <col min="2" max="2" width="14.140625" style="13" customWidth="1"/>
    <col min="3" max="3" width="11.7109375" style="11" bestFit="1" customWidth="1"/>
    <col min="4" max="4" width="7.28515625" style="11" bestFit="1" customWidth="1"/>
    <col min="5" max="5" width="16.7109375" style="11" customWidth="1"/>
    <col min="6" max="6" width="9.140625" style="11"/>
    <col min="7" max="7" width="105.28515625" style="3" bestFit="1" customWidth="1"/>
    <col min="8" max="16384" width="9.140625" style="11"/>
  </cols>
  <sheetData>
    <row r="1" spans="1:9">
      <c r="A1" s="11" t="s">
        <v>23</v>
      </c>
      <c r="B1" s="11"/>
      <c r="C1" s="11" t="s">
        <v>30</v>
      </c>
      <c r="D1" s="11" t="s">
        <v>0</v>
      </c>
      <c r="E1" s="11" t="s">
        <v>35</v>
      </c>
      <c r="F1" s="11" t="s">
        <v>78</v>
      </c>
      <c r="G1" s="3" t="s">
        <v>0</v>
      </c>
      <c r="H1" s="11" t="s">
        <v>190</v>
      </c>
      <c r="I1" s="11" t="s">
        <v>230</v>
      </c>
    </row>
    <row r="2" spans="1:9">
      <c r="A2" s="11" t="s">
        <v>162</v>
      </c>
      <c r="B2" s="13">
        <v>120808042120</v>
      </c>
      <c r="C2" s="11" t="str">
        <f>IF(ISERROR(VLOOKUP(B2,'011012'!B:C,2,FALSE)),"new",VLOOKUP(B2,'011012'!B:C,2,FALSE))</f>
        <v>new</v>
      </c>
      <c r="D2" s="11" t="str">
        <f>IF(ISERROR(VLOOKUP(B2,'011012'!B:D,3,FALSE)),"new",IF(VLOOKUP(B2,'011012'!B:D,3,FALSE)="new","existing",VLOOKUP(B2,'011012'!B:D,3,FALSE)))</f>
        <v>existing</v>
      </c>
      <c r="E2" s="4" t="e">
        <f t="shared" ref="E2" si="0">DATEVALUE(MID(G2,SEARCH("/",G2,1)-2,10))</f>
        <v>#VALUE!</v>
      </c>
      <c r="F2" s="11" t="str">
        <f>IF(ISERROR(VLOOKUP(B2,'041012'!B:B,1,FALSE)),"yes","no")</f>
        <v>no</v>
      </c>
      <c r="G2" s="2" t="s">
        <v>2144</v>
      </c>
      <c r="H2" s="11" t="str">
        <f>IF(ISNA(VLOOKUP(B2,CEEMEA!$A:$A,1,0)),IF(ISNA(VLOOKUP(B2,Removes!$A:$A,1,0)),IF(ISNA(VLOOKUP(B2,TTM!$A:$A,1,0)),IF(ISNA(VLOOKUP(B2,FastTrack!$A:$A,1,0)),IF(ISNA(VLOOKUP(B2,Delayed!$B:$B,1,0)),"BAU","Delayed"),"FastTrack"),"TTM"),"Remove"),"CEEMEA")</f>
        <v>Remove</v>
      </c>
      <c r="I2" s="11" t="str">
        <f>IF(COUNTIF(schedule!DA$1:ZZ$100,B2)=0,"new","scheduled")</f>
        <v>new</v>
      </c>
    </row>
    <row r="3" spans="1:9">
      <c r="A3" s="11" t="s">
        <v>2028</v>
      </c>
      <c r="B3" s="13">
        <v>120808042130</v>
      </c>
      <c r="C3" s="11" t="str">
        <f>IF(ISERROR(VLOOKUP(B3,'011012'!B:C,2,FALSE)),"new",VLOOKUP(B3,'011012'!B:C,2,FALSE))</f>
        <v>new</v>
      </c>
      <c r="D3" s="11" t="str">
        <f>IF(ISERROR(VLOOKUP(B3,'011012'!B:D,3,FALSE)),"new",IF(VLOOKUP(B3,'011012'!B:D,3,FALSE)="new","existing",VLOOKUP(B3,'011012'!B:D,3,FALSE)))</f>
        <v>existing</v>
      </c>
      <c r="E3" s="4" t="e">
        <f t="shared" ref="E3:E66" si="1">DATEVALUE(MID(G3,SEARCH("/",G3,1)-2,10))</f>
        <v>#VALUE!</v>
      </c>
      <c r="F3" s="11" t="str">
        <f>IF(ISERROR(VLOOKUP(B3,'041012'!B:B,1,FALSE)),"yes","no")</f>
        <v>yes</v>
      </c>
      <c r="G3" s="2" t="s">
        <v>2080</v>
      </c>
      <c r="H3" s="11" t="str">
        <f>IF(ISNA(VLOOKUP(B3,CEEMEA!$A:$A,1,0)),IF(ISNA(VLOOKUP(B3,Removes!$A:$A,1,0)),IF(ISNA(VLOOKUP(B3,TTM!$A:$A,1,0)),IF(ISNA(VLOOKUP(B3,FastTrack!$A:$A,1,0)),IF(ISNA(VLOOKUP(B3,Delayed!$B:$B,1,0)),"BAU","Delayed"),"FastTrack"),"TTM"),"Remove"),"CEEMEA")</f>
        <v>CEEMEA</v>
      </c>
      <c r="I3" s="11" t="str">
        <f>IF(COUNTIF(schedule!DA$1:ZZ$100,B3)=0,"new","scheduled")</f>
        <v>scheduled</v>
      </c>
    </row>
    <row r="4" spans="1:9">
      <c r="A4" s="1" t="s">
        <v>1906</v>
      </c>
      <c r="B4" s="13">
        <v>120813211119</v>
      </c>
      <c r="C4" s="11" t="str">
        <f>IF(ISERROR(VLOOKUP(B4,'011012'!B:C,2,FALSE)),"new",VLOOKUP(B4,'011012'!B:C,2,FALSE))</f>
        <v>new</v>
      </c>
      <c r="D4" s="11" t="str">
        <f>IF(ISERROR(VLOOKUP(B4,'011012'!B:D,3,FALSE)),"new",IF(VLOOKUP(B4,'011012'!B:D,3,FALSE)="new","existing",VLOOKUP(B4,'011012'!B:D,3,FALSE)))</f>
        <v>new</v>
      </c>
      <c r="E4" s="4">
        <f t="shared" si="1"/>
        <v>40949</v>
      </c>
      <c r="F4" s="11" t="str">
        <f>IF(ISERROR(VLOOKUP(B4,'041012'!B:B,1,FALSE)),"yes","no")</f>
        <v>no</v>
      </c>
      <c r="G4" s="2" t="s">
        <v>2180</v>
      </c>
      <c r="H4" s="11" t="str">
        <f>IF(ISNA(VLOOKUP(B4,CEEMEA!$A:$A,1,0)),IF(ISNA(VLOOKUP(B4,Removes!$A:$A,1,0)),IF(ISNA(VLOOKUP(B4,TTM!$A:$A,1,0)),IF(ISNA(VLOOKUP(B4,FastTrack!$A:$A,1,0)),IF(ISNA(VLOOKUP(B4,Delayed!$B:$B,1,0)),"BAU","Delayed"),"FastTrack"),"TTM"),"Remove"),"CEEMEA")</f>
        <v>CEEMEA</v>
      </c>
      <c r="I4" s="11" t="str">
        <f>IF(COUNTIF(schedule!DA$1:ZZ$100,B4)=0,"new","scheduled")</f>
        <v>scheduled</v>
      </c>
    </row>
    <row r="5" spans="1:9">
      <c r="A5" s="1" t="s">
        <v>1885</v>
      </c>
      <c r="B5" s="13">
        <v>120813211234</v>
      </c>
      <c r="C5" s="11" t="str">
        <f>IF(ISERROR(VLOOKUP(B5,'011012'!B:C,2,FALSE)),"new",VLOOKUP(B5,'011012'!B:C,2,FALSE))</f>
        <v>new</v>
      </c>
      <c r="D5" s="11" t="str">
        <f>IF(ISERROR(VLOOKUP(B5,'011012'!B:D,3,FALSE)),"new",IF(VLOOKUP(B5,'011012'!B:D,3,FALSE)="new","existing",VLOOKUP(B5,'011012'!B:D,3,FALSE)))</f>
        <v>new</v>
      </c>
      <c r="E5" s="4">
        <f t="shared" si="1"/>
        <v>40949</v>
      </c>
      <c r="F5" s="11" t="str">
        <f>IF(ISERROR(VLOOKUP(B5,'041012'!B:B,1,FALSE)),"yes","no")</f>
        <v>no</v>
      </c>
      <c r="G5" s="2" t="s">
        <v>2181</v>
      </c>
      <c r="H5" s="11" t="str">
        <f>IF(ISNA(VLOOKUP(B5,CEEMEA!$A:$A,1,0)),IF(ISNA(VLOOKUP(B5,Removes!$A:$A,1,0)),IF(ISNA(VLOOKUP(B5,TTM!$A:$A,1,0)),IF(ISNA(VLOOKUP(B5,FastTrack!$A:$A,1,0)),IF(ISNA(VLOOKUP(B5,Delayed!$B:$B,1,0)),"BAU","Delayed"),"FastTrack"),"TTM"),"Remove"),"CEEMEA")</f>
        <v>CEEMEA</v>
      </c>
      <c r="I5" s="11" t="str">
        <f>IF(COUNTIF(schedule!DA$1:ZZ$100,B5)=0,"new","scheduled")</f>
        <v>scheduled</v>
      </c>
    </row>
    <row r="6" spans="1:9">
      <c r="A6" s="11" t="s">
        <v>129</v>
      </c>
      <c r="B6" s="13">
        <v>120817055750</v>
      </c>
      <c r="C6" s="11" t="str">
        <f>IF(ISERROR(VLOOKUP(B6,'011012'!B:C,2,FALSE)),"new",VLOOKUP(B6,'011012'!B:C,2,FALSE))</f>
        <v>new</v>
      </c>
      <c r="D6" s="11" t="str">
        <f>IF(ISERROR(VLOOKUP(B6,'011012'!B:D,3,FALSE)),"new",IF(VLOOKUP(B6,'011012'!B:D,3,FALSE)="new","existing",VLOOKUP(B6,'011012'!B:D,3,FALSE)))</f>
        <v>new</v>
      </c>
      <c r="E6" s="4">
        <f t="shared" si="1"/>
        <v>40918</v>
      </c>
      <c r="F6" s="11" t="str">
        <f>IF(ISERROR(VLOOKUP(B6,'041012'!B:B,1,FALSE)),"yes","no")</f>
        <v>no</v>
      </c>
      <c r="G6" s="2" t="s">
        <v>2202</v>
      </c>
      <c r="H6" s="11" t="str">
        <f>IF(ISNA(VLOOKUP(B6,CEEMEA!$A:$A,1,0)),IF(ISNA(VLOOKUP(B6,Removes!$A:$A,1,0)),IF(ISNA(VLOOKUP(B6,TTM!$A:$A,1,0)),IF(ISNA(VLOOKUP(B6,FastTrack!$A:$A,1,0)),IF(ISNA(VLOOKUP(B6,Delayed!$B:$B,1,0)),"BAU","Delayed"),"FastTrack"),"TTM"),"Remove"),"CEEMEA")</f>
        <v>BAU</v>
      </c>
      <c r="I6" s="11" t="str">
        <f>IF(COUNTIF(schedule!DA$1:ZZ$100,B6)=0,"new","scheduled")</f>
        <v>scheduled</v>
      </c>
    </row>
    <row r="7" spans="1:9">
      <c r="A7" s="11" t="s">
        <v>1263</v>
      </c>
      <c r="B7" s="13">
        <v>120910131628</v>
      </c>
      <c r="C7" s="11" t="str">
        <f>IF(ISERROR(VLOOKUP(B7,'011012'!B:C,2,FALSE)),"new",VLOOKUP(B7,'011012'!B:C,2,FALSE))</f>
        <v>new</v>
      </c>
      <c r="D7" s="11" t="str">
        <f>IF(ISERROR(VLOOKUP(B7,'011012'!B:D,3,FALSE)),"new",IF(VLOOKUP(B7,'011012'!B:D,3,FALSE)="new","existing",VLOOKUP(B7,'011012'!B:D,3,FALSE)))</f>
        <v>existing</v>
      </c>
      <c r="E7" s="4">
        <f t="shared" si="1"/>
        <v>40918</v>
      </c>
      <c r="F7" s="11" t="str">
        <f>IF(ISERROR(VLOOKUP(B7,'041012'!B:B,1,FALSE)),"yes","no")</f>
        <v>no</v>
      </c>
      <c r="G7" s="2" t="s">
        <v>2051</v>
      </c>
      <c r="H7" s="11" t="str">
        <f>IF(ISNA(VLOOKUP(B7,CEEMEA!$A:$A,1,0)),IF(ISNA(VLOOKUP(B7,Removes!$A:$A,1,0)),IF(ISNA(VLOOKUP(B7,TTM!$A:$A,1,0)),IF(ISNA(VLOOKUP(B7,FastTrack!$A:$A,1,0)),IF(ISNA(VLOOKUP(B7,Delayed!$B:$B,1,0)),"BAU","Delayed"),"FastTrack"),"TTM"),"Remove"),"CEEMEA")</f>
        <v>Remove</v>
      </c>
      <c r="I7" s="11" t="str">
        <f>IF(COUNTIF(schedule!DA$1:ZZ$100,B7)=0,"new","scheduled")</f>
        <v>new</v>
      </c>
    </row>
    <row r="8" spans="1:9">
      <c r="A8" s="11" t="s">
        <v>1261</v>
      </c>
      <c r="B8" s="13">
        <v>120910132254</v>
      </c>
      <c r="C8" s="11" t="str">
        <f>IF(ISERROR(VLOOKUP(B8,'011012'!B:C,2,FALSE)),"new",VLOOKUP(B8,'011012'!B:C,2,FALSE))</f>
        <v>new</v>
      </c>
      <c r="D8" s="11" t="str">
        <f>IF(ISERROR(VLOOKUP(B8,'011012'!B:D,3,FALSE)),"new",IF(VLOOKUP(B8,'011012'!B:D,3,FALSE)="new","existing",VLOOKUP(B8,'011012'!B:D,3,FALSE)))</f>
        <v>existing</v>
      </c>
      <c r="E8" s="4">
        <f t="shared" si="1"/>
        <v>40918</v>
      </c>
      <c r="F8" s="11" t="str">
        <f>IF(ISERROR(VLOOKUP(B8,'041012'!B:B,1,FALSE)),"yes","no")</f>
        <v>no</v>
      </c>
      <c r="G8" s="2" t="s">
        <v>2048</v>
      </c>
      <c r="H8" s="11" t="str">
        <f>IF(ISNA(VLOOKUP(B8,CEEMEA!$A:$A,1,0)),IF(ISNA(VLOOKUP(B8,Removes!$A:$A,1,0)),IF(ISNA(VLOOKUP(B8,TTM!$A:$A,1,0)),IF(ISNA(VLOOKUP(B8,FastTrack!$A:$A,1,0)),IF(ISNA(VLOOKUP(B8,Delayed!$B:$B,1,0)),"BAU","Delayed"),"FastTrack"),"TTM"),"Remove"),"CEEMEA")</f>
        <v>Remove</v>
      </c>
      <c r="I8" s="11" t="str">
        <f>IF(COUNTIF(schedule!DA$1:ZZ$100,B8)=0,"new","scheduled")</f>
        <v>new</v>
      </c>
    </row>
    <row r="9" spans="1:9">
      <c r="A9" s="11" t="s">
        <v>1259</v>
      </c>
      <c r="B9" s="13">
        <v>120910132447</v>
      </c>
      <c r="C9" s="11" t="str">
        <f>IF(ISERROR(VLOOKUP(B9,'011012'!B:C,2,FALSE)),"new",VLOOKUP(B9,'011012'!B:C,2,FALSE))</f>
        <v>new</v>
      </c>
      <c r="D9" s="11" t="str">
        <f>IF(ISERROR(VLOOKUP(B9,'011012'!B:D,3,FALSE)),"new",IF(VLOOKUP(B9,'011012'!B:D,3,FALSE)="new","existing",VLOOKUP(B9,'011012'!B:D,3,FALSE)))</f>
        <v>existing</v>
      </c>
      <c r="E9" s="4">
        <f t="shared" si="1"/>
        <v>41191</v>
      </c>
      <c r="F9" s="11" t="str">
        <f>IF(ISERROR(VLOOKUP(B9,'041012'!B:B,1,FALSE)),"yes","no")</f>
        <v>no</v>
      </c>
      <c r="G9" s="2" t="s">
        <v>2159</v>
      </c>
      <c r="H9" s="11" t="str">
        <f>IF(ISNA(VLOOKUP(B9,CEEMEA!$A:$A,1,0)),IF(ISNA(VLOOKUP(B9,Removes!$A:$A,1,0)),IF(ISNA(VLOOKUP(B9,TTM!$A:$A,1,0)),IF(ISNA(VLOOKUP(B9,FastTrack!$A:$A,1,0)),IF(ISNA(VLOOKUP(B9,Delayed!$B:$B,1,0)),"BAU","Delayed"),"FastTrack"),"TTM"),"Remove"),"CEEMEA")</f>
        <v>Remove</v>
      </c>
      <c r="I9" s="11" t="str">
        <f>IF(COUNTIF(schedule!DA$1:ZZ$100,B9)=0,"new","scheduled")</f>
        <v>new</v>
      </c>
    </row>
    <row r="10" spans="1:9">
      <c r="A10" s="11" t="s">
        <v>1257</v>
      </c>
      <c r="B10" s="13">
        <v>120910132740</v>
      </c>
      <c r="C10" s="11" t="str">
        <f>IF(ISERROR(VLOOKUP(B10,'011012'!B:C,2,FALSE)),"new",VLOOKUP(B10,'011012'!B:C,2,FALSE))</f>
        <v>new</v>
      </c>
      <c r="D10" s="11" t="str">
        <f>IF(ISERROR(VLOOKUP(B10,'011012'!B:D,3,FALSE)),"new",IF(VLOOKUP(B10,'011012'!B:D,3,FALSE)="new","existing",VLOOKUP(B10,'011012'!B:D,3,FALSE)))</f>
        <v>existing</v>
      </c>
      <c r="E10" s="4">
        <f t="shared" si="1"/>
        <v>40918</v>
      </c>
      <c r="F10" s="11" t="str">
        <f>IF(ISERROR(VLOOKUP(B10,'041012'!B:B,1,FALSE)),"yes","no")</f>
        <v>no</v>
      </c>
      <c r="G10" s="2" t="s">
        <v>2043</v>
      </c>
      <c r="H10" s="11" t="str">
        <f>IF(ISNA(VLOOKUP(B10,CEEMEA!$A:$A,1,0)),IF(ISNA(VLOOKUP(B10,Removes!$A:$A,1,0)),IF(ISNA(VLOOKUP(B10,TTM!$A:$A,1,0)),IF(ISNA(VLOOKUP(B10,FastTrack!$A:$A,1,0)),IF(ISNA(VLOOKUP(B10,Delayed!$B:$B,1,0)),"BAU","Delayed"),"FastTrack"),"TTM"),"Remove"),"CEEMEA")</f>
        <v>Remove</v>
      </c>
      <c r="I10" s="11" t="str">
        <f>IF(COUNTIF(schedule!DA$1:ZZ$100,B10)=0,"new","scheduled")</f>
        <v>new</v>
      </c>
    </row>
    <row r="11" spans="1:9">
      <c r="A11" s="11" t="s">
        <v>1968</v>
      </c>
      <c r="B11" s="13">
        <v>120911085027</v>
      </c>
      <c r="C11" s="11" t="str">
        <f>IF(ISERROR(VLOOKUP(B11,'011012'!B:C,2,FALSE)),"new",VLOOKUP(B11,'011012'!B:C,2,FALSE))</f>
        <v>new</v>
      </c>
      <c r="D11" s="11" t="str">
        <f>IF(ISERROR(VLOOKUP(B11,'011012'!B:D,3,FALSE)),"new",IF(VLOOKUP(B11,'011012'!B:D,3,FALSE)="new","existing",VLOOKUP(B11,'011012'!B:D,3,FALSE)))</f>
        <v>existing</v>
      </c>
      <c r="E11" s="4" t="e">
        <f t="shared" si="1"/>
        <v>#VALUE!</v>
      </c>
      <c r="F11" s="11" t="str">
        <f>IF(ISERROR(VLOOKUP(B11,'041012'!B:B,1,FALSE)),"yes","no")</f>
        <v>yes</v>
      </c>
      <c r="G11" s="2" t="s">
        <v>2091</v>
      </c>
      <c r="H11" s="11" t="str">
        <f>IF(ISNA(VLOOKUP(B11,CEEMEA!$A:$A,1,0)),IF(ISNA(VLOOKUP(B11,Removes!$A:$A,1,0)),IF(ISNA(VLOOKUP(B11,TTM!$A:$A,1,0)),IF(ISNA(VLOOKUP(B11,FastTrack!$A:$A,1,0)),IF(ISNA(VLOOKUP(B11,Delayed!$B:$B,1,0)),"BAU","Delayed"),"FastTrack"),"TTM"),"Remove"),"CEEMEA")</f>
        <v>BAU</v>
      </c>
      <c r="I11" s="11" t="str">
        <f>IF(COUNTIF(schedule!DA$1:ZZ$100,B11)=0,"new","scheduled")</f>
        <v>scheduled</v>
      </c>
    </row>
    <row r="12" spans="1:9">
      <c r="A12" s="11" t="s">
        <v>1282</v>
      </c>
      <c r="B12" s="13">
        <v>120911115200</v>
      </c>
      <c r="C12" s="11" t="str">
        <f>IF(ISERROR(VLOOKUP(B12,'011012'!B:C,2,FALSE)),"new",VLOOKUP(B12,'011012'!B:C,2,FALSE))</f>
        <v>new</v>
      </c>
      <c r="D12" s="11" t="str">
        <f>IF(ISERROR(VLOOKUP(B12,'011012'!B:D,3,FALSE)),"new",IF(VLOOKUP(B12,'011012'!B:D,3,FALSE)="new","existing",VLOOKUP(B12,'011012'!B:D,3,FALSE)))</f>
        <v>existing</v>
      </c>
      <c r="E12" s="4" t="e">
        <f t="shared" si="1"/>
        <v>#VALUE!</v>
      </c>
      <c r="F12" s="11" t="str">
        <f>IF(ISERROR(VLOOKUP(B12,'041012'!B:B,1,FALSE)),"yes","no")</f>
        <v>no</v>
      </c>
      <c r="G12" s="2" t="s">
        <v>2094</v>
      </c>
      <c r="H12" s="11" t="str">
        <f>IF(ISNA(VLOOKUP(B12,CEEMEA!$A:$A,1,0)),IF(ISNA(VLOOKUP(B12,Removes!$A:$A,1,0)),IF(ISNA(VLOOKUP(B12,TTM!$A:$A,1,0)),IF(ISNA(VLOOKUP(B12,FastTrack!$A:$A,1,0)),IF(ISNA(VLOOKUP(B12,Delayed!$B:$B,1,0)),"BAU","Delayed"),"FastTrack"),"TTM"),"Remove"),"CEEMEA")</f>
        <v>Remove</v>
      </c>
      <c r="I12" s="11" t="str">
        <f>IF(COUNTIF(schedule!DA$1:ZZ$100,B12)=0,"new","scheduled")</f>
        <v>new</v>
      </c>
    </row>
    <row r="13" spans="1:9">
      <c r="A13" s="11" t="s">
        <v>1831</v>
      </c>
      <c r="B13" s="13">
        <v>120912094050</v>
      </c>
      <c r="C13" s="11" t="str">
        <f>IF(ISERROR(VLOOKUP(B13,'011012'!B:C,2,FALSE)),"new",VLOOKUP(B13,'011012'!B:C,2,FALSE))</f>
        <v>new</v>
      </c>
      <c r="D13" s="11" t="str">
        <f>IF(ISERROR(VLOOKUP(B13,'011012'!B:D,3,FALSE)),"new",IF(VLOOKUP(B13,'011012'!B:D,3,FALSE)="new","existing",VLOOKUP(B13,'011012'!B:D,3,FALSE)))</f>
        <v>existing</v>
      </c>
      <c r="E13" s="4" t="e">
        <f t="shared" si="1"/>
        <v>#VALUE!</v>
      </c>
      <c r="F13" s="11" t="str">
        <f>IF(ISERROR(VLOOKUP(B13,'041012'!B:B,1,FALSE)),"yes","no")</f>
        <v>no</v>
      </c>
      <c r="G13" s="2" t="s">
        <v>2112</v>
      </c>
      <c r="H13" s="11" t="str">
        <f>IF(ISNA(VLOOKUP(B13,CEEMEA!$A:$A,1,0)),IF(ISNA(VLOOKUP(B13,Removes!$A:$A,1,0)),IF(ISNA(VLOOKUP(B13,TTM!$A:$A,1,0)),IF(ISNA(VLOOKUP(B13,FastTrack!$A:$A,1,0)),IF(ISNA(VLOOKUP(B13,Delayed!$B:$B,1,0)),"BAU","Delayed"),"FastTrack"),"TTM"),"Remove"),"CEEMEA")</f>
        <v>Remove</v>
      </c>
      <c r="I13" s="11" t="str">
        <f>IF(COUNTIF(schedule!DA$1:ZZ$100,B13)=0,"new","scheduled")</f>
        <v>new</v>
      </c>
    </row>
    <row r="14" spans="1:9">
      <c r="A14" s="11" t="s">
        <v>333</v>
      </c>
      <c r="B14" s="13">
        <v>120914123424</v>
      </c>
      <c r="C14" s="11" t="str">
        <f>IF(ISERROR(VLOOKUP(B14,'011012'!B:C,2,FALSE)),"new",VLOOKUP(B14,'011012'!B:C,2,FALSE))</f>
        <v>new</v>
      </c>
      <c r="D14" s="11" t="str">
        <f>IF(ISERROR(VLOOKUP(B14,'011012'!B:D,3,FALSE)),"new",IF(VLOOKUP(B14,'011012'!B:D,3,FALSE)="new","existing",VLOOKUP(B14,'011012'!B:D,3,FALSE)))</f>
        <v>existing</v>
      </c>
      <c r="E14" s="4">
        <f t="shared" si="1"/>
        <v>40918</v>
      </c>
      <c r="F14" s="11" t="str">
        <f>IF(ISERROR(VLOOKUP(B14,'041012'!B:B,1,FALSE)),"yes","no")</f>
        <v>no</v>
      </c>
      <c r="G14" s="2" t="s">
        <v>2221</v>
      </c>
      <c r="H14" s="11" t="str">
        <f>IF(ISNA(VLOOKUP(B14,CEEMEA!$A:$A,1,0)),IF(ISNA(VLOOKUP(B14,Removes!$A:$A,1,0)),IF(ISNA(VLOOKUP(B14,TTM!$A:$A,1,0)),IF(ISNA(VLOOKUP(B14,FastTrack!$A:$A,1,0)),IF(ISNA(VLOOKUP(B14,Delayed!$B:$B,1,0)),"BAU","Delayed"),"FastTrack"),"TTM"),"Remove"),"CEEMEA")</f>
        <v>Remove</v>
      </c>
      <c r="I14" s="11" t="str">
        <f>IF(COUNTIF(schedule!DA$1:ZZ$100,B14)=0,"new","scheduled")</f>
        <v>new</v>
      </c>
    </row>
    <row r="15" spans="1:9">
      <c r="A15" s="11" t="s">
        <v>339</v>
      </c>
      <c r="B15" s="13">
        <v>120914131525</v>
      </c>
      <c r="C15" s="11" t="str">
        <f>IF(ISERROR(VLOOKUP(B15,'011012'!B:C,2,FALSE)),"new",VLOOKUP(B15,'011012'!B:C,2,FALSE))</f>
        <v>new</v>
      </c>
      <c r="D15" s="11" t="str">
        <f>IF(ISERROR(VLOOKUP(B15,'011012'!B:D,3,FALSE)),"new",IF(VLOOKUP(B15,'011012'!B:D,3,FALSE)="new","existing",VLOOKUP(B15,'011012'!B:D,3,FALSE)))</f>
        <v>existing</v>
      </c>
      <c r="E15" s="4" t="e">
        <f t="shared" si="1"/>
        <v>#VALUE!</v>
      </c>
      <c r="F15" s="11" t="str">
        <f>IF(ISERROR(VLOOKUP(B15,'041012'!B:B,1,FALSE)),"yes","no")</f>
        <v>no</v>
      </c>
      <c r="G15" s="2" t="s">
        <v>2146</v>
      </c>
      <c r="H15" s="11" t="str">
        <f>IF(ISNA(VLOOKUP(B15,CEEMEA!$A:$A,1,0)),IF(ISNA(VLOOKUP(B15,Removes!$A:$A,1,0)),IF(ISNA(VLOOKUP(B15,TTM!$A:$A,1,0)),IF(ISNA(VLOOKUP(B15,FastTrack!$A:$A,1,0)),IF(ISNA(VLOOKUP(B15,Delayed!$B:$B,1,0)),"BAU","Delayed"),"FastTrack"),"TTM"),"Remove"),"CEEMEA")</f>
        <v>BAU</v>
      </c>
      <c r="I15" s="11" t="str">
        <f>IF(COUNTIF(schedule!DA$1:ZZ$100,B15)=0,"new","scheduled")</f>
        <v>scheduled</v>
      </c>
    </row>
    <row r="16" spans="1:9">
      <c r="A16" s="11" t="s">
        <v>338</v>
      </c>
      <c r="B16" s="13">
        <v>120914131728</v>
      </c>
      <c r="C16" s="11" t="str">
        <f>IF(ISERROR(VLOOKUP(B16,'011012'!B:C,2,FALSE)),"new",VLOOKUP(B16,'011012'!B:C,2,FALSE))</f>
        <v>new</v>
      </c>
      <c r="D16" s="11" t="str">
        <f>IF(ISERROR(VLOOKUP(B16,'011012'!B:D,3,FALSE)),"new",IF(VLOOKUP(B16,'011012'!B:D,3,FALSE)="new","existing",VLOOKUP(B16,'011012'!B:D,3,FALSE)))</f>
        <v>existing</v>
      </c>
      <c r="E16" s="4" t="e">
        <f t="shared" si="1"/>
        <v>#VALUE!</v>
      </c>
      <c r="F16" s="11" t="str">
        <f>IF(ISERROR(VLOOKUP(B16,'041012'!B:B,1,FALSE)),"yes","no")</f>
        <v>no</v>
      </c>
      <c r="G16" s="2" t="s">
        <v>2145</v>
      </c>
      <c r="H16" s="11" t="str">
        <f>IF(ISNA(VLOOKUP(B16,CEEMEA!$A:$A,1,0)),IF(ISNA(VLOOKUP(B16,Removes!$A:$A,1,0)),IF(ISNA(VLOOKUP(B16,TTM!$A:$A,1,0)),IF(ISNA(VLOOKUP(B16,FastTrack!$A:$A,1,0)),IF(ISNA(VLOOKUP(B16,Delayed!$B:$B,1,0)),"BAU","Delayed"),"FastTrack"),"TTM"),"Remove"),"CEEMEA")</f>
        <v>BAU</v>
      </c>
      <c r="I16" s="11" t="str">
        <f>IF(COUNTIF(schedule!DA$1:ZZ$100,B16)=0,"new","scheduled")</f>
        <v>scheduled</v>
      </c>
    </row>
    <row r="17" spans="1:9">
      <c r="A17" s="11" t="s">
        <v>173</v>
      </c>
      <c r="B17" s="13">
        <v>120917045521</v>
      </c>
      <c r="C17" s="11" t="str">
        <f>IF(ISERROR(VLOOKUP(B17,'011012'!B:C,2,FALSE)),"new",VLOOKUP(B17,'011012'!B:C,2,FALSE))</f>
        <v>new</v>
      </c>
      <c r="D17" s="11" t="str">
        <f>IF(ISERROR(VLOOKUP(B17,'011012'!B:D,3,FALSE)),"new",IF(VLOOKUP(B17,'011012'!B:D,3,FALSE)="new","existing",VLOOKUP(B17,'011012'!B:D,3,FALSE)))</f>
        <v>existing</v>
      </c>
      <c r="E17" s="4" t="e">
        <f t="shared" si="1"/>
        <v>#VALUE!</v>
      </c>
      <c r="F17" s="11" t="str">
        <f>IF(ISERROR(VLOOKUP(B17,'041012'!B:B,1,FALSE)),"yes","no")</f>
        <v>no</v>
      </c>
      <c r="G17" s="2" t="s">
        <v>2143</v>
      </c>
      <c r="H17" s="11" t="str">
        <f>IF(ISNA(VLOOKUP(B17,CEEMEA!$A:$A,1,0)),IF(ISNA(VLOOKUP(B17,Removes!$A:$A,1,0)),IF(ISNA(VLOOKUP(B17,TTM!$A:$A,1,0)),IF(ISNA(VLOOKUP(B17,FastTrack!$A:$A,1,0)),IF(ISNA(VLOOKUP(B17,Delayed!$B:$B,1,0)),"BAU","Delayed"),"FastTrack"),"TTM"),"Remove"),"CEEMEA")</f>
        <v>Remove</v>
      </c>
      <c r="I17" s="11" t="str">
        <f>IF(COUNTIF(schedule!DA$1:ZZ$100,B17)=0,"new","scheduled")</f>
        <v>new</v>
      </c>
    </row>
    <row r="18" spans="1:9">
      <c r="A18" s="11" t="s">
        <v>172</v>
      </c>
      <c r="B18" s="13">
        <v>120917045758</v>
      </c>
      <c r="C18" s="11" t="str">
        <f>IF(ISERROR(VLOOKUP(B18,'011012'!B:C,2,FALSE)),"new",VLOOKUP(B18,'011012'!B:C,2,FALSE))</f>
        <v>new</v>
      </c>
      <c r="D18" s="11" t="str">
        <f>IF(ISERROR(VLOOKUP(B18,'011012'!B:D,3,FALSE)),"new",IF(VLOOKUP(B18,'011012'!B:D,3,FALSE)="new","existing",VLOOKUP(B18,'011012'!B:D,3,FALSE)))</f>
        <v>existing</v>
      </c>
      <c r="E18" s="4" t="e">
        <f t="shared" si="1"/>
        <v>#VALUE!</v>
      </c>
      <c r="F18" s="11" t="str">
        <f>IF(ISERROR(VLOOKUP(B18,'041012'!B:B,1,FALSE)),"yes","no")</f>
        <v>no</v>
      </c>
      <c r="G18" s="2" t="s">
        <v>2142</v>
      </c>
      <c r="H18" s="11" t="str">
        <f>IF(ISNA(VLOOKUP(B18,CEEMEA!$A:$A,1,0)),IF(ISNA(VLOOKUP(B18,Removes!$A:$A,1,0)),IF(ISNA(VLOOKUP(B18,TTM!$A:$A,1,0)),IF(ISNA(VLOOKUP(B18,FastTrack!$A:$A,1,0)),IF(ISNA(VLOOKUP(B18,Delayed!$B:$B,1,0)),"BAU","Delayed"),"FastTrack"),"TTM"),"Remove"),"CEEMEA")</f>
        <v>Remove</v>
      </c>
      <c r="I18" s="11" t="str">
        <f>IF(COUNTIF(schedule!DA$1:ZZ$100,B18)=0,"new","scheduled")</f>
        <v>new</v>
      </c>
    </row>
    <row r="19" spans="1:9">
      <c r="A19" s="11" t="s">
        <v>1858</v>
      </c>
      <c r="B19" s="13">
        <v>120918043435</v>
      </c>
      <c r="C19" s="11" t="str">
        <f>IF(ISERROR(VLOOKUP(B19,'011012'!B:C,2,FALSE)),"new",VLOOKUP(B19,'011012'!B:C,2,FALSE))</f>
        <v>new</v>
      </c>
      <c r="D19" s="11" t="str">
        <f>IF(ISERROR(VLOOKUP(B19,'011012'!B:D,3,FALSE)),"new",IF(VLOOKUP(B19,'011012'!B:D,3,FALSE)="new","existing",VLOOKUP(B19,'011012'!B:D,3,FALSE)))</f>
        <v>existing</v>
      </c>
      <c r="E19" s="4">
        <f t="shared" si="1"/>
        <v>40918</v>
      </c>
      <c r="F19" s="11" t="str">
        <f>IF(ISERROR(VLOOKUP(B19,'041012'!B:B,1,FALSE)),"yes","no")</f>
        <v>no</v>
      </c>
      <c r="G19" s="2" t="s">
        <v>2042</v>
      </c>
      <c r="H19" s="11" t="str">
        <f>IF(ISNA(VLOOKUP(B19,CEEMEA!$A:$A,1,0)),IF(ISNA(VLOOKUP(B19,Removes!$A:$A,1,0)),IF(ISNA(VLOOKUP(B19,TTM!$A:$A,1,0)),IF(ISNA(VLOOKUP(B19,FastTrack!$A:$A,1,0)),IF(ISNA(VLOOKUP(B19,Delayed!$B:$B,1,0)),"BAU","Delayed"),"FastTrack"),"TTM"),"Remove"),"CEEMEA")</f>
        <v>BAU</v>
      </c>
      <c r="I19" s="11" t="str">
        <f>IF(COUNTIF(schedule!DA$1:ZZ$100,B19)=0,"new","scheduled")</f>
        <v>scheduled</v>
      </c>
    </row>
    <row r="20" spans="1:9">
      <c r="A20" s="11" t="s">
        <v>1860</v>
      </c>
      <c r="B20" s="13">
        <v>120918043436</v>
      </c>
      <c r="C20" s="11" t="str">
        <f>IF(ISERROR(VLOOKUP(B20,'011012'!B:C,2,FALSE)),"new",VLOOKUP(B20,'011012'!B:C,2,FALSE))</f>
        <v>new</v>
      </c>
      <c r="D20" s="11" t="str">
        <f>IF(ISERROR(VLOOKUP(B20,'011012'!B:D,3,FALSE)),"new",IF(VLOOKUP(B20,'011012'!B:D,3,FALSE)="new","existing",VLOOKUP(B20,'011012'!B:D,3,FALSE)))</f>
        <v>existing</v>
      </c>
      <c r="E20" s="4">
        <f t="shared" si="1"/>
        <v>40918</v>
      </c>
      <c r="F20" s="11" t="str">
        <f>IF(ISERROR(VLOOKUP(B20,'041012'!B:B,1,FALSE)),"yes","no")</f>
        <v>no</v>
      </c>
      <c r="G20" s="2" t="s">
        <v>2041</v>
      </c>
      <c r="H20" s="11" t="str">
        <f>IF(ISNA(VLOOKUP(B20,CEEMEA!$A:$A,1,0)),IF(ISNA(VLOOKUP(B20,Removes!$A:$A,1,0)),IF(ISNA(VLOOKUP(B20,TTM!$A:$A,1,0)),IF(ISNA(VLOOKUP(B20,FastTrack!$A:$A,1,0)),IF(ISNA(VLOOKUP(B20,Delayed!$B:$B,1,0)),"BAU","Delayed"),"FastTrack"),"TTM"),"Remove"),"CEEMEA")</f>
        <v>BAU</v>
      </c>
      <c r="I20" s="11" t="str">
        <f>IF(COUNTIF(schedule!DA$1:ZZ$100,B20)=0,"new","scheduled")</f>
        <v>scheduled</v>
      </c>
    </row>
    <row r="21" spans="1:9">
      <c r="A21" s="11" t="s">
        <v>2236</v>
      </c>
      <c r="B21" s="13">
        <v>120918043437</v>
      </c>
      <c r="C21" s="11" t="str">
        <f>IF(ISERROR(VLOOKUP(B21,'011012'!B:C,2,FALSE)),"new",VLOOKUP(B21,'011012'!B:C,2,FALSE))</f>
        <v>new</v>
      </c>
      <c r="D21" s="11" t="str">
        <f>IF(ISERROR(VLOOKUP(B21,'011012'!B:D,3,FALSE)),"new",IF(VLOOKUP(B21,'011012'!B:D,3,FALSE)="new","existing",VLOOKUP(B21,'011012'!B:D,3,FALSE)))</f>
        <v>new</v>
      </c>
      <c r="E21" s="4">
        <f t="shared" si="1"/>
        <v>40918</v>
      </c>
      <c r="F21" s="11" t="str">
        <f>IF(ISERROR(VLOOKUP(B21,'041012'!B:B,1,FALSE)),"yes","no")</f>
        <v>no</v>
      </c>
      <c r="G21" s="2" t="s">
        <v>2237</v>
      </c>
      <c r="H21" s="11" t="str">
        <f>IF(ISNA(VLOOKUP(B21,CEEMEA!$A:$A,1,0)),IF(ISNA(VLOOKUP(B21,Removes!$A:$A,1,0)),IF(ISNA(VLOOKUP(B21,TTM!$A:$A,1,0)),IF(ISNA(VLOOKUP(B21,FastTrack!$A:$A,1,0)),IF(ISNA(VLOOKUP(B21,Delayed!$B:$B,1,0)),"BAU","Delayed"),"FastTrack"),"TTM"),"Remove"),"CEEMEA")</f>
        <v>CEEMEA</v>
      </c>
      <c r="I21" s="11" t="str">
        <f>IF(COUNTIF(schedule!DA$1:ZZ$100,B21)=0,"new","scheduled")</f>
        <v>new</v>
      </c>
    </row>
    <row r="22" spans="1:9">
      <c r="A22" s="11" t="s">
        <v>2232</v>
      </c>
      <c r="B22" s="13">
        <v>120918043439</v>
      </c>
      <c r="C22" s="11" t="str">
        <f>IF(ISERROR(VLOOKUP(B22,'011012'!B:C,2,FALSE)),"new",VLOOKUP(B22,'011012'!B:C,2,FALSE))</f>
        <v>new</v>
      </c>
      <c r="D22" s="11" t="str">
        <f>IF(ISERROR(VLOOKUP(B22,'011012'!B:D,3,FALSE)),"new",IF(VLOOKUP(B22,'011012'!B:D,3,FALSE)="new","existing",VLOOKUP(B22,'011012'!B:D,3,FALSE)))</f>
        <v>new</v>
      </c>
      <c r="E22" s="4">
        <f t="shared" si="1"/>
        <v>40918</v>
      </c>
      <c r="F22" s="11" t="str">
        <f>IF(ISERROR(VLOOKUP(B22,'041012'!B:B,1,FALSE)),"yes","no")</f>
        <v>no</v>
      </c>
      <c r="G22" s="2" t="s">
        <v>2233</v>
      </c>
      <c r="H22" s="11" t="str">
        <f>IF(ISNA(VLOOKUP(B22,CEEMEA!$A:$A,1,0)),IF(ISNA(VLOOKUP(B22,Removes!$A:$A,1,0)),IF(ISNA(VLOOKUP(B22,TTM!$A:$A,1,0)),IF(ISNA(VLOOKUP(B22,FastTrack!$A:$A,1,0)),IF(ISNA(VLOOKUP(B22,Delayed!$B:$B,1,0)),"BAU","Delayed"),"FastTrack"),"TTM"),"Remove"),"CEEMEA")</f>
        <v>CEEMEA</v>
      </c>
      <c r="I22" s="11" t="str">
        <f>IF(COUNTIF(schedule!DA$1:ZZ$100,B22)=0,"new","scheduled")</f>
        <v>new</v>
      </c>
    </row>
    <row r="23" spans="1:9">
      <c r="A23" s="11" t="s">
        <v>2228</v>
      </c>
      <c r="B23" s="13">
        <v>120918043440</v>
      </c>
      <c r="C23" s="11" t="str">
        <f>IF(ISERROR(VLOOKUP(B23,'011012'!B:C,2,FALSE)),"new",VLOOKUP(B23,'011012'!B:C,2,FALSE))</f>
        <v>new</v>
      </c>
      <c r="D23" s="11" t="str">
        <f>IF(ISERROR(VLOOKUP(B23,'011012'!B:D,3,FALSE)),"new",IF(VLOOKUP(B23,'011012'!B:D,3,FALSE)="new","existing",VLOOKUP(B23,'011012'!B:D,3,FALSE)))</f>
        <v>new</v>
      </c>
      <c r="E23" s="4">
        <f t="shared" si="1"/>
        <v>40918</v>
      </c>
      <c r="F23" s="11" t="str">
        <f>IF(ISERROR(VLOOKUP(B23,'041012'!B:B,1,FALSE)),"yes","no")</f>
        <v>no</v>
      </c>
      <c r="G23" s="2" t="s">
        <v>2229</v>
      </c>
      <c r="H23" s="11" t="str">
        <f>IF(ISNA(VLOOKUP(B23,CEEMEA!$A:$A,1,0)),IF(ISNA(VLOOKUP(B23,Removes!$A:$A,1,0)),IF(ISNA(VLOOKUP(B23,TTM!$A:$A,1,0)),IF(ISNA(VLOOKUP(B23,FastTrack!$A:$A,1,0)),IF(ISNA(VLOOKUP(B23,Delayed!$B:$B,1,0)),"BAU","Delayed"),"FastTrack"),"TTM"),"Remove"),"CEEMEA")</f>
        <v>CEEMEA</v>
      </c>
      <c r="I23" s="11" t="str">
        <f>IF(COUNTIF(schedule!DA$1:ZZ$100,B23)=0,"new","scheduled")</f>
        <v>new</v>
      </c>
    </row>
    <row r="24" spans="1:9">
      <c r="A24" s="11" t="s">
        <v>2226</v>
      </c>
      <c r="B24" s="13">
        <v>120918043441</v>
      </c>
      <c r="C24" s="11" t="str">
        <f>IF(ISERROR(VLOOKUP(B24,'011012'!B:C,2,FALSE)),"new",VLOOKUP(B24,'011012'!B:C,2,FALSE))</f>
        <v>new</v>
      </c>
      <c r="D24" s="11" t="str">
        <f>IF(ISERROR(VLOOKUP(B24,'011012'!B:D,3,FALSE)),"new",IF(VLOOKUP(B24,'011012'!B:D,3,FALSE)="new","existing",VLOOKUP(B24,'011012'!B:D,3,FALSE)))</f>
        <v>new</v>
      </c>
      <c r="E24" s="4">
        <f t="shared" si="1"/>
        <v>40918</v>
      </c>
      <c r="F24" s="11" t="str">
        <f>IF(ISERROR(VLOOKUP(B24,'041012'!B:B,1,FALSE)),"yes","no")</f>
        <v>no</v>
      </c>
      <c r="G24" s="2" t="s">
        <v>2227</v>
      </c>
      <c r="H24" s="11" t="str">
        <f>IF(ISNA(VLOOKUP(B24,CEEMEA!$A:$A,1,0)),IF(ISNA(VLOOKUP(B24,Removes!$A:$A,1,0)),IF(ISNA(VLOOKUP(B24,TTM!$A:$A,1,0)),IF(ISNA(VLOOKUP(B24,FastTrack!$A:$A,1,0)),IF(ISNA(VLOOKUP(B24,Delayed!$B:$B,1,0)),"BAU","Delayed"),"FastTrack"),"TTM"),"Remove"),"CEEMEA")</f>
        <v>CEEMEA</v>
      </c>
      <c r="I24" s="11" t="str">
        <f>IF(COUNTIF(schedule!DA$1:ZZ$100,B24)=0,"new","scheduled")</f>
        <v>new</v>
      </c>
    </row>
    <row r="25" spans="1:9">
      <c r="A25" s="11" t="s">
        <v>2222</v>
      </c>
      <c r="B25" s="13">
        <v>120918043443</v>
      </c>
      <c r="C25" s="11" t="str">
        <f>IF(ISERROR(VLOOKUP(B25,'011012'!B:C,2,FALSE)),"new",VLOOKUP(B25,'011012'!B:C,2,FALSE))</f>
        <v>new</v>
      </c>
      <c r="D25" s="11" t="str">
        <f>IF(ISERROR(VLOOKUP(B25,'011012'!B:D,3,FALSE)),"new",IF(VLOOKUP(B25,'011012'!B:D,3,FALSE)="new","existing",VLOOKUP(B25,'011012'!B:D,3,FALSE)))</f>
        <v>new</v>
      </c>
      <c r="E25" s="4">
        <f t="shared" si="1"/>
        <v>40918</v>
      </c>
      <c r="F25" s="11" t="str">
        <f>IF(ISERROR(VLOOKUP(B25,'041012'!B:B,1,FALSE)),"yes","no")</f>
        <v>no</v>
      </c>
      <c r="G25" s="2" t="s">
        <v>2223</v>
      </c>
      <c r="H25" s="11" t="str">
        <f>IF(ISNA(VLOOKUP(B25,CEEMEA!$A:$A,1,0)),IF(ISNA(VLOOKUP(B25,Removes!$A:$A,1,0)),IF(ISNA(VLOOKUP(B25,TTM!$A:$A,1,0)),IF(ISNA(VLOOKUP(B25,FastTrack!$A:$A,1,0)),IF(ISNA(VLOOKUP(B25,Delayed!$B:$B,1,0)),"BAU","Delayed"),"FastTrack"),"TTM"),"Remove"),"CEEMEA")</f>
        <v>CEEMEA</v>
      </c>
      <c r="I25" s="11" t="str">
        <f>IF(COUNTIF(schedule!DA$1:ZZ$100,B25)=0,"new","scheduled")</f>
        <v>new</v>
      </c>
    </row>
    <row r="26" spans="1:9">
      <c r="A26" s="11" t="s">
        <v>1771</v>
      </c>
      <c r="B26" s="13">
        <v>120919080500</v>
      </c>
      <c r="C26" s="11" t="str">
        <f>IF(ISERROR(VLOOKUP(B26,'011012'!B:C,2,FALSE)),"new",VLOOKUP(B26,'011012'!B:C,2,FALSE))</f>
        <v>new</v>
      </c>
      <c r="D26" s="11" t="str">
        <f>IF(ISERROR(VLOOKUP(B26,'011012'!B:D,3,FALSE)),"new",IF(VLOOKUP(B26,'011012'!B:D,3,FALSE)="new","existing",VLOOKUP(B26,'011012'!B:D,3,FALSE)))</f>
        <v>existing</v>
      </c>
      <c r="E26" s="4" t="e">
        <f t="shared" si="1"/>
        <v>#VALUE!</v>
      </c>
      <c r="F26" s="11" t="str">
        <f>IF(ISERROR(VLOOKUP(B26,'041012'!B:B,1,FALSE)),"yes","no")</f>
        <v>no</v>
      </c>
      <c r="G26" s="2" t="s">
        <v>2140</v>
      </c>
      <c r="H26" s="11" t="str">
        <f>IF(ISNA(VLOOKUP(B26,CEEMEA!$A:$A,1,0)),IF(ISNA(VLOOKUP(B26,Removes!$A:$A,1,0)),IF(ISNA(VLOOKUP(B26,TTM!$A:$A,1,0)),IF(ISNA(VLOOKUP(B26,FastTrack!$A:$A,1,0)),IF(ISNA(VLOOKUP(B26,Delayed!$B:$B,1,0)),"BAU","Delayed"),"FastTrack"),"TTM"),"Remove"),"CEEMEA")</f>
        <v>BAU</v>
      </c>
      <c r="I26" s="11" t="str">
        <f>IF(COUNTIF(schedule!DA$1:ZZ$100,B26)=0,"new","scheduled")</f>
        <v>scheduled</v>
      </c>
    </row>
    <row r="27" spans="1:9">
      <c r="A27" s="11" t="s">
        <v>1825</v>
      </c>
      <c r="B27" s="13">
        <v>120920100741</v>
      </c>
      <c r="C27" s="11" t="str">
        <f>IF(ISERROR(VLOOKUP(B27,'011012'!B:C,2,FALSE)),"new",VLOOKUP(B27,'011012'!B:C,2,FALSE))</f>
        <v>new</v>
      </c>
      <c r="D27" s="11" t="str">
        <f>IF(ISERROR(VLOOKUP(B27,'011012'!B:D,3,FALSE)),"new",IF(VLOOKUP(B27,'011012'!B:D,3,FALSE)="new","existing",VLOOKUP(B27,'011012'!B:D,3,FALSE)))</f>
        <v>existing</v>
      </c>
      <c r="E27" s="4" t="e">
        <f t="shared" si="1"/>
        <v>#VALUE!</v>
      </c>
      <c r="F27" s="11" t="str">
        <f>IF(ISERROR(VLOOKUP(B27,'041012'!B:B,1,FALSE)),"yes","no")</f>
        <v>no</v>
      </c>
      <c r="G27" s="2" t="s">
        <v>2113</v>
      </c>
      <c r="H27" s="11" t="str">
        <f>IF(ISNA(VLOOKUP(B27,CEEMEA!$A:$A,1,0)),IF(ISNA(VLOOKUP(B27,Removes!$A:$A,1,0)),IF(ISNA(VLOOKUP(B27,TTM!$A:$A,1,0)),IF(ISNA(VLOOKUP(B27,FastTrack!$A:$A,1,0)),IF(ISNA(VLOOKUP(B27,Delayed!$B:$B,1,0)),"BAU","Delayed"),"FastTrack"),"TTM"),"Remove"),"CEEMEA")</f>
        <v>BAU</v>
      </c>
      <c r="I27" s="11" t="str">
        <f>IF(COUNTIF(schedule!DA$1:ZZ$100,B27)=0,"new","scheduled")</f>
        <v>scheduled</v>
      </c>
    </row>
    <row r="28" spans="1:9">
      <c r="A28" s="11" t="s">
        <v>1823</v>
      </c>
      <c r="B28" s="13">
        <v>120920100748</v>
      </c>
      <c r="C28" s="11" t="str">
        <f>IF(ISERROR(VLOOKUP(B28,'011012'!B:C,2,FALSE)),"new",VLOOKUP(B28,'011012'!B:C,2,FALSE))</f>
        <v>new</v>
      </c>
      <c r="D28" s="11" t="str">
        <f>IF(ISERROR(VLOOKUP(B28,'011012'!B:D,3,FALSE)),"new",IF(VLOOKUP(B28,'011012'!B:D,3,FALSE)="new","existing",VLOOKUP(B28,'011012'!B:D,3,FALSE)))</f>
        <v>existing</v>
      </c>
      <c r="E28" s="4" t="e">
        <f t="shared" si="1"/>
        <v>#VALUE!</v>
      </c>
      <c r="F28" s="11" t="str">
        <f>IF(ISERROR(VLOOKUP(B28,'041012'!B:B,1,FALSE)),"yes","no")</f>
        <v>no</v>
      </c>
      <c r="G28" s="2" t="s">
        <v>2138</v>
      </c>
      <c r="H28" s="11" t="str">
        <f>IF(ISNA(VLOOKUP(B28,CEEMEA!$A:$A,1,0)),IF(ISNA(VLOOKUP(B28,Removes!$A:$A,1,0)),IF(ISNA(VLOOKUP(B28,TTM!$A:$A,1,0)),IF(ISNA(VLOOKUP(B28,FastTrack!$A:$A,1,0)),IF(ISNA(VLOOKUP(B28,Delayed!$B:$B,1,0)),"BAU","Delayed"),"FastTrack"),"TTM"),"Remove"),"CEEMEA")</f>
        <v>BAU</v>
      </c>
      <c r="I28" s="11" t="str">
        <f>IF(COUNTIF(schedule!DA$1:ZZ$100,B28)=0,"new","scheduled")</f>
        <v>scheduled</v>
      </c>
    </row>
    <row r="29" spans="1:9">
      <c r="A29" s="11" t="s">
        <v>1821</v>
      </c>
      <c r="B29" s="13">
        <v>120920100749</v>
      </c>
      <c r="C29" s="11" t="str">
        <f>IF(ISERROR(VLOOKUP(B29,'011012'!B:C,2,FALSE)),"new",VLOOKUP(B29,'011012'!B:C,2,FALSE))</f>
        <v>new</v>
      </c>
      <c r="D29" s="11" t="str">
        <f>IF(ISERROR(VLOOKUP(B29,'011012'!B:D,3,FALSE)),"new",IF(VLOOKUP(B29,'011012'!B:D,3,FALSE)="new","existing",VLOOKUP(B29,'011012'!B:D,3,FALSE)))</f>
        <v>existing</v>
      </c>
      <c r="E29" s="4" t="e">
        <f t="shared" si="1"/>
        <v>#VALUE!</v>
      </c>
      <c r="F29" s="11" t="str">
        <f>IF(ISERROR(VLOOKUP(B29,'041012'!B:B,1,FALSE)),"yes","no")</f>
        <v>no</v>
      </c>
      <c r="G29" s="2" t="s">
        <v>2137</v>
      </c>
      <c r="H29" s="11" t="str">
        <f>IF(ISNA(VLOOKUP(B29,CEEMEA!$A:$A,1,0)),IF(ISNA(VLOOKUP(B29,Removes!$A:$A,1,0)),IF(ISNA(VLOOKUP(B29,TTM!$A:$A,1,0)),IF(ISNA(VLOOKUP(B29,FastTrack!$A:$A,1,0)),IF(ISNA(VLOOKUP(B29,Delayed!$B:$B,1,0)),"BAU","Delayed"),"FastTrack"),"TTM"),"Remove"),"CEEMEA")</f>
        <v>BAU</v>
      </c>
      <c r="I29" s="11" t="str">
        <f>IF(COUNTIF(schedule!DA$1:ZZ$100,B29)=0,"new","scheduled")</f>
        <v>scheduled</v>
      </c>
    </row>
    <row r="30" spans="1:9">
      <c r="A30" s="11" t="s">
        <v>1819</v>
      </c>
      <c r="B30" s="13">
        <v>120920100750</v>
      </c>
      <c r="C30" s="11" t="str">
        <f>IF(ISERROR(VLOOKUP(B30,'011012'!B:C,2,FALSE)),"new",VLOOKUP(B30,'011012'!B:C,2,FALSE))</f>
        <v>new</v>
      </c>
      <c r="D30" s="11" t="str">
        <f>IF(ISERROR(VLOOKUP(B30,'011012'!B:D,3,FALSE)),"new",IF(VLOOKUP(B30,'011012'!B:D,3,FALSE)="new","existing",VLOOKUP(B30,'011012'!B:D,3,FALSE)))</f>
        <v>existing</v>
      </c>
      <c r="E30" s="4" t="e">
        <f t="shared" si="1"/>
        <v>#VALUE!</v>
      </c>
      <c r="F30" s="11" t="str">
        <f>IF(ISERROR(VLOOKUP(B30,'041012'!B:B,1,FALSE)),"yes","no")</f>
        <v>no</v>
      </c>
      <c r="G30" s="2" t="s">
        <v>2136</v>
      </c>
      <c r="H30" s="11" t="str">
        <f>IF(ISNA(VLOOKUP(B30,CEEMEA!$A:$A,1,0)),IF(ISNA(VLOOKUP(B30,Removes!$A:$A,1,0)),IF(ISNA(VLOOKUP(B30,TTM!$A:$A,1,0)),IF(ISNA(VLOOKUP(B30,FastTrack!$A:$A,1,0)),IF(ISNA(VLOOKUP(B30,Delayed!$B:$B,1,0)),"BAU","Delayed"),"FastTrack"),"TTM"),"Remove"),"CEEMEA")</f>
        <v>BAU</v>
      </c>
      <c r="I30" s="11" t="str">
        <f>IF(COUNTIF(schedule!DA$1:ZZ$100,B30)=0,"new","scheduled")</f>
        <v>scheduled</v>
      </c>
    </row>
    <row r="31" spans="1:9">
      <c r="A31" s="11" t="s">
        <v>1815</v>
      </c>
      <c r="B31" s="13">
        <v>120920100751</v>
      </c>
      <c r="C31" s="11" t="str">
        <f>IF(ISERROR(VLOOKUP(B31,'011012'!B:C,2,FALSE)),"new",VLOOKUP(B31,'011012'!B:C,2,FALSE))</f>
        <v>new</v>
      </c>
      <c r="D31" s="11" t="str">
        <f>IF(ISERROR(VLOOKUP(B31,'011012'!B:D,3,FALSE)),"new",IF(VLOOKUP(B31,'011012'!B:D,3,FALSE)="new","existing",VLOOKUP(B31,'011012'!B:D,3,FALSE)))</f>
        <v>existing</v>
      </c>
      <c r="E31" s="4" t="e">
        <f t="shared" si="1"/>
        <v>#VALUE!</v>
      </c>
      <c r="F31" s="11" t="str">
        <f>IF(ISERROR(VLOOKUP(B31,'041012'!B:B,1,FALSE)),"yes","no")</f>
        <v>no</v>
      </c>
      <c r="G31" s="2" t="s">
        <v>2134</v>
      </c>
      <c r="H31" s="11" t="str">
        <f>IF(ISNA(VLOOKUP(B31,CEEMEA!$A:$A,1,0)),IF(ISNA(VLOOKUP(B31,Removes!$A:$A,1,0)),IF(ISNA(VLOOKUP(B31,TTM!$A:$A,1,0)),IF(ISNA(VLOOKUP(B31,FastTrack!$A:$A,1,0)),IF(ISNA(VLOOKUP(B31,Delayed!$B:$B,1,0)),"BAU","Delayed"),"FastTrack"),"TTM"),"Remove"),"CEEMEA")</f>
        <v>BAU</v>
      </c>
      <c r="I31" s="11" t="str">
        <f>IF(COUNTIF(schedule!DA$1:ZZ$100,B31)=0,"new","scheduled")</f>
        <v>scheduled</v>
      </c>
    </row>
    <row r="32" spans="1:9">
      <c r="A32" s="11" t="s">
        <v>1813</v>
      </c>
      <c r="B32" s="13">
        <v>120920102003</v>
      </c>
      <c r="C32" s="11" t="str">
        <f>IF(ISERROR(VLOOKUP(B32,'011012'!B:C,2,FALSE)),"new",VLOOKUP(B32,'011012'!B:C,2,FALSE))</f>
        <v>new</v>
      </c>
      <c r="D32" s="11" t="str">
        <f>IF(ISERROR(VLOOKUP(B32,'011012'!B:D,3,FALSE)),"new",IF(VLOOKUP(B32,'011012'!B:D,3,FALSE)="new","existing",VLOOKUP(B32,'011012'!B:D,3,FALSE)))</f>
        <v>existing</v>
      </c>
      <c r="E32" s="4" t="e">
        <f t="shared" si="1"/>
        <v>#VALUE!</v>
      </c>
      <c r="F32" s="11" t="str">
        <f>IF(ISERROR(VLOOKUP(B32,'041012'!B:B,1,FALSE)),"yes","no")</f>
        <v>no</v>
      </c>
      <c r="G32" s="2" t="s">
        <v>2133</v>
      </c>
      <c r="H32" s="11" t="str">
        <f>IF(ISNA(VLOOKUP(B32,CEEMEA!$A:$A,1,0)),IF(ISNA(VLOOKUP(B32,Removes!$A:$A,1,0)),IF(ISNA(VLOOKUP(B32,TTM!$A:$A,1,0)),IF(ISNA(VLOOKUP(B32,FastTrack!$A:$A,1,0)),IF(ISNA(VLOOKUP(B32,Delayed!$B:$B,1,0)),"BAU","Delayed"),"FastTrack"),"TTM"),"Remove"),"CEEMEA")</f>
        <v>BAU</v>
      </c>
      <c r="I32" s="11" t="str">
        <f>IF(COUNTIF(schedule!DA$1:ZZ$100,B32)=0,"new","scheduled")</f>
        <v>scheduled</v>
      </c>
    </row>
    <row r="33" spans="1:9">
      <c r="A33" s="11" t="s">
        <v>1809</v>
      </c>
      <c r="B33" s="13">
        <v>120920102004</v>
      </c>
      <c r="C33" s="11" t="str">
        <f>IF(ISERROR(VLOOKUP(B33,'011012'!B:C,2,FALSE)),"new",VLOOKUP(B33,'011012'!B:C,2,FALSE))</f>
        <v>new</v>
      </c>
      <c r="D33" s="11" t="str">
        <f>IF(ISERROR(VLOOKUP(B33,'011012'!B:D,3,FALSE)),"new",IF(VLOOKUP(B33,'011012'!B:D,3,FALSE)="new","existing",VLOOKUP(B33,'011012'!B:D,3,FALSE)))</f>
        <v>existing</v>
      </c>
      <c r="E33" s="4" t="e">
        <f t="shared" si="1"/>
        <v>#VALUE!</v>
      </c>
      <c r="F33" s="11" t="str">
        <f>IF(ISERROR(VLOOKUP(B33,'041012'!B:B,1,FALSE)),"yes","no")</f>
        <v>no</v>
      </c>
      <c r="G33" s="2" t="s">
        <v>2131</v>
      </c>
      <c r="H33" s="11" t="str">
        <f>IF(ISNA(VLOOKUP(B33,CEEMEA!$A:$A,1,0)),IF(ISNA(VLOOKUP(B33,Removes!$A:$A,1,0)),IF(ISNA(VLOOKUP(B33,TTM!$A:$A,1,0)),IF(ISNA(VLOOKUP(B33,FastTrack!$A:$A,1,0)),IF(ISNA(VLOOKUP(B33,Delayed!$B:$B,1,0)),"BAU","Delayed"),"FastTrack"),"TTM"),"Remove"),"CEEMEA")</f>
        <v>BAU</v>
      </c>
      <c r="I33" s="11" t="str">
        <f>IF(COUNTIF(schedule!DA$1:ZZ$100,B33)=0,"new","scheduled")</f>
        <v>scheduled</v>
      </c>
    </row>
    <row r="34" spans="1:9">
      <c r="A34" s="11" t="s">
        <v>1803</v>
      </c>
      <c r="B34" s="13">
        <v>120920102005</v>
      </c>
      <c r="C34" s="11" t="str">
        <f>IF(ISERROR(VLOOKUP(B34,'011012'!B:C,2,FALSE)),"new",VLOOKUP(B34,'011012'!B:C,2,FALSE))</f>
        <v>new</v>
      </c>
      <c r="D34" s="11" t="str">
        <f>IF(ISERROR(VLOOKUP(B34,'011012'!B:D,3,FALSE)),"new",IF(VLOOKUP(B34,'011012'!B:D,3,FALSE)="new","existing",VLOOKUP(B34,'011012'!B:D,3,FALSE)))</f>
        <v>existing</v>
      </c>
      <c r="E34" s="4" t="e">
        <f t="shared" si="1"/>
        <v>#VALUE!</v>
      </c>
      <c r="F34" s="11" t="str">
        <f>IF(ISERROR(VLOOKUP(B34,'041012'!B:B,1,FALSE)),"yes","no")</f>
        <v>no</v>
      </c>
      <c r="G34" s="2" t="s">
        <v>2128</v>
      </c>
      <c r="H34" s="11" t="str">
        <f>IF(ISNA(VLOOKUP(B34,CEEMEA!$A:$A,1,0)),IF(ISNA(VLOOKUP(B34,Removes!$A:$A,1,0)),IF(ISNA(VLOOKUP(B34,TTM!$A:$A,1,0)),IF(ISNA(VLOOKUP(B34,FastTrack!$A:$A,1,0)),IF(ISNA(VLOOKUP(B34,Delayed!$B:$B,1,0)),"BAU","Delayed"),"FastTrack"),"TTM"),"Remove"),"CEEMEA")</f>
        <v>BAU</v>
      </c>
      <c r="I34" s="11" t="str">
        <f>IF(COUNTIF(schedule!DA$1:ZZ$100,B34)=0,"new","scheduled")</f>
        <v>scheduled</v>
      </c>
    </row>
    <row r="35" spans="1:9">
      <c r="A35" s="11" t="s">
        <v>1811</v>
      </c>
      <c r="B35" s="13">
        <v>120920102006</v>
      </c>
      <c r="C35" s="11" t="str">
        <f>IF(ISERROR(VLOOKUP(B35,'011012'!B:C,2,FALSE)),"new",VLOOKUP(B35,'011012'!B:C,2,FALSE))</f>
        <v>new</v>
      </c>
      <c r="D35" s="11" t="str">
        <f>IF(ISERROR(VLOOKUP(B35,'011012'!B:D,3,FALSE)),"new",IF(VLOOKUP(B35,'011012'!B:D,3,FALSE)="new","existing",VLOOKUP(B35,'011012'!B:D,3,FALSE)))</f>
        <v>existing</v>
      </c>
      <c r="E35" s="4" t="e">
        <f t="shared" si="1"/>
        <v>#VALUE!</v>
      </c>
      <c r="F35" s="11" t="str">
        <f>IF(ISERROR(VLOOKUP(B35,'041012'!B:B,1,FALSE)),"yes","no")</f>
        <v>no</v>
      </c>
      <c r="G35" s="2" t="s">
        <v>2132</v>
      </c>
      <c r="H35" s="11" t="str">
        <f>IF(ISNA(VLOOKUP(B35,CEEMEA!$A:$A,1,0)),IF(ISNA(VLOOKUP(B35,Removes!$A:$A,1,0)),IF(ISNA(VLOOKUP(B35,TTM!$A:$A,1,0)),IF(ISNA(VLOOKUP(B35,FastTrack!$A:$A,1,0)),IF(ISNA(VLOOKUP(B35,Delayed!$B:$B,1,0)),"BAU","Delayed"),"FastTrack"),"TTM"),"Remove"),"CEEMEA")</f>
        <v>BAU</v>
      </c>
      <c r="I35" s="11" t="str">
        <f>IF(COUNTIF(schedule!DA$1:ZZ$100,B35)=0,"new","scheduled")</f>
        <v>scheduled</v>
      </c>
    </row>
    <row r="36" spans="1:9">
      <c r="A36" s="11" t="s">
        <v>1883</v>
      </c>
      <c r="B36" s="13">
        <v>120920123003</v>
      </c>
      <c r="C36" s="11" t="str">
        <f>IF(ISERROR(VLOOKUP(B36,'011012'!B:C,2,FALSE)),"new",VLOOKUP(B36,'011012'!B:C,2,FALSE))</f>
        <v>new</v>
      </c>
      <c r="D36" s="11" t="str">
        <f>IF(ISERROR(VLOOKUP(B36,'011012'!B:D,3,FALSE)),"new",IF(VLOOKUP(B36,'011012'!B:D,3,FALSE)="new","existing",VLOOKUP(B36,'011012'!B:D,3,FALSE)))</f>
        <v>existing</v>
      </c>
      <c r="E36" s="4" t="e">
        <f t="shared" si="1"/>
        <v>#VALUE!</v>
      </c>
      <c r="F36" s="11" t="str">
        <f>IF(ISERROR(VLOOKUP(B36,'041012'!B:B,1,FALSE)),"yes","no")</f>
        <v>no</v>
      </c>
      <c r="G36" s="2" t="s">
        <v>2111</v>
      </c>
      <c r="H36" s="11" t="str">
        <f>IF(ISNA(VLOOKUP(B36,CEEMEA!$A:$A,1,0)),IF(ISNA(VLOOKUP(B36,Removes!$A:$A,1,0)),IF(ISNA(VLOOKUP(B36,TTM!$A:$A,1,0)),IF(ISNA(VLOOKUP(B36,FastTrack!$A:$A,1,0)),IF(ISNA(VLOOKUP(B36,Delayed!$B:$B,1,0)),"BAU","Delayed"),"FastTrack"),"TTM"),"Remove"),"CEEMEA")</f>
        <v>BAU</v>
      </c>
      <c r="I36" s="11" t="str">
        <f>IF(COUNTIF(schedule!DA$1:ZZ$100,B36)=0,"new","scheduled")</f>
        <v>scheduled</v>
      </c>
    </row>
    <row r="37" spans="1:9">
      <c r="A37" s="11" t="s">
        <v>1874</v>
      </c>
      <c r="B37" s="13">
        <v>120921062337</v>
      </c>
      <c r="C37" s="11" t="str">
        <f>IF(ISERROR(VLOOKUP(B37,'011012'!B:C,2,FALSE)),"new",VLOOKUP(B37,'011012'!B:C,2,FALSE))</f>
        <v>new</v>
      </c>
      <c r="D37" s="11" t="str">
        <f>IF(ISERROR(VLOOKUP(B37,'011012'!B:D,3,FALSE)),"new",IF(VLOOKUP(B37,'011012'!B:D,3,FALSE)="new","existing",VLOOKUP(B37,'011012'!B:D,3,FALSE)))</f>
        <v>existing</v>
      </c>
      <c r="E37" s="4" t="e">
        <f t="shared" si="1"/>
        <v>#VALUE!</v>
      </c>
      <c r="F37" s="11" t="str">
        <f>IF(ISERROR(VLOOKUP(B37,'041012'!B:B,1,FALSE)),"yes","no")</f>
        <v>no</v>
      </c>
      <c r="G37" s="2" t="s">
        <v>2125</v>
      </c>
      <c r="H37" s="11" t="str">
        <f>IF(ISNA(VLOOKUP(B37,CEEMEA!$A:$A,1,0)),IF(ISNA(VLOOKUP(B37,Removes!$A:$A,1,0)),IF(ISNA(VLOOKUP(B37,TTM!$A:$A,1,0)),IF(ISNA(VLOOKUP(B37,FastTrack!$A:$A,1,0)),IF(ISNA(VLOOKUP(B37,Delayed!$B:$B,1,0)),"BAU","Delayed"),"FastTrack"),"TTM"),"Remove"),"CEEMEA")</f>
        <v>Delayed</v>
      </c>
      <c r="I37" s="11" t="str">
        <f>IF(COUNTIF(schedule!DA$1:ZZ$100,B37)=0,"new","scheduled")</f>
        <v>new</v>
      </c>
    </row>
    <row r="38" spans="1:9">
      <c r="A38" s="11" t="s">
        <v>1872</v>
      </c>
      <c r="B38" s="13">
        <v>120921062644</v>
      </c>
      <c r="C38" s="11" t="str">
        <f>IF(ISERROR(VLOOKUP(B38,'011012'!B:C,2,FALSE)),"new",VLOOKUP(B38,'011012'!B:C,2,FALSE))</f>
        <v>new</v>
      </c>
      <c r="D38" s="11" t="str">
        <f>IF(ISERROR(VLOOKUP(B38,'011012'!B:D,3,FALSE)),"new",IF(VLOOKUP(B38,'011012'!B:D,3,FALSE)="new","existing",VLOOKUP(B38,'011012'!B:D,3,FALSE)))</f>
        <v>existing</v>
      </c>
      <c r="E38" s="4" t="e">
        <f t="shared" si="1"/>
        <v>#VALUE!</v>
      </c>
      <c r="F38" s="11" t="str">
        <f>IF(ISERROR(VLOOKUP(B38,'041012'!B:B,1,FALSE)),"yes","no")</f>
        <v>no</v>
      </c>
      <c r="G38" s="2" t="s">
        <v>2124</v>
      </c>
      <c r="H38" s="11" t="str">
        <f>IF(ISNA(VLOOKUP(B38,CEEMEA!$A:$A,1,0)),IF(ISNA(VLOOKUP(B38,Removes!$A:$A,1,0)),IF(ISNA(VLOOKUP(B38,TTM!$A:$A,1,0)),IF(ISNA(VLOOKUP(B38,FastTrack!$A:$A,1,0)),IF(ISNA(VLOOKUP(B38,Delayed!$B:$B,1,0)),"BAU","Delayed"),"FastTrack"),"TTM"),"Remove"),"CEEMEA")</f>
        <v>Delayed</v>
      </c>
      <c r="I38" s="11" t="str">
        <f>IF(COUNTIF(schedule!DA$1:ZZ$100,B38)=0,"new","scheduled")</f>
        <v>new</v>
      </c>
    </row>
    <row r="39" spans="1:9">
      <c r="A39" s="11" t="s">
        <v>1870</v>
      </c>
      <c r="B39" s="13">
        <v>120921062835</v>
      </c>
      <c r="C39" s="11" t="str">
        <f>IF(ISERROR(VLOOKUP(B39,'011012'!B:C,2,FALSE)),"new",VLOOKUP(B39,'011012'!B:C,2,FALSE))</f>
        <v>new</v>
      </c>
      <c r="D39" s="11" t="str">
        <f>IF(ISERROR(VLOOKUP(B39,'011012'!B:D,3,FALSE)),"new",IF(VLOOKUP(B39,'011012'!B:D,3,FALSE)="new","existing",VLOOKUP(B39,'011012'!B:D,3,FALSE)))</f>
        <v>existing</v>
      </c>
      <c r="E39" s="4" t="e">
        <f t="shared" si="1"/>
        <v>#VALUE!</v>
      </c>
      <c r="F39" s="11" t="str">
        <f>IF(ISERROR(VLOOKUP(B39,'041012'!B:B,1,FALSE)),"yes","no")</f>
        <v>no</v>
      </c>
      <c r="G39" s="2" t="s">
        <v>2123</v>
      </c>
      <c r="H39" s="11" t="str">
        <f>IF(ISNA(VLOOKUP(B39,CEEMEA!$A:$A,1,0)),IF(ISNA(VLOOKUP(B39,Removes!$A:$A,1,0)),IF(ISNA(VLOOKUP(B39,TTM!$A:$A,1,0)),IF(ISNA(VLOOKUP(B39,FastTrack!$A:$A,1,0)),IF(ISNA(VLOOKUP(B39,Delayed!$B:$B,1,0)),"BAU","Delayed"),"FastTrack"),"TTM"),"Remove"),"CEEMEA")</f>
        <v>Delayed</v>
      </c>
      <c r="I39" s="11" t="str">
        <f>IF(COUNTIF(schedule!DA$1:ZZ$100,B39)=0,"new","scheduled")</f>
        <v>new</v>
      </c>
    </row>
    <row r="40" spans="1:9">
      <c r="A40" s="11" t="s">
        <v>1868</v>
      </c>
      <c r="B40" s="13">
        <v>120921063034</v>
      </c>
      <c r="C40" s="11" t="str">
        <f>IF(ISERROR(VLOOKUP(B40,'011012'!B:C,2,FALSE)),"new",VLOOKUP(B40,'011012'!B:C,2,FALSE))</f>
        <v>new</v>
      </c>
      <c r="D40" s="11" t="str">
        <f>IF(ISERROR(VLOOKUP(B40,'011012'!B:D,3,FALSE)),"new",IF(VLOOKUP(B40,'011012'!B:D,3,FALSE)="new","existing",VLOOKUP(B40,'011012'!B:D,3,FALSE)))</f>
        <v>existing</v>
      </c>
      <c r="E40" s="4" t="e">
        <f t="shared" si="1"/>
        <v>#VALUE!</v>
      </c>
      <c r="F40" s="11" t="str">
        <f>IF(ISERROR(VLOOKUP(B40,'041012'!B:B,1,FALSE)),"yes","no")</f>
        <v>no</v>
      </c>
      <c r="G40" s="2" t="s">
        <v>2122</v>
      </c>
      <c r="H40" s="11" t="str">
        <f>IF(ISNA(VLOOKUP(B40,CEEMEA!$A:$A,1,0)),IF(ISNA(VLOOKUP(B40,Removes!$A:$A,1,0)),IF(ISNA(VLOOKUP(B40,TTM!$A:$A,1,0)),IF(ISNA(VLOOKUP(B40,FastTrack!$A:$A,1,0)),IF(ISNA(VLOOKUP(B40,Delayed!$B:$B,1,0)),"BAU","Delayed"),"FastTrack"),"TTM"),"Remove"),"CEEMEA")</f>
        <v>Delayed</v>
      </c>
      <c r="I40" s="11" t="str">
        <f>IF(COUNTIF(schedule!DA$1:ZZ$100,B40)=0,"new","scheduled")</f>
        <v>new</v>
      </c>
    </row>
    <row r="41" spans="1:9">
      <c r="A41" s="11" t="s">
        <v>1866</v>
      </c>
      <c r="B41" s="13">
        <v>120921063307</v>
      </c>
      <c r="C41" s="11" t="str">
        <f>IF(ISERROR(VLOOKUP(B41,'011012'!B:C,2,FALSE)),"new",VLOOKUP(B41,'011012'!B:C,2,FALSE))</f>
        <v>new</v>
      </c>
      <c r="D41" s="11" t="str">
        <f>IF(ISERROR(VLOOKUP(B41,'011012'!B:D,3,FALSE)),"new",IF(VLOOKUP(B41,'011012'!B:D,3,FALSE)="new","existing",VLOOKUP(B41,'011012'!B:D,3,FALSE)))</f>
        <v>existing</v>
      </c>
      <c r="E41" s="4" t="e">
        <f t="shared" si="1"/>
        <v>#VALUE!</v>
      </c>
      <c r="F41" s="11" t="str">
        <f>IF(ISERROR(VLOOKUP(B41,'041012'!B:B,1,FALSE)),"yes","no")</f>
        <v>no</v>
      </c>
      <c r="G41" s="2" t="s">
        <v>2121</v>
      </c>
      <c r="H41" s="11" t="str">
        <f>IF(ISNA(VLOOKUP(B41,CEEMEA!$A:$A,1,0)),IF(ISNA(VLOOKUP(B41,Removes!$A:$A,1,0)),IF(ISNA(VLOOKUP(B41,TTM!$A:$A,1,0)),IF(ISNA(VLOOKUP(B41,FastTrack!$A:$A,1,0)),IF(ISNA(VLOOKUP(B41,Delayed!$B:$B,1,0)),"BAU","Delayed"),"FastTrack"),"TTM"),"Remove"),"CEEMEA")</f>
        <v>Delayed</v>
      </c>
      <c r="I41" s="11" t="str">
        <f>IF(COUNTIF(schedule!DA$1:ZZ$100,B41)=0,"new","scheduled")</f>
        <v>new</v>
      </c>
    </row>
    <row r="42" spans="1:9">
      <c r="A42" s="11" t="s">
        <v>1864</v>
      </c>
      <c r="B42" s="13">
        <v>120921063606</v>
      </c>
      <c r="C42" s="11" t="str">
        <f>IF(ISERROR(VLOOKUP(B42,'011012'!B:C,2,FALSE)),"new",VLOOKUP(B42,'011012'!B:C,2,FALSE))</f>
        <v>new</v>
      </c>
      <c r="D42" s="11" t="str">
        <f>IF(ISERROR(VLOOKUP(B42,'011012'!B:D,3,FALSE)),"new",IF(VLOOKUP(B42,'011012'!B:D,3,FALSE)="new","existing",VLOOKUP(B42,'011012'!B:D,3,FALSE)))</f>
        <v>existing</v>
      </c>
      <c r="E42" s="4" t="e">
        <f t="shared" si="1"/>
        <v>#VALUE!</v>
      </c>
      <c r="F42" s="11" t="str">
        <f>IF(ISERROR(VLOOKUP(B42,'041012'!B:B,1,FALSE)),"yes","no")</f>
        <v>no</v>
      </c>
      <c r="G42" s="2" t="s">
        <v>2120</v>
      </c>
      <c r="H42" s="11" t="str">
        <f>IF(ISNA(VLOOKUP(B42,CEEMEA!$A:$A,1,0)),IF(ISNA(VLOOKUP(B42,Removes!$A:$A,1,0)),IF(ISNA(VLOOKUP(B42,TTM!$A:$A,1,0)),IF(ISNA(VLOOKUP(B42,FastTrack!$A:$A,1,0)),IF(ISNA(VLOOKUP(B42,Delayed!$B:$B,1,0)),"BAU","Delayed"),"FastTrack"),"TTM"),"Remove"),"CEEMEA")</f>
        <v>Delayed</v>
      </c>
      <c r="I42" s="11" t="str">
        <f>IF(COUNTIF(schedule!DA$1:ZZ$100,B42)=0,"new","scheduled")</f>
        <v>new</v>
      </c>
    </row>
    <row r="43" spans="1:9">
      <c r="A43" s="11" t="s">
        <v>1862</v>
      </c>
      <c r="B43" s="13">
        <v>120921063929</v>
      </c>
      <c r="C43" s="11" t="str">
        <f>IF(ISERROR(VLOOKUP(B43,'011012'!B:C,2,FALSE)),"new",VLOOKUP(B43,'011012'!B:C,2,FALSE))</f>
        <v>new</v>
      </c>
      <c r="D43" s="11" t="str">
        <f>IF(ISERROR(VLOOKUP(B43,'011012'!B:D,3,FALSE)),"new",IF(VLOOKUP(B43,'011012'!B:D,3,FALSE)="new","existing",VLOOKUP(B43,'011012'!B:D,3,FALSE)))</f>
        <v>existing</v>
      </c>
      <c r="E43" s="4" t="e">
        <f t="shared" si="1"/>
        <v>#VALUE!</v>
      </c>
      <c r="F43" s="11" t="str">
        <f>IF(ISERROR(VLOOKUP(B43,'041012'!B:B,1,FALSE)),"yes","no")</f>
        <v>no</v>
      </c>
      <c r="G43" s="2" t="s">
        <v>2119</v>
      </c>
      <c r="H43" s="11" t="str">
        <f>IF(ISNA(VLOOKUP(B43,CEEMEA!$A:$A,1,0)),IF(ISNA(VLOOKUP(B43,Removes!$A:$A,1,0)),IF(ISNA(VLOOKUP(B43,TTM!$A:$A,1,0)),IF(ISNA(VLOOKUP(B43,FastTrack!$A:$A,1,0)),IF(ISNA(VLOOKUP(B43,Delayed!$B:$B,1,0)),"BAU","Delayed"),"FastTrack"),"TTM"),"Remove"),"CEEMEA")</f>
        <v>Delayed</v>
      </c>
      <c r="I43" s="11" t="str">
        <f>IF(COUNTIF(schedule!DA$1:ZZ$100,B43)=0,"new","scheduled")</f>
        <v>new</v>
      </c>
    </row>
    <row r="44" spans="1:9">
      <c r="A44" s="11" t="s">
        <v>1841</v>
      </c>
      <c r="B44" s="13">
        <v>120921103812</v>
      </c>
      <c r="C44" s="11" t="str">
        <f>IF(ISERROR(VLOOKUP(B44,'011012'!B:C,2,FALSE)),"new",VLOOKUP(B44,'011012'!B:C,2,FALSE))</f>
        <v>new</v>
      </c>
      <c r="D44" s="11" t="str">
        <f>IF(ISERROR(VLOOKUP(B44,'011012'!B:D,3,FALSE)),"new",IF(VLOOKUP(B44,'011012'!B:D,3,FALSE)="new","existing",VLOOKUP(B44,'011012'!B:D,3,FALSE)))</f>
        <v>existing</v>
      </c>
      <c r="E44" s="4" t="e">
        <f t="shared" si="1"/>
        <v>#VALUE!</v>
      </c>
      <c r="F44" s="11" t="str">
        <f>IF(ISERROR(VLOOKUP(B44,'041012'!B:B,1,FALSE)),"yes","no")</f>
        <v>no</v>
      </c>
      <c r="G44" s="2" t="s">
        <v>2117</v>
      </c>
      <c r="H44" s="11" t="str">
        <f>IF(ISNA(VLOOKUP(B44,CEEMEA!$A:$A,1,0)),IF(ISNA(VLOOKUP(B44,Removes!$A:$A,1,0)),IF(ISNA(VLOOKUP(B44,TTM!$A:$A,1,0)),IF(ISNA(VLOOKUP(B44,FastTrack!$A:$A,1,0)),IF(ISNA(VLOOKUP(B44,Delayed!$B:$B,1,0)),"BAU","Delayed"),"FastTrack"),"TTM"),"Remove"),"CEEMEA")</f>
        <v>BAU</v>
      </c>
      <c r="I44" s="11" t="str">
        <f>IF(COUNTIF(schedule!DA$1:ZZ$100,B44)=0,"new","scheduled")</f>
        <v>scheduled</v>
      </c>
    </row>
    <row r="45" spans="1:9">
      <c r="A45" s="11" t="s">
        <v>1839</v>
      </c>
      <c r="B45" s="13">
        <v>120921104210</v>
      </c>
      <c r="C45" s="11" t="str">
        <f>IF(ISERROR(VLOOKUP(B45,'011012'!B:C,2,FALSE)),"new",VLOOKUP(B45,'011012'!B:C,2,FALSE))</f>
        <v>new</v>
      </c>
      <c r="D45" s="11" t="str">
        <f>IF(ISERROR(VLOOKUP(B45,'011012'!B:D,3,FALSE)),"new",IF(VLOOKUP(B45,'011012'!B:D,3,FALSE)="new","existing",VLOOKUP(B45,'011012'!B:D,3,FALSE)))</f>
        <v>existing</v>
      </c>
      <c r="E45" s="4" t="e">
        <f t="shared" si="1"/>
        <v>#VALUE!</v>
      </c>
      <c r="F45" s="11" t="str">
        <f>IF(ISERROR(VLOOKUP(B45,'041012'!B:B,1,FALSE)),"yes","no")</f>
        <v>no</v>
      </c>
      <c r="G45" s="2" t="s">
        <v>2116</v>
      </c>
      <c r="H45" s="11" t="str">
        <f>IF(ISNA(VLOOKUP(B45,CEEMEA!$A:$A,1,0)),IF(ISNA(VLOOKUP(B45,Removes!$A:$A,1,0)),IF(ISNA(VLOOKUP(B45,TTM!$A:$A,1,0)),IF(ISNA(VLOOKUP(B45,FastTrack!$A:$A,1,0)),IF(ISNA(VLOOKUP(B45,Delayed!$B:$B,1,0)),"BAU","Delayed"),"FastTrack"),"TTM"),"Remove"),"CEEMEA")</f>
        <v>BAU</v>
      </c>
      <c r="I45" s="11" t="str">
        <f>IF(COUNTIF(schedule!DA$1:ZZ$100,B45)=0,"new","scheduled")</f>
        <v>scheduled</v>
      </c>
    </row>
    <row r="46" spans="1:9">
      <c r="A46" s="11" t="s">
        <v>1931</v>
      </c>
      <c r="B46" s="13">
        <v>120925064243</v>
      </c>
      <c r="C46" s="11" t="str">
        <f>IF(ISERROR(VLOOKUP(B46,'011012'!B:C,2,FALSE)),"new",VLOOKUP(B46,'011012'!B:C,2,FALSE))</f>
        <v>new</v>
      </c>
      <c r="D46" s="11" t="str">
        <f>IF(ISERROR(VLOOKUP(B46,'011012'!B:D,3,FALSE)),"new",IF(VLOOKUP(B46,'011012'!B:D,3,FALSE)="new","existing",VLOOKUP(B46,'011012'!B:D,3,FALSE)))</f>
        <v>existing</v>
      </c>
      <c r="E46" s="4" t="e">
        <f t="shared" si="1"/>
        <v>#VALUE!</v>
      </c>
      <c r="F46" s="11" t="str">
        <f>IF(ISERROR(VLOOKUP(B46,'041012'!B:B,1,FALSE)),"yes","no")</f>
        <v>no</v>
      </c>
      <c r="G46" s="2" t="s">
        <v>2077</v>
      </c>
      <c r="H46" s="11" t="str">
        <f>IF(ISNA(VLOOKUP(B46,CEEMEA!$A:$A,1,0)),IF(ISNA(VLOOKUP(B46,Removes!$A:$A,1,0)),IF(ISNA(VLOOKUP(B46,TTM!$A:$A,1,0)),IF(ISNA(VLOOKUP(B46,FastTrack!$A:$A,1,0)),IF(ISNA(VLOOKUP(B46,Delayed!$B:$B,1,0)),"BAU","Delayed"),"FastTrack"),"TTM"),"Remove"),"CEEMEA")</f>
        <v>BAU</v>
      </c>
      <c r="I46" s="11" t="str">
        <f>IF(COUNTIF(schedule!DA$1:ZZ$100,B46)=0,"new","scheduled")</f>
        <v>scheduled</v>
      </c>
    </row>
    <row r="47" spans="1:9">
      <c r="A47" s="11" t="s">
        <v>1951</v>
      </c>
      <c r="B47" s="13">
        <v>120925065753</v>
      </c>
      <c r="C47" s="11" t="str">
        <f>IF(ISERROR(VLOOKUP(B47,'011012'!B:C,2,FALSE)),"new",VLOOKUP(B47,'011012'!B:C,2,FALSE))</f>
        <v>new</v>
      </c>
      <c r="D47" s="11" t="str">
        <f>IF(ISERROR(VLOOKUP(B47,'011012'!B:D,3,FALSE)),"new",IF(VLOOKUP(B47,'011012'!B:D,3,FALSE)="new","existing",VLOOKUP(B47,'011012'!B:D,3,FALSE)))</f>
        <v>existing</v>
      </c>
      <c r="E47" s="4" t="e">
        <f t="shared" si="1"/>
        <v>#VALUE!</v>
      </c>
      <c r="F47" s="11" t="str">
        <f>IF(ISERROR(VLOOKUP(B47,'041012'!B:B,1,FALSE)),"yes","no")</f>
        <v>no</v>
      </c>
      <c r="G47" s="2" t="s">
        <v>2109</v>
      </c>
      <c r="H47" s="11" t="str">
        <f>IF(ISNA(VLOOKUP(B47,CEEMEA!$A:$A,1,0)),IF(ISNA(VLOOKUP(B47,Removes!$A:$A,1,0)),IF(ISNA(VLOOKUP(B47,TTM!$A:$A,1,0)),IF(ISNA(VLOOKUP(B47,FastTrack!$A:$A,1,0)),IF(ISNA(VLOOKUP(B47,Delayed!$B:$B,1,0)),"BAU","Delayed"),"FastTrack"),"TTM"),"Remove"),"CEEMEA")</f>
        <v>BAU</v>
      </c>
      <c r="I47" s="11" t="str">
        <f>IF(COUNTIF(schedule!DA$1:ZZ$100,B47)=0,"new","scheduled")</f>
        <v>scheduled</v>
      </c>
    </row>
    <row r="48" spans="1:9">
      <c r="A48" s="11" t="s">
        <v>1949</v>
      </c>
      <c r="B48" s="13">
        <v>120925071712</v>
      </c>
      <c r="C48" s="11" t="str">
        <f>IF(ISERROR(VLOOKUP(B48,'011012'!B:C,2,FALSE)),"new",VLOOKUP(B48,'011012'!B:C,2,FALSE))</f>
        <v>new</v>
      </c>
      <c r="D48" s="11" t="str">
        <f>IF(ISERROR(VLOOKUP(B48,'011012'!B:D,3,FALSE)),"new",IF(VLOOKUP(B48,'011012'!B:D,3,FALSE)="new","existing",VLOOKUP(B48,'011012'!B:D,3,FALSE)))</f>
        <v>existing</v>
      </c>
      <c r="E48" s="4" t="e">
        <f t="shared" si="1"/>
        <v>#VALUE!</v>
      </c>
      <c r="F48" s="11" t="str">
        <f>IF(ISERROR(VLOOKUP(B48,'041012'!B:B,1,FALSE)),"yes","no")</f>
        <v>no</v>
      </c>
      <c r="G48" s="2" t="s">
        <v>2108</v>
      </c>
      <c r="H48" s="11" t="str">
        <f>IF(ISNA(VLOOKUP(B48,CEEMEA!$A:$A,1,0)),IF(ISNA(VLOOKUP(B48,Removes!$A:$A,1,0)),IF(ISNA(VLOOKUP(B48,TTM!$A:$A,1,0)),IF(ISNA(VLOOKUP(B48,FastTrack!$A:$A,1,0)),IF(ISNA(VLOOKUP(B48,Delayed!$B:$B,1,0)),"BAU","Delayed"),"FastTrack"),"TTM"),"Remove"),"CEEMEA")</f>
        <v>BAU</v>
      </c>
      <c r="I48" s="11" t="str">
        <f>IF(COUNTIF(schedule!DA$1:ZZ$100,B48)=0,"new","scheduled")</f>
        <v>scheduled</v>
      </c>
    </row>
    <row r="49" spans="1:9">
      <c r="A49" s="11" t="s">
        <v>1947</v>
      </c>
      <c r="B49" s="13">
        <v>120925072119</v>
      </c>
      <c r="C49" s="11" t="str">
        <f>IF(ISERROR(VLOOKUP(B49,'011012'!B:C,2,FALSE)),"new",VLOOKUP(B49,'011012'!B:C,2,FALSE))</f>
        <v>new</v>
      </c>
      <c r="D49" s="11" t="str">
        <f>IF(ISERROR(VLOOKUP(B49,'011012'!B:D,3,FALSE)),"new",IF(VLOOKUP(B49,'011012'!B:D,3,FALSE)="new","existing",VLOOKUP(B49,'011012'!B:D,3,FALSE)))</f>
        <v>existing</v>
      </c>
      <c r="E49" s="4" t="e">
        <f t="shared" si="1"/>
        <v>#VALUE!</v>
      </c>
      <c r="F49" s="11" t="str">
        <f>IF(ISERROR(VLOOKUP(B49,'041012'!B:B,1,FALSE)),"yes","no")</f>
        <v>no</v>
      </c>
      <c r="G49" s="2" t="s">
        <v>2107</v>
      </c>
      <c r="H49" s="11" t="str">
        <f>IF(ISNA(VLOOKUP(B49,CEEMEA!$A:$A,1,0)),IF(ISNA(VLOOKUP(B49,Removes!$A:$A,1,0)),IF(ISNA(VLOOKUP(B49,TTM!$A:$A,1,0)),IF(ISNA(VLOOKUP(B49,FastTrack!$A:$A,1,0)),IF(ISNA(VLOOKUP(B49,Delayed!$B:$B,1,0)),"BAU","Delayed"),"FastTrack"),"TTM"),"Remove"),"CEEMEA")</f>
        <v>BAU</v>
      </c>
      <c r="I49" s="11" t="str">
        <f>IF(COUNTIF(schedule!DA$1:ZZ$100,B49)=0,"new","scheduled")</f>
        <v>scheduled</v>
      </c>
    </row>
    <row r="50" spans="1:9">
      <c r="A50" s="11" t="s">
        <v>1945</v>
      </c>
      <c r="B50" s="13">
        <v>120925072358</v>
      </c>
      <c r="C50" s="11" t="str">
        <f>IF(ISERROR(VLOOKUP(B50,'011012'!B:C,2,FALSE)),"new",VLOOKUP(B50,'011012'!B:C,2,FALSE))</f>
        <v>new</v>
      </c>
      <c r="D50" s="11" t="str">
        <f>IF(ISERROR(VLOOKUP(B50,'011012'!B:D,3,FALSE)),"new",IF(VLOOKUP(B50,'011012'!B:D,3,FALSE)="new","existing",VLOOKUP(B50,'011012'!B:D,3,FALSE)))</f>
        <v>existing</v>
      </c>
      <c r="E50" s="4" t="e">
        <f t="shared" si="1"/>
        <v>#VALUE!</v>
      </c>
      <c r="F50" s="11" t="str">
        <f>IF(ISERROR(VLOOKUP(B50,'041012'!B:B,1,FALSE)),"yes","no")</f>
        <v>no</v>
      </c>
      <c r="G50" s="2" t="s">
        <v>2106</v>
      </c>
      <c r="H50" s="11" t="str">
        <f>IF(ISNA(VLOOKUP(B50,CEEMEA!$A:$A,1,0)),IF(ISNA(VLOOKUP(B50,Removes!$A:$A,1,0)),IF(ISNA(VLOOKUP(B50,TTM!$A:$A,1,0)),IF(ISNA(VLOOKUP(B50,FastTrack!$A:$A,1,0)),IF(ISNA(VLOOKUP(B50,Delayed!$B:$B,1,0)),"BAU","Delayed"),"FastTrack"),"TTM"),"Remove"),"CEEMEA")</f>
        <v>BAU</v>
      </c>
      <c r="I50" s="11" t="str">
        <f>IF(COUNTIF(schedule!DA$1:ZZ$100,B50)=0,"new","scheduled")</f>
        <v>scheduled</v>
      </c>
    </row>
    <row r="51" spans="1:9">
      <c r="A51" s="11" t="s">
        <v>1943</v>
      </c>
      <c r="B51" s="13">
        <v>120925072944</v>
      </c>
      <c r="C51" s="11" t="str">
        <f>IF(ISERROR(VLOOKUP(B51,'011012'!B:C,2,FALSE)),"new",VLOOKUP(B51,'011012'!B:C,2,FALSE))</f>
        <v>new</v>
      </c>
      <c r="D51" s="11" t="str">
        <f>IF(ISERROR(VLOOKUP(B51,'011012'!B:D,3,FALSE)),"new",IF(VLOOKUP(B51,'011012'!B:D,3,FALSE)="new","existing",VLOOKUP(B51,'011012'!B:D,3,FALSE)))</f>
        <v>existing</v>
      </c>
      <c r="E51" s="4" t="e">
        <f t="shared" si="1"/>
        <v>#VALUE!</v>
      </c>
      <c r="F51" s="11" t="str">
        <f>IF(ISERROR(VLOOKUP(B51,'041012'!B:B,1,FALSE)),"yes","no")</f>
        <v>no</v>
      </c>
      <c r="G51" s="2" t="s">
        <v>2105</v>
      </c>
      <c r="H51" s="11" t="str">
        <f>IF(ISNA(VLOOKUP(B51,CEEMEA!$A:$A,1,0)),IF(ISNA(VLOOKUP(B51,Removes!$A:$A,1,0)),IF(ISNA(VLOOKUP(B51,TTM!$A:$A,1,0)),IF(ISNA(VLOOKUP(B51,FastTrack!$A:$A,1,0)),IF(ISNA(VLOOKUP(B51,Delayed!$B:$B,1,0)),"BAU","Delayed"),"FastTrack"),"TTM"),"Remove"),"CEEMEA")</f>
        <v>BAU</v>
      </c>
      <c r="I51" s="11" t="str">
        <f>IF(COUNTIF(schedule!DA$1:ZZ$100,B51)=0,"new","scheduled")</f>
        <v>scheduled</v>
      </c>
    </row>
    <row r="52" spans="1:9">
      <c r="A52" s="11" t="s">
        <v>1941</v>
      </c>
      <c r="B52" s="13">
        <v>120925073254</v>
      </c>
      <c r="C52" s="11" t="str">
        <f>IF(ISERROR(VLOOKUP(B52,'011012'!B:C,2,FALSE)),"new",VLOOKUP(B52,'011012'!B:C,2,FALSE))</f>
        <v>new</v>
      </c>
      <c r="D52" s="11" t="str">
        <f>IF(ISERROR(VLOOKUP(B52,'011012'!B:D,3,FALSE)),"new",IF(VLOOKUP(B52,'011012'!B:D,3,FALSE)="new","existing",VLOOKUP(B52,'011012'!B:D,3,FALSE)))</f>
        <v>existing</v>
      </c>
      <c r="E52" s="4" t="e">
        <f t="shared" si="1"/>
        <v>#VALUE!</v>
      </c>
      <c r="F52" s="11" t="str">
        <f>IF(ISERROR(VLOOKUP(B52,'041012'!B:B,1,FALSE)),"yes","no")</f>
        <v>no</v>
      </c>
      <c r="G52" s="2" t="s">
        <v>2104</v>
      </c>
      <c r="H52" s="11" t="str">
        <f>IF(ISNA(VLOOKUP(B52,CEEMEA!$A:$A,1,0)),IF(ISNA(VLOOKUP(B52,Removes!$A:$A,1,0)),IF(ISNA(VLOOKUP(B52,TTM!$A:$A,1,0)),IF(ISNA(VLOOKUP(B52,FastTrack!$A:$A,1,0)),IF(ISNA(VLOOKUP(B52,Delayed!$B:$B,1,0)),"BAU","Delayed"),"FastTrack"),"TTM"),"Remove"),"CEEMEA")</f>
        <v>BAU</v>
      </c>
      <c r="I52" s="11" t="str">
        <f>IF(COUNTIF(schedule!DA$1:ZZ$100,B52)=0,"new","scheduled")</f>
        <v>scheduled</v>
      </c>
    </row>
    <row r="53" spans="1:9">
      <c r="A53" s="11" t="s">
        <v>1935</v>
      </c>
      <c r="B53" s="13">
        <v>120925081432</v>
      </c>
      <c r="C53" s="11" t="str">
        <f>IF(ISERROR(VLOOKUP(B53,'011012'!B:C,2,FALSE)),"new",VLOOKUP(B53,'011012'!B:C,2,FALSE))</f>
        <v>new</v>
      </c>
      <c r="D53" s="11" t="str">
        <f>IF(ISERROR(VLOOKUP(B53,'011012'!B:D,3,FALSE)),"new",IF(VLOOKUP(B53,'011012'!B:D,3,FALSE)="new","existing",VLOOKUP(B53,'011012'!B:D,3,FALSE)))</f>
        <v>existing</v>
      </c>
      <c r="E53" s="4" t="e">
        <f t="shared" si="1"/>
        <v>#VALUE!</v>
      </c>
      <c r="F53" s="11" t="str">
        <f>IF(ISERROR(VLOOKUP(B53,'041012'!B:B,1,FALSE)),"yes","no")</f>
        <v>no</v>
      </c>
      <c r="G53" s="2" t="s">
        <v>2101</v>
      </c>
      <c r="H53" s="11" t="str">
        <f>IF(ISNA(VLOOKUP(B53,CEEMEA!$A:$A,1,0)),IF(ISNA(VLOOKUP(B53,Removes!$A:$A,1,0)),IF(ISNA(VLOOKUP(B53,TTM!$A:$A,1,0)),IF(ISNA(VLOOKUP(B53,FastTrack!$A:$A,1,0)),IF(ISNA(VLOOKUP(B53,Delayed!$B:$B,1,0)),"BAU","Delayed"),"FastTrack"),"TTM"),"Remove"),"CEEMEA")</f>
        <v>BAU</v>
      </c>
      <c r="I53" s="11" t="str">
        <f>IF(COUNTIF(schedule!DA$1:ZZ$100,B53)=0,"new","scheduled")</f>
        <v>scheduled</v>
      </c>
    </row>
    <row r="54" spans="1:9">
      <c r="A54" s="11" t="s">
        <v>1933</v>
      </c>
      <c r="B54" s="13">
        <v>120925081434</v>
      </c>
      <c r="C54" s="11" t="str">
        <f>IF(ISERROR(VLOOKUP(B54,'011012'!B:C,2,FALSE)),"new",VLOOKUP(B54,'011012'!B:C,2,FALSE))</f>
        <v>new</v>
      </c>
      <c r="D54" s="11" t="str">
        <f>IF(ISERROR(VLOOKUP(B54,'011012'!B:D,3,FALSE)),"new",IF(VLOOKUP(B54,'011012'!B:D,3,FALSE)="new","existing",VLOOKUP(B54,'011012'!B:D,3,FALSE)))</f>
        <v>existing</v>
      </c>
      <c r="E54" s="4" t="e">
        <f t="shared" si="1"/>
        <v>#VALUE!</v>
      </c>
      <c r="F54" s="11" t="str">
        <f>IF(ISERROR(VLOOKUP(B54,'041012'!B:B,1,FALSE)),"yes","no")</f>
        <v>no</v>
      </c>
      <c r="G54" s="2" t="s">
        <v>2100</v>
      </c>
      <c r="H54" s="11" t="str">
        <f>IF(ISNA(VLOOKUP(B54,CEEMEA!$A:$A,1,0)),IF(ISNA(VLOOKUP(B54,Removes!$A:$A,1,0)),IF(ISNA(VLOOKUP(B54,TTM!$A:$A,1,0)),IF(ISNA(VLOOKUP(B54,FastTrack!$A:$A,1,0)),IF(ISNA(VLOOKUP(B54,Delayed!$B:$B,1,0)),"BAU","Delayed"),"FastTrack"),"TTM"),"Remove"),"CEEMEA")</f>
        <v>BAU</v>
      </c>
      <c r="I54" s="11" t="str">
        <f>IF(COUNTIF(schedule!DA$1:ZZ$100,B54)=0,"new","scheduled")</f>
        <v>scheduled</v>
      </c>
    </row>
    <row r="55" spans="1:9">
      <c r="A55" s="11" t="s">
        <v>1939</v>
      </c>
      <c r="B55" s="13">
        <v>120925092049</v>
      </c>
      <c r="C55" s="11" t="str">
        <f>IF(ISERROR(VLOOKUP(B55,'011012'!B:C,2,FALSE)),"new",VLOOKUP(B55,'011012'!B:C,2,FALSE))</f>
        <v>new</v>
      </c>
      <c r="D55" s="11" t="str">
        <f>IF(ISERROR(VLOOKUP(B55,'011012'!B:D,3,FALSE)),"new",IF(VLOOKUP(B55,'011012'!B:D,3,FALSE)="new","existing",VLOOKUP(B55,'011012'!B:D,3,FALSE)))</f>
        <v>existing</v>
      </c>
      <c r="E55" s="4" t="e">
        <f t="shared" si="1"/>
        <v>#VALUE!</v>
      </c>
      <c r="F55" s="11" t="str">
        <f>IF(ISERROR(VLOOKUP(B55,'041012'!B:B,1,FALSE)),"yes","no")</f>
        <v>no</v>
      </c>
      <c r="G55" s="2" t="s">
        <v>2103</v>
      </c>
      <c r="H55" s="11" t="str">
        <f>IF(ISNA(VLOOKUP(B55,CEEMEA!$A:$A,1,0)),IF(ISNA(VLOOKUP(B55,Removes!$A:$A,1,0)),IF(ISNA(VLOOKUP(B55,TTM!$A:$A,1,0)),IF(ISNA(VLOOKUP(B55,FastTrack!$A:$A,1,0)),IF(ISNA(VLOOKUP(B55,Delayed!$B:$B,1,0)),"BAU","Delayed"),"FastTrack"),"TTM"),"Remove"),"CEEMEA")</f>
        <v>BAU</v>
      </c>
      <c r="I55" s="11" t="str">
        <f>IF(COUNTIF(schedule!DA$1:ZZ$100,B55)=0,"new","scheduled")</f>
        <v>scheduled</v>
      </c>
    </row>
    <row r="56" spans="1:9">
      <c r="A56" s="11" t="s">
        <v>1937</v>
      </c>
      <c r="B56" s="13">
        <v>120925092714</v>
      </c>
      <c r="C56" s="11" t="str">
        <f>IF(ISERROR(VLOOKUP(B56,'011012'!B:C,2,FALSE)),"new",VLOOKUP(B56,'011012'!B:C,2,FALSE))</f>
        <v>new</v>
      </c>
      <c r="D56" s="11" t="str">
        <f>IF(ISERROR(VLOOKUP(B56,'011012'!B:D,3,FALSE)),"new",IF(VLOOKUP(B56,'011012'!B:D,3,FALSE)="new","existing",VLOOKUP(B56,'011012'!B:D,3,FALSE)))</f>
        <v>existing</v>
      </c>
      <c r="E56" s="4" t="e">
        <f t="shared" si="1"/>
        <v>#VALUE!</v>
      </c>
      <c r="F56" s="11" t="str">
        <f>IF(ISERROR(VLOOKUP(B56,'041012'!B:B,1,FALSE)),"yes","no")</f>
        <v>no</v>
      </c>
      <c r="G56" s="2" t="s">
        <v>2102</v>
      </c>
      <c r="H56" s="11" t="str">
        <f>IF(ISNA(VLOOKUP(B56,CEEMEA!$A:$A,1,0)),IF(ISNA(VLOOKUP(B56,Removes!$A:$A,1,0)),IF(ISNA(VLOOKUP(B56,TTM!$A:$A,1,0)),IF(ISNA(VLOOKUP(B56,FastTrack!$A:$A,1,0)),IF(ISNA(VLOOKUP(B56,Delayed!$B:$B,1,0)),"BAU","Delayed"),"FastTrack"),"TTM"),"Remove"),"CEEMEA")</f>
        <v>BAU</v>
      </c>
      <c r="I56" s="11" t="str">
        <f>IF(COUNTIF(schedule!DA$1:ZZ$100,B56)=0,"new","scheduled")</f>
        <v>scheduled</v>
      </c>
    </row>
    <row r="57" spans="1:9">
      <c r="A57" s="11" t="s">
        <v>49</v>
      </c>
      <c r="B57" s="13">
        <v>120925102028</v>
      </c>
      <c r="C57" s="11" t="str">
        <f>IF(ISERROR(VLOOKUP(B57,'011012'!B:C,2,FALSE)),"new",VLOOKUP(B57,'011012'!B:C,2,FALSE))</f>
        <v>new</v>
      </c>
      <c r="D57" s="11" t="str">
        <f>IF(ISERROR(VLOOKUP(B57,'011012'!B:D,3,FALSE)),"new",IF(VLOOKUP(B57,'011012'!B:D,3,FALSE)="new","existing",VLOOKUP(B57,'011012'!B:D,3,FALSE)))</f>
        <v>existing</v>
      </c>
      <c r="E57" s="4" t="e">
        <f t="shared" si="1"/>
        <v>#VALUE!</v>
      </c>
      <c r="F57" s="11" t="str">
        <f>IF(ISERROR(VLOOKUP(B57,'041012'!B:B,1,FALSE)),"yes","no")</f>
        <v>no</v>
      </c>
      <c r="G57" s="2" t="s">
        <v>2099</v>
      </c>
      <c r="H57" s="11" t="str">
        <f>IF(ISNA(VLOOKUP(B57,CEEMEA!$A:$A,1,0)),IF(ISNA(VLOOKUP(B57,Removes!$A:$A,1,0)),IF(ISNA(VLOOKUP(B57,TTM!$A:$A,1,0)),IF(ISNA(VLOOKUP(B57,FastTrack!$A:$A,1,0)),IF(ISNA(VLOOKUP(B57,Delayed!$B:$B,1,0)),"BAU","Delayed"),"FastTrack"),"TTM"),"Remove"),"CEEMEA")</f>
        <v>BAU</v>
      </c>
      <c r="I57" s="11" t="str">
        <f>IF(COUNTIF(schedule!DA$1:ZZ$100,B57)=0,"new","scheduled")</f>
        <v>scheduled</v>
      </c>
    </row>
    <row r="58" spans="1:9">
      <c r="A58" s="11" t="s">
        <v>1929</v>
      </c>
      <c r="B58" s="13">
        <v>120925103117</v>
      </c>
      <c r="C58" s="11" t="str">
        <f>IF(ISERROR(VLOOKUP(B58,'011012'!B:C,2,FALSE)),"new",VLOOKUP(B58,'011012'!B:C,2,FALSE))</f>
        <v>new</v>
      </c>
      <c r="D58" s="11" t="str">
        <f>IF(ISERROR(VLOOKUP(B58,'011012'!B:D,3,FALSE)),"new",IF(VLOOKUP(B58,'011012'!B:D,3,FALSE)="new","existing",VLOOKUP(B58,'011012'!B:D,3,FALSE)))</f>
        <v>existing</v>
      </c>
      <c r="E58" s="4" t="e">
        <f t="shared" si="1"/>
        <v>#VALUE!</v>
      </c>
      <c r="F58" s="11" t="str">
        <f>IF(ISERROR(VLOOKUP(B58,'041012'!B:B,1,FALSE)),"yes","no")</f>
        <v>no</v>
      </c>
      <c r="G58" s="2" t="s">
        <v>2076</v>
      </c>
      <c r="H58" s="11" t="str">
        <f>IF(ISNA(VLOOKUP(B58,CEEMEA!$A:$A,1,0)),IF(ISNA(VLOOKUP(B58,Removes!$A:$A,1,0)),IF(ISNA(VLOOKUP(B58,TTM!$A:$A,1,0)),IF(ISNA(VLOOKUP(B58,FastTrack!$A:$A,1,0)),IF(ISNA(VLOOKUP(B58,Delayed!$B:$B,1,0)),"BAU","Delayed"),"FastTrack"),"TTM"),"Remove"),"CEEMEA")</f>
        <v>BAU</v>
      </c>
      <c r="I58" s="11" t="str">
        <f>IF(COUNTIF(schedule!DA$1:ZZ$100,B58)=0,"new","scheduled")</f>
        <v>scheduled</v>
      </c>
    </row>
    <row r="59" spans="1:9">
      <c r="A59" s="11" t="s">
        <v>1888</v>
      </c>
      <c r="B59" s="13">
        <v>120926062821</v>
      </c>
      <c r="C59" s="11" t="str">
        <f>IF(ISERROR(VLOOKUP(B59,'011012'!B:C,2,FALSE)),"new",VLOOKUP(B59,'011012'!B:C,2,FALSE))</f>
        <v>new</v>
      </c>
      <c r="D59" s="11" t="str">
        <f>IF(ISERROR(VLOOKUP(B59,'011012'!B:D,3,FALSE)),"new",IF(VLOOKUP(B59,'011012'!B:D,3,FALSE)="new","existing",VLOOKUP(B59,'011012'!B:D,3,FALSE)))</f>
        <v>existing</v>
      </c>
      <c r="E59" s="4" t="e">
        <f t="shared" si="1"/>
        <v>#VALUE!</v>
      </c>
      <c r="F59" s="11" t="str">
        <f>IF(ISERROR(VLOOKUP(B59,'041012'!B:B,1,FALSE)),"yes","no")</f>
        <v>no</v>
      </c>
      <c r="G59" s="2" t="s">
        <v>2092</v>
      </c>
      <c r="H59" s="11" t="str">
        <f>IF(ISNA(VLOOKUP(B59,CEEMEA!$A:$A,1,0)),IF(ISNA(VLOOKUP(B59,Removes!$A:$A,1,0)),IF(ISNA(VLOOKUP(B59,TTM!$A:$A,1,0)),IF(ISNA(VLOOKUP(B59,FastTrack!$A:$A,1,0)),IF(ISNA(VLOOKUP(B59,Delayed!$B:$B,1,0)),"BAU","Delayed"),"FastTrack"),"TTM"),"Remove"),"CEEMEA")</f>
        <v>BAU</v>
      </c>
      <c r="I59" s="11" t="str">
        <f>IF(COUNTIF(schedule!DA$1:ZZ$100,B59)=0,"new","scheduled")</f>
        <v>scheduled</v>
      </c>
    </row>
    <row r="60" spans="1:9">
      <c r="A60" s="11" t="s">
        <v>2039</v>
      </c>
      <c r="B60" s="13">
        <v>120927052257</v>
      </c>
      <c r="C60" s="11" t="str">
        <f>IF(ISERROR(VLOOKUP(B60,'011012'!B:C,2,FALSE)),"new",VLOOKUP(B60,'011012'!B:C,2,FALSE))</f>
        <v>new</v>
      </c>
      <c r="D60" s="11" t="str">
        <f>IF(ISERROR(VLOOKUP(B60,'011012'!B:D,3,FALSE)),"new",IF(VLOOKUP(B60,'011012'!B:D,3,FALSE)="new","existing",VLOOKUP(B60,'011012'!B:D,3,FALSE)))</f>
        <v>existing</v>
      </c>
      <c r="E60" s="4" t="e">
        <f t="shared" si="1"/>
        <v>#VALUE!</v>
      </c>
      <c r="F60" s="11" t="str">
        <f>IF(ISERROR(VLOOKUP(B60,'041012'!B:B,1,FALSE)),"yes","no")</f>
        <v>no</v>
      </c>
      <c r="G60" s="2" t="s">
        <v>2085</v>
      </c>
      <c r="H60" s="11" t="str">
        <f>IF(ISNA(VLOOKUP(B60,CEEMEA!$A:$A,1,0)),IF(ISNA(VLOOKUP(B60,Removes!$A:$A,1,0)),IF(ISNA(VLOOKUP(B60,TTM!$A:$A,1,0)),IF(ISNA(VLOOKUP(B60,FastTrack!$A:$A,1,0)),IF(ISNA(VLOOKUP(B60,Delayed!$B:$B,1,0)),"BAU","Delayed"),"FastTrack"),"TTM"),"Remove"),"CEEMEA")</f>
        <v>TTM</v>
      </c>
      <c r="I60" s="11" t="str">
        <f>IF(COUNTIF(schedule!DA$1:ZZ$100,B60)=0,"new","scheduled")</f>
        <v>scheduled</v>
      </c>
    </row>
    <row r="61" spans="1:9">
      <c r="A61" s="11" t="s">
        <v>2037</v>
      </c>
      <c r="B61" s="13">
        <v>120927052549</v>
      </c>
      <c r="C61" s="11" t="str">
        <f>IF(ISERROR(VLOOKUP(B61,'011012'!B:C,2,FALSE)),"new",VLOOKUP(B61,'011012'!B:C,2,FALSE))</f>
        <v>new</v>
      </c>
      <c r="D61" s="11" t="str">
        <f>IF(ISERROR(VLOOKUP(B61,'011012'!B:D,3,FALSE)),"new",IF(VLOOKUP(B61,'011012'!B:D,3,FALSE)="new","existing",VLOOKUP(B61,'011012'!B:D,3,FALSE)))</f>
        <v>existing</v>
      </c>
      <c r="E61" s="4" t="e">
        <f t="shared" si="1"/>
        <v>#VALUE!</v>
      </c>
      <c r="F61" s="11" t="str">
        <f>IF(ISERROR(VLOOKUP(B61,'041012'!B:B,1,FALSE)),"yes","no")</f>
        <v>no</v>
      </c>
      <c r="G61" s="2" t="s">
        <v>2084</v>
      </c>
      <c r="H61" s="11" t="str">
        <f>IF(ISNA(VLOOKUP(B61,CEEMEA!$A:$A,1,0)),IF(ISNA(VLOOKUP(B61,Removes!$A:$A,1,0)),IF(ISNA(VLOOKUP(B61,TTM!$A:$A,1,0)),IF(ISNA(VLOOKUP(B61,FastTrack!$A:$A,1,0)),IF(ISNA(VLOOKUP(B61,Delayed!$B:$B,1,0)),"BAU","Delayed"),"FastTrack"),"TTM"),"Remove"),"CEEMEA")</f>
        <v>TTM</v>
      </c>
      <c r="I61" s="11" t="str">
        <f>IF(COUNTIF(schedule!DA$1:ZZ$100,B61)=0,"new","scheduled")</f>
        <v>scheduled</v>
      </c>
    </row>
    <row r="62" spans="1:9">
      <c r="A62" s="11" t="s">
        <v>2035</v>
      </c>
      <c r="B62" s="13">
        <v>120927052757</v>
      </c>
      <c r="C62" s="11" t="str">
        <f>IF(ISERROR(VLOOKUP(B62,'011012'!B:C,2,FALSE)),"new",VLOOKUP(B62,'011012'!B:C,2,FALSE))</f>
        <v>new</v>
      </c>
      <c r="D62" s="11" t="str">
        <f>IF(ISERROR(VLOOKUP(B62,'011012'!B:D,3,FALSE)),"new",IF(VLOOKUP(B62,'011012'!B:D,3,FALSE)="new","existing",VLOOKUP(B62,'011012'!B:D,3,FALSE)))</f>
        <v>existing</v>
      </c>
      <c r="E62" s="4" t="e">
        <f t="shared" si="1"/>
        <v>#VALUE!</v>
      </c>
      <c r="F62" s="11" t="str">
        <f>IF(ISERROR(VLOOKUP(B62,'041012'!B:B,1,FALSE)),"yes","no")</f>
        <v>no</v>
      </c>
      <c r="G62" s="2" t="s">
        <v>2083</v>
      </c>
      <c r="H62" s="11" t="str">
        <f>IF(ISNA(VLOOKUP(B62,CEEMEA!$A:$A,1,0)),IF(ISNA(VLOOKUP(B62,Removes!$A:$A,1,0)),IF(ISNA(VLOOKUP(B62,TTM!$A:$A,1,0)),IF(ISNA(VLOOKUP(B62,FastTrack!$A:$A,1,0)),IF(ISNA(VLOOKUP(B62,Delayed!$B:$B,1,0)),"BAU","Delayed"),"FastTrack"),"TTM"),"Remove"),"CEEMEA")</f>
        <v>TTM</v>
      </c>
      <c r="I62" s="11" t="str">
        <f>IF(COUNTIF(schedule!DA$1:ZZ$100,B62)=0,"new","scheduled")</f>
        <v>scheduled</v>
      </c>
    </row>
    <row r="63" spans="1:9">
      <c r="A63" s="11" t="s">
        <v>2033</v>
      </c>
      <c r="B63" s="13">
        <v>120927053256</v>
      </c>
      <c r="C63" s="11" t="str">
        <f>IF(ISERROR(VLOOKUP(B63,'011012'!B:C,2,FALSE)),"new",VLOOKUP(B63,'011012'!B:C,2,FALSE))</f>
        <v>new</v>
      </c>
      <c r="D63" s="11" t="str">
        <f>IF(ISERROR(VLOOKUP(B63,'011012'!B:D,3,FALSE)),"new",IF(VLOOKUP(B63,'011012'!B:D,3,FALSE)="new","existing",VLOOKUP(B63,'011012'!B:D,3,FALSE)))</f>
        <v>existing</v>
      </c>
      <c r="E63" s="4" t="e">
        <f t="shared" si="1"/>
        <v>#VALUE!</v>
      </c>
      <c r="F63" s="11" t="str">
        <f>IF(ISERROR(VLOOKUP(B63,'041012'!B:B,1,FALSE)),"yes","no")</f>
        <v>no</v>
      </c>
      <c r="G63" s="2" t="s">
        <v>2082</v>
      </c>
      <c r="H63" s="11" t="str">
        <f>IF(ISNA(VLOOKUP(B63,CEEMEA!$A:$A,1,0)),IF(ISNA(VLOOKUP(B63,Removes!$A:$A,1,0)),IF(ISNA(VLOOKUP(B63,TTM!$A:$A,1,0)),IF(ISNA(VLOOKUP(B63,FastTrack!$A:$A,1,0)),IF(ISNA(VLOOKUP(B63,Delayed!$B:$B,1,0)),"BAU","Delayed"),"FastTrack"),"TTM"),"Remove"),"CEEMEA")</f>
        <v>CEEMEA</v>
      </c>
      <c r="I63" s="11" t="str">
        <f>IF(COUNTIF(schedule!DA$1:ZZ$100,B63)=0,"new","scheduled")</f>
        <v>scheduled</v>
      </c>
    </row>
    <row r="64" spans="1:9">
      <c r="A64" s="11" t="s">
        <v>75</v>
      </c>
      <c r="B64" s="13">
        <v>120927055006</v>
      </c>
      <c r="C64" s="11" t="str">
        <f>IF(ISERROR(VLOOKUP(B64,'011012'!B:C,2,FALSE)),"new",VLOOKUP(B64,'011012'!B:C,2,FALSE))</f>
        <v>new</v>
      </c>
      <c r="D64" s="11" t="str">
        <f>IF(ISERROR(VLOOKUP(B64,'011012'!B:D,3,FALSE)),"new",IF(VLOOKUP(B64,'011012'!B:D,3,FALSE)="new","existing",VLOOKUP(B64,'011012'!B:D,3,FALSE)))</f>
        <v>existing</v>
      </c>
      <c r="E64" s="4" t="e">
        <f t="shared" si="1"/>
        <v>#VALUE!</v>
      </c>
      <c r="F64" s="11" t="str">
        <f>IF(ISERROR(VLOOKUP(B64,'041012'!B:B,1,FALSE)),"yes","no")</f>
        <v>no</v>
      </c>
      <c r="G64" s="2" t="s">
        <v>2081</v>
      </c>
      <c r="H64" s="11" t="str">
        <f>IF(ISNA(VLOOKUP(B64,CEEMEA!$A:$A,1,0)),IF(ISNA(VLOOKUP(B64,Removes!$A:$A,1,0)),IF(ISNA(VLOOKUP(B64,TTM!$A:$A,1,0)),IF(ISNA(VLOOKUP(B64,FastTrack!$A:$A,1,0)),IF(ISNA(VLOOKUP(B64,Delayed!$B:$B,1,0)),"BAU","Delayed"),"FastTrack"),"TTM"),"Remove"),"CEEMEA")</f>
        <v>CEEMEA</v>
      </c>
      <c r="I64" s="11" t="str">
        <f>IF(COUNTIF(schedule!DA$1:ZZ$100,B64)=0,"new","scheduled")</f>
        <v>scheduled</v>
      </c>
    </row>
    <row r="65" spans="1:9">
      <c r="A65" s="11" t="s">
        <v>69</v>
      </c>
      <c r="B65" s="13">
        <v>120927062803</v>
      </c>
      <c r="C65" s="11" t="str">
        <f>IF(ISERROR(VLOOKUP(B65,'011012'!B:C,2,FALSE)),"new",VLOOKUP(B65,'011012'!B:C,2,FALSE))</f>
        <v>new</v>
      </c>
      <c r="D65" s="11" t="str">
        <f>IF(ISERROR(VLOOKUP(B65,'011012'!B:D,3,FALSE)),"new",IF(VLOOKUP(B65,'011012'!B:D,3,FALSE)="new","existing",VLOOKUP(B65,'011012'!B:D,3,FALSE)))</f>
        <v>existing</v>
      </c>
      <c r="E65" s="4" t="e">
        <f t="shared" si="1"/>
        <v>#VALUE!</v>
      </c>
      <c r="F65" s="11" t="str">
        <f>IF(ISERROR(VLOOKUP(B65,'041012'!B:B,1,FALSE)),"yes","no")</f>
        <v>no</v>
      </c>
      <c r="G65" s="2" t="s">
        <v>2079</v>
      </c>
      <c r="H65" s="11" t="str">
        <f>IF(ISNA(VLOOKUP(B65,CEEMEA!$A:$A,1,0)),IF(ISNA(VLOOKUP(B65,Removes!$A:$A,1,0)),IF(ISNA(VLOOKUP(B65,TTM!$A:$A,1,0)),IF(ISNA(VLOOKUP(B65,FastTrack!$A:$A,1,0)),IF(ISNA(VLOOKUP(B65,Delayed!$B:$B,1,0)),"BAU","Delayed"),"FastTrack"),"TTM"),"Remove"),"CEEMEA")</f>
        <v>CEEMEA</v>
      </c>
      <c r="I65" s="11" t="str">
        <f>IF(COUNTIF(schedule!DA$1:ZZ$100,B65)=0,"new","scheduled")</f>
        <v>scheduled</v>
      </c>
    </row>
    <row r="66" spans="1:9">
      <c r="A66" s="11" t="s">
        <v>2025</v>
      </c>
      <c r="B66" s="13">
        <v>120927065919</v>
      </c>
      <c r="C66" s="11" t="str">
        <f>IF(ISERROR(VLOOKUP(B66,'011012'!B:C,2,FALSE)),"new",VLOOKUP(B66,'011012'!B:C,2,FALSE))</f>
        <v>new</v>
      </c>
      <c r="D66" s="11" t="str">
        <f>IF(ISERROR(VLOOKUP(B66,'011012'!B:D,3,FALSE)),"new",IF(VLOOKUP(B66,'011012'!B:D,3,FALSE)="new","existing",VLOOKUP(B66,'011012'!B:D,3,FALSE)))</f>
        <v>existing</v>
      </c>
      <c r="E66" s="4" t="e">
        <f t="shared" si="1"/>
        <v>#VALUE!</v>
      </c>
      <c r="F66" s="11" t="str">
        <f>IF(ISERROR(VLOOKUP(B66,'041012'!B:B,1,FALSE)),"yes","no")</f>
        <v>no</v>
      </c>
      <c r="G66" s="2" t="s">
        <v>2078</v>
      </c>
      <c r="H66" s="11" t="str">
        <f>IF(ISNA(VLOOKUP(B66,CEEMEA!$A:$A,1,0)),IF(ISNA(VLOOKUP(B66,Removes!$A:$A,1,0)),IF(ISNA(VLOOKUP(B66,TTM!$A:$A,1,0)),IF(ISNA(VLOOKUP(B66,FastTrack!$A:$A,1,0)),IF(ISNA(VLOOKUP(B66,Delayed!$B:$B,1,0)),"BAU","Delayed"),"FastTrack"),"TTM"),"Remove"),"CEEMEA")</f>
        <v>CEEMEA</v>
      </c>
      <c r="I66" s="11" t="str">
        <f>IF(COUNTIF(schedule!DA$1:ZZ$100,B66)=0,"new","scheduled")</f>
        <v>scheduled</v>
      </c>
    </row>
    <row r="67" spans="1:9">
      <c r="A67" s="11" t="s">
        <v>2021</v>
      </c>
      <c r="B67" s="13">
        <v>120927104826</v>
      </c>
      <c r="C67" s="11" t="str">
        <f>IF(ISERROR(VLOOKUP(B67,'011012'!B:C,2,FALSE)),"new",VLOOKUP(B67,'011012'!B:C,2,FALSE))</f>
        <v>new</v>
      </c>
      <c r="D67" s="11" t="str">
        <f>IF(ISERROR(VLOOKUP(B67,'011012'!B:D,3,FALSE)),"new",IF(VLOOKUP(B67,'011012'!B:D,3,FALSE)="new","existing",VLOOKUP(B67,'011012'!B:D,3,FALSE)))</f>
        <v>existing</v>
      </c>
      <c r="E67" s="4" t="e">
        <f t="shared" ref="E67:E129" si="2">DATEVALUE(MID(G67,SEARCH("/",G67,1)-2,10))</f>
        <v>#VALUE!</v>
      </c>
      <c r="F67" s="11" t="str">
        <f>IF(ISERROR(VLOOKUP(B67,'041012'!B:B,1,FALSE)),"yes","no")</f>
        <v>no</v>
      </c>
      <c r="G67" s="2" t="s">
        <v>2075</v>
      </c>
      <c r="H67" s="11" t="str">
        <f>IF(ISNA(VLOOKUP(B67,CEEMEA!$A:$A,1,0)),IF(ISNA(VLOOKUP(B67,Removes!$A:$A,1,0)),IF(ISNA(VLOOKUP(B67,TTM!$A:$A,1,0)),IF(ISNA(VLOOKUP(B67,FastTrack!$A:$A,1,0)),IF(ISNA(VLOOKUP(B67,Delayed!$B:$B,1,0)),"BAU","Delayed"),"FastTrack"),"TTM"),"Remove"),"CEEMEA")</f>
        <v>BAU</v>
      </c>
      <c r="I67" s="11" t="str">
        <f>IF(COUNTIF(schedule!DA$1:ZZ$100,B67)=0,"new","scheduled")</f>
        <v>scheduled</v>
      </c>
    </row>
    <row r="68" spans="1:9">
      <c r="A68" s="11" t="s">
        <v>1994</v>
      </c>
      <c r="B68" s="13">
        <v>120928062940</v>
      </c>
      <c r="C68" s="11" t="str">
        <f>IF(ISERROR(VLOOKUP(B68,'011012'!B:C,2,FALSE)),"new",VLOOKUP(B68,'011012'!B:C,2,FALSE))</f>
        <v>new</v>
      </c>
      <c r="D68" s="11" t="str">
        <f>IF(ISERROR(VLOOKUP(B68,'011012'!B:D,3,FALSE)),"new",IF(VLOOKUP(B68,'011012'!B:D,3,FALSE)="new","existing",VLOOKUP(B68,'011012'!B:D,3,FALSE)))</f>
        <v>existing</v>
      </c>
      <c r="E68" s="4" t="e">
        <f t="shared" si="2"/>
        <v>#VALUE!</v>
      </c>
      <c r="F68" s="11" t="str">
        <f>IF(ISERROR(VLOOKUP(B68,'041012'!B:B,1,FALSE)),"yes","no")</f>
        <v>no</v>
      </c>
      <c r="G68" s="2" t="s">
        <v>2061</v>
      </c>
      <c r="H68" s="11" t="str">
        <f>IF(ISNA(VLOOKUP(B68,CEEMEA!$A:$A,1,0)),IF(ISNA(VLOOKUP(B68,Removes!$A:$A,1,0)),IF(ISNA(VLOOKUP(B68,TTM!$A:$A,1,0)),IF(ISNA(VLOOKUP(B68,FastTrack!$A:$A,1,0)),IF(ISNA(VLOOKUP(B68,Delayed!$B:$B,1,0)),"BAU","Delayed"),"FastTrack"),"TTM"),"Remove"),"CEEMEA")</f>
        <v>BAU</v>
      </c>
      <c r="I68" s="11" t="str">
        <f>IF(COUNTIF(schedule!DA$1:ZZ$100,B68)=0,"new","scheduled")</f>
        <v>scheduled</v>
      </c>
    </row>
    <row r="69" spans="1:9">
      <c r="A69" s="11" t="s">
        <v>1992</v>
      </c>
      <c r="B69" s="13">
        <v>120928063131</v>
      </c>
      <c r="C69" s="11" t="str">
        <f>IF(ISERROR(VLOOKUP(B69,'011012'!B:C,2,FALSE)),"new",VLOOKUP(B69,'011012'!B:C,2,FALSE))</f>
        <v>new</v>
      </c>
      <c r="D69" s="11" t="str">
        <f>IF(ISERROR(VLOOKUP(B69,'011012'!B:D,3,FALSE)),"new",IF(VLOOKUP(B69,'011012'!B:D,3,FALSE)="new","existing",VLOOKUP(B69,'011012'!B:D,3,FALSE)))</f>
        <v>existing</v>
      </c>
      <c r="E69" s="4" t="e">
        <f t="shared" si="2"/>
        <v>#VALUE!</v>
      </c>
      <c r="F69" s="11" t="str">
        <f>IF(ISERROR(VLOOKUP(B69,'041012'!B:B,1,FALSE)),"yes","no")</f>
        <v>no</v>
      </c>
      <c r="G69" s="2" t="s">
        <v>2060</v>
      </c>
      <c r="H69" s="11" t="str">
        <f>IF(ISNA(VLOOKUP(B69,CEEMEA!$A:$A,1,0)),IF(ISNA(VLOOKUP(B69,Removes!$A:$A,1,0)),IF(ISNA(VLOOKUP(B69,TTM!$A:$A,1,0)),IF(ISNA(VLOOKUP(B69,FastTrack!$A:$A,1,0)),IF(ISNA(VLOOKUP(B69,Delayed!$B:$B,1,0)),"BAU","Delayed"),"FastTrack"),"TTM"),"Remove"),"CEEMEA")</f>
        <v>BAU</v>
      </c>
      <c r="I69" s="11" t="str">
        <f>IF(COUNTIF(schedule!DA$1:ZZ$100,B69)=0,"new","scheduled")</f>
        <v>scheduled</v>
      </c>
    </row>
    <row r="70" spans="1:9">
      <c r="A70" s="11" t="s">
        <v>171</v>
      </c>
      <c r="B70" s="13">
        <v>120928083924</v>
      </c>
      <c r="C70" s="11" t="str">
        <f>IF(ISERROR(VLOOKUP(B70,'011012'!B:C,2,FALSE)),"new",VLOOKUP(B70,'011012'!B:C,2,FALSE))</f>
        <v>new</v>
      </c>
      <c r="D70" s="11" t="str">
        <f>IF(ISERROR(VLOOKUP(B70,'011012'!B:D,3,FALSE)),"new",IF(VLOOKUP(B70,'011012'!B:D,3,FALSE)="new","existing",VLOOKUP(B70,'011012'!B:D,3,FALSE)))</f>
        <v>existing</v>
      </c>
      <c r="E70" s="4" t="e">
        <f t="shared" si="2"/>
        <v>#VALUE!</v>
      </c>
      <c r="F70" s="11" t="str">
        <f>IF(ISERROR(VLOOKUP(B70,'041012'!B:B,1,FALSE)),"yes","no")</f>
        <v>no</v>
      </c>
      <c r="G70" s="2" t="s">
        <v>2059</v>
      </c>
      <c r="H70" s="11" t="str">
        <f>IF(ISNA(VLOOKUP(B70,CEEMEA!$A:$A,1,0)),IF(ISNA(VLOOKUP(B70,Removes!$A:$A,1,0)),IF(ISNA(VLOOKUP(B70,TTM!$A:$A,1,0)),IF(ISNA(VLOOKUP(B70,FastTrack!$A:$A,1,0)),IF(ISNA(VLOOKUP(B70,Delayed!$B:$B,1,0)),"BAU","Delayed"),"FastTrack"),"TTM"),"Remove"),"CEEMEA")</f>
        <v>BAU</v>
      </c>
      <c r="I70" s="11" t="str">
        <f>IF(COUNTIF(schedule!DA$1:ZZ$100,B70)=0,"new","scheduled")</f>
        <v>scheduled</v>
      </c>
    </row>
    <row r="71" spans="1:9">
      <c r="A71" s="11" t="s">
        <v>170</v>
      </c>
      <c r="B71" s="13">
        <v>120928083925</v>
      </c>
      <c r="C71" s="11" t="str">
        <f>IF(ISERROR(VLOOKUP(B71,'011012'!B:C,2,FALSE)),"new",VLOOKUP(B71,'011012'!B:C,2,FALSE))</f>
        <v>new</v>
      </c>
      <c r="D71" s="11" t="str">
        <f>IF(ISERROR(VLOOKUP(B71,'011012'!B:D,3,FALSE)),"new",IF(VLOOKUP(B71,'011012'!B:D,3,FALSE)="new","existing",VLOOKUP(B71,'011012'!B:D,3,FALSE)))</f>
        <v>existing</v>
      </c>
      <c r="E71" s="4" t="e">
        <f t="shared" si="2"/>
        <v>#VALUE!</v>
      </c>
      <c r="F71" s="11" t="str">
        <f>IF(ISERROR(VLOOKUP(B71,'041012'!B:B,1,FALSE)),"yes","no")</f>
        <v>no</v>
      </c>
      <c r="G71" s="2" t="s">
        <v>2058</v>
      </c>
      <c r="H71" s="11" t="str">
        <f>IF(ISNA(VLOOKUP(B71,CEEMEA!$A:$A,1,0)),IF(ISNA(VLOOKUP(B71,Removes!$A:$A,1,0)),IF(ISNA(VLOOKUP(B71,TTM!$A:$A,1,0)),IF(ISNA(VLOOKUP(B71,FastTrack!$A:$A,1,0)),IF(ISNA(VLOOKUP(B71,Delayed!$B:$B,1,0)),"BAU","Delayed"),"FastTrack"),"TTM"),"Remove"),"CEEMEA")</f>
        <v>BAU</v>
      </c>
      <c r="I71" s="11" t="str">
        <f>IF(COUNTIF(schedule!DA$1:ZZ$100,B71)=0,"new","scheduled")</f>
        <v>scheduled</v>
      </c>
    </row>
    <row r="72" spans="1:9">
      <c r="A72" s="11" t="s">
        <v>1988</v>
      </c>
      <c r="B72" s="13">
        <v>120928084206</v>
      </c>
      <c r="C72" s="11" t="str">
        <f>IF(ISERROR(VLOOKUP(B72,'011012'!B:C,2,FALSE)),"new",VLOOKUP(B72,'011012'!B:C,2,FALSE))</f>
        <v>new</v>
      </c>
      <c r="D72" s="11" t="str">
        <f>IF(ISERROR(VLOOKUP(B72,'011012'!B:D,3,FALSE)),"new",IF(VLOOKUP(B72,'011012'!B:D,3,FALSE)="new","existing",VLOOKUP(B72,'011012'!B:D,3,FALSE)))</f>
        <v>existing</v>
      </c>
      <c r="E72" s="4" t="e">
        <f t="shared" si="2"/>
        <v>#VALUE!</v>
      </c>
      <c r="F72" s="11" t="str">
        <f>IF(ISERROR(VLOOKUP(B72,'041012'!B:B,1,FALSE)),"yes","no")</f>
        <v>no</v>
      </c>
      <c r="G72" s="2" t="s">
        <v>2057</v>
      </c>
      <c r="H72" s="11" t="str">
        <f>IF(ISNA(VLOOKUP(B72,CEEMEA!$A:$A,1,0)),IF(ISNA(VLOOKUP(B72,Removes!$A:$A,1,0)),IF(ISNA(VLOOKUP(B72,TTM!$A:$A,1,0)),IF(ISNA(VLOOKUP(B72,FastTrack!$A:$A,1,0)),IF(ISNA(VLOOKUP(B72,Delayed!$B:$B,1,0)),"BAU","Delayed"),"FastTrack"),"TTM"),"Remove"),"CEEMEA")</f>
        <v>BAU</v>
      </c>
      <c r="I72" s="11" t="str">
        <f>IF(COUNTIF(schedule!DA$1:ZZ$100,B72)=0,"new","scheduled")</f>
        <v>scheduled</v>
      </c>
    </row>
    <row r="73" spans="1:9">
      <c r="A73" s="11" t="s">
        <v>1986</v>
      </c>
      <c r="B73" s="13">
        <v>120928084208</v>
      </c>
      <c r="C73" s="11" t="str">
        <f>IF(ISERROR(VLOOKUP(B73,'011012'!B:C,2,FALSE)),"new",VLOOKUP(B73,'011012'!B:C,2,FALSE))</f>
        <v>new</v>
      </c>
      <c r="D73" s="11" t="str">
        <f>IF(ISERROR(VLOOKUP(B73,'011012'!B:D,3,FALSE)),"new",IF(VLOOKUP(B73,'011012'!B:D,3,FALSE)="new","existing",VLOOKUP(B73,'011012'!B:D,3,FALSE)))</f>
        <v>existing</v>
      </c>
      <c r="E73" s="4" t="e">
        <f t="shared" si="2"/>
        <v>#VALUE!</v>
      </c>
      <c r="F73" s="11" t="str">
        <f>IF(ISERROR(VLOOKUP(B73,'041012'!B:B,1,FALSE)),"yes","no")</f>
        <v>no</v>
      </c>
      <c r="G73" s="2" t="s">
        <v>2056</v>
      </c>
      <c r="H73" s="11" t="str">
        <f>IF(ISNA(VLOOKUP(B73,CEEMEA!$A:$A,1,0)),IF(ISNA(VLOOKUP(B73,Removes!$A:$A,1,0)),IF(ISNA(VLOOKUP(B73,TTM!$A:$A,1,0)),IF(ISNA(VLOOKUP(B73,FastTrack!$A:$A,1,0)),IF(ISNA(VLOOKUP(B73,Delayed!$B:$B,1,0)),"BAU","Delayed"),"FastTrack"),"TTM"),"Remove"),"CEEMEA")</f>
        <v>BAU</v>
      </c>
      <c r="I73" s="11" t="str">
        <f>IF(COUNTIF(schedule!DA$1:ZZ$100,B73)=0,"new","scheduled")</f>
        <v>scheduled</v>
      </c>
    </row>
    <row r="74" spans="1:9">
      <c r="A74" s="11" t="s">
        <v>2054</v>
      </c>
      <c r="B74" s="13">
        <v>120928084209</v>
      </c>
      <c r="C74" s="11" t="str">
        <f>IF(ISERROR(VLOOKUP(B74,'011012'!B:C,2,FALSE)),"new",VLOOKUP(B74,'011012'!B:C,2,FALSE))</f>
        <v>new</v>
      </c>
      <c r="D74" s="11" t="str">
        <f>IF(ISERROR(VLOOKUP(B74,'011012'!B:D,3,FALSE)),"new",IF(VLOOKUP(B74,'011012'!B:D,3,FALSE)="new","existing",VLOOKUP(B74,'011012'!B:D,3,FALSE)))</f>
        <v>existing</v>
      </c>
      <c r="E74" s="4" t="e">
        <f t="shared" si="2"/>
        <v>#VALUE!</v>
      </c>
      <c r="F74" s="11" t="str">
        <f>IF(ISERROR(VLOOKUP(B74,'041012'!B:B,1,FALSE)),"yes","no")</f>
        <v>no</v>
      </c>
      <c r="G74" s="2" t="s">
        <v>2055</v>
      </c>
      <c r="H74" s="11" t="str">
        <f>IF(ISNA(VLOOKUP(B74,CEEMEA!$A:$A,1,0)),IF(ISNA(VLOOKUP(B74,Removes!$A:$A,1,0)),IF(ISNA(VLOOKUP(B74,TTM!$A:$A,1,0)),IF(ISNA(VLOOKUP(B74,FastTrack!$A:$A,1,0)),IF(ISNA(VLOOKUP(B74,Delayed!$B:$B,1,0)),"BAU","Delayed"),"FastTrack"),"TTM"),"Remove"),"CEEMEA")</f>
        <v>BAU</v>
      </c>
      <c r="I74" s="11" t="str">
        <f>IF(COUNTIF(schedule!DA$1:ZZ$100,B74)=0,"new","scheduled")</f>
        <v>scheduled</v>
      </c>
    </row>
    <row r="75" spans="1:9">
      <c r="A75" s="11" t="s">
        <v>2052</v>
      </c>
      <c r="B75" s="13">
        <v>121001031312</v>
      </c>
      <c r="C75" s="11" t="str">
        <f>IF(ISERROR(VLOOKUP(B75,'011012'!B:C,2,FALSE)),"new",VLOOKUP(B75,'011012'!B:C,2,FALSE))</f>
        <v>new</v>
      </c>
      <c r="D75" s="11" t="str">
        <f>IF(ISERROR(VLOOKUP(B75,'011012'!B:D,3,FALSE)),"new",IF(VLOOKUP(B75,'011012'!B:D,3,FALSE)="new","existing",VLOOKUP(B75,'011012'!B:D,3,FALSE)))</f>
        <v>existing</v>
      </c>
      <c r="E75" s="4">
        <f t="shared" si="2"/>
        <v>40918</v>
      </c>
      <c r="F75" s="11" t="str">
        <f>IF(ISERROR(VLOOKUP(B75,'041012'!B:B,1,FALSE)),"yes","no")</f>
        <v>yes</v>
      </c>
      <c r="G75" s="2" t="s">
        <v>2053</v>
      </c>
      <c r="H75" s="11" t="str">
        <f>IF(ISNA(VLOOKUP(B75,CEEMEA!$A:$A,1,0)),IF(ISNA(VLOOKUP(B75,Removes!$A:$A,1,0)),IF(ISNA(VLOOKUP(B75,TTM!$A:$A,1,0)),IF(ISNA(VLOOKUP(B75,FastTrack!$A:$A,1,0)),IF(ISNA(VLOOKUP(B75,Delayed!$B:$B,1,0)),"BAU","Delayed"),"FastTrack"),"TTM"),"Remove"),"CEEMEA")</f>
        <v>BAU</v>
      </c>
      <c r="I75" s="11" t="str">
        <f>IF(COUNTIF(schedule!DA$1:ZZ$100,B75)=0,"new","scheduled")</f>
        <v>scheduled</v>
      </c>
    </row>
    <row r="76" spans="1:9">
      <c r="A76" s="11" t="s">
        <v>2219</v>
      </c>
      <c r="B76" s="13">
        <v>121001070331</v>
      </c>
      <c r="C76" s="11" t="str">
        <f>IF(ISERROR(VLOOKUP(B76,'011012'!B:C,2,FALSE)),"new",VLOOKUP(B76,'011012'!B:C,2,FALSE))</f>
        <v>new</v>
      </c>
      <c r="D76" s="11" t="str">
        <f>IF(ISERROR(VLOOKUP(B76,'011012'!B:D,3,FALSE)),"new",IF(VLOOKUP(B76,'011012'!B:D,3,FALSE)="new","existing",VLOOKUP(B76,'011012'!B:D,3,FALSE)))</f>
        <v>new</v>
      </c>
      <c r="E76" s="4">
        <f t="shared" si="2"/>
        <v>40918</v>
      </c>
      <c r="F76" s="11" t="str">
        <f>IF(ISERROR(VLOOKUP(B76,'041012'!B:B,1,FALSE)),"yes","no")</f>
        <v>yes</v>
      </c>
      <c r="G76" s="2" t="s">
        <v>2220</v>
      </c>
      <c r="H76" s="11" t="str">
        <f>IF(ISNA(VLOOKUP(B76,CEEMEA!$A:$A,1,0)),IF(ISNA(VLOOKUP(B76,Removes!$A:$A,1,0)),IF(ISNA(VLOOKUP(B76,TTM!$A:$A,1,0)),IF(ISNA(VLOOKUP(B76,FastTrack!$A:$A,1,0)),IF(ISNA(VLOOKUP(B76,Delayed!$B:$B,1,0)),"BAU","Delayed"),"FastTrack"),"TTM"),"Remove"),"CEEMEA")</f>
        <v>BAU</v>
      </c>
      <c r="I76" s="11" t="str">
        <f>IF(COUNTIF(schedule!DA$1:ZZ$100,B76)=0,"new","scheduled")</f>
        <v>new</v>
      </c>
    </row>
    <row r="77" spans="1:9">
      <c r="A77" s="11" t="s">
        <v>2217</v>
      </c>
      <c r="B77" s="13">
        <v>121001071011</v>
      </c>
      <c r="C77" s="11" t="str">
        <f>IF(ISERROR(VLOOKUP(B77,'011012'!B:C,2,FALSE)),"new",VLOOKUP(B77,'011012'!B:C,2,FALSE))</f>
        <v>new</v>
      </c>
      <c r="D77" s="11" t="str">
        <f>IF(ISERROR(VLOOKUP(B77,'011012'!B:D,3,FALSE)),"new",IF(VLOOKUP(B77,'011012'!B:D,3,FALSE)="new","existing",VLOOKUP(B77,'011012'!B:D,3,FALSE)))</f>
        <v>new</v>
      </c>
      <c r="E77" s="4">
        <f t="shared" si="2"/>
        <v>40918</v>
      </c>
      <c r="F77" s="11" t="str">
        <f>IF(ISERROR(VLOOKUP(B77,'041012'!B:B,1,FALSE)),"yes","no")</f>
        <v>yes</v>
      </c>
      <c r="G77" s="2" t="s">
        <v>2218</v>
      </c>
      <c r="H77" s="11" t="str">
        <f>IF(ISNA(VLOOKUP(B77,CEEMEA!$A:$A,1,0)),IF(ISNA(VLOOKUP(B77,Removes!$A:$A,1,0)),IF(ISNA(VLOOKUP(B77,TTM!$A:$A,1,0)),IF(ISNA(VLOOKUP(B77,FastTrack!$A:$A,1,0)),IF(ISNA(VLOOKUP(B77,Delayed!$B:$B,1,0)),"BAU","Delayed"),"FastTrack"),"TTM"),"Remove"),"CEEMEA")</f>
        <v>BAU</v>
      </c>
      <c r="I77" s="11" t="str">
        <f>IF(COUNTIF(schedule!DA$1:ZZ$100,B77)=0,"new","scheduled")</f>
        <v>new</v>
      </c>
    </row>
    <row r="78" spans="1:9">
      <c r="A78" s="11" t="s">
        <v>2215</v>
      </c>
      <c r="B78" s="13">
        <v>121001071518</v>
      </c>
      <c r="C78" s="11" t="str">
        <f>IF(ISERROR(VLOOKUP(B78,'011012'!B:C,2,FALSE)),"new",VLOOKUP(B78,'011012'!B:C,2,FALSE))</f>
        <v>new</v>
      </c>
      <c r="D78" s="11" t="str">
        <f>IF(ISERROR(VLOOKUP(B78,'011012'!B:D,3,FALSE)),"new",IF(VLOOKUP(B78,'011012'!B:D,3,FALSE)="new","existing",VLOOKUP(B78,'011012'!B:D,3,FALSE)))</f>
        <v>new</v>
      </c>
      <c r="E78" s="4">
        <f t="shared" si="2"/>
        <v>40918</v>
      </c>
      <c r="F78" s="11" t="str">
        <f>IF(ISERROR(VLOOKUP(B78,'041012'!B:B,1,FALSE)),"yes","no")</f>
        <v>yes</v>
      </c>
      <c r="G78" s="2" t="s">
        <v>2216</v>
      </c>
      <c r="H78" s="11" t="str">
        <f>IF(ISNA(VLOOKUP(B78,CEEMEA!$A:$A,1,0)),IF(ISNA(VLOOKUP(B78,Removes!$A:$A,1,0)),IF(ISNA(VLOOKUP(B78,TTM!$A:$A,1,0)),IF(ISNA(VLOOKUP(B78,FastTrack!$A:$A,1,0)),IF(ISNA(VLOOKUP(B78,Delayed!$B:$B,1,0)),"BAU","Delayed"),"FastTrack"),"TTM"),"Remove"),"CEEMEA")</f>
        <v>BAU</v>
      </c>
      <c r="I78" s="11" t="str">
        <f>IF(COUNTIF(schedule!DA$1:ZZ$100,B78)=0,"new","scheduled")</f>
        <v>new</v>
      </c>
    </row>
    <row r="79" spans="1:9">
      <c r="A79" s="11" t="s">
        <v>2213</v>
      </c>
      <c r="B79" s="13">
        <v>121001071920</v>
      </c>
      <c r="C79" s="11" t="str">
        <f>IF(ISERROR(VLOOKUP(B79,'011012'!B:C,2,FALSE)),"new",VLOOKUP(B79,'011012'!B:C,2,FALSE))</f>
        <v>new</v>
      </c>
      <c r="D79" s="11" t="str">
        <f>IF(ISERROR(VLOOKUP(B79,'011012'!B:D,3,FALSE)),"new",IF(VLOOKUP(B79,'011012'!B:D,3,FALSE)="new","existing",VLOOKUP(B79,'011012'!B:D,3,FALSE)))</f>
        <v>new</v>
      </c>
      <c r="E79" s="4">
        <f t="shared" si="2"/>
        <v>40918</v>
      </c>
      <c r="F79" s="11" t="str">
        <f>IF(ISERROR(VLOOKUP(B79,'041012'!B:B,1,FALSE)),"yes","no")</f>
        <v>yes</v>
      </c>
      <c r="G79" s="2" t="s">
        <v>2214</v>
      </c>
      <c r="H79" s="11" t="str">
        <f>IF(ISNA(VLOOKUP(B79,CEEMEA!$A:$A,1,0)),IF(ISNA(VLOOKUP(B79,Removes!$A:$A,1,0)),IF(ISNA(VLOOKUP(B79,TTM!$A:$A,1,0)),IF(ISNA(VLOOKUP(B79,FastTrack!$A:$A,1,0)),IF(ISNA(VLOOKUP(B79,Delayed!$B:$B,1,0)),"BAU","Delayed"),"FastTrack"),"TTM"),"Remove"),"CEEMEA")</f>
        <v>BAU</v>
      </c>
      <c r="I79" s="11" t="str">
        <f>IF(COUNTIF(schedule!DA$1:ZZ$100,B79)=0,"new","scheduled")</f>
        <v>new</v>
      </c>
    </row>
    <row r="80" spans="1:9">
      <c r="A80" s="11" t="s">
        <v>2211</v>
      </c>
      <c r="B80" s="13">
        <v>121001072226</v>
      </c>
      <c r="C80" s="11" t="str">
        <f>IF(ISERROR(VLOOKUP(B80,'011012'!B:C,2,FALSE)),"new",VLOOKUP(B80,'011012'!B:C,2,FALSE))</f>
        <v>new</v>
      </c>
      <c r="D80" s="11" t="str">
        <f>IF(ISERROR(VLOOKUP(B80,'011012'!B:D,3,FALSE)),"new",IF(VLOOKUP(B80,'011012'!B:D,3,FALSE)="new","existing",VLOOKUP(B80,'011012'!B:D,3,FALSE)))</f>
        <v>new</v>
      </c>
      <c r="E80" s="4">
        <f t="shared" si="2"/>
        <v>40918</v>
      </c>
      <c r="F80" s="11" t="str">
        <f>IF(ISERROR(VLOOKUP(B80,'041012'!B:B,1,FALSE)),"yes","no")</f>
        <v>yes</v>
      </c>
      <c r="G80" s="2" t="s">
        <v>2212</v>
      </c>
      <c r="H80" s="11" t="str">
        <f>IF(ISNA(VLOOKUP(B80,CEEMEA!$A:$A,1,0)),IF(ISNA(VLOOKUP(B80,Removes!$A:$A,1,0)),IF(ISNA(VLOOKUP(B80,TTM!$A:$A,1,0)),IF(ISNA(VLOOKUP(B80,FastTrack!$A:$A,1,0)),IF(ISNA(VLOOKUP(B80,Delayed!$B:$B,1,0)),"BAU","Delayed"),"FastTrack"),"TTM"),"Remove"),"CEEMEA")</f>
        <v>BAU</v>
      </c>
      <c r="I80" s="11" t="str">
        <f>IF(COUNTIF(schedule!DA$1:ZZ$100,B80)=0,"new","scheduled")</f>
        <v>new</v>
      </c>
    </row>
    <row r="81" spans="1:9">
      <c r="A81" s="11" t="s">
        <v>2209</v>
      </c>
      <c r="B81" s="13">
        <v>121001072543</v>
      </c>
      <c r="C81" s="11" t="str">
        <f>IF(ISERROR(VLOOKUP(B81,'011012'!B:C,2,FALSE)),"new",VLOOKUP(B81,'011012'!B:C,2,FALSE))</f>
        <v>new</v>
      </c>
      <c r="D81" s="11" t="str">
        <f>IF(ISERROR(VLOOKUP(B81,'011012'!B:D,3,FALSE)),"new",IF(VLOOKUP(B81,'011012'!B:D,3,FALSE)="new","existing",VLOOKUP(B81,'011012'!B:D,3,FALSE)))</f>
        <v>new</v>
      </c>
      <c r="E81" s="4">
        <f t="shared" si="2"/>
        <v>40918</v>
      </c>
      <c r="F81" s="11" t="str">
        <f>IF(ISERROR(VLOOKUP(B81,'041012'!B:B,1,FALSE)),"yes","no")</f>
        <v>yes</v>
      </c>
      <c r="G81" s="2" t="s">
        <v>2210</v>
      </c>
      <c r="H81" s="11" t="str">
        <f>IF(ISNA(VLOOKUP(B81,CEEMEA!$A:$A,1,0)),IF(ISNA(VLOOKUP(B81,Removes!$A:$A,1,0)),IF(ISNA(VLOOKUP(B81,TTM!$A:$A,1,0)),IF(ISNA(VLOOKUP(B81,FastTrack!$A:$A,1,0)),IF(ISNA(VLOOKUP(B81,Delayed!$B:$B,1,0)),"BAU","Delayed"),"FastTrack"),"TTM"),"Remove"),"CEEMEA")</f>
        <v>BAU</v>
      </c>
      <c r="I81" s="11" t="str">
        <f>IF(COUNTIF(schedule!DA$1:ZZ$100,B81)=0,"new","scheduled")</f>
        <v>new</v>
      </c>
    </row>
    <row r="82" spans="1:9">
      <c r="A82" s="11" t="s">
        <v>2207</v>
      </c>
      <c r="B82" s="13">
        <v>121001073018</v>
      </c>
      <c r="C82" s="11" t="str">
        <f>IF(ISERROR(VLOOKUP(B82,'011012'!B:C,2,FALSE)),"new",VLOOKUP(B82,'011012'!B:C,2,FALSE))</f>
        <v>new</v>
      </c>
      <c r="D82" s="11" t="str">
        <f>IF(ISERROR(VLOOKUP(B82,'011012'!B:D,3,FALSE)),"new",IF(VLOOKUP(B82,'011012'!B:D,3,FALSE)="new","existing",VLOOKUP(B82,'011012'!B:D,3,FALSE)))</f>
        <v>new</v>
      </c>
      <c r="E82" s="4">
        <f t="shared" si="2"/>
        <v>40918</v>
      </c>
      <c r="F82" s="11" t="str">
        <f>IF(ISERROR(VLOOKUP(B82,'041012'!B:B,1,FALSE)),"yes","no")</f>
        <v>yes</v>
      </c>
      <c r="G82" s="2" t="s">
        <v>2208</v>
      </c>
      <c r="H82" s="11" t="str">
        <f>IF(ISNA(VLOOKUP(B82,CEEMEA!$A:$A,1,0)),IF(ISNA(VLOOKUP(B82,Removes!$A:$A,1,0)),IF(ISNA(VLOOKUP(B82,TTM!$A:$A,1,0)),IF(ISNA(VLOOKUP(B82,FastTrack!$A:$A,1,0)),IF(ISNA(VLOOKUP(B82,Delayed!$B:$B,1,0)),"BAU","Delayed"),"FastTrack"),"TTM"),"Remove"),"CEEMEA")</f>
        <v>BAU</v>
      </c>
      <c r="I82" s="11" t="str">
        <f>IF(COUNTIF(schedule!DA$1:ZZ$100,B82)=0,"new","scheduled")</f>
        <v>new</v>
      </c>
    </row>
    <row r="83" spans="1:9">
      <c r="A83" s="11" t="s">
        <v>2205</v>
      </c>
      <c r="B83" s="13">
        <v>121001073333</v>
      </c>
      <c r="C83" s="11" t="str">
        <f>IF(ISERROR(VLOOKUP(B83,'011012'!B:C,2,FALSE)),"new",VLOOKUP(B83,'011012'!B:C,2,FALSE))</f>
        <v>new</v>
      </c>
      <c r="D83" s="11" t="str">
        <f>IF(ISERROR(VLOOKUP(B83,'011012'!B:D,3,FALSE)),"new",IF(VLOOKUP(B83,'011012'!B:D,3,FALSE)="new","existing",VLOOKUP(B83,'011012'!B:D,3,FALSE)))</f>
        <v>new</v>
      </c>
      <c r="E83" s="4">
        <f t="shared" si="2"/>
        <v>40918</v>
      </c>
      <c r="F83" s="11" t="str">
        <f>IF(ISERROR(VLOOKUP(B83,'041012'!B:B,1,FALSE)),"yes","no")</f>
        <v>yes</v>
      </c>
      <c r="G83" s="2" t="s">
        <v>2206</v>
      </c>
      <c r="H83" s="11" t="str">
        <f>IF(ISNA(VLOOKUP(B83,CEEMEA!$A:$A,1,0)),IF(ISNA(VLOOKUP(B83,Removes!$A:$A,1,0)),IF(ISNA(VLOOKUP(B83,TTM!$A:$A,1,0)),IF(ISNA(VLOOKUP(B83,FastTrack!$A:$A,1,0)),IF(ISNA(VLOOKUP(B83,Delayed!$B:$B,1,0)),"BAU","Delayed"),"FastTrack"),"TTM"),"Remove"),"CEEMEA")</f>
        <v>BAU</v>
      </c>
      <c r="I83" s="11" t="str">
        <f>IF(COUNTIF(schedule!DA$1:ZZ$100,B83)=0,"new","scheduled")</f>
        <v>new</v>
      </c>
    </row>
    <row r="84" spans="1:9">
      <c r="A84" s="11" t="s">
        <v>2203</v>
      </c>
      <c r="B84" s="13">
        <v>121001073830</v>
      </c>
      <c r="C84" s="11" t="str">
        <f>IF(ISERROR(VLOOKUP(B84,'011012'!B:C,2,FALSE)),"new",VLOOKUP(B84,'011012'!B:C,2,FALSE))</f>
        <v>new</v>
      </c>
      <c r="D84" s="11" t="str">
        <f>IF(ISERROR(VLOOKUP(B84,'011012'!B:D,3,FALSE)),"new",IF(VLOOKUP(B84,'011012'!B:D,3,FALSE)="new","existing",VLOOKUP(B84,'011012'!B:D,3,FALSE)))</f>
        <v>new</v>
      </c>
      <c r="E84" s="4">
        <f t="shared" si="2"/>
        <v>40918</v>
      </c>
      <c r="F84" s="11" t="str">
        <f>IF(ISERROR(VLOOKUP(B84,'041012'!B:B,1,FALSE)),"yes","no")</f>
        <v>yes</v>
      </c>
      <c r="G84" s="2" t="s">
        <v>2204</v>
      </c>
      <c r="H84" s="11" t="str">
        <f>IF(ISNA(VLOOKUP(B84,CEEMEA!$A:$A,1,0)),IF(ISNA(VLOOKUP(B84,Removes!$A:$A,1,0)),IF(ISNA(VLOOKUP(B84,TTM!$A:$A,1,0)),IF(ISNA(VLOOKUP(B84,FastTrack!$A:$A,1,0)),IF(ISNA(VLOOKUP(B84,Delayed!$B:$B,1,0)),"BAU","Delayed"),"FastTrack"),"TTM"),"Remove"),"CEEMEA")</f>
        <v>BAU</v>
      </c>
      <c r="I84" s="11" t="str">
        <f>IF(COUNTIF(schedule!DA$1:ZZ$100,B84)=0,"new","scheduled")</f>
        <v>new</v>
      </c>
    </row>
    <row r="85" spans="1:9">
      <c r="A85" s="11" t="s">
        <v>2200</v>
      </c>
      <c r="B85" s="13">
        <v>121001103915</v>
      </c>
      <c r="C85" s="11" t="str">
        <f>IF(ISERROR(VLOOKUP(B85,'011012'!B:C,2,FALSE)),"new",VLOOKUP(B85,'011012'!B:C,2,FALSE))</f>
        <v>new</v>
      </c>
      <c r="D85" s="11" t="str">
        <f>IF(ISERROR(VLOOKUP(B85,'011012'!B:D,3,FALSE)),"new",IF(VLOOKUP(B85,'011012'!B:D,3,FALSE)="new","existing",VLOOKUP(B85,'011012'!B:D,3,FALSE)))</f>
        <v>new</v>
      </c>
      <c r="E85" s="4">
        <f t="shared" si="2"/>
        <v>40918</v>
      </c>
      <c r="F85" s="11" t="str">
        <f>IF(ISERROR(VLOOKUP(B85,'041012'!B:B,1,FALSE)),"yes","no")</f>
        <v>no</v>
      </c>
      <c r="G85" s="2" t="s">
        <v>2201</v>
      </c>
      <c r="H85" s="11" t="str">
        <f>IF(ISNA(VLOOKUP(B85,CEEMEA!$A:$A,1,0)),IF(ISNA(VLOOKUP(B85,Removes!$A:$A,1,0)),IF(ISNA(VLOOKUP(B85,TTM!$A:$A,1,0)),IF(ISNA(VLOOKUP(B85,FastTrack!$A:$A,1,0)),IF(ISNA(VLOOKUP(B85,Delayed!$B:$B,1,0)),"BAU","Delayed"),"FastTrack"),"TTM"),"Remove"),"CEEMEA")</f>
        <v>BAU</v>
      </c>
      <c r="I85" s="11" t="str">
        <f>IF(COUNTIF(schedule!DA$1:ZZ$100,B85)=0,"new","scheduled")</f>
        <v>scheduled</v>
      </c>
    </row>
    <row r="86" spans="1:9">
      <c r="A86" s="11" t="s">
        <v>2198</v>
      </c>
      <c r="B86" s="13">
        <v>121001103916</v>
      </c>
      <c r="C86" s="11" t="str">
        <f>IF(ISERROR(VLOOKUP(B86,'011012'!B:C,2,FALSE)),"new",VLOOKUP(B86,'011012'!B:C,2,FALSE))</f>
        <v>new</v>
      </c>
      <c r="D86" s="11" t="str">
        <f>IF(ISERROR(VLOOKUP(B86,'011012'!B:D,3,FALSE)),"new",IF(VLOOKUP(B86,'011012'!B:D,3,FALSE)="new","existing",VLOOKUP(B86,'011012'!B:D,3,FALSE)))</f>
        <v>new</v>
      </c>
      <c r="E86" s="4">
        <f t="shared" si="2"/>
        <v>40918</v>
      </c>
      <c r="F86" s="11" t="str">
        <f>IF(ISERROR(VLOOKUP(B86,'041012'!B:B,1,FALSE)),"yes","no")</f>
        <v>no</v>
      </c>
      <c r="G86" s="2" t="s">
        <v>2199</v>
      </c>
      <c r="H86" s="11" t="str">
        <f>IF(ISNA(VLOOKUP(B86,CEEMEA!$A:$A,1,0)),IF(ISNA(VLOOKUP(B86,Removes!$A:$A,1,0)),IF(ISNA(VLOOKUP(B86,TTM!$A:$A,1,0)),IF(ISNA(VLOOKUP(B86,FastTrack!$A:$A,1,0)),IF(ISNA(VLOOKUP(B86,Delayed!$B:$B,1,0)),"BAU","Delayed"),"FastTrack"),"TTM"),"Remove"),"CEEMEA")</f>
        <v>BAU</v>
      </c>
      <c r="I86" s="11" t="str">
        <f>IF(COUNTIF(schedule!DA$1:ZZ$100,B86)=0,"new","scheduled")</f>
        <v>scheduled</v>
      </c>
    </row>
    <row r="87" spans="1:9">
      <c r="A87" s="11" t="s">
        <v>2196</v>
      </c>
      <c r="B87" s="13">
        <v>121001103917</v>
      </c>
      <c r="C87" s="11" t="str">
        <f>IF(ISERROR(VLOOKUP(B87,'011012'!B:C,2,FALSE)),"new",VLOOKUP(B87,'011012'!B:C,2,FALSE))</f>
        <v>new</v>
      </c>
      <c r="D87" s="11" t="str">
        <f>IF(ISERROR(VLOOKUP(B87,'011012'!B:D,3,FALSE)),"new",IF(VLOOKUP(B87,'011012'!B:D,3,FALSE)="new","existing",VLOOKUP(B87,'011012'!B:D,3,FALSE)))</f>
        <v>new</v>
      </c>
      <c r="E87" s="4">
        <f t="shared" si="2"/>
        <v>40918</v>
      </c>
      <c r="F87" s="11" t="str">
        <f>IF(ISERROR(VLOOKUP(B87,'041012'!B:B,1,FALSE)),"yes","no")</f>
        <v>no</v>
      </c>
      <c r="G87" s="2" t="s">
        <v>2197</v>
      </c>
      <c r="H87" s="11" t="str">
        <f>IF(ISNA(VLOOKUP(B87,CEEMEA!$A:$A,1,0)),IF(ISNA(VLOOKUP(B87,Removes!$A:$A,1,0)),IF(ISNA(VLOOKUP(B87,TTM!$A:$A,1,0)),IF(ISNA(VLOOKUP(B87,FastTrack!$A:$A,1,0)),IF(ISNA(VLOOKUP(B87,Delayed!$B:$B,1,0)),"BAU","Delayed"),"FastTrack"),"TTM"),"Remove"),"CEEMEA")</f>
        <v>BAU</v>
      </c>
      <c r="I87" s="11" t="str">
        <f>IF(COUNTIF(schedule!DA$1:ZZ$100,B87)=0,"new","scheduled")</f>
        <v>scheduled</v>
      </c>
    </row>
    <row r="88" spans="1:9">
      <c r="A88" s="11" t="s">
        <v>2190</v>
      </c>
      <c r="B88" s="13">
        <v>121001103918</v>
      </c>
      <c r="C88" s="11" t="str">
        <f>IF(ISERROR(VLOOKUP(B88,'011012'!B:C,2,FALSE)),"new",VLOOKUP(B88,'011012'!B:C,2,FALSE))</f>
        <v>new</v>
      </c>
      <c r="D88" s="11" t="str">
        <f>IF(ISERROR(VLOOKUP(B88,'011012'!B:D,3,FALSE)),"new",IF(VLOOKUP(B88,'011012'!B:D,3,FALSE)="new","existing",VLOOKUP(B88,'011012'!B:D,3,FALSE)))</f>
        <v>new</v>
      </c>
      <c r="E88" s="4">
        <f t="shared" si="2"/>
        <v>40918</v>
      </c>
      <c r="F88" s="11" t="str">
        <f>IF(ISERROR(VLOOKUP(B88,'041012'!B:B,1,FALSE)),"yes","no")</f>
        <v>no</v>
      </c>
      <c r="G88" s="2" t="s">
        <v>2191</v>
      </c>
      <c r="H88" s="11" t="str">
        <f>IF(ISNA(VLOOKUP(B88,CEEMEA!$A:$A,1,0)),IF(ISNA(VLOOKUP(B88,Removes!$A:$A,1,0)),IF(ISNA(VLOOKUP(B88,TTM!$A:$A,1,0)),IF(ISNA(VLOOKUP(B88,FastTrack!$A:$A,1,0)),IF(ISNA(VLOOKUP(B88,Delayed!$B:$B,1,0)),"BAU","Delayed"),"FastTrack"),"TTM"),"Remove"),"CEEMEA")</f>
        <v>BAU</v>
      </c>
      <c r="I88" s="11" t="str">
        <f>IF(COUNTIF(schedule!DA$1:ZZ$100,B88)=0,"new","scheduled")</f>
        <v>scheduled</v>
      </c>
    </row>
    <row r="89" spans="1:9">
      <c r="A89" s="11" t="s">
        <v>2192</v>
      </c>
      <c r="B89" s="13">
        <v>121001103919</v>
      </c>
      <c r="C89" s="11" t="str">
        <f>IF(ISERROR(VLOOKUP(B89,'011012'!B:C,2,FALSE)),"new",VLOOKUP(B89,'011012'!B:C,2,FALSE))</f>
        <v>new</v>
      </c>
      <c r="D89" s="11" t="str">
        <f>IF(ISERROR(VLOOKUP(B89,'011012'!B:D,3,FALSE)),"new",IF(VLOOKUP(B89,'011012'!B:D,3,FALSE)="new","existing",VLOOKUP(B89,'011012'!B:D,3,FALSE)))</f>
        <v>new</v>
      </c>
      <c r="E89" s="4">
        <f t="shared" si="2"/>
        <v>40918</v>
      </c>
      <c r="F89" s="11" t="str">
        <f>IF(ISERROR(VLOOKUP(B89,'041012'!B:B,1,FALSE)),"yes","no")</f>
        <v>no</v>
      </c>
      <c r="G89" s="2" t="s">
        <v>2193</v>
      </c>
      <c r="H89" s="11" t="str">
        <f>IF(ISNA(VLOOKUP(B89,CEEMEA!$A:$A,1,0)),IF(ISNA(VLOOKUP(B89,Removes!$A:$A,1,0)),IF(ISNA(VLOOKUP(B89,TTM!$A:$A,1,0)),IF(ISNA(VLOOKUP(B89,FastTrack!$A:$A,1,0)),IF(ISNA(VLOOKUP(B89,Delayed!$B:$B,1,0)),"BAU","Delayed"),"FastTrack"),"TTM"),"Remove"),"CEEMEA")</f>
        <v>BAU</v>
      </c>
      <c r="I89" s="11" t="str">
        <f>IF(COUNTIF(schedule!DA$1:ZZ$100,B89)=0,"new","scheduled")</f>
        <v>scheduled</v>
      </c>
    </row>
    <row r="90" spans="1:9">
      <c r="A90" s="11" t="s">
        <v>2182</v>
      </c>
      <c r="B90" s="13">
        <v>121002043617</v>
      </c>
      <c r="C90" s="11" t="str">
        <f>IF(ISERROR(VLOOKUP(B90,'011012'!B:C,2,FALSE)),"new",VLOOKUP(B90,'011012'!B:C,2,FALSE))</f>
        <v>new</v>
      </c>
      <c r="D90" s="11" t="str">
        <f>IF(ISERROR(VLOOKUP(B90,'011012'!B:D,3,FALSE)),"new",IF(VLOOKUP(B90,'011012'!B:D,3,FALSE)="new","existing",VLOOKUP(B90,'011012'!B:D,3,FALSE)))</f>
        <v>new</v>
      </c>
      <c r="E90" s="4">
        <f t="shared" si="2"/>
        <v>40949</v>
      </c>
      <c r="F90" s="11" t="str">
        <f>IF(ISERROR(VLOOKUP(B90,'041012'!B:B,1,FALSE)),"yes","no")</f>
        <v>yes</v>
      </c>
      <c r="G90" s="2" t="s">
        <v>2183</v>
      </c>
      <c r="H90" s="11" t="str">
        <f>IF(ISNA(VLOOKUP(B90,CEEMEA!$A:$A,1,0)),IF(ISNA(VLOOKUP(B90,Removes!$A:$A,1,0)),IF(ISNA(VLOOKUP(B90,TTM!$A:$A,1,0)),IF(ISNA(VLOOKUP(B90,FastTrack!$A:$A,1,0)),IF(ISNA(VLOOKUP(B90,Delayed!$B:$B,1,0)),"BAU","Delayed"),"FastTrack"),"TTM"),"Remove"),"CEEMEA")</f>
        <v>BAU</v>
      </c>
      <c r="I90" s="11" t="str">
        <f>IF(COUNTIF(schedule!DA$1:ZZ$100,B90)=0,"new","scheduled")</f>
        <v>new</v>
      </c>
    </row>
    <row r="91" spans="1:9">
      <c r="A91" s="1" t="s">
        <v>2165</v>
      </c>
      <c r="B91" s="13">
        <v>121002103023</v>
      </c>
      <c r="C91" s="11" t="str">
        <f>IF(ISERROR(VLOOKUP(B91,'011012'!B:C,2,FALSE)),"new",VLOOKUP(B91,'011012'!B:C,2,FALSE))</f>
        <v>new</v>
      </c>
      <c r="D91" s="11" t="str">
        <f>IF(ISERROR(VLOOKUP(B91,'011012'!B:D,3,FALSE)),"new",IF(VLOOKUP(B91,'011012'!B:D,3,FALSE)="new","existing",VLOOKUP(B91,'011012'!B:D,3,FALSE)))</f>
        <v>new</v>
      </c>
      <c r="E91" s="4">
        <f t="shared" si="2"/>
        <v>40949</v>
      </c>
      <c r="F91" s="11" t="str">
        <f>IF(ISERROR(VLOOKUP(B91,'041012'!B:B,1,FALSE)),"yes","no")</f>
        <v>no</v>
      </c>
      <c r="G91" s="2" t="s">
        <v>2166</v>
      </c>
      <c r="H91" s="11" t="str">
        <f>IF(ISNA(VLOOKUP(B91,CEEMEA!$A:$A,1,0)),IF(ISNA(VLOOKUP(B91,Removes!$A:$A,1,0)),IF(ISNA(VLOOKUP(B91,TTM!$A:$A,1,0)),IF(ISNA(VLOOKUP(B91,FastTrack!$A:$A,1,0)),IF(ISNA(VLOOKUP(B91,Delayed!$B:$B,1,0)),"BAU","Delayed"),"FastTrack"),"TTM"),"Remove"),"CEEMEA")</f>
        <v>BAU</v>
      </c>
      <c r="I91" s="11" t="str">
        <f>IF(COUNTIF(schedule!DA$1:ZZ$100,B91)=0,"new","scheduled")</f>
        <v>scheduled</v>
      </c>
    </row>
    <row r="92" spans="1:9">
      <c r="A92" s="1" t="s">
        <v>2163</v>
      </c>
      <c r="B92" s="13">
        <v>121002103025</v>
      </c>
      <c r="C92" s="11" t="str">
        <f>IF(ISERROR(VLOOKUP(B92,'011012'!B:C,2,FALSE)),"new",VLOOKUP(B92,'011012'!B:C,2,FALSE))</f>
        <v>new</v>
      </c>
      <c r="D92" s="11" t="str">
        <f>IF(ISERROR(VLOOKUP(B92,'011012'!B:D,3,FALSE)),"new",IF(VLOOKUP(B92,'011012'!B:D,3,FALSE)="new","existing",VLOOKUP(B92,'011012'!B:D,3,FALSE)))</f>
        <v>new</v>
      </c>
      <c r="E92" s="4">
        <f t="shared" si="2"/>
        <v>40949</v>
      </c>
      <c r="F92" s="11" t="str">
        <f>IF(ISERROR(VLOOKUP(B92,'041012'!B:B,1,FALSE)),"yes","no")</f>
        <v>no</v>
      </c>
      <c r="G92" s="2" t="s">
        <v>2164</v>
      </c>
      <c r="H92" s="11" t="str">
        <f>IF(ISNA(VLOOKUP(B92,CEEMEA!$A:$A,1,0)),IF(ISNA(VLOOKUP(B92,Removes!$A:$A,1,0)),IF(ISNA(VLOOKUP(B92,TTM!$A:$A,1,0)),IF(ISNA(VLOOKUP(B92,FastTrack!$A:$A,1,0)),IF(ISNA(VLOOKUP(B92,Delayed!$B:$B,1,0)),"BAU","Delayed"),"FastTrack"),"TTM"),"Remove"),"CEEMEA")</f>
        <v>BAU</v>
      </c>
      <c r="I92" s="11" t="str">
        <f>IF(COUNTIF(schedule!DA$1:ZZ$100,B92)=0,"new","scheduled")</f>
        <v>scheduled</v>
      </c>
    </row>
    <row r="93" spans="1:9">
      <c r="A93" s="1" t="s">
        <v>2169</v>
      </c>
      <c r="B93" s="13">
        <v>121002103026</v>
      </c>
      <c r="C93" s="11" t="str">
        <f>IF(ISERROR(VLOOKUP(B93,'011012'!B:C,2,FALSE)),"new",VLOOKUP(B93,'011012'!B:C,2,FALSE))</f>
        <v>new</v>
      </c>
      <c r="D93" s="11" t="str">
        <f>IF(ISERROR(VLOOKUP(B93,'011012'!B:D,3,FALSE)),"new",IF(VLOOKUP(B93,'011012'!B:D,3,FALSE)="new","existing",VLOOKUP(B93,'011012'!B:D,3,FALSE)))</f>
        <v>new</v>
      </c>
      <c r="E93" s="4">
        <f t="shared" si="2"/>
        <v>40949</v>
      </c>
      <c r="F93" s="11" t="str">
        <f>IF(ISERROR(VLOOKUP(B93,'041012'!B:B,1,FALSE)),"yes","no")</f>
        <v>no</v>
      </c>
      <c r="G93" s="2" t="s">
        <v>2170</v>
      </c>
      <c r="H93" s="11" t="str">
        <f>IF(ISNA(VLOOKUP(B93,CEEMEA!$A:$A,1,0)),IF(ISNA(VLOOKUP(B93,Removes!$A:$A,1,0)),IF(ISNA(VLOOKUP(B93,TTM!$A:$A,1,0)),IF(ISNA(VLOOKUP(B93,FastTrack!$A:$A,1,0)),IF(ISNA(VLOOKUP(B93,Delayed!$B:$B,1,0)),"BAU","Delayed"),"FastTrack"),"TTM"),"Remove"),"CEEMEA")</f>
        <v>BAU</v>
      </c>
      <c r="I93" s="11" t="str">
        <f>IF(COUNTIF(schedule!DA$1:ZZ$100,B93)=0,"new","scheduled")</f>
        <v>scheduled</v>
      </c>
    </row>
    <row r="94" spans="1:9">
      <c r="A94" s="1" t="s">
        <v>2171</v>
      </c>
      <c r="B94" s="13">
        <v>121002103027</v>
      </c>
      <c r="C94" s="11" t="str">
        <f>IF(ISERROR(VLOOKUP(B94,'011012'!B:C,2,FALSE)),"new",VLOOKUP(B94,'011012'!B:C,2,FALSE))</f>
        <v>new</v>
      </c>
      <c r="D94" s="11" t="str">
        <f>IF(ISERROR(VLOOKUP(B94,'011012'!B:D,3,FALSE)),"new",IF(VLOOKUP(B94,'011012'!B:D,3,FALSE)="new","existing",VLOOKUP(B94,'011012'!B:D,3,FALSE)))</f>
        <v>new</v>
      </c>
      <c r="E94" s="4">
        <f t="shared" si="2"/>
        <v>40949</v>
      </c>
      <c r="F94" s="11" t="str">
        <f>IF(ISERROR(VLOOKUP(B94,'041012'!B:B,1,FALSE)),"yes","no")</f>
        <v>no</v>
      </c>
      <c r="G94" s="2" t="s">
        <v>2172</v>
      </c>
      <c r="H94" s="11" t="str">
        <f>IF(ISNA(VLOOKUP(B94,CEEMEA!$A:$A,1,0)),IF(ISNA(VLOOKUP(B94,Removes!$A:$A,1,0)),IF(ISNA(VLOOKUP(B94,TTM!$A:$A,1,0)),IF(ISNA(VLOOKUP(B94,FastTrack!$A:$A,1,0)),IF(ISNA(VLOOKUP(B94,Delayed!$B:$B,1,0)),"BAU","Delayed"),"FastTrack"),"TTM"),"Remove"),"CEEMEA")</f>
        <v>BAU</v>
      </c>
      <c r="I94" s="11" t="str">
        <f>IF(COUNTIF(schedule!DA$1:ZZ$100,B94)=0,"new","scheduled")</f>
        <v>scheduled</v>
      </c>
    </row>
    <row r="95" spans="1:9">
      <c r="A95" s="1" t="s">
        <v>2173</v>
      </c>
      <c r="B95" s="13">
        <v>121002103028</v>
      </c>
      <c r="C95" s="11" t="str">
        <f>IF(ISERROR(VLOOKUP(B95,'011012'!B:C,2,FALSE)),"new",VLOOKUP(B95,'011012'!B:C,2,FALSE))</f>
        <v>new</v>
      </c>
      <c r="D95" s="11" t="str">
        <f>IF(ISERROR(VLOOKUP(B95,'011012'!B:D,3,FALSE)),"new",IF(VLOOKUP(B95,'011012'!B:D,3,FALSE)="new","existing",VLOOKUP(B95,'011012'!B:D,3,FALSE)))</f>
        <v>new</v>
      </c>
      <c r="E95" s="4">
        <f t="shared" si="2"/>
        <v>40949</v>
      </c>
      <c r="F95" s="11" t="str">
        <f>IF(ISERROR(VLOOKUP(B95,'041012'!B:B,1,FALSE)),"yes","no")</f>
        <v>no</v>
      </c>
      <c r="G95" s="2" t="s">
        <v>2174</v>
      </c>
      <c r="H95" s="11" t="str">
        <f>IF(ISNA(VLOOKUP(B95,CEEMEA!$A:$A,1,0)),IF(ISNA(VLOOKUP(B95,Removes!$A:$A,1,0)),IF(ISNA(VLOOKUP(B95,TTM!$A:$A,1,0)),IF(ISNA(VLOOKUP(B95,FastTrack!$A:$A,1,0)),IF(ISNA(VLOOKUP(B95,Delayed!$B:$B,1,0)),"BAU","Delayed"),"FastTrack"),"TTM"),"Remove"),"CEEMEA")</f>
        <v>BAU</v>
      </c>
      <c r="I95" s="11" t="str">
        <f>IF(COUNTIF(schedule!DA$1:ZZ$100,B95)=0,"new","scheduled")</f>
        <v>scheduled</v>
      </c>
    </row>
    <row r="96" spans="1:9">
      <c r="A96" s="11" t="s">
        <v>21</v>
      </c>
      <c r="B96" s="13">
        <v>1101121309421</v>
      </c>
      <c r="C96" s="11" t="str">
        <f>IF(ISERROR(VLOOKUP(B96,'011012'!B:C,2,FALSE)),"new",VLOOKUP(B96,'011012'!B:C,2,FALSE))</f>
        <v>new</v>
      </c>
      <c r="D96" s="11" t="str">
        <f>IF(ISERROR(VLOOKUP(B96,'011012'!B:D,3,FALSE)),"new",IF(VLOOKUP(B96,'011012'!B:D,3,FALSE)="new","existing",VLOOKUP(B96,'011012'!B:D,3,FALSE)))</f>
        <v>existing</v>
      </c>
      <c r="E96" s="4">
        <f t="shared" si="2"/>
        <v>40918</v>
      </c>
      <c r="F96" s="11" t="str">
        <f>IF(ISERROR(VLOOKUP(B96,'041012'!B:B,1,FALSE)),"yes","no")</f>
        <v>yes</v>
      </c>
      <c r="G96" s="2" t="s">
        <v>2047</v>
      </c>
      <c r="H96" s="11" t="str">
        <f>IF(ISNA(VLOOKUP(B96,CEEMEA!$A:$A,1,0)),IF(ISNA(VLOOKUP(B96,Removes!$A:$A,1,0)),IF(ISNA(VLOOKUP(B96,TTM!$A:$A,1,0)),IF(ISNA(VLOOKUP(B96,FastTrack!$A:$A,1,0)),IF(ISNA(VLOOKUP(B96,Delayed!$B:$B,1,0)),"BAU","Delayed"),"FastTrack"),"TTM"),"Remove"),"CEEMEA")</f>
        <v>BAU</v>
      </c>
      <c r="I96" s="11" t="str">
        <f>IF(COUNTIF(schedule!DA$1:ZZ$100,B96)=0,"new","scheduled")</f>
        <v>scheduled</v>
      </c>
    </row>
    <row r="97" spans="1:9">
      <c r="A97" s="11" t="s">
        <v>397</v>
      </c>
      <c r="B97" s="13">
        <v>1207260343541</v>
      </c>
      <c r="C97" s="11" t="str">
        <f>IF(ISERROR(VLOOKUP(B97,'011012'!B:C,2,FALSE)),"new",VLOOKUP(B97,'011012'!B:C,2,FALSE))</f>
        <v>new</v>
      </c>
      <c r="D97" s="11" t="str">
        <f>IF(ISERROR(VLOOKUP(B97,'011012'!B:D,3,FALSE)),"new",IF(VLOOKUP(B97,'011012'!B:D,3,FALSE)="new","existing",VLOOKUP(B97,'011012'!B:D,3,FALSE)))</f>
        <v>existing</v>
      </c>
      <c r="E97" s="4" t="e">
        <f t="shared" si="2"/>
        <v>#VALUE!</v>
      </c>
      <c r="F97" s="11" t="str">
        <f>IF(ISERROR(VLOOKUP(B97,'041012'!B:B,1,FALSE)),"yes","no")</f>
        <v>no</v>
      </c>
      <c r="G97" s="2" t="s">
        <v>2127</v>
      </c>
      <c r="H97" s="11" t="str">
        <f>IF(ISNA(VLOOKUP(B97,CEEMEA!$A:$A,1,0)),IF(ISNA(VLOOKUP(B97,Removes!$A:$A,1,0)),IF(ISNA(VLOOKUP(B97,TTM!$A:$A,1,0)),IF(ISNA(VLOOKUP(B97,FastTrack!$A:$A,1,0)),IF(ISNA(VLOOKUP(B97,Delayed!$B:$B,1,0)),"BAU","Delayed"),"FastTrack"),"TTM"),"Remove"),"CEEMEA")</f>
        <v>BAU</v>
      </c>
      <c r="I97" s="11" t="str">
        <f>IF(COUNTIF(schedule!DA$1:ZZ$100,B97)=0,"new","scheduled")</f>
        <v>scheduled</v>
      </c>
    </row>
    <row r="98" spans="1:9">
      <c r="A98" s="11" t="s">
        <v>350</v>
      </c>
      <c r="B98" s="13">
        <v>1207260344013</v>
      </c>
      <c r="C98" s="11" t="str">
        <f>IF(ISERROR(VLOOKUP(B98,'011012'!B:C,2,FALSE)),"new",VLOOKUP(B98,'011012'!B:C,2,FALSE))</f>
        <v>new</v>
      </c>
      <c r="D98" s="11" t="str">
        <f>IF(ISERROR(VLOOKUP(B98,'011012'!B:D,3,FALSE)),"new",IF(VLOOKUP(B98,'011012'!B:D,3,FALSE)="new","existing",VLOOKUP(B98,'011012'!B:D,3,FALSE)))</f>
        <v>existing</v>
      </c>
      <c r="E98" s="4" t="e">
        <f t="shared" si="2"/>
        <v>#VALUE!</v>
      </c>
      <c r="F98" s="11" t="str">
        <f>IF(ISERROR(VLOOKUP(B98,'041012'!B:B,1,FALSE)),"yes","no")</f>
        <v>no</v>
      </c>
      <c r="G98" s="2" t="s">
        <v>2118</v>
      </c>
      <c r="H98" s="11" t="str">
        <f>IF(ISNA(VLOOKUP(B98,CEEMEA!$A:$A,1,0)),IF(ISNA(VLOOKUP(B98,Removes!$A:$A,1,0)),IF(ISNA(VLOOKUP(B98,TTM!$A:$A,1,0)),IF(ISNA(VLOOKUP(B98,FastTrack!$A:$A,1,0)),IF(ISNA(VLOOKUP(B98,Delayed!$B:$B,1,0)),"BAU","Delayed"),"FastTrack"),"TTM"),"Remove"),"CEEMEA")</f>
        <v>BAU</v>
      </c>
      <c r="I98" s="11" t="str">
        <f>IF(COUNTIF(schedule!DA$1:ZZ$100,B98)=0,"new","scheduled")</f>
        <v>scheduled</v>
      </c>
    </row>
    <row r="99" spans="1:9">
      <c r="A99" s="11" t="s">
        <v>1958</v>
      </c>
      <c r="B99" s="13">
        <v>1207300416493</v>
      </c>
      <c r="C99" s="11" t="str">
        <f>IF(ISERROR(VLOOKUP(B99,'011012'!B:C,2,FALSE)),"new",VLOOKUP(B99,'011012'!B:C,2,FALSE))</f>
        <v>new</v>
      </c>
      <c r="D99" s="11" t="str">
        <f>IF(ISERROR(VLOOKUP(B99,'011012'!B:D,3,FALSE)),"new",IF(VLOOKUP(B99,'011012'!B:D,3,FALSE)="new","existing",VLOOKUP(B99,'011012'!B:D,3,FALSE)))</f>
        <v>existing</v>
      </c>
      <c r="E99" s="4" t="e">
        <f t="shared" si="2"/>
        <v>#VALUE!</v>
      </c>
      <c r="F99" s="11" t="str">
        <f>IF(ISERROR(VLOOKUP(B99,'041012'!B:B,1,FALSE)),"yes","no")</f>
        <v>no</v>
      </c>
      <c r="G99" s="2" t="s">
        <v>2087</v>
      </c>
      <c r="H99" s="11" t="str">
        <f>IF(ISNA(VLOOKUP(B99,CEEMEA!$A:$A,1,0)),IF(ISNA(VLOOKUP(B99,Removes!$A:$A,1,0)),IF(ISNA(VLOOKUP(B99,TTM!$A:$A,1,0)),IF(ISNA(VLOOKUP(B99,FastTrack!$A:$A,1,0)),IF(ISNA(VLOOKUP(B99,Delayed!$B:$B,1,0)),"BAU","Delayed"),"FastTrack"),"TTM"),"Remove"),"CEEMEA")</f>
        <v>CEEMEA</v>
      </c>
      <c r="I99" s="11" t="str">
        <f>IF(COUNTIF(schedule!DA$1:ZZ$100,B99)=0,"new","scheduled")</f>
        <v>scheduled</v>
      </c>
    </row>
    <row r="100" spans="1:9">
      <c r="A100" s="11" t="s">
        <v>1960</v>
      </c>
      <c r="B100" s="13">
        <v>1207300416523</v>
      </c>
      <c r="C100" s="11" t="str">
        <f>IF(ISERROR(VLOOKUP(B100,'011012'!B:C,2,FALSE)),"new",VLOOKUP(B100,'011012'!B:C,2,FALSE))</f>
        <v>new</v>
      </c>
      <c r="D100" s="11" t="str">
        <f>IF(ISERROR(VLOOKUP(B100,'011012'!B:D,3,FALSE)),"new",IF(VLOOKUP(B100,'011012'!B:D,3,FALSE)="new","existing",VLOOKUP(B100,'011012'!B:D,3,FALSE)))</f>
        <v>existing</v>
      </c>
      <c r="E100" s="4" t="e">
        <f t="shared" si="2"/>
        <v>#VALUE!</v>
      </c>
      <c r="F100" s="11" t="str">
        <f>IF(ISERROR(VLOOKUP(B100,'041012'!B:B,1,FALSE)),"yes","no")</f>
        <v>no</v>
      </c>
      <c r="G100" s="2" t="s">
        <v>2088</v>
      </c>
      <c r="H100" s="11" t="str">
        <f>IF(ISNA(VLOOKUP(B100,CEEMEA!$A:$A,1,0)),IF(ISNA(VLOOKUP(B100,Removes!$A:$A,1,0)),IF(ISNA(VLOOKUP(B100,TTM!$A:$A,1,0)),IF(ISNA(VLOOKUP(B100,FastTrack!$A:$A,1,0)),IF(ISNA(VLOOKUP(B100,Delayed!$B:$B,1,0)),"BAU","Delayed"),"FastTrack"),"TTM"),"Remove"),"CEEMEA")</f>
        <v>CEEMEA</v>
      </c>
      <c r="I100" s="11" t="str">
        <f>IF(COUNTIF(schedule!DA$1:ZZ$100,B100)=0,"new","scheduled")</f>
        <v>scheduled</v>
      </c>
    </row>
    <row r="101" spans="1:9">
      <c r="A101" s="11" t="s">
        <v>1962</v>
      </c>
      <c r="B101" s="13">
        <v>1208080420583</v>
      </c>
      <c r="C101" s="11" t="str">
        <f>IF(ISERROR(VLOOKUP(B101,'011012'!B:C,2,FALSE)),"new",VLOOKUP(B101,'011012'!B:C,2,FALSE))</f>
        <v>new</v>
      </c>
      <c r="D101" s="11" t="str">
        <f>IF(ISERROR(VLOOKUP(B101,'011012'!B:D,3,FALSE)),"new",IF(VLOOKUP(B101,'011012'!B:D,3,FALSE)="new","existing",VLOOKUP(B101,'011012'!B:D,3,FALSE)))</f>
        <v>existing</v>
      </c>
      <c r="E101" s="4" t="e">
        <f t="shared" si="2"/>
        <v>#VALUE!</v>
      </c>
      <c r="F101" s="11" t="str">
        <f>IF(ISERROR(VLOOKUP(B101,'041012'!B:B,1,FALSE)),"yes","no")</f>
        <v>no</v>
      </c>
      <c r="G101" s="2" t="s">
        <v>2089</v>
      </c>
      <c r="H101" s="11" t="str">
        <f>IF(ISNA(VLOOKUP(B101,CEEMEA!$A:$A,1,0)),IF(ISNA(VLOOKUP(B101,Removes!$A:$A,1,0)),IF(ISNA(VLOOKUP(B101,TTM!$A:$A,1,0)),IF(ISNA(VLOOKUP(B101,FastTrack!$A:$A,1,0)),IF(ISNA(VLOOKUP(B101,Delayed!$B:$B,1,0)),"BAU","Delayed"),"FastTrack"),"TTM"),"Remove"),"CEEMEA")</f>
        <v>CEEMEA</v>
      </c>
      <c r="I101" s="11" t="str">
        <f>IF(COUNTIF(schedule!DA$1:ZZ$100,B101)=0,"new","scheduled")</f>
        <v>scheduled</v>
      </c>
    </row>
    <row r="102" spans="1:9">
      <c r="A102" s="11" t="s">
        <v>2188</v>
      </c>
      <c r="B102" s="13">
        <v>1208080421003</v>
      </c>
      <c r="C102" s="11" t="str">
        <f>IF(ISERROR(VLOOKUP(B102,'011012'!B:C,2,FALSE)),"new",VLOOKUP(B102,'011012'!B:C,2,FALSE))</f>
        <v>new</v>
      </c>
      <c r="D102" s="11" t="str">
        <f>IF(ISERROR(VLOOKUP(B102,'011012'!B:D,3,FALSE)),"new",IF(VLOOKUP(B102,'011012'!B:D,3,FALSE)="new","existing",VLOOKUP(B102,'011012'!B:D,3,FALSE)))</f>
        <v>new</v>
      </c>
      <c r="E102" s="4">
        <f t="shared" si="2"/>
        <v>40949</v>
      </c>
      <c r="F102" s="11" t="str">
        <f>IF(ISERROR(VLOOKUP(B102,'041012'!B:B,1,FALSE)),"yes","no")</f>
        <v>no</v>
      </c>
      <c r="G102" s="2" t="s">
        <v>2189</v>
      </c>
      <c r="H102" s="11" t="str">
        <f>IF(ISNA(VLOOKUP(B102,CEEMEA!$A:$A,1,0)),IF(ISNA(VLOOKUP(B102,Removes!$A:$A,1,0)),IF(ISNA(VLOOKUP(B102,TTM!$A:$A,1,0)),IF(ISNA(VLOOKUP(B102,FastTrack!$A:$A,1,0)),IF(ISNA(VLOOKUP(B102,Delayed!$B:$B,1,0)),"BAU","Delayed"),"FastTrack"),"TTM"),"Remove"),"CEEMEA")</f>
        <v>CEEMEA</v>
      </c>
      <c r="I102" s="11" t="str">
        <f>IF(COUNTIF(schedule!DA$1:ZZ$100,B102)=0,"new","scheduled")</f>
        <v>scheduled</v>
      </c>
    </row>
    <row r="103" spans="1:9">
      <c r="A103" s="11" t="s">
        <v>2186</v>
      </c>
      <c r="B103" s="13">
        <v>1208080421041</v>
      </c>
      <c r="C103" s="11" t="str">
        <f>IF(ISERROR(VLOOKUP(B103,'011012'!B:C,2,FALSE)),"new",VLOOKUP(B103,'011012'!B:C,2,FALSE))</f>
        <v>new</v>
      </c>
      <c r="D103" s="11" t="str">
        <f>IF(ISERROR(VLOOKUP(B103,'011012'!B:D,3,FALSE)),"new",IF(VLOOKUP(B103,'011012'!B:D,3,FALSE)="new","existing",VLOOKUP(B103,'011012'!B:D,3,FALSE)))</f>
        <v>new</v>
      </c>
      <c r="E103" s="4">
        <f t="shared" si="2"/>
        <v>40949</v>
      </c>
      <c r="F103" s="11" t="str">
        <f>IF(ISERROR(VLOOKUP(B103,'041012'!B:B,1,FALSE)),"yes","no")</f>
        <v>no</v>
      </c>
      <c r="G103" s="2" t="s">
        <v>2187</v>
      </c>
      <c r="H103" s="11" t="str">
        <f>IF(ISNA(VLOOKUP(B103,CEEMEA!$A:$A,1,0)),IF(ISNA(VLOOKUP(B103,Removes!$A:$A,1,0)),IF(ISNA(VLOOKUP(B103,TTM!$A:$A,1,0)),IF(ISNA(VLOOKUP(B103,FastTrack!$A:$A,1,0)),IF(ISNA(VLOOKUP(B103,Delayed!$B:$B,1,0)),"BAU","Delayed"),"FastTrack"),"TTM"),"Remove"),"CEEMEA")</f>
        <v>CEEMEA</v>
      </c>
      <c r="I103" s="11" t="str">
        <f>IF(COUNTIF(schedule!DA$1:ZZ$100,B103)=0,"new","scheduled")</f>
        <v>scheduled</v>
      </c>
    </row>
    <row r="104" spans="1:9">
      <c r="A104" s="11" t="s">
        <v>1966</v>
      </c>
      <c r="B104" s="13">
        <v>1208170548561</v>
      </c>
      <c r="C104" s="11" t="str">
        <f>IF(ISERROR(VLOOKUP(B104,'011012'!B:C,2,FALSE)),"new",VLOOKUP(B104,'011012'!B:C,2,FALSE))</f>
        <v>new</v>
      </c>
      <c r="D104" s="11" t="str">
        <f>IF(ISERROR(VLOOKUP(B104,'011012'!B:D,3,FALSE)),"new",IF(VLOOKUP(B104,'011012'!B:D,3,FALSE)="new","existing",VLOOKUP(B104,'011012'!B:D,3,FALSE)))</f>
        <v>existing</v>
      </c>
      <c r="E104" s="4" t="e">
        <f t="shared" si="2"/>
        <v>#VALUE!</v>
      </c>
      <c r="F104" s="11" t="str">
        <f>IF(ISERROR(VLOOKUP(B104,'041012'!B:B,1,FALSE)),"yes","no")</f>
        <v>no</v>
      </c>
      <c r="G104" s="2" t="s">
        <v>2090</v>
      </c>
      <c r="H104" s="11" t="str">
        <f>IF(ISNA(VLOOKUP(B104,CEEMEA!$A:$A,1,0)),IF(ISNA(VLOOKUP(B104,Removes!$A:$A,1,0)),IF(ISNA(VLOOKUP(B104,TTM!$A:$A,1,0)),IF(ISNA(VLOOKUP(B104,FastTrack!$A:$A,1,0)),IF(ISNA(VLOOKUP(B104,Delayed!$B:$B,1,0)),"BAU","Delayed"),"FastTrack"),"TTM"),"Remove"),"CEEMEA")</f>
        <v>CEEMEA</v>
      </c>
      <c r="I104" s="11" t="str">
        <f>IF(COUNTIF(schedule!DA$1:ZZ$100,B104)=0,"new","scheduled")</f>
        <v>scheduled</v>
      </c>
    </row>
    <row r="105" spans="1:9">
      <c r="A105" s="11" t="s">
        <v>1953</v>
      </c>
      <c r="B105" s="13">
        <v>1208170551071</v>
      </c>
      <c r="C105" s="11" t="str">
        <f>IF(ISERROR(VLOOKUP(B105,'011012'!B:C,2,FALSE)),"new",VLOOKUP(B105,'011012'!B:C,2,FALSE))</f>
        <v>new</v>
      </c>
      <c r="D105" s="11" t="str">
        <f>IF(ISERROR(VLOOKUP(B105,'011012'!B:D,3,FALSE)),"new",IF(VLOOKUP(B105,'011012'!B:D,3,FALSE)="new","existing",VLOOKUP(B105,'011012'!B:D,3,FALSE)))</f>
        <v>existing</v>
      </c>
      <c r="E105" s="4" t="e">
        <f t="shared" si="2"/>
        <v>#VALUE!</v>
      </c>
      <c r="F105" s="11" t="str">
        <f>IF(ISERROR(VLOOKUP(B105,'041012'!B:B,1,FALSE)),"yes","no")</f>
        <v>no</v>
      </c>
      <c r="G105" s="2" t="s">
        <v>2110</v>
      </c>
      <c r="H105" s="11" t="str">
        <f>IF(ISNA(VLOOKUP(B105,CEEMEA!$A:$A,1,0)),IF(ISNA(VLOOKUP(B105,Removes!$A:$A,1,0)),IF(ISNA(VLOOKUP(B105,TTM!$A:$A,1,0)),IF(ISNA(VLOOKUP(B105,FastTrack!$A:$A,1,0)),IF(ISNA(VLOOKUP(B105,Delayed!$B:$B,1,0)),"BAU","Delayed"),"FastTrack"),"TTM"),"Remove"),"CEEMEA")</f>
        <v>CEEMEA</v>
      </c>
      <c r="I105" s="11" t="str">
        <f>IF(COUNTIF(schedule!DA$1:ZZ$100,B105)=0,"new","scheduled")</f>
        <v>scheduled</v>
      </c>
    </row>
    <row r="106" spans="1:9">
      <c r="A106" s="11" t="s">
        <v>1657</v>
      </c>
      <c r="B106" s="13">
        <v>1208181910351</v>
      </c>
      <c r="C106" s="11" t="str">
        <f>IF(ISERROR(VLOOKUP(B106,'011012'!B:C,2,FALSE)),"new",VLOOKUP(B106,'011012'!B:C,2,FALSE))</f>
        <v>new</v>
      </c>
      <c r="D106" s="11" t="str">
        <f>IF(ISERROR(VLOOKUP(B106,'011012'!B:D,3,FALSE)),"new",IF(VLOOKUP(B106,'011012'!B:D,3,FALSE)="new","existing",VLOOKUP(B106,'011012'!B:D,3,FALSE)))</f>
        <v>existing</v>
      </c>
      <c r="E106" s="4" t="e">
        <f t="shared" si="2"/>
        <v>#VALUE!</v>
      </c>
      <c r="F106" s="11" t="str">
        <f>IF(ISERROR(VLOOKUP(B106,'041012'!B:B,1,FALSE)),"yes","no")</f>
        <v>no</v>
      </c>
      <c r="G106" s="2" t="s">
        <v>2139</v>
      </c>
      <c r="H106" s="11" t="str">
        <f>IF(ISNA(VLOOKUP(B106,CEEMEA!$A:$A,1,0)),IF(ISNA(VLOOKUP(B106,Removes!$A:$A,1,0)),IF(ISNA(VLOOKUP(B106,TTM!$A:$A,1,0)),IF(ISNA(VLOOKUP(B106,FastTrack!$A:$A,1,0)),IF(ISNA(VLOOKUP(B106,Delayed!$B:$B,1,0)),"BAU","Delayed"),"FastTrack"),"TTM"),"Remove"),"CEEMEA")</f>
        <v>CEEMEA</v>
      </c>
      <c r="I106" s="11" t="str">
        <f>IF(COUNTIF(schedule!DA$1:ZZ$100,B106)=0,"new","scheduled")</f>
        <v>scheduled</v>
      </c>
    </row>
    <row r="107" spans="1:9">
      <c r="A107" s="11" t="s">
        <v>859</v>
      </c>
      <c r="B107" s="13">
        <v>1208182007483</v>
      </c>
      <c r="C107" s="11" t="str">
        <f>IF(ISERROR(VLOOKUP(B107,'011012'!B:C,2,FALSE)),"new",VLOOKUP(B107,'011012'!B:C,2,FALSE))</f>
        <v>new</v>
      </c>
      <c r="D107" s="11" t="str">
        <f>IF(ISERROR(VLOOKUP(B107,'011012'!B:D,3,FALSE)),"new",IF(VLOOKUP(B107,'011012'!B:D,3,FALSE)="new","existing",VLOOKUP(B107,'011012'!B:D,3,FALSE)))</f>
        <v>existing</v>
      </c>
      <c r="E107" s="4" t="e">
        <f t="shared" si="2"/>
        <v>#VALUE!</v>
      </c>
      <c r="F107" s="11" t="str">
        <f>IF(ISERROR(VLOOKUP(B107,'041012'!B:B,1,FALSE)),"yes","no")</f>
        <v>no</v>
      </c>
      <c r="G107" s="2" t="s">
        <v>2086</v>
      </c>
      <c r="H107" s="11" t="str">
        <f>IF(ISNA(VLOOKUP(B107,CEEMEA!$A:$A,1,0)),IF(ISNA(VLOOKUP(B107,Removes!$A:$A,1,0)),IF(ISNA(VLOOKUP(B107,TTM!$A:$A,1,0)),IF(ISNA(VLOOKUP(B107,FastTrack!$A:$A,1,0)),IF(ISNA(VLOOKUP(B107,Delayed!$B:$B,1,0)),"BAU","Delayed"),"FastTrack"),"TTM"),"Remove"),"CEEMEA")</f>
        <v>CEEMEA</v>
      </c>
      <c r="I107" s="11" t="str">
        <f>IF(COUNTIF(schedule!DA$1:ZZ$100,B107)=0,"new","scheduled")</f>
        <v>scheduled</v>
      </c>
    </row>
    <row r="108" spans="1:9">
      <c r="A108" s="11" t="s">
        <v>863</v>
      </c>
      <c r="B108" s="13">
        <v>1208182028102</v>
      </c>
      <c r="C108" s="11" t="str">
        <f>IF(ISERROR(VLOOKUP(B108,'011012'!B:C,2,FALSE)),"new",VLOOKUP(B108,'011012'!B:C,2,FALSE))</f>
        <v>new</v>
      </c>
      <c r="D108" s="11" t="str">
        <f>IF(ISERROR(VLOOKUP(B108,'011012'!B:D,3,FALSE)),"new",IF(VLOOKUP(B108,'011012'!B:D,3,FALSE)="new","existing",VLOOKUP(B108,'011012'!B:D,3,FALSE)))</f>
        <v>existing</v>
      </c>
      <c r="E108" s="4">
        <f t="shared" si="2"/>
        <v>40949</v>
      </c>
      <c r="F108" s="11" t="str">
        <f>IF(ISERROR(VLOOKUP(B108,'041012'!B:B,1,FALSE)),"yes","no")</f>
        <v>no</v>
      </c>
      <c r="G108" s="2" t="s">
        <v>2185</v>
      </c>
      <c r="H108" s="11" t="str">
        <f>IF(ISNA(VLOOKUP(B108,CEEMEA!$A:$A,1,0)),IF(ISNA(VLOOKUP(B108,Removes!$A:$A,1,0)),IF(ISNA(VLOOKUP(B108,TTM!$A:$A,1,0)),IF(ISNA(VLOOKUP(B108,FastTrack!$A:$A,1,0)),IF(ISNA(VLOOKUP(B108,Delayed!$B:$B,1,0)),"BAU","Delayed"),"FastTrack"),"TTM"),"Remove"),"CEEMEA")</f>
        <v>CEEMEA</v>
      </c>
      <c r="I108" s="11" t="str">
        <f>IF(COUNTIF(schedule!DA$1:ZZ$100,B108)=0,"new","scheduled")</f>
        <v>new</v>
      </c>
    </row>
    <row r="109" spans="1:9">
      <c r="A109" s="11" t="s">
        <v>1667</v>
      </c>
      <c r="B109" s="13">
        <v>1208182100311</v>
      </c>
      <c r="C109" s="11" t="str">
        <f>IF(ISERROR(VLOOKUP(B109,'011012'!B:C,2,FALSE)),"new",VLOOKUP(B109,'011012'!B:C,2,FALSE))</f>
        <v>new</v>
      </c>
      <c r="D109" s="11" t="str">
        <f>IF(ISERROR(VLOOKUP(B109,'011012'!B:D,3,FALSE)),"new",IF(VLOOKUP(B109,'011012'!B:D,3,FALSE)="new","existing",VLOOKUP(B109,'011012'!B:D,3,FALSE)))</f>
        <v>new</v>
      </c>
      <c r="E109" s="4">
        <f t="shared" si="2"/>
        <v>40949</v>
      </c>
      <c r="F109" s="11" t="str">
        <f>IF(ISERROR(VLOOKUP(B109,'041012'!B:B,1,FALSE)),"yes","no")</f>
        <v>no</v>
      </c>
      <c r="G109" s="2" t="s">
        <v>2184</v>
      </c>
      <c r="H109" s="11" t="str">
        <f>IF(ISNA(VLOOKUP(B109,CEEMEA!$A:$A,1,0)),IF(ISNA(VLOOKUP(B109,Removes!$A:$A,1,0)),IF(ISNA(VLOOKUP(B109,TTM!$A:$A,1,0)),IF(ISNA(VLOOKUP(B109,FastTrack!$A:$A,1,0)),IF(ISNA(VLOOKUP(B109,Delayed!$B:$B,1,0)),"BAU","Delayed"),"FastTrack"),"TTM"),"Remove"),"CEEMEA")</f>
        <v>CEEMEA</v>
      </c>
      <c r="I109" s="11" t="str">
        <f>IF(COUNTIF(schedule!DA$1:ZZ$100,B109)=0,"new","scheduled")</f>
        <v>new</v>
      </c>
    </row>
    <row r="110" spans="1:9">
      <c r="A110" s="11" t="s">
        <v>1669</v>
      </c>
      <c r="B110" s="13">
        <v>1208182109141</v>
      </c>
      <c r="C110" s="11" t="str">
        <f>IF(ISERROR(VLOOKUP(B110,'011012'!B:C,2,FALSE)),"new",VLOOKUP(B110,'011012'!B:C,2,FALSE))</f>
        <v>new</v>
      </c>
      <c r="D110" s="11" t="str">
        <f>IF(ISERROR(VLOOKUP(B110,'011012'!B:D,3,FALSE)),"new",IF(VLOOKUP(B110,'011012'!B:D,3,FALSE)="new","existing",VLOOKUP(B110,'011012'!B:D,3,FALSE)))</f>
        <v>existing</v>
      </c>
      <c r="E110" s="4">
        <f t="shared" si="2"/>
        <v>40918</v>
      </c>
      <c r="F110" s="11" t="str">
        <f>IF(ISERROR(VLOOKUP(B110,'041012'!B:B,1,FALSE)),"yes","no")</f>
        <v>no</v>
      </c>
      <c r="G110" s="2" t="s">
        <v>2049</v>
      </c>
      <c r="H110" s="11" t="str">
        <f>IF(ISNA(VLOOKUP(B110,CEEMEA!$A:$A,1,0)),IF(ISNA(VLOOKUP(B110,Removes!$A:$A,1,0)),IF(ISNA(VLOOKUP(B110,TTM!$A:$A,1,0)),IF(ISNA(VLOOKUP(B110,FastTrack!$A:$A,1,0)),IF(ISNA(VLOOKUP(B110,Delayed!$B:$B,1,0)),"BAU","Delayed"),"FastTrack"),"TTM"),"Remove"),"CEEMEA")</f>
        <v>CEEMEA</v>
      </c>
      <c r="I110" s="11" t="str">
        <f>IF(COUNTIF(schedule!DA$1:ZZ$100,B110)=0,"new","scheduled")</f>
        <v>new</v>
      </c>
    </row>
    <row r="111" spans="1:9">
      <c r="A111" s="11" t="s">
        <v>1639</v>
      </c>
      <c r="B111" s="13">
        <v>1209071219242</v>
      </c>
      <c r="C111" s="11" t="str">
        <f>IF(ISERROR(VLOOKUP(B111,'011012'!B:C,2,FALSE)),"new",VLOOKUP(B111,'011012'!B:C,2,FALSE))</f>
        <v>new</v>
      </c>
      <c r="D111" s="11" t="str">
        <f>IF(ISERROR(VLOOKUP(B111,'011012'!B:D,3,FALSE)),"new",IF(VLOOKUP(B111,'011012'!B:D,3,FALSE)="new","existing",VLOOKUP(B111,'011012'!B:D,3,FALSE)))</f>
        <v>existing</v>
      </c>
      <c r="E111" s="4" t="e">
        <f t="shared" si="2"/>
        <v>#VALUE!</v>
      </c>
      <c r="F111" s="11" t="str">
        <f>IF(ISERROR(VLOOKUP(B111,'041012'!B:B,1,FALSE)),"yes","no")</f>
        <v>no</v>
      </c>
      <c r="G111" s="2" t="s">
        <v>2141</v>
      </c>
      <c r="H111" s="11" t="str">
        <f>IF(ISNA(VLOOKUP(B111,CEEMEA!$A:$A,1,0)),IF(ISNA(VLOOKUP(B111,Removes!$A:$A,1,0)),IF(ISNA(VLOOKUP(B111,TTM!$A:$A,1,0)),IF(ISNA(VLOOKUP(B111,FastTrack!$A:$A,1,0)),IF(ISNA(VLOOKUP(B111,Delayed!$B:$B,1,0)),"BAU","Delayed"),"FastTrack"),"TTM"),"Remove"),"CEEMEA")</f>
        <v>Remove</v>
      </c>
      <c r="I111" s="11" t="str">
        <f>IF(COUNTIF(schedule!DA$1:ZZ$100,B111)=0,"new","scheduled")</f>
        <v>new</v>
      </c>
    </row>
    <row r="112" spans="1:9">
      <c r="A112" s="11" t="s">
        <v>1833</v>
      </c>
      <c r="B112" s="13">
        <v>1209071225182</v>
      </c>
      <c r="C112" s="11" t="str">
        <f>IF(ISERROR(VLOOKUP(B112,'011012'!B:C,2,FALSE)),"new",VLOOKUP(B112,'011012'!B:C,2,FALSE))</f>
        <v>new</v>
      </c>
      <c r="D112" s="11" t="str">
        <f>IF(ISERROR(VLOOKUP(B112,'011012'!B:D,3,FALSE)),"new",IF(VLOOKUP(B112,'011012'!B:D,3,FALSE)="new","existing",VLOOKUP(B112,'011012'!B:D,3,FALSE)))</f>
        <v>existing</v>
      </c>
      <c r="E112" s="4" t="e">
        <f t="shared" si="2"/>
        <v>#VALUE!</v>
      </c>
      <c r="F112" s="11" t="str">
        <f>IF(ISERROR(VLOOKUP(B112,'041012'!B:B,1,FALSE)),"yes","no")</f>
        <v>no</v>
      </c>
      <c r="G112" s="2" t="s">
        <v>2114</v>
      </c>
      <c r="H112" s="11" t="str">
        <f>IF(ISNA(VLOOKUP(B112,CEEMEA!$A:$A,1,0)),IF(ISNA(VLOOKUP(B112,Removes!$A:$A,1,0)),IF(ISNA(VLOOKUP(B112,TTM!$A:$A,1,0)),IF(ISNA(VLOOKUP(B112,FastTrack!$A:$A,1,0)),IF(ISNA(VLOOKUP(B112,Delayed!$B:$B,1,0)),"BAU","Delayed"),"FastTrack"),"TTM"),"Remove"),"CEEMEA")</f>
        <v>Remove</v>
      </c>
      <c r="I112" s="11" t="str">
        <f>IF(COUNTIF(schedule!DA$1:ZZ$100,B112)=0,"new","scheduled")</f>
        <v>new</v>
      </c>
    </row>
    <row r="113" spans="1:9">
      <c r="A113" s="11" t="s">
        <v>1835</v>
      </c>
      <c r="B113" s="13">
        <v>1209120930401</v>
      </c>
      <c r="C113" s="11" t="str">
        <f>IF(ISERROR(VLOOKUP(B113,'011012'!B:C,2,FALSE)),"new",VLOOKUP(B113,'011012'!B:C,2,FALSE))</f>
        <v>new</v>
      </c>
      <c r="D113" s="11" t="str">
        <f>IF(ISERROR(VLOOKUP(B113,'011012'!B:D,3,FALSE)),"new",IF(VLOOKUP(B113,'011012'!B:D,3,FALSE)="new","existing",VLOOKUP(B113,'011012'!B:D,3,FALSE)))</f>
        <v>existing</v>
      </c>
      <c r="E113" s="4" t="e">
        <f t="shared" si="2"/>
        <v>#VALUE!</v>
      </c>
      <c r="F113" s="11" t="str">
        <f>IF(ISERROR(VLOOKUP(B113,'041012'!B:B,1,FALSE)),"yes","no")</f>
        <v>no</v>
      </c>
      <c r="G113" s="2" t="s">
        <v>2115</v>
      </c>
      <c r="H113" s="11" t="str">
        <f>IF(ISNA(VLOOKUP(B113,CEEMEA!$A:$A,1,0)),IF(ISNA(VLOOKUP(B113,Removes!$A:$A,1,0)),IF(ISNA(VLOOKUP(B113,TTM!$A:$A,1,0)),IF(ISNA(VLOOKUP(B113,FastTrack!$A:$A,1,0)),IF(ISNA(VLOOKUP(B113,Delayed!$B:$B,1,0)),"BAU","Delayed"),"FastTrack"),"TTM"),"Remove"),"CEEMEA")</f>
        <v>Remove</v>
      </c>
      <c r="I113" s="11" t="str">
        <f>IF(COUNTIF(schedule!DA$1:ZZ$100,B113)=0,"new","scheduled")</f>
        <v>new</v>
      </c>
    </row>
    <row r="114" spans="1:9">
      <c r="A114" s="11" t="s">
        <v>332</v>
      </c>
      <c r="B114" s="13">
        <v>1209141240361</v>
      </c>
      <c r="C114" s="11" t="str">
        <f>IF(ISERROR(VLOOKUP(B114,'011012'!B:C,2,FALSE)),"new",VLOOKUP(B114,'011012'!B:C,2,FALSE))</f>
        <v>new</v>
      </c>
      <c r="D114" s="11" t="str">
        <f>IF(ISERROR(VLOOKUP(B114,'011012'!B:D,3,FALSE)),"new",IF(VLOOKUP(B114,'011012'!B:D,3,FALSE)="new","existing",VLOOKUP(B114,'011012'!B:D,3,FALSE)))</f>
        <v>existing</v>
      </c>
      <c r="E114" s="4" t="e">
        <f t="shared" si="2"/>
        <v>#VALUE!</v>
      </c>
      <c r="F114" s="11" t="str">
        <f>IF(ISERROR(VLOOKUP(B114,'041012'!B:B,1,FALSE)),"yes","no")</f>
        <v>no</v>
      </c>
      <c r="G114" s="2" t="s">
        <v>2147</v>
      </c>
      <c r="H114" s="11" t="str">
        <f>IF(ISNA(VLOOKUP(B114,CEEMEA!$A:$A,1,0)),IF(ISNA(VLOOKUP(B114,Removes!$A:$A,1,0)),IF(ISNA(VLOOKUP(B114,TTM!$A:$A,1,0)),IF(ISNA(VLOOKUP(B114,FastTrack!$A:$A,1,0)),IF(ISNA(VLOOKUP(B114,Delayed!$B:$B,1,0)),"BAU","Delayed"),"FastTrack"),"TTM"),"Remove"),"CEEMEA")</f>
        <v>Remove</v>
      </c>
      <c r="I114" s="11" t="str">
        <f>IF(COUNTIF(schedule!DA$1:ZZ$100,B114)=0,"new","scheduled")</f>
        <v>new</v>
      </c>
    </row>
    <row r="115" spans="1:9">
      <c r="A115" s="11" t="s">
        <v>2234</v>
      </c>
      <c r="B115" s="13">
        <v>1209180434371</v>
      </c>
      <c r="C115" s="11" t="str">
        <f>IF(ISERROR(VLOOKUP(B115,'011012'!B:C,2,FALSE)),"new",VLOOKUP(B115,'011012'!B:C,2,FALSE))</f>
        <v>new</v>
      </c>
      <c r="D115" s="11" t="str">
        <f>IF(ISERROR(VLOOKUP(B115,'011012'!B:D,3,FALSE)),"new",IF(VLOOKUP(B115,'011012'!B:D,3,FALSE)="new","existing",VLOOKUP(B115,'011012'!B:D,3,FALSE)))</f>
        <v>new</v>
      </c>
      <c r="E115" s="4">
        <f t="shared" si="2"/>
        <v>40918</v>
      </c>
      <c r="F115" s="11" t="str">
        <f>IF(ISERROR(VLOOKUP(B115,'041012'!B:B,1,FALSE)),"yes","no")</f>
        <v>no</v>
      </c>
      <c r="G115" s="2" t="s">
        <v>2235</v>
      </c>
      <c r="H115" s="11" t="str">
        <f>IF(ISNA(VLOOKUP(B115,CEEMEA!$A:$A,1,0)),IF(ISNA(VLOOKUP(B115,Removes!$A:$A,1,0)),IF(ISNA(VLOOKUP(B115,TTM!$A:$A,1,0)),IF(ISNA(VLOOKUP(B115,FastTrack!$A:$A,1,0)),IF(ISNA(VLOOKUP(B115,Delayed!$B:$B,1,0)),"BAU","Delayed"),"FastTrack"),"TTM"),"Remove"),"CEEMEA")</f>
        <v>CEEMEA</v>
      </c>
      <c r="I115" s="11" t="str">
        <f>IF(COUNTIF(schedule!DA$1:ZZ$100,B115)=0,"new","scheduled")</f>
        <v>new</v>
      </c>
    </row>
    <row r="116" spans="1:9">
      <c r="A116" s="11" t="s">
        <v>2230</v>
      </c>
      <c r="B116" s="13">
        <v>1209180434391</v>
      </c>
      <c r="C116" s="11" t="str">
        <f>IF(ISERROR(VLOOKUP(B116,'011012'!B:C,2,FALSE)),"new",VLOOKUP(B116,'011012'!B:C,2,FALSE))</f>
        <v>new</v>
      </c>
      <c r="D116" s="11" t="str">
        <f>IF(ISERROR(VLOOKUP(B116,'011012'!B:D,3,FALSE)),"new",IF(VLOOKUP(B116,'011012'!B:D,3,FALSE)="new","existing",VLOOKUP(B116,'011012'!B:D,3,FALSE)))</f>
        <v>new</v>
      </c>
      <c r="E116" s="4">
        <f t="shared" si="2"/>
        <v>40918</v>
      </c>
      <c r="F116" s="11" t="str">
        <f>IF(ISERROR(VLOOKUP(B116,'041012'!B:B,1,FALSE)),"yes","no")</f>
        <v>no</v>
      </c>
      <c r="G116" s="2" t="s">
        <v>2231</v>
      </c>
      <c r="H116" s="11" t="str">
        <f>IF(ISNA(VLOOKUP(B116,CEEMEA!$A:$A,1,0)),IF(ISNA(VLOOKUP(B116,Removes!$A:$A,1,0)),IF(ISNA(VLOOKUP(B116,TTM!$A:$A,1,0)),IF(ISNA(VLOOKUP(B116,FastTrack!$A:$A,1,0)),IF(ISNA(VLOOKUP(B116,Delayed!$B:$B,1,0)),"BAU","Delayed"),"FastTrack"),"TTM"),"Remove"),"CEEMEA")</f>
        <v>CEEMEA</v>
      </c>
      <c r="I116" s="11" t="str">
        <f>IF(COUNTIF(schedule!DA$1:ZZ$100,B116)=0,"new","scheduled")</f>
        <v>new</v>
      </c>
    </row>
    <row r="117" spans="1:9">
      <c r="A117" s="11" t="s">
        <v>2224</v>
      </c>
      <c r="B117" s="13">
        <v>1209180434411</v>
      </c>
      <c r="C117" s="11" t="str">
        <f>IF(ISERROR(VLOOKUP(B117,'011012'!B:C,2,FALSE)),"new",VLOOKUP(B117,'011012'!B:C,2,FALSE))</f>
        <v>new</v>
      </c>
      <c r="D117" s="11" t="str">
        <f>IF(ISERROR(VLOOKUP(B117,'011012'!B:D,3,FALSE)),"new",IF(VLOOKUP(B117,'011012'!B:D,3,FALSE)="new","existing",VLOOKUP(B117,'011012'!B:D,3,FALSE)))</f>
        <v>new</v>
      </c>
      <c r="E117" s="4">
        <f t="shared" si="2"/>
        <v>40918</v>
      </c>
      <c r="F117" s="11" t="str">
        <f>IF(ISERROR(VLOOKUP(B117,'041012'!B:B,1,FALSE)),"yes","no")</f>
        <v>no</v>
      </c>
      <c r="G117" s="2" t="s">
        <v>2225</v>
      </c>
      <c r="H117" s="11" t="str">
        <f>IF(ISNA(VLOOKUP(B117,CEEMEA!$A:$A,1,0)),IF(ISNA(VLOOKUP(B117,Removes!$A:$A,1,0)),IF(ISNA(VLOOKUP(B117,TTM!$A:$A,1,0)),IF(ISNA(VLOOKUP(B117,FastTrack!$A:$A,1,0)),IF(ISNA(VLOOKUP(B117,Delayed!$B:$B,1,0)),"BAU","Delayed"),"FastTrack"),"TTM"),"Remove"),"CEEMEA")</f>
        <v>CEEMEA</v>
      </c>
      <c r="I117" s="11" t="str">
        <f>IF(COUNTIF(schedule!DA$1:ZZ$100,B117)=0,"new","scheduled")</f>
        <v>new</v>
      </c>
    </row>
    <row r="118" spans="1:9">
      <c r="A118" s="1" t="s">
        <v>1827</v>
      </c>
      <c r="B118" s="13">
        <v>1209181328563</v>
      </c>
      <c r="C118" s="11" t="str">
        <f>IF(ISERROR(VLOOKUP(B118,'011012'!B:C,2,FALSE)),"new",VLOOKUP(B118,'011012'!B:C,2,FALSE))</f>
        <v>new</v>
      </c>
      <c r="D118" s="11" t="str">
        <f>IF(ISERROR(VLOOKUP(B118,'011012'!B:D,3,FALSE)),"new",IF(VLOOKUP(B118,'011012'!B:D,3,FALSE)="new","existing",VLOOKUP(B118,'011012'!B:D,3,FALSE)))</f>
        <v>new</v>
      </c>
      <c r="E118" s="4">
        <f t="shared" si="2"/>
        <v>40949</v>
      </c>
      <c r="F118" s="11" t="str">
        <f>IF(ISERROR(VLOOKUP(B118,'041012'!B:B,1,FALSE)),"yes","no")</f>
        <v>no</v>
      </c>
      <c r="G118" s="2" t="s">
        <v>2179</v>
      </c>
      <c r="H118" s="11" t="str">
        <f>IF(ISNA(VLOOKUP(B118,CEEMEA!$A:$A,1,0)),IF(ISNA(VLOOKUP(B118,Removes!$A:$A,1,0)),IF(ISNA(VLOOKUP(B118,TTM!$A:$A,1,0)),IF(ISNA(VLOOKUP(B118,FastTrack!$A:$A,1,0)),IF(ISNA(VLOOKUP(B118,Delayed!$B:$B,1,0)),"BAU","Delayed"),"FastTrack"),"TTM"),"Remove"),"CEEMEA")</f>
        <v>BAU</v>
      </c>
      <c r="I118" s="11" t="str">
        <f>IF(COUNTIF(schedule!DA$1:ZZ$100,B118)=0,"new","scheduled")</f>
        <v>scheduled</v>
      </c>
    </row>
    <row r="119" spans="1:9">
      <c r="A119" s="1" t="s">
        <v>2177</v>
      </c>
      <c r="B119" s="13">
        <v>1209181329021</v>
      </c>
      <c r="C119" s="11" t="str">
        <f>IF(ISERROR(VLOOKUP(B119,'011012'!B:C,2,FALSE)),"new",VLOOKUP(B119,'011012'!B:C,2,FALSE))</f>
        <v>new</v>
      </c>
      <c r="D119" s="11" t="str">
        <f>IF(ISERROR(VLOOKUP(B119,'011012'!B:D,3,FALSE)),"new",IF(VLOOKUP(B119,'011012'!B:D,3,FALSE)="new","existing",VLOOKUP(B119,'011012'!B:D,3,FALSE)))</f>
        <v>new</v>
      </c>
      <c r="E119" s="4">
        <f t="shared" si="2"/>
        <v>40949</v>
      </c>
      <c r="F119" s="11" t="str">
        <f>IF(ISERROR(VLOOKUP(B119,'041012'!B:B,1,FALSE)),"yes","no")</f>
        <v>no</v>
      </c>
      <c r="G119" s="2" t="s">
        <v>2178</v>
      </c>
      <c r="H119" s="11" t="str">
        <f>IF(ISNA(VLOOKUP(B119,CEEMEA!$A:$A,1,0)),IF(ISNA(VLOOKUP(B119,Removes!$A:$A,1,0)),IF(ISNA(VLOOKUP(B119,TTM!$A:$A,1,0)),IF(ISNA(VLOOKUP(B119,FastTrack!$A:$A,1,0)),IF(ISNA(VLOOKUP(B119,Delayed!$B:$B,1,0)),"BAU","Delayed"),"FastTrack"),"TTM"),"Remove"),"CEEMEA")</f>
        <v>BAU</v>
      </c>
      <c r="I119" s="11" t="str">
        <f>IF(COUNTIF(schedule!DA$1:ZZ$100,B119)=0,"new","scheduled")</f>
        <v>scheduled</v>
      </c>
    </row>
    <row r="120" spans="1:9">
      <c r="A120" s="11" t="s">
        <v>1817</v>
      </c>
      <c r="B120" s="13">
        <v>1209201007501</v>
      </c>
      <c r="C120" s="11" t="str">
        <f>IF(ISERROR(VLOOKUP(B120,'011012'!B:C,2,FALSE)),"new",VLOOKUP(B120,'011012'!B:C,2,FALSE))</f>
        <v>new</v>
      </c>
      <c r="D120" s="11" t="str">
        <f>IF(ISERROR(VLOOKUP(B120,'011012'!B:D,3,FALSE)),"new",IF(VLOOKUP(B120,'011012'!B:D,3,FALSE)="new","existing",VLOOKUP(B120,'011012'!B:D,3,FALSE)))</f>
        <v>existing</v>
      </c>
      <c r="E120" s="4" t="e">
        <f t="shared" si="2"/>
        <v>#VALUE!</v>
      </c>
      <c r="F120" s="11" t="str">
        <f>IF(ISERROR(VLOOKUP(B120,'041012'!B:B,1,FALSE)),"yes","no")</f>
        <v>no</v>
      </c>
      <c r="G120" s="2" t="s">
        <v>2135</v>
      </c>
      <c r="H120" s="11" t="str">
        <f>IF(ISNA(VLOOKUP(B120,CEEMEA!$A:$A,1,0)),IF(ISNA(VLOOKUP(B120,Removes!$A:$A,1,0)),IF(ISNA(VLOOKUP(B120,TTM!$A:$A,1,0)),IF(ISNA(VLOOKUP(B120,FastTrack!$A:$A,1,0)),IF(ISNA(VLOOKUP(B120,Delayed!$B:$B,1,0)),"BAU","Delayed"),"FastTrack"),"TTM"),"Remove"),"CEEMEA")</f>
        <v>BAU</v>
      </c>
      <c r="I120" s="11" t="str">
        <f>IF(COUNTIF(schedule!DA$1:ZZ$100,B120)=0,"new","scheduled")</f>
        <v>scheduled</v>
      </c>
    </row>
    <row r="121" spans="1:9">
      <c r="A121" s="11" t="s">
        <v>1807</v>
      </c>
      <c r="B121" s="13">
        <v>1209201020041</v>
      </c>
      <c r="C121" s="11" t="str">
        <f>IF(ISERROR(VLOOKUP(B121,'011012'!B:C,2,FALSE)),"new",VLOOKUP(B121,'011012'!B:C,2,FALSE))</f>
        <v>new</v>
      </c>
      <c r="D121" s="11" t="str">
        <f>IF(ISERROR(VLOOKUP(B121,'011012'!B:D,3,FALSE)),"new",IF(VLOOKUP(B121,'011012'!B:D,3,FALSE)="new","existing",VLOOKUP(B121,'011012'!B:D,3,FALSE)))</f>
        <v>existing</v>
      </c>
      <c r="E121" s="4" t="e">
        <f t="shared" si="2"/>
        <v>#VALUE!</v>
      </c>
      <c r="F121" s="11" t="str">
        <f>IF(ISERROR(VLOOKUP(B121,'041012'!B:B,1,FALSE)),"yes","no")</f>
        <v>no</v>
      </c>
      <c r="G121" s="2" t="s">
        <v>2130</v>
      </c>
      <c r="H121" s="11" t="str">
        <f>IF(ISNA(VLOOKUP(B121,CEEMEA!$A:$A,1,0)),IF(ISNA(VLOOKUP(B121,Removes!$A:$A,1,0)),IF(ISNA(VLOOKUP(B121,TTM!$A:$A,1,0)),IF(ISNA(VLOOKUP(B121,FastTrack!$A:$A,1,0)),IF(ISNA(VLOOKUP(B121,Delayed!$B:$B,1,0)),"BAU","Delayed"),"FastTrack"),"TTM"),"Remove"),"CEEMEA")</f>
        <v>BAU</v>
      </c>
      <c r="I121" s="11" t="str">
        <f>IF(COUNTIF(schedule!DA$1:ZZ$100,B121)=0,"new","scheduled")</f>
        <v>scheduled</v>
      </c>
    </row>
    <row r="122" spans="1:9">
      <c r="A122" s="11" t="s">
        <v>1805</v>
      </c>
      <c r="B122" s="13">
        <v>1209201020062</v>
      </c>
      <c r="C122" s="11" t="str">
        <f>IF(ISERROR(VLOOKUP(B122,'011012'!B:C,2,FALSE)),"new",VLOOKUP(B122,'011012'!B:C,2,FALSE))</f>
        <v>new</v>
      </c>
      <c r="D122" s="11" t="str">
        <f>IF(ISERROR(VLOOKUP(B122,'011012'!B:D,3,FALSE)),"new",IF(VLOOKUP(B122,'011012'!B:D,3,FALSE)="new","existing",VLOOKUP(B122,'011012'!B:D,3,FALSE)))</f>
        <v>existing</v>
      </c>
      <c r="E122" s="4" t="e">
        <f t="shared" si="2"/>
        <v>#VALUE!</v>
      </c>
      <c r="F122" s="11" t="str">
        <f>IF(ISERROR(VLOOKUP(B122,'041012'!B:B,1,FALSE)),"yes","no")</f>
        <v>no</v>
      </c>
      <c r="G122" s="2" t="s">
        <v>2129</v>
      </c>
      <c r="H122" s="11" t="str">
        <f>IF(ISNA(VLOOKUP(B122,CEEMEA!$A:$A,1,0)),IF(ISNA(VLOOKUP(B122,Removes!$A:$A,1,0)),IF(ISNA(VLOOKUP(B122,TTM!$A:$A,1,0)),IF(ISNA(VLOOKUP(B122,FastTrack!$A:$A,1,0)),IF(ISNA(VLOOKUP(B122,Delayed!$B:$B,1,0)),"BAU","Delayed"),"FastTrack"),"TTM"),"Remove"),"CEEMEA")</f>
        <v>BAU</v>
      </c>
      <c r="I122" s="11" t="str">
        <f>IF(COUNTIF(schedule!DA$1:ZZ$100,B122)=0,"new","scheduled")</f>
        <v>scheduled</v>
      </c>
    </row>
    <row r="123" spans="1:9">
      <c r="A123" s="11" t="s">
        <v>1876</v>
      </c>
      <c r="B123" s="13">
        <v>1209210600291</v>
      </c>
      <c r="C123" s="11" t="str">
        <f>IF(ISERROR(VLOOKUP(B123,'011012'!B:C,2,FALSE)),"new",VLOOKUP(B123,'011012'!B:C,2,FALSE))</f>
        <v>new</v>
      </c>
      <c r="D123" s="11" t="str">
        <f>IF(ISERROR(VLOOKUP(B123,'011012'!B:D,3,FALSE)),"new",IF(VLOOKUP(B123,'011012'!B:D,3,FALSE)="new","existing",VLOOKUP(B123,'011012'!B:D,3,FALSE)))</f>
        <v>existing</v>
      </c>
      <c r="E123" s="4" t="e">
        <f t="shared" si="2"/>
        <v>#VALUE!</v>
      </c>
      <c r="F123" s="11" t="str">
        <f>IF(ISERROR(VLOOKUP(B123,'041012'!B:B,1,FALSE)),"yes","no")</f>
        <v>no</v>
      </c>
      <c r="G123" s="2" t="s">
        <v>2126</v>
      </c>
      <c r="H123" s="11" t="str">
        <f>IF(ISNA(VLOOKUP(B123,CEEMEA!$A:$A,1,0)),IF(ISNA(VLOOKUP(B123,Removes!$A:$A,1,0)),IF(ISNA(VLOOKUP(B123,TTM!$A:$A,1,0)),IF(ISNA(VLOOKUP(B123,FastTrack!$A:$A,1,0)),IF(ISNA(VLOOKUP(B123,Delayed!$B:$B,1,0)),"BAU","Delayed"),"FastTrack"),"TTM"),"Remove"),"CEEMEA")</f>
        <v>Delayed</v>
      </c>
      <c r="I123" s="11" t="str">
        <f>IF(COUNTIF(schedule!DA$1:ZZ$100,B123)=0,"new","scheduled")</f>
        <v>new</v>
      </c>
    </row>
    <row r="124" spans="1:9">
      <c r="A124" s="11" t="s">
        <v>1890</v>
      </c>
      <c r="B124" s="13">
        <v>1209260617381</v>
      </c>
      <c r="C124" s="11" t="str">
        <f>IF(ISERROR(VLOOKUP(B124,'011012'!B:C,2,FALSE)),"new",VLOOKUP(B124,'011012'!B:C,2,FALSE))</f>
        <v>new</v>
      </c>
      <c r="D124" s="11" t="str">
        <f>IF(ISERROR(VLOOKUP(B124,'011012'!B:D,3,FALSE)),"new",IF(VLOOKUP(B124,'011012'!B:D,3,FALSE)="new","existing",VLOOKUP(B124,'011012'!B:D,3,FALSE)))</f>
        <v>existing</v>
      </c>
      <c r="E124" s="4" t="e">
        <f t="shared" si="2"/>
        <v>#VALUE!</v>
      </c>
      <c r="F124" s="11" t="str">
        <f>IF(ISERROR(VLOOKUP(B124,'041012'!B:B,1,FALSE)),"yes","no")</f>
        <v>no</v>
      </c>
      <c r="G124" s="2" t="s">
        <v>2093</v>
      </c>
      <c r="H124" s="11" t="str">
        <f>IF(ISNA(VLOOKUP(B124,CEEMEA!$A:$A,1,0)),IF(ISNA(VLOOKUP(B124,Removes!$A:$A,1,0)),IF(ISNA(VLOOKUP(B124,TTM!$A:$A,1,0)),IF(ISNA(VLOOKUP(B124,FastTrack!$A:$A,1,0)),IF(ISNA(VLOOKUP(B124,Delayed!$B:$B,1,0)),"BAU","Delayed"),"FastTrack"),"TTM"),"Remove"),"CEEMEA")</f>
        <v>BAU</v>
      </c>
      <c r="I124" s="11" t="str">
        <f>IF(COUNTIF(schedule!DA$1:ZZ$100,B124)=0,"new","scheduled")</f>
        <v>scheduled</v>
      </c>
    </row>
    <row r="125" spans="1:9">
      <c r="A125" s="11" t="s">
        <v>2019</v>
      </c>
      <c r="B125" s="13">
        <v>1209271104291</v>
      </c>
      <c r="C125" s="11" t="str">
        <f>IF(ISERROR(VLOOKUP(B125,'011012'!B:C,2,FALSE)),"new",VLOOKUP(B125,'011012'!B:C,2,FALSE))</f>
        <v>new</v>
      </c>
      <c r="D125" s="11" t="str">
        <f>IF(ISERROR(VLOOKUP(B125,'011012'!B:D,3,FALSE)),"new",IF(VLOOKUP(B125,'011012'!B:D,3,FALSE)="new","existing",VLOOKUP(B125,'011012'!B:D,3,FALSE)))</f>
        <v>existing</v>
      </c>
      <c r="E125" s="4" t="e">
        <f t="shared" si="2"/>
        <v>#VALUE!</v>
      </c>
      <c r="F125" s="11" t="str">
        <f>IF(ISERROR(VLOOKUP(B125,'041012'!B:B,1,FALSE)),"yes","no")</f>
        <v>no</v>
      </c>
      <c r="G125" s="2" t="s">
        <v>2074</v>
      </c>
      <c r="H125" s="11" t="str">
        <f>IF(ISNA(VLOOKUP(B125,CEEMEA!$A:$A,1,0)),IF(ISNA(VLOOKUP(B125,Removes!$A:$A,1,0)),IF(ISNA(VLOOKUP(B125,TTM!$A:$A,1,0)),IF(ISNA(VLOOKUP(B125,FastTrack!$A:$A,1,0)),IF(ISNA(VLOOKUP(B125,Delayed!$B:$B,1,0)),"BAU","Delayed"),"FastTrack"),"TTM"),"Remove"),"CEEMEA")</f>
        <v>BAU</v>
      </c>
      <c r="I125" s="11" t="str">
        <f>IF(COUNTIF(schedule!DA$1:ZZ$100,B125)=0,"new","scheduled")</f>
        <v>scheduled</v>
      </c>
    </row>
    <row r="126" spans="1:9">
      <c r="A126" s="11" t="s">
        <v>2194</v>
      </c>
      <c r="B126" s="13">
        <v>1210011039171</v>
      </c>
      <c r="C126" s="11" t="str">
        <f>IF(ISERROR(VLOOKUP(B126,'011012'!B:C,2,FALSE)),"new",VLOOKUP(B126,'011012'!B:C,2,FALSE))</f>
        <v>new</v>
      </c>
      <c r="D126" s="11" t="str">
        <f>IF(ISERROR(VLOOKUP(B126,'011012'!B:D,3,FALSE)),"new",IF(VLOOKUP(B126,'011012'!B:D,3,FALSE)="new","existing",VLOOKUP(B126,'011012'!B:D,3,FALSE)))</f>
        <v>new</v>
      </c>
      <c r="E126" s="4">
        <f t="shared" si="2"/>
        <v>40918</v>
      </c>
      <c r="F126" s="11" t="str">
        <f>IF(ISERROR(VLOOKUP(B126,'041012'!B:B,1,FALSE)),"yes","no")</f>
        <v>no</v>
      </c>
      <c r="G126" s="2" t="s">
        <v>2195</v>
      </c>
      <c r="H126" s="11" t="str">
        <f>IF(ISNA(VLOOKUP(B126,CEEMEA!$A:$A,1,0)),IF(ISNA(VLOOKUP(B126,Removes!$A:$A,1,0)),IF(ISNA(VLOOKUP(B126,TTM!$A:$A,1,0)),IF(ISNA(VLOOKUP(B126,FastTrack!$A:$A,1,0)),IF(ISNA(VLOOKUP(B126,Delayed!$B:$B,1,0)),"BAU","Delayed"),"FastTrack"),"TTM"),"Remove"),"CEEMEA")</f>
        <v>BAU</v>
      </c>
      <c r="I126" s="11" t="str">
        <f>IF(COUNTIF(schedule!DA$1:ZZ$100,B126)=0,"new","scheduled")</f>
        <v>scheduled</v>
      </c>
    </row>
    <row r="127" spans="1:9">
      <c r="A127" s="1" t="s">
        <v>2161</v>
      </c>
      <c r="B127" s="13">
        <v>1210021030251</v>
      </c>
      <c r="C127" s="11" t="str">
        <f>IF(ISERROR(VLOOKUP(B127,'011012'!B:C,2,FALSE)),"new",VLOOKUP(B127,'011012'!B:C,2,FALSE))</f>
        <v>new</v>
      </c>
      <c r="D127" s="11" t="str">
        <f>IF(ISERROR(VLOOKUP(B127,'011012'!B:D,3,FALSE)),"new",IF(VLOOKUP(B127,'011012'!B:D,3,FALSE)="new","existing",VLOOKUP(B127,'011012'!B:D,3,FALSE)))</f>
        <v>new</v>
      </c>
      <c r="E127" s="4">
        <f t="shared" si="2"/>
        <v>40949</v>
      </c>
      <c r="F127" s="11" t="str">
        <f>IF(ISERROR(VLOOKUP(B127,'041012'!B:B,1,FALSE)),"yes","no")</f>
        <v>no</v>
      </c>
      <c r="G127" s="2" t="s">
        <v>2162</v>
      </c>
      <c r="H127" s="11" t="str">
        <f>IF(ISNA(VLOOKUP(B127,CEEMEA!$A:$A,1,0)),IF(ISNA(VLOOKUP(B127,Removes!$A:$A,1,0)),IF(ISNA(VLOOKUP(B127,TTM!$A:$A,1,0)),IF(ISNA(VLOOKUP(B127,FastTrack!$A:$A,1,0)),IF(ISNA(VLOOKUP(B127,Delayed!$B:$B,1,0)),"BAU","Delayed"),"FastTrack"),"TTM"),"Remove"),"CEEMEA")</f>
        <v>BAU</v>
      </c>
      <c r="I127" s="11" t="str">
        <f>IF(COUNTIF(schedule!DA$1:ZZ$100,B127)=0,"new","scheduled")</f>
        <v>scheduled</v>
      </c>
    </row>
    <row r="128" spans="1:9">
      <c r="A128" s="1" t="s">
        <v>2167</v>
      </c>
      <c r="B128" s="13">
        <v>1210021030271</v>
      </c>
      <c r="C128" s="11" t="str">
        <f>IF(ISERROR(VLOOKUP(B128,'011012'!B:C,2,FALSE)),"new",VLOOKUP(B128,'011012'!B:C,2,FALSE))</f>
        <v>new</v>
      </c>
      <c r="D128" s="11" t="str">
        <f>IF(ISERROR(VLOOKUP(B128,'011012'!B:D,3,FALSE)),"new",IF(VLOOKUP(B128,'011012'!B:D,3,FALSE)="new","existing",VLOOKUP(B128,'011012'!B:D,3,FALSE)))</f>
        <v>new</v>
      </c>
      <c r="E128" s="4">
        <f t="shared" si="2"/>
        <v>40949</v>
      </c>
      <c r="F128" s="11" t="str">
        <f>IF(ISERROR(VLOOKUP(B128,'041012'!B:B,1,FALSE)),"yes","no")</f>
        <v>no</v>
      </c>
      <c r="G128" s="2" t="s">
        <v>2168</v>
      </c>
      <c r="H128" s="11" t="str">
        <f>IF(ISNA(VLOOKUP(B128,CEEMEA!$A:$A,1,0)),IF(ISNA(VLOOKUP(B128,Removes!$A:$A,1,0)),IF(ISNA(VLOOKUP(B128,TTM!$A:$A,1,0)),IF(ISNA(VLOOKUP(B128,FastTrack!$A:$A,1,0)),IF(ISNA(VLOOKUP(B128,Delayed!$B:$B,1,0)),"BAU","Delayed"),"FastTrack"),"TTM"),"Remove"),"CEEMEA")</f>
        <v>BAU</v>
      </c>
      <c r="I128" s="11" t="str">
        <f>IF(COUNTIF(schedule!DA$1:ZZ$100,B128)=0,"new","scheduled")</f>
        <v>scheduled</v>
      </c>
    </row>
    <row r="129" spans="1:9">
      <c r="A129" s="1" t="s">
        <v>2175</v>
      </c>
      <c r="B129" s="13">
        <v>1210021030291</v>
      </c>
      <c r="C129" s="11" t="str">
        <f>IF(ISERROR(VLOOKUP(B129,'011012'!B:C,2,FALSE)),"new",VLOOKUP(B129,'011012'!B:C,2,FALSE))</f>
        <v>new</v>
      </c>
      <c r="D129" s="11" t="str">
        <f>IF(ISERROR(VLOOKUP(B129,'011012'!B:D,3,FALSE)),"new",IF(VLOOKUP(B129,'011012'!B:D,3,FALSE)="new","existing",VLOOKUP(B129,'011012'!B:D,3,FALSE)))</f>
        <v>new</v>
      </c>
      <c r="E129" s="4">
        <f t="shared" si="2"/>
        <v>40949</v>
      </c>
      <c r="F129" s="11" t="str">
        <f>IF(ISERROR(VLOOKUP(B129,'041012'!B:B,1,FALSE)),"yes","no")</f>
        <v>no</v>
      </c>
      <c r="G129" s="2" t="s">
        <v>2176</v>
      </c>
      <c r="H129" s="11" t="str">
        <f>IF(ISNA(VLOOKUP(B129,CEEMEA!$A:$A,1,0)),IF(ISNA(VLOOKUP(B129,Removes!$A:$A,1,0)),IF(ISNA(VLOOKUP(B129,TTM!$A:$A,1,0)),IF(ISNA(VLOOKUP(B129,FastTrack!$A:$A,1,0)),IF(ISNA(VLOOKUP(B129,Delayed!$B:$B,1,0)),"BAU","Delayed"),"FastTrack"),"TTM"),"Remove"),"CEEMEA")</f>
        <v>BAU</v>
      </c>
      <c r="I129" s="11" t="str">
        <f>IF(COUNTIF(schedule!DA$1:ZZ$100,B129)=0,"new","scheduled")</f>
        <v>scheduled</v>
      </c>
    </row>
  </sheetData>
  <autoFilter ref="A1:I129">
    <filterColumn colId="7"/>
    <filterColumn colId="8"/>
  </autoFilter>
  <sortState ref="A1:G1814">
    <sortCondition ref="B1:B1814"/>
  </sortState>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dimension ref="A1:I118"/>
  <sheetViews>
    <sheetView workbookViewId="0">
      <selection activeCell="F2" sqref="F2"/>
    </sheetView>
  </sheetViews>
  <sheetFormatPr defaultRowHeight="15"/>
  <cols>
    <col min="1" max="1" width="67" style="11" customWidth="1"/>
    <col min="2" max="2" width="14.140625" style="13" customWidth="1"/>
    <col min="3" max="4" width="14.140625" style="11" customWidth="1"/>
    <col min="5" max="5" width="16.7109375" style="11" customWidth="1"/>
    <col min="6" max="6" width="9.140625" style="11"/>
    <col min="7" max="7" width="105.28515625" style="3" bestFit="1" customWidth="1"/>
    <col min="8" max="16384" width="9.140625" style="11"/>
  </cols>
  <sheetData>
    <row r="1" spans="1:9">
      <c r="A1" s="11" t="s">
        <v>23</v>
      </c>
      <c r="B1" s="11"/>
      <c r="C1" s="11" t="s">
        <v>30</v>
      </c>
      <c r="D1" s="11" t="s">
        <v>0</v>
      </c>
      <c r="E1" s="11" t="s">
        <v>35</v>
      </c>
      <c r="F1" s="11" t="s">
        <v>78</v>
      </c>
      <c r="G1" s="3" t="s">
        <v>0</v>
      </c>
      <c r="H1" s="11" t="s">
        <v>190</v>
      </c>
      <c r="I1" s="11" t="s">
        <v>230</v>
      </c>
    </row>
    <row r="2" spans="1:9">
      <c r="A2" s="11" t="s">
        <v>162</v>
      </c>
      <c r="B2" s="13">
        <v>120808042120</v>
      </c>
      <c r="C2" s="11" t="str">
        <f>IF(ISERROR(VLOOKUP(B2,'280912'!B:C,2,FALSE)),"new",VLOOKUP(B2,'280912'!B:C,2,FALSE))</f>
        <v>new</v>
      </c>
      <c r="D2" s="11" t="str">
        <f>IF(ISERROR(VLOOKUP(B2,'280912'!B:D,3,FALSE)),"new",IF(VLOOKUP(B2,'280912'!B:D,3,FALSE)="new","existing",VLOOKUP(B2,'280912'!B:D,3,FALSE)))</f>
        <v>existing</v>
      </c>
      <c r="E2" s="4" t="e">
        <f>DATEVALUE(MID(G2,SEARCH("/",G2,1)-2,10))</f>
        <v>#VALUE!</v>
      </c>
      <c r="F2" s="11" t="str">
        <f>IF(ISERROR(VLOOKUP(B2,'021012'!B:B,1,FALSE)),"yes","no")</f>
        <v>no</v>
      </c>
      <c r="G2" s="2" t="s">
        <v>2144</v>
      </c>
      <c r="H2" s="11" t="str">
        <f>IF(ISNA(VLOOKUP(B2,CEEMEA!$A:$A,1,0)),IF(ISNA(VLOOKUP(B2,Removes!$A:$A,1,0)),IF(ISNA(VLOOKUP(B2,TTM!$A:$A,1,0)),IF(ISNA(VLOOKUP(B2,FastTrack!$A:$A,1,0)),IF(ISNA(VLOOKUP(B2,Delayed!$B:$B,1,0)),"BAU","Delayed"),"FastTrack"),"TTM"),"Remove"),"CEEMEA")</f>
        <v>Remove</v>
      </c>
      <c r="I2" s="11" t="str">
        <f>IF(COUNTIF(schedule!DA$1:ZZ$100,B2)=0,"new","scheduled")</f>
        <v>new</v>
      </c>
    </row>
    <row r="3" spans="1:9">
      <c r="A3" s="11" t="s">
        <v>2028</v>
      </c>
      <c r="B3" s="13">
        <v>120808042130</v>
      </c>
      <c r="C3" s="11" t="str">
        <f>IF(ISERROR(VLOOKUP(B3,'280912'!B:C,2,FALSE)),"new",VLOOKUP(B3,'280912'!B:C,2,FALSE))</f>
        <v>new</v>
      </c>
      <c r="D3" s="11" t="str">
        <f>IF(ISERROR(VLOOKUP(B3,'280912'!B:D,3,FALSE)),"new",IF(VLOOKUP(B3,'280912'!B:D,3,FALSE)="new","existing",VLOOKUP(B3,'280912'!B:D,3,FALSE)))</f>
        <v>existing</v>
      </c>
      <c r="E3" s="4" t="e">
        <f t="shared" ref="E3:E66" si="0">DATEVALUE(MID(G3,SEARCH("/",G3,1)-2,10))</f>
        <v>#VALUE!</v>
      </c>
      <c r="F3" s="11" t="str">
        <f>IF(ISERROR(VLOOKUP(B3,'021012'!B:B,1,FALSE)),"yes","no")</f>
        <v>no</v>
      </c>
      <c r="G3" s="2" t="s">
        <v>2080</v>
      </c>
      <c r="H3" s="11" t="str">
        <f>IF(ISNA(VLOOKUP(B3,CEEMEA!$A:$A,1,0)),IF(ISNA(VLOOKUP(B3,Removes!$A:$A,1,0)),IF(ISNA(VLOOKUP(B3,TTM!$A:$A,1,0)),IF(ISNA(VLOOKUP(B3,FastTrack!$A:$A,1,0)),IF(ISNA(VLOOKUP(B3,Delayed!$B:$B,1,0)),"BAU","Delayed"),"FastTrack"),"TTM"),"Remove"),"CEEMEA")</f>
        <v>CEEMEA</v>
      </c>
      <c r="I3" s="11" t="str">
        <f>IF(COUNTIF(schedule!DA$1:ZZ$100,B3)=0,"new","scheduled")</f>
        <v>scheduled</v>
      </c>
    </row>
    <row r="4" spans="1:9">
      <c r="A4" s="1" t="s">
        <v>1263</v>
      </c>
      <c r="B4" s="13">
        <v>120910131628</v>
      </c>
      <c r="C4" s="11" t="str">
        <f>IF(ISERROR(VLOOKUP(B4,'280912'!B:C,2,FALSE)),"new",VLOOKUP(B4,'280912'!B:C,2,FALSE))</f>
        <v>new</v>
      </c>
      <c r="D4" s="11" t="str">
        <f>IF(ISERROR(VLOOKUP(B4,'280912'!B:D,3,FALSE)),"new",IF(VLOOKUP(B4,'280912'!B:D,3,FALSE)="new","existing",VLOOKUP(B4,'280912'!B:D,3,FALSE)))</f>
        <v>existing</v>
      </c>
      <c r="E4" s="4">
        <f t="shared" si="0"/>
        <v>40918</v>
      </c>
      <c r="F4" s="11" t="str">
        <f>IF(ISERROR(VLOOKUP(B4,'021012'!B:B,1,FALSE)),"yes","no")</f>
        <v>no</v>
      </c>
      <c r="G4" s="2" t="s">
        <v>2051</v>
      </c>
      <c r="H4" s="11" t="str">
        <f>IF(ISNA(VLOOKUP(B4,CEEMEA!$A:$A,1,0)),IF(ISNA(VLOOKUP(B4,Removes!$A:$A,1,0)),IF(ISNA(VLOOKUP(B4,TTM!$A:$A,1,0)),IF(ISNA(VLOOKUP(B4,FastTrack!$A:$A,1,0)),IF(ISNA(VLOOKUP(B4,Delayed!$B:$B,1,0)),"BAU","Delayed"),"FastTrack"),"TTM"),"Remove"),"CEEMEA")</f>
        <v>Remove</v>
      </c>
      <c r="I4" s="11" t="str">
        <f>IF(COUNTIF(schedule!DA$1:ZZ$100,B4)=0,"new","scheduled")</f>
        <v>new</v>
      </c>
    </row>
    <row r="5" spans="1:9">
      <c r="A5" s="1" t="s">
        <v>1261</v>
      </c>
      <c r="B5" s="13">
        <v>120910132254</v>
      </c>
      <c r="C5" s="11" t="str">
        <f>IF(ISERROR(VLOOKUP(B5,'280912'!B:C,2,FALSE)),"new",VLOOKUP(B5,'280912'!B:C,2,FALSE))</f>
        <v>new</v>
      </c>
      <c r="D5" s="11" t="str">
        <f>IF(ISERROR(VLOOKUP(B5,'280912'!B:D,3,FALSE)),"new",IF(VLOOKUP(B5,'280912'!B:D,3,FALSE)="new","existing",VLOOKUP(B5,'280912'!B:D,3,FALSE)))</f>
        <v>existing</v>
      </c>
      <c r="E5" s="4">
        <f t="shared" si="0"/>
        <v>40918</v>
      </c>
      <c r="F5" s="11" t="str">
        <f>IF(ISERROR(VLOOKUP(B5,'021012'!B:B,1,FALSE)),"yes","no")</f>
        <v>no</v>
      </c>
      <c r="G5" s="2" t="s">
        <v>2048</v>
      </c>
      <c r="H5" s="11" t="str">
        <f>IF(ISNA(VLOOKUP(B5,CEEMEA!$A:$A,1,0)),IF(ISNA(VLOOKUP(B5,Removes!$A:$A,1,0)),IF(ISNA(VLOOKUP(B5,TTM!$A:$A,1,0)),IF(ISNA(VLOOKUP(B5,FastTrack!$A:$A,1,0)),IF(ISNA(VLOOKUP(B5,Delayed!$B:$B,1,0)),"BAU","Delayed"),"FastTrack"),"TTM"),"Remove"),"CEEMEA")</f>
        <v>Remove</v>
      </c>
      <c r="I5" s="11" t="str">
        <f>IF(COUNTIF(schedule!DA$1:ZZ$100,B5)=0,"new","scheduled")</f>
        <v>new</v>
      </c>
    </row>
    <row r="6" spans="1:9">
      <c r="A6" s="11" t="s">
        <v>1259</v>
      </c>
      <c r="B6" s="13">
        <v>120910132447</v>
      </c>
      <c r="C6" s="11" t="str">
        <f>IF(ISERROR(VLOOKUP(B6,'280912'!B:C,2,FALSE)),"new",VLOOKUP(B6,'280912'!B:C,2,FALSE))</f>
        <v>new</v>
      </c>
      <c r="D6" s="11" t="str">
        <f>IF(ISERROR(VLOOKUP(B6,'280912'!B:D,3,FALSE)),"new",IF(VLOOKUP(B6,'280912'!B:D,3,FALSE)="new","existing",VLOOKUP(B6,'280912'!B:D,3,FALSE)))</f>
        <v>existing</v>
      </c>
      <c r="E6" s="4">
        <f t="shared" si="0"/>
        <v>41191</v>
      </c>
      <c r="F6" s="11" t="str">
        <f>IF(ISERROR(VLOOKUP(B6,'021012'!B:B,1,FALSE)),"yes","no")</f>
        <v>no</v>
      </c>
      <c r="G6" s="2" t="s">
        <v>2159</v>
      </c>
      <c r="H6" s="11" t="str">
        <f>IF(ISNA(VLOOKUP(B6,CEEMEA!$A:$A,1,0)),IF(ISNA(VLOOKUP(B6,Removes!$A:$A,1,0)),IF(ISNA(VLOOKUP(B6,TTM!$A:$A,1,0)),IF(ISNA(VLOOKUP(B6,FastTrack!$A:$A,1,0)),IF(ISNA(VLOOKUP(B6,Delayed!$B:$B,1,0)),"BAU","Delayed"),"FastTrack"),"TTM"),"Remove"),"CEEMEA")</f>
        <v>Remove</v>
      </c>
      <c r="I6" s="11" t="str">
        <f>IF(COUNTIF(schedule!DA$1:ZZ$100,B6)=0,"new","scheduled")</f>
        <v>new</v>
      </c>
    </row>
    <row r="7" spans="1:9">
      <c r="A7" s="1" t="s">
        <v>1257</v>
      </c>
      <c r="B7" s="13">
        <v>120910132740</v>
      </c>
      <c r="C7" s="11" t="str">
        <f>IF(ISERROR(VLOOKUP(B7,'280912'!B:C,2,FALSE)),"new",VLOOKUP(B7,'280912'!B:C,2,FALSE))</f>
        <v>new</v>
      </c>
      <c r="D7" s="11" t="str">
        <f>IF(ISERROR(VLOOKUP(B7,'280912'!B:D,3,FALSE)),"new",IF(VLOOKUP(B7,'280912'!B:D,3,FALSE)="new","existing",VLOOKUP(B7,'280912'!B:D,3,FALSE)))</f>
        <v>existing</v>
      </c>
      <c r="E7" s="4">
        <f t="shared" si="0"/>
        <v>40918</v>
      </c>
      <c r="F7" s="11" t="str">
        <f>IF(ISERROR(VLOOKUP(B7,'021012'!B:B,1,FALSE)),"yes","no")</f>
        <v>no</v>
      </c>
      <c r="G7" s="2" t="s">
        <v>2043</v>
      </c>
      <c r="H7" s="11" t="str">
        <f>IF(ISNA(VLOOKUP(B7,CEEMEA!$A:$A,1,0)),IF(ISNA(VLOOKUP(B7,Removes!$A:$A,1,0)),IF(ISNA(VLOOKUP(B7,TTM!$A:$A,1,0)),IF(ISNA(VLOOKUP(B7,FastTrack!$A:$A,1,0)),IF(ISNA(VLOOKUP(B7,Delayed!$B:$B,1,0)),"BAU","Delayed"),"FastTrack"),"TTM"),"Remove"),"CEEMEA")</f>
        <v>Remove</v>
      </c>
      <c r="I7" s="11" t="str">
        <f>IF(COUNTIF(schedule!DA$1:ZZ$100,B7)=0,"new","scheduled")</f>
        <v>new</v>
      </c>
    </row>
    <row r="8" spans="1:9">
      <c r="A8" s="11" t="s">
        <v>1968</v>
      </c>
      <c r="B8" s="13">
        <v>120911085027</v>
      </c>
      <c r="C8" s="11" t="str">
        <f>IF(ISERROR(VLOOKUP(B8,'280912'!B:C,2,FALSE)),"new",VLOOKUP(B8,'280912'!B:C,2,FALSE))</f>
        <v>new</v>
      </c>
      <c r="D8" s="11" t="str">
        <f>IF(ISERROR(VLOOKUP(B8,'280912'!B:D,3,FALSE)),"new",IF(VLOOKUP(B8,'280912'!B:D,3,FALSE)="new","existing",VLOOKUP(B8,'280912'!B:D,3,FALSE)))</f>
        <v>existing</v>
      </c>
      <c r="E8" s="4" t="e">
        <f t="shared" si="0"/>
        <v>#VALUE!</v>
      </c>
      <c r="F8" s="11" t="str">
        <f>IF(ISERROR(VLOOKUP(B8,'021012'!B:B,1,FALSE)),"yes","no")</f>
        <v>no</v>
      </c>
      <c r="G8" s="2" t="s">
        <v>2091</v>
      </c>
      <c r="H8" s="11" t="str">
        <f>IF(ISNA(VLOOKUP(B8,CEEMEA!$A:$A,1,0)),IF(ISNA(VLOOKUP(B8,Removes!$A:$A,1,0)),IF(ISNA(VLOOKUP(B8,TTM!$A:$A,1,0)),IF(ISNA(VLOOKUP(B8,FastTrack!$A:$A,1,0)),IF(ISNA(VLOOKUP(B8,Delayed!$B:$B,1,0)),"BAU","Delayed"),"FastTrack"),"TTM"),"Remove"),"CEEMEA")</f>
        <v>BAU</v>
      </c>
      <c r="I8" s="11" t="str">
        <f>IF(COUNTIF(schedule!DA$1:ZZ$100,B8)=0,"new","scheduled")</f>
        <v>scheduled</v>
      </c>
    </row>
    <row r="9" spans="1:9">
      <c r="A9" s="11" t="s">
        <v>1282</v>
      </c>
      <c r="B9" s="13">
        <v>120911115200</v>
      </c>
      <c r="C9" s="11" t="str">
        <f>IF(ISERROR(VLOOKUP(B9,'280912'!B:C,2,FALSE)),"new",VLOOKUP(B9,'280912'!B:C,2,FALSE))</f>
        <v>new</v>
      </c>
      <c r="D9" s="11" t="str">
        <f>IF(ISERROR(VLOOKUP(B9,'280912'!B:D,3,FALSE)),"new",IF(VLOOKUP(B9,'280912'!B:D,3,FALSE)="new","existing",VLOOKUP(B9,'280912'!B:D,3,FALSE)))</f>
        <v>existing</v>
      </c>
      <c r="E9" s="4" t="e">
        <f t="shared" si="0"/>
        <v>#VALUE!</v>
      </c>
      <c r="F9" s="11" t="str">
        <f>IF(ISERROR(VLOOKUP(B9,'021012'!B:B,1,FALSE)),"yes","no")</f>
        <v>no</v>
      </c>
      <c r="G9" s="2" t="s">
        <v>2094</v>
      </c>
      <c r="H9" s="11" t="str">
        <f>IF(ISNA(VLOOKUP(B9,CEEMEA!$A:$A,1,0)),IF(ISNA(VLOOKUP(B9,Removes!$A:$A,1,0)),IF(ISNA(VLOOKUP(B9,TTM!$A:$A,1,0)),IF(ISNA(VLOOKUP(B9,FastTrack!$A:$A,1,0)),IF(ISNA(VLOOKUP(B9,Delayed!$B:$B,1,0)),"BAU","Delayed"),"FastTrack"),"TTM"),"Remove"),"CEEMEA")</f>
        <v>Remove</v>
      </c>
      <c r="I9" s="11" t="str">
        <f>IF(COUNTIF(schedule!DA$1:ZZ$100,B9)=0,"new","scheduled")</f>
        <v>new</v>
      </c>
    </row>
    <row r="10" spans="1:9">
      <c r="A10" s="11" t="s">
        <v>1831</v>
      </c>
      <c r="B10" s="13">
        <v>120912094050</v>
      </c>
      <c r="C10" s="11" t="str">
        <f>IF(ISERROR(VLOOKUP(B10,'280912'!B:C,2,FALSE)),"new",VLOOKUP(B10,'280912'!B:C,2,FALSE))</f>
        <v>new</v>
      </c>
      <c r="D10" s="11" t="str">
        <f>IF(ISERROR(VLOOKUP(B10,'280912'!B:D,3,FALSE)),"new",IF(VLOOKUP(B10,'280912'!B:D,3,FALSE)="new","existing",VLOOKUP(B10,'280912'!B:D,3,FALSE)))</f>
        <v>existing</v>
      </c>
      <c r="E10" s="4" t="e">
        <f t="shared" si="0"/>
        <v>#VALUE!</v>
      </c>
      <c r="F10" s="11" t="str">
        <f>IF(ISERROR(VLOOKUP(B10,'021012'!B:B,1,FALSE)),"yes","no")</f>
        <v>no</v>
      </c>
      <c r="G10" s="2" t="s">
        <v>2112</v>
      </c>
      <c r="H10" s="11" t="str">
        <f>IF(ISNA(VLOOKUP(B10,CEEMEA!$A:$A,1,0)),IF(ISNA(VLOOKUP(B10,Removes!$A:$A,1,0)),IF(ISNA(VLOOKUP(B10,TTM!$A:$A,1,0)),IF(ISNA(VLOOKUP(B10,FastTrack!$A:$A,1,0)),IF(ISNA(VLOOKUP(B10,Delayed!$B:$B,1,0)),"BAU","Delayed"),"FastTrack"),"TTM"),"Remove"),"CEEMEA")</f>
        <v>Remove</v>
      </c>
      <c r="I10" s="11" t="str">
        <f>IF(COUNTIF(schedule!DA$1:ZZ$100,B10)=0,"new","scheduled")</f>
        <v>new</v>
      </c>
    </row>
    <row r="11" spans="1:9">
      <c r="A11" s="11" t="s">
        <v>1373</v>
      </c>
      <c r="B11" s="13">
        <v>120913030541</v>
      </c>
      <c r="C11" s="11" t="str">
        <f>IF(ISERROR(VLOOKUP(B11,'280912'!B:C,2,FALSE)),"new",VLOOKUP(B11,'280912'!B:C,2,FALSE))</f>
        <v>new</v>
      </c>
      <c r="D11" s="11" t="str">
        <f>IF(ISERROR(VLOOKUP(B11,'280912'!B:D,3,FALSE)),"new",IF(VLOOKUP(B11,'280912'!B:D,3,FALSE)="new","existing",VLOOKUP(B11,'280912'!B:D,3,FALSE)))</f>
        <v>existing</v>
      </c>
      <c r="E11" s="4" t="e">
        <f t="shared" si="0"/>
        <v>#VALUE!</v>
      </c>
      <c r="F11" s="11" t="str">
        <f>IF(ISERROR(VLOOKUP(B11,'021012'!B:B,1,FALSE)),"yes","no")</f>
        <v>yes</v>
      </c>
      <c r="G11" s="2" t="s">
        <v>2158</v>
      </c>
      <c r="H11" s="11" t="str">
        <f>IF(ISNA(VLOOKUP(B11,CEEMEA!$A:$A,1,0)),IF(ISNA(VLOOKUP(B11,Removes!$A:$A,1,0)),IF(ISNA(VLOOKUP(B11,TTM!$A:$A,1,0)),IF(ISNA(VLOOKUP(B11,FastTrack!$A:$A,1,0)),IF(ISNA(VLOOKUP(B11,Delayed!$B:$B,1,0)),"BAU","Delayed"),"FastTrack"),"TTM"),"Remove"),"CEEMEA")</f>
        <v>CEEMEA</v>
      </c>
      <c r="I11" s="11" t="str">
        <f>IF(COUNTIF(schedule!DA$1:ZZ$100,B11)=0,"new","scheduled")</f>
        <v>scheduled</v>
      </c>
    </row>
    <row r="12" spans="1:9">
      <c r="A12" s="11" t="s">
        <v>1371</v>
      </c>
      <c r="B12" s="13">
        <v>120913051016</v>
      </c>
      <c r="C12" s="11" t="str">
        <f>IF(ISERROR(VLOOKUP(B12,'280912'!B:C,2,FALSE)),"new",VLOOKUP(B12,'280912'!B:C,2,FALSE))</f>
        <v>new</v>
      </c>
      <c r="D12" s="11" t="str">
        <f>IF(ISERROR(VLOOKUP(B12,'280912'!B:D,3,FALSE)),"new",IF(VLOOKUP(B12,'280912'!B:D,3,FALSE)="new","existing",VLOOKUP(B12,'280912'!B:D,3,FALSE)))</f>
        <v>existing</v>
      </c>
      <c r="E12" s="4" t="e">
        <f t="shared" si="0"/>
        <v>#VALUE!</v>
      </c>
      <c r="F12" s="11" t="str">
        <f>IF(ISERROR(VLOOKUP(B12,'021012'!B:B,1,FALSE)),"yes","no")</f>
        <v>yes</v>
      </c>
      <c r="G12" s="2" t="s">
        <v>2157</v>
      </c>
      <c r="H12" s="11" t="str">
        <f>IF(ISNA(VLOOKUP(B12,CEEMEA!$A:$A,1,0)),IF(ISNA(VLOOKUP(B12,Removes!$A:$A,1,0)),IF(ISNA(VLOOKUP(B12,TTM!$A:$A,1,0)),IF(ISNA(VLOOKUP(B12,FastTrack!$A:$A,1,0)),IF(ISNA(VLOOKUP(B12,Delayed!$B:$B,1,0)),"BAU","Delayed"),"FastTrack"),"TTM"),"Remove"),"CEEMEA")</f>
        <v>CEEMEA</v>
      </c>
      <c r="I12" s="11" t="str">
        <f>IF(COUNTIF(schedule!DA$1:ZZ$100,B12)=0,"new","scheduled")</f>
        <v>scheduled</v>
      </c>
    </row>
    <row r="13" spans="1:9">
      <c r="A13" s="11" t="s">
        <v>1570</v>
      </c>
      <c r="B13" s="13">
        <v>120913062811</v>
      </c>
      <c r="C13" s="11" t="str">
        <f>IF(ISERROR(VLOOKUP(B13,'280912'!B:C,2,FALSE)),"new",VLOOKUP(B13,'280912'!B:C,2,FALSE))</f>
        <v>new</v>
      </c>
      <c r="D13" s="11" t="str">
        <f>IF(ISERROR(VLOOKUP(B13,'280912'!B:D,3,FALSE)),"new",IF(VLOOKUP(B13,'280912'!B:D,3,FALSE)="new","existing",VLOOKUP(B13,'280912'!B:D,3,FALSE)))</f>
        <v>existing</v>
      </c>
      <c r="E13" s="4" t="e">
        <f t="shared" si="0"/>
        <v>#VALUE!</v>
      </c>
      <c r="F13" s="11" t="str">
        <f>IF(ISERROR(VLOOKUP(B13,'021012'!B:B,1,FALSE)),"yes","no")</f>
        <v>yes</v>
      </c>
      <c r="G13" s="2" t="s">
        <v>2156</v>
      </c>
      <c r="H13" s="11" t="str">
        <f>IF(ISNA(VLOOKUP(B13,CEEMEA!$A:$A,1,0)),IF(ISNA(VLOOKUP(B13,Removes!$A:$A,1,0)),IF(ISNA(VLOOKUP(B13,TTM!$A:$A,1,0)),IF(ISNA(VLOOKUP(B13,FastTrack!$A:$A,1,0)),IF(ISNA(VLOOKUP(B13,Delayed!$B:$B,1,0)),"BAU","Delayed"),"FastTrack"),"TTM"),"Remove"),"CEEMEA")</f>
        <v>CEEMEA</v>
      </c>
      <c r="I13" s="11" t="str">
        <f>IF(COUNTIF(schedule!DA$1:ZZ$100,B13)=0,"new","scheduled")</f>
        <v>scheduled</v>
      </c>
    </row>
    <row r="14" spans="1:9">
      <c r="A14" s="1" t="s">
        <v>2045</v>
      </c>
      <c r="B14" s="13">
        <v>120913063358</v>
      </c>
      <c r="C14" s="11" t="str">
        <f>IF(ISERROR(VLOOKUP(B14,'280912'!B:C,2,FALSE)),"new",VLOOKUP(B14,'280912'!B:C,2,FALSE))</f>
        <v>new</v>
      </c>
      <c r="D14" s="11" t="str">
        <f>IF(ISERROR(VLOOKUP(B14,'280912'!B:D,3,FALSE)),"new",IF(VLOOKUP(B14,'280912'!B:D,3,FALSE)="new","existing",VLOOKUP(B14,'280912'!B:D,3,FALSE)))</f>
        <v>new</v>
      </c>
      <c r="E14" s="4">
        <f t="shared" si="0"/>
        <v>40918</v>
      </c>
      <c r="F14" s="11" t="str">
        <f>IF(ISERROR(VLOOKUP(B14,'021012'!B:B,1,FALSE)),"yes","no")</f>
        <v>yes</v>
      </c>
      <c r="G14" s="2" t="s">
        <v>2046</v>
      </c>
      <c r="H14" s="11" t="str">
        <f>IF(ISNA(VLOOKUP(B14,CEEMEA!$A:$A,1,0)),IF(ISNA(VLOOKUP(B14,Removes!$A:$A,1,0)),IF(ISNA(VLOOKUP(B14,TTM!$A:$A,1,0)),IF(ISNA(VLOOKUP(B14,FastTrack!$A:$A,1,0)),IF(ISNA(VLOOKUP(B14,Delayed!$B:$B,1,0)),"BAU","Delayed"),"FastTrack"),"TTM"),"Remove"),"CEEMEA")</f>
        <v>CEEMEA</v>
      </c>
      <c r="I14" s="11" t="str">
        <f>IF(COUNTIF(schedule!DA$1:ZZ$100,B14)=0,"new","scheduled")</f>
        <v>scheduled</v>
      </c>
    </row>
    <row r="15" spans="1:9">
      <c r="A15" s="11" t="s">
        <v>1572</v>
      </c>
      <c r="B15" s="13">
        <v>120913064130</v>
      </c>
      <c r="C15" s="11" t="str">
        <f>IF(ISERROR(VLOOKUP(B15,'280912'!B:C,2,FALSE)),"new",VLOOKUP(B15,'280912'!B:C,2,FALSE))</f>
        <v>new</v>
      </c>
      <c r="D15" s="11" t="str">
        <f>IF(ISERROR(VLOOKUP(B15,'280912'!B:D,3,FALSE)),"new",IF(VLOOKUP(B15,'280912'!B:D,3,FALSE)="new","existing",VLOOKUP(B15,'280912'!B:D,3,FALSE)))</f>
        <v>existing</v>
      </c>
      <c r="E15" s="4" t="e">
        <f t="shared" si="0"/>
        <v>#VALUE!</v>
      </c>
      <c r="F15" s="11" t="str">
        <f>IF(ISERROR(VLOOKUP(B15,'021012'!B:B,1,FALSE)),"yes","no")</f>
        <v>yes</v>
      </c>
      <c r="G15" s="2" t="s">
        <v>2066</v>
      </c>
      <c r="H15" s="11" t="str">
        <f>IF(ISNA(VLOOKUP(B15,CEEMEA!$A:$A,1,0)),IF(ISNA(VLOOKUP(B15,Removes!$A:$A,1,0)),IF(ISNA(VLOOKUP(B15,TTM!$A:$A,1,0)),IF(ISNA(VLOOKUP(B15,FastTrack!$A:$A,1,0)),IF(ISNA(VLOOKUP(B15,Delayed!$B:$B,1,0)),"BAU","Delayed"),"FastTrack"),"TTM"),"Remove"),"CEEMEA")</f>
        <v>CEEMEA</v>
      </c>
      <c r="I15" s="11" t="str">
        <f>IF(COUNTIF(schedule!DA$1:ZZ$100,B15)=0,"new","scheduled")</f>
        <v>scheduled</v>
      </c>
    </row>
    <row r="16" spans="1:9">
      <c r="A16" s="11" t="s">
        <v>1553</v>
      </c>
      <c r="B16" s="13">
        <v>120914005007</v>
      </c>
      <c r="C16" s="11" t="str">
        <f>IF(ISERROR(VLOOKUP(B16,'280912'!B:C,2,FALSE)),"new",VLOOKUP(B16,'280912'!B:C,2,FALSE))</f>
        <v>new</v>
      </c>
      <c r="D16" s="11" t="str">
        <f>IF(ISERROR(VLOOKUP(B16,'280912'!B:D,3,FALSE)),"new",IF(VLOOKUP(B16,'280912'!B:D,3,FALSE)="new","existing",VLOOKUP(B16,'280912'!B:D,3,FALSE)))</f>
        <v>existing</v>
      </c>
      <c r="E16" s="4" t="e">
        <f t="shared" si="0"/>
        <v>#VALUE!</v>
      </c>
      <c r="F16" s="11" t="str">
        <f>IF(ISERROR(VLOOKUP(B16,'021012'!B:B,1,FALSE)),"yes","no")</f>
        <v>yes</v>
      </c>
      <c r="G16" s="2" t="s">
        <v>2065</v>
      </c>
      <c r="H16" s="11" t="str">
        <f>IF(ISNA(VLOOKUP(B16,CEEMEA!$A:$A,1,0)),IF(ISNA(VLOOKUP(B16,Removes!$A:$A,1,0)),IF(ISNA(VLOOKUP(B16,TTM!$A:$A,1,0)),IF(ISNA(VLOOKUP(B16,FastTrack!$A:$A,1,0)),IF(ISNA(VLOOKUP(B16,Delayed!$B:$B,1,0)),"BAU","Delayed"),"FastTrack"),"TTM"),"Remove"),"CEEMEA")</f>
        <v>CEEMEA</v>
      </c>
      <c r="I16" s="11" t="str">
        <f>IF(COUNTIF(schedule!DA$1:ZZ$100,B16)=0,"new","scheduled")</f>
        <v>scheduled</v>
      </c>
    </row>
    <row r="17" spans="1:9">
      <c r="A17" s="11" t="s">
        <v>1549</v>
      </c>
      <c r="B17" s="13">
        <v>120914005614</v>
      </c>
      <c r="C17" s="11" t="str">
        <f>IF(ISERROR(VLOOKUP(B17,'280912'!B:C,2,FALSE)),"new",VLOOKUP(B17,'280912'!B:C,2,FALSE))</f>
        <v>new</v>
      </c>
      <c r="D17" s="11" t="str">
        <f>IF(ISERROR(VLOOKUP(B17,'280912'!B:D,3,FALSE)),"new",IF(VLOOKUP(B17,'280912'!B:D,3,FALSE)="new","existing",VLOOKUP(B17,'280912'!B:D,3,FALSE)))</f>
        <v>existing</v>
      </c>
      <c r="E17" s="4" t="e">
        <f t="shared" si="0"/>
        <v>#VALUE!</v>
      </c>
      <c r="F17" s="11" t="str">
        <f>IF(ISERROR(VLOOKUP(B17,'021012'!B:B,1,FALSE)),"yes","no")</f>
        <v>yes</v>
      </c>
      <c r="G17" s="2" t="s">
        <v>2064</v>
      </c>
      <c r="H17" s="11" t="str">
        <f>IF(ISNA(VLOOKUP(B17,CEEMEA!$A:$A,1,0)),IF(ISNA(VLOOKUP(B17,Removes!$A:$A,1,0)),IF(ISNA(VLOOKUP(B17,TTM!$A:$A,1,0)),IF(ISNA(VLOOKUP(B17,FastTrack!$A:$A,1,0)),IF(ISNA(VLOOKUP(B17,Delayed!$B:$B,1,0)),"BAU","Delayed"),"FastTrack"),"TTM"),"Remove"),"CEEMEA")</f>
        <v>CEEMEA</v>
      </c>
      <c r="I17" s="11" t="str">
        <f>IF(COUNTIF(schedule!DA$1:ZZ$100,B17)=0,"new","scheduled")</f>
        <v>scheduled</v>
      </c>
    </row>
    <row r="18" spans="1:9">
      <c r="A18" s="11" t="s">
        <v>1547</v>
      </c>
      <c r="B18" s="13">
        <v>120914010015</v>
      </c>
      <c r="C18" s="11" t="str">
        <f>IF(ISERROR(VLOOKUP(B18,'280912'!B:C,2,FALSE)),"new",VLOOKUP(B18,'280912'!B:C,2,FALSE))</f>
        <v>new</v>
      </c>
      <c r="D18" s="11" t="str">
        <f>IF(ISERROR(VLOOKUP(B18,'280912'!B:D,3,FALSE)),"new",IF(VLOOKUP(B18,'280912'!B:D,3,FALSE)="new","existing",VLOOKUP(B18,'280912'!B:D,3,FALSE)))</f>
        <v>existing</v>
      </c>
      <c r="E18" s="4" t="e">
        <f t="shared" si="0"/>
        <v>#VALUE!</v>
      </c>
      <c r="F18" s="11" t="str">
        <f>IF(ISERROR(VLOOKUP(B18,'021012'!B:B,1,FALSE)),"yes","no")</f>
        <v>yes</v>
      </c>
      <c r="G18" s="2" t="s">
        <v>2063</v>
      </c>
      <c r="H18" s="11" t="str">
        <f>IF(ISNA(VLOOKUP(B18,CEEMEA!$A:$A,1,0)),IF(ISNA(VLOOKUP(B18,Removes!$A:$A,1,0)),IF(ISNA(VLOOKUP(B18,TTM!$A:$A,1,0)),IF(ISNA(VLOOKUP(B18,FastTrack!$A:$A,1,0)),IF(ISNA(VLOOKUP(B18,Delayed!$B:$B,1,0)),"BAU","Delayed"),"FastTrack"),"TTM"),"Remove"),"CEEMEA")</f>
        <v>CEEMEA</v>
      </c>
      <c r="I18" s="11" t="str">
        <f>IF(COUNTIF(schedule!DA$1:ZZ$100,B18)=0,"new","scheduled")</f>
        <v>scheduled</v>
      </c>
    </row>
    <row r="19" spans="1:9">
      <c r="A19" s="11" t="s">
        <v>1545</v>
      </c>
      <c r="B19" s="13">
        <v>120914023001</v>
      </c>
      <c r="C19" s="11" t="str">
        <f>IF(ISERROR(VLOOKUP(B19,'280912'!B:C,2,FALSE)),"new",VLOOKUP(B19,'280912'!B:C,2,FALSE))</f>
        <v>new</v>
      </c>
      <c r="D19" s="11" t="str">
        <f>IF(ISERROR(VLOOKUP(B19,'280912'!B:D,3,FALSE)),"new",IF(VLOOKUP(B19,'280912'!B:D,3,FALSE)="new","existing",VLOOKUP(B19,'280912'!B:D,3,FALSE)))</f>
        <v>existing</v>
      </c>
      <c r="E19" s="4" t="e">
        <f t="shared" si="0"/>
        <v>#VALUE!</v>
      </c>
      <c r="F19" s="11" t="str">
        <f>IF(ISERROR(VLOOKUP(B19,'021012'!B:B,1,FALSE)),"yes","no")</f>
        <v>yes</v>
      </c>
      <c r="G19" s="2" t="s">
        <v>2155</v>
      </c>
      <c r="H19" s="11" t="str">
        <f>IF(ISNA(VLOOKUP(B19,CEEMEA!$A:$A,1,0)),IF(ISNA(VLOOKUP(B19,Removes!$A:$A,1,0)),IF(ISNA(VLOOKUP(B19,TTM!$A:$A,1,0)),IF(ISNA(VLOOKUP(B19,FastTrack!$A:$A,1,0)),IF(ISNA(VLOOKUP(B19,Delayed!$B:$B,1,0)),"BAU","Delayed"),"FastTrack"),"TTM"),"Remove"),"CEEMEA")</f>
        <v>CEEMEA</v>
      </c>
      <c r="I19" s="11" t="str">
        <f>IF(COUNTIF(schedule!DA$1:ZZ$100,B19)=0,"new","scheduled")</f>
        <v>scheduled</v>
      </c>
    </row>
    <row r="20" spans="1:9">
      <c r="A20" s="11" t="s">
        <v>1543</v>
      </c>
      <c r="B20" s="13">
        <v>120914023437</v>
      </c>
      <c r="C20" s="11" t="str">
        <f>IF(ISERROR(VLOOKUP(B20,'280912'!B:C,2,FALSE)),"new",VLOOKUP(B20,'280912'!B:C,2,FALSE))</f>
        <v>new</v>
      </c>
      <c r="D20" s="11" t="str">
        <f>IF(ISERROR(VLOOKUP(B20,'280912'!B:D,3,FALSE)),"new",IF(VLOOKUP(B20,'280912'!B:D,3,FALSE)="new","existing",VLOOKUP(B20,'280912'!B:D,3,FALSE)))</f>
        <v>existing</v>
      </c>
      <c r="E20" s="4" t="e">
        <f t="shared" si="0"/>
        <v>#VALUE!</v>
      </c>
      <c r="F20" s="11" t="str">
        <f>IF(ISERROR(VLOOKUP(B20,'021012'!B:B,1,FALSE)),"yes","no")</f>
        <v>yes</v>
      </c>
      <c r="G20" s="2" t="s">
        <v>2154</v>
      </c>
      <c r="H20" s="11" t="str">
        <f>IF(ISNA(VLOOKUP(B20,CEEMEA!$A:$A,1,0)),IF(ISNA(VLOOKUP(B20,Removes!$A:$A,1,0)),IF(ISNA(VLOOKUP(B20,TTM!$A:$A,1,0)),IF(ISNA(VLOOKUP(B20,FastTrack!$A:$A,1,0)),IF(ISNA(VLOOKUP(B20,Delayed!$B:$B,1,0)),"BAU","Delayed"),"FastTrack"),"TTM"),"Remove"),"CEEMEA")</f>
        <v>CEEMEA</v>
      </c>
      <c r="I20" s="11" t="str">
        <f>IF(COUNTIF(schedule!DA$1:ZZ$100,B20)=0,"new","scheduled")</f>
        <v>scheduled</v>
      </c>
    </row>
    <row r="21" spans="1:9">
      <c r="A21" s="11" t="s">
        <v>1541</v>
      </c>
      <c r="B21" s="13">
        <v>120914023818</v>
      </c>
      <c r="C21" s="11" t="str">
        <f>IF(ISERROR(VLOOKUP(B21,'280912'!B:C,2,FALSE)),"new",VLOOKUP(B21,'280912'!B:C,2,FALSE))</f>
        <v>new</v>
      </c>
      <c r="D21" s="11" t="str">
        <f>IF(ISERROR(VLOOKUP(B21,'280912'!B:D,3,FALSE)),"new",IF(VLOOKUP(B21,'280912'!B:D,3,FALSE)="new","existing",VLOOKUP(B21,'280912'!B:D,3,FALSE)))</f>
        <v>existing</v>
      </c>
      <c r="E21" s="4" t="e">
        <f t="shared" si="0"/>
        <v>#VALUE!</v>
      </c>
      <c r="F21" s="11" t="str">
        <f>IF(ISERROR(VLOOKUP(B21,'021012'!B:B,1,FALSE)),"yes","no")</f>
        <v>yes</v>
      </c>
      <c r="G21" s="2" t="s">
        <v>2153</v>
      </c>
      <c r="H21" s="11" t="str">
        <f>IF(ISNA(VLOOKUP(B21,CEEMEA!$A:$A,1,0)),IF(ISNA(VLOOKUP(B21,Removes!$A:$A,1,0)),IF(ISNA(VLOOKUP(B21,TTM!$A:$A,1,0)),IF(ISNA(VLOOKUP(B21,FastTrack!$A:$A,1,0)),IF(ISNA(VLOOKUP(B21,Delayed!$B:$B,1,0)),"BAU","Delayed"),"FastTrack"),"TTM"),"Remove"),"CEEMEA")</f>
        <v>CEEMEA</v>
      </c>
      <c r="I21" s="11" t="str">
        <f>IF(COUNTIF(schedule!DA$1:ZZ$100,B21)=0,"new","scheduled")</f>
        <v>scheduled</v>
      </c>
    </row>
    <row r="22" spans="1:9">
      <c r="A22" s="11" t="s">
        <v>1539</v>
      </c>
      <c r="B22" s="13">
        <v>120914024126</v>
      </c>
      <c r="C22" s="11" t="str">
        <f>IF(ISERROR(VLOOKUP(B22,'280912'!B:C,2,FALSE)),"new",VLOOKUP(B22,'280912'!B:C,2,FALSE))</f>
        <v>new</v>
      </c>
      <c r="D22" s="11" t="str">
        <f>IF(ISERROR(VLOOKUP(B22,'280912'!B:D,3,FALSE)),"new",IF(VLOOKUP(B22,'280912'!B:D,3,FALSE)="new","existing",VLOOKUP(B22,'280912'!B:D,3,FALSE)))</f>
        <v>existing</v>
      </c>
      <c r="E22" s="4" t="e">
        <f t="shared" si="0"/>
        <v>#VALUE!</v>
      </c>
      <c r="F22" s="11" t="str">
        <f>IF(ISERROR(VLOOKUP(B22,'021012'!B:B,1,FALSE)),"yes","no")</f>
        <v>yes</v>
      </c>
      <c r="G22" s="2" t="s">
        <v>2152</v>
      </c>
      <c r="H22" s="11" t="str">
        <f>IF(ISNA(VLOOKUP(B22,CEEMEA!$A:$A,1,0)),IF(ISNA(VLOOKUP(B22,Removes!$A:$A,1,0)),IF(ISNA(VLOOKUP(B22,TTM!$A:$A,1,0)),IF(ISNA(VLOOKUP(B22,FastTrack!$A:$A,1,0)),IF(ISNA(VLOOKUP(B22,Delayed!$B:$B,1,0)),"BAU","Delayed"),"FastTrack"),"TTM"),"Remove"),"CEEMEA")</f>
        <v>CEEMEA</v>
      </c>
      <c r="I22" s="11" t="str">
        <f>IF(COUNTIF(schedule!DA$1:ZZ$100,B22)=0,"new","scheduled")</f>
        <v>scheduled</v>
      </c>
    </row>
    <row r="23" spans="1:9">
      <c r="A23" s="11" t="s">
        <v>1537</v>
      </c>
      <c r="B23" s="13">
        <v>120914024423</v>
      </c>
      <c r="C23" s="11" t="str">
        <f>IF(ISERROR(VLOOKUP(B23,'280912'!B:C,2,FALSE)),"new",VLOOKUP(B23,'280912'!B:C,2,FALSE))</f>
        <v>new</v>
      </c>
      <c r="D23" s="11" t="str">
        <f>IF(ISERROR(VLOOKUP(B23,'280912'!B:D,3,FALSE)),"new",IF(VLOOKUP(B23,'280912'!B:D,3,FALSE)="new","existing",VLOOKUP(B23,'280912'!B:D,3,FALSE)))</f>
        <v>existing</v>
      </c>
      <c r="E23" s="4" t="e">
        <f t="shared" si="0"/>
        <v>#VALUE!</v>
      </c>
      <c r="F23" s="11" t="str">
        <f>IF(ISERROR(VLOOKUP(B23,'021012'!B:B,1,FALSE)),"yes","no")</f>
        <v>yes</v>
      </c>
      <c r="G23" s="2" t="s">
        <v>2151</v>
      </c>
      <c r="H23" s="11" t="str">
        <f>IF(ISNA(VLOOKUP(B23,CEEMEA!$A:$A,1,0)),IF(ISNA(VLOOKUP(B23,Removes!$A:$A,1,0)),IF(ISNA(VLOOKUP(B23,TTM!$A:$A,1,0)),IF(ISNA(VLOOKUP(B23,FastTrack!$A:$A,1,0)),IF(ISNA(VLOOKUP(B23,Delayed!$B:$B,1,0)),"BAU","Delayed"),"FastTrack"),"TTM"),"Remove"),"CEEMEA")</f>
        <v>CEEMEA</v>
      </c>
      <c r="I23" s="11" t="str">
        <f>IF(COUNTIF(schedule!DA$1:ZZ$100,B23)=0,"new","scheduled")</f>
        <v>scheduled</v>
      </c>
    </row>
    <row r="24" spans="1:9">
      <c r="A24" s="11" t="s">
        <v>1527</v>
      </c>
      <c r="B24" s="13">
        <v>120914034923</v>
      </c>
      <c r="C24" s="11" t="str">
        <f>IF(ISERROR(VLOOKUP(B24,'280912'!B:C,2,FALSE)),"new",VLOOKUP(B24,'280912'!B:C,2,FALSE))</f>
        <v>new</v>
      </c>
      <c r="D24" s="11" t="str">
        <f>IF(ISERROR(VLOOKUP(B24,'280912'!B:D,3,FALSE)),"new",IF(VLOOKUP(B24,'280912'!B:D,3,FALSE)="new","existing",VLOOKUP(B24,'280912'!B:D,3,FALSE)))</f>
        <v>existing</v>
      </c>
      <c r="E24" s="4" t="e">
        <f t="shared" si="0"/>
        <v>#VALUE!</v>
      </c>
      <c r="F24" s="11" t="str">
        <f>IF(ISERROR(VLOOKUP(B24,'021012'!B:B,1,FALSE)),"yes","no")</f>
        <v>yes</v>
      </c>
      <c r="G24" s="2" t="s">
        <v>2150</v>
      </c>
      <c r="H24" s="11" t="str">
        <f>IF(ISNA(VLOOKUP(B24,CEEMEA!$A:$A,1,0)),IF(ISNA(VLOOKUP(B24,Removes!$A:$A,1,0)),IF(ISNA(VLOOKUP(B24,TTM!$A:$A,1,0)),IF(ISNA(VLOOKUP(B24,FastTrack!$A:$A,1,0)),IF(ISNA(VLOOKUP(B24,Delayed!$B:$B,1,0)),"BAU","Delayed"),"FastTrack"),"TTM"),"Remove"),"CEEMEA")</f>
        <v>CEEMEA</v>
      </c>
      <c r="I24" s="11" t="str">
        <f>IF(COUNTIF(schedule!DA$1:ZZ$100,B24)=0,"new","scheduled")</f>
        <v>scheduled</v>
      </c>
    </row>
    <row r="25" spans="1:9">
      <c r="A25" s="11" t="s">
        <v>1525</v>
      </c>
      <c r="B25" s="13">
        <v>120914040159</v>
      </c>
      <c r="C25" s="11" t="str">
        <f>IF(ISERROR(VLOOKUP(B25,'280912'!B:C,2,FALSE)),"new",VLOOKUP(B25,'280912'!B:C,2,FALSE))</f>
        <v>new</v>
      </c>
      <c r="D25" s="11" t="str">
        <f>IF(ISERROR(VLOOKUP(B25,'280912'!B:D,3,FALSE)),"new",IF(VLOOKUP(B25,'280912'!B:D,3,FALSE)="new","existing",VLOOKUP(B25,'280912'!B:D,3,FALSE)))</f>
        <v>existing</v>
      </c>
      <c r="E25" s="4" t="e">
        <f t="shared" si="0"/>
        <v>#VALUE!</v>
      </c>
      <c r="F25" s="11" t="str">
        <f>IF(ISERROR(VLOOKUP(B25,'021012'!B:B,1,FALSE)),"yes","no")</f>
        <v>yes</v>
      </c>
      <c r="G25" s="2" t="s">
        <v>2149</v>
      </c>
      <c r="H25" s="11" t="str">
        <f>IF(ISNA(VLOOKUP(B25,CEEMEA!$A:$A,1,0)),IF(ISNA(VLOOKUP(B25,Removes!$A:$A,1,0)),IF(ISNA(VLOOKUP(B25,TTM!$A:$A,1,0)),IF(ISNA(VLOOKUP(B25,FastTrack!$A:$A,1,0)),IF(ISNA(VLOOKUP(B25,Delayed!$B:$B,1,0)),"BAU","Delayed"),"FastTrack"),"TTM"),"Remove"),"CEEMEA")</f>
        <v>CEEMEA</v>
      </c>
      <c r="I25" s="11" t="str">
        <f>IF(COUNTIF(schedule!DA$1:ZZ$100,B25)=0,"new","scheduled")</f>
        <v>scheduled</v>
      </c>
    </row>
    <row r="26" spans="1:9">
      <c r="A26" s="11" t="s">
        <v>333</v>
      </c>
      <c r="B26" s="13">
        <v>120914123424</v>
      </c>
      <c r="C26" s="11" t="str">
        <f>IF(ISERROR(VLOOKUP(B26,'280912'!B:C,2,FALSE)),"new",VLOOKUP(B26,'280912'!B:C,2,FALSE))</f>
        <v>new</v>
      </c>
      <c r="D26" s="11" t="str">
        <f>IF(ISERROR(VLOOKUP(B26,'280912'!B:D,3,FALSE)),"new",IF(VLOOKUP(B26,'280912'!B:D,3,FALSE)="new","existing",VLOOKUP(B26,'280912'!B:D,3,FALSE)))</f>
        <v>existing</v>
      </c>
      <c r="E26" s="4" t="e">
        <f t="shared" si="0"/>
        <v>#VALUE!</v>
      </c>
      <c r="F26" s="11" t="str">
        <f>IF(ISERROR(VLOOKUP(B26,'021012'!B:B,1,FALSE)),"yes","no")</f>
        <v>no</v>
      </c>
      <c r="G26" s="2" t="s">
        <v>2148</v>
      </c>
      <c r="H26" s="11" t="str">
        <f>IF(ISNA(VLOOKUP(B26,CEEMEA!$A:$A,1,0)),IF(ISNA(VLOOKUP(B26,Removes!$A:$A,1,0)),IF(ISNA(VLOOKUP(B26,TTM!$A:$A,1,0)),IF(ISNA(VLOOKUP(B26,FastTrack!$A:$A,1,0)),IF(ISNA(VLOOKUP(B26,Delayed!$B:$B,1,0)),"BAU","Delayed"),"FastTrack"),"TTM"),"Remove"),"CEEMEA")</f>
        <v>Remove</v>
      </c>
      <c r="I26" s="11" t="str">
        <f>IF(COUNTIF(schedule!DA$1:ZZ$100,B26)=0,"new","scheduled")</f>
        <v>new</v>
      </c>
    </row>
    <row r="27" spans="1:9">
      <c r="A27" s="11" t="s">
        <v>339</v>
      </c>
      <c r="B27" s="13">
        <v>120914131525</v>
      </c>
      <c r="C27" s="11" t="str">
        <f>IF(ISERROR(VLOOKUP(B27,'280912'!B:C,2,FALSE)),"new",VLOOKUP(B27,'280912'!B:C,2,FALSE))</f>
        <v>new</v>
      </c>
      <c r="D27" s="11" t="str">
        <f>IF(ISERROR(VLOOKUP(B27,'280912'!B:D,3,FALSE)),"new",IF(VLOOKUP(B27,'280912'!B:D,3,FALSE)="new","existing",VLOOKUP(B27,'280912'!B:D,3,FALSE)))</f>
        <v>existing</v>
      </c>
      <c r="E27" s="4" t="e">
        <f t="shared" si="0"/>
        <v>#VALUE!</v>
      </c>
      <c r="F27" s="11" t="str">
        <f>IF(ISERROR(VLOOKUP(B27,'021012'!B:B,1,FALSE)),"yes","no")</f>
        <v>no</v>
      </c>
      <c r="G27" s="2" t="s">
        <v>2146</v>
      </c>
      <c r="H27" s="11" t="str">
        <f>IF(ISNA(VLOOKUP(B27,CEEMEA!$A:$A,1,0)),IF(ISNA(VLOOKUP(B27,Removes!$A:$A,1,0)),IF(ISNA(VLOOKUP(B27,TTM!$A:$A,1,0)),IF(ISNA(VLOOKUP(B27,FastTrack!$A:$A,1,0)),IF(ISNA(VLOOKUP(B27,Delayed!$B:$B,1,0)),"BAU","Delayed"),"FastTrack"),"TTM"),"Remove"),"CEEMEA")</f>
        <v>BAU</v>
      </c>
      <c r="I27" s="11" t="str">
        <f>IF(COUNTIF(schedule!DA$1:ZZ$100,B27)=0,"new","scheduled")</f>
        <v>scheduled</v>
      </c>
    </row>
    <row r="28" spans="1:9">
      <c r="A28" s="11" t="s">
        <v>338</v>
      </c>
      <c r="B28" s="13">
        <v>120914131728</v>
      </c>
      <c r="C28" s="11" t="str">
        <f>IF(ISERROR(VLOOKUP(B28,'280912'!B:C,2,FALSE)),"new",VLOOKUP(B28,'280912'!B:C,2,FALSE))</f>
        <v>new</v>
      </c>
      <c r="D28" s="11" t="str">
        <f>IF(ISERROR(VLOOKUP(B28,'280912'!B:D,3,FALSE)),"new",IF(VLOOKUP(B28,'280912'!B:D,3,FALSE)="new","existing",VLOOKUP(B28,'280912'!B:D,3,FALSE)))</f>
        <v>existing</v>
      </c>
      <c r="E28" s="4" t="e">
        <f t="shared" si="0"/>
        <v>#VALUE!</v>
      </c>
      <c r="F28" s="11" t="str">
        <f>IF(ISERROR(VLOOKUP(B28,'021012'!B:B,1,FALSE)),"yes","no")</f>
        <v>no</v>
      </c>
      <c r="G28" s="2" t="s">
        <v>2145</v>
      </c>
      <c r="H28" s="11" t="str">
        <f>IF(ISNA(VLOOKUP(B28,CEEMEA!$A:$A,1,0)),IF(ISNA(VLOOKUP(B28,Removes!$A:$A,1,0)),IF(ISNA(VLOOKUP(B28,TTM!$A:$A,1,0)),IF(ISNA(VLOOKUP(B28,FastTrack!$A:$A,1,0)),IF(ISNA(VLOOKUP(B28,Delayed!$B:$B,1,0)),"BAU","Delayed"),"FastTrack"),"TTM"),"Remove"),"CEEMEA")</f>
        <v>BAU</v>
      </c>
      <c r="I28" s="11" t="str">
        <f>IF(COUNTIF(schedule!DA$1:ZZ$100,B28)=0,"new","scheduled")</f>
        <v>scheduled</v>
      </c>
    </row>
    <row r="29" spans="1:9">
      <c r="A29" s="11" t="s">
        <v>173</v>
      </c>
      <c r="B29" s="13">
        <v>120917045521</v>
      </c>
      <c r="C29" s="11" t="str">
        <f>IF(ISERROR(VLOOKUP(B29,'280912'!B:C,2,FALSE)),"new",VLOOKUP(B29,'280912'!B:C,2,FALSE))</f>
        <v>new</v>
      </c>
      <c r="D29" s="11" t="str">
        <f>IF(ISERROR(VLOOKUP(B29,'280912'!B:D,3,FALSE)),"new",IF(VLOOKUP(B29,'280912'!B:D,3,FALSE)="new","existing",VLOOKUP(B29,'280912'!B:D,3,FALSE)))</f>
        <v>existing</v>
      </c>
      <c r="E29" s="4" t="e">
        <f t="shared" si="0"/>
        <v>#VALUE!</v>
      </c>
      <c r="F29" s="11" t="str">
        <f>IF(ISERROR(VLOOKUP(B29,'021012'!B:B,1,FALSE)),"yes","no")</f>
        <v>no</v>
      </c>
      <c r="G29" s="2" t="s">
        <v>2143</v>
      </c>
      <c r="H29" s="11" t="str">
        <f>IF(ISNA(VLOOKUP(B29,CEEMEA!$A:$A,1,0)),IF(ISNA(VLOOKUP(B29,Removes!$A:$A,1,0)),IF(ISNA(VLOOKUP(B29,TTM!$A:$A,1,0)),IF(ISNA(VLOOKUP(B29,FastTrack!$A:$A,1,0)),IF(ISNA(VLOOKUP(B29,Delayed!$B:$B,1,0)),"BAU","Delayed"),"FastTrack"),"TTM"),"Remove"),"CEEMEA")</f>
        <v>Remove</v>
      </c>
      <c r="I29" s="11" t="str">
        <f>IF(COUNTIF(schedule!DA$1:ZZ$100,B29)=0,"new","scheduled")</f>
        <v>new</v>
      </c>
    </row>
    <row r="30" spans="1:9">
      <c r="A30" s="11" t="s">
        <v>172</v>
      </c>
      <c r="B30" s="13">
        <v>120917045758</v>
      </c>
      <c r="C30" s="11" t="str">
        <f>IF(ISERROR(VLOOKUP(B30,'280912'!B:C,2,FALSE)),"new",VLOOKUP(B30,'280912'!B:C,2,FALSE))</f>
        <v>new</v>
      </c>
      <c r="D30" s="11" t="str">
        <f>IF(ISERROR(VLOOKUP(B30,'280912'!B:D,3,FALSE)),"new",IF(VLOOKUP(B30,'280912'!B:D,3,FALSE)="new","existing",VLOOKUP(B30,'280912'!B:D,3,FALSE)))</f>
        <v>existing</v>
      </c>
      <c r="E30" s="4" t="e">
        <f t="shared" si="0"/>
        <v>#VALUE!</v>
      </c>
      <c r="F30" s="11" t="str">
        <f>IF(ISERROR(VLOOKUP(B30,'021012'!B:B,1,FALSE)),"yes","no")</f>
        <v>no</v>
      </c>
      <c r="G30" s="2" t="s">
        <v>2142</v>
      </c>
      <c r="H30" s="11" t="str">
        <f>IF(ISNA(VLOOKUP(B30,CEEMEA!$A:$A,1,0)),IF(ISNA(VLOOKUP(B30,Removes!$A:$A,1,0)),IF(ISNA(VLOOKUP(B30,TTM!$A:$A,1,0)),IF(ISNA(VLOOKUP(B30,FastTrack!$A:$A,1,0)),IF(ISNA(VLOOKUP(B30,Delayed!$B:$B,1,0)),"BAU","Delayed"),"FastTrack"),"TTM"),"Remove"),"CEEMEA")</f>
        <v>Remove</v>
      </c>
      <c r="I30" s="11" t="str">
        <f>IF(COUNTIF(schedule!DA$1:ZZ$100,B30)=0,"new","scheduled")</f>
        <v>new</v>
      </c>
    </row>
    <row r="31" spans="1:9">
      <c r="A31" s="1" t="s">
        <v>1858</v>
      </c>
      <c r="B31" s="13">
        <v>120918043435</v>
      </c>
      <c r="C31" s="11" t="str">
        <f>IF(ISERROR(VLOOKUP(B31,'280912'!B:C,2,FALSE)),"new",VLOOKUP(B31,'280912'!B:C,2,FALSE))</f>
        <v>new</v>
      </c>
      <c r="D31" s="11" t="str">
        <f>IF(ISERROR(VLOOKUP(B31,'280912'!B:D,3,FALSE)),"new",IF(VLOOKUP(B31,'280912'!B:D,3,FALSE)="new","existing",VLOOKUP(B31,'280912'!B:D,3,FALSE)))</f>
        <v>new</v>
      </c>
      <c r="E31" s="4">
        <f t="shared" si="0"/>
        <v>40918</v>
      </c>
      <c r="F31" s="11" t="str">
        <f>IF(ISERROR(VLOOKUP(B31,'021012'!B:B,1,FALSE)),"yes","no")</f>
        <v>no</v>
      </c>
      <c r="G31" s="2" t="s">
        <v>2042</v>
      </c>
      <c r="H31" s="11" t="str">
        <f>IF(ISNA(VLOOKUP(B31,CEEMEA!$A:$A,1,0)),IF(ISNA(VLOOKUP(B31,Removes!$A:$A,1,0)),IF(ISNA(VLOOKUP(B31,TTM!$A:$A,1,0)),IF(ISNA(VLOOKUP(B31,FastTrack!$A:$A,1,0)),IF(ISNA(VLOOKUP(B31,Delayed!$B:$B,1,0)),"BAU","Delayed"),"FastTrack"),"TTM"),"Remove"),"CEEMEA")</f>
        <v>BAU</v>
      </c>
      <c r="I31" s="11" t="str">
        <f>IF(COUNTIF(schedule!DA$1:ZZ$100,B31)=0,"new","scheduled")</f>
        <v>scheduled</v>
      </c>
    </row>
    <row r="32" spans="1:9">
      <c r="A32" s="1" t="s">
        <v>1860</v>
      </c>
      <c r="B32" s="13">
        <v>120918043436</v>
      </c>
      <c r="C32" s="11" t="str">
        <f>IF(ISERROR(VLOOKUP(B32,'280912'!B:C,2,FALSE)),"new",VLOOKUP(B32,'280912'!B:C,2,FALSE))</f>
        <v>new</v>
      </c>
      <c r="D32" s="11" t="str">
        <f>IF(ISERROR(VLOOKUP(B32,'280912'!B:D,3,FALSE)),"new",IF(VLOOKUP(B32,'280912'!B:D,3,FALSE)="new","existing",VLOOKUP(B32,'280912'!B:D,3,FALSE)))</f>
        <v>new</v>
      </c>
      <c r="E32" s="4">
        <f t="shared" si="0"/>
        <v>40918</v>
      </c>
      <c r="F32" s="11" t="str">
        <f>IF(ISERROR(VLOOKUP(B32,'021012'!B:B,1,FALSE)),"yes","no")</f>
        <v>no</v>
      </c>
      <c r="G32" s="2" t="s">
        <v>2041</v>
      </c>
      <c r="H32" s="11" t="str">
        <f>IF(ISNA(VLOOKUP(B32,CEEMEA!$A:$A,1,0)),IF(ISNA(VLOOKUP(B32,Removes!$A:$A,1,0)),IF(ISNA(VLOOKUP(B32,TTM!$A:$A,1,0)),IF(ISNA(VLOOKUP(B32,FastTrack!$A:$A,1,0)),IF(ISNA(VLOOKUP(B32,Delayed!$B:$B,1,0)),"BAU","Delayed"),"FastTrack"),"TTM"),"Remove"),"CEEMEA")</f>
        <v>BAU</v>
      </c>
      <c r="I32" s="11" t="str">
        <f>IF(COUNTIF(schedule!DA$1:ZZ$100,B32)=0,"new","scheduled")</f>
        <v>scheduled</v>
      </c>
    </row>
    <row r="33" spans="1:9">
      <c r="A33" s="1" t="s">
        <v>2031</v>
      </c>
      <c r="B33" s="13">
        <v>120918132852</v>
      </c>
      <c r="C33" s="11" t="str">
        <f>IF(ISERROR(VLOOKUP(B33,'280912'!B:C,2,FALSE)),"new",VLOOKUP(B33,'280912'!B:C,2,FALSE))</f>
        <v>new</v>
      </c>
      <c r="D33" s="11" t="str">
        <f>IF(ISERROR(VLOOKUP(B33,'280912'!B:D,3,FALSE)),"new",IF(VLOOKUP(B33,'280912'!B:D,3,FALSE)="new","existing",VLOOKUP(B33,'280912'!B:D,3,FALSE)))</f>
        <v>existing</v>
      </c>
      <c r="E33" s="4">
        <f t="shared" si="0"/>
        <v>40918</v>
      </c>
      <c r="F33" s="11" t="str">
        <f>IF(ISERROR(VLOOKUP(B33,'021012'!B:B,1,FALSE)),"yes","no")</f>
        <v>yes</v>
      </c>
      <c r="G33" s="2" t="s">
        <v>2044</v>
      </c>
      <c r="H33" s="11" t="str">
        <f>IF(ISNA(VLOOKUP(B33,CEEMEA!$A:$A,1,0)),IF(ISNA(VLOOKUP(B33,Removes!$A:$A,1,0)),IF(ISNA(VLOOKUP(B33,TTM!$A:$A,1,0)),IF(ISNA(VLOOKUP(B33,FastTrack!$A:$A,1,0)),IF(ISNA(VLOOKUP(B33,Delayed!$B:$B,1,0)),"BAU","Delayed"),"FastTrack"),"TTM"),"Remove"),"CEEMEA")</f>
        <v>BAU</v>
      </c>
      <c r="I33" s="11" t="str">
        <f>IF(COUNTIF(schedule!DA$1:ZZ$100,B33)=0,"new","scheduled")</f>
        <v>scheduled</v>
      </c>
    </row>
    <row r="34" spans="1:9">
      <c r="A34" s="11" t="s">
        <v>1771</v>
      </c>
      <c r="B34" s="13">
        <v>120919080500</v>
      </c>
      <c r="C34" s="11" t="str">
        <f>IF(ISERROR(VLOOKUP(B34,'280912'!B:C,2,FALSE)),"new",VLOOKUP(B34,'280912'!B:C,2,FALSE))</f>
        <v>new</v>
      </c>
      <c r="D34" s="11" t="str">
        <f>IF(ISERROR(VLOOKUP(B34,'280912'!B:D,3,FALSE)),"new",IF(VLOOKUP(B34,'280912'!B:D,3,FALSE)="new","existing",VLOOKUP(B34,'280912'!B:D,3,FALSE)))</f>
        <v>existing</v>
      </c>
      <c r="E34" s="4" t="e">
        <f t="shared" si="0"/>
        <v>#VALUE!</v>
      </c>
      <c r="F34" s="11" t="str">
        <f>IF(ISERROR(VLOOKUP(B34,'021012'!B:B,1,FALSE)),"yes","no")</f>
        <v>no</v>
      </c>
      <c r="G34" s="2" t="s">
        <v>2140</v>
      </c>
      <c r="H34" s="11" t="str">
        <f>IF(ISNA(VLOOKUP(B34,CEEMEA!$A:$A,1,0)),IF(ISNA(VLOOKUP(B34,Removes!$A:$A,1,0)),IF(ISNA(VLOOKUP(B34,TTM!$A:$A,1,0)),IF(ISNA(VLOOKUP(B34,FastTrack!$A:$A,1,0)),IF(ISNA(VLOOKUP(B34,Delayed!$B:$B,1,0)),"BAU","Delayed"),"FastTrack"),"TTM"),"Remove"),"CEEMEA")</f>
        <v>BAU</v>
      </c>
      <c r="I34" s="11" t="str">
        <f>IF(COUNTIF(schedule!DA$1:ZZ$100,B34)=0,"new","scheduled")</f>
        <v>scheduled</v>
      </c>
    </row>
    <row r="35" spans="1:9">
      <c r="A35" s="11" t="s">
        <v>1825</v>
      </c>
      <c r="B35" s="13">
        <v>120920100741</v>
      </c>
      <c r="C35" s="11" t="str">
        <f>IF(ISERROR(VLOOKUP(B35,'280912'!B:C,2,FALSE)),"new",VLOOKUP(B35,'280912'!B:C,2,FALSE))</f>
        <v>new</v>
      </c>
      <c r="D35" s="11" t="str">
        <f>IF(ISERROR(VLOOKUP(B35,'280912'!B:D,3,FALSE)),"new",IF(VLOOKUP(B35,'280912'!B:D,3,FALSE)="new","existing",VLOOKUP(B35,'280912'!B:D,3,FALSE)))</f>
        <v>existing</v>
      </c>
      <c r="E35" s="4" t="e">
        <f t="shared" si="0"/>
        <v>#VALUE!</v>
      </c>
      <c r="F35" s="11" t="str">
        <f>IF(ISERROR(VLOOKUP(B35,'021012'!B:B,1,FALSE)),"yes","no")</f>
        <v>no</v>
      </c>
      <c r="G35" s="2" t="s">
        <v>2113</v>
      </c>
      <c r="H35" s="11" t="str">
        <f>IF(ISNA(VLOOKUP(B35,CEEMEA!$A:$A,1,0)),IF(ISNA(VLOOKUP(B35,Removes!$A:$A,1,0)),IF(ISNA(VLOOKUP(B35,TTM!$A:$A,1,0)),IF(ISNA(VLOOKUP(B35,FastTrack!$A:$A,1,0)),IF(ISNA(VLOOKUP(B35,Delayed!$B:$B,1,0)),"BAU","Delayed"),"FastTrack"),"TTM"),"Remove"),"CEEMEA")</f>
        <v>BAU</v>
      </c>
      <c r="I35" s="11" t="str">
        <f>IF(COUNTIF(schedule!DA$1:ZZ$100,B35)=0,"new","scheduled")</f>
        <v>scheduled</v>
      </c>
    </row>
    <row r="36" spans="1:9">
      <c r="A36" s="11" t="s">
        <v>1823</v>
      </c>
      <c r="B36" s="13">
        <v>120920100748</v>
      </c>
      <c r="C36" s="11" t="str">
        <f>IF(ISERROR(VLOOKUP(B36,'280912'!B:C,2,FALSE)),"new",VLOOKUP(B36,'280912'!B:C,2,FALSE))</f>
        <v>new</v>
      </c>
      <c r="D36" s="11" t="str">
        <f>IF(ISERROR(VLOOKUP(B36,'280912'!B:D,3,FALSE)),"new",IF(VLOOKUP(B36,'280912'!B:D,3,FALSE)="new","existing",VLOOKUP(B36,'280912'!B:D,3,FALSE)))</f>
        <v>existing</v>
      </c>
      <c r="E36" s="4" t="e">
        <f t="shared" si="0"/>
        <v>#VALUE!</v>
      </c>
      <c r="F36" s="11" t="str">
        <f>IF(ISERROR(VLOOKUP(B36,'021012'!B:B,1,FALSE)),"yes","no")</f>
        <v>no</v>
      </c>
      <c r="G36" s="2" t="s">
        <v>2138</v>
      </c>
      <c r="H36" s="11" t="str">
        <f>IF(ISNA(VLOOKUP(B36,CEEMEA!$A:$A,1,0)),IF(ISNA(VLOOKUP(B36,Removes!$A:$A,1,0)),IF(ISNA(VLOOKUP(B36,TTM!$A:$A,1,0)),IF(ISNA(VLOOKUP(B36,FastTrack!$A:$A,1,0)),IF(ISNA(VLOOKUP(B36,Delayed!$B:$B,1,0)),"BAU","Delayed"),"FastTrack"),"TTM"),"Remove"),"CEEMEA")</f>
        <v>BAU</v>
      </c>
      <c r="I36" s="11" t="str">
        <f>IF(COUNTIF(schedule!DA$1:ZZ$100,B36)=0,"new","scheduled")</f>
        <v>scheduled</v>
      </c>
    </row>
    <row r="37" spans="1:9">
      <c r="A37" s="11" t="s">
        <v>1821</v>
      </c>
      <c r="B37" s="13">
        <v>120920100749</v>
      </c>
      <c r="C37" s="11" t="str">
        <f>IF(ISERROR(VLOOKUP(B37,'280912'!B:C,2,FALSE)),"new",VLOOKUP(B37,'280912'!B:C,2,FALSE))</f>
        <v>new</v>
      </c>
      <c r="D37" s="11" t="str">
        <f>IF(ISERROR(VLOOKUP(B37,'280912'!B:D,3,FALSE)),"new",IF(VLOOKUP(B37,'280912'!B:D,3,FALSE)="new","existing",VLOOKUP(B37,'280912'!B:D,3,FALSE)))</f>
        <v>existing</v>
      </c>
      <c r="E37" s="4" t="e">
        <f t="shared" si="0"/>
        <v>#VALUE!</v>
      </c>
      <c r="F37" s="11" t="str">
        <f>IF(ISERROR(VLOOKUP(B37,'021012'!B:B,1,FALSE)),"yes","no")</f>
        <v>no</v>
      </c>
      <c r="G37" s="2" t="s">
        <v>2137</v>
      </c>
      <c r="H37" s="11" t="str">
        <f>IF(ISNA(VLOOKUP(B37,CEEMEA!$A:$A,1,0)),IF(ISNA(VLOOKUP(B37,Removes!$A:$A,1,0)),IF(ISNA(VLOOKUP(B37,TTM!$A:$A,1,0)),IF(ISNA(VLOOKUP(B37,FastTrack!$A:$A,1,0)),IF(ISNA(VLOOKUP(B37,Delayed!$B:$B,1,0)),"BAU","Delayed"),"FastTrack"),"TTM"),"Remove"),"CEEMEA")</f>
        <v>BAU</v>
      </c>
      <c r="I37" s="11" t="str">
        <f>IF(COUNTIF(schedule!DA$1:ZZ$100,B37)=0,"new","scheduled")</f>
        <v>scheduled</v>
      </c>
    </row>
    <row r="38" spans="1:9">
      <c r="A38" s="11" t="s">
        <v>1819</v>
      </c>
      <c r="B38" s="13">
        <v>120920100750</v>
      </c>
      <c r="C38" s="11" t="str">
        <f>IF(ISERROR(VLOOKUP(B38,'280912'!B:C,2,FALSE)),"new",VLOOKUP(B38,'280912'!B:C,2,FALSE))</f>
        <v>new</v>
      </c>
      <c r="D38" s="11" t="str">
        <f>IF(ISERROR(VLOOKUP(B38,'280912'!B:D,3,FALSE)),"new",IF(VLOOKUP(B38,'280912'!B:D,3,FALSE)="new","existing",VLOOKUP(B38,'280912'!B:D,3,FALSE)))</f>
        <v>existing</v>
      </c>
      <c r="E38" s="4" t="e">
        <f t="shared" si="0"/>
        <v>#VALUE!</v>
      </c>
      <c r="F38" s="11" t="str">
        <f>IF(ISERROR(VLOOKUP(B38,'021012'!B:B,1,FALSE)),"yes","no")</f>
        <v>no</v>
      </c>
      <c r="G38" s="2" t="s">
        <v>2136</v>
      </c>
      <c r="H38" s="11" t="str">
        <f>IF(ISNA(VLOOKUP(B38,CEEMEA!$A:$A,1,0)),IF(ISNA(VLOOKUP(B38,Removes!$A:$A,1,0)),IF(ISNA(VLOOKUP(B38,TTM!$A:$A,1,0)),IF(ISNA(VLOOKUP(B38,FastTrack!$A:$A,1,0)),IF(ISNA(VLOOKUP(B38,Delayed!$B:$B,1,0)),"BAU","Delayed"),"FastTrack"),"TTM"),"Remove"),"CEEMEA")</f>
        <v>BAU</v>
      </c>
      <c r="I38" s="11" t="str">
        <f>IF(COUNTIF(schedule!DA$1:ZZ$100,B38)=0,"new","scheduled")</f>
        <v>scheduled</v>
      </c>
    </row>
    <row r="39" spans="1:9">
      <c r="A39" s="11" t="s">
        <v>1815</v>
      </c>
      <c r="B39" s="13">
        <v>120920100751</v>
      </c>
      <c r="C39" s="11" t="str">
        <f>IF(ISERROR(VLOOKUP(B39,'280912'!B:C,2,FALSE)),"new",VLOOKUP(B39,'280912'!B:C,2,FALSE))</f>
        <v>new</v>
      </c>
      <c r="D39" s="11" t="str">
        <f>IF(ISERROR(VLOOKUP(B39,'280912'!B:D,3,FALSE)),"new",IF(VLOOKUP(B39,'280912'!B:D,3,FALSE)="new","existing",VLOOKUP(B39,'280912'!B:D,3,FALSE)))</f>
        <v>existing</v>
      </c>
      <c r="E39" s="4" t="e">
        <f t="shared" si="0"/>
        <v>#VALUE!</v>
      </c>
      <c r="F39" s="11" t="str">
        <f>IF(ISERROR(VLOOKUP(B39,'021012'!B:B,1,FALSE)),"yes","no")</f>
        <v>no</v>
      </c>
      <c r="G39" s="2" t="s">
        <v>2134</v>
      </c>
      <c r="H39" s="11" t="str">
        <f>IF(ISNA(VLOOKUP(B39,CEEMEA!$A:$A,1,0)),IF(ISNA(VLOOKUP(B39,Removes!$A:$A,1,0)),IF(ISNA(VLOOKUP(B39,TTM!$A:$A,1,0)),IF(ISNA(VLOOKUP(B39,FastTrack!$A:$A,1,0)),IF(ISNA(VLOOKUP(B39,Delayed!$B:$B,1,0)),"BAU","Delayed"),"FastTrack"),"TTM"),"Remove"),"CEEMEA")</f>
        <v>BAU</v>
      </c>
      <c r="I39" s="11" t="str">
        <f>IF(COUNTIF(schedule!DA$1:ZZ$100,B39)=0,"new","scheduled")</f>
        <v>scheduled</v>
      </c>
    </row>
    <row r="40" spans="1:9">
      <c r="A40" s="11" t="s">
        <v>1813</v>
      </c>
      <c r="B40" s="13">
        <v>120920102003</v>
      </c>
      <c r="C40" s="11" t="str">
        <f>IF(ISERROR(VLOOKUP(B40,'280912'!B:C,2,FALSE)),"new",VLOOKUP(B40,'280912'!B:C,2,FALSE))</f>
        <v>new</v>
      </c>
      <c r="D40" s="11" t="str">
        <f>IF(ISERROR(VLOOKUP(B40,'280912'!B:D,3,FALSE)),"new",IF(VLOOKUP(B40,'280912'!B:D,3,FALSE)="new","existing",VLOOKUP(B40,'280912'!B:D,3,FALSE)))</f>
        <v>existing</v>
      </c>
      <c r="E40" s="4" t="e">
        <f t="shared" si="0"/>
        <v>#VALUE!</v>
      </c>
      <c r="F40" s="11" t="str">
        <f>IF(ISERROR(VLOOKUP(B40,'021012'!B:B,1,FALSE)),"yes","no")</f>
        <v>no</v>
      </c>
      <c r="G40" s="2" t="s">
        <v>2133</v>
      </c>
      <c r="H40" s="11" t="str">
        <f>IF(ISNA(VLOOKUP(B40,CEEMEA!$A:$A,1,0)),IF(ISNA(VLOOKUP(B40,Removes!$A:$A,1,0)),IF(ISNA(VLOOKUP(B40,TTM!$A:$A,1,0)),IF(ISNA(VLOOKUP(B40,FastTrack!$A:$A,1,0)),IF(ISNA(VLOOKUP(B40,Delayed!$B:$B,1,0)),"BAU","Delayed"),"FastTrack"),"TTM"),"Remove"),"CEEMEA")</f>
        <v>BAU</v>
      </c>
      <c r="I40" s="11" t="str">
        <f>IF(COUNTIF(schedule!DA$1:ZZ$100,B40)=0,"new","scheduled")</f>
        <v>scheduled</v>
      </c>
    </row>
    <row r="41" spans="1:9">
      <c r="A41" s="11" t="s">
        <v>1809</v>
      </c>
      <c r="B41" s="13">
        <v>120920102004</v>
      </c>
      <c r="C41" s="11" t="str">
        <f>IF(ISERROR(VLOOKUP(B41,'280912'!B:C,2,FALSE)),"new",VLOOKUP(B41,'280912'!B:C,2,FALSE))</f>
        <v>new</v>
      </c>
      <c r="D41" s="11" t="str">
        <f>IF(ISERROR(VLOOKUP(B41,'280912'!B:D,3,FALSE)),"new",IF(VLOOKUP(B41,'280912'!B:D,3,FALSE)="new","existing",VLOOKUP(B41,'280912'!B:D,3,FALSE)))</f>
        <v>existing</v>
      </c>
      <c r="E41" s="4" t="e">
        <f t="shared" si="0"/>
        <v>#VALUE!</v>
      </c>
      <c r="F41" s="11" t="str">
        <f>IF(ISERROR(VLOOKUP(B41,'021012'!B:B,1,FALSE)),"yes","no")</f>
        <v>no</v>
      </c>
      <c r="G41" s="2" t="s">
        <v>2131</v>
      </c>
      <c r="H41" s="11" t="str">
        <f>IF(ISNA(VLOOKUP(B41,CEEMEA!$A:$A,1,0)),IF(ISNA(VLOOKUP(B41,Removes!$A:$A,1,0)),IF(ISNA(VLOOKUP(B41,TTM!$A:$A,1,0)),IF(ISNA(VLOOKUP(B41,FastTrack!$A:$A,1,0)),IF(ISNA(VLOOKUP(B41,Delayed!$B:$B,1,0)),"BAU","Delayed"),"FastTrack"),"TTM"),"Remove"),"CEEMEA")</f>
        <v>BAU</v>
      </c>
      <c r="I41" s="11" t="str">
        <f>IF(COUNTIF(schedule!DA$1:ZZ$100,B41)=0,"new","scheduled")</f>
        <v>scheduled</v>
      </c>
    </row>
    <row r="42" spans="1:9">
      <c r="A42" s="11" t="s">
        <v>1803</v>
      </c>
      <c r="B42" s="13">
        <v>120920102005</v>
      </c>
      <c r="C42" s="11" t="str">
        <f>IF(ISERROR(VLOOKUP(B42,'280912'!B:C,2,FALSE)),"new",VLOOKUP(B42,'280912'!B:C,2,FALSE))</f>
        <v>new</v>
      </c>
      <c r="D42" s="11" t="str">
        <f>IF(ISERROR(VLOOKUP(B42,'280912'!B:D,3,FALSE)),"new",IF(VLOOKUP(B42,'280912'!B:D,3,FALSE)="new","existing",VLOOKUP(B42,'280912'!B:D,3,FALSE)))</f>
        <v>existing</v>
      </c>
      <c r="E42" s="4" t="e">
        <f t="shared" si="0"/>
        <v>#VALUE!</v>
      </c>
      <c r="F42" s="11" t="str">
        <f>IF(ISERROR(VLOOKUP(B42,'021012'!B:B,1,FALSE)),"yes","no")</f>
        <v>no</v>
      </c>
      <c r="G42" s="2" t="s">
        <v>2128</v>
      </c>
      <c r="H42" s="11" t="str">
        <f>IF(ISNA(VLOOKUP(B42,CEEMEA!$A:$A,1,0)),IF(ISNA(VLOOKUP(B42,Removes!$A:$A,1,0)),IF(ISNA(VLOOKUP(B42,TTM!$A:$A,1,0)),IF(ISNA(VLOOKUP(B42,FastTrack!$A:$A,1,0)),IF(ISNA(VLOOKUP(B42,Delayed!$B:$B,1,0)),"BAU","Delayed"),"FastTrack"),"TTM"),"Remove"),"CEEMEA")</f>
        <v>BAU</v>
      </c>
      <c r="I42" s="11" t="str">
        <f>IF(COUNTIF(schedule!DA$1:ZZ$100,B42)=0,"new","scheduled")</f>
        <v>scheduled</v>
      </c>
    </row>
    <row r="43" spans="1:9">
      <c r="A43" s="11" t="s">
        <v>1811</v>
      </c>
      <c r="B43" s="13">
        <v>120920102006</v>
      </c>
      <c r="C43" s="11" t="str">
        <f>IF(ISERROR(VLOOKUP(B43,'280912'!B:C,2,FALSE)),"new",VLOOKUP(B43,'280912'!B:C,2,FALSE))</f>
        <v>new</v>
      </c>
      <c r="D43" s="11" t="str">
        <f>IF(ISERROR(VLOOKUP(B43,'280912'!B:D,3,FALSE)),"new",IF(VLOOKUP(B43,'280912'!B:D,3,FALSE)="new","existing",VLOOKUP(B43,'280912'!B:D,3,FALSE)))</f>
        <v>existing</v>
      </c>
      <c r="E43" s="4" t="e">
        <f t="shared" si="0"/>
        <v>#VALUE!</v>
      </c>
      <c r="F43" s="11" t="str">
        <f>IF(ISERROR(VLOOKUP(B43,'021012'!B:B,1,FALSE)),"yes","no")</f>
        <v>no</v>
      </c>
      <c r="G43" s="2" t="s">
        <v>2132</v>
      </c>
      <c r="H43" s="11" t="str">
        <f>IF(ISNA(VLOOKUP(B43,CEEMEA!$A:$A,1,0)),IF(ISNA(VLOOKUP(B43,Removes!$A:$A,1,0)),IF(ISNA(VLOOKUP(B43,TTM!$A:$A,1,0)),IF(ISNA(VLOOKUP(B43,FastTrack!$A:$A,1,0)),IF(ISNA(VLOOKUP(B43,Delayed!$B:$B,1,0)),"BAU","Delayed"),"FastTrack"),"TTM"),"Remove"),"CEEMEA")</f>
        <v>BAU</v>
      </c>
      <c r="I43" s="11" t="str">
        <f>IF(COUNTIF(schedule!DA$1:ZZ$100,B43)=0,"new","scheduled")</f>
        <v>scheduled</v>
      </c>
    </row>
    <row r="44" spans="1:9">
      <c r="A44" s="11" t="s">
        <v>1883</v>
      </c>
      <c r="B44" s="13">
        <v>120920123003</v>
      </c>
      <c r="C44" s="11" t="str">
        <f>IF(ISERROR(VLOOKUP(B44,'280912'!B:C,2,FALSE)),"new",VLOOKUP(B44,'280912'!B:C,2,FALSE))</f>
        <v>new</v>
      </c>
      <c r="D44" s="11" t="str">
        <f>IF(ISERROR(VLOOKUP(B44,'280912'!B:D,3,FALSE)),"new",IF(VLOOKUP(B44,'280912'!B:D,3,FALSE)="new","existing",VLOOKUP(B44,'280912'!B:D,3,FALSE)))</f>
        <v>existing</v>
      </c>
      <c r="E44" s="4" t="e">
        <f t="shared" si="0"/>
        <v>#VALUE!</v>
      </c>
      <c r="F44" s="11" t="str">
        <f>IF(ISERROR(VLOOKUP(B44,'021012'!B:B,1,FALSE)),"yes","no")</f>
        <v>no</v>
      </c>
      <c r="G44" s="2" t="s">
        <v>2111</v>
      </c>
      <c r="H44" s="11" t="str">
        <f>IF(ISNA(VLOOKUP(B44,CEEMEA!$A:$A,1,0)),IF(ISNA(VLOOKUP(B44,Removes!$A:$A,1,0)),IF(ISNA(VLOOKUP(B44,TTM!$A:$A,1,0)),IF(ISNA(VLOOKUP(B44,FastTrack!$A:$A,1,0)),IF(ISNA(VLOOKUP(B44,Delayed!$B:$B,1,0)),"BAU","Delayed"),"FastTrack"),"TTM"),"Remove"),"CEEMEA")</f>
        <v>BAU</v>
      </c>
      <c r="I44" s="11" t="str">
        <f>IF(COUNTIF(schedule!DA$1:ZZ$100,B44)=0,"new","scheduled")</f>
        <v>scheduled</v>
      </c>
    </row>
    <row r="45" spans="1:9">
      <c r="A45" s="11" t="s">
        <v>1874</v>
      </c>
      <c r="B45" s="13">
        <v>120921062337</v>
      </c>
      <c r="C45" s="11" t="str">
        <f>IF(ISERROR(VLOOKUP(B45,'280912'!B:C,2,FALSE)),"new",VLOOKUP(B45,'280912'!B:C,2,FALSE))</f>
        <v>new</v>
      </c>
      <c r="D45" s="11" t="str">
        <f>IF(ISERROR(VLOOKUP(B45,'280912'!B:D,3,FALSE)),"new",IF(VLOOKUP(B45,'280912'!B:D,3,FALSE)="new","existing",VLOOKUP(B45,'280912'!B:D,3,FALSE)))</f>
        <v>existing</v>
      </c>
      <c r="E45" s="4" t="e">
        <f t="shared" si="0"/>
        <v>#VALUE!</v>
      </c>
      <c r="F45" s="11" t="str">
        <f>IF(ISERROR(VLOOKUP(B45,'021012'!B:B,1,FALSE)),"yes","no")</f>
        <v>no</v>
      </c>
      <c r="G45" s="2" t="s">
        <v>2125</v>
      </c>
      <c r="H45" s="11" t="str">
        <f>IF(ISNA(VLOOKUP(B45,CEEMEA!$A:$A,1,0)),IF(ISNA(VLOOKUP(B45,Removes!$A:$A,1,0)),IF(ISNA(VLOOKUP(B45,TTM!$A:$A,1,0)),IF(ISNA(VLOOKUP(B45,FastTrack!$A:$A,1,0)),IF(ISNA(VLOOKUP(B45,Delayed!$B:$B,1,0)),"BAU","Delayed"),"FastTrack"),"TTM"),"Remove"),"CEEMEA")</f>
        <v>Delayed</v>
      </c>
      <c r="I45" s="11" t="str">
        <f>IF(COUNTIF(schedule!DA$1:ZZ$100,B45)=0,"new","scheduled")</f>
        <v>new</v>
      </c>
    </row>
    <row r="46" spans="1:9">
      <c r="A46" s="11" t="s">
        <v>1872</v>
      </c>
      <c r="B46" s="13">
        <v>120921062644</v>
      </c>
      <c r="C46" s="11" t="str">
        <f>IF(ISERROR(VLOOKUP(B46,'280912'!B:C,2,FALSE)),"new",VLOOKUP(B46,'280912'!B:C,2,FALSE))</f>
        <v>new</v>
      </c>
      <c r="D46" s="11" t="str">
        <f>IF(ISERROR(VLOOKUP(B46,'280912'!B:D,3,FALSE)),"new",IF(VLOOKUP(B46,'280912'!B:D,3,FALSE)="new","existing",VLOOKUP(B46,'280912'!B:D,3,FALSE)))</f>
        <v>existing</v>
      </c>
      <c r="E46" s="4" t="e">
        <f t="shared" si="0"/>
        <v>#VALUE!</v>
      </c>
      <c r="F46" s="11" t="str">
        <f>IF(ISERROR(VLOOKUP(B46,'021012'!B:B,1,FALSE)),"yes","no")</f>
        <v>no</v>
      </c>
      <c r="G46" s="2" t="s">
        <v>2124</v>
      </c>
      <c r="H46" s="11" t="str">
        <f>IF(ISNA(VLOOKUP(B46,CEEMEA!$A:$A,1,0)),IF(ISNA(VLOOKUP(B46,Removes!$A:$A,1,0)),IF(ISNA(VLOOKUP(B46,TTM!$A:$A,1,0)),IF(ISNA(VLOOKUP(B46,FastTrack!$A:$A,1,0)),IF(ISNA(VLOOKUP(B46,Delayed!$B:$B,1,0)),"BAU","Delayed"),"FastTrack"),"TTM"),"Remove"),"CEEMEA")</f>
        <v>Delayed</v>
      </c>
      <c r="I46" s="11" t="str">
        <f>IF(COUNTIF(schedule!DA$1:ZZ$100,B46)=0,"new","scheduled")</f>
        <v>new</v>
      </c>
    </row>
    <row r="47" spans="1:9">
      <c r="A47" s="11" t="s">
        <v>1870</v>
      </c>
      <c r="B47" s="13">
        <v>120921062835</v>
      </c>
      <c r="C47" s="11" t="str">
        <f>IF(ISERROR(VLOOKUP(B47,'280912'!B:C,2,FALSE)),"new",VLOOKUP(B47,'280912'!B:C,2,FALSE))</f>
        <v>new</v>
      </c>
      <c r="D47" s="11" t="str">
        <f>IF(ISERROR(VLOOKUP(B47,'280912'!B:D,3,FALSE)),"new",IF(VLOOKUP(B47,'280912'!B:D,3,FALSE)="new","existing",VLOOKUP(B47,'280912'!B:D,3,FALSE)))</f>
        <v>existing</v>
      </c>
      <c r="E47" s="4" t="e">
        <f t="shared" si="0"/>
        <v>#VALUE!</v>
      </c>
      <c r="F47" s="11" t="str">
        <f>IF(ISERROR(VLOOKUP(B47,'021012'!B:B,1,FALSE)),"yes","no")</f>
        <v>no</v>
      </c>
      <c r="G47" s="2" t="s">
        <v>2123</v>
      </c>
      <c r="H47" s="11" t="str">
        <f>IF(ISNA(VLOOKUP(B47,CEEMEA!$A:$A,1,0)),IF(ISNA(VLOOKUP(B47,Removes!$A:$A,1,0)),IF(ISNA(VLOOKUP(B47,TTM!$A:$A,1,0)),IF(ISNA(VLOOKUP(B47,FastTrack!$A:$A,1,0)),IF(ISNA(VLOOKUP(B47,Delayed!$B:$B,1,0)),"BAU","Delayed"),"FastTrack"),"TTM"),"Remove"),"CEEMEA")</f>
        <v>Delayed</v>
      </c>
      <c r="I47" s="11" t="str">
        <f>IF(COUNTIF(schedule!DA$1:ZZ$100,B47)=0,"new","scheduled")</f>
        <v>new</v>
      </c>
    </row>
    <row r="48" spans="1:9">
      <c r="A48" s="11" t="s">
        <v>1868</v>
      </c>
      <c r="B48" s="13">
        <v>120921063034</v>
      </c>
      <c r="C48" s="11" t="str">
        <f>IF(ISERROR(VLOOKUP(B48,'280912'!B:C,2,FALSE)),"new",VLOOKUP(B48,'280912'!B:C,2,FALSE))</f>
        <v>new</v>
      </c>
      <c r="D48" s="11" t="str">
        <f>IF(ISERROR(VLOOKUP(B48,'280912'!B:D,3,FALSE)),"new",IF(VLOOKUP(B48,'280912'!B:D,3,FALSE)="new","existing",VLOOKUP(B48,'280912'!B:D,3,FALSE)))</f>
        <v>existing</v>
      </c>
      <c r="E48" s="4" t="e">
        <f t="shared" si="0"/>
        <v>#VALUE!</v>
      </c>
      <c r="F48" s="11" t="str">
        <f>IF(ISERROR(VLOOKUP(B48,'021012'!B:B,1,FALSE)),"yes","no")</f>
        <v>no</v>
      </c>
      <c r="G48" s="2" t="s">
        <v>2122</v>
      </c>
      <c r="H48" s="11" t="str">
        <f>IF(ISNA(VLOOKUP(B48,CEEMEA!$A:$A,1,0)),IF(ISNA(VLOOKUP(B48,Removes!$A:$A,1,0)),IF(ISNA(VLOOKUP(B48,TTM!$A:$A,1,0)),IF(ISNA(VLOOKUP(B48,FastTrack!$A:$A,1,0)),IF(ISNA(VLOOKUP(B48,Delayed!$B:$B,1,0)),"BAU","Delayed"),"FastTrack"),"TTM"),"Remove"),"CEEMEA")</f>
        <v>Delayed</v>
      </c>
      <c r="I48" s="11" t="str">
        <f>IF(COUNTIF(schedule!DA$1:ZZ$100,B48)=0,"new","scheduled")</f>
        <v>new</v>
      </c>
    </row>
    <row r="49" spans="1:9">
      <c r="A49" s="11" t="s">
        <v>1866</v>
      </c>
      <c r="B49" s="13">
        <v>120921063307</v>
      </c>
      <c r="C49" s="11" t="str">
        <f>IF(ISERROR(VLOOKUP(B49,'280912'!B:C,2,FALSE)),"new",VLOOKUP(B49,'280912'!B:C,2,FALSE))</f>
        <v>new</v>
      </c>
      <c r="D49" s="11" t="str">
        <f>IF(ISERROR(VLOOKUP(B49,'280912'!B:D,3,FALSE)),"new",IF(VLOOKUP(B49,'280912'!B:D,3,FALSE)="new","existing",VLOOKUP(B49,'280912'!B:D,3,FALSE)))</f>
        <v>existing</v>
      </c>
      <c r="E49" s="4" t="e">
        <f t="shared" si="0"/>
        <v>#VALUE!</v>
      </c>
      <c r="F49" s="11" t="str">
        <f>IF(ISERROR(VLOOKUP(B49,'021012'!B:B,1,FALSE)),"yes","no")</f>
        <v>no</v>
      </c>
      <c r="G49" s="2" t="s">
        <v>2121</v>
      </c>
      <c r="H49" s="11" t="str">
        <f>IF(ISNA(VLOOKUP(B49,CEEMEA!$A:$A,1,0)),IF(ISNA(VLOOKUP(B49,Removes!$A:$A,1,0)),IF(ISNA(VLOOKUP(B49,TTM!$A:$A,1,0)),IF(ISNA(VLOOKUP(B49,FastTrack!$A:$A,1,0)),IF(ISNA(VLOOKUP(B49,Delayed!$B:$B,1,0)),"BAU","Delayed"),"FastTrack"),"TTM"),"Remove"),"CEEMEA")</f>
        <v>Delayed</v>
      </c>
      <c r="I49" s="11" t="str">
        <f>IF(COUNTIF(schedule!DA$1:ZZ$100,B49)=0,"new","scheduled")</f>
        <v>new</v>
      </c>
    </row>
    <row r="50" spans="1:9">
      <c r="A50" s="11" t="s">
        <v>1864</v>
      </c>
      <c r="B50" s="13">
        <v>120921063606</v>
      </c>
      <c r="C50" s="11" t="str">
        <f>IF(ISERROR(VLOOKUP(B50,'280912'!B:C,2,FALSE)),"new",VLOOKUP(B50,'280912'!B:C,2,FALSE))</f>
        <v>new</v>
      </c>
      <c r="D50" s="11" t="str">
        <f>IF(ISERROR(VLOOKUP(B50,'280912'!B:D,3,FALSE)),"new",IF(VLOOKUP(B50,'280912'!B:D,3,FALSE)="new","existing",VLOOKUP(B50,'280912'!B:D,3,FALSE)))</f>
        <v>existing</v>
      </c>
      <c r="E50" s="4" t="e">
        <f t="shared" si="0"/>
        <v>#VALUE!</v>
      </c>
      <c r="F50" s="11" t="str">
        <f>IF(ISERROR(VLOOKUP(B50,'021012'!B:B,1,FALSE)),"yes","no")</f>
        <v>no</v>
      </c>
      <c r="G50" s="2" t="s">
        <v>2120</v>
      </c>
      <c r="H50" s="11" t="str">
        <f>IF(ISNA(VLOOKUP(B50,CEEMEA!$A:$A,1,0)),IF(ISNA(VLOOKUP(B50,Removes!$A:$A,1,0)),IF(ISNA(VLOOKUP(B50,TTM!$A:$A,1,0)),IF(ISNA(VLOOKUP(B50,FastTrack!$A:$A,1,0)),IF(ISNA(VLOOKUP(B50,Delayed!$B:$B,1,0)),"BAU","Delayed"),"FastTrack"),"TTM"),"Remove"),"CEEMEA")</f>
        <v>Delayed</v>
      </c>
      <c r="I50" s="11" t="str">
        <f>IF(COUNTIF(schedule!DA$1:ZZ$100,B50)=0,"new","scheduled")</f>
        <v>new</v>
      </c>
    </row>
    <row r="51" spans="1:9">
      <c r="A51" s="11" t="s">
        <v>1862</v>
      </c>
      <c r="B51" s="13">
        <v>120921063929</v>
      </c>
      <c r="C51" s="11" t="str">
        <f>IF(ISERROR(VLOOKUP(B51,'280912'!B:C,2,FALSE)),"new",VLOOKUP(B51,'280912'!B:C,2,FALSE))</f>
        <v>new</v>
      </c>
      <c r="D51" s="11" t="str">
        <f>IF(ISERROR(VLOOKUP(B51,'280912'!B:D,3,FALSE)),"new",IF(VLOOKUP(B51,'280912'!B:D,3,FALSE)="new","existing",VLOOKUP(B51,'280912'!B:D,3,FALSE)))</f>
        <v>existing</v>
      </c>
      <c r="E51" s="4" t="e">
        <f t="shared" si="0"/>
        <v>#VALUE!</v>
      </c>
      <c r="F51" s="11" t="str">
        <f>IF(ISERROR(VLOOKUP(B51,'021012'!B:B,1,FALSE)),"yes","no")</f>
        <v>no</v>
      </c>
      <c r="G51" s="2" t="s">
        <v>2119</v>
      </c>
      <c r="H51" s="11" t="str">
        <f>IF(ISNA(VLOOKUP(B51,CEEMEA!$A:$A,1,0)),IF(ISNA(VLOOKUP(B51,Removes!$A:$A,1,0)),IF(ISNA(VLOOKUP(B51,TTM!$A:$A,1,0)),IF(ISNA(VLOOKUP(B51,FastTrack!$A:$A,1,0)),IF(ISNA(VLOOKUP(B51,Delayed!$B:$B,1,0)),"BAU","Delayed"),"FastTrack"),"TTM"),"Remove"),"CEEMEA")</f>
        <v>Delayed</v>
      </c>
      <c r="I51" s="11" t="str">
        <f>IF(COUNTIF(schedule!DA$1:ZZ$100,B51)=0,"new","scheduled")</f>
        <v>new</v>
      </c>
    </row>
    <row r="52" spans="1:9">
      <c r="A52" s="11" t="s">
        <v>1841</v>
      </c>
      <c r="B52" s="13">
        <v>120921103812</v>
      </c>
      <c r="C52" s="11" t="str">
        <f>IF(ISERROR(VLOOKUP(B52,'280912'!B:C,2,FALSE)),"new",VLOOKUP(B52,'280912'!B:C,2,FALSE))</f>
        <v>new</v>
      </c>
      <c r="D52" s="11" t="str">
        <f>IF(ISERROR(VLOOKUP(B52,'280912'!B:D,3,FALSE)),"new",IF(VLOOKUP(B52,'280912'!B:D,3,FALSE)="new","existing",VLOOKUP(B52,'280912'!B:D,3,FALSE)))</f>
        <v>existing</v>
      </c>
      <c r="E52" s="4" t="e">
        <f t="shared" si="0"/>
        <v>#VALUE!</v>
      </c>
      <c r="F52" s="11" t="str">
        <f>IF(ISERROR(VLOOKUP(B52,'021012'!B:B,1,FALSE)),"yes","no")</f>
        <v>no</v>
      </c>
      <c r="G52" s="2" t="s">
        <v>2117</v>
      </c>
      <c r="H52" s="11" t="str">
        <f>IF(ISNA(VLOOKUP(B52,CEEMEA!$A:$A,1,0)),IF(ISNA(VLOOKUP(B52,Removes!$A:$A,1,0)),IF(ISNA(VLOOKUP(B52,TTM!$A:$A,1,0)),IF(ISNA(VLOOKUP(B52,FastTrack!$A:$A,1,0)),IF(ISNA(VLOOKUP(B52,Delayed!$B:$B,1,0)),"BAU","Delayed"),"FastTrack"),"TTM"),"Remove"),"CEEMEA")</f>
        <v>BAU</v>
      </c>
      <c r="I52" s="11" t="str">
        <f>IF(COUNTIF(schedule!DA$1:ZZ$100,B52)=0,"new","scheduled")</f>
        <v>scheduled</v>
      </c>
    </row>
    <row r="53" spans="1:9">
      <c r="A53" s="11" t="s">
        <v>1839</v>
      </c>
      <c r="B53" s="13">
        <v>120921104210</v>
      </c>
      <c r="C53" s="11" t="str">
        <f>IF(ISERROR(VLOOKUP(B53,'280912'!B:C,2,FALSE)),"new",VLOOKUP(B53,'280912'!B:C,2,FALSE))</f>
        <v>new</v>
      </c>
      <c r="D53" s="11" t="str">
        <f>IF(ISERROR(VLOOKUP(B53,'280912'!B:D,3,FALSE)),"new",IF(VLOOKUP(B53,'280912'!B:D,3,FALSE)="new","existing",VLOOKUP(B53,'280912'!B:D,3,FALSE)))</f>
        <v>existing</v>
      </c>
      <c r="E53" s="4" t="e">
        <f t="shared" si="0"/>
        <v>#VALUE!</v>
      </c>
      <c r="F53" s="11" t="str">
        <f>IF(ISERROR(VLOOKUP(B53,'021012'!B:B,1,FALSE)),"yes","no")</f>
        <v>no</v>
      </c>
      <c r="G53" s="2" t="s">
        <v>2116</v>
      </c>
      <c r="H53" s="11" t="str">
        <f>IF(ISNA(VLOOKUP(B53,CEEMEA!$A:$A,1,0)),IF(ISNA(VLOOKUP(B53,Removes!$A:$A,1,0)),IF(ISNA(VLOOKUP(B53,TTM!$A:$A,1,0)),IF(ISNA(VLOOKUP(B53,FastTrack!$A:$A,1,0)),IF(ISNA(VLOOKUP(B53,Delayed!$B:$B,1,0)),"BAU","Delayed"),"FastTrack"),"TTM"),"Remove"),"CEEMEA")</f>
        <v>BAU</v>
      </c>
      <c r="I53" s="11" t="str">
        <f>IF(COUNTIF(schedule!DA$1:ZZ$100,B53)=0,"new","scheduled")</f>
        <v>scheduled</v>
      </c>
    </row>
    <row r="54" spans="1:9">
      <c r="A54" s="11" t="s">
        <v>1931</v>
      </c>
      <c r="B54" s="13">
        <v>120925064243</v>
      </c>
      <c r="C54" s="11" t="str">
        <f>IF(ISERROR(VLOOKUP(B54,'280912'!B:C,2,FALSE)),"new",VLOOKUP(B54,'280912'!B:C,2,FALSE))</f>
        <v>new</v>
      </c>
      <c r="D54" s="11" t="str">
        <f>IF(ISERROR(VLOOKUP(B54,'280912'!B:D,3,FALSE)),"new",IF(VLOOKUP(B54,'280912'!B:D,3,FALSE)="new","existing",VLOOKUP(B54,'280912'!B:D,3,FALSE)))</f>
        <v>existing</v>
      </c>
      <c r="E54" s="4" t="e">
        <f t="shared" si="0"/>
        <v>#VALUE!</v>
      </c>
      <c r="F54" s="11" t="str">
        <f>IF(ISERROR(VLOOKUP(B54,'021012'!B:B,1,FALSE)),"yes","no")</f>
        <v>no</v>
      </c>
      <c r="G54" s="2" t="s">
        <v>2077</v>
      </c>
      <c r="H54" s="11" t="str">
        <f>IF(ISNA(VLOOKUP(B54,CEEMEA!$A:$A,1,0)),IF(ISNA(VLOOKUP(B54,Removes!$A:$A,1,0)),IF(ISNA(VLOOKUP(B54,TTM!$A:$A,1,0)),IF(ISNA(VLOOKUP(B54,FastTrack!$A:$A,1,0)),IF(ISNA(VLOOKUP(B54,Delayed!$B:$B,1,0)),"BAU","Delayed"),"FastTrack"),"TTM"),"Remove"),"CEEMEA")</f>
        <v>BAU</v>
      </c>
      <c r="I54" s="11" t="str">
        <f>IF(COUNTIF(schedule!DA$1:ZZ$100,B54)=0,"new","scheduled")</f>
        <v>scheduled</v>
      </c>
    </row>
    <row r="55" spans="1:9">
      <c r="A55" s="11" t="s">
        <v>1951</v>
      </c>
      <c r="B55" s="13">
        <v>120925065753</v>
      </c>
      <c r="C55" s="11" t="str">
        <f>IF(ISERROR(VLOOKUP(B55,'280912'!B:C,2,FALSE)),"new",VLOOKUP(B55,'280912'!B:C,2,FALSE))</f>
        <v>new</v>
      </c>
      <c r="D55" s="11" t="str">
        <f>IF(ISERROR(VLOOKUP(B55,'280912'!B:D,3,FALSE)),"new",IF(VLOOKUP(B55,'280912'!B:D,3,FALSE)="new","existing",VLOOKUP(B55,'280912'!B:D,3,FALSE)))</f>
        <v>existing</v>
      </c>
      <c r="E55" s="4" t="e">
        <f t="shared" si="0"/>
        <v>#VALUE!</v>
      </c>
      <c r="F55" s="11" t="str">
        <f>IF(ISERROR(VLOOKUP(B55,'021012'!B:B,1,FALSE)),"yes","no")</f>
        <v>no</v>
      </c>
      <c r="G55" s="2" t="s">
        <v>2109</v>
      </c>
      <c r="H55" s="11" t="str">
        <f>IF(ISNA(VLOOKUP(B55,CEEMEA!$A:$A,1,0)),IF(ISNA(VLOOKUP(B55,Removes!$A:$A,1,0)),IF(ISNA(VLOOKUP(B55,TTM!$A:$A,1,0)),IF(ISNA(VLOOKUP(B55,FastTrack!$A:$A,1,0)),IF(ISNA(VLOOKUP(B55,Delayed!$B:$B,1,0)),"BAU","Delayed"),"FastTrack"),"TTM"),"Remove"),"CEEMEA")</f>
        <v>BAU</v>
      </c>
      <c r="I55" s="11" t="str">
        <f>IF(COUNTIF(schedule!DA$1:ZZ$100,B55)=0,"new","scheduled")</f>
        <v>scheduled</v>
      </c>
    </row>
    <row r="56" spans="1:9">
      <c r="A56" s="11" t="s">
        <v>1949</v>
      </c>
      <c r="B56" s="13">
        <v>120925071712</v>
      </c>
      <c r="C56" s="11" t="str">
        <f>IF(ISERROR(VLOOKUP(B56,'280912'!B:C,2,FALSE)),"new",VLOOKUP(B56,'280912'!B:C,2,FALSE))</f>
        <v>new</v>
      </c>
      <c r="D56" s="11" t="str">
        <f>IF(ISERROR(VLOOKUP(B56,'280912'!B:D,3,FALSE)),"new",IF(VLOOKUP(B56,'280912'!B:D,3,FALSE)="new","existing",VLOOKUP(B56,'280912'!B:D,3,FALSE)))</f>
        <v>existing</v>
      </c>
      <c r="E56" s="4" t="e">
        <f t="shared" si="0"/>
        <v>#VALUE!</v>
      </c>
      <c r="F56" s="11" t="str">
        <f>IF(ISERROR(VLOOKUP(B56,'021012'!B:B,1,FALSE)),"yes","no")</f>
        <v>no</v>
      </c>
      <c r="G56" s="2" t="s">
        <v>2108</v>
      </c>
      <c r="H56" s="11" t="str">
        <f>IF(ISNA(VLOOKUP(B56,CEEMEA!$A:$A,1,0)),IF(ISNA(VLOOKUP(B56,Removes!$A:$A,1,0)),IF(ISNA(VLOOKUP(B56,TTM!$A:$A,1,0)),IF(ISNA(VLOOKUP(B56,FastTrack!$A:$A,1,0)),IF(ISNA(VLOOKUP(B56,Delayed!$B:$B,1,0)),"BAU","Delayed"),"FastTrack"),"TTM"),"Remove"),"CEEMEA")</f>
        <v>BAU</v>
      </c>
      <c r="I56" s="11" t="str">
        <f>IF(COUNTIF(schedule!DA$1:ZZ$100,B56)=0,"new","scheduled")</f>
        <v>scheduled</v>
      </c>
    </row>
    <row r="57" spans="1:9">
      <c r="A57" s="11" t="s">
        <v>1947</v>
      </c>
      <c r="B57" s="13">
        <v>120925072119</v>
      </c>
      <c r="C57" s="11" t="str">
        <f>IF(ISERROR(VLOOKUP(B57,'280912'!B:C,2,FALSE)),"new",VLOOKUP(B57,'280912'!B:C,2,FALSE))</f>
        <v>new</v>
      </c>
      <c r="D57" s="11" t="str">
        <f>IF(ISERROR(VLOOKUP(B57,'280912'!B:D,3,FALSE)),"new",IF(VLOOKUP(B57,'280912'!B:D,3,FALSE)="new","existing",VLOOKUP(B57,'280912'!B:D,3,FALSE)))</f>
        <v>existing</v>
      </c>
      <c r="E57" s="4" t="e">
        <f t="shared" si="0"/>
        <v>#VALUE!</v>
      </c>
      <c r="F57" s="11" t="str">
        <f>IF(ISERROR(VLOOKUP(B57,'021012'!B:B,1,FALSE)),"yes","no")</f>
        <v>no</v>
      </c>
      <c r="G57" s="2" t="s">
        <v>2107</v>
      </c>
      <c r="H57" s="11" t="str">
        <f>IF(ISNA(VLOOKUP(B57,CEEMEA!$A:$A,1,0)),IF(ISNA(VLOOKUP(B57,Removes!$A:$A,1,0)),IF(ISNA(VLOOKUP(B57,TTM!$A:$A,1,0)),IF(ISNA(VLOOKUP(B57,FastTrack!$A:$A,1,0)),IF(ISNA(VLOOKUP(B57,Delayed!$B:$B,1,0)),"BAU","Delayed"),"FastTrack"),"TTM"),"Remove"),"CEEMEA")</f>
        <v>BAU</v>
      </c>
      <c r="I57" s="11" t="str">
        <f>IF(COUNTIF(schedule!DA$1:ZZ$100,B57)=0,"new","scheduled")</f>
        <v>scheduled</v>
      </c>
    </row>
    <row r="58" spans="1:9">
      <c r="A58" s="11" t="s">
        <v>1945</v>
      </c>
      <c r="B58" s="13">
        <v>120925072358</v>
      </c>
      <c r="C58" s="11" t="str">
        <f>IF(ISERROR(VLOOKUP(B58,'280912'!B:C,2,FALSE)),"new",VLOOKUP(B58,'280912'!B:C,2,FALSE))</f>
        <v>new</v>
      </c>
      <c r="D58" s="11" t="str">
        <f>IF(ISERROR(VLOOKUP(B58,'280912'!B:D,3,FALSE)),"new",IF(VLOOKUP(B58,'280912'!B:D,3,FALSE)="new","existing",VLOOKUP(B58,'280912'!B:D,3,FALSE)))</f>
        <v>existing</v>
      </c>
      <c r="E58" s="4" t="e">
        <f t="shared" si="0"/>
        <v>#VALUE!</v>
      </c>
      <c r="F58" s="11" t="str">
        <f>IF(ISERROR(VLOOKUP(B58,'021012'!B:B,1,FALSE)),"yes","no")</f>
        <v>no</v>
      </c>
      <c r="G58" s="2" t="s">
        <v>2106</v>
      </c>
      <c r="H58" s="11" t="str">
        <f>IF(ISNA(VLOOKUP(B58,CEEMEA!$A:$A,1,0)),IF(ISNA(VLOOKUP(B58,Removes!$A:$A,1,0)),IF(ISNA(VLOOKUP(B58,TTM!$A:$A,1,0)),IF(ISNA(VLOOKUP(B58,FastTrack!$A:$A,1,0)),IF(ISNA(VLOOKUP(B58,Delayed!$B:$B,1,0)),"BAU","Delayed"),"FastTrack"),"TTM"),"Remove"),"CEEMEA")</f>
        <v>BAU</v>
      </c>
      <c r="I58" s="11" t="str">
        <f>IF(COUNTIF(schedule!DA$1:ZZ$100,B58)=0,"new","scheduled")</f>
        <v>scheduled</v>
      </c>
    </row>
    <row r="59" spans="1:9">
      <c r="A59" s="11" t="s">
        <v>1943</v>
      </c>
      <c r="B59" s="13">
        <v>120925072944</v>
      </c>
      <c r="C59" s="11" t="str">
        <f>IF(ISERROR(VLOOKUP(B59,'280912'!B:C,2,FALSE)),"new",VLOOKUP(B59,'280912'!B:C,2,FALSE))</f>
        <v>new</v>
      </c>
      <c r="D59" s="11" t="str">
        <f>IF(ISERROR(VLOOKUP(B59,'280912'!B:D,3,FALSE)),"new",IF(VLOOKUP(B59,'280912'!B:D,3,FALSE)="new","existing",VLOOKUP(B59,'280912'!B:D,3,FALSE)))</f>
        <v>existing</v>
      </c>
      <c r="E59" s="4" t="e">
        <f t="shared" si="0"/>
        <v>#VALUE!</v>
      </c>
      <c r="F59" s="11" t="str">
        <f>IF(ISERROR(VLOOKUP(B59,'021012'!B:B,1,FALSE)),"yes","no")</f>
        <v>no</v>
      </c>
      <c r="G59" s="2" t="s">
        <v>2105</v>
      </c>
      <c r="H59" s="11" t="str">
        <f>IF(ISNA(VLOOKUP(B59,CEEMEA!$A:$A,1,0)),IF(ISNA(VLOOKUP(B59,Removes!$A:$A,1,0)),IF(ISNA(VLOOKUP(B59,TTM!$A:$A,1,0)),IF(ISNA(VLOOKUP(B59,FastTrack!$A:$A,1,0)),IF(ISNA(VLOOKUP(B59,Delayed!$B:$B,1,0)),"BAU","Delayed"),"FastTrack"),"TTM"),"Remove"),"CEEMEA")</f>
        <v>BAU</v>
      </c>
      <c r="I59" s="11" t="str">
        <f>IF(COUNTIF(schedule!DA$1:ZZ$100,B59)=0,"new","scheduled")</f>
        <v>scheduled</v>
      </c>
    </row>
    <row r="60" spans="1:9">
      <c r="A60" s="11" t="s">
        <v>1941</v>
      </c>
      <c r="B60" s="13">
        <v>120925073254</v>
      </c>
      <c r="C60" s="11" t="str">
        <f>IF(ISERROR(VLOOKUP(B60,'280912'!B:C,2,FALSE)),"new",VLOOKUP(B60,'280912'!B:C,2,FALSE))</f>
        <v>new</v>
      </c>
      <c r="D60" s="11" t="str">
        <f>IF(ISERROR(VLOOKUP(B60,'280912'!B:D,3,FALSE)),"new",IF(VLOOKUP(B60,'280912'!B:D,3,FALSE)="new","existing",VLOOKUP(B60,'280912'!B:D,3,FALSE)))</f>
        <v>existing</v>
      </c>
      <c r="E60" s="4" t="e">
        <f t="shared" si="0"/>
        <v>#VALUE!</v>
      </c>
      <c r="F60" s="11" t="str">
        <f>IF(ISERROR(VLOOKUP(B60,'021012'!B:B,1,FALSE)),"yes","no")</f>
        <v>no</v>
      </c>
      <c r="G60" s="2" t="s">
        <v>2104</v>
      </c>
      <c r="H60" s="11" t="str">
        <f>IF(ISNA(VLOOKUP(B60,CEEMEA!$A:$A,1,0)),IF(ISNA(VLOOKUP(B60,Removes!$A:$A,1,0)),IF(ISNA(VLOOKUP(B60,TTM!$A:$A,1,0)),IF(ISNA(VLOOKUP(B60,FastTrack!$A:$A,1,0)),IF(ISNA(VLOOKUP(B60,Delayed!$B:$B,1,0)),"BAU","Delayed"),"FastTrack"),"TTM"),"Remove"),"CEEMEA")</f>
        <v>BAU</v>
      </c>
      <c r="I60" s="11" t="str">
        <f>IF(COUNTIF(schedule!DA$1:ZZ$100,B60)=0,"new","scheduled")</f>
        <v>scheduled</v>
      </c>
    </row>
    <row r="61" spans="1:9">
      <c r="A61" s="11" t="s">
        <v>1935</v>
      </c>
      <c r="B61" s="13">
        <v>120925081432</v>
      </c>
      <c r="C61" s="11" t="str">
        <f>IF(ISERROR(VLOOKUP(B61,'280912'!B:C,2,FALSE)),"new",VLOOKUP(B61,'280912'!B:C,2,FALSE))</f>
        <v>new</v>
      </c>
      <c r="D61" s="11" t="str">
        <f>IF(ISERROR(VLOOKUP(B61,'280912'!B:D,3,FALSE)),"new",IF(VLOOKUP(B61,'280912'!B:D,3,FALSE)="new","existing",VLOOKUP(B61,'280912'!B:D,3,FALSE)))</f>
        <v>existing</v>
      </c>
      <c r="E61" s="4" t="e">
        <f t="shared" si="0"/>
        <v>#VALUE!</v>
      </c>
      <c r="F61" s="11" t="str">
        <f>IF(ISERROR(VLOOKUP(B61,'021012'!B:B,1,FALSE)),"yes","no")</f>
        <v>no</v>
      </c>
      <c r="G61" s="2" t="s">
        <v>2101</v>
      </c>
      <c r="H61" s="11" t="str">
        <f>IF(ISNA(VLOOKUP(B61,CEEMEA!$A:$A,1,0)),IF(ISNA(VLOOKUP(B61,Removes!$A:$A,1,0)),IF(ISNA(VLOOKUP(B61,TTM!$A:$A,1,0)),IF(ISNA(VLOOKUP(B61,FastTrack!$A:$A,1,0)),IF(ISNA(VLOOKUP(B61,Delayed!$B:$B,1,0)),"BAU","Delayed"),"FastTrack"),"TTM"),"Remove"),"CEEMEA")</f>
        <v>BAU</v>
      </c>
      <c r="I61" s="11" t="str">
        <f>IF(COUNTIF(schedule!DA$1:ZZ$100,B61)=0,"new","scheduled")</f>
        <v>scheduled</v>
      </c>
    </row>
    <row r="62" spans="1:9">
      <c r="A62" s="11" t="s">
        <v>1933</v>
      </c>
      <c r="B62" s="13">
        <v>120925081434</v>
      </c>
      <c r="C62" s="11" t="str">
        <f>IF(ISERROR(VLOOKUP(B62,'280912'!B:C,2,FALSE)),"new",VLOOKUP(B62,'280912'!B:C,2,FALSE))</f>
        <v>new</v>
      </c>
      <c r="D62" s="11" t="str">
        <f>IF(ISERROR(VLOOKUP(B62,'280912'!B:D,3,FALSE)),"new",IF(VLOOKUP(B62,'280912'!B:D,3,FALSE)="new","existing",VLOOKUP(B62,'280912'!B:D,3,FALSE)))</f>
        <v>existing</v>
      </c>
      <c r="E62" s="4" t="e">
        <f t="shared" si="0"/>
        <v>#VALUE!</v>
      </c>
      <c r="F62" s="11" t="str">
        <f>IF(ISERROR(VLOOKUP(B62,'021012'!B:B,1,FALSE)),"yes","no")</f>
        <v>no</v>
      </c>
      <c r="G62" s="2" t="s">
        <v>2100</v>
      </c>
      <c r="H62" s="11" t="str">
        <f>IF(ISNA(VLOOKUP(B62,CEEMEA!$A:$A,1,0)),IF(ISNA(VLOOKUP(B62,Removes!$A:$A,1,0)),IF(ISNA(VLOOKUP(B62,TTM!$A:$A,1,0)),IF(ISNA(VLOOKUP(B62,FastTrack!$A:$A,1,0)),IF(ISNA(VLOOKUP(B62,Delayed!$B:$B,1,0)),"BAU","Delayed"),"FastTrack"),"TTM"),"Remove"),"CEEMEA")</f>
        <v>BAU</v>
      </c>
      <c r="I62" s="11" t="str">
        <f>IF(COUNTIF(schedule!DA$1:ZZ$100,B62)=0,"new","scheduled")</f>
        <v>scheduled</v>
      </c>
    </row>
    <row r="63" spans="1:9">
      <c r="A63" s="11" t="s">
        <v>1939</v>
      </c>
      <c r="B63" s="13">
        <v>120925092049</v>
      </c>
      <c r="C63" s="11" t="str">
        <f>IF(ISERROR(VLOOKUP(B63,'280912'!B:C,2,FALSE)),"new",VLOOKUP(B63,'280912'!B:C,2,FALSE))</f>
        <v>new</v>
      </c>
      <c r="D63" s="11" t="str">
        <f>IF(ISERROR(VLOOKUP(B63,'280912'!B:D,3,FALSE)),"new",IF(VLOOKUP(B63,'280912'!B:D,3,FALSE)="new","existing",VLOOKUP(B63,'280912'!B:D,3,FALSE)))</f>
        <v>existing</v>
      </c>
      <c r="E63" s="4" t="e">
        <f t="shared" si="0"/>
        <v>#VALUE!</v>
      </c>
      <c r="F63" s="11" t="str">
        <f>IF(ISERROR(VLOOKUP(B63,'021012'!B:B,1,FALSE)),"yes","no")</f>
        <v>no</v>
      </c>
      <c r="G63" s="2" t="s">
        <v>2103</v>
      </c>
      <c r="H63" s="11" t="str">
        <f>IF(ISNA(VLOOKUP(B63,CEEMEA!$A:$A,1,0)),IF(ISNA(VLOOKUP(B63,Removes!$A:$A,1,0)),IF(ISNA(VLOOKUP(B63,TTM!$A:$A,1,0)),IF(ISNA(VLOOKUP(B63,FastTrack!$A:$A,1,0)),IF(ISNA(VLOOKUP(B63,Delayed!$B:$B,1,0)),"BAU","Delayed"),"FastTrack"),"TTM"),"Remove"),"CEEMEA")</f>
        <v>BAU</v>
      </c>
      <c r="I63" s="11" t="str">
        <f>IF(COUNTIF(schedule!DA$1:ZZ$100,B63)=0,"new","scheduled")</f>
        <v>scheduled</v>
      </c>
    </row>
    <row r="64" spans="1:9">
      <c r="A64" s="11" t="s">
        <v>1937</v>
      </c>
      <c r="B64" s="13">
        <v>120925092714</v>
      </c>
      <c r="C64" s="11" t="str">
        <f>IF(ISERROR(VLOOKUP(B64,'280912'!B:C,2,FALSE)),"new",VLOOKUP(B64,'280912'!B:C,2,FALSE))</f>
        <v>new</v>
      </c>
      <c r="D64" s="11" t="str">
        <f>IF(ISERROR(VLOOKUP(B64,'280912'!B:D,3,FALSE)),"new",IF(VLOOKUP(B64,'280912'!B:D,3,FALSE)="new","existing",VLOOKUP(B64,'280912'!B:D,3,FALSE)))</f>
        <v>existing</v>
      </c>
      <c r="E64" s="4" t="e">
        <f t="shared" si="0"/>
        <v>#VALUE!</v>
      </c>
      <c r="F64" s="11" t="str">
        <f>IF(ISERROR(VLOOKUP(B64,'021012'!B:B,1,FALSE)),"yes","no")</f>
        <v>no</v>
      </c>
      <c r="G64" s="2" t="s">
        <v>2102</v>
      </c>
      <c r="H64" s="11" t="str">
        <f>IF(ISNA(VLOOKUP(B64,CEEMEA!$A:$A,1,0)),IF(ISNA(VLOOKUP(B64,Removes!$A:$A,1,0)),IF(ISNA(VLOOKUP(B64,TTM!$A:$A,1,0)),IF(ISNA(VLOOKUP(B64,FastTrack!$A:$A,1,0)),IF(ISNA(VLOOKUP(B64,Delayed!$B:$B,1,0)),"BAU","Delayed"),"FastTrack"),"TTM"),"Remove"),"CEEMEA")</f>
        <v>BAU</v>
      </c>
      <c r="I64" s="11" t="str">
        <f>IF(COUNTIF(schedule!DA$1:ZZ$100,B64)=0,"new","scheduled")</f>
        <v>scheduled</v>
      </c>
    </row>
    <row r="65" spans="1:9">
      <c r="A65" s="11" t="s">
        <v>49</v>
      </c>
      <c r="B65" s="13">
        <v>120925102028</v>
      </c>
      <c r="C65" s="11" t="str">
        <f>IF(ISERROR(VLOOKUP(B65,'280912'!B:C,2,FALSE)),"new",VLOOKUP(B65,'280912'!B:C,2,FALSE))</f>
        <v>new</v>
      </c>
      <c r="D65" s="11" t="str">
        <f>IF(ISERROR(VLOOKUP(B65,'280912'!B:D,3,FALSE)),"new",IF(VLOOKUP(B65,'280912'!B:D,3,FALSE)="new","existing",VLOOKUP(B65,'280912'!B:D,3,FALSE)))</f>
        <v>existing</v>
      </c>
      <c r="E65" s="4" t="e">
        <f t="shared" si="0"/>
        <v>#VALUE!</v>
      </c>
      <c r="F65" s="11" t="str">
        <f>IF(ISERROR(VLOOKUP(B65,'021012'!B:B,1,FALSE)),"yes","no")</f>
        <v>no</v>
      </c>
      <c r="G65" s="2" t="s">
        <v>2099</v>
      </c>
      <c r="H65" s="11" t="str">
        <f>IF(ISNA(VLOOKUP(B65,CEEMEA!$A:$A,1,0)),IF(ISNA(VLOOKUP(B65,Removes!$A:$A,1,0)),IF(ISNA(VLOOKUP(B65,TTM!$A:$A,1,0)),IF(ISNA(VLOOKUP(B65,FastTrack!$A:$A,1,0)),IF(ISNA(VLOOKUP(B65,Delayed!$B:$B,1,0)),"BAU","Delayed"),"FastTrack"),"TTM"),"Remove"),"CEEMEA")</f>
        <v>BAU</v>
      </c>
      <c r="I65" s="11" t="str">
        <f>IF(COUNTIF(schedule!DA$1:ZZ$100,B65)=0,"new","scheduled")</f>
        <v>scheduled</v>
      </c>
    </row>
    <row r="66" spans="1:9">
      <c r="A66" s="11" t="s">
        <v>1929</v>
      </c>
      <c r="B66" s="13">
        <v>120925103117</v>
      </c>
      <c r="C66" s="11" t="str">
        <f>IF(ISERROR(VLOOKUP(B66,'280912'!B:C,2,FALSE)),"new",VLOOKUP(B66,'280912'!B:C,2,FALSE))</f>
        <v>new</v>
      </c>
      <c r="D66" s="11" t="str">
        <f>IF(ISERROR(VLOOKUP(B66,'280912'!B:D,3,FALSE)),"new",IF(VLOOKUP(B66,'280912'!B:D,3,FALSE)="new","existing",VLOOKUP(B66,'280912'!B:D,3,FALSE)))</f>
        <v>existing</v>
      </c>
      <c r="E66" s="4" t="e">
        <f t="shared" si="0"/>
        <v>#VALUE!</v>
      </c>
      <c r="F66" s="11" t="str">
        <f>IF(ISERROR(VLOOKUP(B66,'021012'!B:B,1,FALSE)),"yes","no")</f>
        <v>no</v>
      </c>
      <c r="G66" s="2" t="s">
        <v>2076</v>
      </c>
      <c r="H66" s="11" t="str">
        <f>IF(ISNA(VLOOKUP(B66,CEEMEA!$A:$A,1,0)),IF(ISNA(VLOOKUP(B66,Removes!$A:$A,1,0)),IF(ISNA(VLOOKUP(B66,TTM!$A:$A,1,0)),IF(ISNA(VLOOKUP(B66,FastTrack!$A:$A,1,0)),IF(ISNA(VLOOKUP(B66,Delayed!$B:$B,1,0)),"BAU","Delayed"),"FastTrack"),"TTM"),"Remove"),"CEEMEA")</f>
        <v>BAU</v>
      </c>
      <c r="I66" s="11" t="str">
        <f>IF(COUNTIF(schedule!DA$1:ZZ$100,B66)=0,"new","scheduled")</f>
        <v>scheduled</v>
      </c>
    </row>
    <row r="67" spans="1:9">
      <c r="A67" s="11" t="s">
        <v>1926</v>
      </c>
      <c r="B67" s="13">
        <v>120925105428</v>
      </c>
      <c r="C67" s="11" t="str">
        <f>IF(ISERROR(VLOOKUP(B67,'280912'!B:C,2,FALSE)),"new",VLOOKUP(B67,'280912'!B:C,2,FALSE))</f>
        <v>new</v>
      </c>
      <c r="D67" s="11" t="str">
        <f>IF(ISERROR(VLOOKUP(B67,'280912'!B:D,3,FALSE)),"new",IF(VLOOKUP(B67,'280912'!B:D,3,FALSE)="new","existing",VLOOKUP(B67,'280912'!B:D,3,FALSE)))</f>
        <v>existing</v>
      </c>
      <c r="E67" s="4" t="e">
        <f t="shared" ref="E67:E118" si="1">DATEVALUE(MID(G67,SEARCH("/",G67,1)-2,10))</f>
        <v>#VALUE!</v>
      </c>
      <c r="F67" s="11" t="str">
        <f>IF(ISERROR(VLOOKUP(B67,'021012'!B:B,1,FALSE)),"yes","no")</f>
        <v>yes</v>
      </c>
      <c r="G67" s="2" t="s">
        <v>2098</v>
      </c>
      <c r="H67" s="11" t="str">
        <f>IF(ISNA(VLOOKUP(B67,CEEMEA!$A:$A,1,0)),IF(ISNA(VLOOKUP(B67,Removes!$A:$A,1,0)),IF(ISNA(VLOOKUP(B67,TTM!$A:$A,1,0)),IF(ISNA(VLOOKUP(B67,FastTrack!$A:$A,1,0)),IF(ISNA(VLOOKUP(B67,Delayed!$B:$B,1,0)),"BAU","Delayed"),"FastTrack"),"TTM"),"Remove"),"CEEMEA")</f>
        <v>BAU</v>
      </c>
      <c r="I67" s="11" t="str">
        <f>IF(COUNTIF(schedule!DA$1:ZZ$100,B67)=0,"new","scheduled")</f>
        <v>new</v>
      </c>
    </row>
    <row r="68" spans="1:9">
      <c r="A68" s="11" t="s">
        <v>1924</v>
      </c>
      <c r="B68" s="13">
        <v>120925105949</v>
      </c>
      <c r="C68" s="11" t="str">
        <f>IF(ISERROR(VLOOKUP(B68,'280912'!B:C,2,FALSE)),"new",VLOOKUP(B68,'280912'!B:C,2,FALSE))</f>
        <v>new</v>
      </c>
      <c r="D68" s="11" t="str">
        <f>IF(ISERROR(VLOOKUP(B68,'280912'!B:D,3,FALSE)),"new",IF(VLOOKUP(B68,'280912'!B:D,3,FALSE)="new","existing",VLOOKUP(B68,'280912'!B:D,3,FALSE)))</f>
        <v>existing</v>
      </c>
      <c r="E68" s="4" t="e">
        <f t="shared" si="1"/>
        <v>#VALUE!</v>
      </c>
      <c r="F68" s="11" t="str">
        <f>IF(ISERROR(VLOOKUP(B68,'021012'!B:B,1,FALSE)),"yes","no")</f>
        <v>yes</v>
      </c>
      <c r="G68" s="2" t="s">
        <v>2097</v>
      </c>
      <c r="H68" s="11" t="str">
        <f>IF(ISNA(VLOOKUP(B68,CEEMEA!$A:$A,1,0)),IF(ISNA(VLOOKUP(B68,Removes!$A:$A,1,0)),IF(ISNA(VLOOKUP(B68,TTM!$A:$A,1,0)),IF(ISNA(VLOOKUP(B68,FastTrack!$A:$A,1,0)),IF(ISNA(VLOOKUP(B68,Delayed!$B:$B,1,0)),"BAU","Delayed"),"FastTrack"),"TTM"),"Remove"),"CEEMEA")</f>
        <v>BAU</v>
      </c>
      <c r="I68" s="11" t="str">
        <f>IF(COUNTIF(schedule!DA$1:ZZ$100,B68)=0,"new","scheduled")</f>
        <v>new</v>
      </c>
    </row>
    <row r="69" spans="1:9">
      <c r="A69" s="11" t="s">
        <v>1922</v>
      </c>
      <c r="B69" s="13">
        <v>120925110232</v>
      </c>
      <c r="C69" s="11" t="str">
        <f>IF(ISERROR(VLOOKUP(B69,'280912'!B:C,2,FALSE)),"new",VLOOKUP(B69,'280912'!B:C,2,FALSE))</f>
        <v>new</v>
      </c>
      <c r="D69" s="11" t="str">
        <f>IF(ISERROR(VLOOKUP(B69,'280912'!B:D,3,FALSE)),"new",IF(VLOOKUP(B69,'280912'!B:D,3,FALSE)="new","existing",VLOOKUP(B69,'280912'!B:D,3,FALSE)))</f>
        <v>existing</v>
      </c>
      <c r="E69" s="4" t="e">
        <f t="shared" si="1"/>
        <v>#VALUE!</v>
      </c>
      <c r="F69" s="11" t="str">
        <f>IF(ISERROR(VLOOKUP(B69,'021012'!B:B,1,FALSE)),"yes","no")</f>
        <v>yes</v>
      </c>
      <c r="G69" s="2" t="s">
        <v>2096</v>
      </c>
      <c r="H69" s="11" t="str">
        <f>IF(ISNA(VLOOKUP(B69,CEEMEA!$A:$A,1,0)),IF(ISNA(VLOOKUP(B69,Removes!$A:$A,1,0)),IF(ISNA(VLOOKUP(B69,TTM!$A:$A,1,0)),IF(ISNA(VLOOKUP(B69,FastTrack!$A:$A,1,0)),IF(ISNA(VLOOKUP(B69,Delayed!$B:$B,1,0)),"BAU","Delayed"),"FastTrack"),"TTM"),"Remove"),"CEEMEA")</f>
        <v>BAU</v>
      </c>
      <c r="I69" s="11" t="str">
        <f>IF(COUNTIF(schedule!DA$1:ZZ$100,B69)=0,"new","scheduled")</f>
        <v>new</v>
      </c>
    </row>
    <row r="70" spans="1:9">
      <c r="A70" s="11" t="s">
        <v>1920</v>
      </c>
      <c r="B70" s="13">
        <v>120925110633</v>
      </c>
      <c r="C70" s="11" t="str">
        <f>IF(ISERROR(VLOOKUP(B70,'280912'!B:C,2,FALSE)),"new",VLOOKUP(B70,'280912'!B:C,2,FALSE))</f>
        <v>new</v>
      </c>
      <c r="D70" s="11" t="str">
        <f>IF(ISERROR(VLOOKUP(B70,'280912'!B:D,3,FALSE)),"new",IF(VLOOKUP(B70,'280912'!B:D,3,FALSE)="new","existing",VLOOKUP(B70,'280912'!B:D,3,FALSE)))</f>
        <v>existing</v>
      </c>
      <c r="E70" s="4" t="e">
        <f t="shared" si="1"/>
        <v>#VALUE!</v>
      </c>
      <c r="F70" s="11" t="str">
        <f>IF(ISERROR(VLOOKUP(B70,'021012'!B:B,1,FALSE)),"yes","no")</f>
        <v>yes</v>
      </c>
      <c r="G70" s="2" t="s">
        <v>2095</v>
      </c>
      <c r="H70" s="11" t="str">
        <f>IF(ISNA(VLOOKUP(B70,CEEMEA!$A:$A,1,0)),IF(ISNA(VLOOKUP(B70,Removes!$A:$A,1,0)),IF(ISNA(VLOOKUP(B70,TTM!$A:$A,1,0)),IF(ISNA(VLOOKUP(B70,FastTrack!$A:$A,1,0)),IF(ISNA(VLOOKUP(B70,Delayed!$B:$B,1,0)),"BAU","Delayed"),"FastTrack"),"TTM"),"Remove"),"CEEMEA")</f>
        <v>BAU</v>
      </c>
      <c r="I70" s="11" t="str">
        <f>IF(COUNTIF(schedule!DA$1:ZZ$100,B70)=0,"new","scheduled")</f>
        <v>new</v>
      </c>
    </row>
    <row r="71" spans="1:9">
      <c r="A71" s="11" t="s">
        <v>1888</v>
      </c>
      <c r="B71" s="13">
        <v>120926062821</v>
      </c>
      <c r="C71" s="11" t="str">
        <f>IF(ISERROR(VLOOKUP(B71,'280912'!B:C,2,FALSE)),"new",VLOOKUP(B71,'280912'!B:C,2,FALSE))</f>
        <v>new</v>
      </c>
      <c r="D71" s="11" t="str">
        <f>IF(ISERROR(VLOOKUP(B71,'280912'!B:D,3,FALSE)),"new",IF(VLOOKUP(B71,'280912'!B:D,3,FALSE)="new","existing",VLOOKUP(B71,'280912'!B:D,3,FALSE)))</f>
        <v>existing</v>
      </c>
      <c r="E71" s="4" t="e">
        <f t="shared" si="1"/>
        <v>#VALUE!</v>
      </c>
      <c r="F71" s="11" t="str">
        <f>IF(ISERROR(VLOOKUP(B71,'021012'!B:B,1,FALSE)),"yes","no")</f>
        <v>no</v>
      </c>
      <c r="G71" s="2" t="s">
        <v>2092</v>
      </c>
      <c r="H71" s="11" t="str">
        <f>IF(ISNA(VLOOKUP(B71,CEEMEA!$A:$A,1,0)),IF(ISNA(VLOOKUP(B71,Removes!$A:$A,1,0)),IF(ISNA(VLOOKUP(B71,TTM!$A:$A,1,0)),IF(ISNA(VLOOKUP(B71,FastTrack!$A:$A,1,0)),IF(ISNA(VLOOKUP(B71,Delayed!$B:$B,1,0)),"BAU","Delayed"),"FastTrack"),"TTM"),"Remove"),"CEEMEA")</f>
        <v>BAU</v>
      </c>
      <c r="I71" s="11" t="str">
        <f>IF(COUNTIF(schedule!DA$1:ZZ$100,B71)=0,"new","scheduled")</f>
        <v>scheduled</v>
      </c>
    </row>
    <row r="72" spans="1:9">
      <c r="A72" s="11" t="s">
        <v>2039</v>
      </c>
      <c r="B72" s="13">
        <v>120927052257</v>
      </c>
      <c r="C72" s="11" t="str">
        <f>IF(ISERROR(VLOOKUP(B72,'280912'!B:C,2,FALSE)),"new",VLOOKUP(B72,'280912'!B:C,2,FALSE))</f>
        <v>new</v>
      </c>
      <c r="D72" s="11" t="str">
        <f>IF(ISERROR(VLOOKUP(B72,'280912'!B:D,3,FALSE)),"new",IF(VLOOKUP(B72,'280912'!B:D,3,FALSE)="new","existing",VLOOKUP(B72,'280912'!B:D,3,FALSE)))</f>
        <v>existing</v>
      </c>
      <c r="E72" s="4" t="e">
        <f t="shared" si="1"/>
        <v>#VALUE!</v>
      </c>
      <c r="F72" s="11" t="str">
        <f>IF(ISERROR(VLOOKUP(B72,'021012'!B:B,1,FALSE)),"yes","no")</f>
        <v>no</v>
      </c>
      <c r="G72" s="2" t="s">
        <v>2085</v>
      </c>
      <c r="H72" s="11" t="str">
        <f>IF(ISNA(VLOOKUP(B72,CEEMEA!$A:$A,1,0)),IF(ISNA(VLOOKUP(B72,Removes!$A:$A,1,0)),IF(ISNA(VLOOKUP(B72,TTM!$A:$A,1,0)),IF(ISNA(VLOOKUP(B72,FastTrack!$A:$A,1,0)),IF(ISNA(VLOOKUP(B72,Delayed!$B:$B,1,0)),"BAU","Delayed"),"FastTrack"),"TTM"),"Remove"),"CEEMEA")</f>
        <v>TTM</v>
      </c>
      <c r="I72" s="11" t="str">
        <f>IF(COUNTIF(schedule!DA$1:ZZ$100,B72)=0,"new","scheduled")</f>
        <v>scheduled</v>
      </c>
    </row>
    <row r="73" spans="1:9">
      <c r="A73" s="11" t="s">
        <v>2037</v>
      </c>
      <c r="B73" s="13">
        <v>120927052549</v>
      </c>
      <c r="C73" s="11" t="str">
        <f>IF(ISERROR(VLOOKUP(B73,'280912'!B:C,2,FALSE)),"new",VLOOKUP(B73,'280912'!B:C,2,FALSE))</f>
        <v>new</v>
      </c>
      <c r="D73" s="11" t="str">
        <f>IF(ISERROR(VLOOKUP(B73,'280912'!B:D,3,FALSE)),"new",IF(VLOOKUP(B73,'280912'!B:D,3,FALSE)="new","existing",VLOOKUP(B73,'280912'!B:D,3,FALSE)))</f>
        <v>existing</v>
      </c>
      <c r="E73" s="4" t="e">
        <f t="shared" si="1"/>
        <v>#VALUE!</v>
      </c>
      <c r="F73" s="11" t="str">
        <f>IF(ISERROR(VLOOKUP(B73,'021012'!B:B,1,FALSE)),"yes","no")</f>
        <v>no</v>
      </c>
      <c r="G73" s="2" t="s">
        <v>2084</v>
      </c>
      <c r="H73" s="11" t="str">
        <f>IF(ISNA(VLOOKUP(B73,CEEMEA!$A:$A,1,0)),IF(ISNA(VLOOKUP(B73,Removes!$A:$A,1,0)),IF(ISNA(VLOOKUP(B73,TTM!$A:$A,1,0)),IF(ISNA(VLOOKUP(B73,FastTrack!$A:$A,1,0)),IF(ISNA(VLOOKUP(B73,Delayed!$B:$B,1,0)),"BAU","Delayed"),"FastTrack"),"TTM"),"Remove"),"CEEMEA")</f>
        <v>TTM</v>
      </c>
      <c r="I73" s="11" t="str">
        <f>IF(COUNTIF(schedule!DA$1:ZZ$100,B73)=0,"new","scheduled")</f>
        <v>scheduled</v>
      </c>
    </row>
    <row r="74" spans="1:9">
      <c r="A74" s="11" t="s">
        <v>2035</v>
      </c>
      <c r="B74" s="13">
        <v>120927052757</v>
      </c>
      <c r="C74" s="11" t="str">
        <f>IF(ISERROR(VLOOKUP(B74,'280912'!B:C,2,FALSE)),"new",VLOOKUP(B74,'280912'!B:C,2,FALSE))</f>
        <v>new</v>
      </c>
      <c r="D74" s="11" t="str">
        <f>IF(ISERROR(VLOOKUP(B74,'280912'!B:D,3,FALSE)),"new",IF(VLOOKUP(B74,'280912'!B:D,3,FALSE)="new","existing",VLOOKUP(B74,'280912'!B:D,3,FALSE)))</f>
        <v>existing</v>
      </c>
      <c r="E74" s="4" t="e">
        <f t="shared" si="1"/>
        <v>#VALUE!</v>
      </c>
      <c r="F74" s="11" t="str">
        <f>IF(ISERROR(VLOOKUP(B74,'021012'!B:B,1,FALSE)),"yes","no")</f>
        <v>no</v>
      </c>
      <c r="G74" s="2" t="s">
        <v>2083</v>
      </c>
      <c r="H74" s="11" t="str">
        <f>IF(ISNA(VLOOKUP(B74,CEEMEA!$A:$A,1,0)),IF(ISNA(VLOOKUP(B74,Removes!$A:$A,1,0)),IF(ISNA(VLOOKUP(B74,TTM!$A:$A,1,0)),IF(ISNA(VLOOKUP(B74,FastTrack!$A:$A,1,0)),IF(ISNA(VLOOKUP(B74,Delayed!$B:$B,1,0)),"BAU","Delayed"),"FastTrack"),"TTM"),"Remove"),"CEEMEA")</f>
        <v>TTM</v>
      </c>
      <c r="I74" s="11" t="str">
        <f>IF(COUNTIF(schedule!DA$1:ZZ$100,B74)=0,"new","scheduled")</f>
        <v>scheduled</v>
      </c>
    </row>
    <row r="75" spans="1:9">
      <c r="A75" s="11" t="s">
        <v>2033</v>
      </c>
      <c r="B75" s="13">
        <v>120927053256</v>
      </c>
      <c r="C75" s="11" t="str">
        <f>IF(ISERROR(VLOOKUP(B75,'280912'!B:C,2,FALSE)),"new",VLOOKUP(B75,'280912'!B:C,2,FALSE))</f>
        <v>new</v>
      </c>
      <c r="D75" s="11" t="str">
        <f>IF(ISERROR(VLOOKUP(B75,'280912'!B:D,3,FALSE)),"new",IF(VLOOKUP(B75,'280912'!B:D,3,FALSE)="new","existing",VLOOKUP(B75,'280912'!B:D,3,FALSE)))</f>
        <v>existing</v>
      </c>
      <c r="E75" s="4" t="e">
        <f t="shared" si="1"/>
        <v>#VALUE!</v>
      </c>
      <c r="F75" s="11" t="str">
        <f>IF(ISERROR(VLOOKUP(B75,'021012'!B:B,1,FALSE)),"yes","no")</f>
        <v>no</v>
      </c>
      <c r="G75" s="2" t="s">
        <v>2082</v>
      </c>
      <c r="H75" s="11" t="str">
        <f>IF(ISNA(VLOOKUP(B75,CEEMEA!$A:$A,1,0)),IF(ISNA(VLOOKUP(B75,Removes!$A:$A,1,0)),IF(ISNA(VLOOKUP(B75,TTM!$A:$A,1,0)),IF(ISNA(VLOOKUP(B75,FastTrack!$A:$A,1,0)),IF(ISNA(VLOOKUP(B75,Delayed!$B:$B,1,0)),"BAU","Delayed"),"FastTrack"),"TTM"),"Remove"),"CEEMEA")</f>
        <v>CEEMEA</v>
      </c>
      <c r="I75" s="11" t="str">
        <f>IF(COUNTIF(schedule!DA$1:ZZ$100,B75)=0,"new","scheduled")</f>
        <v>scheduled</v>
      </c>
    </row>
    <row r="76" spans="1:9">
      <c r="A76" s="11" t="s">
        <v>2033</v>
      </c>
      <c r="B76" s="13">
        <v>120927053256</v>
      </c>
      <c r="C76" s="11" t="str">
        <f>IF(ISERROR(VLOOKUP(B76,'280912'!B:C,2,FALSE)),"new",VLOOKUP(B76,'280912'!B:C,2,FALSE))</f>
        <v>new</v>
      </c>
      <c r="D76" s="11" t="str">
        <f>IF(ISERROR(VLOOKUP(B76,'280912'!B:D,3,FALSE)),"new",IF(VLOOKUP(B76,'280912'!B:D,3,FALSE)="new","existing",VLOOKUP(B76,'280912'!B:D,3,FALSE)))</f>
        <v>existing</v>
      </c>
      <c r="E76" s="4" t="e">
        <f t="shared" si="1"/>
        <v>#VALUE!</v>
      </c>
      <c r="F76" s="11" t="str">
        <f>IF(ISERROR(VLOOKUP(B76,'021012'!B:B,1,FALSE)),"yes","no")</f>
        <v>no</v>
      </c>
      <c r="G76" s="2" t="s">
        <v>2082</v>
      </c>
      <c r="H76" s="11" t="str">
        <f>IF(ISNA(VLOOKUP(B76,CEEMEA!$A:$A,1,0)),IF(ISNA(VLOOKUP(B76,Removes!$A:$A,1,0)),IF(ISNA(VLOOKUP(B76,TTM!$A:$A,1,0)),IF(ISNA(VLOOKUP(B76,FastTrack!$A:$A,1,0)),IF(ISNA(VLOOKUP(B76,Delayed!$B:$B,1,0)),"BAU","Delayed"),"FastTrack"),"TTM"),"Remove"),"CEEMEA")</f>
        <v>CEEMEA</v>
      </c>
      <c r="I76" s="11" t="str">
        <f>IF(COUNTIF(schedule!DA$1:ZZ$100,B76)=0,"new","scheduled")</f>
        <v>scheduled</v>
      </c>
    </row>
    <row r="77" spans="1:9">
      <c r="A77" s="11" t="s">
        <v>75</v>
      </c>
      <c r="B77" s="13">
        <v>120927055006</v>
      </c>
      <c r="C77" s="11" t="str">
        <f>IF(ISERROR(VLOOKUP(B77,'280912'!B:C,2,FALSE)),"new",VLOOKUP(B77,'280912'!B:C,2,FALSE))</f>
        <v>new</v>
      </c>
      <c r="D77" s="11" t="str">
        <f>IF(ISERROR(VLOOKUP(B77,'280912'!B:D,3,FALSE)),"new",IF(VLOOKUP(B77,'280912'!B:D,3,FALSE)="new","existing",VLOOKUP(B77,'280912'!B:D,3,FALSE)))</f>
        <v>existing</v>
      </c>
      <c r="E77" s="4" t="e">
        <f t="shared" si="1"/>
        <v>#VALUE!</v>
      </c>
      <c r="F77" s="11" t="str">
        <f>IF(ISERROR(VLOOKUP(B77,'021012'!B:B,1,FALSE)),"yes","no")</f>
        <v>no</v>
      </c>
      <c r="G77" s="2" t="s">
        <v>2081</v>
      </c>
      <c r="H77" s="11" t="str">
        <f>IF(ISNA(VLOOKUP(B77,CEEMEA!$A:$A,1,0)),IF(ISNA(VLOOKUP(B77,Removes!$A:$A,1,0)),IF(ISNA(VLOOKUP(B77,TTM!$A:$A,1,0)),IF(ISNA(VLOOKUP(B77,FastTrack!$A:$A,1,0)),IF(ISNA(VLOOKUP(B77,Delayed!$B:$B,1,0)),"BAU","Delayed"),"FastTrack"),"TTM"),"Remove"),"CEEMEA")</f>
        <v>CEEMEA</v>
      </c>
      <c r="I77" s="11" t="str">
        <f>IF(COUNTIF(schedule!DA$1:ZZ$100,B77)=0,"new","scheduled")</f>
        <v>scheduled</v>
      </c>
    </row>
    <row r="78" spans="1:9">
      <c r="A78" s="11" t="s">
        <v>69</v>
      </c>
      <c r="B78" s="13">
        <v>120927062803</v>
      </c>
      <c r="C78" s="11" t="str">
        <f>IF(ISERROR(VLOOKUP(B78,'280912'!B:C,2,FALSE)),"new",VLOOKUP(B78,'280912'!B:C,2,FALSE))</f>
        <v>new</v>
      </c>
      <c r="D78" s="11" t="str">
        <f>IF(ISERROR(VLOOKUP(B78,'280912'!B:D,3,FALSE)),"new",IF(VLOOKUP(B78,'280912'!B:D,3,FALSE)="new","existing",VLOOKUP(B78,'280912'!B:D,3,FALSE)))</f>
        <v>existing</v>
      </c>
      <c r="E78" s="4" t="e">
        <f t="shared" si="1"/>
        <v>#VALUE!</v>
      </c>
      <c r="F78" s="11" t="str">
        <f>IF(ISERROR(VLOOKUP(B78,'021012'!B:B,1,FALSE)),"yes","no")</f>
        <v>no</v>
      </c>
      <c r="G78" s="2" t="s">
        <v>2079</v>
      </c>
      <c r="H78" s="11" t="str">
        <f>IF(ISNA(VLOOKUP(B78,CEEMEA!$A:$A,1,0)),IF(ISNA(VLOOKUP(B78,Removes!$A:$A,1,0)),IF(ISNA(VLOOKUP(B78,TTM!$A:$A,1,0)),IF(ISNA(VLOOKUP(B78,FastTrack!$A:$A,1,0)),IF(ISNA(VLOOKUP(B78,Delayed!$B:$B,1,0)),"BAU","Delayed"),"FastTrack"),"TTM"),"Remove"),"CEEMEA")</f>
        <v>CEEMEA</v>
      </c>
      <c r="I78" s="11" t="str">
        <f>IF(COUNTIF(schedule!DA$1:ZZ$100,B78)=0,"new","scheduled")</f>
        <v>scheduled</v>
      </c>
    </row>
    <row r="79" spans="1:9">
      <c r="A79" s="11" t="s">
        <v>2025</v>
      </c>
      <c r="B79" s="13">
        <v>120927065919</v>
      </c>
      <c r="C79" s="11" t="str">
        <f>IF(ISERROR(VLOOKUP(B79,'280912'!B:C,2,FALSE)),"new",VLOOKUP(B79,'280912'!B:C,2,FALSE))</f>
        <v>new</v>
      </c>
      <c r="D79" s="11" t="str">
        <f>IF(ISERROR(VLOOKUP(B79,'280912'!B:D,3,FALSE)),"new",IF(VLOOKUP(B79,'280912'!B:D,3,FALSE)="new","existing",VLOOKUP(B79,'280912'!B:D,3,FALSE)))</f>
        <v>existing</v>
      </c>
      <c r="E79" s="4" t="e">
        <f t="shared" si="1"/>
        <v>#VALUE!</v>
      </c>
      <c r="F79" s="11" t="str">
        <f>IF(ISERROR(VLOOKUP(B79,'021012'!B:B,1,FALSE)),"yes","no")</f>
        <v>no</v>
      </c>
      <c r="G79" s="2" t="s">
        <v>2078</v>
      </c>
      <c r="H79" s="11" t="str">
        <f>IF(ISNA(VLOOKUP(B79,CEEMEA!$A:$A,1,0)),IF(ISNA(VLOOKUP(B79,Removes!$A:$A,1,0)),IF(ISNA(VLOOKUP(B79,TTM!$A:$A,1,0)),IF(ISNA(VLOOKUP(B79,FastTrack!$A:$A,1,0)),IF(ISNA(VLOOKUP(B79,Delayed!$B:$B,1,0)),"BAU","Delayed"),"FastTrack"),"TTM"),"Remove"),"CEEMEA")</f>
        <v>CEEMEA</v>
      </c>
      <c r="I79" s="11" t="str">
        <f>IF(COUNTIF(schedule!DA$1:ZZ$100,B79)=0,"new","scheduled")</f>
        <v>scheduled</v>
      </c>
    </row>
    <row r="80" spans="1:9">
      <c r="A80" s="11" t="s">
        <v>2021</v>
      </c>
      <c r="B80" s="13">
        <v>120927104826</v>
      </c>
      <c r="C80" s="11" t="str">
        <f>IF(ISERROR(VLOOKUP(B80,'280912'!B:C,2,FALSE)),"new",VLOOKUP(B80,'280912'!B:C,2,FALSE))</f>
        <v>new</v>
      </c>
      <c r="D80" s="11" t="str">
        <f>IF(ISERROR(VLOOKUP(B80,'280912'!B:D,3,FALSE)),"new",IF(VLOOKUP(B80,'280912'!B:D,3,FALSE)="new","existing",VLOOKUP(B80,'280912'!B:D,3,FALSE)))</f>
        <v>existing</v>
      </c>
      <c r="E80" s="4" t="e">
        <f t="shared" si="1"/>
        <v>#VALUE!</v>
      </c>
      <c r="F80" s="11" t="str">
        <f>IF(ISERROR(VLOOKUP(B80,'021012'!B:B,1,FALSE)),"yes","no")</f>
        <v>no</v>
      </c>
      <c r="G80" s="2" t="s">
        <v>2075</v>
      </c>
      <c r="H80" s="11" t="str">
        <f>IF(ISNA(VLOOKUP(B80,CEEMEA!$A:$A,1,0)),IF(ISNA(VLOOKUP(B80,Removes!$A:$A,1,0)),IF(ISNA(VLOOKUP(B80,TTM!$A:$A,1,0)),IF(ISNA(VLOOKUP(B80,FastTrack!$A:$A,1,0)),IF(ISNA(VLOOKUP(B80,Delayed!$B:$B,1,0)),"BAU","Delayed"),"FastTrack"),"TTM"),"Remove"),"CEEMEA")</f>
        <v>BAU</v>
      </c>
      <c r="I80" s="11" t="str">
        <f>IF(COUNTIF(schedule!DA$1:ZZ$100,B80)=0,"new","scheduled")</f>
        <v>scheduled</v>
      </c>
    </row>
    <row r="81" spans="1:9">
      <c r="A81" s="11" t="s">
        <v>412</v>
      </c>
      <c r="B81" s="13">
        <v>120928030835</v>
      </c>
      <c r="C81" s="11" t="str">
        <f>IF(ISERROR(VLOOKUP(B81,'280912'!B:C,2,FALSE)),"new",VLOOKUP(B81,'280912'!B:C,2,FALSE))</f>
        <v>new</v>
      </c>
      <c r="D81" s="11" t="str">
        <f>IF(ISERROR(VLOOKUP(B81,'280912'!B:D,3,FALSE)),"new",IF(VLOOKUP(B81,'280912'!B:D,3,FALSE)="new","existing",VLOOKUP(B81,'280912'!B:D,3,FALSE)))</f>
        <v>existing</v>
      </c>
      <c r="E81" s="4" t="e">
        <f t="shared" si="1"/>
        <v>#VALUE!</v>
      </c>
      <c r="F81" s="11" t="str">
        <f>IF(ISERROR(VLOOKUP(B81,'021012'!B:B,1,FALSE)),"yes","no")</f>
        <v>yes</v>
      </c>
      <c r="G81" s="2" t="s">
        <v>2073</v>
      </c>
      <c r="H81" s="11" t="str">
        <f>IF(ISNA(VLOOKUP(B81,CEEMEA!$A:$A,1,0)),IF(ISNA(VLOOKUP(B81,Removes!$A:$A,1,0)),IF(ISNA(VLOOKUP(B81,TTM!$A:$A,1,0)),IF(ISNA(VLOOKUP(B81,FastTrack!$A:$A,1,0)),IF(ISNA(VLOOKUP(B81,Delayed!$B:$B,1,0)),"BAU","Delayed"),"FastTrack"),"TTM"),"Remove"),"CEEMEA")</f>
        <v>CEEMEA</v>
      </c>
      <c r="I81" s="11" t="str">
        <f>IF(COUNTIF(schedule!DA$1:ZZ$100,B81)=0,"new","scheduled")</f>
        <v>scheduled</v>
      </c>
    </row>
    <row r="82" spans="1:9">
      <c r="A82" s="11" t="s">
        <v>411</v>
      </c>
      <c r="B82" s="13">
        <v>120928031528</v>
      </c>
      <c r="C82" s="11" t="str">
        <f>IF(ISERROR(VLOOKUP(B82,'280912'!B:C,2,FALSE)),"new",VLOOKUP(B82,'280912'!B:C,2,FALSE))</f>
        <v>new</v>
      </c>
      <c r="D82" s="11" t="str">
        <f>IF(ISERROR(VLOOKUP(B82,'280912'!B:D,3,FALSE)),"new",IF(VLOOKUP(B82,'280912'!B:D,3,FALSE)="new","existing",VLOOKUP(B82,'280912'!B:D,3,FALSE)))</f>
        <v>existing</v>
      </c>
      <c r="E82" s="4" t="e">
        <f t="shared" si="1"/>
        <v>#VALUE!</v>
      </c>
      <c r="F82" s="11" t="str">
        <f>IF(ISERROR(VLOOKUP(B82,'021012'!B:B,1,FALSE)),"yes","no")</f>
        <v>yes</v>
      </c>
      <c r="G82" s="2" t="s">
        <v>2071</v>
      </c>
      <c r="H82" s="11" t="str">
        <f>IF(ISNA(VLOOKUP(B82,CEEMEA!$A:$A,1,0)),IF(ISNA(VLOOKUP(B82,Removes!$A:$A,1,0)),IF(ISNA(VLOOKUP(B82,TTM!$A:$A,1,0)),IF(ISNA(VLOOKUP(B82,FastTrack!$A:$A,1,0)),IF(ISNA(VLOOKUP(B82,Delayed!$B:$B,1,0)),"BAU","Delayed"),"FastTrack"),"TTM"),"Remove"),"CEEMEA")</f>
        <v>CEEMEA</v>
      </c>
      <c r="I82" s="11" t="str">
        <f>IF(COUNTIF(schedule!DA$1:ZZ$100,B82)=0,"new","scheduled")</f>
        <v>scheduled</v>
      </c>
    </row>
    <row r="83" spans="1:9">
      <c r="A83" s="11" t="s">
        <v>413</v>
      </c>
      <c r="B83" s="13">
        <v>120928032303</v>
      </c>
      <c r="C83" s="11" t="str">
        <f>IF(ISERROR(VLOOKUP(B83,'280912'!B:C,2,FALSE)),"new",VLOOKUP(B83,'280912'!B:C,2,FALSE))</f>
        <v>new</v>
      </c>
      <c r="D83" s="11" t="str">
        <f>IF(ISERROR(VLOOKUP(B83,'280912'!B:D,3,FALSE)),"new",IF(VLOOKUP(B83,'280912'!B:D,3,FALSE)="new","existing",VLOOKUP(B83,'280912'!B:D,3,FALSE)))</f>
        <v>existing</v>
      </c>
      <c r="E83" s="4" t="e">
        <f t="shared" si="1"/>
        <v>#VALUE!</v>
      </c>
      <c r="F83" s="11" t="str">
        <f>IF(ISERROR(VLOOKUP(B83,'021012'!B:B,1,FALSE)),"yes","no")</f>
        <v>yes</v>
      </c>
      <c r="G83" s="2" t="s">
        <v>2072</v>
      </c>
      <c r="H83" s="11" t="str">
        <f>IF(ISNA(VLOOKUP(B83,CEEMEA!$A:$A,1,0)),IF(ISNA(VLOOKUP(B83,Removes!$A:$A,1,0)),IF(ISNA(VLOOKUP(B83,TTM!$A:$A,1,0)),IF(ISNA(VLOOKUP(B83,FastTrack!$A:$A,1,0)),IF(ISNA(VLOOKUP(B83,Delayed!$B:$B,1,0)),"BAU","Delayed"),"FastTrack"),"TTM"),"Remove"),"CEEMEA")</f>
        <v>CEEMEA</v>
      </c>
      <c r="I83" s="11" t="str">
        <f>IF(COUNTIF(schedule!DA$1:ZZ$100,B83)=0,"new","scheduled")</f>
        <v>scheduled</v>
      </c>
    </row>
    <row r="84" spans="1:9">
      <c r="A84" s="11" t="s">
        <v>410</v>
      </c>
      <c r="B84" s="13">
        <v>120928033149</v>
      </c>
      <c r="C84" s="11" t="str">
        <f>IF(ISERROR(VLOOKUP(B84,'280912'!B:C,2,FALSE)),"new",VLOOKUP(B84,'280912'!B:C,2,FALSE))</f>
        <v>new</v>
      </c>
      <c r="D84" s="11" t="str">
        <f>IF(ISERROR(VLOOKUP(B84,'280912'!B:D,3,FALSE)),"new",IF(VLOOKUP(B84,'280912'!B:D,3,FALSE)="new","existing",VLOOKUP(B84,'280912'!B:D,3,FALSE)))</f>
        <v>existing</v>
      </c>
      <c r="E84" s="4" t="e">
        <f t="shared" si="1"/>
        <v>#VALUE!</v>
      </c>
      <c r="F84" s="11" t="str">
        <f>IF(ISERROR(VLOOKUP(B84,'021012'!B:B,1,FALSE)),"yes","no")</f>
        <v>yes</v>
      </c>
      <c r="G84" s="2" t="s">
        <v>2070</v>
      </c>
      <c r="H84" s="11" t="str">
        <f>IF(ISNA(VLOOKUP(B84,CEEMEA!$A:$A,1,0)),IF(ISNA(VLOOKUP(B84,Removes!$A:$A,1,0)),IF(ISNA(VLOOKUP(B84,TTM!$A:$A,1,0)),IF(ISNA(VLOOKUP(B84,FastTrack!$A:$A,1,0)),IF(ISNA(VLOOKUP(B84,Delayed!$B:$B,1,0)),"BAU","Delayed"),"FastTrack"),"TTM"),"Remove"),"CEEMEA")</f>
        <v>CEEMEA</v>
      </c>
      <c r="I84" s="11" t="str">
        <f>IF(COUNTIF(schedule!DA$1:ZZ$100,B84)=0,"new","scheduled")</f>
        <v>scheduled</v>
      </c>
    </row>
    <row r="85" spans="1:9">
      <c r="A85" s="11" t="s">
        <v>409</v>
      </c>
      <c r="B85" s="13">
        <v>120928033607</v>
      </c>
      <c r="C85" s="11" t="str">
        <f>IF(ISERROR(VLOOKUP(B85,'280912'!B:C,2,FALSE)),"new",VLOOKUP(B85,'280912'!B:C,2,FALSE))</f>
        <v>new</v>
      </c>
      <c r="D85" s="11" t="str">
        <f>IF(ISERROR(VLOOKUP(B85,'280912'!B:D,3,FALSE)),"new",IF(VLOOKUP(B85,'280912'!B:D,3,FALSE)="new","existing",VLOOKUP(B85,'280912'!B:D,3,FALSE)))</f>
        <v>existing</v>
      </c>
      <c r="E85" s="4" t="e">
        <f t="shared" si="1"/>
        <v>#VALUE!</v>
      </c>
      <c r="F85" s="11" t="str">
        <f>IF(ISERROR(VLOOKUP(B85,'021012'!B:B,1,FALSE)),"yes","no")</f>
        <v>yes</v>
      </c>
      <c r="G85" s="2" t="s">
        <v>2069</v>
      </c>
      <c r="H85" s="11" t="str">
        <f>IF(ISNA(VLOOKUP(B85,CEEMEA!$A:$A,1,0)),IF(ISNA(VLOOKUP(B85,Removes!$A:$A,1,0)),IF(ISNA(VLOOKUP(B85,TTM!$A:$A,1,0)),IF(ISNA(VLOOKUP(B85,FastTrack!$A:$A,1,0)),IF(ISNA(VLOOKUP(B85,Delayed!$B:$B,1,0)),"BAU","Delayed"),"FastTrack"),"TTM"),"Remove"),"CEEMEA")</f>
        <v>CEEMEA</v>
      </c>
      <c r="I85" s="11" t="str">
        <f>IF(COUNTIF(schedule!DA$1:ZZ$100,B85)=0,"new","scheduled")</f>
        <v>scheduled</v>
      </c>
    </row>
    <row r="86" spans="1:9">
      <c r="A86" s="11" t="s">
        <v>408</v>
      </c>
      <c r="B86" s="13">
        <v>120928035008</v>
      </c>
      <c r="C86" s="11" t="str">
        <f>IF(ISERROR(VLOOKUP(B86,'280912'!B:C,2,FALSE)),"new",VLOOKUP(B86,'280912'!B:C,2,FALSE))</f>
        <v>new</v>
      </c>
      <c r="D86" s="11" t="str">
        <f>IF(ISERROR(VLOOKUP(B86,'280912'!B:D,3,FALSE)),"new",IF(VLOOKUP(B86,'280912'!B:D,3,FALSE)="new","existing",VLOOKUP(B86,'280912'!B:D,3,FALSE)))</f>
        <v>existing</v>
      </c>
      <c r="E86" s="4" t="e">
        <f t="shared" si="1"/>
        <v>#VALUE!</v>
      </c>
      <c r="F86" s="11" t="str">
        <f>IF(ISERROR(VLOOKUP(B86,'021012'!B:B,1,FALSE)),"yes","no")</f>
        <v>yes</v>
      </c>
      <c r="G86" s="2" t="s">
        <v>2062</v>
      </c>
      <c r="H86" s="11" t="str">
        <f>IF(ISNA(VLOOKUP(B86,CEEMEA!$A:$A,1,0)),IF(ISNA(VLOOKUP(B86,Removes!$A:$A,1,0)),IF(ISNA(VLOOKUP(B86,TTM!$A:$A,1,0)),IF(ISNA(VLOOKUP(B86,FastTrack!$A:$A,1,0)),IF(ISNA(VLOOKUP(B86,Delayed!$B:$B,1,0)),"BAU","Delayed"),"FastTrack"),"TTM"),"Remove"),"CEEMEA")</f>
        <v>CEEMEA</v>
      </c>
      <c r="I86" s="11" t="str">
        <f>IF(COUNTIF(schedule!DA$1:ZZ$100,B86)=0,"new","scheduled")</f>
        <v>scheduled</v>
      </c>
    </row>
    <row r="87" spans="1:9">
      <c r="A87" s="11" t="s">
        <v>407</v>
      </c>
      <c r="B87" s="13">
        <v>120928035440</v>
      </c>
      <c r="C87" s="11" t="str">
        <f>IF(ISERROR(VLOOKUP(B87,'280912'!B:C,2,FALSE)),"new",VLOOKUP(B87,'280912'!B:C,2,FALSE))</f>
        <v>new</v>
      </c>
      <c r="D87" s="11" t="str">
        <f>IF(ISERROR(VLOOKUP(B87,'280912'!B:D,3,FALSE)),"new",IF(VLOOKUP(B87,'280912'!B:D,3,FALSE)="new","existing",VLOOKUP(B87,'280912'!B:D,3,FALSE)))</f>
        <v>existing</v>
      </c>
      <c r="E87" s="4" t="e">
        <f t="shared" si="1"/>
        <v>#VALUE!</v>
      </c>
      <c r="F87" s="11" t="str">
        <f>IF(ISERROR(VLOOKUP(B87,'021012'!B:B,1,FALSE)),"yes","no")</f>
        <v>yes</v>
      </c>
      <c r="G87" s="2" t="s">
        <v>2068</v>
      </c>
      <c r="H87" s="11" t="str">
        <f>IF(ISNA(VLOOKUP(B87,CEEMEA!$A:$A,1,0)),IF(ISNA(VLOOKUP(B87,Removes!$A:$A,1,0)),IF(ISNA(VLOOKUP(B87,TTM!$A:$A,1,0)),IF(ISNA(VLOOKUP(B87,FastTrack!$A:$A,1,0)),IF(ISNA(VLOOKUP(B87,Delayed!$B:$B,1,0)),"BAU","Delayed"),"FastTrack"),"TTM"),"Remove"),"CEEMEA")</f>
        <v>CEEMEA</v>
      </c>
      <c r="I87" s="11" t="str">
        <f>IF(COUNTIF(schedule!DA$1:ZZ$100,B87)=0,"new","scheduled")</f>
        <v>scheduled</v>
      </c>
    </row>
    <row r="88" spans="1:9">
      <c r="A88" s="11" t="s">
        <v>406</v>
      </c>
      <c r="B88" s="13">
        <v>120928040143</v>
      </c>
      <c r="C88" s="11" t="str">
        <f>IF(ISERROR(VLOOKUP(B88,'280912'!B:C,2,FALSE)),"new",VLOOKUP(B88,'280912'!B:C,2,FALSE))</f>
        <v>new</v>
      </c>
      <c r="D88" s="11" t="str">
        <f>IF(ISERROR(VLOOKUP(B88,'280912'!B:D,3,FALSE)),"new",IF(VLOOKUP(B88,'280912'!B:D,3,FALSE)="new","existing",VLOOKUP(B88,'280912'!B:D,3,FALSE)))</f>
        <v>existing</v>
      </c>
      <c r="E88" s="4" t="e">
        <f t="shared" si="1"/>
        <v>#VALUE!</v>
      </c>
      <c r="F88" s="11" t="str">
        <f>IF(ISERROR(VLOOKUP(B88,'021012'!B:B,1,FALSE)),"yes","no")</f>
        <v>yes</v>
      </c>
      <c r="G88" s="2" t="s">
        <v>2067</v>
      </c>
      <c r="H88" s="11" t="str">
        <f>IF(ISNA(VLOOKUP(B88,CEEMEA!$A:$A,1,0)),IF(ISNA(VLOOKUP(B88,Removes!$A:$A,1,0)),IF(ISNA(VLOOKUP(B88,TTM!$A:$A,1,0)),IF(ISNA(VLOOKUP(B88,FastTrack!$A:$A,1,0)),IF(ISNA(VLOOKUP(B88,Delayed!$B:$B,1,0)),"BAU","Delayed"),"FastTrack"),"TTM"),"Remove"),"CEEMEA")</f>
        <v>CEEMEA</v>
      </c>
      <c r="I88" s="11" t="str">
        <f>IF(COUNTIF(schedule!DA$1:ZZ$100,B88)=0,"new","scheduled")</f>
        <v>scheduled</v>
      </c>
    </row>
    <row r="89" spans="1:9">
      <c r="A89" s="11" t="s">
        <v>1994</v>
      </c>
      <c r="B89" s="13">
        <v>120928062940</v>
      </c>
      <c r="C89" s="11" t="str">
        <f>IF(ISERROR(VLOOKUP(B89,'280912'!B:C,2,FALSE)),"new",VLOOKUP(B89,'280912'!B:C,2,FALSE))</f>
        <v>new</v>
      </c>
      <c r="D89" s="11" t="str">
        <f>IF(ISERROR(VLOOKUP(B89,'280912'!B:D,3,FALSE)),"new",IF(VLOOKUP(B89,'280912'!B:D,3,FALSE)="new","existing",VLOOKUP(B89,'280912'!B:D,3,FALSE)))</f>
        <v>existing</v>
      </c>
      <c r="E89" s="4" t="e">
        <f t="shared" si="1"/>
        <v>#VALUE!</v>
      </c>
      <c r="F89" s="11" t="str">
        <f>IF(ISERROR(VLOOKUP(B89,'021012'!B:B,1,FALSE)),"yes","no")</f>
        <v>no</v>
      </c>
      <c r="G89" s="2" t="s">
        <v>2061</v>
      </c>
      <c r="H89" s="11" t="str">
        <f>IF(ISNA(VLOOKUP(B89,CEEMEA!$A:$A,1,0)),IF(ISNA(VLOOKUP(B89,Removes!$A:$A,1,0)),IF(ISNA(VLOOKUP(B89,TTM!$A:$A,1,0)),IF(ISNA(VLOOKUP(B89,FastTrack!$A:$A,1,0)),IF(ISNA(VLOOKUP(B89,Delayed!$B:$B,1,0)),"BAU","Delayed"),"FastTrack"),"TTM"),"Remove"),"CEEMEA")</f>
        <v>BAU</v>
      </c>
      <c r="I89" s="11" t="str">
        <f>IF(COUNTIF(schedule!DA$1:ZZ$100,B89)=0,"new","scheduled")</f>
        <v>scheduled</v>
      </c>
    </row>
    <row r="90" spans="1:9">
      <c r="A90" s="11" t="s">
        <v>1992</v>
      </c>
      <c r="B90" s="13">
        <v>120928063131</v>
      </c>
      <c r="C90" s="11" t="str">
        <f>IF(ISERROR(VLOOKUP(B90,'280912'!B:C,2,FALSE)),"new",VLOOKUP(B90,'280912'!B:C,2,FALSE))</f>
        <v>new</v>
      </c>
      <c r="D90" s="11" t="str">
        <f>IF(ISERROR(VLOOKUP(B90,'280912'!B:D,3,FALSE)),"new",IF(VLOOKUP(B90,'280912'!B:D,3,FALSE)="new","existing",VLOOKUP(B90,'280912'!B:D,3,FALSE)))</f>
        <v>existing</v>
      </c>
      <c r="E90" s="4" t="e">
        <f t="shared" si="1"/>
        <v>#VALUE!</v>
      </c>
      <c r="F90" s="11" t="str">
        <f>IF(ISERROR(VLOOKUP(B90,'021012'!B:B,1,FALSE)),"yes","no")</f>
        <v>no</v>
      </c>
      <c r="G90" s="2" t="s">
        <v>2060</v>
      </c>
      <c r="H90" s="11" t="str">
        <f>IF(ISNA(VLOOKUP(B90,CEEMEA!$A:$A,1,0)),IF(ISNA(VLOOKUP(B90,Removes!$A:$A,1,0)),IF(ISNA(VLOOKUP(B90,TTM!$A:$A,1,0)),IF(ISNA(VLOOKUP(B90,FastTrack!$A:$A,1,0)),IF(ISNA(VLOOKUP(B90,Delayed!$B:$B,1,0)),"BAU","Delayed"),"FastTrack"),"TTM"),"Remove"),"CEEMEA")</f>
        <v>BAU</v>
      </c>
      <c r="I90" s="11" t="str">
        <f>IF(COUNTIF(schedule!DA$1:ZZ$100,B90)=0,"new","scheduled")</f>
        <v>scheduled</v>
      </c>
    </row>
    <row r="91" spans="1:9">
      <c r="A91" s="11" t="s">
        <v>171</v>
      </c>
      <c r="B91" s="13">
        <v>120928083924</v>
      </c>
      <c r="C91" s="11" t="str">
        <f>IF(ISERROR(VLOOKUP(B91,'280912'!B:C,2,FALSE)),"new",VLOOKUP(B91,'280912'!B:C,2,FALSE))</f>
        <v>new</v>
      </c>
      <c r="D91" s="11" t="str">
        <f>IF(ISERROR(VLOOKUP(B91,'280912'!B:D,3,FALSE)),"new",IF(VLOOKUP(B91,'280912'!B:D,3,FALSE)="new","existing",VLOOKUP(B91,'280912'!B:D,3,FALSE)))</f>
        <v>existing</v>
      </c>
      <c r="E91" s="4" t="e">
        <f t="shared" si="1"/>
        <v>#VALUE!</v>
      </c>
      <c r="F91" s="11" t="str">
        <f>IF(ISERROR(VLOOKUP(B91,'021012'!B:B,1,FALSE)),"yes","no")</f>
        <v>no</v>
      </c>
      <c r="G91" s="2" t="s">
        <v>2059</v>
      </c>
      <c r="H91" s="11" t="str">
        <f>IF(ISNA(VLOOKUP(B91,CEEMEA!$A:$A,1,0)),IF(ISNA(VLOOKUP(B91,Removes!$A:$A,1,0)),IF(ISNA(VLOOKUP(B91,TTM!$A:$A,1,0)),IF(ISNA(VLOOKUP(B91,FastTrack!$A:$A,1,0)),IF(ISNA(VLOOKUP(B91,Delayed!$B:$B,1,0)),"BAU","Delayed"),"FastTrack"),"TTM"),"Remove"),"CEEMEA")</f>
        <v>BAU</v>
      </c>
      <c r="I91" s="11" t="str">
        <f>IF(COUNTIF(schedule!DA$1:ZZ$100,B91)=0,"new","scheduled")</f>
        <v>scheduled</v>
      </c>
    </row>
    <row r="92" spans="1:9">
      <c r="A92" s="11" t="s">
        <v>170</v>
      </c>
      <c r="B92" s="13">
        <v>120928083925</v>
      </c>
      <c r="C92" s="11" t="str">
        <f>IF(ISERROR(VLOOKUP(B92,'280912'!B:C,2,FALSE)),"new",VLOOKUP(B92,'280912'!B:C,2,FALSE))</f>
        <v>new</v>
      </c>
      <c r="D92" s="11" t="str">
        <f>IF(ISERROR(VLOOKUP(B92,'280912'!B:D,3,FALSE)),"new",IF(VLOOKUP(B92,'280912'!B:D,3,FALSE)="new","existing",VLOOKUP(B92,'280912'!B:D,3,FALSE)))</f>
        <v>existing</v>
      </c>
      <c r="E92" s="4" t="e">
        <f t="shared" si="1"/>
        <v>#VALUE!</v>
      </c>
      <c r="F92" s="11" t="str">
        <f>IF(ISERROR(VLOOKUP(B92,'021012'!B:B,1,FALSE)),"yes","no")</f>
        <v>no</v>
      </c>
      <c r="G92" s="2" t="s">
        <v>2058</v>
      </c>
      <c r="H92" s="11" t="str">
        <f>IF(ISNA(VLOOKUP(B92,CEEMEA!$A:$A,1,0)),IF(ISNA(VLOOKUP(B92,Removes!$A:$A,1,0)),IF(ISNA(VLOOKUP(B92,TTM!$A:$A,1,0)),IF(ISNA(VLOOKUP(B92,FastTrack!$A:$A,1,0)),IF(ISNA(VLOOKUP(B92,Delayed!$B:$B,1,0)),"BAU","Delayed"),"FastTrack"),"TTM"),"Remove"),"CEEMEA")</f>
        <v>BAU</v>
      </c>
      <c r="I92" s="11" t="str">
        <f>IF(COUNTIF(schedule!DA$1:ZZ$100,B92)=0,"new","scheduled")</f>
        <v>scheduled</v>
      </c>
    </row>
    <row r="93" spans="1:9">
      <c r="A93" s="11" t="s">
        <v>1988</v>
      </c>
      <c r="B93" s="13">
        <v>120928084206</v>
      </c>
      <c r="C93" s="11" t="str">
        <f>IF(ISERROR(VLOOKUP(B93,'280912'!B:C,2,FALSE)),"new",VLOOKUP(B93,'280912'!B:C,2,FALSE))</f>
        <v>new</v>
      </c>
      <c r="D93" s="11" t="str">
        <f>IF(ISERROR(VLOOKUP(B93,'280912'!B:D,3,FALSE)),"new",IF(VLOOKUP(B93,'280912'!B:D,3,FALSE)="new","existing",VLOOKUP(B93,'280912'!B:D,3,FALSE)))</f>
        <v>existing</v>
      </c>
      <c r="E93" s="4" t="e">
        <f t="shared" si="1"/>
        <v>#VALUE!</v>
      </c>
      <c r="F93" s="11" t="str">
        <f>IF(ISERROR(VLOOKUP(B93,'021012'!B:B,1,FALSE)),"yes","no")</f>
        <v>no</v>
      </c>
      <c r="G93" s="2" t="s">
        <v>2057</v>
      </c>
      <c r="H93" s="11" t="str">
        <f>IF(ISNA(VLOOKUP(B93,CEEMEA!$A:$A,1,0)),IF(ISNA(VLOOKUP(B93,Removes!$A:$A,1,0)),IF(ISNA(VLOOKUP(B93,TTM!$A:$A,1,0)),IF(ISNA(VLOOKUP(B93,FastTrack!$A:$A,1,0)),IF(ISNA(VLOOKUP(B93,Delayed!$B:$B,1,0)),"BAU","Delayed"),"FastTrack"),"TTM"),"Remove"),"CEEMEA")</f>
        <v>BAU</v>
      </c>
      <c r="I93" s="11" t="str">
        <f>IF(COUNTIF(schedule!DA$1:ZZ$100,B93)=0,"new","scheduled")</f>
        <v>scheduled</v>
      </c>
    </row>
    <row r="94" spans="1:9">
      <c r="A94" s="1" t="s">
        <v>1986</v>
      </c>
      <c r="B94" s="13">
        <v>120928084208</v>
      </c>
      <c r="C94" s="11" t="str">
        <f>IF(ISERROR(VLOOKUP(B94,'280912'!B:C,2,FALSE)),"new",VLOOKUP(B94,'280912'!B:C,2,FALSE))</f>
        <v>new</v>
      </c>
      <c r="D94" s="11" t="str">
        <f>IF(ISERROR(VLOOKUP(B94,'280912'!B:D,3,FALSE)),"new",IF(VLOOKUP(B94,'280912'!B:D,3,FALSE)="new","existing",VLOOKUP(B94,'280912'!B:D,3,FALSE)))</f>
        <v>existing</v>
      </c>
      <c r="E94" s="4" t="e">
        <f t="shared" si="1"/>
        <v>#VALUE!</v>
      </c>
      <c r="F94" s="11" t="str">
        <f>IF(ISERROR(VLOOKUP(B94,'021012'!B:B,1,FALSE)),"yes","no")</f>
        <v>no</v>
      </c>
      <c r="G94" s="2" t="s">
        <v>2056</v>
      </c>
      <c r="H94" s="11" t="str">
        <f>IF(ISNA(VLOOKUP(B94,CEEMEA!$A:$A,1,0)),IF(ISNA(VLOOKUP(B94,Removes!$A:$A,1,0)),IF(ISNA(VLOOKUP(B94,TTM!$A:$A,1,0)),IF(ISNA(VLOOKUP(B94,FastTrack!$A:$A,1,0)),IF(ISNA(VLOOKUP(B94,Delayed!$B:$B,1,0)),"BAU","Delayed"),"FastTrack"),"TTM"),"Remove"),"CEEMEA")</f>
        <v>BAU</v>
      </c>
      <c r="I94" s="11" t="str">
        <f>IF(COUNTIF(schedule!DA$1:ZZ$100,B94)=0,"new","scheduled")</f>
        <v>scheduled</v>
      </c>
    </row>
    <row r="95" spans="1:9">
      <c r="A95" s="1" t="s">
        <v>2054</v>
      </c>
      <c r="B95" s="13">
        <v>120928084209</v>
      </c>
      <c r="C95" s="11" t="str">
        <f>IF(ISERROR(VLOOKUP(B95,'280912'!B:C,2,FALSE)),"new",VLOOKUP(B95,'280912'!B:C,2,FALSE))</f>
        <v>new</v>
      </c>
      <c r="D95" s="11" t="str">
        <f>IF(ISERROR(VLOOKUP(B95,'280912'!B:D,3,FALSE)),"new",IF(VLOOKUP(B95,'280912'!B:D,3,FALSE)="new","existing",VLOOKUP(B95,'280912'!B:D,3,FALSE)))</f>
        <v>new</v>
      </c>
      <c r="E95" s="4" t="e">
        <f t="shared" si="1"/>
        <v>#VALUE!</v>
      </c>
      <c r="F95" s="11" t="str">
        <f>IF(ISERROR(VLOOKUP(B95,'021012'!B:B,1,FALSE)),"yes","no")</f>
        <v>no</v>
      </c>
      <c r="G95" s="2" t="s">
        <v>2055</v>
      </c>
      <c r="H95" s="11" t="str">
        <f>IF(ISNA(VLOOKUP(B95,CEEMEA!$A:$A,1,0)),IF(ISNA(VLOOKUP(B95,Removes!$A:$A,1,0)),IF(ISNA(VLOOKUP(B95,TTM!$A:$A,1,0)),IF(ISNA(VLOOKUP(B95,FastTrack!$A:$A,1,0)),IF(ISNA(VLOOKUP(B95,Delayed!$B:$B,1,0)),"BAU","Delayed"),"FastTrack"),"TTM"),"Remove"),"CEEMEA")</f>
        <v>BAU</v>
      </c>
      <c r="I95" s="11" t="str">
        <f>IF(COUNTIF(schedule!DA$1:ZZ$100,B95)=0,"new","scheduled")</f>
        <v>scheduled</v>
      </c>
    </row>
    <row r="96" spans="1:9">
      <c r="A96" s="1" t="s">
        <v>2052</v>
      </c>
      <c r="B96" s="13">
        <v>121001031312</v>
      </c>
      <c r="C96" s="11" t="str">
        <f>IF(ISERROR(VLOOKUP(B96,'280912'!B:C,2,FALSE)),"new",VLOOKUP(B96,'280912'!B:C,2,FALSE))</f>
        <v>new</v>
      </c>
      <c r="D96" s="11" t="str">
        <f>IF(ISERROR(VLOOKUP(B96,'280912'!B:D,3,FALSE)),"new",IF(VLOOKUP(B96,'280912'!B:D,3,FALSE)="new","existing",VLOOKUP(B96,'280912'!B:D,3,FALSE)))</f>
        <v>new</v>
      </c>
      <c r="E96" s="4">
        <f t="shared" si="1"/>
        <v>40918</v>
      </c>
      <c r="F96" s="11" t="str">
        <f>IF(ISERROR(VLOOKUP(B96,'021012'!B:B,1,FALSE)),"yes","no")</f>
        <v>no</v>
      </c>
      <c r="G96" s="2" t="s">
        <v>2053</v>
      </c>
      <c r="H96" s="11" t="str">
        <f>IF(ISNA(VLOOKUP(B96,CEEMEA!$A:$A,1,0)),IF(ISNA(VLOOKUP(B96,Removes!$A:$A,1,0)),IF(ISNA(VLOOKUP(B96,TTM!$A:$A,1,0)),IF(ISNA(VLOOKUP(B96,FastTrack!$A:$A,1,0)),IF(ISNA(VLOOKUP(B96,Delayed!$B:$B,1,0)),"BAU","Delayed"),"FastTrack"),"TTM"),"Remove"),"CEEMEA")</f>
        <v>BAU</v>
      </c>
      <c r="I96" s="11" t="str">
        <f>IF(COUNTIF(schedule!DA$1:ZZ$100,B96)=0,"new","scheduled")</f>
        <v>scheduled</v>
      </c>
    </row>
    <row r="97" spans="1:9">
      <c r="A97" s="1" t="s">
        <v>21</v>
      </c>
      <c r="B97" s="13">
        <v>1101121309421</v>
      </c>
      <c r="C97" s="11" t="str">
        <f>IF(ISERROR(VLOOKUP(B97,'280912'!B:C,2,FALSE)),"new",VLOOKUP(B97,'280912'!B:C,2,FALSE))</f>
        <v>new</v>
      </c>
      <c r="D97" s="11" t="str">
        <f>IF(ISERROR(VLOOKUP(B97,'280912'!B:D,3,FALSE)),"new",IF(VLOOKUP(B97,'280912'!B:D,3,FALSE)="new","existing",VLOOKUP(B97,'280912'!B:D,3,FALSE)))</f>
        <v>existing</v>
      </c>
      <c r="E97" s="4">
        <f t="shared" si="1"/>
        <v>40918</v>
      </c>
      <c r="F97" s="11" t="str">
        <f>IF(ISERROR(VLOOKUP(B97,'021012'!B:B,1,FALSE)),"yes","no")</f>
        <v>no</v>
      </c>
      <c r="G97" s="2" t="s">
        <v>2047</v>
      </c>
      <c r="H97" s="11" t="str">
        <f>IF(ISNA(VLOOKUP(B97,CEEMEA!$A:$A,1,0)),IF(ISNA(VLOOKUP(B97,Removes!$A:$A,1,0)),IF(ISNA(VLOOKUP(B97,TTM!$A:$A,1,0)),IF(ISNA(VLOOKUP(B97,FastTrack!$A:$A,1,0)),IF(ISNA(VLOOKUP(B97,Delayed!$B:$B,1,0)),"BAU","Delayed"),"FastTrack"),"TTM"),"Remove"),"CEEMEA")</f>
        <v>BAU</v>
      </c>
      <c r="I97" s="11" t="str">
        <f>IF(COUNTIF(schedule!DA$1:ZZ$100,B97)=0,"new","scheduled")</f>
        <v>scheduled</v>
      </c>
    </row>
    <row r="98" spans="1:9">
      <c r="A98" s="11" t="s">
        <v>397</v>
      </c>
      <c r="B98" s="13">
        <v>1207260343541</v>
      </c>
      <c r="C98" s="11" t="str">
        <f>IF(ISERROR(VLOOKUP(B98,'280912'!B:C,2,FALSE)),"new",VLOOKUP(B98,'280912'!B:C,2,FALSE))</f>
        <v>new</v>
      </c>
      <c r="D98" s="11" t="str">
        <f>IF(ISERROR(VLOOKUP(B98,'280912'!B:D,3,FALSE)),"new",IF(VLOOKUP(B98,'280912'!B:D,3,FALSE)="new","existing",VLOOKUP(B98,'280912'!B:D,3,FALSE)))</f>
        <v>existing</v>
      </c>
      <c r="E98" s="4" t="e">
        <f t="shared" si="1"/>
        <v>#VALUE!</v>
      </c>
      <c r="F98" s="11" t="str">
        <f>IF(ISERROR(VLOOKUP(B98,'021012'!B:B,1,FALSE)),"yes","no")</f>
        <v>no</v>
      </c>
      <c r="G98" s="2" t="s">
        <v>2127</v>
      </c>
      <c r="H98" s="11" t="str">
        <f>IF(ISNA(VLOOKUP(B98,CEEMEA!$A:$A,1,0)),IF(ISNA(VLOOKUP(B98,Removes!$A:$A,1,0)),IF(ISNA(VLOOKUP(B98,TTM!$A:$A,1,0)),IF(ISNA(VLOOKUP(B98,FastTrack!$A:$A,1,0)),IF(ISNA(VLOOKUP(B98,Delayed!$B:$B,1,0)),"BAU","Delayed"),"FastTrack"),"TTM"),"Remove"),"CEEMEA")</f>
        <v>BAU</v>
      </c>
      <c r="I98" s="11" t="str">
        <f>IF(COUNTIF(schedule!DA$1:ZZ$100,B98)=0,"new","scheduled")</f>
        <v>scheduled</v>
      </c>
    </row>
    <row r="99" spans="1:9">
      <c r="A99" s="11" t="s">
        <v>350</v>
      </c>
      <c r="B99" s="13">
        <v>1207260344013</v>
      </c>
      <c r="C99" s="11" t="str">
        <f>IF(ISERROR(VLOOKUP(B99,'280912'!B:C,2,FALSE)),"new",VLOOKUP(B99,'280912'!B:C,2,FALSE))</f>
        <v>new</v>
      </c>
      <c r="D99" s="11" t="str">
        <f>IF(ISERROR(VLOOKUP(B99,'280912'!B:D,3,FALSE)),"new",IF(VLOOKUP(B99,'280912'!B:D,3,FALSE)="new","existing",VLOOKUP(B99,'280912'!B:D,3,FALSE)))</f>
        <v>existing</v>
      </c>
      <c r="E99" s="4" t="e">
        <f t="shared" si="1"/>
        <v>#VALUE!</v>
      </c>
      <c r="F99" s="11" t="str">
        <f>IF(ISERROR(VLOOKUP(B99,'021012'!B:B,1,FALSE)),"yes","no")</f>
        <v>no</v>
      </c>
      <c r="G99" s="2" t="s">
        <v>2118</v>
      </c>
      <c r="H99" s="11" t="str">
        <f>IF(ISNA(VLOOKUP(B99,CEEMEA!$A:$A,1,0)),IF(ISNA(VLOOKUP(B99,Removes!$A:$A,1,0)),IF(ISNA(VLOOKUP(B99,TTM!$A:$A,1,0)),IF(ISNA(VLOOKUP(B99,FastTrack!$A:$A,1,0)),IF(ISNA(VLOOKUP(B99,Delayed!$B:$B,1,0)),"BAU","Delayed"),"FastTrack"),"TTM"),"Remove"),"CEEMEA")</f>
        <v>BAU</v>
      </c>
      <c r="I99" s="11" t="str">
        <f>IF(COUNTIF(schedule!DA$1:ZZ$100,B99)=0,"new","scheduled")</f>
        <v>scheduled</v>
      </c>
    </row>
    <row r="100" spans="1:9">
      <c r="A100" s="11" t="s">
        <v>1958</v>
      </c>
      <c r="B100" s="13">
        <v>1207300416493</v>
      </c>
      <c r="C100" s="11" t="str">
        <f>IF(ISERROR(VLOOKUP(B100,'280912'!B:C,2,FALSE)),"new",VLOOKUP(B100,'280912'!B:C,2,FALSE))</f>
        <v>new</v>
      </c>
      <c r="D100" s="11" t="str">
        <f>IF(ISERROR(VLOOKUP(B100,'280912'!B:D,3,FALSE)),"new",IF(VLOOKUP(B100,'280912'!B:D,3,FALSE)="new","existing",VLOOKUP(B100,'280912'!B:D,3,FALSE)))</f>
        <v>existing</v>
      </c>
      <c r="E100" s="4" t="e">
        <f t="shared" si="1"/>
        <v>#VALUE!</v>
      </c>
      <c r="F100" s="11" t="str">
        <f>IF(ISERROR(VLOOKUP(B100,'021012'!B:B,1,FALSE)),"yes","no")</f>
        <v>no</v>
      </c>
      <c r="G100" s="2" t="s">
        <v>2087</v>
      </c>
      <c r="H100" s="11" t="str">
        <f>IF(ISNA(VLOOKUP(B100,CEEMEA!$A:$A,1,0)),IF(ISNA(VLOOKUP(B100,Removes!$A:$A,1,0)),IF(ISNA(VLOOKUP(B100,TTM!$A:$A,1,0)),IF(ISNA(VLOOKUP(B100,FastTrack!$A:$A,1,0)),IF(ISNA(VLOOKUP(B100,Delayed!$B:$B,1,0)),"BAU","Delayed"),"FastTrack"),"TTM"),"Remove"),"CEEMEA")</f>
        <v>CEEMEA</v>
      </c>
      <c r="I100" s="11" t="str">
        <f>IF(COUNTIF(schedule!DA$1:ZZ$100,B100)=0,"new","scheduled")</f>
        <v>scheduled</v>
      </c>
    </row>
    <row r="101" spans="1:9">
      <c r="A101" s="11" t="s">
        <v>1960</v>
      </c>
      <c r="B101" s="13">
        <v>1207300416523</v>
      </c>
      <c r="C101" s="11" t="str">
        <f>IF(ISERROR(VLOOKUP(B101,'280912'!B:C,2,FALSE)),"new",VLOOKUP(B101,'280912'!B:C,2,FALSE))</f>
        <v>new</v>
      </c>
      <c r="D101" s="11" t="str">
        <f>IF(ISERROR(VLOOKUP(B101,'280912'!B:D,3,FALSE)),"new",IF(VLOOKUP(B101,'280912'!B:D,3,FALSE)="new","existing",VLOOKUP(B101,'280912'!B:D,3,FALSE)))</f>
        <v>existing</v>
      </c>
      <c r="E101" s="4" t="e">
        <f t="shared" si="1"/>
        <v>#VALUE!</v>
      </c>
      <c r="F101" s="11" t="str">
        <f>IF(ISERROR(VLOOKUP(B101,'021012'!B:B,1,FALSE)),"yes","no")</f>
        <v>no</v>
      </c>
      <c r="G101" s="2" t="s">
        <v>2088</v>
      </c>
      <c r="H101" s="11" t="str">
        <f>IF(ISNA(VLOOKUP(B101,CEEMEA!$A:$A,1,0)),IF(ISNA(VLOOKUP(B101,Removes!$A:$A,1,0)),IF(ISNA(VLOOKUP(B101,TTM!$A:$A,1,0)),IF(ISNA(VLOOKUP(B101,FastTrack!$A:$A,1,0)),IF(ISNA(VLOOKUP(B101,Delayed!$B:$B,1,0)),"BAU","Delayed"),"FastTrack"),"TTM"),"Remove"),"CEEMEA")</f>
        <v>CEEMEA</v>
      </c>
      <c r="I101" s="11" t="str">
        <f>IF(COUNTIF(schedule!DA$1:ZZ$100,B101)=0,"new","scheduled")</f>
        <v>scheduled</v>
      </c>
    </row>
    <row r="102" spans="1:9">
      <c r="A102" s="11" t="s">
        <v>1962</v>
      </c>
      <c r="B102" s="13">
        <v>1208080420583</v>
      </c>
      <c r="C102" s="11" t="str">
        <f>IF(ISERROR(VLOOKUP(B102,'280912'!B:C,2,FALSE)),"new",VLOOKUP(B102,'280912'!B:C,2,FALSE))</f>
        <v>new</v>
      </c>
      <c r="D102" s="11" t="str">
        <f>IF(ISERROR(VLOOKUP(B102,'280912'!B:D,3,FALSE)),"new",IF(VLOOKUP(B102,'280912'!B:D,3,FALSE)="new","existing",VLOOKUP(B102,'280912'!B:D,3,FALSE)))</f>
        <v>existing</v>
      </c>
      <c r="E102" s="4" t="e">
        <f t="shared" si="1"/>
        <v>#VALUE!</v>
      </c>
      <c r="F102" s="11" t="str">
        <f>IF(ISERROR(VLOOKUP(B102,'021012'!B:B,1,FALSE)),"yes","no")</f>
        <v>no</v>
      </c>
      <c r="G102" s="2" t="s">
        <v>2089</v>
      </c>
      <c r="H102" s="11" t="str">
        <f>IF(ISNA(VLOOKUP(B102,CEEMEA!$A:$A,1,0)),IF(ISNA(VLOOKUP(B102,Removes!$A:$A,1,0)),IF(ISNA(VLOOKUP(B102,TTM!$A:$A,1,0)),IF(ISNA(VLOOKUP(B102,FastTrack!$A:$A,1,0)),IF(ISNA(VLOOKUP(B102,Delayed!$B:$B,1,0)),"BAU","Delayed"),"FastTrack"),"TTM"),"Remove"),"CEEMEA")</f>
        <v>CEEMEA</v>
      </c>
      <c r="I102" s="11" t="str">
        <f>IF(COUNTIF(schedule!DA$1:ZZ$100,B102)=0,"new","scheduled")</f>
        <v>scheduled</v>
      </c>
    </row>
    <row r="103" spans="1:9">
      <c r="A103" s="11" t="s">
        <v>1966</v>
      </c>
      <c r="B103" s="13">
        <v>1208170548561</v>
      </c>
      <c r="C103" s="11" t="str">
        <f>IF(ISERROR(VLOOKUP(B103,'280912'!B:C,2,FALSE)),"new",VLOOKUP(B103,'280912'!B:C,2,FALSE))</f>
        <v>new</v>
      </c>
      <c r="D103" s="11" t="str">
        <f>IF(ISERROR(VLOOKUP(B103,'280912'!B:D,3,FALSE)),"new",IF(VLOOKUP(B103,'280912'!B:D,3,FALSE)="new","existing",VLOOKUP(B103,'280912'!B:D,3,FALSE)))</f>
        <v>existing</v>
      </c>
      <c r="E103" s="4" t="e">
        <f t="shared" si="1"/>
        <v>#VALUE!</v>
      </c>
      <c r="F103" s="11" t="str">
        <f>IF(ISERROR(VLOOKUP(B103,'021012'!B:B,1,FALSE)),"yes","no")</f>
        <v>no</v>
      </c>
      <c r="G103" s="2" t="s">
        <v>2090</v>
      </c>
      <c r="H103" s="11" t="str">
        <f>IF(ISNA(VLOOKUP(B103,CEEMEA!$A:$A,1,0)),IF(ISNA(VLOOKUP(B103,Removes!$A:$A,1,0)),IF(ISNA(VLOOKUP(B103,TTM!$A:$A,1,0)),IF(ISNA(VLOOKUP(B103,FastTrack!$A:$A,1,0)),IF(ISNA(VLOOKUP(B103,Delayed!$B:$B,1,0)),"BAU","Delayed"),"FastTrack"),"TTM"),"Remove"),"CEEMEA")</f>
        <v>CEEMEA</v>
      </c>
      <c r="I103" s="11" t="str">
        <f>IF(COUNTIF(schedule!DA$1:ZZ$100,B103)=0,"new","scheduled")</f>
        <v>scheduled</v>
      </c>
    </row>
    <row r="104" spans="1:9">
      <c r="A104" s="11" t="s">
        <v>1953</v>
      </c>
      <c r="B104" s="13">
        <v>1208170551071</v>
      </c>
      <c r="C104" s="11" t="str">
        <f>IF(ISERROR(VLOOKUP(B104,'280912'!B:C,2,FALSE)),"new",VLOOKUP(B104,'280912'!B:C,2,FALSE))</f>
        <v>new</v>
      </c>
      <c r="D104" s="11" t="str">
        <f>IF(ISERROR(VLOOKUP(B104,'280912'!B:D,3,FALSE)),"new",IF(VLOOKUP(B104,'280912'!B:D,3,FALSE)="new","existing",VLOOKUP(B104,'280912'!B:D,3,FALSE)))</f>
        <v>existing</v>
      </c>
      <c r="E104" s="4" t="e">
        <f t="shared" si="1"/>
        <v>#VALUE!</v>
      </c>
      <c r="F104" s="11" t="str">
        <f>IF(ISERROR(VLOOKUP(B104,'021012'!B:B,1,FALSE)),"yes","no")</f>
        <v>no</v>
      </c>
      <c r="G104" s="2" t="s">
        <v>2110</v>
      </c>
      <c r="H104" s="11" t="str">
        <f>IF(ISNA(VLOOKUP(B104,CEEMEA!$A:$A,1,0)),IF(ISNA(VLOOKUP(B104,Removes!$A:$A,1,0)),IF(ISNA(VLOOKUP(B104,TTM!$A:$A,1,0)),IF(ISNA(VLOOKUP(B104,FastTrack!$A:$A,1,0)),IF(ISNA(VLOOKUP(B104,Delayed!$B:$B,1,0)),"BAU","Delayed"),"FastTrack"),"TTM"),"Remove"),"CEEMEA")</f>
        <v>CEEMEA</v>
      </c>
      <c r="I104" s="11" t="str">
        <f>IF(COUNTIF(schedule!DA$1:ZZ$100,B104)=0,"new","scheduled")</f>
        <v>scheduled</v>
      </c>
    </row>
    <row r="105" spans="1:9">
      <c r="A105" s="11" t="s">
        <v>1657</v>
      </c>
      <c r="B105" s="13">
        <v>1208181910351</v>
      </c>
      <c r="C105" s="11" t="str">
        <f>IF(ISERROR(VLOOKUP(B105,'280912'!B:C,2,FALSE)),"new",VLOOKUP(B105,'280912'!B:C,2,FALSE))</f>
        <v>new</v>
      </c>
      <c r="D105" s="11" t="str">
        <f>IF(ISERROR(VLOOKUP(B105,'280912'!B:D,3,FALSE)),"new",IF(VLOOKUP(B105,'280912'!B:D,3,FALSE)="new","existing",VLOOKUP(B105,'280912'!B:D,3,FALSE)))</f>
        <v>existing</v>
      </c>
      <c r="E105" s="4" t="e">
        <f t="shared" si="1"/>
        <v>#VALUE!</v>
      </c>
      <c r="F105" s="11" t="str">
        <f>IF(ISERROR(VLOOKUP(B105,'021012'!B:B,1,FALSE)),"yes","no")</f>
        <v>no</v>
      </c>
      <c r="G105" s="2" t="s">
        <v>2139</v>
      </c>
      <c r="H105" s="11" t="str">
        <f>IF(ISNA(VLOOKUP(B105,CEEMEA!$A:$A,1,0)),IF(ISNA(VLOOKUP(B105,Removes!$A:$A,1,0)),IF(ISNA(VLOOKUP(B105,TTM!$A:$A,1,0)),IF(ISNA(VLOOKUP(B105,FastTrack!$A:$A,1,0)),IF(ISNA(VLOOKUP(B105,Delayed!$B:$B,1,0)),"BAU","Delayed"),"FastTrack"),"TTM"),"Remove"),"CEEMEA")</f>
        <v>CEEMEA</v>
      </c>
      <c r="I105" s="11" t="str">
        <f>IF(COUNTIF(schedule!DA$1:ZZ$100,B105)=0,"new","scheduled")</f>
        <v>scheduled</v>
      </c>
    </row>
    <row r="106" spans="1:9">
      <c r="A106" s="11" t="s">
        <v>859</v>
      </c>
      <c r="B106" s="13">
        <v>1208182007483</v>
      </c>
      <c r="C106" s="11" t="str">
        <f>IF(ISERROR(VLOOKUP(B106,'280912'!B:C,2,FALSE)),"new",VLOOKUP(B106,'280912'!B:C,2,FALSE))</f>
        <v>new</v>
      </c>
      <c r="D106" s="11" t="str">
        <f>IF(ISERROR(VLOOKUP(B106,'280912'!B:D,3,FALSE)),"new",IF(VLOOKUP(B106,'280912'!B:D,3,FALSE)="new","existing",VLOOKUP(B106,'280912'!B:D,3,FALSE)))</f>
        <v>existing</v>
      </c>
      <c r="E106" s="4" t="e">
        <f t="shared" si="1"/>
        <v>#VALUE!</v>
      </c>
      <c r="F106" s="11" t="str">
        <f>IF(ISERROR(VLOOKUP(B106,'021012'!B:B,1,FALSE)),"yes","no")</f>
        <v>no</v>
      </c>
      <c r="G106" s="2" t="s">
        <v>2086</v>
      </c>
      <c r="H106" s="11" t="str">
        <f>IF(ISNA(VLOOKUP(B106,CEEMEA!$A:$A,1,0)),IF(ISNA(VLOOKUP(B106,Removes!$A:$A,1,0)),IF(ISNA(VLOOKUP(B106,TTM!$A:$A,1,0)),IF(ISNA(VLOOKUP(B106,FastTrack!$A:$A,1,0)),IF(ISNA(VLOOKUP(B106,Delayed!$B:$B,1,0)),"BAU","Delayed"),"FastTrack"),"TTM"),"Remove"),"CEEMEA")</f>
        <v>CEEMEA</v>
      </c>
      <c r="I106" s="11" t="str">
        <f>IF(COUNTIF(schedule!DA$1:ZZ$100,B106)=0,"new","scheduled")</f>
        <v>scheduled</v>
      </c>
    </row>
    <row r="107" spans="1:9">
      <c r="A107" s="1" t="s">
        <v>863</v>
      </c>
      <c r="B107" s="13">
        <v>1208182028102</v>
      </c>
      <c r="C107" s="11" t="str">
        <f>IF(ISERROR(VLOOKUP(B107,'280912'!B:C,2,FALSE)),"new",VLOOKUP(B107,'280912'!B:C,2,FALSE))</f>
        <v>new</v>
      </c>
      <c r="D107" s="11" t="str">
        <f>IF(ISERROR(VLOOKUP(B107,'280912'!B:D,3,FALSE)),"new",IF(VLOOKUP(B107,'280912'!B:D,3,FALSE)="new","existing",VLOOKUP(B107,'280912'!B:D,3,FALSE)))</f>
        <v>new</v>
      </c>
      <c r="E107" s="4">
        <f t="shared" si="1"/>
        <v>40918</v>
      </c>
      <c r="F107" s="11" t="str">
        <f>IF(ISERROR(VLOOKUP(B107,'021012'!B:B,1,FALSE)),"yes","no")</f>
        <v>no</v>
      </c>
      <c r="G107" s="2" t="s">
        <v>2050</v>
      </c>
      <c r="H107" s="11" t="str">
        <f>IF(ISNA(VLOOKUP(B107,CEEMEA!$A:$A,1,0)),IF(ISNA(VLOOKUP(B107,Removes!$A:$A,1,0)),IF(ISNA(VLOOKUP(B107,TTM!$A:$A,1,0)),IF(ISNA(VLOOKUP(B107,FastTrack!$A:$A,1,0)),IF(ISNA(VLOOKUP(B107,Delayed!$B:$B,1,0)),"BAU","Delayed"),"FastTrack"),"TTM"),"Remove"),"CEEMEA")</f>
        <v>CEEMEA</v>
      </c>
      <c r="I107" s="11" t="str">
        <f>IF(COUNTIF(schedule!DA$1:ZZ$100,B107)=0,"new","scheduled")</f>
        <v>new</v>
      </c>
    </row>
    <row r="108" spans="1:9">
      <c r="A108" s="1" t="s">
        <v>1669</v>
      </c>
      <c r="B108" s="13">
        <v>1208182109141</v>
      </c>
      <c r="C108" s="11" t="str">
        <f>IF(ISERROR(VLOOKUP(B108,'280912'!B:C,2,FALSE)),"new",VLOOKUP(B108,'280912'!B:C,2,FALSE))</f>
        <v>new</v>
      </c>
      <c r="D108" s="11" t="str">
        <f>IF(ISERROR(VLOOKUP(B108,'280912'!B:D,3,FALSE)),"new",IF(VLOOKUP(B108,'280912'!B:D,3,FALSE)="new","existing",VLOOKUP(B108,'280912'!B:D,3,FALSE)))</f>
        <v>new</v>
      </c>
      <c r="E108" s="4">
        <f t="shared" si="1"/>
        <v>40918</v>
      </c>
      <c r="F108" s="11" t="str">
        <f>IF(ISERROR(VLOOKUP(B108,'021012'!B:B,1,FALSE)),"yes","no")</f>
        <v>no</v>
      </c>
      <c r="G108" s="2" t="s">
        <v>2049</v>
      </c>
      <c r="H108" s="11" t="str">
        <f>IF(ISNA(VLOOKUP(B108,CEEMEA!$A:$A,1,0)),IF(ISNA(VLOOKUP(B108,Removes!$A:$A,1,0)),IF(ISNA(VLOOKUP(B108,TTM!$A:$A,1,0)),IF(ISNA(VLOOKUP(B108,FastTrack!$A:$A,1,0)),IF(ISNA(VLOOKUP(B108,Delayed!$B:$B,1,0)),"BAU","Delayed"),"FastTrack"),"TTM"),"Remove"),"CEEMEA")</f>
        <v>CEEMEA</v>
      </c>
      <c r="I108" s="11" t="str">
        <f>IF(COUNTIF(schedule!DA$1:ZZ$100,B108)=0,"new","scheduled")</f>
        <v>new</v>
      </c>
    </row>
    <row r="109" spans="1:9">
      <c r="A109" s="11" t="s">
        <v>1639</v>
      </c>
      <c r="B109" s="13">
        <v>1209071219242</v>
      </c>
      <c r="C109" s="11" t="str">
        <f>IF(ISERROR(VLOOKUP(B109,'280912'!B:C,2,FALSE)),"new",VLOOKUP(B109,'280912'!B:C,2,FALSE))</f>
        <v>new</v>
      </c>
      <c r="D109" s="11" t="str">
        <f>IF(ISERROR(VLOOKUP(B109,'280912'!B:D,3,FALSE)),"new",IF(VLOOKUP(B109,'280912'!B:D,3,FALSE)="new","existing",VLOOKUP(B109,'280912'!B:D,3,FALSE)))</f>
        <v>existing</v>
      </c>
      <c r="E109" s="4" t="e">
        <f t="shared" si="1"/>
        <v>#VALUE!</v>
      </c>
      <c r="F109" s="11" t="str">
        <f>IF(ISERROR(VLOOKUP(B109,'021012'!B:B,1,FALSE)),"yes","no")</f>
        <v>no</v>
      </c>
      <c r="G109" s="2" t="s">
        <v>2141</v>
      </c>
      <c r="H109" s="11" t="str">
        <f>IF(ISNA(VLOOKUP(B109,CEEMEA!$A:$A,1,0)),IF(ISNA(VLOOKUP(B109,Removes!$A:$A,1,0)),IF(ISNA(VLOOKUP(B109,TTM!$A:$A,1,0)),IF(ISNA(VLOOKUP(B109,FastTrack!$A:$A,1,0)),IF(ISNA(VLOOKUP(B109,Delayed!$B:$B,1,0)),"BAU","Delayed"),"FastTrack"),"TTM"),"Remove"),"CEEMEA")</f>
        <v>Remove</v>
      </c>
      <c r="I109" s="11" t="str">
        <f>IF(COUNTIF(schedule!DA$1:ZZ$100,B109)=0,"new","scheduled")</f>
        <v>new</v>
      </c>
    </row>
    <row r="110" spans="1:9">
      <c r="A110" s="11" t="s">
        <v>1833</v>
      </c>
      <c r="B110" s="13">
        <v>1209071225182</v>
      </c>
      <c r="C110" s="11" t="str">
        <f>IF(ISERROR(VLOOKUP(B110,'280912'!B:C,2,FALSE)),"new",VLOOKUP(B110,'280912'!B:C,2,FALSE))</f>
        <v>new</v>
      </c>
      <c r="D110" s="11" t="str">
        <f>IF(ISERROR(VLOOKUP(B110,'280912'!B:D,3,FALSE)),"new",IF(VLOOKUP(B110,'280912'!B:D,3,FALSE)="new","existing",VLOOKUP(B110,'280912'!B:D,3,FALSE)))</f>
        <v>existing</v>
      </c>
      <c r="E110" s="4" t="e">
        <f t="shared" si="1"/>
        <v>#VALUE!</v>
      </c>
      <c r="F110" s="11" t="str">
        <f>IF(ISERROR(VLOOKUP(B110,'021012'!B:B,1,FALSE)),"yes","no")</f>
        <v>no</v>
      </c>
      <c r="G110" s="2" t="s">
        <v>2114</v>
      </c>
      <c r="H110" s="11" t="str">
        <f>IF(ISNA(VLOOKUP(B110,CEEMEA!$A:$A,1,0)),IF(ISNA(VLOOKUP(B110,Removes!$A:$A,1,0)),IF(ISNA(VLOOKUP(B110,TTM!$A:$A,1,0)),IF(ISNA(VLOOKUP(B110,FastTrack!$A:$A,1,0)),IF(ISNA(VLOOKUP(B110,Delayed!$B:$B,1,0)),"BAU","Delayed"),"FastTrack"),"TTM"),"Remove"),"CEEMEA")</f>
        <v>Remove</v>
      </c>
      <c r="I110" s="11" t="str">
        <f>IF(COUNTIF(schedule!DA$1:ZZ$100,B110)=0,"new","scheduled")</f>
        <v>new</v>
      </c>
    </row>
    <row r="111" spans="1:9">
      <c r="A111" s="11" t="s">
        <v>1835</v>
      </c>
      <c r="B111" s="13">
        <v>1209120930401</v>
      </c>
      <c r="C111" s="11" t="str">
        <f>IF(ISERROR(VLOOKUP(B111,'280912'!B:C,2,FALSE)),"new",VLOOKUP(B111,'280912'!B:C,2,FALSE))</f>
        <v>new</v>
      </c>
      <c r="D111" s="11" t="str">
        <f>IF(ISERROR(VLOOKUP(B111,'280912'!B:D,3,FALSE)),"new",IF(VLOOKUP(B111,'280912'!B:D,3,FALSE)="new","existing",VLOOKUP(B111,'280912'!B:D,3,FALSE)))</f>
        <v>existing</v>
      </c>
      <c r="E111" s="4" t="e">
        <f t="shared" si="1"/>
        <v>#VALUE!</v>
      </c>
      <c r="F111" s="11" t="str">
        <f>IF(ISERROR(VLOOKUP(B111,'021012'!B:B,1,FALSE)),"yes","no")</f>
        <v>no</v>
      </c>
      <c r="G111" s="2" t="s">
        <v>2115</v>
      </c>
      <c r="H111" s="11" t="str">
        <f>IF(ISNA(VLOOKUP(B111,CEEMEA!$A:$A,1,0)),IF(ISNA(VLOOKUP(B111,Removes!$A:$A,1,0)),IF(ISNA(VLOOKUP(B111,TTM!$A:$A,1,0)),IF(ISNA(VLOOKUP(B111,FastTrack!$A:$A,1,0)),IF(ISNA(VLOOKUP(B111,Delayed!$B:$B,1,0)),"BAU","Delayed"),"FastTrack"),"TTM"),"Remove"),"CEEMEA")</f>
        <v>Remove</v>
      </c>
      <c r="I111" s="11" t="str">
        <f>IF(COUNTIF(schedule!DA$1:ZZ$100,B111)=0,"new","scheduled")</f>
        <v>new</v>
      </c>
    </row>
    <row r="112" spans="1:9">
      <c r="A112" s="11" t="s">
        <v>332</v>
      </c>
      <c r="B112" s="13">
        <v>1209141240361</v>
      </c>
      <c r="C112" s="11" t="str">
        <f>IF(ISERROR(VLOOKUP(B112,'280912'!B:C,2,FALSE)),"new",VLOOKUP(B112,'280912'!B:C,2,FALSE))</f>
        <v>new</v>
      </c>
      <c r="D112" s="11" t="str">
        <f>IF(ISERROR(VLOOKUP(B112,'280912'!B:D,3,FALSE)),"new",IF(VLOOKUP(B112,'280912'!B:D,3,FALSE)="new","existing",VLOOKUP(B112,'280912'!B:D,3,FALSE)))</f>
        <v>existing</v>
      </c>
      <c r="E112" s="4" t="e">
        <f t="shared" si="1"/>
        <v>#VALUE!</v>
      </c>
      <c r="F112" s="11" t="str">
        <f>IF(ISERROR(VLOOKUP(B112,'021012'!B:B,1,FALSE)),"yes","no")</f>
        <v>no</v>
      </c>
      <c r="G112" s="2" t="s">
        <v>2147</v>
      </c>
      <c r="H112" s="11" t="str">
        <f>IF(ISNA(VLOOKUP(B112,CEEMEA!$A:$A,1,0)),IF(ISNA(VLOOKUP(B112,Removes!$A:$A,1,0)),IF(ISNA(VLOOKUP(B112,TTM!$A:$A,1,0)),IF(ISNA(VLOOKUP(B112,FastTrack!$A:$A,1,0)),IF(ISNA(VLOOKUP(B112,Delayed!$B:$B,1,0)),"BAU","Delayed"),"FastTrack"),"TTM"),"Remove"),"CEEMEA")</f>
        <v>Remove</v>
      </c>
      <c r="I112" s="11" t="str">
        <f>IF(COUNTIF(schedule!DA$1:ZZ$100,B112)=0,"new","scheduled")</f>
        <v>new</v>
      </c>
    </row>
    <row r="113" spans="1:9">
      <c r="A113" s="11" t="s">
        <v>1817</v>
      </c>
      <c r="B113" s="13">
        <v>1209201007501</v>
      </c>
      <c r="C113" s="11" t="str">
        <f>IF(ISERROR(VLOOKUP(B113,'280912'!B:C,2,FALSE)),"new",VLOOKUP(B113,'280912'!B:C,2,FALSE))</f>
        <v>new</v>
      </c>
      <c r="D113" s="11" t="str">
        <f>IF(ISERROR(VLOOKUP(B113,'280912'!B:D,3,FALSE)),"new",IF(VLOOKUP(B113,'280912'!B:D,3,FALSE)="new","existing",VLOOKUP(B113,'280912'!B:D,3,FALSE)))</f>
        <v>existing</v>
      </c>
      <c r="E113" s="4" t="e">
        <f t="shared" si="1"/>
        <v>#VALUE!</v>
      </c>
      <c r="F113" s="11" t="str">
        <f>IF(ISERROR(VLOOKUP(B113,'021012'!B:B,1,FALSE)),"yes","no")</f>
        <v>no</v>
      </c>
      <c r="G113" s="2" t="s">
        <v>2135</v>
      </c>
      <c r="H113" s="11" t="str">
        <f>IF(ISNA(VLOOKUP(B113,CEEMEA!$A:$A,1,0)),IF(ISNA(VLOOKUP(B113,Removes!$A:$A,1,0)),IF(ISNA(VLOOKUP(B113,TTM!$A:$A,1,0)),IF(ISNA(VLOOKUP(B113,FastTrack!$A:$A,1,0)),IF(ISNA(VLOOKUP(B113,Delayed!$B:$B,1,0)),"BAU","Delayed"),"FastTrack"),"TTM"),"Remove"),"CEEMEA")</f>
        <v>BAU</v>
      </c>
      <c r="I113" s="11" t="str">
        <f>IF(COUNTIF(schedule!DA$1:ZZ$100,B113)=0,"new","scheduled")</f>
        <v>scheduled</v>
      </c>
    </row>
    <row r="114" spans="1:9">
      <c r="A114" s="11" t="s">
        <v>1807</v>
      </c>
      <c r="B114" s="13">
        <v>1209201020041</v>
      </c>
      <c r="C114" s="11" t="str">
        <f>IF(ISERROR(VLOOKUP(B114,'280912'!B:C,2,FALSE)),"new",VLOOKUP(B114,'280912'!B:C,2,FALSE))</f>
        <v>new</v>
      </c>
      <c r="D114" s="11" t="str">
        <f>IF(ISERROR(VLOOKUP(B114,'280912'!B:D,3,FALSE)),"new",IF(VLOOKUP(B114,'280912'!B:D,3,FALSE)="new","existing",VLOOKUP(B114,'280912'!B:D,3,FALSE)))</f>
        <v>existing</v>
      </c>
      <c r="E114" s="4" t="e">
        <f t="shared" si="1"/>
        <v>#VALUE!</v>
      </c>
      <c r="F114" s="11" t="str">
        <f>IF(ISERROR(VLOOKUP(B114,'021012'!B:B,1,FALSE)),"yes","no")</f>
        <v>no</v>
      </c>
      <c r="G114" s="2" t="s">
        <v>2130</v>
      </c>
      <c r="H114" s="11" t="str">
        <f>IF(ISNA(VLOOKUP(B114,CEEMEA!$A:$A,1,0)),IF(ISNA(VLOOKUP(B114,Removes!$A:$A,1,0)),IF(ISNA(VLOOKUP(B114,TTM!$A:$A,1,0)),IF(ISNA(VLOOKUP(B114,FastTrack!$A:$A,1,0)),IF(ISNA(VLOOKUP(B114,Delayed!$B:$B,1,0)),"BAU","Delayed"),"FastTrack"),"TTM"),"Remove"),"CEEMEA")</f>
        <v>BAU</v>
      </c>
      <c r="I114" s="11" t="str">
        <f>IF(COUNTIF(schedule!DA$1:ZZ$100,B114)=0,"new","scheduled")</f>
        <v>scheduled</v>
      </c>
    </row>
    <row r="115" spans="1:9">
      <c r="A115" s="11" t="s">
        <v>1805</v>
      </c>
      <c r="B115" s="13">
        <v>1209201020062</v>
      </c>
      <c r="C115" s="11" t="str">
        <f>IF(ISERROR(VLOOKUP(B115,'280912'!B:C,2,FALSE)),"new",VLOOKUP(B115,'280912'!B:C,2,FALSE))</f>
        <v>new</v>
      </c>
      <c r="D115" s="11" t="str">
        <f>IF(ISERROR(VLOOKUP(B115,'280912'!B:D,3,FALSE)),"new",IF(VLOOKUP(B115,'280912'!B:D,3,FALSE)="new","existing",VLOOKUP(B115,'280912'!B:D,3,FALSE)))</f>
        <v>existing</v>
      </c>
      <c r="E115" s="4" t="e">
        <f t="shared" si="1"/>
        <v>#VALUE!</v>
      </c>
      <c r="F115" s="11" t="str">
        <f>IF(ISERROR(VLOOKUP(B115,'021012'!B:B,1,FALSE)),"yes","no")</f>
        <v>no</v>
      </c>
      <c r="G115" s="2" t="s">
        <v>2129</v>
      </c>
      <c r="H115" s="11" t="str">
        <f>IF(ISNA(VLOOKUP(B115,CEEMEA!$A:$A,1,0)),IF(ISNA(VLOOKUP(B115,Removes!$A:$A,1,0)),IF(ISNA(VLOOKUP(B115,TTM!$A:$A,1,0)),IF(ISNA(VLOOKUP(B115,FastTrack!$A:$A,1,0)),IF(ISNA(VLOOKUP(B115,Delayed!$B:$B,1,0)),"BAU","Delayed"),"FastTrack"),"TTM"),"Remove"),"CEEMEA")</f>
        <v>BAU</v>
      </c>
      <c r="I115" s="11" t="str">
        <f>IF(COUNTIF(schedule!DA$1:ZZ$100,B115)=0,"new","scheduled")</f>
        <v>scheduled</v>
      </c>
    </row>
    <row r="116" spans="1:9">
      <c r="A116" s="11" t="s">
        <v>1876</v>
      </c>
      <c r="B116" s="13">
        <v>1209210600291</v>
      </c>
      <c r="C116" s="11" t="str">
        <f>IF(ISERROR(VLOOKUP(B116,'280912'!B:C,2,FALSE)),"new",VLOOKUP(B116,'280912'!B:C,2,FALSE))</f>
        <v>new</v>
      </c>
      <c r="D116" s="11" t="str">
        <f>IF(ISERROR(VLOOKUP(B116,'280912'!B:D,3,FALSE)),"new",IF(VLOOKUP(B116,'280912'!B:D,3,FALSE)="new","existing",VLOOKUP(B116,'280912'!B:D,3,FALSE)))</f>
        <v>existing</v>
      </c>
      <c r="E116" s="4" t="e">
        <f t="shared" si="1"/>
        <v>#VALUE!</v>
      </c>
      <c r="F116" s="11" t="str">
        <f>IF(ISERROR(VLOOKUP(B116,'021012'!B:B,1,FALSE)),"yes","no")</f>
        <v>no</v>
      </c>
      <c r="G116" s="2" t="s">
        <v>2126</v>
      </c>
      <c r="H116" s="11" t="str">
        <f>IF(ISNA(VLOOKUP(B116,CEEMEA!$A:$A,1,0)),IF(ISNA(VLOOKUP(B116,Removes!$A:$A,1,0)),IF(ISNA(VLOOKUP(B116,TTM!$A:$A,1,0)),IF(ISNA(VLOOKUP(B116,FastTrack!$A:$A,1,0)),IF(ISNA(VLOOKUP(B116,Delayed!$B:$B,1,0)),"BAU","Delayed"),"FastTrack"),"TTM"),"Remove"),"CEEMEA")</f>
        <v>Delayed</v>
      </c>
      <c r="I116" s="11" t="str">
        <f>IF(COUNTIF(schedule!DA$1:ZZ$100,B116)=0,"new","scheduled")</f>
        <v>new</v>
      </c>
    </row>
    <row r="117" spans="1:9">
      <c r="A117" s="11" t="s">
        <v>1890</v>
      </c>
      <c r="B117" s="13">
        <v>1209260617381</v>
      </c>
      <c r="C117" s="11" t="str">
        <f>IF(ISERROR(VLOOKUP(B117,'280912'!B:C,2,FALSE)),"new",VLOOKUP(B117,'280912'!B:C,2,FALSE))</f>
        <v>new</v>
      </c>
      <c r="D117" s="11" t="str">
        <f>IF(ISERROR(VLOOKUP(B117,'280912'!B:D,3,FALSE)),"new",IF(VLOOKUP(B117,'280912'!B:D,3,FALSE)="new","existing",VLOOKUP(B117,'280912'!B:D,3,FALSE)))</f>
        <v>existing</v>
      </c>
      <c r="E117" s="4" t="e">
        <f t="shared" si="1"/>
        <v>#VALUE!</v>
      </c>
      <c r="F117" s="11" t="str">
        <f>IF(ISERROR(VLOOKUP(B117,'021012'!B:B,1,FALSE)),"yes","no")</f>
        <v>no</v>
      </c>
      <c r="G117" s="2" t="s">
        <v>2093</v>
      </c>
      <c r="H117" s="11" t="str">
        <f>IF(ISNA(VLOOKUP(B117,CEEMEA!$A:$A,1,0)),IF(ISNA(VLOOKUP(B117,Removes!$A:$A,1,0)),IF(ISNA(VLOOKUP(B117,TTM!$A:$A,1,0)),IF(ISNA(VLOOKUP(B117,FastTrack!$A:$A,1,0)),IF(ISNA(VLOOKUP(B117,Delayed!$B:$B,1,0)),"BAU","Delayed"),"FastTrack"),"TTM"),"Remove"),"CEEMEA")</f>
        <v>BAU</v>
      </c>
      <c r="I117" s="11" t="str">
        <f>IF(COUNTIF(schedule!DA$1:ZZ$100,B117)=0,"new","scheduled")</f>
        <v>scheduled</v>
      </c>
    </row>
    <row r="118" spans="1:9">
      <c r="A118" s="11" t="s">
        <v>2019</v>
      </c>
      <c r="B118" s="13">
        <v>1209271104291</v>
      </c>
      <c r="C118" s="11" t="str">
        <f>IF(ISERROR(VLOOKUP(B118,'280912'!B:C,2,FALSE)),"new",VLOOKUP(B118,'280912'!B:C,2,FALSE))</f>
        <v>new</v>
      </c>
      <c r="D118" s="11" t="str">
        <f>IF(ISERROR(VLOOKUP(B118,'280912'!B:D,3,FALSE)),"new",IF(VLOOKUP(B118,'280912'!B:D,3,FALSE)="new","existing",VLOOKUP(B118,'280912'!B:D,3,FALSE)))</f>
        <v>existing</v>
      </c>
      <c r="E118" s="4" t="e">
        <f t="shared" si="1"/>
        <v>#VALUE!</v>
      </c>
      <c r="F118" s="11" t="str">
        <f>IF(ISERROR(VLOOKUP(B118,'021012'!B:B,1,FALSE)),"yes","no")</f>
        <v>no</v>
      </c>
      <c r="G118" s="2" t="s">
        <v>2074</v>
      </c>
      <c r="H118" s="11" t="str">
        <f>IF(ISNA(VLOOKUP(B118,CEEMEA!$A:$A,1,0)),IF(ISNA(VLOOKUP(B118,Removes!$A:$A,1,0)),IF(ISNA(VLOOKUP(B118,TTM!$A:$A,1,0)),IF(ISNA(VLOOKUP(B118,FastTrack!$A:$A,1,0)),IF(ISNA(VLOOKUP(B118,Delayed!$B:$B,1,0)),"BAU","Delayed"),"FastTrack"),"TTM"),"Remove"),"CEEMEA")</f>
        <v>BAU</v>
      </c>
      <c r="I118" s="11" t="str">
        <f>IF(COUNTIF(schedule!DA$1:ZZ$100,B118)=0,"new","scheduled")</f>
        <v>scheduled</v>
      </c>
    </row>
  </sheetData>
  <autoFilter ref="A1:I118">
    <filterColumn colId="7"/>
    <filterColumn colId="8"/>
  </autoFilter>
  <sortState ref="A1:G1814">
    <sortCondition ref="B1:B1814"/>
  </sortState>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dimension ref="A1:I134"/>
  <sheetViews>
    <sheetView workbookViewId="0">
      <selection activeCell="F2" sqref="F2"/>
    </sheetView>
  </sheetViews>
  <sheetFormatPr defaultRowHeight="15"/>
  <cols>
    <col min="1" max="1" width="67" style="11" customWidth="1"/>
    <col min="2" max="4" width="14.140625" style="11" customWidth="1"/>
    <col min="5" max="5" width="16.7109375" style="11" customWidth="1"/>
    <col min="6" max="6" width="9.140625" style="11"/>
    <col min="7" max="7" width="9.140625" style="3"/>
    <col min="8" max="16384" width="9.140625" style="11"/>
  </cols>
  <sheetData>
    <row r="1" spans="1:9">
      <c r="A1" s="11" t="s">
        <v>23</v>
      </c>
      <c r="C1" s="11" t="s">
        <v>30</v>
      </c>
      <c r="D1" s="11" t="s">
        <v>0</v>
      </c>
      <c r="E1" s="11" t="s">
        <v>35</v>
      </c>
      <c r="F1" s="11" t="s">
        <v>78</v>
      </c>
      <c r="G1" s="3" t="s">
        <v>0</v>
      </c>
      <c r="H1" s="11" t="s">
        <v>190</v>
      </c>
      <c r="I1" s="11" t="s">
        <v>230</v>
      </c>
    </row>
    <row r="2" spans="1:9">
      <c r="A2" s="11" t="s">
        <v>1902</v>
      </c>
      <c r="B2" s="13">
        <v>120425231137</v>
      </c>
      <c r="C2" s="11" t="str">
        <f>IF(ISERROR(VLOOKUP(B2,'270912'!B:C,2,FALSE)),"new",VLOOKUP(B2,'270912'!B:C,2,FALSE))</f>
        <v>new</v>
      </c>
      <c r="D2" s="11" t="str">
        <f>IF(ISERROR(VLOOKUP(B2,'270912'!B:D,3,FALSE)),"new",IF(VLOOKUP(B2,'270912'!B:D,3,FALSE)="new","existing",VLOOKUP(B2,'270912'!B:D,3,FALSE)))</f>
        <v>existing</v>
      </c>
      <c r="E2" s="4" t="e">
        <f>DATEVALUE(MID(G2,SEARCH("/",G2,1)-2,10))</f>
        <v>#VALUE!</v>
      </c>
      <c r="F2" s="11" t="str">
        <f>IF(ISERROR(VLOOKUP(B2,'011012'!B:B,1,FALSE)),"yes","no")</f>
        <v>yes</v>
      </c>
      <c r="G2" s="2" t="s">
        <v>1903</v>
      </c>
      <c r="H2" s="11" t="str">
        <f>IF(ISNA(VLOOKUP(B2,CEEMEA!$A:$A,1,0)),IF(ISNA(VLOOKUP(B2,Removes!$A:$A,1,0)),IF(ISNA(VLOOKUP(B2,TTM!$A:$A,1,0)),IF(ISNA(VLOOKUP(B2,FastTrack!$A:$A,1,0)),IF(ISNA(VLOOKUP(B2,Delayed!$B:$B,1,0)),"BAU","Delayed"),"FastTrack"),"TTM"),"Remove"),"CEEMEA")</f>
        <v>CEEMEA</v>
      </c>
      <c r="I2" s="11" t="str">
        <f>IF(COUNTIF(schedule!DA$1:ZZ$100,B2)=0,"new","scheduled")</f>
        <v>scheduled</v>
      </c>
    </row>
    <row r="3" spans="1:9">
      <c r="A3" s="11" t="s">
        <v>162</v>
      </c>
      <c r="B3" s="13">
        <v>120808042120</v>
      </c>
      <c r="C3" s="11" t="str">
        <f>IF(ISERROR(VLOOKUP(B3,'270912'!B:C,2,FALSE)),"new",VLOOKUP(B3,'270912'!B:C,2,FALSE))</f>
        <v>new</v>
      </c>
      <c r="D3" s="11" t="str">
        <f>IF(ISERROR(VLOOKUP(B3,'270912'!B:D,3,FALSE)),"new",IF(VLOOKUP(B3,'270912'!B:D,3,FALSE)="new","existing",VLOOKUP(B3,'270912'!B:D,3,FALSE)))</f>
        <v>existing</v>
      </c>
      <c r="E3" s="4" t="e">
        <f t="shared" ref="E3:E66" si="0">DATEVALUE(MID(G3,SEARCH("/",G3,1)-2,10))</f>
        <v>#VALUE!</v>
      </c>
      <c r="F3" s="11" t="str">
        <f>IF(ISERROR(VLOOKUP(B3,'011012'!B:B,1,FALSE)),"yes","no")</f>
        <v>no</v>
      </c>
      <c r="G3" s="2" t="s">
        <v>1675</v>
      </c>
      <c r="H3" s="11" t="str">
        <f>IF(ISNA(VLOOKUP(B3,CEEMEA!$A:$A,1,0)),IF(ISNA(VLOOKUP(B3,Removes!$A:$A,1,0)),IF(ISNA(VLOOKUP(B3,TTM!$A:$A,1,0)),IF(ISNA(VLOOKUP(B3,FastTrack!$A:$A,1,0)),IF(ISNA(VLOOKUP(B3,Delayed!$B:$B,1,0)),"BAU","Delayed"),"FastTrack"),"TTM"),"Remove"),"CEEMEA")</f>
        <v>Remove</v>
      </c>
      <c r="I3" s="11" t="str">
        <f>IF(COUNTIF(schedule!DA$1:ZZ$100,B3)=0,"new","scheduled")</f>
        <v>new</v>
      </c>
    </row>
    <row r="4" spans="1:9">
      <c r="A4" s="11" t="s">
        <v>2028</v>
      </c>
      <c r="B4" s="13">
        <v>120808042130</v>
      </c>
      <c r="C4" s="11" t="str">
        <f>IF(ISERROR(VLOOKUP(B4,'270912'!B:C,2,FALSE)),"new",VLOOKUP(B4,'270912'!B:C,2,FALSE))</f>
        <v>new</v>
      </c>
      <c r="D4" s="11" t="str">
        <f>IF(ISERROR(VLOOKUP(B4,'270912'!B:D,3,FALSE)),"new",IF(VLOOKUP(B4,'270912'!B:D,3,FALSE)="new","existing",VLOOKUP(B4,'270912'!B:D,3,FALSE)))</f>
        <v>new</v>
      </c>
      <c r="E4" s="4" t="e">
        <f t="shared" si="0"/>
        <v>#VALUE!</v>
      </c>
      <c r="F4" s="11" t="str">
        <f>IF(ISERROR(VLOOKUP(B4,'011012'!B:B,1,FALSE)),"yes","no")</f>
        <v>no</v>
      </c>
      <c r="G4" s="2" t="s">
        <v>2029</v>
      </c>
      <c r="H4" s="11" t="str">
        <f>IF(ISNA(VLOOKUP(B4,CEEMEA!$A:$A,1,0)),IF(ISNA(VLOOKUP(B4,Removes!$A:$A,1,0)),IF(ISNA(VLOOKUP(B4,TTM!$A:$A,1,0)),IF(ISNA(VLOOKUP(B4,FastTrack!$A:$A,1,0)),IF(ISNA(VLOOKUP(B4,Delayed!$B:$B,1,0)),"BAU","Delayed"),"FastTrack"),"TTM"),"Remove"),"CEEMEA")</f>
        <v>CEEMEA</v>
      </c>
      <c r="I4" s="11" t="str">
        <f>IF(COUNTIF(schedule!DA$1:ZZ$100,B4)=0,"new","scheduled")</f>
        <v>scheduled</v>
      </c>
    </row>
    <row r="5" spans="1:9">
      <c r="A5" s="11" t="s">
        <v>1263</v>
      </c>
      <c r="B5" s="13">
        <v>120910131628</v>
      </c>
      <c r="C5" s="11" t="str">
        <f>IF(ISERROR(VLOOKUP(B5,'270912'!B:C,2,FALSE)),"new",VLOOKUP(B5,'270912'!B:C,2,FALSE))</f>
        <v>new</v>
      </c>
      <c r="D5" s="11" t="str">
        <f>IF(ISERROR(VLOOKUP(B5,'270912'!B:D,3,FALSE)),"new",IF(VLOOKUP(B5,'270912'!B:D,3,FALSE)="new","existing",VLOOKUP(B5,'270912'!B:D,3,FALSE)))</f>
        <v>existing</v>
      </c>
      <c r="E5" s="4">
        <f t="shared" si="0"/>
        <v>41191</v>
      </c>
      <c r="F5" s="11" t="str">
        <f>IF(ISERROR(VLOOKUP(B5,'011012'!B:B,1,FALSE)),"yes","no")</f>
        <v>no</v>
      </c>
      <c r="G5" s="2" t="s">
        <v>1446</v>
      </c>
      <c r="H5" s="11" t="str">
        <f>IF(ISNA(VLOOKUP(B5,CEEMEA!$A:$A,1,0)),IF(ISNA(VLOOKUP(B5,Removes!$A:$A,1,0)),IF(ISNA(VLOOKUP(B5,TTM!$A:$A,1,0)),IF(ISNA(VLOOKUP(B5,FastTrack!$A:$A,1,0)),IF(ISNA(VLOOKUP(B5,Delayed!$B:$B,1,0)),"BAU","Delayed"),"FastTrack"),"TTM"),"Remove"),"CEEMEA")</f>
        <v>Remove</v>
      </c>
      <c r="I5" s="11" t="str">
        <f>IF(COUNTIF(schedule!DA$1:ZZ$100,B5)=0,"new","scheduled")</f>
        <v>new</v>
      </c>
    </row>
    <row r="6" spans="1:9">
      <c r="A6" s="11" t="s">
        <v>1261</v>
      </c>
      <c r="B6" s="13">
        <v>120910132254</v>
      </c>
      <c r="C6" s="11" t="str">
        <f>IF(ISERROR(VLOOKUP(B6,'270912'!B:C,2,FALSE)),"new",VLOOKUP(B6,'270912'!B:C,2,FALSE))</f>
        <v>new</v>
      </c>
      <c r="D6" s="11" t="str">
        <f>IF(ISERROR(VLOOKUP(B6,'270912'!B:D,3,FALSE)),"new",IF(VLOOKUP(B6,'270912'!B:D,3,FALSE)="new","existing",VLOOKUP(B6,'270912'!B:D,3,FALSE)))</f>
        <v>existing</v>
      </c>
      <c r="E6" s="4">
        <f t="shared" si="0"/>
        <v>41191</v>
      </c>
      <c r="F6" s="11" t="str">
        <f>IF(ISERROR(VLOOKUP(B6,'011012'!B:B,1,FALSE)),"yes","no")</f>
        <v>no</v>
      </c>
      <c r="G6" s="2" t="s">
        <v>1445</v>
      </c>
      <c r="H6" s="11" t="str">
        <f>IF(ISNA(VLOOKUP(B6,CEEMEA!$A:$A,1,0)),IF(ISNA(VLOOKUP(B6,Removes!$A:$A,1,0)),IF(ISNA(VLOOKUP(B6,TTM!$A:$A,1,0)),IF(ISNA(VLOOKUP(B6,FastTrack!$A:$A,1,0)),IF(ISNA(VLOOKUP(B6,Delayed!$B:$B,1,0)),"BAU","Delayed"),"FastTrack"),"TTM"),"Remove"),"CEEMEA")</f>
        <v>Remove</v>
      </c>
      <c r="I6" s="11" t="str">
        <f>IF(COUNTIF(schedule!DA$1:ZZ$100,B6)=0,"new","scheduled")</f>
        <v>new</v>
      </c>
    </row>
    <row r="7" spans="1:9">
      <c r="A7" s="11" t="s">
        <v>1259</v>
      </c>
      <c r="B7" s="13">
        <v>120910132447</v>
      </c>
      <c r="C7" s="11" t="str">
        <f>IF(ISERROR(VLOOKUP(B7,'270912'!B:C,2,FALSE)),"new",VLOOKUP(B7,'270912'!B:C,2,FALSE))</f>
        <v>new</v>
      </c>
      <c r="D7" s="11" t="str">
        <f>IF(ISERROR(VLOOKUP(B7,'270912'!B:D,3,FALSE)),"new",IF(VLOOKUP(B7,'270912'!B:D,3,FALSE)="new","existing",VLOOKUP(B7,'270912'!B:D,3,FALSE)))</f>
        <v>existing</v>
      </c>
      <c r="E7" s="4">
        <f t="shared" si="0"/>
        <v>41191</v>
      </c>
      <c r="F7" s="11" t="str">
        <f>IF(ISERROR(VLOOKUP(B7,'011012'!B:B,1,FALSE)),"yes","no")</f>
        <v>no</v>
      </c>
      <c r="G7" s="2" t="s">
        <v>1444</v>
      </c>
      <c r="H7" s="11" t="str">
        <f>IF(ISNA(VLOOKUP(B7,CEEMEA!$A:$A,1,0)),IF(ISNA(VLOOKUP(B7,Removes!$A:$A,1,0)),IF(ISNA(VLOOKUP(B7,TTM!$A:$A,1,0)),IF(ISNA(VLOOKUP(B7,FastTrack!$A:$A,1,0)),IF(ISNA(VLOOKUP(B7,Delayed!$B:$B,1,0)),"BAU","Delayed"),"FastTrack"),"TTM"),"Remove"),"CEEMEA")</f>
        <v>Remove</v>
      </c>
      <c r="I7" s="11" t="str">
        <f>IF(COUNTIF(schedule!DA$1:ZZ$100,B7)=0,"new","scheduled")</f>
        <v>new</v>
      </c>
    </row>
    <row r="8" spans="1:9">
      <c r="A8" s="11" t="s">
        <v>1257</v>
      </c>
      <c r="B8" s="13">
        <v>120910132740</v>
      </c>
      <c r="C8" s="11" t="str">
        <f>IF(ISERROR(VLOOKUP(B8,'270912'!B:C,2,FALSE)),"new",VLOOKUP(B8,'270912'!B:C,2,FALSE))</f>
        <v>new</v>
      </c>
      <c r="D8" s="11" t="str">
        <f>IF(ISERROR(VLOOKUP(B8,'270912'!B:D,3,FALSE)),"new",IF(VLOOKUP(B8,'270912'!B:D,3,FALSE)="new","existing",VLOOKUP(B8,'270912'!B:D,3,FALSE)))</f>
        <v>existing</v>
      </c>
      <c r="E8" s="4">
        <f t="shared" si="0"/>
        <v>41191</v>
      </c>
      <c r="F8" s="11" t="str">
        <f>IF(ISERROR(VLOOKUP(B8,'011012'!B:B,1,FALSE)),"yes","no")</f>
        <v>no</v>
      </c>
      <c r="G8" s="2" t="s">
        <v>1443</v>
      </c>
      <c r="H8" s="11" t="str">
        <f>IF(ISNA(VLOOKUP(B8,CEEMEA!$A:$A,1,0)),IF(ISNA(VLOOKUP(B8,Removes!$A:$A,1,0)),IF(ISNA(VLOOKUP(B8,TTM!$A:$A,1,0)),IF(ISNA(VLOOKUP(B8,FastTrack!$A:$A,1,0)),IF(ISNA(VLOOKUP(B8,Delayed!$B:$B,1,0)),"BAU","Delayed"),"FastTrack"),"TTM"),"Remove"),"CEEMEA")</f>
        <v>Remove</v>
      </c>
      <c r="I8" s="11" t="str">
        <f>IF(COUNTIF(schedule!DA$1:ZZ$100,B8)=0,"new","scheduled")</f>
        <v>new</v>
      </c>
    </row>
    <row r="9" spans="1:9">
      <c r="A9" s="11" t="s">
        <v>1970</v>
      </c>
      <c r="B9" s="13">
        <v>120911085025</v>
      </c>
      <c r="C9" s="11" t="str">
        <f>IF(ISERROR(VLOOKUP(B9,'270912'!B:C,2,FALSE)),"new",VLOOKUP(B9,'270912'!B:C,2,FALSE))</f>
        <v>new</v>
      </c>
      <c r="D9" s="11" t="str">
        <f>IF(ISERROR(VLOOKUP(B9,'270912'!B:D,3,FALSE)),"new",IF(VLOOKUP(B9,'270912'!B:D,3,FALSE)="new","existing",VLOOKUP(B9,'270912'!B:D,3,FALSE)))</f>
        <v>existing</v>
      </c>
      <c r="E9" s="4" t="e">
        <f t="shared" si="0"/>
        <v>#VALUE!</v>
      </c>
      <c r="F9" s="11" t="str">
        <f>IF(ISERROR(VLOOKUP(B9,'011012'!B:B,1,FALSE)),"yes","no")</f>
        <v>yes</v>
      </c>
      <c r="G9" s="2" t="s">
        <v>1971</v>
      </c>
      <c r="H9" s="11" t="str">
        <f>IF(ISNA(VLOOKUP(B9,CEEMEA!$A:$A,1,0)),IF(ISNA(VLOOKUP(B9,Removes!$A:$A,1,0)),IF(ISNA(VLOOKUP(B9,TTM!$A:$A,1,0)),IF(ISNA(VLOOKUP(B9,FastTrack!$A:$A,1,0)),IF(ISNA(VLOOKUP(B9,Delayed!$B:$B,1,0)),"BAU","Delayed"),"FastTrack"),"TTM"),"Remove"),"CEEMEA")</f>
        <v>BAU</v>
      </c>
      <c r="I9" s="11" t="str">
        <f>IF(COUNTIF(schedule!DA$1:ZZ$100,B9)=0,"new","scheduled")</f>
        <v>scheduled</v>
      </c>
    </row>
    <row r="10" spans="1:9">
      <c r="A10" s="11" t="s">
        <v>1968</v>
      </c>
      <c r="B10" s="13">
        <v>120911085027</v>
      </c>
      <c r="C10" s="11" t="str">
        <f>IF(ISERROR(VLOOKUP(B10,'270912'!B:C,2,FALSE)),"new",VLOOKUP(B10,'270912'!B:C,2,FALSE))</f>
        <v>new</v>
      </c>
      <c r="D10" s="11" t="str">
        <f>IF(ISERROR(VLOOKUP(B10,'270912'!B:D,3,FALSE)),"new",IF(VLOOKUP(B10,'270912'!B:D,3,FALSE)="new","existing",VLOOKUP(B10,'270912'!B:D,3,FALSE)))</f>
        <v>existing</v>
      </c>
      <c r="E10" s="4" t="e">
        <f t="shared" si="0"/>
        <v>#VALUE!</v>
      </c>
      <c r="F10" s="11" t="str">
        <f>IF(ISERROR(VLOOKUP(B10,'011012'!B:B,1,FALSE)),"yes","no")</f>
        <v>no</v>
      </c>
      <c r="G10" s="2" t="s">
        <v>1969</v>
      </c>
      <c r="H10" s="11" t="str">
        <f>IF(ISNA(VLOOKUP(B10,CEEMEA!$A:$A,1,0)),IF(ISNA(VLOOKUP(B10,Removes!$A:$A,1,0)),IF(ISNA(VLOOKUP(B10,TTM!$A:$A,1,0)),IF(ISNA(VLOOKUP(B10,FastTrack!$A:$A,1,0)),IF(ISNA(VLOOKUP(B10,Delayed!$B:$B,1,0)),"BAU","Delayed"),"FastTrack"),"TTM"),"Remove"),"CEEMEA")</f>
        <v>BAU</v>
      </c>
      <c r="I10" s="11" t="str">
        <f>IF(COUNTIF(schedule!DA$1:ZZ$100,B10)=0,"new","scheduled")</f>
        <v>scheduled</v>
      </c>
    </row>
    <row r="11" spans="1:9">
      <c r="A11" s="11" t="s">
        <v>1282</v>
      </c>
      <c r="B11" s="13">
        <v>120911115200</v>
      </c>
      <c r="C11" s="11" t="str">
        <f>IF(ISERROR(VLOOKUP(B11,'270912'!B:C,2,FALSE)),"new",VLOOKUP(B11,'270912'!B:C,2,FALSE))</f>
        <v>new</v>
      </c>
      <c r="D11" s="11" t="str">
        <f>IF(ISERROR(VLOOKUP(B11,'270912'!B:D,3,FALSE)),"new",IF(VLOOKUP(B11,'270912'!B:D,3,FALSE)="new","existing",VLOOKUP(B11,'270912'!B:D,3,FALSE)))</f>
        <v>existing</v>
      </c>
      <c r="E11" s="4" t="e">
        <f t="shared" si="0"/>
        <v>#VALUE!</v>
      </c>
      <c r="F11" s="11" t="str">
        <f>IF(ISERROR(VLOOKUP(B11,'011012'!B:B,1,FALSE)),"yes","no")</f>
        <v>no</v>
      </c>
      <c r="G11" s="2" t="s">
        <v>1905</v>
      </c>
      <c r="H11" s="11" t="str">
        <f>IF(ISNA(VLOOKUP(B11,CEEMEA!$A:$A,1,0)),IF(ISNA(VLOOKUP(B11,Removes!$A:$A,1,0)),IF(ISNA(VLOOKUP(B11,TTM!$A:$A,1,0)),IF(ISNA(VLOOKUP(B11,FastTrack!$A:$A,1,0)),IF(ISNA(VLOOKUP(B11,Delayed!$B:$B,1,0)),"BAU","Delayed"),"FastTrack"),"TTM"),"Remove"),"CEEMEA")</f>
        <v>Remove</v>
      </c>
      <c r="I11" s="11" t="str">
        <f>IF(COUNTIF(schedule!DA$1:ZZ$100,B11)=0,"new","scheduled")</f>
        <v>new</v>
      </c>
    </row>
    <row r="12" spans="1:9">
      <c r="A12" s="11" t="s">
        <v>1831</v>
      </c>
      <c r="B12" s="13">
        <v>120912094050</v>
      </c>
      <c r="C12" s="11" t="str">
        <f>IF(ISERROR(VLOOKUP(B12,'270912'!B:C,2,FALSE)),"new",VLOOKUP(B12,'270912'!B:C,2,FALSE))</f>
        <v>new</v>
      </c>
      <c r="D12" s="11" t="str">
        <f>IF(ISERROR(VLOOKUP(B12,'270912'!B:D,3,FALSE)),"new",IF(VLOOKUP(B12,'270912'!B:D,3,FALSE)="new","existing",VLOOKUP(B12,'270912'!B:D,3,FALSE)))</f>
        <v>existing</v>
      </c>
      <c r="E12" s="4" t="e">
        <f t="shared" si="0"/>
        <v>#VALUE!</v>
      </c>
      <c r="F12" s="11" t="str">
        <f>IF(ISERROR(VLOOKUP(B12,'011012'!B:B,1,FALSE)),"yes","no")</f>
        <v>no</v>
      </c>
      <c r="G12" s="2" t="s">
        <v>1892</v>
      </c>
      <c r="H12" s="11" t="str">
        <f>IF(ISNA(VLOOKUP(B12,CEEMEA!$A:$A,1,0)),IF(ISNA(VLOOKUP(B12,Removes!$A:$A,1,0)),IF(ISNA(VLOOKUP(B12,TTM!$A:$A,1,0)),IF(ISNA(VLOOKUP(B12,FastTrack!$A:$A,1,0)),IF(ISNA(VLOOKUP(B12,Delayed!$B:$B,1,0)),"BAU","Delayed"),"FastTrack"),"TTM"),"Remove"),"CEEMEA")</f>
        <v>Remove</v>
      </c>
      <c r="I12" s="11" t="str">
        <f>IF(COUNTIF(schedule!DA$1:ZZ$100,B12)=0,"new","scheduled")</f>
        <v>new</v>
      </c>
    </row>
    <row r="13" spans="1:9">
      <c r="A13" s="11" t="s">
        <v>1393</v>
      </c>
      <c r="B13" s="13">
        <v>120912233330</v>
      </c>
      <c r="C13" s="11" t="str">
        <f>IF(ISERROR(VLOOKUP(B13,'270912'!B:C,2,FALSE)),"new",VLOOKUP(B13,'270912'!B:C,2,FALSE))</f>
        <v>new</v>
      </c>
      <c r="D13" s="11" t="str">
        <f>IF(ISERROR(VLOOKUP(B13,'270912'!B:D,3,FALSE)),"new",IF(VLOOKUP(B13,'270912'!B:D,3,FALSE)="new","existing",VLOOKUP(B13,'270912'!B:D,3,FALSE)))</f>
        <v>existing</v>
      </c>
      <c r="E13" s="4">
        <f t="shared" si="0"/>
        <v>41252</v>
      </c>
      <c r="F13" s="11" t="str">
        <f>IF(ISERROR(VLOOKUP(B13,'011012'!B:B,1,FALSE)),"yes","no")</f>
        <v>yes</v>
      </c>
      <c r="G13" s="2" t="s">
        <v>1394</v>
      </c>
      <c r="H13" s="11" t="str">
        <f>IF(ISNA(VLOOKUP(B13,CEEMEA!$A:$A,1,0)),IF(ISNA(VLOOKUP(B13,Removes!$A:$A,1,0)),IF(ISNA(VLOOKUP(B13,TTM!$A:$A,1,0)),IF(ISNA(VLOOKUP(B13,FastTrack!$A:$A,1,0)),IF(ISNA(VLOOKUP(B13,Delayed!$B:$B,1,0)),"BAU","Delayed"),"FastTrack"),"TTM"),"Remove"),"CEEMEA")</f>
        <v>CEEMEA</v>
      </c>
      <c r="I13" s="11" t="str">
        <f>IF(COUNTIF(schedule!DA$1:ZZ$100,B13)=0,"new","scheduled")</f>
        <v>scheduled</v>
      </c>
    </row>
    <row r="14" spans="1:9">
      <c r="A14" s="11" t="s">
        <v>1391</v>
      </c>
      <c r="B14" s="13">
        <v>120912234812</v>
      </c>
      <c r="C14" s="11" t="str">
        <f>IF(ISERROR(VLOOKUP(B14,'270912'!B:C,2,FALSE)),"new",VLOOKUP(B14,'270912'!B:C,2,FALSE))</f>
        <v>new</v>
      </c>
      <c r="D14" s="11" t="str">
        <f>IF(ISERROR(VLOOKUP(B14,'270912'!B:D,3,FALSE)),"new",IF(VLOOKUP(B14,'270912'!B:D,3,FALSE)="new","existing",VLOOKUP(B14,'270912'!B:D,3,FALSE)))</f>
        <v>existing</v>
      </c>
      <c r="E14" s="4">
        <f t="shared" si="0"/>
        <v>41252</v>
      </c>
      <c r="F14" s="11" t="str">
        <f>IF(ISERROR(VLOOKUP(B14,'011012'!B:B,1,FALSE)),"yes","no")</f>
        <v>yes</v>
      </c>
      <c r="G14" s="2" t="s">
        <v>1392</v>
      </c>
      <c r="H14" s="11" t="str">
        <f>IF(ISNA(VLOOKUP(B14,CEEMEA!$A:$A,1,0)),IF(ISNA(VLOOKUP(B14,Removes!$A:$A,1,0)),IF(ISNA(VLOOKUP(B14,TTM!$A:$A,1,0)),IF(ISNA(VLOOKUP(B14,FastTrack!$A:$A,1,0)),IF(ISNA(VLOOKUP(B14,Delayed!$B:$B,1,0)),"BAU","Delayed"),"FastTrack"),"TTM"),"Remove"),"CEEMEA")</f>
        <v>CEEMEA</v>
      </c>
      <c r="I14" s="11" t="str">
        <f>IF(COUNTIF(schedule!DA$1:ZZ$100,B14)=0,"new","scheduled")</f>
        <v>scheduled</v>
      </c>
    </row>
    <row r="15" spans="1:9">
      <c r="A15" s="11" t="s">
        <v>1387</v>
      </c>
      <c r="B15" s="13">
        <v>120913025255</v>
      </c>
      <c r="C15" s="11" t="str">
        <f>IF(ISERROR(VLOOKUP(B15,'270912'!B:C,2,FALSE)),"new",VLOOKUP(B15,'270912'!B:C,2,FALSE))</f>
        <v>new</v>
      </c>
      <c r="D15" s="11" t="str">
        <f>IF(ISERROR(VLOOKUP(B15,'270912'!B:D,3,FALSE)),"new",IF(VLOOKUP(B15,'270912'!B:D,3,FALSE)="new","existing",VLOOKUP(B15,'270912'!B:D,3,FALSE)))</f>
        <v>existing</v>
      </c>
      <c r="E15" s="4" t="e">
        <f t="shared" si="0"/>
        <v>#VALUE!</v>
      </c>
      <c r="F15" s="11" t="str">
        <f>IF(ISERROR(VLOOKUP(B15,'011012'!B:B,1,FALSE)),"yes","no")</f>
        <v>yes</v>
      </c>
      <c r="G15" s="2" t="s">
        <v>1569</v>
      </c>
      <c r="H15" s="11" t="str">
        <f>IF(ISNA(VLOOKUP(B15,CEEMEA!$A:$A,1,0)),IF(ISNA(VLOOKUP(B15,Removes!$A:$A,1,0)),IF(ISNA(VLOOKUP(B15,TTM!$A:$A,1,0)),IF(ISNA(VLOOKUP(B15,FastTrack!$A:$A,1,0)),IF(ISNA(VLOOKUP(B15,Delayed!$B:$B,1,0)),"BAU","Delayed"),"FastTrack"),"TTM"),"Remove"),"CEEMEA")</f>
        <v>CEEMEA</v>
      </c>
      <c r="I15" s="11" t="str">
        <f>IF(COUNTIF(schedule!DA$1:ZZ$100,B15)=0,"new","scheduled")</f>
        <v>scheduled</v>
      </c>
    </row>
    <row r="16" spans="1:9">
      <c r="A16" s="11" t="s">
        <v>1385</v>
      </c>
      <c r="B16" s="13">
        <v>120913025811</v>
      </c>
      <c r="C16" s="11" t="str">
        <f>IF(ISERROR(VLOOKUP(B16,'270912'!B:C,2,FALSE)),"new",VLOOKUP(B16,'270912'!B:C,2,FALSE))</f>
        <v>new</v>
      </c>
      <c r="D16" s="11" t="str">
        <f>IF(ISERROR(VLOOKUP(B16,'270912'!B:D,3,FALSE)),"new",IF(VLOOKUP(B16,'270912'!B:D,3,FALSE)="new","existing",VLOOKUP(B16,'270912'!B:D,3,FALSE)))</f>
        <v>existing</v>
      </c>
      <c r="E16" s="4" t="e">
        <f t="shared" si="0"/>
        <v>#VALUE!</v>
      </c>
      <c r="F16" s="11" t="str">
        <f>IF(ISERROR(VLOOKUP(B16,'011012'!B:B,1,FALSE)),"yes","no")</f>
        <v>yes</v>
      </c>
      <c r="G16" s="2" t="s">
        <v>1386</v>
      </c>
      <c r="H16" s="11" t="str">
        <f>IF(ISNA(VLOOKUP(B16,CEEMEA!$A:$A,1,0)),IF(ISNA(VLOOKUP(B16,Removes!$A:$A,1,0)),IF(ISNA(VLOOKUP(B16,TTM!$A:$A,1,0)),IF(ISNA(VLOOKUP(B16,FastTrack!$A:$A,1,0)),IF(ISNA(VLOOKUP(B16,Delayed!$B:$B,1,0)),"BAU","Delayed"),"FastTrack"),"TTM"),"Remove"),"CEEMEA")</f>
        <v>CEEMEA</v>
      </c>
      <c r="I16" s="11" t="str">
        <f>IF(COUNTIF(schedule!DA$1:ZZ$100,B16)=0,"new","scheduled")</f>
        <v>scheduled</v>
      </c>
    </row>
    <row r="17" spans="1:9">
      <c r="A17" s="11" t="s">
        <v>1373</v>
      </c>
      <c r="B17" s="13">
        <v>120913030541</v>
      </c>
      <c r="C17" s="11" t="str">
        <f>IF(ISERROR(VLOOKUP(B17,'270912'!B:C,2,FALSE)),"new",VLOOKUP(B17,'270912'!B:C,2,FALSE))</f>
        <v>new</v>
      </c>
      <c r="D17" s="11" t="str">
        <f>IF(ISERROR(VLOOKUP(B17,'270912'!B:D,3,FALSE)),"new",IF(VLOOKUP(B17,'270912'!B:D,3,FALSE)="new","existing",VLOOKUP(B17,'270912'!B:D,3,FALSE)))</f>
        <v>existing</v>
      </c>
      <c r="E17" s="4" t="e">
        <f t="shared" si="0"/>
        <v>#VALUE!</v>
      </c>
      <c r="F17" s="11" t="str">
        <f>IF(ISERROR(VLOOKUP(B17,'011012'!B:B,1,FALSE)),"yes","no")</f>
        <v>no</v>
      </c>
      <c r="G17" s="2" t="s">
        <v>1374</v>
      </c>
      <c r="H17" s="11" t="str">
        <f>IF(ISNA(VLOOKUP(B17,CEEMEA!$A:$A,1,0)),IF(ISNA(VLOOKUP(B17,Removes!$A:$A,1,0)),IF(ISNA(VLOOKUP(B17,TTM!$A:$A,1,0)),IF(ISNA(VLOOKUP(B17,FastTrack!$A:$A,1,0)),IF(ISNA(VLOOKUP(B17,Delayed!$B:$B,1,0)),"BAU","Delayed"),"FastTrack"),"TTM"),"Remove"),"CEEMEA")</f>
        <v>CEEMEA</v>
      </c>
      <c r="I17" s="11" t="str">
        <f>IF(COUNTIF(schedule!DA$1:ZZ$100,B17)=0,"new","scheduled")</f>
        <v>scheduled</v>
      </c>
    </row>
    <row r="18" spans="1:9">
      <c r="A18" s="11" t="s">
        <v>1371</v>
      </c>
      <c r="B18" s="13">
        <v>120913051016</v>
      </c>
      <c r="C18" s="11" t="str">
        <f>IF(ISERROR(VLOOKUP(B18,'270912'!B:C,2,FALSE)),"new",VLOOKUP(B18,'270912'!B:C,2,FALSE))</f>
        <v>new</v>
      </c>
      <c r="D18" s="11" t="str">
        <f>IF(ISERROR(VLOOKUP(B18,'270912'!B:D,3,FALSE)),"new",IF(VLOOKUP(B18,'270912'!B:D,3,FALSE)="new","existing",VLOOKUP(B18,'270912'!B:D,3,FALSE)))</f>
        <v>existing</v>
      </c>
      <c r="E18" s="4" t="e">
        <f t="shared" si="0"/>
        <v>#VALUE!</v>
      </c>
      <c r="F18" s="11" t="str">
        <f>IF(ISERROR(VLOOKUP(B18,'011012'!B:B,1,FALSE)),"yes","no")</f>
        <v>no</v>
      </c>
      <c r="G18" s="2" t="s">
        <v>1372</v>
      </c>
      <c r="H18" s="11" t="str">
        <f>IF(ISNA(VLOOKUP(B18,CEEMEA!$A:$A,1,0)),IF(ISNA(VLOOKUP(B18,Removes!$A:$A,1,0)),IF(ISNA(VLOOKUP(B18,TTM!$A:$A,1,0)),IF(ISNA(VLOOKUP(B18,FastTrack!$A:$A,1,0)),IF(ISNA(VLOOKUP(B18,Delayed!$B:$B,1,0)),"BAU","Delayed"),"FastTrack"),"TTM"),"Remove"),"CEEMEA")</f>
        <v>CEEMEA</v>
      </c>
      <c r="I18" s="11" t="str">
        <f>IF(COUNTIF(schedule!DA$1:ZZ$100,B18)=0,"new","scheduled")</f>
        <v>scheduled</v>
      </c>
    </row>
    <row r="19" spans="1:9">
      <c r="A19" s="11" t="s">
        <v>1570</v>
      </c>
      <c r="B19" s="13">
        <v>120913062811</v>
      </c>
      <c r="C19" s="11" t="str">
        <f>IF(ISERROR(VLOOKUP(B19,'270912'!B:C,2,FALSE)),"new",VLOOKUP(B19,'270912'!B:C,2,FALSE))</f>
        <v>new</v>
      </c>
      <c r="D19" s="11" t="str">
        <f>IF(ISERROR(VLOOKUP(B19,'270912'!B:D,3,FALSE)),"new",IF(VLOOKUP(B19,'270912'!B:D,3,FALSE)="new","existing",VLOOKUP(B19,'270912'!B:D,3,FALSE)))</f>
        <v>existing</v>
      </c>
      <c r="E19" s="4" t="e">
        <f t="shared" si="0"/>
        <v>#VALUE!</v>
      </c>
      <c r="F19" s="11" t="str">
        <f>IF(ISERROR(VLOOKUP(B19,'011012'!B:B,1,FALSE)),"yes","no")</f>
        <v>no</v>
      </c>
      <c r="G19" s="2" t="s">
        <v>1571</v>
      </c>
      <c r="H19" s="11" t="str">
        <f>IF(ISNA(VLOOKUP(B19,CEEMEA!$A:$A,1,0)),IF(ISNA(VLOOKUP(B19,Removes!$A:$A,1,0)),IF(ISNA(VLOOKUP(B19,TTM!$A:$A,1,0)),IF(ISNA(VLOOKUP(B19,FastTrack!$A:$A,1,0)),IF(ISNA(VLOOKUP(B19,Delayed!$B:$B,1,0)),"BAU","Delayed"),"FastTrack"),"TTM"),"Remove"),"CEEMEA")</f>
        <v>CEEMEA</v>
      </c>
      <c r="I19" s="11" t="str">
        <f>IF(COUNTIF(schedule!DA$1:ZZ$100,B19)=0,"new","scheduled")</f>
        <v>scheduled</v>
      </c>
    </row>
    <row r="20" spans="1:9">
      <c r="A20" s="1" t="s">
        <v>1572</v>
      </c>
      <c r="B20" s="13">
        <v>120913064130</v>
      </c>
      <c r="C20" s="11" t="str">
        <f>IF(ISERROR(VLOOKUP(B20,'270912'!B:C,2,FALSE)),"new",VLOOKUP(B20,'270912'!B:C,2,FALSE))</f>
        <v>new</v>
      </c>
      <c r="D20" s="11" t="str">
        <f>IF(ISERROR(VLOOKUP(B20,'270912'!B:D,3,FALSE)),"new",IF(VLOOKUP(B20,'270912'!B:D,3,FALSE)="new","existing",VLOOKUP(B20,'270912'!B:D,3,FALSE)))</f>
        <v>new</v>
      </c>
      <c r="E20" s="4" t="e">
        <f t="shared" si="0"/>
        <v>#VALUE!</v>
      </c>
      <c r="F20" s="11" t="str">
        <f>IF(ISERROR(VLOOKUP(B20,'011012'!B:B,1,FALSE)),"yes","no")</f>
        <v>no</v>
      </c>
      <c r="G20" s="2" t="s">
        <v>2000</v>
      </c>
      <c r="H20" s="11" t="str">
        <f>IF(ISNA(VLOOKUP(B20,CEEMEA!$A:$A,1,0)),IF(ISNA(VLOOKUP(B20,Removes!$A:$A,1,0)),IF(ISNA(VLOOKUP(B20,TTM!$A:$A,1,0)),IF(ISNA(VLOOKUP(B20,FastTrack!$A:$A,1,0)),IF(ISNA(VLOOKUP(B20,Delayed!$B:$B,1,0)),"BAU","Delayed"),"FastTrack"),"TTM"),"Remove"),"CEEMEA")</f>
        <v>CEEMEA</v>
      </c>
      <c r="I20" s="11" t="str">
        <f>IF(COUNTIF(schedule!DA$1:ZZ$100,B20)=0,"new","scheduled")</f>
        <v>scheduled</v>
      </c>
    </row>
    <row r="21" spans="1:9">
      <c r="A21" s="1" t="s">
        <v>1553</v>
      </c>
      <c r="B21" s="13">
        <v>120914005007</v>
      </c>
      <c r="C21" s="11" t="str">
        <f>IF(ISERROR(VLOOKUP(B21,'270912'!B:C,2,FALSE)),"new",VLOOKUP(B21,'270912'!B:C,2,FALSE))</f>
        <v>new</v>
      </c>
      <c r="D21" s="11" t="str">
        <f>IF(ISERROR(VLOOKUP(B21,'270912'!B:D,3,FALSE)),"new",IF(VLOOKUP(B21,'270912'!B:D,3,FALSE)="new","existing",VLOOKUP(B21,'270912'!B:D,3,FALSE)))</f>
        <v>new</v>
      </c>
      <c r="E21" s="4" t="e">
        <f t="shared" si="0"/>
        <v>#VALUE!</v>
      </c>
      <c r="F21" s="11" t="str">
        <f>IF(ISERROR(VLOOKUP(B21,'011012'!B:B,1,FALSE)),"yes","no")</f>
        <v>no</v>
      </c>
      <c r="G21" s="2" t="s">
        <v>1999</v>
      </c>
      <c r="H21" s="11" t="str">
        <f>IF(ISNA(VLOOKUP(B21,CEEMEA!$A:$A,1,0)),IF(ISNA(VLOOKUP(B21,Removes!$A:$A,1,0)),IF(ISNA(VLOOKUP(B21,TTM!$A:$A,1,0)),IF(ISNA(VLOOKUP(B21,FastTrack!$A:$A,1,0)),IF(ISNA(VLOOKUP(B21,Delayed!$B:$B,1,0)),"BAU","Delayed"),"FastTrack"),"TTM"),"Remove"),"CEEMEA")</f>
        <v>CEEMEA</v>
      </c>
      <c r="I21" s="11" t="str">
        <f>IF(COUNTIF(schedule!DA$1:ZZ$100,B21)=0,"new","scheduled")</f>
        <v>scheduled</v>
      </c>
    </row>
    <row r="22" spans="1:9">
      <c r="A22" s="1" t="s">
        <v>1549</v>
      </c>
      <c r="B22" s="13">
        <v>120914005614</v>
      </c>
      <c r="C22" s="11" t="str">
        <f>IF(ISERROR(VLOOKUP(B22,'270912'!B:C,2,FALSE)),"new",VLOOKUP(B22,'270912'!B:C,2,FALSE))</f>
        <v>new</v>
      </c>
      <c r="D22" s="11" t="str">
        <f>IF(ISERROR(VLOOKUP(B22,'270912'!B:D,3,FALSE)),"new",IF(VLOOKUP(B22,'270912'!B:D,3,FALSE)="new","existing",VLOOKUP(B22,'270912'!B:D,3,FALSE)))</f>
        <v>new</v>
      </c>
      <c r="E22" s="4" t="e">
        <f t="shared" si="0"/>
        <v>#VALUE!</v>
      </c>
      <c r="F22" s="11" t="str">
        <f>IF(ISERROR(VLOOKUP(B22,'011012'!B:B,1,FALSE)),"yes","no")</f>
        <v>no</v>
      </c>
      <c r="G22" s="2" t="s">
        <v>1998</v>
      </c>
      <c r="H22" s="11" t="str">
        <f>IF(ISNA(VLOOKUP(B22,CEEMEA!$A:$A,1,0)),IF(ISNA(VLOOKUP(B22,Removes!$A:$A,1,0)),IF(ISNA(VLOOKUP(B22,TTM!$A:$A,1,0)),IF(ISNA(VLOOKUP(B22,FastTrack!$A:$A,1,0)),IF(ISNA(VLOOKUP(B22,Delayed!$B:$B,1,0)),"BAU","Delayed"),"FastTrack"),"TTM"),"Remove"),"CEEMEA")</f>
        <v>CEEMEA</v>
      </c>
      <c r="I22" s="11" t="str">
        <f>IF(COUNTIF(schedule!DA$1:ZZ$100,B22)=0,"new","scheduled")</f>
        <v>scheduled</v>
      </c>
    </row>
    <row r="23" spans="1:9">
      <c r="A23" s="1" t="s">
        <v>1547</v>
      </c>
      <c r="B23" s="13">
        <v>120914010015</v>
      </c>
      <c r="C23" s="11" t="str">
        <f>IF(ISERROR(VLOOKUP(B23,'270912'!B:C,2,FALSE)),"new",VLOOKUP(B23,'270912'!B:C,2,FALSE))</f>
        <v>new</v>
      </c>
      <c r="D23" s="11" t="str">
        <f>IF(ISERROR(VLOOKUP(B23,'270912'!B:D,3,FALSE)),"new",IF(VLOOKUP(B23,'270912'!B:D,3,FALSE)="new","existing",VLOOKUP(B23,'270912'!B:D,3,FALSE)))</f>
        <v>new</v>
      </c>
      <c r="E23" s="4" t="e">
        <f t="shared" si="0"/>
        <v>#VALUE!</v>
      </c>
      <c r="F23" s="11" t="str">
        <f>IF(ISERROR(VLOOKUP(B23,'011012'!B:B,1,FALSE)),"yes","no")</f>
        <v>no</v>
      </c>
      <c r="G23" s="2" t="s">
        <v>1997</v>
      </c>
      <c r="H23" s="11" t="str">
        <f>IF(ISNA(VLOOKUP(B23,CEEMEA!$A:$A,1,0)),IF(ISNA(VLOOKUP(B23,Removes!$A:$A,1,0)),IF(ISNA(VLOOKUP(B23,TTM!$A:$A,1,0)),IF(ISNA(VLOOKUP(B23,FastTrack!$A:$A,1,0)),IF(ISNA(VLOOKUP(B23,Delayed!$B:$B,1,0)),"BAU","Delayed"),"FastTrack"),"TTM"),"Remove"),"CEEMEA")</f>
        <v>CEEMEA</v>
      </c>
      <c r="I23" s="11" t="str">
        <f>IF(COUNTIF(schedule!DA$1:ZZ$100,B23)=0,"new","scheduled")</f>
        <v>scheduled</v>
      </c>
    </row>
    <row r="24" spans="1:9">
      <c r="A24" s="11" t="s">
        <v>1545</v>
      </c>
      <c r="B24" s="13">
        <v>120914023001</v>
      </c>
      <c r="C24" s="11" t="str">
        <f>IF(ISERROR(VLOOKUP(B24,'270912'!B:C,2,FALSE)),"new",VLOOKUP(B24,'270912'!B:C,2,FALSE))</f>
        <v>new</v>
      </c>
      <c r="D24" s="11" t="str">
        <f>IF(ISERROR(VLOOKUP(B24,'270912'!B:D,3,FALSE)),"new",IF(VLOOKUP(B24,'270912'!B:D,3,FALSE)="new","existing",VLOOKUP(B24,'270912'!B:D,3,FALSE)))</f>
        <v>existing</v>
      </c>
      <c r="E24" s="4" t="e">
        <f t="shared" si="0"/>
        <v>#VALUE!</v>
      </c>
      <c r="F24" s="11" t="str">
        <f>IF(ISERROR(VLOOKUP(B24,'011012'!B:B,1,FALSE)),"yes","no")</f>
        <v>no</v>
      </c>
      <c r="G24" s="2" t="s">
        <v>1546</v>
      </c>
      <c r="H24" s="11" t="str">
        <f>IF(ISNA(VLOOKUP(B24,CEEMEA!$A:$A,1,0)),IF(ISNA(VLOOKUP(B24,Removes!$A:$A,1,0)),IF(ISNA(VLOOKUP(B24,TTM!$A:$A,1,0)),IF(ISNA(VLOOKUP(B24,FastTrack!$A:$A,1,0)),IF(ISNA(VLOOKUP(B24,Delayed!$B:$B,1,0)),"BAU","Delayed"),"FastTrack"),"TTM"),"Remove"),"CEEMEA")</f>
        <v>CEEMEA</v>
      </c>
      <c r="I24" s="11" t="str">
        <f>IF(COUNTIF(schedule!DA$1:ZZ$100,B24)=0,"new","scheduled")</f>
        <v>scheduled</v>
      </c>
    </row>
    <row r="25" spans="1:9">
      <c r="A25" s="11" t="s">
        <v>1543</v>
      </c>
      <c r="B25" s="13">
        <v>120914023437</v>
      </c>
      <c r="C25" s="11" t="str">
        <f>IF(ISERROR(VLOOKUP(B25,'270912'!B:C,2,FALSE)),"new",VLOOKUP(B25,'270912'!B:C,2,FALSE))</f>
        <v>new</v>
      </c>
      <c r="D25" s="11" t="str">
        <f>IF(ISERROR(VLOOKUP(B25,'270912'!B:D,3,FALSE)),"new",IF(VLOOKUP(B25,'270912'!B:D,3,FALSE)="new","existing",VLOOKUP(B25,'270912'!B:D,3,FALSE)))</f>
        <v>existing</v>
      </c>
      <c r="E25" s="4" t="e">
        <f t="shared" si="0"/>
        <v>#VALUE!</v>
      </c>
      <c r="F25" s="11" t="str">
        <f>IF(ISERROR(VLOOKUP(B25,'011012'!B:B,1,FALSE)),"yes","no")</f>
        <v>no</v>
      </c>
      <c r="G25" s="2" t="s">
        <v>1544</v>
      </c>
      <c r="H25" s="11" t="str">
        <f>IF(ISNA(VLOOKUP(B25,CEEMEA!$A:$A,1,0)),IF(ISNA(VLOOKUP(B25,Removes!$A:$A,1,0)),IF(ISNA(VLOOKUP(B25,TTM!$A:$A,1,0)),IF(ISNA(VLOOKUP(B25,FastTrack!$A:$A,1,0)),IF(ISNA(VLOOKUP(B25,Delayed!$B:$B,1,0)),"BAU","Delayed"),"FastTrack"),"TTM"),"Remove"),"CEEMEA")</f>
        <v>CEEMEA</v>
      </c>
      <c r="I25" s="11" t="str">
        <f>IF(COUNTIF(schedule!DA$1:ZZ$100,B25)=0,"new","scheduled")</f>
        <v>scheduled</v>
      </c>
    </row>
    <row r="26" spans="1:9">
      <c r="A26" s="11" t="s">
        <v>1541</v>
      </c>
      <c r="B26" s="13">
        <v>120914023818</v>
      </c>
      <c r="C26" s="11" t="str">
        <f>IF(ISERROR(VLOOKUP(B26,'270912'!B:C,2,FALSE)),"new",VLOOKUP(B26,'270912'!B:C,2,FALSE))</f>
        <v>new</v>
      </c>
      <c r="D26" s="11" t="str">
        <f>IF(ISERROR(VLOOKUP(B26,'270912'!B:D,3,FALSE)),"new",IF(VLOOKUP(B26,'270912'!B:D,3,FALSE)="new","existing",VLOOKUP(B26,'270912'!B:D,3,FALSE)))</f>
        <v>existing</v>
      </c>
      <c r="E26" s="4" t="e">
        <f t="shared" si="0"/>
        <v>#VALUE!</v>
      </c>
      <c r="F26" s="11" t="str">
        <f>IF(ISERROR(VLOOKUP(B26,'011012'!B:B,1,FALSE)),"yes","no")</f>
        <v>no</v>
      </c>
      <c r="G26" s="2" t="s">
        <v>1542</v>
      </c>
      <c r="H26" s="11" t="str">
        <f>IF(ISNA(VLOOKUP(B26,CEEMEA!$A:$A,1,0)),IF(ISNA(VLOOKUP(B26,Removes!$A:$A,1,0)),IF(ISNA(VLOOKUP(B26,TTM!$A:$A,1,0)),IF(ISNA(VLOOKUP(B26,FastTrack!$A:$A,1,0)),IF(ISNA(VLOOKUP(B26,Delayed!$B:$B,1,0)),"BAU","Delayed"),"FastTrack"),"TTM"),"Remove"),"CEEMEA")</f>
        <v>CEEMEA</v>
      </c>
      <c r="I26" s="11" t="str">
        <f>IF(COUNTIF(schedule!DA$1:ZZ$100,B26)=0,"new","scheduled")</f>
        <v>scheduled</v>
      </c>
    </row>
    <row r="27" spans="1:9">
      <c r="A27" s="11" t="s">
        <v>1539</v>
      </c>
      <c r="B27" s="13">
        <v>120914024126</v>
      </c>
      <c r="C27" s="11" t="str">
        <f>IF(ISERROR(VLOOKUP(B27,'270912'!B:C,2,FALSE)),"new",VLOOKUP(B27,'270912'!B:C,2,FALSE))</f>
        <v>new</v>
      </c>
      <c r="D27" s="11" t="str">
        <f>IF(ISERROR(VLOOKUP(B27,'270912'!B:D,3,FALSE)),"new",IF(VLOOKUP(B27,'270912'!B:D,3,FALSE)="new","existing",VLOOKUP(B27,'270912'!B:D,3,FALSE)))</f>
        <v>existing</v>
      </c>
      <c r="E27" s="4" t="e">
        <f t="shared" si="0"/>
        <v>#VALUE!</v>
      </c>
      <c r="F27" s="11" t="str">
        <f>IF(ISERROR(VLOOKUP(B27,'011012'!B:B,1,FALSE)),"yes","no")</f>
        <v>no</v>
      </c>
      <c r="G27" s="2" t="s">
        <v>1540</v>
      </c>
      <c r="H27" s="11" t="str">
        <f>IF(ISNA(VLOOKUP(B27,CEEMEA!$A:$A,1,0)),IF(ISNA(VLOOKUP(B27,Removes!$A:$A,1,0)),IF(ISNA(VLOOKUP(B27,TTM!$A:$A,1,0)),IF(ISNA(VLOOKUP(B27,FastTrack!$A:$A,1,0)),IF(ISNA(VLOOKUP(B27,Delayed!$B:$B,1,0)),"BAU","Delayed"),"FastTrack"),"TTM"),"Remove"),"CEEMEA")</f>
        <v>CEEMEA</v>
      </c>
      <c r="I27" s="11" t="str">
        <f>IF(COUNTIF(schedule!DA$1:ZZ$100,B27)=0,"new","scheduled")</f>
        <v>scheduled</v>
      </c>
    </row>
    <row r="28" spans="1:9">
      <c r="A28" s="11" t="s">
        <v>1537</v>
      </c>
      <c r="B28" s="13">
        <v>120914024423</v>
      </c>
      <c r="C28" s="11" t="str">
        <f>IF(ISERROR(VLOOKUP(B28,'270912'!B:C,2,FALSE)),"new",VLOOKUP(B28,'270912'!B:C,2,FALSE))</f>
        <v>new</v>
      </c>
      <c r="D28" s="11" t="str">
        <f>IF(ISERROR(VLOOKUP(B28,'270912'!B:D,3,FALSE)),"new",IF(VLOOKUP(B28,'270912'!B:D,3,FALSE)="new","existing",VLOOKUP(B28,'270912'!B:D,3,FALSE)))</f>
        <v>existing</v>
      </c>
      <c r="E28" s="4" t="e">
        <f t="shared" si="0"/>
        <v>#VALUE!</v>
      </c>
      <c r="F28" s="11" t="str">
        <f>IF(ISERROR(VLOOKUP(B28,'011012'!B:B,1,FALSE)),"yes","no")</f>
        <v>no</v>
      </c>
      <c r="G28" s="2" t="s">
        <v>1538</v>
      </c>
      <c r="H28" s="11" t="str">
        <f>IF(ISNA(VLOOKUP(B28,CEEMEA!$A:$A,1,0)),IF(ISNA(VLOOKUP(B28,Removes!$A:$A,1,0)),IF(ISNA(VLOOKUP(B28,TTM!$A:$A,1,0)),IF(ISNA(VLOOKUP(B28,FastTrack!$A:$A,1,0)),IF(ISNA(VLOOKUP(B28,Delayed!$B:$B,1,0)),"BAU","Delayed"),"FastTrack"),"TTM"),"Remove"),"CEEMEA")</f>
        <v>CEEMEA</v>
      </c>
      <c r="I28" s="11" t="str">
        <f>IF(COUNTIF(schedule!DA$1:ZZ$100,B28)=0,"new","scheduled")</f>
        <v>scheduled</v>
      </c>
    </row>
    <row r="29" spans="1:9">
      <c r="A29" s="11" t="s">
        <v>1535</v>
      </c>
      <c r="B29" s="13">
        <v>120914025115</v>
      </c>
      <c r="C29" s="11" t="str">
        <f>IF(ISERROR(VLOOKUP(B29,'270912'!B:C,2,FALSE)),"new",VLOOKUP(B29,'270912'!B:C,2,FALSE))</f>
        <v>new</v>
      </c>
      <c r="D29" s="11" t="str">
        <f>IF(ISERROR(VLOOKUP(B29,'270912'!B:D,3,FALSE)),"new",IF(VLOOKUP(B29,'270912'!B:D,3,FALSE)="new","existing",VLOOKUP(B29,'270912'!B:D,3,FALSE)))</f>
        <v>existing</v>
      </c>
      <c r="E29" s="4" t="e">
        <f t="shared" si="0"/>
        <v>#VALUE!</v>
      </c>
      <c r="F29" s="11" t="str">
        <f>IF(ISERROR(VLOOKUP(B29,'011012'!B:B,1,FALSE)),"yes","no")</f>
        <v>yes</v>
      </c>
      <c r="G29" s="2" t="s">
        <v>1536</v>
      </c>
      <c r="H29" s="11" t="str">
        <f>IF(ISNA(VLOOKUP(B29,CEEMEA!$A:$A,1,0)),IF(ISNA(VLOOKUP(B29,Removes!$A:$A,1,0)),IF(ISNA(VLOOKUP(B29,TTM!$A:$A,1,0)),IF(ISNA(VLOOKUP(B29,FastTrack!$A:$A,1,0)),IF(ISNA(VLOOKUP(B29,Delayed!$B:$B,1,0)),"BAU","Delayed"),"FastTrack"),"TTM"),"Remove"),"CEEMEA")</f>
        <v>CEEMEA</v>
      </c>
      <c r="I29" s="11" t="str">
        <f>IF(COUNTIF(schedule!DA$1:ZZ$100,B29)=0,"new","scheduled")</f>
        <v>scheduled</v>
      </c>
    </row>
    <row r="30" spans="1:9">
      <c r="A30" s="11" t="s">
        <v>1533</v>
      </c>
      <c r="B30" s="13">
        <v>120914031802</v>
      </c>
      <c r="C30" s="11" t="str">
        <f>IF(ISERROR(VLOOKUP(B30,'270912'!B:C,2,FALSE)),"new",VLOOKUP(B30,'270912'!B:C,2,FALSE))</f>
        <v>new</v>
      </c>
      <c r="D30" s="11" t="str">
        <f>IF(ISERROR(VLOOKUP(B30,'270912'!B:D,3,FALSE)),"new",IF(VLOOKUP(B30,'270912'!B:D,3,FALSE)="new","existing",VLOOKUP(B30,'270912'!B:D,3,FALSE)))</f>
        <v>existing</v>
      </c>
      <c r="E30" s="4" t="e">
        <f t="shared" si="0"/>
        <v>#VALUE!</v>
      </c>
      <c r="F30" s="11" t="str">
        <f>IF(ISERROR(VLOOKUP(B30,'011012'!B:B,1,FALSE)),"yes","no")</f>
        <v>yes</v>
      </c>
      <c r="G30" s="2" t="s">
        <v>1534</v>
      </c>
      <c r="H30" s="11" t="str">
        <f>IF(ISNA(VLOOKUP(B30,CEEMEA!$A:$A,1,0)),IF(ISNA(VLOOKUP(B30,Removes!$A:$A,1,0)),IF(ISNA(VLOOKUP(B30,TTM!$A:$A,1,0)),IF(ISNA(VLOOKUP(B30,FastTrack!$A:$A,1,0)),IF(ISNA(VLOOKUP(B30,Delayed!$B:$B,1,0)),"BAU","Delayed"),"FastTrack"),"TTM"),"Remove"),"CEEMEA")</f>
        <v>CEEMEA</v>
      </c>
      <c r="I30" s="11" t="str">
        <f>IF(COUNTIF(schedule!DA$1:ZZ$100,B30)=0,"new","scheduled")</f>
        <v>scheduled</v>
      </c>
    </row>
    <row r="31" spans="1:9">
      <c r="A31" s="11" t="s">
        <v>1531</v>
      </c>
      <c r="B31" s="13">
        <v>120914032053</v>
      </c>
      <c r="C31" s="11" t="str">
        <f>IF(ISERROR(VLOOKUP(B31,'270912'!B:C,2,FALSE)),"new",VLOOKUP(B31,'270912'!B:C,2,FALSE))</f>
        <v>new</v>
      </c>
      <c r="D31" s="11" t="str">
        <f>IF(ISERROR(VLOOKUP(B31,'270912'!B:D,3,FALSE)),"new",IF(VLOOKUP(B31,'270912'!B:D,3,FALSE)="new","existing",VLOOKUP(B31,'270912'!B:D,3,FALSE)))</f>
        <v>existing</v>
      </c>
      <c r="E31" s="4" t="e">
        <f t="shared" si="0"/>
        <v>#VALUE!</v>
      </c>
      <c r="F31" s="11" t="str">
        <f>IF(ISERROR(VLOOKUP(B31,'011012'!B:B,1,FALSE)),"yes","no")</f>
        <v>yes</v>
      </c>
      <c r="G31" s="2" t="s">
        <v>1532</v>
      </c>
      <c r="H31" s="11" t="str">
        <f>IF(ISNA(VLOOKUP(B31,CEEMEA!$A:$A,1,0)),IF(ISNA(VLOOKUP(B31,Removes!$A:$A,1,0)),IF(ISNA(VLOOKUP(B31,TTM!$A:$A,1,0)),IF(ISNA(VLOOKUP(B31,FastTrack!$A:$A,1,0)),IF(ISNA(VLOOKUP(B31,Delayed!$B:$B,1,0)),"BAU","Delayed"),"FastTrack"),"TTM"),"Remove"),"CEEMEA")</f>
        <v>CEEMEA</v>
      </c>
      <c r="I31" s="11" t="str">
        <f>IF(COUNTIF(schedule!DA$1:ZZ$100,B31)=0,"new","scheduled")</f>
        <v>scheduled</v>
      </c>
    </row>
    <row r="32" spans="1:9">
      <c r="A32" s="11" t="s">
        <v>1529</v>
      </c>
      <c r="B32" s="13">
        <v>120914033316</v>
      </c>
      <c r="C32" s="11" t="str">
        <f>IF(ISERROR(VLOOKUP(B32,'270912'!B:C,2,FALSE)),"new",VLOOKUP(B32,'270912'!B:C,2,FALSE))</f>
        <v>new</v>
      </c>
      <c r="D32" s="11" t="str">
        <f>IF(ISERROR(VLOOKUP(B32,'270912'!B:D,3,FALSE)),"new",IF(VLOOKUP(B32,'270912'!B:D,3,FALSE)="new","existing",VLOOKUP(B32,'270912'!B:D,3,FALSE)))</f>
        <v>existing</v>
      </c>
      <c r="E32" s="4" t="e">
        <f t="shared" si="0"/>
        <v>#VALUE!</v>
      </c>
      <c r="F32" s="11" t="str">
        <f>IF(ISERROR(VLOOKUP(B32,'011012'!B:B,1,FALSE)),"yes","no")</f>
        <v>yes</v>
      </c>
      <c r="G32" s="2" t="s">
        <v>1530</v>
      </c>
      <c r="H32" s="11" t="str">
        <f>IF(ISNA(VLOOKUP(B32,CEEMEA!$A:$A,1,0)),IF(ISNA(VLOOKUP(B32,Removes!$A:$A,1,0)),IF(ISNA(VLOOKUP(B32,TTM!$A:$A,1,0)),IF(ISNA(VLOOKUP(B32,FastTrack!$A:$A,1,0)),IF(ISNA(VLOOKUP(B32,Delayed!$B:$B,1,0)),"BAU","Delayed"),"FastTrack"),"TTM"),"Remove"),"CEEMEA")</f>
        <v>CEEMEA</v>
      </c>
      <c r="I32" s="11" t="str">
        <f>IF(COUNTIF(schedule!DA$1:ZZ$100,B32)=0,"new","scheduled")</f>
        <v>scheduled</v>
      </c>
    </row>
    <row r="33" spans="1:9">
      <c r="A33" s="11" t="s">
        <v>1527</v>
      </c>
      <c r="B33" s="13">
        <v>120914034923</v>
      </c>
      <c r="C33" s="11" t="str">
        <f>IF(ISERROR(VLOOKUP(B33,'270912'!B:C,2,FALSE)),"new",VLOOKUP(B33,'270912'!B:C,2,FALSE))</f>
        <v>new</v>
      </c>
      <c r="D33" s="11" t="str">
        <f>IF(ISERROR(VLOOKUP(B33,'270912'!B:D,3,FALSE)),"new",IF(VLOOKUP(B33,'270912'!B:D,3,FALSE)="new","existing",VLOOKUP(B33,'270912'!B:D,3,FALSE)))</f>
        <v>existing</v>
      </c>
      <c r="E33" s="4" t="e">
        <f t="shared" si="0"/>
        <v>#VALUE!</v>
      </c>
      <c r="F33" s="11" t="str">
        <f>IF(ISERROR(VLOOKUP(B33,'011012'!B:B,1,FALSE)),"yes","no")</f>
        <v>no</v>
      </c>
      <c r="G33" s="2" t="s">
        <v>1528</v>
      </c>
      <c r="H33" s="11" t="str">
        <f>IF(ISNA(VLOOKUP(B33,CEEMEA!$A:$A,1,0)),IF(ISNA(VLOOKUP(B33,Removes!$A:$A,1,0)),IF(ISNA(VLOOKUP(B33,TTM!$A:$A,1,0)),IF(ISNA(VLOOKUP(B33,FastTrack!$A:$A,1,0)),IF(ISNA(VLOOKUP(B33,Delayed!$B:$B,1,0)),"BAU","Delayed"),"FastTrack"),"TTM"),"Remove"),"CEEMEA")</f>
        <v>CEEMEA</v>
      </c>
      <c r="I33" s="11" t="str">
        <f>IF(COUNTIF(schedule!DA$1:ZZ$100,B33)=0,"new","scheduled")</f>
        <v>scheduled</v>
      </c>
    </row>
    <row r="34" spans="1:9">
      <c r="A34" s="11" t="s">
        <v>1525</v>
      </c>
      <c r="B34" s="13">
        <v>120914040159</v>
      </c>
      <c r="C34" s="11" t="str">
        <f>IF(ISERROR(VLOOKUP(B34,'270912'!B:C,2,FALSE)),"new",VLOOKUP(B34,'270912'!B:C,2,FALSE))</f>
        <v>new</v>
      </c>
      <c r="D34" s="11" t="str">
        <f>IF(ISERROR(VLOOKUP(B34,'270912'!B:D,3,FALSE)),"new",IF(VLOOKUP(B34,'270912'!B:D,3,FALSE)="new","existing",VLOOKUP(B34,'270912'!B:D,3,FALSE)))</f>
        <v>existing</v>
      </c>
      <c r="E34" s="4" t="e">
        <f t="shared" si="0"/>
        <v>#VALUE!</v>
      </c>
      <c r="F34" s="11" t="str">
        <f>IF(ISERROR(VLOOKUP(B34,'011012'!B:B,1,FALSE)),"yes","no")</f>
        <v>no</v>
      </c>
      <c r="G34" s="2" t="s">
        <v>1526</v>
      </c>
      <c r="H34" s="11" t="str">
        <f>IF(ISNA(VLOOKUP(B34,CEEMEA!$A:$A,1,0)),IF(ISNA(VLOOKUP(B34,Removes!$A:$A,1,0)),IF(ISNA(VLOOKUP(B34,TTM!$A:$A,1,0)),IF(ISNA(VLOOKUP(B34,FastTrack!$A:$A,1,0)),IF(ISNA(VLOOKUP(B34,Delayed!$B:$B,1,0)),"BAU","Delayed"),"FastTrack"),"TTM"),"Remove"),"CEEMEA")</f>
        <v>CEEMEA</v>
      </c>
      <c r="I34" s="11" t="str">
        <f>IF(COUNTIF(schedule!DA$1:ZZ$100,B34)=0,"new","scheduled")</f>
        <v>scheduled</v>
      </c>
    </row>
    <row r="35" spans="1:9">
      <c r="A35" s="11" t="s">
        <v>333</v>
      </c>
      <c r="B35" s="13">
        <v>120914123424</v>
      </c>
      <c r="C35" s="11" t="str">
        <f>IF(ISERROR(VLOOKUP(B35,'270912'!B:C,2,FALSE)),"new",VLOOKUP(B35,'270912'!B:C,2,FALSE))</f>
        <v>new</v>
      </c>
      <c r="D35" s="11" t="str">
        <f>IF(ISERROR(VLOOKUP(B35,'270912'!B:D,3,FALSE)),"new",IF(VLOOKUP(B35,'270912'!B:D,3,FALSE)="new","existing",VLOOKUP(B35,'270912'!B:D,3,FALSE)))</f>
        <v>existing</v>
      </c>
      <c r="E35" s="4" t="e">
        <f t="shared" si="0"/>
        <v>#VALUE!</v>
      </c>
      <c r="F35" s="11" t="str">
        <f>IF(ISERROR(VLOOKUP(B35,'011012'!B:B,1,FALSE)),"yes","no")</f>
        <v>no</v>
      </c>
      <c r="G35" s="2" t="s">
        <v>1714</v>
      </c>
      <c r="H35" s="11" t="str">
        <f>IF(ISNA(VLOOKUP(B35,CEEMEA!$A:$A,1,0)),IF(ISNA(VLOOKUP(B35,Removes!$A:$A,1,0)),IF(ISNA(VLOOKUP(B35,TTM!$A:$A,1,0)),IF(ISNA(VLOOKUP(B35,FastTrack!$A:$A,1,0)),IF(ISNA(VLOOKUP(B35,Delayed!$B:$B,1,0)),"BAU","Delayed"),"FastTrack"),"TTM"),"Remove"),"CEEMEA")</f>
        <v>Remove</v>
      </c>
      <c r="I35" s="11" t="str">
        <f>IF(COUNTIF(schedule!DA$1:ZZ$100,B35)=0,"new","scheduled")</f>
        <v>new</v>
      </c>
    </row>
    <row r="36" spans="1:9">
      <c r="A36" s="11" t="s">
        <v>339</v>
      </c>
      <c r="B36" s="13">
        <v>120914131525</v>
      </c>
      <c r="C36" s="11" t="str">
        <f>IF(ISERROR(VLOOKUP(B36,'270912'!B:C,2,FALSE)),"new",VLOOKUP(B36,'270912'!B:C,2,FALSE))</f>
        <v>new</v>
      </c>
      <c r="D36" s="11" t="str">
        <f>IF(ISERROR(VLOOKUP(B36,'270912'!B:D,3,FALSE)),"new",IF(VLOOKUP(B36,'270912'!B:D,3,FALSE)="new","existing",VLOOKUP(B36,'270912'!B:D,3,FALSE)))</f>
        <v>existing</v>
      </c>
      <c r="E36" s="4" t="e">
        <f t="shared" si="0"/>
        <v>#VALUE!</v>
      </c>
      <c r="F36" s="11" t="str">
        <f>IF(ISERROR(VLOOKUP(B36,'011012'!B:B,1,FALSE)),"yes","no")</f>
        <v>no</v>
      </c>
      <c r="G36" s="2" t="s">
        <v>1712</v>
      </c>
      <c r="H36" s="11" t="str">
        <f>IF(ISNA(VLOOKUP(B36,CEEMEA!$A:$A,1,0)),IF(ISNA(VLOOKUP(B36,Removes!$A:$A,1,0)),IF(ISNA(VLOOKUP(B36,TTM!$A:$A,1,0)),IF(ISNA(VLOOKUP(B36,FastTrack!$A:$A,1,0)),IF(ISNA(VLOOKUP(B36,Delayed!$B:$B,1,0)),"BAU","Delayed"),"FastTrack"),"TTM"),"Remove"),"CEEMEA")</f>
        <v>BAU</v>
      </c>
      <c r="I36" s="11" t="str">
        <f>IF(COUNTIF(schedule!DA$1:ZZ$100,B36)=0,"new","scheduled")</f>
        <v>scheduled</v>
      </c>
    </row>
    <row r="37" spans="1:9">
      <c r="A37" s="11" t="s">
        <v>338</v>
      </c>
      <c r="B37" s="13">
        <v>120914131728</v>
      </c>
      <c r="C37" s="11" t="str">
        <f>IF(ISERROR(VLOOKUP(B37,'270912'!B:C,2,FALSE)),"new",VLOOKUP(B37,'270912'!B:C,2,FALSE))</f>
        <v>new</v>
      </c>
      <c r="D37" s="11" t="str">
        <f>IF(ISERROR(VLOOKUP(B37,'270912'!B:D,3,FALSE)),"new",IF(VLOOKUP(B37,'270912'!B:D,3,FALSE)="new","existing",VLOOKUP(B37,'270912'!B:D,3,FALSE)))</f>
        <v>existing</v>
      </c>
      <c r="E37" s="4" t="e">
        <f t="shared" si="0"/>
        <v>#VALUE!</v>
      </c>
      <c r="F37" s="11" t="str">
        <f>IF(ISERROR(VLOOKUP(B37,'011012'!B:B,1,FALSE)),"yes","no")</f>
        <v>no</v>
      </c>
      <c r="G37" s="2" t="s">
        <v>1711</v>
      </c>
      <c r="H37" s="11" t="str">
        <f>IF(ISNA(VLOOKUP(B37,CEEMEA!$A:$A,1,0)),IF(ISNA(VLOOKUP(B37,Removes!$A:$A,1,0)),IF(ISNA(VLOOKUP(B37,TTM!$A:$A,1,0)),IF(ISNA(VLOOKUP(B37,FastTrack!$A:$A,1,0)),IF(ISNA(VLOOKUP(B37,Delayed!$B:$B,1,0)),"BAU","Delayed"),"FastTrack"),"TTM"),"Remove"),"CEEMEA")</f>
        <v>BAU</v>
      </c>
      <c r="I37" s="11" t="str">
        <f>IF(COUNTIF(schedule!DA$1:ZZ$100,B37)=0,"new","scheduled")</f>
        <v>scheduled</v>
      </c>
    </row>
    <row r="38" spans="1:9">
      <c r="A38" s="11" t="s">
        <v>173</v>
      </c>
      <c r="B38" s="13">
        <v>120917045521</v>
      </c>
      <c r="C38" s="11" t="str">
        <f>IF(ISERROR(VLOOKUP(B38,'270912'!B:C,2,FALSE)),"new",VLOOKUP(B38,'270912'!B:C,2,FALSE))</f>
        <v>new</v>
      </c>
      <c r="D38" s="11" t="str">
        <f>IF(ISERROR(VLOOKUP(B38,'270912'!B:D,3,FALSE)),"new",IF(VLOOKUP(B38,'270912'!B:D,3,FALSE)="new","existing",VLOOKUP(B38,'270912'!B:D,3,FALSE)))</f>
        <v>existing</v>
      </c>
      <c r="E38" s="4" t="e">
        <f t="shared" si="0"/>
        <v>#VALUE!</v>
      </c>
      <c r="F38" s="11" t="str">
        <f>IF(ISERROR(VLOOKUP(B38,'011012'!B:B,1,FALSE)),"yes","no")</f>
        <v>no</v>
      </c>
      <c r="G38" s="2" t="s">
        <v>1674</v>
      </c>
      <c r="H38" s="11" t="str">
        <f>IF(ISNA(VLOOKUP(B38,CEEMEA!$A:$A,1,0)),IF(ISNA(VLOOKUP(B38,Removes!$A:$A,1,0)),IF(ISNA(VLOOKUP(B38,TTM!$A:$A,1,0)),IF(ISNA(VLOOKUP(B38,FastTrack!$A:$A,1,0)),IF(ISNA(VLOOKUP(B38,Delayed!$B:$B,1,0)),"BAU","Delayed"),"FastTrack"),"TTM"),"Remove"),"CEEMEA")</f>
        <v>Remove</v>
      </c>
      <c r="I38" s="11" t="str">
        <f>IF(COUNTIF(schedule!DA$1:ZZ$100,B38)=0,"new","scheduled")</f>
        <v>new</v>
      </c>
    </row>
    <row r="39" spans="1:9">
      <c r="A39" s="11" t="s">
        <v>172</v>
      </c>
      <c r="B39" s="13">
        <v>120917045758</v>
      </c>
      <c r="C39" s="11" t="str">
        <f>IF(ISERROR(VLOOKUP(B39,'270912'!B:C,2,FALSE)),"new",VLOOKUP(B39,'270912'!B:C,2,FALSE))</f>
        <v>new</v>
      </c>
      <c r="D39" s="11" t="str">
        <f>IF(ISERROR(VLOOKUP(B39,'270912'!B:D,3,FALSE)),"new",IF(VLOOKUP(B39,'270912'!B:D,3,FALSE)="new","existing",VLOOKUP(B39,'270912'!B:D,3,FALSE)))</f>
        <v>existing</v>
      </c>
      <c r="E39" s="4" t="e">
        <f t="shared" si="0"/>
        <v>#VALUE!</v>
      </c>
      <c r="F39" s="11" t="str">
        <f>IF(ISERROR(VLOOKUP(B39,'011012'!B:B,1,FALSE)),"yes","no")</f>
        <v>no</v>
      </c>
      <c r="G39" s="2" t="s">
        <v>1673</v>
      </c>
      <c r="H39" s="11" t="str">
        <f>IF(ISNA(VLOOKUP(B39,CEEMEA!$A:$A,1,0)),IF(ISNA(VLOOKUP(B39,Removes!$A:$A,1,0)),IF(ISNA(VLOOKUP(B39,TTM!$A:$A,1,0)),IF(ISNA(VLOOKUP(B39,FastTrack!$A:$A,1,0)),IF(ISNA(VLOOKUP(B39,Delayed!$B:$B,1,0)),"BAU","Delayed"),"FastTrack"),"TTM"),"Remove"),"CEEMEA")</f>
        <v>Remove</v>
      </c>
      <c r="I39" s="11" t="str">
        <f>IF(COUNTIF(schedule!DA$1:ZZ$100,B39)=0,"new","scheduled")</f>
        <v>new</v>
      </c>
    </row>
    <row r="40" spans="1:9">
      <c r="A40" s="11" t="s">
        <v>1860</v>
      </c>
      <c r="B40" s="13">
        <v>120918043432</v>
      </c>
      <c r="C40" s="11" t="str">
        <f>IF(ISERROR(VLOOKUP(B40,'270912'!B:C,2,FALSE)),"new",VLOOKUP(B40,'270912'!B:C,2,FALSE))</f>
        <v>new</v>
      </c>
      <c r="D40" s="11" t="str">
        <f>IF(ISERROR(VLOOKUP(B40,'270912'!B:D,3,FALSE)),"new",IF(VLOOKUP(B40,'270912'!B:D,3,FALSE)="new","existing",VLOOKUP(B40,'270912'!B:D,3,FALSE)))</f>
        <v>existing</v>
      </c>
      <c r="E40" s="4" t="e">
        <f t="shared" si="0"/>
        <v>#VALUE!</v>
      </c>
      <c r="F40" s="11" t="str">
        <f>IF(ISERROR(VLOOKUP(B40,'011012'!B:B,1,FALSE)),"yes","no")</f>
        <v>yes</v>
      </c>
      <c r="G40" s="2" t="s">
        <v>2011</v>
      </c>
      <c r="H40" s="11" t="str">
        <f>IF(ISNA(VLOOKUP(B40,CEEMEA!$A:$A,1,0)),IF(ISNA(VLOOKUP(B40,Removes!$A:$A,1,0)),IF(ISNA(VLOOKUP(B40,TTM!$A:$A,1,0)),IF(ISNA(VLOOKUP(B40,FastTrack!$A:$A,1,0)),IF(ISNA(VLOOKUP(B40,Delayed!$B:$B,1,0)),"BAU","Delayed"),"FastTrack"),"TTM"),"Remove"),"CEEMEA")</f>
        <v>CEEMEA</v>
      </c>
      <c r="I40" s="11" t="str">
        <f>IF(COUNTIF(schedule!DA$1:ZZ$100,B40)=0,"new","scheduled")</f>
        <v>scheduled</v>
      </c>
    </row>
    <row r="41" spans="1:9">
      <c r="A41" s="11" t="s">
        <v>1858</v>
      </c>
      <c r="B41" s="13">
        <v>120918043434</v>
      </c>
      <c r="C41" s="11" t="str">
        <f>IF(ISERROR(VLOOKUP(B41,'270912'!B:C,2,FALSE)),"new",VLOOKUP(B41,'270912'!B:C,2,FALSE))</f>
        <v>new</v>
      </c>
      <c r="D41" s="11" t="str">
        <f>IF(ISERROR(VLOOKUP(B41,'270912'!B:D,3,FALSE)),"new",IF(VLOOKUP(B41,'270912'!B:D,3,FALSE)="new","existing",VLOOKUP(B41,'270912'!B:D,3,FALSE)))</f>
        <v>existing</v>
      </c>
      <c r="E41" s="4" t="e">
        <f t="shared" si="0"/>
        <v>#VALUE!</v>
      </c>
      <c r="F41" s="11" t="str">
        <f>IF(ISERROR(VLOOKUP(B41,'011012'!B:B,1,FALSE)),"yes","no")</f>
        <v>yes</v>
      </c>
      <c r="G41" s="2" t="s">
        <v>2012</v>
      </c>
      <c r="H41" s="11" t="str">
        <f>IF(ISNA(VLOOKUP(B41,CEEMEA!$A:$A,1,0)),IF(ISNA(VLOOKUP(B41,Removes!$A:$A,1,0)),IF(ISNA(VLOOKUP(B41,TTM!$A:$A,1,0)),IF(ISNA(VLOOKUP(B41,FastTrack!$A:$A,1,0)),IF(ISNA(VLOOKUP(B41,Delayed!$B:$B,1,0)),"BAU","Delayed"),"FastTrack"),"TTM"),"Remove"),"CEEMEA")</f>
        <v>CEEMEA</v>
      </c>
      <c r="I41" s="11" t="str">
        <f>IF(COUNTIF(schedule!DA$1:ZZ$100,B41)=0,"new","scheduled")</f>
        <v>scheduled</v>
      </c>
    </row>
    <row r="42" spans="1:9">
      <c r="A42" s="11" t="s">
        <v>2031</v>
      </c>
      <c r="B42" s="13">
        <v>120918132852</v>
      </c>
      <c r="C42" s="11" t="str">
        <f>IF(ISERROR(VLOOKUP(B42,'270912'!B:C,2,FALSE)),"new",VLOOKUP(B42,'270912'!B:C,2,FALSE))</f>
        <v>new</v>
      </c>
      <c r="D42" s="11" t="str">
        <f>IF(ISERROR(VLOOKUP(B42,'270912'!B:D,3,FALSE)),"new",IF(VLOOKUP(B42,'270912'!B:D,3,FALSE)="new","existing",VLOOKUP(B42,'270912'!B:D,3,FALSE)))</f>
        <v>new</v>
      </c>
      <c r="E42" s="4" t="e">
        <f t="shared" si="0"/>
        <v>#VALUE!</v>
      </c>
      <c r="F42" s="11" t="str">
        <f>IF(ISERROR(VLOOKUP(B42,'011012'!B:B,1,FALSE)),"yes","no")</f>
        <v>no</v>
      </c>
      <c r="G42" s="2" t="s">
        <v>2032</v>
      </c>
      <c r="H42" s="11" t="str">
        <f>IF(ISNA(VLOOKUP(B42,CEEMEA!$A:$A,1,0)),IF(ISNA(VLOOKUP(B42,Removes!$A:$A,1,0)),IF(ISNA(VLOOKUP(B42,TTM!$A:$A,1,0)),IF(ISNA(VLOOKUP(B42,FastTrack!$A:$A,1,0)),IF(ISNA(VLOOKUP(B42,Delayed!$B:$B,1,0)),"BAU","Delayed"),"FastTrack"),"TTM"),"Remove"),"CEEMEA")</f>
        <v>BAU</v>
      </c>
      <c r="I42" s="11" t="str">
        <f>IF(COUNTIF(schedule!DA$1:ZZ$100,B42)=0,"new","scheduled")</f>
        <v>scheduled</v>
      </c>
    </row>
    <row r="43" spans="1:9">
      <c r="A43" s="11" t="s">
        <v>1771</v>
      </c>
      <c r="B43" s="13">
        <v>120919080500</v>
      </c>
      <c r="C43" s="11" t="str">
        <f>IF(ISERROR(VLOOKUP(B43,'270912'!B:C,2,FALSE)),"new",VLOOKUP(B43,'270912'!B:C,2,FALSE))</f>
        <v>new</v>
      </c>
      <c r="D43" s="11" t="str">
        <f>IF(ISERROR(VLOOKUP(B43,'270912'!B:D,3,FALSE)),"new",IF(VLOOKUP(B43,'270912'!B:D,3,FALSE)="new","existing",VLOOKUP(B43,'270912'!B:D,3,FALSE)))</f>
        <v>existing</v>
      </c>
      <c r="E43" s="4" t="e">
        <f t="shared" si="0"/>
        <v>#VALUE!</v>
      </c>
      <c r="F43" s="11" t="str">
        <f>IF(ISERROR(VLOOKUP(B43,'011012'!B:B,1,FALSE)),"yes","no")</f>
        <v>no</v>
      </c>
      <c r="G43" s="2" t="s">
        <v>1772</v>
      </c>
      <c r="H43" s="11" t="str">
        <f>IF(ISNA(VLOOKUP(B43,CEEMEA!$A:$A,1,0)),IF(ISNA(VLOOKUP(B43,Removes!$A:$A,1,0)),IF(ISNA(VLOOKUP(B43,TTM!$A:$A,1,0)),IF(ISNA(VLOOKUP(B43,FastTrack!$A:$A,1,0)),IF(ISNA(VLOOKUP(B43,Delayed!$B:$B,1,0)),"BAU","Delayed"),"FastTrack"),"TTM"),"Remove"),"CEEMEA")</f>
        <v>BAU</v>
      </c>
      <c r="I43" s="11" t="str">
        <f>IF(COUNTIF(schedule!DA$1:ZZ$100,B43)=0,"new","scheduled")</f>
        <v>scheduled</v>
      </c>
    </row>
    <row r="44" spans="1:9">
      <c r="A44" s="11" t="s">
        <v>1825</v>
      </c>
      <c r="B44" s="13">
        <v>120920100741</v>
      </c>
      <c r="C44" s="11" t="str">
        <f>IF(ISERROR(VLOOKUP(B44,'270912'!B:C,2,FALSE)),"new",VLOOKUP(B44,'270912'!B:C,2,FALSE))</f>
        <v>new</v>
      </c>
      <c r="D44" s="11" t="str">
        <f>IF(ISERROR(VLOOKUP(B44,'270912'!B:D,3,FALSE)),"new",IF(VLOOKUP(B44,'270912'!B:D,3,FALSE)="new","existing",VLOOKUP(B44,'270912'!B:D,3,FALSE)))</f>
        <v>existing</v>
      </c>
      <c r="E44" s="4" t="e">
        <f t="shared" si="0"/>
        <v>#VALUE!</v>
      </c>
      <c r="F44" s="11" t="str">
        <f>IF(ISERROR(VLOOKUP(B44,'011012'!B:B,1,FALSE)),"yes","no")</f>
        <v>no</v>
      </c>
      <c r="G44" s="2" t="s">
        <v>1893</v>
      </c>
      <c r="H44" s="11" t="str">
        <f>IF(ISNA(VLOOKUP(B44,CEEMEA!$A:$A,1,0)),IF(ISNA(VLOOKUP(B44,Removes!$A:$A,1,0)),IF(ISNA(VLOOKUP(B44,TTM!$A:$A,1,0)),IF(ISNA(VLOOKUP(B44,FastTrack!$A:$A,1,0)),IF(ISNA(VLOOKUP(B44,Delayed!$B:$B,1,0)),"BAU","Delayed"),"FastTrack"),"TTM"),"Remove"),"CEEMEA")</f>
        <v>BAU</v>
      </c>
      <c r="I44" s="11" t="str">
        <f>IF(COUNTIF(schedule!DA$1:ZZ$100,B44)=0,"new","scheduled")</f>
        <v>scheduled</v>
      </c>
    </row>
    <row r="45" spans="1:9">
      <c r="A45" s="11" t="s">
        <v>1823</v>
      </c>
      <c r="B45" s="13">
        <v>120920100748</v>
      </c>
      <c r="C45" s="11" t="str">
        <f>IF(ISERROR(VLOOKUP(B45,'270912'!B:C,2,FALSE)),"new",VLOOKUP(B45,'270912'!B:C,2,FALSE))</f>
        <v>new</v>
      </c>
      <c r="D45" s="11" t="str">
        <f>IF(ISERROR(VLOOKUP(B45,'270912'!B:D,3,FALSE)),"new",IF(VLOOKUP(B45,'270912'!B:D,3,FALSE)="new","existing",VLOOKUP(B45,'270912'!B:D,3,FALSE)))</f>
        <v>existing</v>
      </c>
      <c r="E45" s="4" t="e">
        <f t="shared" si="0"/>
        <v>#VALUE!</v>
      </c>
      <c r="F45" s="11" t="str">
        <f>IF(ISERROR(VLOOKUP(B45,'011012'!B:B,1,FALSE)),"yes","no")</f>
        <v>no</v>
      </c>
      <c r="G45" s="2" t="s">
        <v>1824</v>
      </c>
      <c r="H45" s="11" t="str">
        <f>IF(ISNA(VLOOKUP(B45,CEEMEA!$A:$A,1,0)),IF(ISNA(VLOOKUP(B45,Removes!$A:$A,1,0)),IF(ISNA(VLOOKUP(B45,TTM!$A:$A,1,0)),IF(ISNA(VLOOKUP(B45,FastTrack!$A:$A,1,0)),IF(ISNA(VLOOKUP(B45,Delayed!$B:$B,1,0)),"BAU","Delayed"),"FastTrack"),"TTM"),"Remove"),"CEEMEA")</f>
        <v>BAU</v>
      </c>
      <c r="I45" s="11" t="str">
        <f>IF(COUNTIF(schedule!DA$1:ZZ$100,B45)=0,"new","scheduled")</f>
        <v>scheduled</v>
      </c>
    </row>
    <row r="46" spans="1:9">
      <c r="A46" s="11" t="s">
        <v>1821</v>
      </c>
      <c r="B46" s="13">
        <v>120920100749</v>
      </c>
      <c r="C46" s="11" t="str">
        <f>IF(ISERROR(VLOOKUP(B46,'270912'!B:C,2,FALSE)),"new",VLOOKUP(B46,'270912'!B:C,2,FALSE))</f>
        <v>new</v>
      </c>
      <c r="D46" s="11" t="str">
        <f>IF(ISERROR(VLOOKUP(B46,'270912'!B:D,3,FALSE)),"new",IF(VLOOKUP(B46,'270912'!B:D,3,FALSE)="new","existing",VLOOKUP(B46,'270912'!B:D,3,FALSE)))</f>
        <v>existing</v>
      </c>
      <c r="E46" s="4" t="e">
        <f t="shared" si="0"/>
        <v>#VALUE!</v>
      </c>
      <c r="F46" s="11" t="str">
        <f>IF(ISERROR(VLOOKUP(B46,'011012'!B:B,1,FALSE)),"yes","no")</f>
        <v>no</v>
      </c>
      <c r="G46" s="2" t="s">
        <v>1822</v>
      </c>
      <c r="H46" s="11" t="str">
        <f>IF(ISNA(VLOOKUP(B46,CEEMEA!$A:$A,1,0)),IF(ISNA(VLOOKUP(B46,Removes!$A:$A,1,0)),IF(ISNA(VLOOKUP(B46,TTM!$A:$A,1,0)),IF(ISNA(VLOOKUP(B46,FastTrack!$A:$A,1,0)),IF(ISNA(VLOOKUP(B46,Delayed!$B:$B,1,0)),"BAU","Delayed"),"FastTrack"),"TTM"),"Remove"),"CEEMEA")</f>
        <v>BAU</v>
      </c>
      <c r="I46" s="11" t="str">
        <f>IF(COUNTIF(schedule!DA$1:ZZ$100,B46)=0,"new","scheduled")</f>
        <v>scheduled</v>
      </c>
    </row>
    <row r="47" spans="1:9">
      <c r="A47" s="11" t="s">
        <v>1819</v>
      </c>
      <c r="B47" s="13">
        <v>120920100750</v>
      </c>
      <c r="C47" s="11" t="str">
        <f>IF(ISERROR(VLOOKUP(B47,'270912'!B:C,2,FALSE)),"new",VLOOKUP(B47,'270912'!B:C,2,FALSE))</f>
        <v>new</v>
      </c>
      <c r="D47" s="11" t="str">
        <f>IF(ISERROR(VLOOKUP(B47,'270912'!B:D,3,FALSE)),"new",IF(VLOOKUP(B47,'270912'!B:D,3,FALSE)="new","existing",VLOOKUP(B47,'270912'!B:D,3,FALSE)))</f>
        <v>existing</v>
      </c>
      <c r="E47" s="4" t="e">
        <f t="shared" si="0"/>
        <v>#VALUE!</v>
      </c>
      <c r="F47" s="11" t="str">
        <f>IF(ISERROR(VLOOKUP(B47,'011012'!B:B,1,FALSE)),"yes","no")</f>
        <v>no</v>
      </c>
      <c r="G47" s="2" t="s">
        <v>1820</v>
      </c>
      <c r="H47" s="11" t="str">
        <f>IF(ISNA(VLOOKUP(B47,CEEMEA!$A:$A,1,0)),IF(ISNA(VLOOKUP(B47,Removes!$A:$A,1,0)),IF(ISNA(VLOOKUP(B47,TTM!$A:$A,1,0)),IF(ISNA(VLOOKUP(B47,FastTrack!$A:$A,1,0)),IF(ISNA(VLOOKUP(B47,Delayed!$B:$B,1,0)),"BAU","Delayed"),"FastTrack"),"TTM"),"Remove"),"CEEMEA")</f>
        <v>BAU</v>
      </c>
      <c r="I47" s="11" t="str">
        <f>IF(COUNTIF(schedule!DA$1:ZZ$100,B47)=0,"new","scheduled")</f>
        <v>scheduled</v>
      </c>
    </row>
    <row r="48" spans="1:9">
      <c r="A48" s="11" t="s">
        <v>1815</v>
      </c>
      <c r="B48" s="13">
        <v>120920100751</v>
      </c>
      <c r="C48" s="11" t="str">
        <f>IF(ISERROR(VLOOKUP(B48,'270912'!B:C,2,FALSE)),"new",VLOOKUP(B48,'270912'!B:C,2,FALSE))</f>
        <v>new</v>
      </c>
      <c r="D48" s="11" t="str">
        <f>IF(ISERROR(VLOOKUP(B48,'270912'!B:D,3,FALSE)),"new",IF(VLOOKUP(B48,'270912'!B:D,3,FALSE)="new","existing",VLOOKUP(B48,'270912'!B:D,3,FALSE)))</f>
        <v>existing</v>
      </c>
      <c r="E48" s="4" t="e">
        <f t="shared" si="0"/>
        <v>#VALUE!</v>
      </c>
      <c r="F48" s="11" t="str">
        <f>IF(ISERROR(VLOOKUP(B48,'011012'!B:B,1,FALSE)),"yes","no")</f>
        <v>no</v>
      </c>
      <c r="G48" s="2" t="s">
        <v>1816</v>
      </c>
      <c r="H48" s="11" t="str">
        <f>IF(ISNA(VLOOKUP(B48,CEEMEA!$A:$A,1,0)),IF(ISNA(VLOOKUP(B48,Removes!$A:$A,1,0)),IF(ISNA(VLOOKUP(B48,TTM!$A:$A,1,0)),IF(ISNA(VLOOKUP(B48,FastTrack!$A:$A,1,0)),IF(ISNA(VLOOKUP(B48,Delayed!$B:$B,1,0)),"BAU","Delayed"),"FastTrack"),"TTM"),"Remove"),"CEEMEA")</f>
        <v>BAU</v>
      </c>
      <c r="I48" s="11" t="str">
        <f>IF(COUNTIF(schedule!DA$1:ZZ$100,B48)=0,"new","scheduled")</f>
        <v>scheduled</v>
      </c>
    </row>
    <row r="49" spans="1:9">
      <c r="A49" s="11" t="s">
        <v>1813</v>
      </c>
      <c r="B49" s="13">
        <v>120920102003</v>
      </c>
      <c r="C49" s="11" t="str">
        <f>IF(ISERROR(VLOOKUP(B49,'270912'!B:C,2,FALSE)),"new",VLOOKUP(B49,'270912'!B:C,2,FALSE))</f>
        <v>new</v>
      </c>
      <c r="D49" s="11" t="str">
        <f>IF(ISERROR(VLOOKUP(B49,'270912'!B:D,3,FALSE)),"new",IF(VLOOKUP(B49,'270912'!B:D,3,FALSE)="new","existing",VLOOKUP(B49,'270912'!B:D,3,FALSE)))</f>
        <v>existing</v>
      </c>
      <c r="E49" s="4" t="e">
        <f t="shared" si="0"/>
        <v>#VALUE!</v>
      </c>
      <c r="F49" s="11" t="str">
        <f>IF(ISERROR(VLOOKUP(B49,'011012'!B:B,1,FALSE)),"yes","no")</f>
        <v>no</v>
      </c>
      <c r="G49" s="2" t="s">
        <v>1814</v>
      </c>
      <c r="H49" s="11" t="str">
        <f>IF(ISNA(VLOOKUP(B49,CEEMEA!$A:$A,1,0)),IF(ISNA(VLOOKUP(B49,Removes!$A:$A,1,0)),IF(ISNA(VLOOKUP(B49,TTM!$A:$A,1,0)),IF(ISNA(VLOOKUP(B49,FastTrack!$A:$A,1,0)),IF(ISNA(VLOOKUP(B49,Delayed!$B:$B,1,0)),"BAU","Delayed"),"FastTrack"),"TTM"),"Remove"),"CEEMEA")</f>
        <v>BAU</v>
      </c>
      <c r="I49" s="11" t="str">
        <f>IF(COUNTIF(schedule!DA$1:ZZ$100,B49)=0,"new","scheduled")</f>
        <v>scheduled</v>
      </c>
    </row>
    <row r="50" spans="1:9">
      <c r="A50" s="11" t="s">
        <v>1809</v>
      </c>
      <c r="B50" s="13">
        <v>120920102004</v>
      </c>
      <c r="C50" s="11" t="str">
        <f>IF(ISERROR(VLOOKUP(B50,'270912'!B:C,2,FALSE)),"new",VLOOKUP(B50,'270912'!B:C,2,FALSE))</f>
        <v>new</v>
      </c>
      <c r="D50" s="11" t="str">
        <f>IF(ISERROR(VLOOKUP(B50,'270912'!B:D,3,FALSE)),"new",IF(VLOOKUP(B50,'270912'!B:D,3,FALSE)="new","existing",VLOOKUP(B50,'270912'!B:D,3,FALSE)))</f>
        <v>existing</v>
      </c>
      <c r="E50" s="4" t="e">
        <f t="shared" si="0"/>
        <v>#VALUE!</v>
      </c>
      <c r="F50" s="11" t="str">
        <f>IF(ISERROR(VLOOKUP(B50,'011012'!B:B,1,FALSE)),"yes","no")</f>
        <v>no</v>
      </c>
      <c r="G50" s="2" t="s">
        <v>1810</v>
      </c>
      <c r="H50" s="11" t="str">
        <f>IF(ISNA(VLOOKUP(B50,CEEMEA!$A:$A,1,0)),IF(ISNA(VLOOKUP(B50,Removes!$A:$A,1,0)),IF(ISNA(VLOOKUP(B50,TTM!$A:$A,1,0)),IF(ISNA(VLOOKUP(B50,FastTrack!$A:$A,1,0)),IF(ISNA(VLOOKUP(B50,Delayed!$B:$B,1,0)),"BAU","Delayed"),"FastTrack"),"TTM"),"Remove"),"CEEMEA")</f>
        <v>BAU</v>
      </c>
      <c r="I50" s="11" t="str">
        <f>IF(COUNTIF(schedule!DA$1:ZZ$100,B50)=0,"new","scheduled")</f>
        <v>scheduled</v>
      </c>
    </row>
    <row r="51" spans="1:9">
      <c r="A51" s="11" t="s">
        <v>1803</v>
      </c>
      <c r="B51" s="13">
        <v>120920102005</v>
      </c>
      <c r="C51" s="11" t="str">
        <f>IF(ISERROR(VLOOKUP(B51,'270912'!B:C,2,FALSE)),"new",VLOOKUP(B51,'270912'!B:C,2,FALSE))</f>
        <v>new</v>
      </c>
      <c r="D51" s="11" t="str">
        <f>IF(ISERROR(VLOOKUP(B51,'270912'!B:D,3,FALSE)),"new",IF(VLOOKUP(B51,'270912'!B:D,3,FALSE)="new","existing",VLOOKUP(B51,'270912'!B:D,3,FALSE)))</f>
        <v>existing</v>
      </c>
      <c r="E51" s="4" t="e">
        <f t="shared" si="0"/>
        <v>#VALUE!</v>
      </c>
      <c r="F51" s="11" t="str">
        <f>IF(ISERROR(VLOOKUP(B51,'011012'!B:B,1,FALSE)),"yes","no")</f>
        <v>no</v>
      </c>
      <c r="G51" s="2" t="s">
        <v>1804</v>
      </c>
      <c r="H51" s="11" t="str">
        <f>IF(ISNA(VLOOKUP(B51,CEEMEA!$A:$A,1,0)),IF(ISNA(VLOOKUP(B51,Removes!$A:$A,1,0)),IF(ISNA(VLOOKUP(B51,TTM!$A:$A,1,0)),IF(ISNA(VLOOKUP(B51,FastTrack!$A:$A,1,0)),IF(ISNA(VLOOKUP(B51,Delayed!$B:$B,1,0)),"BAU","Delayed"),"FastTrack"),"TTM"),"Remove"),"CEEMEA")</f>
        <v>BAU</v>
      </c>
      <c r="I51" s="11" t="str">
        <f>IF(COUNTIF(schedule!DA$1:ZZ$100,B51)=0,"new","scheduled")</f>
        <v>scheduled</v>
      </c>
    </row>
    <row r="52" spans="1:9">
      <c r="A52" s="11" t="s">
        <v>1811</v>
      </c>
      <c r="B52" s="13">
        <v>120920102006</v>
      </c>
      <c r="C52" s="11" t="str">
        <f>IF(ISERROR(VLOOKUP(B52,'270912'!B:C,2,FALSE)),"new",VLOOKUP(B52,'270912'!B:C,2,FALSE))</f>
        <v>new</v>
      </c>
      <c r="D52" s="11" t="str">
        <f>IF(ISERROR(VLOOKUP(B52,'270912'!B:D,3,FALSE)),"new",IF(VLOOKUP(B52,'270912'!B:D,3,FALSE)="new","existing",VLOOKUP(B52,'270912'!B:D,3,FALSE)))</f>
        <v>existing</v>
      </c>
      <c r="E52" s="4" t="e">
        <f t="shared" si="0"/>
        <v>#VALUE!</v>
      </c>
      <c r="F52" s="11" t="str">
        <f>IF(ISERROR(VLOOKUP(B52,'011012'!B:B,1,FALSE)),"yes","no")</f>
        <v>no</v>
      </c>
      <c r="G52" s="2" t="s">
        <v>1812</v>
      </c>
      <c r="H52" s="11" t="str">
        <f>IF(ISNA(VLOOKUP(B52,CEEMEA!$A:$A,1,0)),IF(ISNA(VLOOKUP(B52,Removes!$A:$A,1,0)),IF(ISNA(VLOOKUP(B52,TTM!$A:$A,1,0)),IF(ISNA(VLOOKUP(B52,FastTrack!$A:$A,1,0)),IF(ISNA(VLOOKUP(B52,Delayed!$B:$B,1,0)),"BAU","Delayed"),"FastTrack"),"TTM"),"Remove"),"CEEMEA")</f>
        <v>BAU</v>
      </c>
      <c r="I52" s="11" t="str">
        <f>IF(COUNTIF(schedule!DA$1:ZZ$100,B52)=0,"new","scheduled")</f>
        <v>scheduled</v>
      </c>
    </row>
    <row r="53" spans="1:9">
      <c r="A53" s="11" t="s">
        <v>1883</v>
      </c>
      <c r="B53" s="13">
        <v>120920123003</v>
      </c>
      <c r="C53" s="11" t="str">
        <f>IF(ISERROR(VLOOKUP(B53,'270912'!B:C,2,FALSE)),"new",VLOOKUP(B53,'270912'!B:C,2,FALSE))</f>
        <v>new</v>
      </c>
      <c r="D53" s="11" t="str">
        <f>IF(ISERROR(VLOOKUP(B53,'270912'!B:D,3,FALSE)),"new",IF(VLOOKUP(B53,'270912'!B:D,3,FALSE)="new","existing",VLOOKUP(B53,'270912'!B:D,3,FALSE)))</f>
        <v>existing</v>
      </c>
      <c r="E53" s="4" t="e">
        <f t="shared" si="0"/>
        <v>#VALUE!</v>
      </c>
      <c r="F53" s="11" t="str">
        <f>IF(ISERROR(VLOOKUP(B53,'011012'!B:B,1,FALSE)),"yes","no")</f>
        <v>no</v>
      </c>
      <c r="G53" s="2" t="s">
        <v>1884</v>
      </c>
      <c r="H53" s="11" t="str">
        <f>IF(ISNA(VLOOKUP(B53,CEEMEA!$A:$A,1,0)),IF(ISNA(VLOOKUP(B53,Removes!$A:$A,1,0)),IF(ISNA(VLOOKUP(B53,TTM!$A:$A,1,0)),IF(ISNA(VLOOKUP(B53,FastTrack!$A:$A,1,0)),IF(ISNA(VLOOKUP(B53,Delayed!$B:$B,1,0)),"BAU","Delayed"),"FastTrack"),"TTM"),"Remove"),"CEEMEA")</f>
        <v>BAU</v>
      </c>
      <c r="I53" s="11" t="str">
        <f>IF(COUNTIF(schedule!DA$1:ZZ$100,B53)=0,"new","scheduled")</f>
        <v>scheduled</v>
      </c>
    </row>
    <row r="54" spans="1:9">
      <c r="A54" s="11" t="s">
        <v>1874</v>
      </c>
      <c r="B54" s="13">
        <v>120921062337</v>
      </c>
      <c r="C54" s="11" t="str">
        <f>IF(ISERROR(VLOOKUP(B54,'270912'!B:C,2,FALSE)),"new",VLOOKUP(B54,'270912'!B:C,2,FALSE))</f>
        <v>new</v>
      </c>
      <c r="D54" s="11" t="str">
        <f>IF(ISERROR(VLOOKUP(B54,'270912'!B:D,3,FALSE)),"new",IF(VLOOKUP(B54,'270912'!B:D,3,FALSE)="new","existing",VLOOKUP(B54,'270912'!B:D,3,FALSE)))</f>
        <v>existing</v>
      </c>
      <c r="E54" s="4" t="e">
        <f t="shared" si="0"/>
        <v>#VALUE!</v>
      </c>
      <c r="F54" s="11" t="str">
        <f>IF(ISERROR(VLOOKUP(B54,'011012'!B:B,1,FALSE)),"yes","no")</f>
        <v>no</v>
      </c>
      <c r="G54" s="2" t="s">
        <v>1875</v>
      </c>
      <c r="H54" s="11" t="str">
        <f>IF(ISNA(VLOOKUP(B54,CEEMEA!$A:$A,1,0)),IF(ISNA(VLOOKUP(B54,Removes!$A:$A,1,0)),IF(ISNA(VLOOKUP(B54,TTM!$A:$A,1,0)),IF(ISNA(VLOOKUP(B54,FastTrack!$A:$A,1,0)),IF(ISNA(VLOOKUP(B54,Delayed!$B:$B,1,0)),"BAU","Delayed"),"FastTrack"),"TTM"),"Remove"),"CEEMEA")</f>
        <v>Delayed</v>
      </c>
      <c r="I54" s="11" t="str">
        <f>IF(COUNTIF(schedule!DA$1:ZZ$100,B54)=0,"new","scheduled")</f>
        <v>new</v>
      </c>
    </row>
    <row r="55" spans="1:9">
      <c r="A55" s="11" t="s">
        <v>1872</v>
      </c>
      <c r="B55" s="13">
        <v>120921062644</v>
      </c>
      <c r="C55" s="11" t="str">
        <f>IF(ISERROR(VLOOKUP(B55,'270912'!B:C,2,FALSE)),"new",VLOOKUP(B55,'270912'!B:C,2,FALSE))</f>
        <v>new</v>
      </c>
      <c r="D55" s="11" t="str">
        <f>IF(ISERROR(VLOOKUP(B55,'270912'!B:D,3,FALSE)),"new",IF(VLOOKUP(B55,'270912'!B:D,3,FALSE)="new","existing",VLOOKUP(B55,'270912'!B:D,3,FALSE)))</f>
        <v>existing</v>
      </c>
      <c r="E55" s="4" t="e">
        <f t="shared" si="0"/>
        <v>#VALUE!</v>
      </c>
      <c r="F55" s="11" t="str">
        <f>IF(ISERROR(VLOOKUP(B55,'011012'!B:B,1,FALSE)),"yes","no")</f>
        <v>no</v>
      </c>
      <c r="G55" s="2" t="s">
        <v>1873</v>
      </c>
      <c r="H55" s="11" t="str">
        <f>IF(ISNA(VLOOKUP(B55,CEEMEA!$A:$A,1,0)),IF(ISNA(VLOOKUP(B55,Removes!$A:$A,1,0)),IF(ISNA(VLOOKUP(B55,TTM!$A:$A,1,0)),IF(ISNA(VLOOKUP(B55,FastTrack!$A:$A,1,0)),IF(ISNA(VLOOKUP(B55,Delayed!$B:$B,1,0)),"BAU","Delayed"),"FastTrack"),"TTM"),"Remove"),"CEEMEA")</f>
        <v>Delayed</v>
      </c>
      <c r="I55" s="11" t="str">
        <f>IF(COUNTIF(schedule!DA$1:ZZ$100,B55)=0,"new","scheduled")</f>
        <v>new</v>
      </c>
    </row>
    <row r="56" spans="1:9">
      <c r="A56" s="11" t="s">
        <v>1870</v>
      </c>
      <c r="B56" s="13">
        <v>120921062835</v>
      </c>
      <c r="C56" s="11" t="str">
        <f>IF(ISERROR(VLOOKUP(B56,'270912'!B:C,2,FALSE)),"new",VLOOKUP(B56,'270912'!B:C,2,FALSE))</f>
        <v>new</v>
      </c>
      <c r="D56" s="11" t="str">
        <f>IF(ISERROR(VLOOKUP(B56,'270912'!B:D,3,FALSE)),"new",IF(VLOOKUP(B56,'270912'!B:D,3,FALSE)="new","existing",VLOOKUP(B56,'270912'!B:D,3,FALSE)))</f>
        <v>existing</v>
      </c>
      <c r="E56" s="4" t="e">
        <f t="shared" si="0"/>
        <v>#VALUE!</v>
      </c>
      <c r="F56" s="11" t="str">
        <f>IF(ISERROR(VLOOKUP(B56,'011012'!B:B,1,FALSE)),"yes","no")</f>
        <v>no</v>
      </c>
      <c r="G56" s="2" t="s">
        <v>1871</v>
      </c>
      <c r="H56" s="11" t="str">
        <f>IF(ISNA(VLOOKUP(B56,CEEMEA!$A:$A,1,0)),IF(ISNA(VLOOKUP(B56,Removes!$A:$A,1,0)),IF(ISNA(VLOOKUP(B56,TTM!$A:$A,1,0)),IF(ISNA(VLOOKUP(B56,FastTrack!$A:$A,1,0)),IF(ISNA(VLOOKUP(B56,Delayed!$B:$B,1,0)),"BAU","Delayed"),"FastTrack"),"TTM"),"Remove"),"CEEMEA")</f>
        <v>Delayed</v>
      </c>
      <c r="I56" s="11" t="str">
        <f>IF(COUNTIF(schedule!DA$1:ZZ$100,B56)=0,"new","scheduled")</f>
        <v>new</v>
      </c>
    </row>
    <row r="57" spans="1:9">
      <c r="A57" s="11" t="s">
        <v>1868</v>
      </c>
      <c r="B57" s="13">
        <v>120921063034</v>
      </c>
      <c r="C57" s="11" t="str">
        <f>IF(ISERROR(VLOOKUP(B57,'270912'!B:C,2,FALSE)),"new",VLOOKUP(B57,'270912'!B:C,2,FALSE))</f>
        <v>new</v>
      </c>
      <c r="D57" s="11" t="str">
        <f>IF(ISERROR(VLOOKUP(B57,'270912'!B:D,3,FALSE)),"new",IF(VLOOKUP(B57,'270912'!B:D,3,FALSE)="new","existing",VLOOKUP(B57,'270912'!B:D,3,FALSE)))</f>
        <v>existing</v>
      </c>
      <c r="E57" s="4" t="e">
        <f t="shared" si="0"/>
        <v>#VALUE!</v>
      </c>
      <c r="F57" s="11" t="str">
        <f>IF(ISERROR(VLOOKUP(B57,'011012'!B:B,1,FALSE)),"yes","no")</f>
        <v>no</v>
      </c>
      <c r="G57" s="2" t="s">
        <v>1869</v>
      </c>
      <c r="H57" s="11" t="str">
        <f>IF(ISNA(VLOOKUP(B57,CEEMEA!$A:$A,1,0)),IF(ISNA(VLOOKUP(B57,Removes!$A:$A,1,0)),IF(ISNA(VLOOKUP(B57,TTM!$A:$A,1,0)),IF(ISNA(VLOOKUP(B57,FastTrack!$A:$A,1,0)),IF(ISNA(VLOOKUP(B57,Delayed!$B:$B,1,0)),"BAU","Delayed"),"FastTrack"),"TTM"),"Remove"),"CEEMEA")</f>
        <v>Delayed</v>
      </c>
      <c r="I57" s="11" t="str">
        <f>IF(COUNTIF(schedule!DA$1:ZZ$100,B57)=0,"new","scheduled")</f>
        <v>new</v>
      </c>
    </row>
    <row r="58" spans="1:9">
      <c r="A58" s="11" t="s">
        <v>1866</v>
      </c>
      <c r="B58" s="13">
        <v>120921063307</v>
      </c>
      <c r="C58" s="11" t="str">
        <f>IF(ISERROR(VLOOKUP(B58,'270912'!B:C,2,FALSE)),"new",VLOOKUP(B58,'270912'!B:C,2,FALSE))</f>
        <v>new</v>
      </c>
      <c r="D58" s="11" t="str">
        <f>IF(ISERROR(VLOOKUP(B58,'270912'!B:D,3,FALSE)),"new",IF(VLOOKUP(B58,'270912'!B:D,3,FALSE)="new","existing",VLOOKUP(B58,'270912'!B:D,3,FALSE)))</f>
        <v>existing</v>
      </c>
      <c r="E58" s="4" t="e">
        <f t="shared" si="0"/>
        <v>#VALUE!</v>
      </c>
      <c r="F58" s="11" t="str">
        <f>IF(ISERROR(VLOOKUP(B58,'011012'!B:B,1,FALSE)),"yes","no")</f>
        <v>no</v>
      </c>
      <c r="G58" s="2" t="s">
        <v>1867</v>
      </c>
      <c r="H58" s="11" t="str">
        <f>IF(ISNA(VLOOKUP(B58,CEEMEA!$A:$A,1,0)),IF(ISNA(VLOOKUP(B58,Removes!$A:$A,1,0)),IF(ISNA(VLOOKUP(B58,TTM!$A:$A,1,0)),IF(ISNA(VLOOKUP(B58,FastTrack!$A:$A,1,0)),IF(ISNA(VLOOKUP(B58,Delayed!$B:$B,1,0)),"BAU","Delayed"),"FastTrack"),"TTM"),"Remove"),"CEEMEA")</f>
        <v>Delayed</v>
      </c>
      <c r="I58" s="11" t="str">
        <f>IF(COUNTIF(schedule!DA$1:ZZ$100,B58)=0,"new","scheduled")</f>
        <v>new</v>
      </c>
    </row>
    <row r="59" spans="1:9">
      <c r="A59" s="11" t="s">
        <v>1864</v>
      </c>
      <c r="B59" s="13">
        <v>120921063606</v>
      </c>
      <c r="C59" s="11" t="str">
        <f>IF(ISERROR(VLOOKUP(B59,'270912'!B:C,2,FALSE)),"new",VLOOKUP(B59,'270912'!B:C,2,FALSE))</f>
        <v>new</v>
      </c>
      <c r="D59" s="11" t="str">
        <f>IF(ISERROR(VLOOKUP(B59,'270912'!B:D,3,FALSE)),"new",IF(VLOOKUP(B59,'270912'!B:D,3,FALSE)="new","existing",VLOOKUP(B59,'270912'!B:D,3,FALSE)))</f>
        <v>existing</v>
      </c>
      <c r="E59" s="4" t="e">
        <f t="shared" si="0"/>
        <v>#VALUE!</v>
      </c>
      <c r="F59" s="11" t="str">
        <f>IF(ISERROR(VLOOKUP(B59,'011012'!B:B,1,FALSE)),"yes","no")</f>
        <v>no</v>
      </c>
      <c r="G59" s="2" t="s">
        <v>1865</v>
      </c>
      <c r="H59" s="11" t="str">
        <f>IF(ISNA(VLOOKUP(B59,CEEMEA!$A:$A,1,0)),IF(ISNA(VLOOKUP(B59,Removes!$A:$A,1,0)),IF(ISNA(VLOOKUP(B59,TTM!$A:$A,1,0)),IF(ISNA(VLOOKUP(B59,FastTrack!$A:$A,1,0)),IF(ISNA(VLOOKUP(B59,Delayed!$B:$B,1,0)),"BAU","Delayed"),"FastTrack"),"TTM"),"Remove"),"CEEMEA")</f>
        <v>Delayed</v>
      </c>
      <c r="I59" s="11" t="str">
        <f>IF(COUNTIF(schedule!DA$1:ZZ$100,B59)=0,"new","scheduled")</f>
        <v>new</v>
      </c>
    </row>
    <row r="60" spans="1:9">
      <c r="A60" s="11" t="s">
        <v>1862</v>
      </c>
      <c r="B60" s="13">
        <v>120921063929</v>
      </c>
      <c r="C60" s="11" t="str">
        <f>IF(ISERROR(VLOOKUP(B60,'270912'!B:C,2,FALSE)),"new",VLOOKUP(B60,'270912'!B:C,2,FALSE))</f>
        <v>new</v>
      </c>
      <c r="D60" s="11" t="str">
        <f>IF(ISERROR(VLOOKUP(B60,'270912'!B:D,3,FALSE)),"new",IF(VLOOKUP(B60,'270912'!B:D,3,FALSE)="new","existing",VLOOKUP(B60,'270912'!B:D,3,FALSE)))</f>
        <v>existing</v>
      </c>
      <c r="E60" s="4" t="e">
        <f t="shared" si="0"/>
        <v>#VALUE!</v>
      </c>
      <c r="F60" s="11" t="str">
        <f>IF(ISERROR(VLOOKUP(B60,'011012'!B:B,1,FALSE)),"yes","no")</f>
        <v>no</v>
      </c>
      <c r="G60" s="2" t="s">
        <v>1863</v>
      </c>
      <c r="H60" s="11" t="str">
        <f>IF(ISNA(VLOOKUP(B60,CEEMEA!$A:$A,1,0)),IF(ISNA(VLOOKUP(B60,Removes!$A:$A,1,0)),IF(ISNA(VLOOKUP(B60,TTM!$A:$A,1,0)),IF(ISNA(VLOOKUP(B60,FastTrack!$A:$A,1,0)),IF(ISNA(VLOOKUP(B60,Delayed!$B:$B,1,0)),"BAU","Delayed"),"FastTrack"),"TTM"),"Remove"),"CEEMEA")</f>
        <v>Delayed</v>
      </c>
      <c r="I60" s="11" t="str">
        <f>IF(COUNTIF(schedule!DA$1:ZZ$100,B60)=0,"new","scheduled")</f>
        <v>new</v>
      </c>
    </row>
    <row r="61" spans="1:9">
      <c r="A61" s="11" t="s">
        <v>1841</v>
      </c>
      <c r="B61" s="13">
        <v>120921103812</v>
      </c>
      <c r="C61" s="11" t="str">
        <f>IF(ISERROR(VLOOKUP(B61,'270912'!B:C,2,FALSE)),"new",VLOOKUP(B61,'270912'!B:C,2,FALSE))</f>
        <v>new</v>
      </c>
      <c r="D61" s="11" t="str">
        <f>IF(ISERROR(VLOOKUP(B61,'270912'!B:D,3,FALSE)),"new",IF(VLOOKUP(B61,'270912'!B:D,3,FALSE)="new","existing",VLOOKUP(B61,'270912'!B:D,3,FALSE)))</f>
        <v>existing</v>
      </c>
      <c r="E61" s="4" t="e">
        <f t="shared" si="0"/>
        <v>#VALUE!</v>
      </c>
      <c r="F61" s="11" t="str">
        <f>IF(ISERROR(VLOOKUP(B61,'011012'!B:B,1,FALSE)),"yes","no")</f>
        <v>no</v>
      </c>
      <c r="G61" s="2" t="s">
        <v>1842</v>
      </c>
      <c r="H61" s="11" t="str">
        <f>IF(ISNA(VLOOKUP(B61,CEEMEA!$A:$A,1,0)),IF(ISNA(VLOOKUP(B61,Removes!$A:$A,1,0)),IF(ISNA(VLOOKUP(B61,TTM!$A:$A,1,0)),IF(ISNA(VLOOKUP(B61,FastTrack!$A:$A,1,0)),IF(ISNA(VLOOKUP(B61,Delayed!$B:$B,1,0)),"BAU","Delayed"),"FastTrack"),"TTM"),"Remove"),"CEEMEA")</f>
        <v>BAU</v>
      </c>
      <c r="I61" s="11" t="str">
        <f>IF(COUNTIF(schedule!DA$1:ZZ$100,B61)=0,"new","scheduled")</f>
        <v>scheduled</v>
      </c>
    </row>
    <row r="62" spans="1:9">
      <c r="A62" s="11" t="s">
        <v>1839</v>
      </c>
      <c r="B62" s="13">
        <v>120921104210</v>
      </c>
      <c r="C62" s="11" t="str">
        <f>IF(ISERROR(VLOOKUP(B62,'270912'!B:C,2,FALSE)),"new",VLOOKUP(B62,'270912'!B:C,2,FALSE))</f>
        <v>new</v>
      </c>
      <c r="D62" s="11" t="str">
        <f>IF(ISERROR(VLOOKUP(B62,'270912'!B:D,3,FALSE)),"new",IF(VLOOKUP(B62,'270912'!B:D,3,FALSE)="new","existing",VLOOKUP(B62,'270912'!B:D,3,FALSE)))</f>
        <v>existing</v>
      </c>
      <c r="E62" s="4" t="e">
        <f t="shared" si="0"/>
        <v>#VALUE!</v>
      </c>
      <c r="F62" s="11" t="str">
        <f>IF(ISERROR(VLOOKUP(B62,'011012'!B:B,1,FALSE)),"yes","no")</f>
        <v>no</v>
      </c>
      <c r="G62" s="2" t="s">
        <v>1840</v>
      </c>
      <c r="H62" s="11" t="str">
        <f>IF(ISNA(VLOOKUP(B62,CEEMEA!$A:$A,1,0)),IF(ISNA(VLOOKUP(B62,Removes!$A:$A,1,0)),IF(ISNA(VLOOKUP(B62,TTM!$A:$A,1,0)),IF(ISNA(VLOOKUP(B62,FastTrack!$A:$A,1,0)),IF(ISNA(VLOOKUP(B62,Delayed!$B:$B,1,0)),"BAU","Delayed"),"FastTrack"),"TTM"),"Remove"),"CEEMEA")</f>
        <v>BAU</v>
      </c>
      <c r="I62" s="11" t="str">
        <f>IF(COUNTIF(schedule!DA$1:ZZ$100,B62)=0,"new","scheduled")</f>
        <v>scheduled</v>
      </c>
    </row>
    <row r="63" spans="1:9">
      <c r="A63" s="11" t="s">
        <v>1898</v>
      </c>
      <c r="B63" s="13">
        <v>120924045846</v>
      </c>
      <c r="C63" s="11" t="str">
        <f>IF(ISERROR(VLOOKUP(B63,'270912'!B:C,2,FALSE)),"new",VLOOKUP(B63,'270912'!B:C,2,FALSE))</f>
        <v>new</v>
      </c>
      <c r="D63" s="11" t="str">
        <f>IF(ISERROR(VLOOKUP(B63,'270912'!B:D,3,FALSE)),"new",IF(VLOOKUP(B63,'270912'!B:D,3,FALSE)="new","existing",VLOOKUP(B63,'270912'!B:D,3,FALSE)))</f>
        <v>existing</v>
      </c>
      <c r="E63" s="4" t="e">
        <f t="shared" si="0"/>
        <v>#VALUE!</v>
      </c>
      <c r="F63" s="11" t="str">
        <f>IF(ISERROR(VLOOKUP(B63,'011012'!B:B,1,FALSE)),"yes","no")</f>
        <v>yes</v>
      </c>
      <c r="G63" s="2" t="s">
        <v>2010</v>
      </c>
      <c r="H63" s="11" t="str">
        <f>IF(ISNA(VLOOKUP(B63,CEEMEA!$A:$A,1,0)),IF(ISNA(VLOOKUP(B63,Removes!$A:$A,1,0)),IF(ISNA(VLOOKUP(B63,TTM!$A:$A,1,0)),IF(ISNA(VLOOKUP(B63,FastTrack!$A:$A,1,0)),IF(ISNA(VLOOKUP(B63,Delayed!$B:$B,1,0)),"BAU","Delayed"),"FastTrack"),"TTM"),"Remove"),"CEEMEA")</f>
        <v>CEEMEA</v>
      </c>
      <c r="I63" s="11" t="str">
        <f>IF(COUNTIF(schedule!DA$1:ZZ$100,B63)=0,"new","scheduled")</f>
        <v>scheduled</v>
      </c>
    </row>
    <row r="64" spans="1:9">
      <c r="A64" s="11" t="s">
        <v>1896</v>
      </c>
      <c r="B64" s="13">
        <v>120924050542</v>
      </c>
      <c r="C64" s="11" t="str">
        <f>IF(ISERROR(VLOOKUP(B64,'270912'!B:C,2,FALSE)),"new",VLOOKUP(B64,'270912'!B:C,2,FALSE))</f>
        <v>new</v>
      </c>
      <c r="D64" s="11" t="str">
        <f>IF(ISERROR(VLOOKUP(B64,'270912'!B:D,3,FALSE)),"new",IF(VLOOKUP(B64,'270912'!B:D,3,FALSE)="new","existing",VLOOKUP(B64,'270912'!B:D,3,FALSE)))</f>
        <v>existing</v>
      </c>
      <c r="E64" s="4" t="e">
        <f t="shared" si="0"/>
        <v>#VALUE!</v>
      </c>
      <c r="F64" s="11" t="str">
        <f>IF(ISERROR(VLOOKUP(B64,'011012'!B:B,1,FALSE)),"yes","no")</f>
        <v>yes</v>
      </c>
      <c r="G64" s="2" t="s">
        <v>2009</v>
      </c>
      <c r="H64" s="11" t="str">
        <f>IF(ISNA(VLOOKUP(B64,CEEMEA!$A:$A,1,0)),IF(ISNA(VLOOKUP(B64,Removes!$A:$A,1,0)),IF(ISNA(VLOOKUP(B64,TTM!$A:$A,1,0)),IF(ISNA(VLOOKUP(B64,FastTrack!$A:$A,1,0)),IF(ISNA(VLOOKUP(B64,Delayed!$B:$B,1,0)),"BAU","Delayed"),"FastTrack"),"TTM"),"Remove"),"CEEMEA")</f>
        <v>CEEMEA</v>
      </c>
      <c r="I64" s="11" t="str">
        <f>IF(COUNTIF(schedule!DA$1:ZZ$100,B64)=0,"new","scheduled")</f>
        <v>scheduled</v>
      </c>
    </row>
    <row r="65" spans="1:9">
      <c r="A65" s="11" t="s">
        <v>1955</v>
      </c>
      <c r="B65" s="13">
        <v>120925061219</v>
      </c>
      <c r="C65" s="11" t="str">
        <f>IF(ISERROR(VLOOKUP(B65,'270912'!B:C,2,FALSE)),"new",VLOOKUP(B65,'270912'!B:C,2,FALSE))</f>
        <v>new</v>
      </c>
      <c r="D65" s="11" t="str">
        <f>IF(ISERROR(VLOOKUP(B65,'270912'!B:D,3,FALSE)),"new",IF(VLOOKUP(B65,'270912'!B:D,3,FALSE)="new","existing",VLOOKUP(B65,'270912'!B:D,3,FALSE)))</f>
        <v>existing</v>
      </c>
      <c r="E65" s="4" t="e">
        <f t="shared" si="0"/>
        <v>#VALUE!</v>
      </c>
      <c r="F65" s="11" t="str">
        <f>IF(ISERROR(VLOOKUP(B65,'011012'!B:B,1,FALSE)),"yes","no")</f>
        <v>yes</v>
      </c>
      <c r="G65" s="2" t="s">
        <v>2006</v>
      </c>
      <c r="H65" s="11" t="str">
        <f>IF(ISNA(VLOOKUP(B65,CEEMEA!$A:$A,1,0)),IF(ISNA(VLOOKUP(B65,Removes!$A:$A,1,0)),IF(ISNA(VLOOKUP(B65,TTM!$A:$A,1,0)),IF(ISNA(VLOOKUP(B65,FastTrack!$A:$A,1,0)),IF(ISNA(VLOOKUP(B65,Delayed!$B:$B,1,0)),"BAU","Delayed"),"FastTrack"),"TTM"),"Remove"),"CEEMEA")</f>
        <v>CEEMEA</v>
      </c>
      <c r="I65" s="11" t="str">
        <f>IF(COUNTIF(schedule!DA$1:ZZ$100,B65)=0,"new","scheduled")</f>
        <v>scheduled</v>
      </c>
    </row>
    <row r="66" spans="1:9">
      <c r="A66" s="11" t="s">
        <v>1931</v>
      </c>
      <c r="B66" s="13">
        <v>120925064243</v>
      </c>
      <c r="C66" s="11" t="str">
        <f>IF(ISERROR(VLOOKUP(B66,'270912'!B:C,2,FALSE)),"new",VLOOKUP(B66,'270912'!B:C,2,FALSE))</f>
        <v>new</v>
      </c>
      <c r="D66" s="11" t="str">
        <f>IF(ISERROR(VLOOKUP(B66,'270912'!B:D,3,FALSE)),"new",IF(VLOOKUP(B66,'270912'!B:D,3,FALSE)="new","existing",VLOOKUP(B66,'270912'!B:D,3,FALSE)))</f>
        <v>existing</v>
      </c>
      <c r="E66" s="4" t="e">
        <f t="shared" si="0"/>
        <v>#VALUE!</v>
      </c>
      <c r="F66" s="11" t="str">
        <f>IF(ISERROR(VLOOKUP(B66,'011012'!B:B,1,FALSE)),"yes","no")</f>
        <v>no</v>
      </c>
      <c r="G66" s="2" t="s">
        <v>2024</v>
      </c>
      <c r="H66" s="11" t="str">
        <f>IF(ISNA(VLOOKUP(B66,CEEMEA!$A:$A,1,0)),IF(ISNA(VLOOKUP(B66,Removes!$A:$A,1,0)),IF(ISNA(VLOOKUP(B66,TTM!$A:$A,1,0)),IF(ISNA(VLOOKUP(B66,FastTrack!$A:$A,1,0)),IF(ISNA(VLOOKUP(B66,Delayed!$B:$B,1,0)),"BAU","Delayed"),"FastTrack"),"TTM"),"Remove"),"CEEMEA")</f>
        <v>BAU</v>
      </c>
      <c r="I66" s="11" t="str">
        <f>IF(COUNTIF(schedule!DA$1:ZZ$100,B66)=0,"new","scheduled")</f>
        <v>scheduled</v>
      </c>
    </row>
    <row r="67" spans="1:9">
      <c r="A67" s="11" t="s">
        <v>1951</v>
      </c>
      <c r="B67" s="13">
        <v>120925065753</v>
      </c>
      <c r="C67" s="11" t="str">
        <f>IF(ISERROR(VLOOKUP(B67,'270912'!B:C,2,FALSE)),"new",VLOOKUP(B67,'270912'!B:C,2,FALSE))</f>
        <v>new</v>
      </c>
      <c r="D67" s="11" t="str">
        <f>IF(ISERROR(VLOOKUP(B67,'270912'!B:D,3,FALSE)),"new",IF(VLOOKUP(B67,'270912'!B:D,3,FALSE)="new","existing",VLOOKUP(B67,'270912'!B:D,3,FALSE)))</f>
        <v>existing</v>
      </c>
      <c r="E67" s="4" t="e">
        <f t="shared" ref="E67:E130" si="1">DATEVALUE(MID(G67,SEARCH("/",G67,1)-2,10))</f>
        <v>#VALUE!</v>
      </c>
      <c r="F67" s="11" t="str">
        <f>IF(ISERROR(VLOOKUP(B67,'011012'!B:B,1,FALSE)),"yes","no")</f>
        <v>no</v>
      </c>
      <c r="G67" s="2" t="s">
        <v>1952</v>
      </c>
      <c r="H67" s="11" t="str">
        <f>IF(ISNA(VLOOKUP(B67,CEEMEA!$A:$A,1,0)),IF(ISNA(VLOOKUP(B67,Removes!$A:$A,1,0)),IF(ISNA(VLOOKUP(B67,TTM!$A:$A,1,0)),IF(ISNA(VLOOKUP(B67,FastTrack!$A:$A,1,0)),IF(ISNA(VLOOKUP(B67,Delayed!$B:$B,1,0)),"BAU","Delayed"),"FastTrack"),"TTM"),"Remove"),"CEEMEA")</f>
        <v>BAU</v>
      </c>
      <c r="I67" s="11" t="str">
        <f>IF(COUNTIF(schedule!DA$1:ZZ$100,B67)=0,"new","scheduled")</f>
        <v>scheduled</v>
      </c>
    </row>
    <row r="68" spans="1:9">
      <c r="A68" s="11" t="s">
        <v>1949</v>
      </c>
      <c r="B68" s="13">
        <v>120925071712</v>
      </c>
      <c r="C68" s="11" t="str">
        <f>IF(ISERROR(VLOOKUP(B68,'270912'!B:C,2,FALSE)),"new",VLOOKUP(B68,'270912'!B:C,2,FALSE))</f>
        <v>new</v>
      </c>
      <c r="D68" s="11" t="str">
        <f>IF(ISERROR(VLOOKUP(B68,'270912'!B:D,3,FALSE)),"new",IF(VLOOKUP(B68,'270912'!B:D,3,FALSE)="new","existing",VLOOKUP(B68,'270912'!B:D,3,FALSE)))</f>
        <v>existing</v>
      </c>
      <c r="E68" s="4" t="e">
        <f t="shared" si="1"/>
        <v>#VALUE!</v>
      </c>
      <c r="F68" s="11" t="str">
        <f>IF(ISERROR(VLOOKUP(B68,'011012'!B:B,1,FALSE)),"yes","no")</f>
        <v>no</v>
      </c>
      <c r="G68" s="2" t="s">
        <v>1950</v>
      </c>
      <c r="H68" s="11" t="str">
        <f>IF(ISNA(VLOOKUP(B68,CEEMEA!$A:$A,1,0)),IF(ISNA(VLOOKUP(B68,Removes!$A:$A,1,0)),IF(ISNA(VLOOKUP(B68,TTM!$A:$A,1,0)),IF(ISNA(VLOOKUP(B68,FastTrack!$A:$A,1,0)),IF(ISNA(VLOOKUP(B68,Delayed!$B:$B,1,0)),"BAU","Delayed"),"FastTrack"),"TTM"),"Remove"),"CEEMEA")</f>
        <v>BAU</v>
      </c>
      <c r="I68" s="11" t="str">
        <f>IF(COUNTIF(schedule!DA$1:ZZ$100,B68)=0,"new","scheduled")</f>
        <v>scheduled</v>
      </c>
    </row>
    <row r="69" spans="1:9">
      <c r="A69" s="11" t="s">
        <v>1947</v>
      </c>
      <c r="B69" s="13">
        <v>120925072119</v>
      </c>
      <c r="C69" s="11" t="str">
        <f>IF(ISERROR(VLOOKUP(B69,'270912'!B:C,2,FALSE)),"new",VLOOKUP(B69,'270912'!B:C,2,FALSE))</f>
        <v>new</v>
      </c>
      <c r="D69" s="11" t="str">
        <f>IF(ISERROR(VLOOKUP(B69,'270912'!B:D,3,FALSE)),"new",IF(VLOOKUP(B69,'270912'!B:D,3,FALSE)="new","existing",VLOOKUP(B69,'270912'!B:D,3,FALSE)))</f>
        <v>existing</v>
      </c>
      <c r="E69" s="4" t="e">
        <f t="shared" si="1"/>
        <v>#VALUE!</v>
      </c>
      <c r="F69" s="11" t="str">
        <f>IF(ISERROR(VLOOKUP(B69,'011012'!B:B,1,FALSE)),"yes","no")</f>
        <v>no</v>
      </c>
      <c r="G69" s="2" t="s">
        <v>1948</v>
      </c>
      <c r="H69" s="11" t="str">
        <f>IF(ISNA(VLOOKUP(B69,CEEMEA!$A:$A,1,0)),IF(ISNA(VLOOKUP(B69,Removes!$A:$A,1,0)),IF(ISNA(VLOOKUP(B69,TTM!$A:$A,1,0)),IF(ISNA(VLOOKUP(B69,FastTrack!$A:$A,1,0)),IF(ISNA(VLOOKUP(B69,Delayed!$B:$B,1,0)),"BAU","Delayed"),"FastTrack"),"TTM"),"Remove"),"CEEMEA")</f>
        <v>BAU</v>
      </c>
      <c r="I69" s="11" t="str">
        <f>IF(COUNTIF(schedule!DA$1:ZZ$100,B69)=0,"new","scheduled")</f>
        <v>scheduled</v>
      </c>
    </row>
    <row r="70" spans="1:9">
      <c r="A70" s="11" t="s">
        <v>1945</v>
      </c>
      <c r="B70" s="13">
        <v>120925072358</v>
      </c>
      <c r="C70" s="11" t="str">
        <f>IF(ISERROR(VLOOKUP(B70,'270912'!B:C,2,FALSE)),"new",VLOOKUP(B70,'270912'!B:C,2,FALSE))</f>
        <v>new</v>
      </c>
      <c r="D70" s="11" t="str">
        <f>IF(ISERROR(VLOOKUP(B70,'270912'!B:D,3,FALSE)),"new",IF(VLOOKUP(B70,'270912'!B:D,3,FALSE)="new","existing",VLOOKUP(B70,'270912'!B:D,3,FALSE)))</f>
        <v>existing</v>
      </c>
      <c r="E70" s="4" t="e">
        <f t="shared" si="1"/>
        <v>#VALUE!</v>
      </c>
      <c r="F70" s="11" t="str">
        <f>IF(ISERROR(VLOOKUP(B70,'011012'!B:B,1,FALSE)),"yes","no")</f>
        <v>no</v>
      </c>
      <c r="G70" s="2" t="s">
        <v>1946</v>
      </c>
      <c r="H70" s="11" t="str">
        <f>IF(ISNA(VLOOKUP(B70,CEEMEA!$A:$A,1,0)),IF(ISNA(VLOOKUP(B70,Removes!$A:$A,1,0)),IF(ISNA(VLOOKUP(B70,TTM!$A:$A,1,0)),IF(ISNA(VLOOKUP(B70,FastTrack!$A:$A,1,0)),IF(ISNA(VLOOKUP(B70,Delayed!$B:$B,1,0)),"BAU","Delayed"),"FastTrack"),"TTM"),"Remove"),"CEEMEA")</f>
        <v>BAU</v>
      </c>
      <c r="I70" s="11" t="str">
        <f>IF(COUNTIF(schedule!DA$1:ZZ$100,B70)=0,"new","scheduled")</f>
        <v>scheduled</v>
      </c>
    </row>
    <row r="71" spans="1:9">
      <c r="A71" s="11" t="s">
        <v>1943</v>
      </c>
      <c r="B71" s="13">
        <v>120925072944</v>
      </c>
      <c r="C71" s="11" t="str">
        <f>IF(ISERROR(VLOOKUP(B71,'270912'!B:C,2,FALSE)),"new",VLOOKUP(B71,'270912'!B:C,2,FALSE))</f>
        <v>new</v>
      </c>
      <c r="D71" s="11" t="str">
        <f>IF(ISERROR(VLOOKUP(B71,'270912'!B:D,3,FALSE)),"new",IF(VLOOKUP(B71,'270912'!B:D,3,FALSE)="new","existing",VLOOKUP(B71,'270912'!B:D,3,FALSE)))</f>
        <v>existing</v>
      </c>
      <c r="E71" s="4" t="e">
        <f t="shared" si="1"/>
        <v>#VALUE!</v>
      </c>
      <c r="F71" s="11" t="str">
        <f>IF(ISERROR(VLOOKUP(B71,'011012'!B:B,1,FALSE)),"yes","no")</f>
        <v>no</v>
      </c>
      <c r="G71" s="2" t="s">
        <v>1944</v>
      </c>
      <c r="H71" s="11" t="str">
        <f>IF(ISNA(VLOOKUP(B71,CEEMEA!$A:$A,1,0)),IF(ISNA(VLOOKUP(B71,Removes!$A:$A,1,0)),IF(ISNA(VLOOKUP(B71,TTM!$A:$A,1,0)),IF(ISNA(VLOOKUP(B71,FastTrack!$A:$A,1,0)),IF(ISNA(VLOOKUP(B71,Delayed!$B:$B,1,0)),"BAU","Delayed"),"FastTrack"),"TTM"),"Remove"),"CEEMEA")</f>
        <v>BAU</v>
      </c>
      <c r="I71" s="11" t="str">
        <f>IF(COUNTIF(schedule!DA$1:ZZ$100,B71)=0,"new","scheduled")</f>
        <v>scheduled</v>
      </c>
    </row>
    <row r="72" spans="1:9">
      <c r="A72" s="11" t="s">
        <v>1941</v>
      </c>
      <c r="B72" s="13">
        <v>120925073254</v>
      </c>
      <c r="C72" s="11" t="str">
        <f>IF(ISERROR(VLOOKUP(B72,'270912'!B:C,2,FALSE)),"new",VLOOKUP(B72,'270912'!B:C,2,FALSE))</f>
        <v>new</v>
      </c>
      <c r="D72" s="11" t="str">
        <f>IF(ISERROR(VLOOKUP(B72,'270912'!B:D,3,FALSE)),"new",IF(VLOOKUP(B72,'270912'!B:D,3,FALSE)="new","existing",VLOOKUP(B72,'270912'!B:D,3,FALSE)))</f>
        <v>existing</v>
      </c>
      <c r="E72" s="4" t="e">
        <f t="shared" si="1"/>
        <v>#VALUE!</v>
      </c>
      <c r="F72" s="11" t="str">
        <f>IF(ISERROR(VLOOKUP(B72,'011012'!B:B,1,FALSE)),"yes","no")</f>
        <v>no</v>
      </c>
      <c r="G72" s="2" t="s">
        <v>1942</v>
      </c>
      <c r="H72" s="11" t="str">
        <f>IF(ISNA(VLOOKUP(B72,CEEMEA!$A:$A,1,0)),IF(ISNA(VLOOKUP(B72,Removes!$A:$A,1,0)),IF(ISNA(VLOOKUP(B72,TTM!$A:$A,1,0)),IF(ISNA(VLOOKUP(B72,FastTrack!$A:$A,1,0)),IF(ISNA(VLOOKUP(B72,Delayed!$B:$B,1,0)),"BAU","Delayed"),"FastTrack"),"TTM"),"Remove"),"CEEMEA")</f>
        <v>BAU</v>
      </c>
      <c r="I72" s="11" t="str">
        <f>IF(COUNTIF(schedule!DA$1:ZZ$100,B72)=0,"new","scheduled")</f>
        <v>scheduled</v>
      </c>
    </row>
    <row r="73" spans="1:9">
      <c r="A73" s="11" t="s">
        <v>1935</v>
      </c>
      <c r="B73" s="13">
        <v>120925081432</v>
      </c>
      <c r="C73" s="11" t="str">
        <f>IF(ISERROR(VLOOKUP(B73,'270912'!B:C,2,FALSE)),"new",VLOOKUP(B73,'270912'!B:C,2,FALSE))</f>
        <v>new</v>
      </c>
      <c r="D73" s="11" t="str">
        <f>IF(ISERROR(VLOOKUP(B73,'270912'!B:D,3,FALSE)),"new",IF(VLOOKUP(B73,'270912'!B:D,3,FALSE)="new","existing",VLOOKUP(B73,'270912'!B:D,3,FALSE)))</f>
        <v>existing</v>
      </c>
      <c r="E73" s="4" t="e">
        <f t="shared" si="1"/>
        <v>#VALUE!</v>
      </c>
      <c r="F73" s="11" t="str">
        <f>IF(ISERROR(VLOOKUP(B73,'011012'!B:B,1,FALSE)),"yes","no")</f>
        <v>no</v>
      </c>
      <c r="G73" s="2" t="s">
        <v>1936</v>
      </c>
      <c r="H73" s="11" t="str">
        <f>IF(ISNA(VLOOKUP(B73,CEEMEA!$A:$A,1,0)),IF(ISNA(VLOOKUP(B73,Removes!$A:$A,1,0)),IF(ISNA(VLOOKUP(B73,TTM!$A:$A,1,0)),IF(ISNA(VLOOKUP(B73,FastTrack!$A:$A,1,0)),IF(ISNA(VLOOKUP(B73,Delayed!$B:$B,1,0)),"BAU","Delayed"),"FastTrack"),"TTM"),"Remove"),"CEEMEA")</f>
        <v>BAU</v>
      </c>
      <c r="I73" s="11" t="str">
        <f>IF(COUNTIF(schedule!DA$1:ZZ$100,B73)=0,"new","scheduled")</f>
        <v>scheduled</v>
      </c>
    </row>
    <row r="74" spans="1:9">
      <c r="A74" s="11" t="s">
        <v>1933</v>
      </c>
      <c r="B74" s="13">
        <v>120925081434</v>
      </c>
      <c r="C74" s="11" t="str">
        <f>IF(ISERROR(VLOOKUP(B74,'270912'!B:C,2,FALSE)),"new",VLOOKUP(B74,'270912'!B:C,2,FALSE))</f>
        <v>new</v>
      </c>
      <c r="D74" s="11" t="str">
        <f>IF(ISERROR(VLOOKUP(B74,'270912'!B:D,3,FALSE)),"new",IF(VLOOKUP(B74,'270912'!B:D,3,FALSE)="new","existing",VLOOKUP(B74,'270912'!B:D,3,FALSE)))</f>
        <v>existing</v>
      </c>
      <c r="E74" s="4" t="e">
        <f t="shared" si="1"/>
        <v>#VALUE!</v>
      </c>
      <c r="F74" s="11" t="str">
        <f>IF(ISERROR(VLOOKUP(B74,'011012'!B:B,1,FALSE)),"yes","no")</f>
        <v>no</v>
      </c>
      <c r="G74" s="2" t="s">
        <v>1934</v>
      </c>
      <c r="H74" s="11" t="str">
        <f>IF(ISNA(VLOOKUP(B74,CEEMEA!$A:$A,1,0)),IF(ISNA(VLOOKUP(B74,Removes!$A:$A,1,0)),IF(ISNA(VLOOKUP(B74,TTM!$A:$A,1,0)),IF(ISNA(VLOOKUP(B74,FastTrack!$A:$A,1,0)),IF(ISNA(VLOOKUP(B74,Delayed!$B:$B,1,0)),"BAU","Delayed"),"FastTrack"),"TTM"),"Remove"),"CEEMEA")</f>
        <v>BAU</v>
      </c>
      <c r="I74" s="11" t="str">
        <f>IF(COUNTIF(schedule!DA$1:ZZ$100,B74)=0,"new","scheduled")</f>
        <v>scheduled</v>
      </c>
    </row>
    <row r="75" spans="1:9">
      <c r="A75" s="11" t="s">
        <v>1939</v>
      </c>
      <c r="B75" s="13">
        <v>120925092049</v>
      </c>
      <c r="C75" s="11" t="str">
        <f>IF(ISERROR(VLOOKUP(B75,'270912'!B:C,2,FALSE)),"new",VLOOKUP(B75,'270912'!B:C,2,FALSE))</f>
        <v>new</v>
      </c>
      <c r="D75" s="11" t="str">
        <f>IF(ISERROR(VLOOKUP(B75,'270912'!B:D,3,FALSE)),"new",IF(VLOOKUP(B75,'270912'!B:D,3,FALSE)="new","existing",VLOOKUP(B75,'270912'!B:D,3,FALSE)))</f>
        <v>existing</v>
      </c>
      <c r="E75" s="4" t="e">
        <f t="shared" si="1"/>
        <v>#VALUE!</v>
      </c>
      <c r="F75" s="11" t="str">
        <f>IF(ISERROR(VLOOKUP(B75,'011012'!B:B,1,FALSE)),"yes","no")</f>
        <v>no</v>
      </c>
      <c r="G75" s="2" t="s">
        <v>1940</v>
      </c>
      <c r="H75" s="11" t="str">
        <f>IF(ISNA(VLOOKUP(B75,CEEMEA!$A:$A,1,0)),IF(ISNA(VLOOKUP(B75,Removes!$A:$A,1,0)),IF(ISNA(VLOOKUP(B75,TTM!$A:$A,1,0)),IF(ISNA(VLOOKUP(B75,FastTrack!$A:$A,1,0)),IF(ISNA(VLOOKUP(B75,Delayed!$B:$B,1,0)),"BAU","Delayed"),"FastTrack"),"TTM"),"Remove"),"CEEMEA")</f>
        <v>BAU</v>
      </c>
      <c r="I75" s="11" t="str">
        <f>IF(COUNTIF(schedule!DA$1:ZZ$100,B75)=0,"new","scheduled")</f>
        <v>scheduled</v>
      </c>
    </row>
    <row r="76" spans="1:9">
      <c r="A76" s="11" t="s">
        <v>1937</v>
      </c>
      <c r="B76" s="13">
        <v>120925092714</v>
      </c>
      <c r="C76" s="11" t="str">
        <f>IF(ISERROR(VLOOKUP(B76,'270912'!B:C,2,FALSE)),"new",VLOOKUP(B76,'270912'!B:C,2,FALSE))</f>
        <v>new</v>
      </c>
      <c r="D76" s="11" t="str">
        <f>IF(ISERROR(VLOOKUP(B76,'270912'!B:D,3,FALSE)),"new",IF(VLOOKUP(B76,'270912'!B:D,3,FALSE)="new","existing",VLOOKUP(B76,'270912'!B:D,3,FALSE)))</f>
        <v>existing</v>
      </c>
      <c r="E76" s="4" t="e">
        <f t="shared" si="1"/>
        <v>#VALUE!</v>
      </c>
      <c r="F76" s="11" t="str">
        <f>IF(ISERROR(VLOOKUP(B76,'011012'!B:B,1,FALSE)),"yes","no")</f>
        <v>no</v>
      </c>
      <c r="G76" s="2" t="s">
        <v>1938</v>
      </c>
      <c r="H76" s="11" t="str">
        <f>IF(ISNA(VLOOKUP(B76,CEEMEA!$A:$A,1,0)),IF(ISNA(VLOOKUP(B76,Removes!$A:$A,1,0)),IF(ISNA(VLOOKUP(B76,TTM!$A:$A,1,0)),IF(ISNA(VLOOKUP(B76,FastTrack!$A:$A,1,0)),IF(ISNA(VLOOKUP(B76,Delayed!$B:$B,1,0)),"BAU","Delayed"),"FastTrack"),"TTM"),"Remove"),"CEEMEA")</f>
        <v>BAU</v>
      </c>
      <c r="I76" s="11" t="str">
        <f>IF(COUNTIF(schedule!DA$1:ZZ$100,B76)=0,"new","scheduled")</f>
        <v>scheduled</v>
      </c>
    </row>
    <row r="77" spans="1:9">
      <c r="A77" s="11" t="s">
        <v>49</v>
      </c>
      <c r="B77" s="13">
        <v>120925102028</v>
      </c>
      <c r="C77" s="11" t="str">
        <f>IF(ISERROR(VLOOKUP(B77,'270912'!B:C,2,FALSE)),"new",VLOOKUP(B77,'270912'!B:C,2,FALSE))</f>
        <v>new</v>
      </c>
      <c r="D77" s="11" t="str">
        <f>IF(ISERROR(VLOOKUP(B77,'270912'!B:D,3,FALSE)),"new",IF(VLOOKUP(B77,'270912'!B:D,3,FALSE)="new","existing",VLOOKUP(B77,'270912'!B:D,3,FALSE)))</f>
        <v>existing</v>
      </c>
      <c r="E77" s="4" t="e">
        <f t="shared" si="1"/>
        <v>#VALUE!</v>
      </c>
      <c r="F77" s="11" t="str">
        <f>IF(ISERROR(VLOOKUP(B77,'011012'!B:B,1,FALSE)),"yes","no")</f>
        <v>no</v>
      </c>
      <c r="G77" s="2" t="s">
        <v>1928</v>
      </c>
      <c r="H77" s="11" t="str">
        <f>IF(ISNA(VLOOKUP(B77,CEEMEA!$A:$A,1,0)),IF(ISNA(VLOOKUP(B77,Removes!$A:$A,1,0)),IF(ISNA(VLOOKUP(B77,TTM!$A:$A,1,0)),IF(ISNA(VLOOKUP(B77,FastTrack!$A:$A,1,0)),IF(ISNA(VLOOKUP(B77,Delayed!$B:$B,1,0)),"BAU","Delayed"),"FastTrack"),"TTM"),"Remove"),"CEEMEA")</f>
        <v>BAU</v>
      </c>
      <c r="I77" s="11" t="str">
        <f>IF(COUNTIF(schedule!DA$1:ZZ$100,B77)=0,"new","scheduled")</f>
        <v>scheduled</v>
      </c>
    </row>
    <row r="78" spans="1:9">
      <c r="A78" s="11" t="s">
        <v>1929</v>
      </c>
      <c r="B78" s="13">
        <v>120925103117</v>
      </c>
      <c r="C78" s="11" t="str">
        <f>IF(ISERROR(VLOOKUP(B78,'270912'!B:C,2,FALSE)),"new",VLOOKUP(B78,'270912'!B:C,2,FALSE))</f>
        <v>new</v>
      </c>
      <c r="D78" s="11" t="str">
        <f>IF(ISERROR(VLOOKUP(B78,'270912'!B:D,3,FALSE)),"new",IF(VLOOKUP(B78,'270912'!B:D,3,FALSE)="new","existing",VLOOKUP(B78,'270912'!B:D,3,FALSE)))</f>
        <v>existing</v>
      </c>
      <c r="E78" s="4" t="e">
        <f t="shared" si="1"/>
        <v>#VALUE!</v>
      </c>
      <c r="F78" s="11" t="str">
        <f>IF(ISERROR(VLOOKUP(B78,'011012'!B:B,1,FALSE)),"yes","no")</f>
        <v>no</v>
      </c>
      <c r="G78" s="2" t="s">
        <v>2023</v>
      </c>
      <c r="H78" s="11" t="str">
        <f>IF(ISNA(VLOOKUP(B78,CEEMEA!$A:$A,1,0)),IF(ISNA(VLOOKUP(B78,Removes!$A:$A,1,0)),IF(ISNA(VLOOKUP(B78,TTM!$A:$A,1,0)),IF(ISNA(VLOOKUP(B78,FastTrack!$A:$A,1,0)),IF(ISNA(VLOOKUP(B78,Delayed!$B:$B,1,0)),"BAU","Delayed"),"FastTrack"),"TTM"),"Remove"),"CEEMEA")</f>
        <v>BAU</v>
      </c>
      <c r="I78" s="11" t="str">
        <f>IF(COUNTIF(schedule!DA$1:ZZ$100,B78)=0,"new","scheduled")</f>
        <v>scheduled</v>
      </c>
    </row>
    <row r="79" spans="1:9">
      <c r="A79" s="11" t="s">
        <v>1926</v>
      </c>
      <c r="B79" s="13">
        <v>120925105428</v>
      </c>
      <c r="C79" s="11" t="str">
        <f>IF(ISERROR(VLOOKUP(B79,'270912'!B:C,2,FALSE)),"new",VLOOKUP(B79,'270912'!B:C,2,FALSE))</f>
        <v>new</v>
      </c>
      <c r="D79" s="11" t="str">
        <f>IF(ISERROR(VLOOKUP(B79,'270912'!B:D,3,FALSE)),"new",IF(VLOOKUP(B79,'270912'!B:D,3,FALSE)="new","existing",VLOOKUP(B79,'270912'!B:D,3,FALSE)))</f>
        <v>existing</v>
      </c>
      <c r="E79" s="4" t="e">
        <f t="shared" si="1"/>
        <v>#VALUE!</v>
      </c>
      <c r="F79" s="11" t="str">
        <f>IF(ISERROR(VLOOKUP(B79,'011012'!B:B,1,FALSE)),"yes","no")</f>
        <v>no</v>
      </c>
      <c r="G79" s="2" t="s">
        <v>1927</v>
      </c>
      <c r="H79" s="11" t="str">
        <f>IF(ISNA(VLOOKUP(B79,CEEMEA!$A:$A,1,0)),IF(ISNA(VLOOKUP(B79,Removes!$A:$A,1,0)),IF(ISNA(VLOOKUP(B79,TTM!$A:$A,1,0)),IF(ISNA(VLOOKUP(B79,FastTrack!$A:$A,1,0)),IF(ISNA(VLOOKUP(B79,Delayed!$B:$B,1,0)),"BAU","Delayed"),"FastTrack"),"TTM"),"Remove"),"CEEMEA")</f>
        <v>BAU</v>
      </c>
      <c r="I79" s="11" t="str">
        <f>IF(COUNTIF(schedule!DA$1:ZZ$100,B79)=0,"new","scheduled")</f>
        <v>new</v>
      </c>
    </row>
    <row r="80" spans="1:9">
      <c r="A80" s="11" t="s">
        <v>1924</v>
      </c>
      <c r="B80" s="13">
        <v>120925105949</v>
      </c>
      <c r="C80" s="11" t="str">
        <f>IF(ISERROR(VLOOKUP(B80,'270912'!B:C,2,FALSE)),"new",VLOOKUP(B80,'270912'!B:C,2,FALSE))</f>
        <v>new</v>
      </c>
      <c r="D80" s="11" t="str">
        <f>IF(ISERROR(VLOOKUP(B80,'270912'!B:D,3,FALSE)),"new",IF(VLOOKUP(B80,'270912'!B:D,3,FALSE)="new","existing",VLOOKUP(B80,'270912'!B:D,3,FALSE)))</f>
        <v>existing</v>
      </c>
      <c r="E80" s="4" t="e">
        <f t="shared" si="1"/>
        <v>#VALUE!</v>
      </c>
      <c r="F80" s="11" t="str">
        <f>IF(ISERROR(VLOOKUP(B80,'011012'!B:B,1,FALSE)),"yes","no")</f>
        <v>no</v>
      </c>
      <c r="G80" s="2" t="s">
        <v>1925</v>
      </c>
      <c r="H80" s="11" t="str">
        <f>IF(ISNA(VLOOKUP(B80,CEEMEA!$A:$A,1,0)),IF(ISNA(VLOOKUP(B80,Removes!$A:$A,1,0)),IF(ISNA(VLOOKUP(B80,TTM!$A:$A,1,0)),IF(ISNA(VLOOKUP(B80,FastTrack!$A:$A,1,0)),IF(ISNA(VLOOKUP(B80,Delayed!$B:$B,1,0)),"BAU","Delayed"),"FastTrack"),"TTM"),"Remove"),"CEEMEA")</f>
        <v>BAU</v>
      </c>
      <c r="I80" s="11" t="str">
        <f>IF(COUNTIF(schedule!DA$1:ZZ$100,B80)=0,"new","scheduled")</f>
        <v>new</v>
      </c>
    </row>
    <row r="81" spans="1:9">
      <c r="A81" s="11" t="s">
        <v>1922</v>
      </c>
      <c r="B81" s="13">
        <v>120925110232</v>
      </c>
      <c r="C81" s="11" t="str">
        <f>IF(ISERROR(VLOOKUP(B81,'270912'!B:C,2,FALSE)),"new",VLOOKUP(B81,'270912'!B:C,2,FALSE))</f>
        <v>new</v>
      </c>
      <c r="D81" s="11" t="str">
        <f>IF(ISERROR(VLOOKUP(B81,'270912'!B:D,3,FALSE)),"new",IF(VLOOKUP(B81,'270912'!B:D,3,FALSE)="new","existing",VLOOKUP(B81,'270912'!B:D,3,FALSE)))</f>
        <v>existing</v>
      </c>
      <c r="E81" s="4" t="e">
        <f t="shared" si="1"/>
        <v>#VALUE!</v>
      </c>
      <c r="F81" s="11" t="str">
        <f>IF(ISERROR(VLOOKUP(B81,'011012'!B:B,1,FALSE)),"yes","no")</f>
        <v>no</v>
      </c>
      <c r="G81" s="2" t="s">
        <v>1923</v>
      </c>
      <c r="H81" s="11" t="str">
        <f>IF(ISNA(VLOOKUP(B81,CEEMEA!$A:$A,1,0)),IF(ISNA(VLOOKUP(B81,Removes!$A:$A,1,0)),IF(ISNA(VLOOKUP(B81,TTM!$A:$A,1,0)),IF(ISNA(VLOOKUP(B81,FastTrack!$A:$A,1,0)),IF(ISNA(VLOOKUP(B81,Delayed!$B:$B,1,0)),"BAU","Delayed"),"FastTrack"),"TTM"),"Remove"),"CEEMEA")</f>
        <v>BAU</v>
      </c>
      <c r="I81" s="11" t="str">
        <f>IF(COUNTIF(schedule!DA$1:ZZ$100,B81)=0,"new","scheduled")</f>
        <v>new</v>
      </c>
    </row>
    <row r="82" spans="1:9">
      <c r="A82" s="11" t="s">
        <v>1920</v>
      </c>
      <c r="B82" s="13">
        <v>120925110633</v>
      </c>
      <c r="C82" s="11" t="str">
        <f>IF(ISERROR(VLOOKUP(B82,'270912'!B:C,2,FALSE)),"new",VLOOKUP(B82,'270912'!B:C,2,FALSE))</f>
        <v>new</v>
      </c>
      <c r="D82" s="11" t="str">
        <f>IF(ISERROR(VLOOKUP(B82,'270912'!B:D,3,FALSE)),"new",IF(VLOOKUP(B82,'270912'!B:D,3,FALSE)="new","existing",VLOOKUP(B82,'270912'!B:D,3,FALSE)))</f>
        <v>existing</v>
      </c>
      <c r="E82" s="4" t="e">
        <f t="shared" si="1"/>
        <v>#VALUE!</v>
      </c>
      <c r="F82" s="11" t="str">
        <f>IF(ISERROR(VLOOKUP(B82,'011012'!B:B,1,FALSE)),"yes","no")</f>
        <v>no</v>
      </c>
      <c r="G82" s="2" t="s">
        <v>1921</v>
      </c>
      <c r="H82" s="11" t="str">
        <f>IF(ISNA(VLOOKUP(B82,CEEMEA!$A:$A,1,0)),IF(ISNA(VLOOKUP(B82,Removes!$A:$A,1,0)),IF(ISNA(VLOOKUP(B82,TTM!$A:$A,1,0)),IF(ISNA(VLOOKUP(B82,FastTrack!$A:$A,1,0)),IF(ISNA(VLOOKUP(B82,Delayed!$B:$B,1,0)),"BAU","Delayed"),"FastTrack"),"TTM"),"Remove"),"CEEMEA")</f>
        <v>BAU</v>
      </c>
      <c r="I82" s="11" t="str">
        <f>IF(COUNTIF(schedule!DA$1:ZZ$100,B82)=0,"new","scheduled")</f>
        <v>new</v>
      </c>
    </row>
    <row r="83" spans="1:9">
      <c r="A83" s="11" t="s">
        <v>66</v>
      </c>
      <c r="B83" s="13">
        <v>120926053242</v>
      </c>
      <c r="C83" s="11" t="str">
        <f>IF(ISERROR(VLOOKUP(B83,'270912'!B:C,2,FALSE)),"new",VLOOKUP(B83,'270912'!B:C,2,FALSE))</f>
        <v>new</v>
      </c>
      <c r="D83" s="11" t="str">
        <f>IF(ISERROR(VLOOKUP(B83,'270912'!B:D,3,FALSE)),"new",IF(VLOOKUP(B83,'270912'!B:D,3,FALSE)="new","existing",VLOOKUP(B83,'270912'!B:D,3,FALSE)))</f>
        <v>existing</v>
      </c>
      <c r="E83" s="4" t="e">
        <f t="shared" si="1"/>
        <v>#VALUE!</v>
      </c>
      <c r="F83" s="11" t="str">
        <f>IF(ISERROR(VLOOKUP(B83,'011012'!B:B,1,FALSE)),"yes","no")</f>
        <v>yes</v>
      </c>
      <c r="G83" s="2" t="s">
        <v>2018</v>
      </c>
      <c r="H83" s="11" t="str">
        <f>IF(ISNA(VLOOKUP(B83,CEEMEA!$A:$A,1,0)),IF(ISNA(VLOOKUP(B83,Removes!$A:$A,1,0)),IF(ISNA(VLOOKUP(B83,TTM!$A:$A,1,0)),IF(ISNA(VLOOKUP(B83,FastTrack!$A:$A,1,0)),IF(ISNA(VLOOKUP(B83,Delayed!$B:$B,1,0)),"BAU","Delayed"),"FastTrack"),"TTM"),"Remove"),"CEEMEA")</f>
        <v>CEEMEA</v>
      </c>
      <c r="I83" s="11" t="str">
        <f>IF(COUNTIF(schedule!DA$1:ZZ$100,B83)=0,"new","scheduled")</f>
        <v>scheduled</v>
      </c>
    </row>
    <row r="84" spans="1:9">
      <c r="A84" s="11" t="s">
        <v>1900</v>
      </c>
      <c r="B84" s="13">
        <v>120926054701</v>
      </c>
      <c r="C84" s="11" t="str">
        <f>IF(ISERROR(VLOOKUP(B84,'270912'!B:C,2,FALSE)),"new",VLOOKUP(B84,'270912'!B:C,2,FALSE))</f>
        <v>new</v>
      </c>
      <c r="D84" s="11" t="str">
        <f>IF(ISERROR(VLOOKUP(B84,'270912'!B:D,3,FALSE)),"new",IF(VLOOKUP(B84,'270912'!B:D,3,FALSE)="new","existing",VLOOKUP(B84,'270912'!B:D,3,FALSE)))</f>
        <v>existing</v>
      </c>
      <c r="E84" s="4" t="e">
        <f t="shared" si="1"/>
        <v>#VALUE!</v>
      </c>
      <c r="F84" s="11" t="str">
        <f>IF(ISERROR(VLOOKUP(B84,'011012'!B:B,1,FALSE)),"yes","no")</f>
        <v>yes</v>
      </c>
      <c r="G84" s="2" t="s">
        <v>1901</v>
      </c>
      <c r="H84" s="11" t="str">
        <f>IF(ISNA(VLOOKUP(B84,CEEMEA!$A:$A,1,0)),IF(ISNA(VLOOKUP(B84,Removes!$A:$A,1,0)),IF(ISNA(VLOOKUP(B84,TTM!$A:$A,1,0)),IF(ISNA(VLOOKUP(B84,FastTrack!$A:$A,1,0)),IF(ISNA(VLOOKUP(B84,Delayed!$B:$B,1,0)),"BAU","Delayed"),"FastTrack"),"TTM"),"Remove"),"CEEMEA")</f>
        <v>CEEMEA</v>
      </c>
      <c r="I84" s="11" t="str">
        <f>IF(COUNTIF(schedule!DA$1:ZZ$100,B84)=0,"new","scheduled")</f>
        <v>scheduled</v>
      </c>
    </row>
    <row r="85" spans="1:9">
      <c r="A85" s="11" t="s">
        <v>1983</v>
      </c>
      <c r="B85" s="13">
        <v>120926055006</v>
      </c>
      <c r="C85" s="11" t="str">
        <f>IF(ISERROR(VLOOKUP(B85,'270912'!B:C,2,FALSE)),"new",VLOOKUP(B85,'270912'!B:C,2,FALSE))</f>
        <v>new</v>
      </c>
      <c r="D85" s="11" t="str">
        <f>IF(ISERROR(VLOOKUP(B85,'270912'!B:D,3,FALSE)),"new",IF(VLOOKUP(B85,'270912'!B:D,3,FALSE)="new","existing",VLOOKUP(B85,'270912'!B:D,3,FALSE)))</f>
        <v>existing</v>
      </c>
      <c r="E85" s="4" t="e">
        <f t="shared" si="1"/>
        <v>#VALUE!</v>
      </c>
      <c r="F85" s="11" t="str">
        <f>IF(ISERROR(VLOOKUP(B85,'011012'!B:B,1,FALSE)),"yes","no")</f>
        <v>yes</v>
      </c>
      <c r="G85" s="2" t="s">
        <v>1984</v>
      </c>
      <c r="H85" s="11" t="str">
        <f>IF(ISNA(VLOOKUP(B85,CEEMEA!$A:$A,1,0)),IF(ISNA(VLOOKUP(B85,Removes!$A:$A,1,0)),IF(ISNA(VLOOKUP(B85,TTM!$A:$A,1,0)),IF(ISNA(VLOOKUP(B85,FastTrack!$A:$A,1,0)),IF(ISNA(VLOOKUP(B85,Delayed!$B:$B,1,0)),"BAU","Delayed"),"FastTrack"),"TTM"),"Remove"),"CEEMEA")</f>
        <v>CEEMEA</v>
      </c>
      <c r="I85" s="11" t="str">
        <f>IF(COUNTIF(schedule!DA$1:ZZ$100,B85)=0,"new","scheduled")</f>
        <v>scheduled</v>
      </c>
    </row>
    <row r="86" spans="1:9">
      <c r="A86" s="11" t="s">
        <v>1981</v>
      </c>
      <c r="B86" s="13">
        <v>120926055120</v>
      </c>
      <c r="C86" s="11" t="str">
        <f>IF(ISERROR(VLOOKUP(B86,'270912'!B:C,2,FALSE)),"new",VLOOKUP(B86,'270912'!B:C,2,FALSE))</f>
        <v>new</v>
      </c>
      <c r="D86" s="11" t="str">
        <f>IF(ISERROR(VLOOKUP(B86,'270912'!B:D,3,FALSE)),"new",IF(VLOOKUP(B86,'270912'!B:D,3,FALSE)="new","existing",VLOOKUP(B86,'270912'!B:D,3,FALSE)))</f>
        <v>existing</v>
      </c>
      <c r="E86" s="4" t="e">
        <f t="shared" si="1"/>
        <v>#VALUE!</v>
      </c>
      <c r="F86" s="11" t="str">
        <f>IF(ISERROR(VLOOKUP(B86,'011012'!B:B,1,FALSE)),"yes","no")</f>
        <v>yes</v>
      </c>
      <c r="G86" s="2" t="s">
        <v>2005</v>
      </c>
      <c r="H86" s="11" t="str">
        <f>IF(ISNA(VLOOKUP(B86,CEEMEA!$A:$A,1,0)),IF(ISNA(VLOOKUP(B86,Removes!$A:$A,1,0)),IF(ISNA(VLOOKUP(B86,TTM!$A:$A,1,0)),IF(ISNA(VLOOKUP(B86,FastTrack!$A:$A,1,0)),IF(ISNA(VLOOKUP(B86,Delayed!$B:$B,1,0)),"BAU","Delayed"),"FastTrack"),"TTM"),"Remove"),"CEEMEA")</f>
        <v>CEEMEA</v>
      </c>
      <c r="I86" s="11" t="str">
        <f>IF(COUNTIF(schedule!DA$1:ZZ$100,B86)=0,"new","scheduled")</f>
        <v>scheduled</v>
      </c>
    </row>
    <row r="87" spans="1:9">
      <c r="A87" s="11" t="s">
        <v>63</v>
      </c>
      <c r="B87" s="13">
        <v>120926055203</v>
      </c>
      <c r="C87" s="11" t="str">
        <f>IF(ISERROR(VLOOKUP(B87,'270912'!B:C,2,FALSE)),"new",VLOOKUP(B87,'270912'!B:C,2,FALSE))</f>
        <v>new</v>
      </c>
      <c r="D87" s="11" t="str">
        <f>IF(ISERROR(VLOOKUP(B87,'270912'!B:D,3,FALSE)),"new",IF(VLOOKUP(B87,'270912'!B:D,3,FALSE)="new","existing",VLOOKUP(B87,'270912'!B:D,3,FALSE)))</f>
        <v>existing</v>
      </c>
      <c r="E87" s="4" t="e">
        <f t="shared" si="1"/>
        <v>#VALUE!</v>
      </c>
      <c r="F87" s="11" t="str">
        <f>IF(ISERROR(VLOOKUP(B87,'011012'!B:B,1,FALSE)),"yes","no")</f>
        <v>yes</v>
      </c>
      <c r="G87" s="2" t="s">
        <v>1980</v>
      </c>
      <c r="H87" s="11" t="str">
        <f>IF(ISNA(VLOOKUP(B87,CEEMEA!$A:$A,1,0)),IF(ISNA(VLOOKUP(B87,Removes!$A:$A,1,0)),IF(ISNA(VLOOKUP(B87,TTM!$A:$A,1,0)),IF(ISNA(VLOOKUP(B87,FastTrack!$A:$A,1,0)),IF(ISNA(VLOOKUP(B87,Delayed!$B:$B,1,0)),"BAU","Delayed"),"FastTrack"),"TTM"),"Remove"),"CEEMEA")</f>
        <v>CEEMEA</v>
      </c>
      <c r="I87" s="11" t="str">
        <f>IF(COUNTIF(schedule!DA$1:ZZ$100,B87)=0,"new","scheduled")</f>
        <v>scheduled</v>
      </c>
    </row>
    <row r="88" spans="1:9">
      <c r="A88" s="11" t="s">
        <v>1210</v>
      </c>
      <c r="B88" s="13">
        <v>120926055346</v>
      </c>
      <c r="C88" s="11" t="str">
        <f>IF(ISERROR(VLOOKUP(B88,'270912'!B:C,2,FALSE)),"new",VLOOKUP(B88,'270912'!B:C,2,FALSE))</f>
        <v>new</v>
      </c>
      <c r="D88" s="11" t="str">
        <f>IF(ISERROR(VLOOKUP(B88,'270912'!B:D,3,FALSE)),"new",IF(VLOOKUP(B88,'270912'!B:D,3,FALSE)="new","existing",VLOOKUP(B88,'270912'!B:D,3,FALSE)))</f>
        <v>existing</v>
      </c>
      <c r="E88" s="4" t="e">
        <f t="shared" si="1"/>
        <v>#VALUE!</v>
      </c>
      <c r="F88" s="11" t="str">
        <f>IF(ISERROR(VLOOKUP(B88,'011012'!B:B,1,FALSE)),"yes","no")</f>
        <v>yes</v>
      </c>
      <c r="G88" s="2" t="s">
        <v>2007</v>
      </c>
      <c r="H88" s="11" t="str">
        <f>IF(ISNA(VLOOKUP(B88,CEEMEA!$A:$A,1,0)),IF(ISNA(VLOOKUP(B88,Removes!$A:$A,1,0)),IF(ISNA(VLOOKUP(B88,TTM!$A:$A,1,0)),IF(ISNA(VLOOKUP(B88,FastTrack!$A:$A,1,0)),IF(ISNA(VLOOKUP(B88,Delayed!$B:$B,1,0)),"BAU","Delayed"),"FastTrack"),"TTM"),"Remove"),"CEEMEA")</f>
        <v>CEEMEA</v>
      </c>
      <c r="I88" s="11" t="str">
        <f>IF(COUNTIF(schedule!DA$1:ZZ$100,B88)=0,"new","scheduled")</f>
        <v>scheduled</v>
      </c>
    </row>
    <row r="89" spans="1:9">
      <c r="A89" s="11" t="s">
        <v>62</v>
      </c>
      <c r="B89" s="13">
        <v>120926055445</v>
      </c>
      <c r="C89" s="11" t="str">
        <f>IF(ISERROR(VLOOKUP(B89,'270912'!B:C,2,FALSE)),"new",VLOOKUP(B89,'270912'!B:C,2,FALSE))</f>
        <v>new</v>
      </c>
      <c r="D89" s="11" t="str">
        <f>IF(ISERROR(VLOOKUP(B89,'270912'!B:D,3,FALSE)),"new",IF(VLOOKUP(B89,'270912'!B:D,3,FALSE)="new","existing",VLOOKUP(B89,'270912'!B:D,3,FALSE)))</f>
        <v>existing</v>
      </c>
      <c r="E89" s="4" t="e">
        <f t="shared" si="1"/>
        <v>#VALUE!</v>
      </c>
      <c r="F89" s="11" t="str">
        <f>IF(ISERROR(VLOOKUP(B89,'011012'!B:B,1,FALSE)),"yes","no")</f>
        <v>yes</v>
      </c>
      <c r="G89" s="2" t="s">
        <v>1978</v>
      </c>
      <c r="H89" s="11" t="str">
        <f>IF(ISNA(VLOOKUP(B89,CEEMEA!$A:$A,1,0)),IF(ISNA(VLOOKUP(B89,Removes!$A:$A,1,0)),IF(ISNA(VLOOKUP(B89,TTM!$A:$A,1,0)),IF(ISNA(VLOOKUP(B89,FastTrack!$A:$A,1,0)),IF(ISNA(VLOOKUP(B89,Delayed!$B:$B,1,0)),"BAU","Delayed"),"FastTrack"),"TTM"),"Remove"),"CEEMEA")</f>
        <v>CEEMEA</v>
      </c>
      <c r="I89" s="11" t="str">
        <f>IF(COUNTIF(schedule!DA$1:ZZ$100,B89)=0,"new","scheduled")</f>
        <v>scheduled</v>
      </c>
    </row>
    <row r="90" spans="1:9">
      <c r="A90" s="11" t="s">
        <v>1888</v>
      </c>
      <c r="B90" s="13">
        <v>120926062821</v>
      </c>
      <c r="C90" s="11" t="str">
        <f>IF(ISERROR(VLOOKUP(B90,'270912'!B:C,2,FALSE)),"new",VLOOKUP(B90,'270912'!B:C,2,FALSE))</f>
        <v>new</v>
      </c>
      <c r="D90" s="11" t="str">
        <f>IF(ISERROR(VLOOKUP(B90,'270912'!B:D,3,FALSE)),"new",IF(VLOOKUP(B90,'270912'!B:D,3,FALSE)="new","existing",VLOOKUP(B90,'270912'!B:D,3,FALSE)))</f>
        <v>existing</v>
      </c>
      <c r="E90" s="4" t="e">
        <f t="shared" si="1"/>
        <v>#VALUE!</v>
      </c>
      <c r="F90" s="11" t="str">
        <f>IF(ISERROR(VLOOKUP(B90,'011012'!B:B,1,FALSE)),"yes","no")</f>
        <v>no</v>
      </c>
      <c r="G90" s="2" t="s">
        <v>1976</v>
      </c>
      <c r="H90" s="11" t="str">
        <f>IF(ISNA(VLOOKUP(B90,CEEMEA!$A:$A,1,0)),IF(ISNA(VLOOKUP(B90,Removes!$A:$A,1,0)),IF(ISNA(VLOOKUP(B90,TTM!$A:$A,1,0)),IF(ISNA(VLOOKUP(B90,FastTrack!$A:$A,1,0)),IF(ISNA(VLOOKUP(B90,Delayed!$B:$B,1,0)),"BAU","Delayed"),"FastTrack"),"TTM"),"Remove"),"CEEMEA")</f>
        <v>BAU</v>
      </c>
      <c r="I90" s="11" t="str">
        <f>IF(COUNTIF(schedule!DA$1:ZZ$100,B90)=0,"new","scheduled")</f>
        <v>scheduled</v>
      </c>
    </row>
    <row r="91" spans="1:9">
      <c r="A91" s="11" t="s">
        <v>1964</v>
      </c>
      <c r="B91" s="13">
        <v>120926231802</v>
      </c>
      <c r="C91" s="11" t="str">
        <f>IF(ISERROR(VLOOKUP(B91,'270912'!B:C,2,FALSE)),"new",VLOOKUP(B91,'270912'!B:C,2,FALSE))</f>
        <v>new</v>
      </c>
      <c r="D91" s="11" t="str">
        <f>IF(ISERROR(VLOOKUP(B91,'270912'!B:D,3,FALSE)),"new",IF(VLOOKUP(B91,'270912'!B:D,3,FALSE)="new","existing",VLOOKUP(B91,'270912'!B:D,3,FALSE)))</f>
        <v>existing</v>
      </c>
      <c r="E91" s="4" t="e">
        <f t="shared" si="1"/>
        <v>#VALUE!</v>
      </c>
      <c r="F91" s="11" t="str">
        <f>IF(ISERROR(VLOOKUP(B91,'011012'!B:B,1,FALSE)),"yes","no")</f>
        <v>yes</v>
      </c>
      <c r="G91" s="2" t="s">
        <v>2004</v>
      </c>
      <c r="H91" s="11" t="str">
        <f>IF(ISNA(VLOOKUP(B91,CEEMEA!$A:$A,1,0)),IF(ISNA(VLOOKUP(B91,Removes!$A:$A,1,0)),IF(ISNA(VLOOKUP(B91,TTM!$A:$A,1,0)),IF(ISNA(VLOOKUP(B91,FastTrack!$A:$A,1,0)),IF(ISNA(VLOOKUP(B91,Delayed!$B:$B,1,0)),"BAU","Delayed"),"FastTrack"),"TTM"),"Remove"),"CEEMEA")</f>
        <v>CEEMEA</v>
      </c>
      <c r="I91" s="11" t="str">
        <f>IF(COUNTIF(schedule!DA$1:ZZ$100,B91)=0,"new","scheduled")</f>
        <v>scheduled</v>
      </c>
    </row>
    <row r="92" spans="1:9">
      <c r="A92" s="11" t="s">
        <v>2039</v>
      </c>
      <c r="B92" s="13">
        <v>120927052257</v>
      </c>
      <c r="C92" s="11" t="str">
        <f>IF(ISERROR(VLOOKUP(B92,'270912'!B:C,2,FALSE)),"new",VLOOKUP(B92,'270912'!B:C,2,FALSE))</f>
        <v>new</v>
      </c>
      <c r="D92" s="11" t="str">
        <f>IF(ISERROR(VLOOKUP(B92,'270912'!B:D,3,FALSE)),"new",IF(VLOOKUP(B92,'270912'!B:D,3,FALSE)="new","existing",VLOOKUP(B92,'270912'!B:D,3,FALSE)))</f>
        <v>new</v>
      </c>
      <c r="E92" s="4" t="e">
        <f t="shared" si="1"/>
        <v>#VALUE!</v>
      </c>
      <c r="F92" s="11" t="str">
        <f>IF(ISERROR(VLOOKUP(B92,'011012'!B:B,1,FALSE)),"yes","no")</f>
        <v>no</v>
      </c>
      <c r="G92" s="2" t="s">
        <v>2040</v>
      </c>
      <c r="H92" s="11" t="str">
        <f>IF(ISNA(VLOOKUP(B92,CEEMEA!$A:$A,1,0)),IF(ISNA(VLOOKUP(B92,Removes!$A:$A,1,0)),IF(ISNA(VLOOKUP(B92,TTM!$A:$A,1,0)),IF(ISNA(VLOOKUP(B92,FastTrack!$A:$A,1,0)),IF(ISNA(VLOOKUP(B92,Delayed!$B:$B,1,0)),"BAU","Delayed"),"FastTrack"),"TTM"),"Remove"),"CEEMEA")</f>
        <v>TTM</v>
      </c>
      <c r="I92" s="11" t="str">
        <f>IF(COUNTIF(schedule!DA$1:ZZ$100,B92)=0,"new","scheduled")</f>
        <v>scheduled</v>
      </c>
    </row>
    <row r="93" spans="1:9">
      <c r="A93" s="11" t="s">
        <v>2037</v>
      </c>
      <c r="B93" s="13">
        <v>120927052549</v>
      </c>
      <c r="C93" s="11" t="str">
        <f>IF(ISERROR(VLOOKUP(B93,'270912'!B:C,2,FALSE)),"new",VLOOKUP(B93,'270912'!B:C,2,FALSE))</f>
        <v>new</v>
      </c>
      <c r="D93" s="11" t="str">
        <f>IF(ISERROR(VLOOKUP(B93,'270912'!B:D,3,FALSE)),"new",IF(VLOOKUP(B93,'270912'!B:D,3,FALSE)="new","existing",VLOOKUP(B93,'270912'!B:D,3,FALSE)))</f>
        <v>new</v>
      </c>
      <c r="E93" s="4" t="e">
        <f t="shared" si="1"/>
        <v>#VALUE!</v>
      </c>
      <c r="F93" s="11" t="str">
        <f>IF(ISERROR(VLOOKUP(B93,'011012'!B:B,1,FALSE)),"yes","no")</f>
        <v>no</v>
      </c>
      <c r="G93" s="2" t="s">
        <v>2038</v>
      </c>
      <c r="H93" s="11" t="str">
        <f>IF(ISNA(VLOOKUP(B93,CEEMEA!$A:$A,1,0)),IF(ISNA(VLOOKUP(B93,Removes!$A:$A,1,0)),IF(ISNA(VLOOKUP(B93,TTM!$A:$A,1,0)),IF(ISNA(VLOOKUP(B93,FastTrack!$A:$A,1,0)),IF(ISNA(VLOOKUP(B93,Delayed!$B:$B,1,0)),"BAU","Delayed"),"FastTrack"),"TTM"),"Remove"),"CEEMEA")</f>
        <v>TTM</v>
      </c>
      <c r="I93" s="11" t="str">
        <f>IF(COUNTIF(schedule!DA$1:ZZ$100,B93)=0,"new","scheduled")</f>
        <v>scheduled</v>
      </c>
    </row>
    <row r="94" spans="1:9">
      <c r="A94" s="11" t="s">
        <v>2035</v>
      </c>
      <c r="B94" s="13">
        <v>120927052757</v>
      </c>
      <c r="C94" s="11" t="str">
        <f>IF(ISERROR(VLOOKUP(B94,'270912'!B:C,2,FALSE)),"new",VLOOKUP(B94,'270912'!B:C,2,FALSE))</f>
        <v>new</v>
      </c>
      <c r="D94" s="11" t="str">
        <f>IF(ISERROR(VLOOKUP(B94,'270912'!B:D,3,FALSE)),"new",IF(VLOOKUP(B94,'270912'!B:D,3,FALSE)="new","existing",VLOOKUP(B94,'270912'!B:D,3,FALSE)))</f>
        <v>new</v>
      </c>
      <c r="E94" s="4" t="e">
        <f t="shared" si="1"/>
        <v>#VALUE!</v>
      </c>
      <c r="F94" s="11" t="str">
        <f>IF(ISERROR(VLOOKUP(B94,'011012'!B:B,1,FALSE)),"yes","no")</f>
        <v>no</v>
      </c>
      <c r="G94" s="2" t="s">
        <v>2036</v>
      </c>
      <c r="H94" s="11" t="str">
        <f>IF(ISNA(VLOOKUP(B94,CEEMEA!$A:$A,1,0)),IF(ISNA(VLOOKUP(B94,Removes!$A:$A,1,0)),IF(ISNA(VLOOKUP(B94,TTM!$A:$A,1,0)),IF(ISNA(VLOOKUP(B94,FastTrack!$A:$A,1,0)),IF(ISNA(VLOOKUP(B94,Delayed!$B:$B,1,0)),"BAU","Delayed"),"FastTrack"),"TTM"),"Remove"),"CEEMEA")</f>
        <v>TTM</v>
      </c>
      <c r="I94" s="11" t="str">
        <f>IF(COUNTIF(schedule!DA$1:ZZ$100,B94)=0,"new","scheduled")</f>
        <v>scheduled</v>
      </c>
    </row>
    <row r="95" spans="1:9">
      <c r="A95" s="11" t="s">
        <v>2033</v>
      </c>
      <c r="B95" s="13">
        <v>120927053256</v>
      </c>
      <c r="C95" s="11" t="str">
        <f>IF(ISERROR(VLOOKUP(B95,'270912'!B:C,2,FALSE)),"new",VLOOKUP(B95,'270912'!B:C,2,FALSE))</f>
        <v>new</v>
      </c>
      <c r="D95" s="11" t="str">
        <f>IF(ISERROR(VLOOKUP(B95,'270912'!B:D,3,FALSE)),"new",IF(VLOOKUP(B95,'270912'!B:D,3,FALSE)="new","existing",VLOOKUP(B95,'270912'!B:D,3,FALSE)))</f>
        <v>new</v>
      </c>
      <c r="E95" s="4" t="e">
        <f t="shared" si="1"/>
        <v>#VALUE!</v>
      </c>
      <c r="F95" s="11" t="str">
        <f>IF(ISERROR(VLOOKUP(B95,'011012'!B:B,1,FALSE)),"yes","no")</f>
        <v>no</v>
      </c>
      <c r="G95" s="2" t="s">
        <v>2034</v>
      </c>
      <c r="H95" s="11" t="str">
        <f>IF(ISNA(VLOOKUP(B95,CEEMEA!$A:$A,1,0)),IF(ISNA(VLOOKUP(B95,Removes!$A:$A,1,0)),IF(ISNA(VLOOKUP(B95,TTM!$A:$A,1,0)),IF(ISNA(VLOOKUP(B95,FastTrack!$A:$A,1,0)),IF(ISNA(VLOOKUP(B95,Delayed!$B:$B,1,0)),"BAU","Delayed"),"FastTrack"),"TTM"),"Remove"),"CEEMEA")</f>
        <v>CEEMEA</v>
      </c>
      <c r="I95" s="11" t="str">
        <f>IF(COUNTIF(schedule!DA$1:ZZ$100,B95)=0,"new","scheduled")</f>
        <v>scheduled</v>
      </c>
    </row>
    <row r="96" spans="1:9">
      <c r="A96" s="1" t="s">
        <v>2002</v>
      </c>
      <c r="B96" s="13">
        <v>120927053455</v>
      </c>
      <c r="C96" s="11" t="str">
        <f>IF(ISERROR(VLOOKUP(B96,'270912'!B:C,2,FALSE)),"new",VLOOKUP(B96,'270912'!B:C,2,FALSE))</f>
        <v>new</v>
      </c>
      <c r="D96" s="11" t="str">
        <f>IF(ISERROR(VLOOKUP(B96,'270912'!B:D,3,FALSE)),"new",IF(VLOOKUP(B96,'270912'!B:D,3,FALSE)="new","existing",VLOOKUP(B96,'270912'!B:D,3,FALSE)))</f>
        <v>new</v>
      </c>
      <c r="E96" s="4" t="e">
        <f t="shared" si="1"/>
        <v>#VALUE!</v>
      </c>
      <c r="F96" s="11" t="str">
        <f>IF(ISERROR(VLOOKUP(B96,'011012'!B:B,1,FALSE)),"yes","no")</f>
        <v>yes</v>
      </c>
      <c r="G96" s="2" t="s">
        <v>2003</v>
      </c>
      <c r="H96" s="11" t="str">
        <f>IF(ISNA(VLOOKUP(B96,CEEMEA!$A:$A,1,0)),IF(ISNA(VLOOKUP(B96,Removes!$A:$A,1,0)),IF(ISNA(VLOOKUP(B96,TTM!$A:$A,1,0)),IF(ISNA(VLOOKUP(B96,FastTrack!$A:$A,1,0)),IF(ISNA(VLOOKUP(B96,Delayed!$B:$B,1,0)),"BAU","Delayed"),"FastTrack"),"TTM"),"Remove"),"CEEMEA")</f>
        <v>CEEMEA</v>
      </c>
      <c r="I96" s="11" t="str">
        <f>IF(COUNTIF(schedule!DA$1:ZZ$100,B96)=0,"new","scheduled")</f>
        <v>scheduled</v>
      </c>
    </row>
    <row r="97" spans="1:9">
      <c r="A97" s="11" t="s">
        <v>75</v>
      </c>
      <c r="B97" s="13">
        <v>120927055006</v>
      </c>
      <c r="C97" s="11" t="str">
        <f>IF(ISERROR(VLOOKUP(B97,'270912'!B:C,2,FALSE)),"new",VLOOKUP(B97,'270912'!B:C,2,FALSE))</f>
        <v>new</v>
      </c>
      <c r="D97" s="11" t="str">
        <f>IF(ISERROR(VLOOKUP(B97,'270912'!B:D,3,FALSE)),"new",IF(VLOOKUP(B97,'270912'!B:D,3,FALSE)="new","existing",VLOOKUP(B97,'270912'!B:D,3,FALSE)))</f>
        <v>new</v>
      </c>
      <c r="E97" s="4" t="e">
        <f t="shared" si="1"/>
        <v>#VALUE!</v>
      </c>
      <c r="F97" s="11" t="str">
        <f>IF(ISERROR(VLOOKUP(B97,'011012'!B:B,1,FALSE)),"yes","no")</f>
        <v>no</v>
      </c>
      <c r="G97" s="2" t="s">
        <v>2030</v>
      </c>
      <c r="H97" s="11" t="str">
        <f>IF(ISNA(VLOOKUP(B97,CEEMEA!$A:$A,1,0)),IF(ISNA(VLOOKUP(B97,Removes!$A:$A,1,0)),IF(ISNA(VLOOKUP(B97,TTM!$A:$A,1,0)),IF(ISNA(VLOOKUP(B97,FastTrack!$A:$A,1,0)),IF(ISNA(VLOOKUP(B97,Delayed!$B:$B,1,0)),"BAU","Delayed"),"FastTrack"),"TTM"),"Remove"),"CEEMEA")</f>
        <v>CEEMEA</v>
      </c>
      <c r="I97" s="11" t="str">
        <f>IF(COUNTIF(schedule!DA$1:ZZ$100,B97)=0,"new","scheduled")</f>
        <v>scheduled</v>
      </c>
    </row>
    <row r="98" spans="1:9">
      <c r="A98" s="11" t="s">
        <v>69</v>
      </c>
      <c r="B98" s="13">
        <v>120927062803</v>
      </c>
      <c r="C98" s="11" t="str">
        <f>IF(ISERROR(VLOOKUP(B98,'270912'!B:C,2,FALSE)),"new",VLOOKUP(B98,'270912'!B:C,2,FALSE))</f>
        <v>new</v>
      </c>
      <c r="D98" s="11" t="str">
        <f>IF(ISERROR(VLOOKUP(B98,'270912'!B:D,3,FALSE)),"new",IF(VLOOKUP(B98,'270912'!B:D,3,FALSE)="new","existing",VLOOKUP(B98,'270912'!B:D,3,FALSE)))</f>
        <v>new</v>
      </c>
      <c r="E98" s="4" t="e">
        <f t="shared" si="1"/>
        <v>#VALUE!</v>
      </c>
      <c r="F98" s="11" t="str">
        <f>IF(ISERROR(VLOOKUP(B98,'011012'!B:B,1,FALSE)),"yes","no")</f>
        <v>no</v>
      </c>
      <c r="G98" s="2" t="s">
        <v>2027</v>
      </c>
      <c r="H98" s="11" t="str">
        <f>IF(ISNA(VLOOKUP(B98,CEEMEA!$A:$A,1,0)),IF(ISNA(VLOOKUP(B98,Removes!$A:$A,1,0)),IF(ISNA(VLOOKUP(B98,TTM!$A:$A,1,0)),IF(ISNA(VLOOKUP(B98,FastTrack!$A:$A,1,0)),IF(ISNA(VLOOKUP(B98,Delayed!$B:$B,1,0)),"BAU","Delayed"),"FastTrack"),"TTM"),"Remove"),"CEEMEA")</f>
        <v>CEEMEA</v>
      </c>
      <c r="I98" s="11" t="str">
        <f>IF(COUNTIF(schedule!DA$1:ZZ$100,B98)=0,"new","scheduled")</f>
        <v>scheduled</v>
      </c>
    </row>
    <row r="99" spans="1:9">
      <c r="A99" s="11" t="s">
        <v>2025</v>
      </c>
      <c r="B99" s="13">
        <v>120927065919</v>
      </c>
      <c r="C99" s="11" t="str">
        <f>IF(ISERROR(VLOOKUP(B99,'270912'!B:C,2,FALSE)),"new",VLOOKUP(B99,'270912'!B:C,2,FALSE))</f>
        <v>new</v>
      </c>
      <c r="D99" s="11" t="str">
        <f>IF(ISERROR(VLOOKUP(B99,'270912'!B:D,3,FALSE)),"new",IF(VLOOKUP(B99,'270912'!B:D,3,FALSE)="new","existing",VLOOKUP(B99,'270912'!B:D,3,FALSE)))</f>
        <v>new</v>
      </c>
      <c r="E99" s="4" t="e">
        <f t="shared" si="1"/>
        <v>#VALUE!</v>
      </c>
      <c r="F99" s="11" t="str">
        <f>IF(ISERROR(VLOOKUP(B99,'011012'!B:B,1,FALSE)),"yes","no")</f>
        <v>no</v>
      </c>
      <c r="G99" s="2" t="s">
        <v>2026</v>
      </c>
      <c r="H99" s="11" t="str">
        <f>IF(ISNA(VLOOKUP(B99,CEEMEA!$A:$A,1,0)),IF(ISNA(VLOOKUP(B99,Removes!$A:$A,1,0)),IF(ISNA(VLOOKUP(B99,TTM!$A:$A,1,0)),IF(ISNA(VLOOKUP(B99,FastTrack!$A:$A,1,0)),IF(ISNA(VLOOKUP(B99,Delayed!$B:$B,1,0)),"BAU","Delayed"),"FastTrack"),"TTM"),"Remove"),"CEEMEA")</f>
        <v>CEEMEA</v>
      </c>
      <c r="I99" s="11" t="str">
        <f>IF(COUNTIF(schedule!DA$1:ZZ$100,B99)=0,"new","scheduled")</f>
        <v>scheduled</v>
      </c>
    </row>
    <row r="100" spans="1:9">
      <c r="A100" s="11" t="s">
        <v>2021</v>
      </c>
      <c r="B100" s="13">
        <v>120927104826</v>
      </c>
      <c r="C100" s="11" t="str">
        <f>IF(ISERROR(VLOOKUP(B100,'270912'!B:C,2,FALSE)),"new",VLOOKUP(B100,'270912'!B:C,2,FALSE))</f>
        <v>new</v>
      </c>
      <c r="D100" s="11" t="str">
        <f>IF(ISERROR(VLOOKUP(B100,'270912'!B:D,3,FALSE)),"new",IF(VLOOKUP(B100,'270912'!B:D,3,FALSE)="new","existing",VLOOKUP(B100,'270912'!B:D,3,FALSE)))</f>
        <v>new</v>
      </c>
      <c r="E100" s="4" t="e">
        <f t="shared" si="1"/>
        <v>#VALUE!</v>
      </c>
      <c r="F100" s="11" t="str">
        <f>IF(ISERROR(VLOOKUP(B100,'011012'!B:B,1,FALSE)),"yes","no")</f>
        <v>no</v>
      </c>
      <c r="G100" s="2" t="s">
        <v>2022</v>
      </c>
      <c r="H100" s="11" t="str">
        <f>IF(ISNA(VLOOKUP(B100,CEEMEA!$A:$A,1,0)),IF(ISNA(VLOOKUP(B100,Removes!$A:$A,1,0)),IF(ISNA(VLOOKUP(B100,TTM!$A:$A,1,0)),IF(ISNA(VLOOKUP(B100,FastTrack!$A:$A,1,0)),IF(ISNA(VLOOKUP(B100,Delayed!$B:$B,1,0)),"BAU","Delayed"),"FastTrack"),"TTM"),"Remove"),"CEEMEA")</f>
        <v>BAU</v>
      </c>
      <c r="I100" s="11" t="str">
        <f>IF(COUNTIF(schedule!DA$1:ZZ$100,B100)=0,"new","scheduled")</f>
        <v>scheduled</v>
      </c>
    </row>
    <row r="101" spans="1:9">
      <c r="A101" s="11" t="s">
        <v>412</v>
      </c>
      <c r="B101" s="13">
        <v>120928030835</v>
      </c>
      <c r="C101" s="11" t="str">
        <f>IF(ISERROR(VLOOKUP(B101,'270912'!B:C,2,FALSE)),"new",VLOOKUP(B101,'270912'!B:C,2,FALSE))</f>
        <v>new</v>
      </c>
      <c r="D101" s="11" t="str">
        <f>IF(ISERROR(VLOOKUP(B101,'270912'!B:D,3,FALSE)),"new",IF(VLOOKUP(B101,'270912'!B:D,3,FALSE)="new","existing",VLOOKUP(B101,'270912'!B:D,3,FALSE)))</f>
        <v>new</v>
      </c>
      <c r="E101" s="4" t="e">
        <f t="shared" si="1"/>
        <v>#VALUE!</v>
      </c>
      <c r="F101" s="11" t="str">
        <f>IF(ISERROR(VLOOKUP(B101,'011012'!B:B,1,FALSE)),"yes","no")</f>
        <v>no</v>
      </c>
      <c r="G101" s="2" t="s">
        <v>2017</v>
      </c>
      <c r="H101" s="11" t="str">
        <f>IF(ISNA(VLOOKUP(B101,CEEMEA!$A:$A,1,0)),IF(ISNA(VLOOKUP(B101,Removes!$A:$A,1,0)),IF(ISNA(VLOOKUP(B101,TTM!$A:$A,1,0)),IF(ISNA(VLOOKUP(B101,FastTrack!$A:$A,1,0)),IF(ISNA(VLOOKUP(B101,Delayed!$B:$B,1,0)),"BAU","Delayed"),"FastTrack"),"TTM"),"Remove"),"CEEMEA")</f>
        <v>CEEMEA</v>
      </c>
      <c r="I101" s="11" t="str">
        <f>IF(COUNTIF(schedule!DA$1:ZZ$100,B101)=0,"new","scheduled")</f>
        <v>scheduled</v>
      </c>
    </row>
    <row r="102" spans="1:9">
      <c r="A102" s="11" t="s">
        <v>411</v>
      </c>
      <c r="B102" s="13">
        <v>120928031528</v>
      </c>
      <c r="C102" s="11" t="str">
        <f>IF(ISERROR(VLOOKUP(B102,'270912'!B:C,2,FALSE)),"new",VLOOKUP(B102,'270912'!B:C,2,FALSE))</f>
        <v>new</v>
      </c>
      <c r="D102" s="11" t="str">
        <f>IF(ISERROR(VLOOKUP(B102,'270912'!B:D,3,FALSE)),"new",IF(VLOOKUP(B102,'270912'!B:D,3,FALSE)="new","existing",VLOOKUP(B102,'270912'!B:D,3,FALSE)))</f>
        <v>new</v>
      </c>
      <c r="E102" s="4" t="e">
        <f t="shared" si="1"/>
        <v>#VALUE!</v>
      </c>
      <c r="F102" s="11" t="str">
        <f>IF(ISERROR(VLOOKUP(B102,'011012'!B:B,1,FALSE)),"yes","no")</f>
        <v>no</v>
      </c>
      <c r="G102" s="2" t="s">
        <v>2015</v>
      </c>
      <c r="H102" s="11" t="str">
        <f>IF(ISNA(VLOOKUP(B102,CEEMEA!$A:$A,1,0)),IF(ISNA(VLOOKUP(B102,Removes!$A:$A,1,0)),IF(ISNA(VLOOKUP(B102,TTM!$A:$A,1,0)),IF(ISNA(VLOOKUP(B102,FastTrack!$A:$A,1,0)),IF(ISNA(VLOOKUP(B102,Delayed!$B:$B,1,0)),"BAU","Delayed"),"FastTrack"),"TTM"),"Remove"),"CEEMEA")</f>
        <v>CEEMEA</v>
      </c>
      <c r="I102" s="11" t="str">
        <f>IF(COUNTIF(schedule!DA$1:ZZ$100,B102)=0,"new","scheduled")</f>
        <v>scheduled</v>
      </c>
    </row>
    <row r="103" spans="1:9">
      <c r="A103" s="11" t="s">
        <v>413</v>
      </c>
      <c r="B103" s="13">
        <v>120928032303</v>
      </c>
      <c r="C103" s="11" t="str">
        <f>IF(ISERROR(VLOOKUP(B103,'270912'!B:C,2,FALSE)),"new",VLOOKUP(B103,'270912'!B:C,2,FALSE))</f>
        <v>new</v>
      </c>
      <c r="D103" s="11" t="str">
        <f>IF(ISERROR(VLOOKUP(B103,'270912'!B:D,3,FALSE)),"new",IF(VLOOKUP(B103,'270912'!B:D,3,FALSE)="new","existing",VLOOKUP(B103,'270912'!B:D,3,FALSE)))</f>
        <v>new</v>
      </c>
      <c r="E103" s="4" t="e">
        <f t="shared" si="1"/>
        <v>#VALUE!</v>
      </c>
      <c r="F103" s="11" t="str">
        <f>IF(ISERROR(VLOOKUP(B103,'011012'!B:B,1,FALSE)),"yes","no")</f>
        <v>no</v>
      </c>
      <c r="G103" s="2" t="s">
        <v>2016</v>
      </c>
      <c r="H103" s="11" t="str">
        <f>IF(ISNA(VLOOKUP(B103,CEEMEA!$A:$A,1,0)),IF(ISNA(VLOOKUP(B103,Removes!$A:$A,1,0)),IF(ISNA(VLOOKUP(B103,TTM!$A:$A,1,0)),IF(ISNA(VLOOKUP(B103,FastTrack!$A:$A,1,0)),IF(ISNA(VLOOKUP(B103,Delayed!$B:$B,1,0)),"BAU","Delayed"),"FastTrack"),"TTM"),"Remove"),"CEEMEA")</f>
        <v>CEEMEA</v>
      </c>
      <c r="I103" s="11" t="str">
        <f>IF(COUNTIF(schedule!DA$1:ZZ$100,B103)=0,"new","scheduled")</f>
        <v>scheduled</v>
      </c>
    </row>
    <row r="104" spans="1:9">
      <c r="A104" s="11" t="s">
        <v>410</v>
      </c>
      <c r="B104" s="13">
        <v>120928033149</v>
      </c>
      <c r="C104" s="11" t="str">
        <f>IF(ISERROR(VLOOKUP(B104,'270912'!B:C,2,FALSE)),"new",VLOOKUP(B104,'270912'!B:C,2,FALSE))</f>
        <v>new</v>
      </c>
      <c r="D104" s="11" t="str">
        <f>IF(ISERROR(VLOOKUP(B104,'270912'!B:D,3,FALSE)),"new",IF(VLOOKUP(B104,'270912'!B:D,3,FALSE)="new","existing",VLOOKUP(B104,'270912'!B:D,3,FALSE)))</f>
        <v>new</v>
      </c>
      <c r="E104" s="4" t="e">
        <f t="shared" si="1"/>
        <v>#VALUE!</v>
      </c>
      <c r="F104" s="11" t="str">
        <f>IF(ISERROR(VLOOKUP(B104,'011012'!B:B,1,FALSE)),"yes","no")</f>
        <v>no</v>
      </c>
      <c r="G104" s="2" t="s">
        <v>2014</v>
      </c>
      <c r="H104" s="11" t="str">
        <f>IF(ISNA(VLOOKUP(B104,CEEMEA!$A:$A,1,0)),IF(ISNA(VLOOKUP(B104,Removes!$A:$A,1,0)),IF(ISNA(VLOOKUP(B104,TTM!$A:$A,1,0)),IF(ISNA(VLOOKUP(B104,FastTrack!$A:$A,1,0)),IF(ISNA(VLOOKUP(B104,Delayed!$B:$B,1,0)),"BAU","Delayed"),"FastTrack"),"TTM"),"Remove"),"CEEMEA")</f>
        <v>CEEMEA</v>
      </c>
      <c r="I104" s="11" t="str">
        <f>IF(COUNTIF(schedule!DA$1:ZZ$100,B104)=0,"new","scheduled")</f>
        <v>scheduled</v>
      </c>
    </row>
    <row r="105" spans="1:9">
      <c r="A105" s="11" t="s">
        <v>409</v>
      </c>
      <c r="B105" s="13">
        <v>120928033607</v>
      </c>
      <c r="C105" s="11" t="str">
        <f>IF(ISERROR(VLOOKUP(B105,'270912'!B:C,2,FALSE)),"new",VLOOKUP(B105,'270912'!B:C,2,FALSE))</f>
        <v>new</v>
      </c>
      <c r="D105" s="11" t="str">
        <f>IF(ISERROR(VLOOKUP(B105,'270912'!B:D,3,FALSE)),"new",IF(VLOOKUP(B105,'270912'!B:D,3,FALSE)="new","existing",VLOOKUP(B105,'270912'!B:D,3,FALSE)))</f>
        <v>new</v>
      </c>
      <c r="E105" s="4" t="e">
        <f t="shared" si="1"/>
        <v>#VALUE!</v>
      </c>
      <c r="F105" s="11" t="str">
        <f>IF(ISERROR(VLOOKUP(B105,'011012'!B:B,1,FALSE)),"yes","no")</f>
        <v>no</v>
      </c>
      <c r="G105" s="2" t="s">
        <v>2013</v>
      </c>
      <c r="H105" s="11" t="str">
        <f>IF(ISNA(VLOOKUP(B105,CEEMEA!$A:$A,1,0)),IF(ISNA(VLOOKUP(B105,Removes!$A:$A,1,0)),IF(ISNA(VLOOKUP(B105,TTM!$A:$A,1,0)),IF(ISNA(VLOOKUP(B105,FastTrack!$A:$A,1,0)),IF(ISNA(VLOOKUP(B105,Delayed!$B:$B,1,0)),"BAU","Delayed"),"FastTrack"),"TTM"),"Remove"),"CEEMEA")</f>
        <v>CEEMEA</v>
      </c>
      <c r="I105" s="11" t="str">
        <f>IF(COUNTIF(schedule!DA$1:ZZ$100,B105)=0,"new","scheduled")</f>
        <v>scheduled</v>
      </c>
    </row>
    <row r="106" spans="1:9">
      <c r="A106" s="1" t="s">
        <v>408</v>
      </c>
      <c r="B106" s="13">
        <v>120928035008</v>
      </c>
      <c r="C106" s="11" t="str">
        <f>IF(ISERROR(VLOOKUP(B106,'270912'!B:C,2,FALSE)),"new",VLOOKUP(B106,'270912'!B:C,2,FALSE))</f>
        <v>new</v>
      </c>
      <c r="D106" s="11" t="str">
        <f>IF(ISERROR(VLOOKUP(B106,'270912'!B:D,3,FALSE)),"new",IF(VLOOKUP(B106,'270912'!B:D,3,FALSE)="new","existing",VLOOKUP(B106,'270912'!B:D,3,FALSE)))</f>
        <v>new</v>
      </c>
      <c r="E106" s="4" t="e">
        <f t="shared" si="1"/>
        <v>#VALUE!</v>
      </c>
      <c r="F106" s="11" t="str">
        <f>IF(ISERROR(VLOOKUP(B106,'011012'!B:B,1,FALSE)),"yes","no")</f>
        <v>no</v>
      </c>
      <c r="G106" s="2" t="s">
        <v>1996</v>
      </c>
      <c r="H106" s="11" t="str">
        <f>IF(ISNA(VLOOKUP(B106,CEEMEA!$A:$A,1,0)),IF(ISNA(VLOOKUP(B106,Removes!$A:$A,1,0)),IF(ISNA(VLOOKUP(B106,TTM!$A:$A,1,0)),IF(ISNA(VLOOKUP(B106,FastTrack!$A:$A,1,0)),IF(ISNA(VLOOKUP(B106,Delayed!$B:$B,1,0)),"BAU","Delayed"),"FastTrack"),"TTM"),"Remove"),"CEEMEA")</f>
        <v>CEEMEA</v>
      </c>
      <c r="I106" s="11" t="str">
        <f>IF(COUNTIF(schedule!DA$1:ZZ$100,B106)=0,"new","scheduled")</f>
        <v>scheduled</v>
      </c>
    </row>
    <row r="107" spans="1:9">
      <c r="A107" s="11" t="s">
        <v>407</v>
      </c>
      <c r="B107" s="13">
        <v>120928035440</v>
      </c>
      <c r="C107" s="11" t="str">
        <f>IF(ISERROR(VLOOKUP(B107,'270912'!B:C,2,FALSE)),"new",VLOOKUP(B107,'270912'!B:C,2,FALSE))</f>
        <v>new</v>
      </c>
      <c r="D107" s="11" t="str">
        <f>IF(ISERROR(VLOOKUP(B107,'270912'!B:D,3,FALSE)),"new",IF(VLOOKUP(B107,'270912'!B:D,3,FALSE)="new","existing",VLOOKUP(B107,'270912'!B:D,3,FALSE)))</f>
        <v>new</v>
      </c>
      <c r="E107" s="4" t="e">
        <f t="shared" si="1"/>
        <v>#VALUE!</v>
      </c>
      <c r="F107" s="11" t="str">
        <f>IF(ISERROR(VLOOKUP(B107,'011012'!B:B,1,FALSE)),"yes","no")</f>
        <v>no</v>
      </c>
      <c r="G107" s="2" t="s">
        <v>2008</v>
      </c>
      <c r="H107" s="11" t="str">
        <f>IF(ISNA(VLOOKUP(B107,CEEMEA!$A:$A,1,0)),IF(ISNA(VLOOKUP(B107,Removes!$A:$A,1,0)),IF(ISNA(VLOOKUP(B107,TTM!$A:$A,1,0)),IF(ISNA(VLOOKUP(B107,FastTrack!$A:$A,1,0)),IF(ISNA(VLOOKUP(B107,Delayed!$B:$B,1,0)),"BAU","Delayed"),"FastTrack"),"TTM"),"Remove"),"CEEMEA")</f>
        <v>CEEMEA</v>
      </c>
      <c r="I107" s="11" t="str">
        <f>IF(COUNTIF(schedule!DA$1:ZZ$100,B107)=0,"new","scheduled")</f>
        <v>scheduled</v>
      </c>
    </row>
    <row r="108" spans="1:9">
      <c r="A108" s="1" t="s">
        <v>406</v>
      </c>
      <c r="B108" s="13">
        <v>120928040143</v>
      </c>
      <c r="C108" s="11" t="str">
        <f>IF(ISERROR(VLOOKUP(B108,'270912'!B:C,2,FALSE)),"new",VLOOKUP(B108,'270912'!B:C,2,FALSE))</f>
        <v>new</v>
      </c>
      <c r="D108" s="11" t="str">
        <f>IF(ISERROR(VLOOKUP(B108,'270912'!B:D,3,FALSE)),"new",IF(VLOOKUP(B108,'270912'!B:D,3,FALSE)="new","existing",VLOOKUP(B108,'270912'!B:D,3,FALSE)))</f>
        <v>new</v>
      </c>
      <c r="E108" s="4" t="e">
        <f t="shared" si="1"/>
        <v>#VALUE!</v>
      </c>
      <c r="F108" s="11" t="str">
        <f>IF(ISERROR(VLOOKUP(B108,'011012'!B:B,1,FALSE)),"yes","no")</f>
        <v>no</v>
      </c>
      <c r="G108" s="2" t="s">
        <v>2001</v>
      </c>
      <c r="H108" s="11" t="str">
        <f>IF(ISNA(VLOOKUP(B108,CEEMEA!$A:$A,1,0)),IF(ISNA(VLOOKUP(B108,Removes!$A:$A,1,0)),IF(ISNA(VLOOKUP(B108,TTM!$A:$A,1,0)),IF(ISNA(VLOOKUP(B108,FastTrack!$A:$A,1,0)),IF(ISNA(VLOOKUP(B108,Delayed!$B:$B,1,0)),"BAU","Delayed"),"FastTrack"),"TTM"),"Remove"),"CEEMEA")</f>
        <v>CEEMEA</v>
      </c>
      <c r="I108" s="11" t="str">
        <f>IF(COUNTIF(schedule!DA$1:ZZ$100,B108)=0,"new","scheduled")</f>
        <v>scheduled</v>
      </c>
    </row>
    <row r="109" spans="1:9">
      <c r="A109" s="1" t="s">
        <v>1994</v>
      </c>
      <c r="B109" s="13">
        <v>120928062940</v>
      </c>
      <c r="C109" s="11" t="str">
        <f>IF(ISERROR(VLOOKUP(B109,'270912'!B:C,2,FALSE)),"new",VLOOKUP(B109,'270912'!B:C,2,FALSE))</f>
        <v>new</v>
      </c>
      <c r="D109" s="11" t="str">
        <f>IF(ISERROR(VLOOKUP(B109,'270912'!B:D,3,FALSE)),"new",IF(VLOOKUP(B109,'270912'!B:D,3,FALSE)="new","existing",VLOOKUP(B109,'270912'!B:D,3,FALSE)))</f>
        <v>new</v>
      </c>
      <c r="E109" s="4" t="e">
        <f t="shared" si="1"/>
        <v>#VALUE!</v>
      </c>
      <c r="F109" s="11" t="str">
        <f>IF(ISERROR(VLOOKUP(B109,'011012'!B:B,1,FALSE)),"yes","no")</f>
        <v>no</v>
      </c>
      <c r="G109" s="2" t="s">
        <v>1995</v>
      </c>
      <c r="H109" s="11" t="str">
        <f>IF(ISNA(VLOOKUP(B109,CEEMEA!$A:$A,1,0)),IF(ISNA(VLOOKUP(B109,Removes!$A:$A,1,0)),IF(ISNA(VLOOKUP(B109,TTM!$A:$A,1,0)),IF(ISNA(VLOOKUP(B109,FastTrack!$A:$A,1,0)),IF(ISNA(VLOOKUP(B109,Delayed!$B:$B,1,0)),"BAU","Delayed"),"FastTrack"),"TTM"),"Remove"),"CEEMEA")</f>
        <v>BAU</v>
      </c>
      <c r="I109" s="11" t="str">
        <f>IF(COUNTIF(schedule!DA$1:ZZ$100,B109)=0,"new","scheduled")</f>
        <v>scheduled</v>
      </c>
    </row>
    <row r="110" spans="1:9">
      <c r="A110" s="1" t="s">
        <v>1992</v>
      </c>
      <c r="B110" s="13">
        <v>120928063131</v>
      </c>
      <c r="C110" s="11" t="str">
        <f>IF(ISERROR(VLOOKUP(B110,'270912'!B:C,2,FALSE)),"new",VLOOKUP(B110,'270912'!B:C,2,FALSE))</f>
        <v>new</v>
      </c>
      <c r="D110" s="11" t="str">
        <f>IF(ISERROR(VLOOKUP(B110,'270912'!B:D,3,FALSE)),"new",IF(VLOOKUP(B110,'270912'!B:D,3,FALSE)="new","existing",VLOOKUP(B110,'270912'!B:D,3,FALSE)))</f>
        <v>new</v>
      </c>
      <c r="E110" s="4" t="e">
        <f t="shared" si="1"/>
        <v>#VALUE!</v>
      </c>
      <c r="F110" s="11" t="str">
        <f>IF(ISERROR(VLOOKUP(B110,'011012'!B:B,1,FALSE)),"yes","no")</f>
        <v>no</v>
      </c>
      <c r="G110" s="2" t="s">
        <v>1993</v>
      </c>
      <c r="H110" s="11" t="str">
        <f>IF(ISNA(VLOOKUP(B110,CEEMEA!$A:$A,1,0)),IF(ISNA(VLOOKUP(B110,Removes!$A:$A,1,0)),IF(ISNA(VLOOKUP(B110,TTM!$A:$A,1,0)),IF(ISNA(VLOOKUP(B110,FastTrack!$A:$A,1,0)),IF(ISNA(VLOOKUP(B110,Delayed!$B:$B,1,0)),"BAU","Delayed"),"FastTrack"),"TTM"),"Remove"),"CEEMEA")</f>
        <v>BAU</v>
      </c>
      <c r="I110" s="11" t="str">
        <f>IF(COUNTIF(schedule!DA$1:ZZ$100,B110)=0,"new","scheduled")</f>
        <v>scheduled</v>
      </c>
    </row>
    <row r="111" spans="1:9">
      <c r="A111" s="1" t="s">
        <v>171</v>
      </c>
      <c r="B111" s="13">
        <v>120928083924</v>
      </c>
      <c r="C111" s="11" t="str">
        <f>IF(ISERROR(VLOOKUP(B111,'270912'!B:C,2,FALSE)),"new",VLOOKUP(B111,'270912'!B:C,2,FALSE))</f>
        <v>new</v>
      </c>
      <c r="D111" s="11" t="str">
        <f>IF(ISERROR(VLOOKUP(B111,'270912'!B:D,3,FALSE)),"new",IF(VLOOKUP(B111,'270912'!B:D,3,FALSE)="new","existing",VLOOKUP(B111,'270912'!B:D,3,FALSE)))</f>
        <v>new</v>
      </c>
      <c r="E111" s="4" t="e">
        <f t="shared" si="1"/>
        <v>#VALUE!</v>
      </c>
      <c r="F111" s="11" t="str">
        <f>IF(ISERROR(VLOOKUP(B111,'011012'!B:B,1,FALSE)),"yes","no")</f>
        <v>no</v>
      </c>
      <c r="G111" s="2" t="s">
        <v>1991</v>
      </c>
      <c r="H111" s="11" t="str">
        <f>IF(ISNA(VLOOKUP(B111,CEEMEA!$A:$A,1,0)),IF(ISNA(VLOOKUP(B111,Removes!$A:$A,1,0)),IF(ISNA(VLOOKUP(B111,TTM!$A:$A,1,0)),IF(ISNA(VLOOKUP(B111,FastTrack!$A:$A,1,0)),IF(ISNA(VLOOKUP(B111,Delayed!$B:$B,1,0)),"BAU","Delayed"),"FastTrack"),"TTM"),"Remove"),"CEEMEA")</f>
        <v>BAU</v>
      </c>
      <c r="I111" s="11" t="str">
        <f>IF(COUNTIF(schedule!DA$1:ZZ$100,B111)=0,"new","scheduled")</f>
        <v>scheduled</v>
      </c>
    </row>
    <row r="112" spans="1:9">
      <c r="A112" s="1" t="s">
        <v>170</v>
      </c>
      <c r="B112" s="13">
        <v>120928083925</v>
      </c>
      <c r="C112" s="11" t="str">
        <f>IF(ISERROR(VLOOKUP(B112,'270912'!B:C,2,FALSE)),"new",VLOOKUP(B112,'270912'!B:C,2,FALSE))</f>
        <v>new</v>
      </c>
      <c r="D112" s="11" t="str">
        <f>IF(ISERROR(VLOOKUP(B112,'270912'!B:D,3,FALSE)),"new",IF(VLOOKUP(B112,'270912'!B:D,3,FALSE)="new","existing",VLOOKUP(B112,'270912'!B:D,3,FALSE)))</f>
        <v>new</v>
      </c>
      <c r="E112" s="4" t="e">
        <f t="shared" si="1"/>
        <v>#VALUE!</v>
      </c>
      <c r="F112" s="11" t="str">
        <f>IF(ISERROR(VLOOKUP(B112,'011012'!B:B,1,FALSE)),"yes","no")</f>
        <v>no</v>
      </c>
      <c r="G112" s="2" t="s">
        <v>1990</v>
      </c>
      <c r="H112" s="11" t="str">
        <f>IF(ISNA(VLOOKUP(B112,CEEMEA!$A:$A,1,0)),IF(ISNA(VLOOKUP(B112,Removes!$A:$A,1,0)),IF(ISNA(VLOOKUP(B112,TTM!$A:$A,1,0)),IF(ISNA(VLOOKUP(B112,FastTrack!$A:$A,1,0)),IF(ISNA(VLOOKUP(B112,Delayed!$B:$B,1,0)),"BAU","Delayed"),"FastTrack"),"TTM"),"Remove"),"CEEMEA")</f>
        <v>BAU</v>
      </c>
      <c r="I112" s="11" t="str">
        <f>IF(COUNTIF(schedule!DA$1:ZZ$100,B112)=0,"new","scheduled")</f>
        <v>scheduled</v>
      </c>
    </row>
    <row r="113" spans="1:9">
      <c r="A113" s="1" t="s">
        <v>1988</v>
      </c>
      <c r="B113" s="13">
        <v>120928084206</v>
      </c>
      <c r="C113" s="11" t="str">
        <f>IF(ISERROR(VLOOKUP(B113,'270912'!B:C,2,FALSE)),"new",VLOOKUP(B113,'270912'!B:C,2,FALSE))</f>
        <v>new</v>
      </c>
      <c r="D113" s="11" t="str">
        <f>IF(ISERROR(VLOOKUP(B113,'270912'!B:D,3,FALSE)),"new",IF(VLOOKUP(B113,'270912'!B:D,3,FALSE)="new","existing",VLOOKUP(B113,'270912'!B:D,3,FALSE)))</f>
        <v>new</v>
      </c>
      <c r="E113" s="4" t="e">
        <f t="shared" si="1"/>
        <v>#VALUE!</v>
      </c>
      <c r="F113" s="11" t="str">
        <f>IF(ISERROR(VLOOKUP(B113,'011012'!B:B,1,FALSE)),"yes","no")</f>
        <v>no</v>
      </c>
      <c r="G113" s="2" t="s">
        <v>1989</v>
      </c>
      <c r="H113" s="11" t="str">
        <f>IF(ISNA(VLOOKUP(B113,CEEMEA!$A:$A,1,0)),IF(ISNA(VLOOKUP(B113,Removes!$A:$A,1,0)),IF(ISNA(VLOOKUP(B113,TTM!$A:$A,1,0)),IF(ISNA(VLOOKUP(B113,FastTrack!$A:$A,1,0)),IF(ISNA(VLOOKUP(B113,Delayed!$B:$B,1,0)),"BAU","Delayed"),"FastTrack"),"TTM"),"Remove"),"CEEMEA")</f>
        <v>BAU</v>
      </c>
      <c r="I113" s="11" t="str">
        <f>IF(COUNTIF(schedule!DA$1:ZZ$100,B113)=0,"new","scheduled")</f>
        <v>scheduled</v>
      </c>
    </row>
    <row r="114" spans="1:9">
      <c r="A114" s="1" t="s">
        <v>1986</v>
      </c>
      <c r="B114" s="13">
        <v>120928084208</v>
      </c>
      <c r="C114" s="11" t="str">
        <f>IF(ISERROR(VLOOKUP(B114,'270912'!B:C,2,FALSE)),"new",VLOOKUP(B114,'270912'!B:C,2,FALSE))</f>
        <v>new</v>
      </c>
      <c r="D114" s="11" t="str">
        <f>IF(ISERROR(VLOOKUP(B114,'270912'!B:D,3,FALSE)),"new",IF(VLOOKUP(B114,'270912'!B:D,3,FALSE)="new","existing",VLOOKUP(B114,'270912'!B:D,3,FALSE)))</f>
        <v>new</v>
      </c>
      <c r="E114" s="4" t="e">
        <f t="shared" si="1"/>
        <v>#VALUE!</v>
      </c>
      <c r="F114" s="11" t="str">
        <f>IF(ISERROR(VLOOKUP(B114,'011012'!B:B,1,FALSE)),"yes","no")</f>
        <v>no</v>
      </c>
      <c r="G114" s="2" t="s">
        <v>1987</v>
      </c>
      <c r="H114" s="11" t="str">
        <f>IF(ISNA(VLOOKUP(B114,CEEMEA!$A:$A,1,0)),IF(ISNA(VLOOKUP(B114,Removes!$A:$A,1,0)),IF(ISNA(VLOOKUP(B114,TTM!$A:$A,1,0)),IF(ISNA(VLOOKUP(B114,FastTrack!$A:$A,1,0)),IF(ISNA(VLOOKUP(B114,Delayed!$B:$B,1,0)),"BAU","Delayed"),"FastTrack"),"TTM"),"Remove"),"CEEMEA")</f>
        <v>BAU</v>
      </c>
      <c r="I114" s="11" t="str">
        <f>IF(COUNTIF(schedule!DA$1:ZZ$100,B114)=0,"new","scheduled")</f>
        <v>scheduled</v>
      </c>
    </row>
    <row r="115" spans="1:9">
      <c r="A115" s="11" t="s">
        <v>21</v>
      </c>
      <c r="B115" s="13">
        <v>1101121309421</v>
      </c>
      <c r="C115" s="11" t="str">
        <f>IF(ISERROR(VLOOKUP(B115,'270912'!B:C,2,FALSE)),"new",VLOOKUP(B115,'270912'!B:C,2,FALSE))</f>
        <v>new</v>
      </c>
      <c r="D115" s="11" t="str">
        <f>IF(ISERROR(VLOOKUP(B115,'270912'!B:D,3,FALSE)),"new",IF(VLOOKUP(B115,'270912'!B:D,3,FALSE)="new","existing",VLOOKUP(B115,'270912'!B:D,3,FALSE)))</f>
        <v>existing</v>
      </c>
      <c r="E115" s="4" t="e">
        <f t="shared" si="1"/>
        <v>#VALUE!</v>
      </c>
      <c r="F115" s="11" t="str">
        <f>IF(ISERROR(VLOOKUP(B115,'011012'!B:B,1,FALSE)),"yes","no")</f>
        <v>no</v>
      </c>
      <c r="G115" s="2" t="s">
        <v>1773</v>
      </c>
      <c r="H115" s="11" t="str">
        <f>IF(ISNA(VLOOKUP(B115,CEEMEA!$A:$A,1,0)),IF(ISNA(VLOOKUP(B115,Removes!$A:$A,1,0)),IF(ISNA(VLOOKUP(B115,TTM!$A:$A,1,0)),IF(ISNA(VLOOKUP(B115,FastTrack!$A:$A,1,0)),IF(ISNA(VLOOKUP(B115,Delayed!$B:$B,1,0)),"BAU","Delayed"),"FastTrack"),"TTM"),"Remove"),"CEEMEA")</f>
        <v>BAU</v>
      </c>
      <c r="I115" s="11" t="str">
        <f>IF(COUNTIF(schedule!DA$1:ZZ$100,B115)=0,"new","scheduled")</f>
        <v>scheduled</v>
      </c>
    </row>
    <row r="116" spans="1:9">
      <c r="A116" s="11" t="s">
        <v>397</v>
      </c>
      <c r="B116" s="13">
        <v>1207260343541</v>
      </c>
      <c r="C116" s="11" t="str">
        <f>IF(ISERROR(VLOOKUP(B116,'270912'!B:C,2,FALSE)),"new",VLOOKUP(B116,'270912'!B:C,2,FALSE))</f>
        <v>new</v>
      </c>
      <c r="D116" s="11" t="str">
        <f>IF(ISERROR(VLOOKUP(B116,'270912'!B:D,3,FALSE)),"new",IF(VLOOKUP(B116,'270912'!B:D,3,FALSE)="new","existing",VLOOKUP(B116,'270912'!B:D,3,FALSE)))</f>
        <v>existing</v>
      </c>
      <c r="E116" s="4" t="e">
        <f t="shared" si="1"/>
        <v>#VALUE!</v>
      </c>
      <c r="F116" s="11" t="str">
        <f>IF(ISERROR(VLOOKUP(B116,'011012'!B:B,1,FALSE)),"yes","no")</f>
        <v>no</v>
      </c>
      <c r="G116" s="2" t="s">
        <v>1802</v>
      </c>
      <c r="H116" s="11" t="str">
        <f>IF(ISNA(VLOOKUP(B116,CEEMEA!$A:$A,1,0)),IF(ISNA(VLOOKUP(B116,Removes!$A:$A,1,0)),IF(ISNA(VLOOKUP(B116,TTM!$A:$A,1,0)),IF(ISNA(VLOOKUP(B116,FastTrack!$A:$A,1,0)),IF(ISNA(VLOOKUP(B116,Delayed!$B:$B,1,0)),"BAU","Delayed"),"FastTrack"),"TTM"),"Remove"),"CEEMEA")</f>
        <v>BAU</v>
      </c>
      <c r="I116" s="11" t="str">
        <f>IF(COUNTIF(schedule!DA$1:ZZ$100,B116)=0,"new","scheduled")</f>
        <v>scheduled</v>
      </c>
    </row>
    <row r="117" spans="1:9">
      <c r="A117" s="11" t="s">
        <v>350</v>
      </c>
      <c r="B117" s="13">
        <v>1207260344013</v>
      </c>
      <c r="C117" s="11" t="str">
        <f>IF(ISERROR(VLOOKUP(B117,'270912'!B:C,2,FALSE)),"new",VLOOKUP(B117,'270912'!B:C,2,FALSE))</f>
        <v>new</v>
      </c>
      <c r="D117" s="11" t="str">
        <f>IF(ISERROR(VLOOKUP(B117,'270912'!B:D,3,FALSE)),"new",IF(VLOOKUP(B117,'270912'!B:D,3,FALSE)="new","existing",VLOOKUP(B117,'270912'!B:D,3,FALSE)))</f>
        <v>existing</v>
      </c>
      <c r="E117" s="4" t="e">
        <f t="shared" si="1"/>
        <v>#VALUE!</v>
      </c>
      <c r="F117" s="11" t="str">
        <f>IF(ISERROR(VLOOKUP(B117,'011012'!B:B,1,FALSE)),"yes","no")</f>
        <v>no</v>
      </c>
      <c r="G117" s="2" t="s">
        <v>1857</v>
      </c>
      <c r="H117" s="11" t="str">
        <f>IF(ISNA(VLOOKUP(B117,CEEMEA!$A:$A,1,0)),IF(ISNA(VLOOKUP(B117,Removes!$A:$A,1,0)),IF(ISNA(VLOOKUP(B117,TTM!$A:$A,1,0)),IF(ISNA(VLOOKUP(B117,FastTrack!$A:$A,1,0)),IF(ISNA(VLOOKUP(B117,Delayed!$B:$B,1,0)),"BAU","Delayed"),"FastTrack"),"TTM"),"Remove"),"CEEMEA")</f>
        <v>BAU</v>
      </c>
      <c r="I117" s="11" t="str">
        <f>IF(COUNTIF(schedule!DA$1:ZZ$100,B117)=0,"new","scheduled")</f>
        <v>scheduled</v>
      </c>
    </row>
    <row r="118" spans="1:9">
      <c r="A118" s="11" t="s">
        <v>1958</v>
      </c>
      <c r="B118" s="13">
        <v>1207300416493</v>
      </c>
      <c r="C118" s="11" t="str">
        <f>IF(ISERROR(VLOOKUP(B118,'270912'!B:C,2,FALSE)),"new",VLOOKUP(B118,'270912'!B:C,2,FALSE))</f>
        <v>new</v>
      </c>
      <c r="D118" s="11" t="str">
        <f>IF(ISERROR(VLOOKUP(B118,'270912'!B:D,3,FALSE)),"new",IF(VLOOKUP(B118,'270912'!B:D,3,FALSE)="new","existing",VLOOKUP(B118,'270912'!B:D,3,FALSE)))</f>
        <v>existing</v>
      </c>
      <c r="E118" s="4" t="e">
        <f t="shared" si="1"/>
        <v>#VALUE!</v>
      </c>
      <c r="F118" s="11" t="str">
        <f>IF(ISERROR(VLOOKUP(B118,'011012'!B:B,1,FALSE)),"yes","no")</f>
        <v>no</v>
      </c>
      <c r="G118" s="2" t="s">
        <v>1959</v>
      </c>
      <c r="H118" s="11" t="str">
        <f>IF(ISNA(VLOOKUP(B118,CEEMEA!$A:$A,1,0)),IF(ISNA(VLOOKUP(B118,Removes!$A:$A,1,0)),IF(ISNA(VLOOKUP(B118,TTM!$A:$A,1,0)),IF(ISNA(VLOOKUP(B118,FastTrack!$A:$A,1,0)),IF(ISNA(VLOOKUP(B118,Delayed!$B:$B,1,0)),"BAU","Delayed"),"FastTrack"),"TTM"),"Remove"),"CEEMEA")</f>
        <v>CEEMEA</v>
      </c>
      <c r="I118" s="11" t="str">
        <f>IF(COUNTIF(schedule!DA$1:ZZ$100,B118)=0,"new","scheduled")</f>
        <v>scheduled</v>
      </c>
    </row>
    <row r="119" spans="1:9">
      <c r="A119" s="11" t="s">
        <v>1960</v>
      </c>
      <c r="B119" s="13">
        <v>1207300416523</v>
      </c>
      <c r="C119" s="11" t="str">
        <f>IF(ISERROR(VLOOKUP(B119,'270912'!B:C,2,FALSE)),"new",VLOOKUP(B119,'270912'!B:C,2,FALSE))</f>
        <v>new</v>
      </c>
      <c r="D119" s="11" t="str">
        <f>IF(ISERROR(VLOOKUP(B119,'270912'!B:D,3,FALSE)),"new",IF(VLOOKUP(B119,'270912'!B:D,3,FALSE)="new","existing",VLOOKUP(B119,'270912'!B:D,3,FALSE)))</f>
        <v>existing</v>
      </c>
      <c r="E119" s="4" t="e">
        <f t="shared" si="1"/>
        <v>#VALUE!</v>
      </c>
      <c r="F119" s="11" t="str">
        <f>IF(ISERROR(VLOOKUP(B119,'011012'!B:B,1,FALSE)),"yes","no")</f>
        <v>no</v>
      </c>
      <c r="G119" s="2" t="s">
        <v>1961</v>
      </c>
      <c r="H119" s="11" t="str">
        <f>IF(ISNA(VLOOKUP(B119,CEEMEA!$A:$A,1,0)),IF(ISNA(VLOOKUP(B119,Removes!$A:$A,1,0)),IF(ISNA(VLOOKUP(B119,TTM!$A:$A,1,0)),IF(ISNA(VLOOKUP(B119,FastTrack!$A:$A,1,0)),IF(ISNA(VLOOKUP(B119,Delayed!$B:$B,1,0)),"BAU","Delayed"),"FastTrack"),"TTM"),"Remove"),"CEEMEA")</f>
        <v>CEEMEA</v>
      </c>
      <c r="I119" s="11" t="str">
        <f>IF(COUNTIF(schedule!DA$1:ZZ$100,B119)=0,"new","scheduled")</f>
        <v>scheduled</v>
      </c>
    </row>
    <row r="120" spans="1:9">
      <c r="A120" s="11" t="s">
        <v>1962</v>
      </c>
      <c r="B120" s="13">
        <v>1208080420583</v>
      </c>
      <c r="C120" s="11" t="str">
        <f>IF(ISERROR(VLOOKUP(B120,'270912'!B:C,2,FALSE)),"new",VLOOKUP(B120,'270912'!B:C,2,FALSE))</f>
        <v>new</v>
      </c>
      <c r="D120" s="11" t="str">
        <f>IF(ISERROR(VLOOKUP(B120,'270912'!B:D,3,FALSE)),"new",IF(VLOOKUP(B120,'270912'!B:D,3,FALSE)="new","existing",VLOOKUP(B120,'270912'!B:D,3,FALSE)))</f>
        <v>existing</v>
      </c>
      <c r="E120" s="4" t="e">
        <f t="shared" si="1"/>
        <v>#VALUE!</v>
      </c>
      <c r="F120" s="11" t="str">
        <f>IF(ISERROR(VLOOKUP(B120,'011012'!B:B,1,FALSE)),"yes","no")</f>
        <v>no</v>
      </c>
      <c r="G120" s="2" t="s">
        <v>1963</v>
      </c>
      <c r="H120" s="11" t="str">
        <f>IF(ISNA(VLOOKUP(B120,CEEMEA!$A:$A,1,0)),IF(ISNA(VLOOKUP(B120,Removes!$A:$A,1,0)),IF(ISNA(VLOOKUP(B120,TTM!$A:$A,1,0)),IF(ISNA(VLOOKUP(B120,FastTrack!$A:$A,1,0)),IF(ISNA(VLOOKUP(B120,Delayed!$B:$B,1,0)),"BAU","Delayed"),"FastTrack"),"TTM"),"Remove"),"CEEMEA")</f>
        <v>CEEMEA</v>
      </c>
      <c r="I120" s="11" t="str">
        <f>IF(COUNTIF(schedule!DA$1:ZZ$100,B120)=0,"new","scheduled")</f>
        <v>scheduled</v>
      </c>
    </row>
    <row r="121" spans="1:9">
      <c r="A121" s="11" t="s">
        <v>1966</v>
      </c>
      <c r="B121" s="13">
        <v>1208170548561</v>
      </c>
      <c r="C121" s="11" t="str">
        <f>IF(ISERROR(VLOOKUP(B121,'270912'!B:C,2,FALSE)),"new",VLOOKUP(B121,'270912'!B:C,2,FALSE))</f>
        <v>new</v>
      </c>
      <c r="D121" s="11" t="str">
        <f>IF(ISERROR(VLOOKUP(B121,'270912'!B:D,3,FALSE)),"new",IF(VLOOKUP(B121,'270912'!B:D,3,FALSE)="new","existing",VLOOKUP(B121,'270912'!B:D,3,FALSE)))</f>
        <v>existing</v>
      </c>
      <c r="E121" s="4" t="e">
        <f t="shared" si="1"/>
        <v>#VALUE!</v>
      </c>
      <c r="F121" s="11" t="str">
        <f>IF(ISERROR(VLOOKUP(B121,'011012'!B:B,1,FALSE)),"yes","no")</f>
        <v>no</v>
      </c>
      <c r="G121" s="2" t="s">
        <v>1967</v>
      </c>
      <c r="H121" s="11" t="str">
        <f>IF(ISNA(VLOOKUP(B121,CEEMEA!$A:$A,1,0)),IF(ISNA(VLOOKUP(B121,Removes!$A:$A,1,0)),IF(ISNA(VLOOKUP(B121,TTM!$A:$A,1,0)),IF(ISNA(VLOOKUP(B121,FastTrack!$A:$A,1,0)),IF(ISNA(VLOOKUP(B121,Delayed!$B:$B,1,0)),"BAU","Delayed"),"FastTrack"),"TTM"),"Remove"),"CEEMEA")</f>
        <v>CEEMEA</v>
      </c>
      <c r="I121" s="11" t="str">
        <f>IF(COUNTIF(schedule!DA$1:ZZ$100,B121)=0,"new","scheduled")</f>
        <v>scheduled</v>
      </c>
    </row>
    <row r="122" spans="1:9">
      <c r="A122" s="11" t="s">
        <v>1953</v>
      </c>
      <c r="B122" s="13">
        <v>1208170551071</v>
      </c>
      <c r="C122" s="11" t="str">
        <f>IF(ISERROR(VLOOKUP(B122,'270912'!B:C,2,FALSE)),"new",VLOOKUP(B122,'270912'!B:C,2,FALSE))</f>
        <v>new</v>
      </c>
      <c r="D122" s="11" t="str">
        <f>IF(ISERROR(VLOOKUP(B122,'270912'!B:D,3,FALSE)),"new",IF(VLOOKUP(B122,'270912'!B:D,3,FALSE)="new","existing",VLOOKUP(B122,'270912'!B:D,3,FALSE)))</f>
        <v>existing</v>
      </c>
      <c r="E122" s="4" t="e">
        <f t="shared" si="1"/>
        <v>#VALUE!</v>
      </c>
      <c r="F122" s="11" t="str">
        <f>IF(ISERROR(VLOOKUP(B122,'011012'!B:B,1,FALSE)),"yes","no")</f>
        <v>no</v>
      </c>
      <c r="G122" s="2" t="s">
        <v>1954</v>
      </c>
      <c r="H122" s="11" t="str">
        <f>IF(ISNA(VLOOKUP(B122,CEEMEA!$A:$A,1,0)),IF(ISNA(VLOOKUP(B122,Removes!$A:$A,1,0)),IF(ISNA(VLOOKUP(B122,TTM!$A:$A,1,0)),IF(ISNA(VLOOKUP(B122,FastTrack!$A:$A,1,0)),IF(ISNA(VLOOKUP(B122,Delayed!$B:$B,1,0)),"BAU","Delayed"),"FastTrack"),"TTM"),"Remove"),"CEEMEA")</f>
        <v>CEEMEA</v>
      </c>
      <c r="I122" s="11" t="str">
        <f>IF(COUNTIF(schedule!DA$1:ZZ$100,B122)=0,"new","scheduled")</f>
        <v>scheduled</v>
      </c>
    </row>
    <row r="123" spans="1:9">
      <c r="A123" s="11" t="s">
        <v>1657</v>
      </c>
      <c r="B123" s="13">
        <v>1208181910351</v>
      </c>
      <c r="C123" s="11" t="str">
        <f>IF(ISERROR(VLOOKUP(B123,'270912'!B:C,2,FALSE)),"new",VLOOKUP(B123,'270912'!B:C,2,FALSE))</f>
        <v>new</v>
      </c>
      <c r="D123" s="11" t="str">
        <f>IF(ISERROR(VLOOKUP(B123,'270912'!B:D,3,FALSE)),"new",IF(VLOOKUP(B123,'270912'!B:D,3,FALSE)="new","existing",VLOOKUP(B123,'270912'!B:D,3,FALSE)))</f>
        <v>existing</v>
      </c>
      <c r="E123" s="4" t="e">
        <f t="shared" si="1"/>
        <v>#VALUE!</v>
      </c>
      <c r="F123" s="11" t="str">
        <f>IF(ISERROR(VLOOKUP(B123,'011012'!B:B,1,FALSE)),"yes","no")</f>
        <v>no</v>
      </c>
      <c r="G123" s="2" t="s">
        <v>1765</v>
      </c>
      <c r="H123" s="11" t="str">
        <f>IF(ISNA(VLOOKUP(B123,CEEMEA!$A:$A,1,0)),IF(ISNA(VLOOKUP(B123,Removes!$A:$A,1,0)),IF(ISNA(VLOOKUP(B123,TTM!$A:$A,1,0)),IF(ISNA(VLOOKUP(B123,FastTrack!$A:$A,1,0)),IF(ISNA(VLOOKUP(B123,Delayed!$B:$B,1,0)),"BAU","Delayed"),"FastTrack"),"TTM"),"Remove"),"CEEMEA")</f>
        <v>CEEMEA</v>
      </c>
      <c r="I123" s="11" t="str">
        <f>IF(COUNTIF(schedule!DA$1:ZZ$100,B123)=0,"new","scheduled")</f>
        <v>scheduled</v>
      </c>
    </row>
    <row r="124" spans="1:9">
      <c r="A124" s="11" t="s">
        <v>859</v>
      </c>
      <c r="B124" s="13">
        <v>1208182007483</v>
      </c>
      <c r="C124" s="11" t="str">
        <f>IF(ISERROR(VLOOKUP(B124,'270912'!B:C,2,FALSE)),"new",VLOOKUP(B124,'270912'!B:C,2,FALSE))</f>
        <v>new</v>
      </c>
      <c r="D124" s="11" t="str">
        <f>IF(ISERROR(VLOOKUP(B124,'270912'!B:D,3,FALSE)),"new",IF(VLOOKUP(B124,'270912'!B:D,3,FALSE)="new","existing",VLOOKUP(B124,'270912'!B:D,3,FALSE)))</f>
        <v>existing</v>
      </c>
      <c r="E124" s="4" t="e">
        <f t="shared" si="1"/>
        <v>#VALUE!</v>
      </c>
      <c r="F124" s="11" t="str">
        <f>IF(ISERROR(VLOOKUP(B124,'011012'!B:B,1,FALSE)),"yes","no")</f>
        <v>no</v>
      </c>
      <c r="G124" s="2" t="s">
        <v>1957</v>
      </c>
      <c r="H124" s="11" t="str">
        <f>IF(ISNA(VLOOKUP(B124,CEEMEA!$A:$A,1,0)),IF(ISNA(VLOOKUP(B124,Removes!$A:$A,1,0)),IF(ISNA(VLOOKUP(B124,TTM!$A:$A,1,0)),IF(ISNA(VLOOKUP(B124,FastTrack!$A:$A,1,0)),IF(ISNA(VLOOKUP(B124,Delayed!$B:$B,1,0)),"BAU","Delayed"),"FastTrack"),"TTM"),"Remove"),"CEEMEA")</f>
        <v>CEEMEA</v>
      </c>
      <c r="I124" s="11" t="str">
        <f>IF(COUNTIF(schedule!DA$1:ZZ$100,B124)=0,"new","scheduled")</f>
        <v>scheduled</v>
      </c>
    </row>
    <row r="125" spans="1:9">
      <c r="A125" s="11" t="s">
        <v>1639</v>
      </c>
      <c r="B125" s="13">
        <v>1209071219242</v>
      </c>
      <c r="C125" s="11" t="str">
        <f>IF(ISERROR(VLOOKUP(B125,'270912'!B:C,2,FALSE)),"new",VLOOKUP(B125,'270912'!B:C,2,FALSE))</f>
        <v>new</v>
      </c>
      <c r="D125" s="11" t="str">
        <f>IF(ISERROR(VLOOKUP(B125,'270912'!B:D,3,FALSE)),"new",IF(VLOOKUP(B125,'270912'!B:D,3,FALSE)="new","existing",VLOOKUP(B125,'270912'!B:D,3,FALSE)))</f>
        <v>existing</v>
      </c>
      <c r="E125" s="4" t="e">
        <f t="shared" si="1"/>
        <v>#VALUE!</v>
      </c>
      <c r="F125" s="11" t="str">
        <f>IF(ISERROR(VLOOKUP(B125,'011012'!B:B,1,FALSE)),"yes","no")</f>
        <v>no</v>
      </c>
      <c r="G125" s="2" t="s">
        <v>1640</v>
      </c>
      <c r="H125" s="11" t="str">
        <f>IF(ISNA(VLOOKUP(B125,CEEMEA!$A:$A,1,0)),IF(ISNA(VLOOKUP(B125,Removes!$A:$A,1,0)),IF(ISNA(VLOOKUP(B125,TTM!$A:$A,1,0)),IF(ISNA(VLOOKUP(B125,FastTrack!$A:$A,1,0)),IF(ISNA(VLOOKUP(B125,Delayed!$B:$B,1,0)),"BAU","Delayed"),"FastTrack"),"TTM"),"Remove"),"CEEMEA")</f>
        <v>Remove</v>
      </c>
      <c r="I125" s="11" t="str">
        <f>IF(COUNTIF(schedule!DA$1:ZZ$100,B125)=0,"new","scheduled")</f>
        <v>new</v>
      </c>
    </row>
    <row r="126" spans="1:9">
      <c r="A126" s="11" t="s">
        <v>1833</v>
      </c>
      <c r="B126" s="13">
        <v>1209071225182</v>
      </c>
      <c r="C126" s="11" t="str">
        <f>IF(ISERROR(VLOOKUP(B126,'270912'!B:C,2,FALSE)),"new",VLOOKUP(B126,'270912'!B:C,2,FALSE))</f>
        <v>new</v>
      </c>
      <c r="D126" s="11" t="str">
        <f>IF(ISERROR(VLOOKUP(B126,'270912'!B:D,3,FALSE)),"new",IF(VLOOKUP(B126,'270912'!B:D,3,FALSE)="new","existing",VLOOKUP(B126,'270912'!B:D,3,FALSE)))</f>
        <v>existing</v>
      </c>
      <c r="E126" s="4" t="e">
        <f t="shared" si="1"/>
        <v>#VALUE!</v>
      </c>
      <c r="F126" s="11" t="str">
        <f>IF(ISERROR(VLOOKUP(B126,'011012'!B:B,1,FALSE)),"yes","no")</f>
        <v>no</v>
      </c>
      <c r="G126" s="2" t="s">
        <v>1834</v>
      </c>
      <c r="H126" s="11" t="str">
        <f>IF(ISNA(VLOOKUP(B126,CEEMEA!$A:$A,1,0)),IF(ISNA(VLOOKUP(B126,Removes!$A:$A,1,0)),IF(ISNA(VLOOKUP(B126,TTM!$A:$A,1,0)),IF(ISNA(VLOOKUP(B126,FastTrack!$A:$A,1,0)),IF(ISNA(VLOOKUP(B126,Delayed!$B:$B,1,0)),"BAU","Delayed"),"FastTrack"),"TTM"),"Remove"),"CEEMEA")</f>
        <v>Remove</v>
      </c>
      <c r="I126" s="11" t="str">
        <f>IF(COUNTIF(schedule!DA$1:ZZ$100,B126)=0,"new","scheduled")</f>
        <v>new</v>
      </c>
    </row>
    <row r="127" spans="1:9">
      <c r="A127" s="11" t="s">
        <v>1835</v>
      </c>
      <c r="B127" s="13">
        <v>1209120930401</v>
      </c>
      <c r="C127" s="11" t="str">
        <f>IF(ISERROR(VLOOKUP(B127,'270912'!B:C,2,FALSE)),"new",VLOOKUP(B127,'270912'!B:C,2,FALSE))</f>
        <v>new</v>
      </c>
      <c r="D127" s="11" t="str">
        <f>IF(ISERROR(VLOOKUP(B127,'270912'!B:D,3,FALSE)),"new",IF(VLOOKUP(B127,'270912'!B:D,3,FALSE)="new","existing",VLOOKUP(B127,'270912'!B:D,3,FALSE)))</f>
        <v>existing</v>
      </c>
      <c r="E127" s="4" t="e">
        <f t="shared" si="1"/>
        <v>#VALUE!</v>
      </c>
      <c r="F127" s="11" t="str">
        <f>IF(ISERROR(VLOOKUP(B127,'011012'!B:B,1,FALSE)),"yes","no")</f>
        <v>no</v>
      </c>
      <c r="G127" s="2" t="s">
        <v>1836</v>
      </c>
      <c r="H127" s="11" t="str">
        <f>IF(ISNA(VLOOKUP(B127,CEEMEA!$A:$A,1,0)),IF(ISNA(VLOOKUP(B127,Removes!$A:$A,1,0)),IF(ISNA(VLOOKUP(B127,TTM!$A:$A,1,0)),IF(ISNA(VLOOKUP(B127,FastTrack!$A:$A,1,0)),IF(ISNA(VLOOKUP(B127,Delayed!$B:$B,1,0)),"BAU","Delayed"),"FastTrack"),"TTM"),"Remove"),"CEEMEA")</f>
        <v>Remove</v>
      </c>
      <c r="I127" s="11" t="str">
        <f>IF(COUNTIF(schedule!DA$1:ZZ$100,B127)=0,"new","scheduled")</f>
        <v>new</v>
      </c>
    </row>
    <row r="128" spans="1:9">
      <c r="A128" s="11" t="s">
        <v>332</v>
      </c>
      <c r="B128" s="13">
        <v>1209141240361</v>
      </c>
      <c r="C128" s="11" t="str">
        <f>IF(ISERROR(VLOOKUP(B128,'270912'!B:C,2,FALSE)),"new",VLOOKUP(B128,'270912'!B:C,2,FALSE))</f>
        <v>new</v>
      </c>
      <c r="D128" s="11" t="str">
        <f>IF(ISERROR(VLOOKUP(B128,'270912'!B:D,3,FALSE)),"new",IF(VLOOKUP(B128,'270912'!B:D,3,FALSE)="new","existing",VLOOKUP(B128,'270912'!B:D,3,FALSE)))</f>
        <v>existing</v>
      </c>
      <c r="E128" s="4" t="e">
        <f t="shared" si="1"/>
        <v>#VALUE!</v>
      </c>
      <c r="F128" s="11" t="str">
        <f>IF(ISERROR(VLOOKUP(B128,'011012'!B:B,1,FALSE)),"yes","no")</f>
        <v>no</v>
      </c>
      <c r="G128" s="2" t="s">
        <v>1713</v>
      </c>
      <c r="H128" s="11" t="str">
        <f>IF(ISNA(VLOOKUP(B128,CEEMEA!$A:$A,1,0)),IF(ISNA(VLOOKUP(B128,Removes!$A:$A,1,0)),IF(ISNA(VLOOKUP(B128,TTM!$A:$A,1,0)),IF(ISNA(VLOOKUP(B128,FastTrack!$A:$A,1,0)),IF(ISNA(VLOOKUP(B128,Delayed!$B:$B,1,0)),"BAU","Delayed"),"FastTrack"),"TTM"),"Remove"),"CEEMEA")</f>
        <v>Remove</v>
      </c>
      <c r="I128" s="11" t="str">
        <f>IF(COUNTIF(schedule!DA$1:ZZ$100,B128)=0,"new","scheduled")</f>
        <v>new</v>
      </c>
    </row>
    <row r="129" spans="1:9">
      <c r="A129" s="11" t="s">
        <v>1817</v>
      </c>
      <c r="B129" s="13">
        <v>1209201007501</v>
      </c>
      <c r="C129" s="11" t="str">
        <f>IF(ISERROR(VLOOKUP(B129,'270912'!B:C,2,FALSE)),"new",VLOOKUP(B129,'270912'!B:C,2,FALSE))</f>
        <v>new</v>
      </c>
      <c r="D129" s="11" t="str">
        <f>IF(ISERROR(VLOOKUP(B129,'270912'!B:D,3,FALSE)),"new",IF(VLOOKUP(B129,'270912'!B:D,3,FALSE)="new","existing",VLOOKUP(B129,'270912'!B:D,3,FALSE)))</f>
        <v>existing</v>
      </c>
      <c r="E129" s="4" t="e">
        <f t="shared" si="1"/>
        <v>#VALUE!</v>
      </c>
      <c r="F129" s="11" t="str">
        <f>IF(ISERROR(VLOOKUP(B129,'011012'!B:B,1,FALSE)),"yes","no")</f>
        <v>no</v>
      </c>
      <c r="G129" s="2" t="s">
        <v>1818</v>
      </c>
      <c r="H129" s="11" t="str">
        <f>IF(ISNA(VLOOKUP(B129,CEEMEA!$A:$A,1,0)),IF(ISNA(VLOOKUP(B129,Removes!$A:$A,1,0)),IF(ISNA(VLOOKUP(B129,TTM!$A:$A,1,0)),IF(ISNA(VLOOKUP(B129,FastTrack!$A:$A,1,0)),IF(ISNA(VLOOKUP(B129,Delayed!$B:$B,1,0)),"BAU","Delayed"),"FastTrack"),"TTM"),"Remove"),"CEEMEA")</f>
        <v>BAU</v>
      </c>
      <c r="I129" s="11" t="str">
        <f>IF(COUNTIF(schedule!DA$1:ZZ$100,B129)=0,"new","scheduled")</f>
        <v>scheduled</v>
      </c>
    </row>
    <row r="130" spans="1:9">
      <c r="A130" s="11" t="s">
        <v>1807</v>
      </c>
      <c r="B130" s="13">
        <v>1209201020041</v>
      </c>
      <c r="C130" s="11" t="str">
        <f>IF(ISERROR(VLOOKUP(B130,'270912'!B:C,2,FALSE)),"new",VLOOKUP(B130,'270912'!B:C,2,FALSE))</f>
        <v>new</v>
      </c>
      <c r="D130" s="11" t="str">
        <f>IF(ISERROR(VLOOKUP(B130,'270912'!B:D,3,FALSE)),"new",IF(VLOOKUP(B130,'270912'!B:D,3,FALSE)="new","existing",VLOOKUP(B130,'270912'!B:D,3,FALSE)))</f>
        <v>existing</v>
      </c>
      <c r="E130" s="4" t="e">
        <f t="shared" si="1"/>
        <v>#VALUE!</v>
      </c>
      <c r="F130" s="11" t="str">
        <f>IF(ISERROR(VLOOKUP(B130,'011012'!B:B,1,FALSE)),"yes","no")</f>
        <v>no</v>
      </c>
      <c r="G130" s="2" t="s">
        <v>1808</v>
      </c>
      <c r="H130" s="11" t="str">
        <f>IF(ISNA(VLOOKUP(B130,CEEMEA!$A:$A,1,0)),IF(ISNA(VLOOKUP(B130,Removes!$A:$A,1,0)),IF(ISNA(VLOOKUP(B130,TTM!$A:$A,1,0)),IF(ISNA(VLOOKUP(B130,FastTrack!$A:$A,1,0)),IF(ISNA(VLOOKUP(B130,Delayed!$B:$B,1,0)),"BAU","Delayed"),"FastTrack"),"TTM"),"Remove"),"CEEMEA")</f>
        <v>BAU</v>
      </c>
      <c r="I130" s="11" t="str">
        <f>IF(COUNTIF(schedule!DA$1:ZZ$100,B130)=0,"new","scheduled")</f>
        <v>scheduled</v>
      </c>
    </row>
    <row r="131" spans="1:9">
      <c r="A131" s="11" t="s">
        <v>1805</v>
      </c>
      <c r="B131" s="13">
        <v>1209201020062</v>
      </c>
      <c r="C131" s="11" t="str">
        <f>IF(ISERROR(VLOOKUP(B131,'270912'!B:C,2,FALSE)),"new",VLOOKUP(B131,'270912'!B:C,2,FALSE))</f>
        <v>new</v>
      </c>
      <c r="D131" s="11" t="str">
        <f>IF(ISERROR(VLOOKUP(B131,'270912'!B:D,3,FALSE)),"new",IF(VLOOKUP(B131,'270912'!B:D,3,FALSE)="new","existing",VLOOKUP(B131,'270912'!B:D,3,FALSE)))</f>
        <v>existing</v>
      </c>
      <c r="E131" s="4" t="e">
        <f t="shared" ref="E131:E134" si="2">DATEVALUE(MID(G131,SEARCH("/",G131,1)-2,10))</f>
        <v>#VALUE!</v>
      </c>
      <c r="F131" s="11" t="str">
        <f>IF(ISERROR(VLOOKUP(B131,'011012'!B:B,1,FALSE)),"yes","no")</f>
        <v>no</v>
      </c>
      <c r="G131" s="2" t="s">
        <v>1806</v>
      </c>
      <c r="H131" s="11" t="str">
        <f>IF(ISNA(VLOOKUP(B131,CEEMEA!$A:$A,1,0)),IF(ISNA(VLOOKUP(B131,Removes!$A:$A,1,0)),IF(ISNA(VLOOKUP(B131,TTM!$A:$A,1,0)),IF(ISNA(VLOOKUP(B131,FastTrack!$A:$A,1,0)),IF(ISNA(VLOOKUP(B131,Delayed!$B:$B,1,0)),"BAU","Delayed"),"FastTrack"),"TTM"),"Remove"),"CEEMEA")</f>
        <v>BAU</v>
      </c>
      <c r="I131" s="11" t="str">
        <f>IF(COUNTIF(schedule!DA$1:ZZ$100,B131)=0,"new","scheduled")</f>
        <v>scheduled</v>
      </c>
    </row>
    <row r="132" spans="1:9">
      <c r="A132" s="11" t="s">
        <v>1876</v>
      </c>
      <c r="B132" s="13">
        <v>1209210600291</v>
      </c>
      <c r="C132" s="11" t="str">
        <f>IF(ISERROR(VLOOKUP(B132,'270912'!B:C,2,FALSE)),"new",VLOOKUP(B132,'270912'!B:C,2,FALSE))</f>
        <v>new</v>
      </c>
      <c r="D132" s="11" t="str">
        <f>IF(ISERROR(VLOOKUP(B132,'270912'!B:D,3,FALSE)),"new",IF(VLOOKUP(B132,'270912'!B:D,3,FALSE)="new","existing",VLOOKUP(B132,'270912'!B:D,3,FALSE)))</f>
        <v>existing</v>
      </c>
      <c r="E132" s="4" t="e">
        <f t="shared" si="2"/>
        <v>#VALUE!</v>
      </c>
      <c r="F132" s="11" t="str">
        <f>IF(ISERROR(VLOOKUP(B132,'011012'!B:B,1,FALSE)),"yes","no")</f>
        <v>no</v>
      </c>
      <c r="G132" s="2" t="s">
        <v>1877</v>
      </c>
      <c r="H132" s="11" t="str">
        <f>IF(ISNA(VLOOKUP(B132,CEEMEA!$A:$A,1,0)),IF(ISNA(VLOOKUP(B132,Removes!$A:$A,1,0)),IF(ISNA(VLOOKUP(B132,TTM!$A:$A,1,0)),IF(ISNA(VLOOKUP(B132,FastTrack!$A:$A,1,0)),IF(ISNA(VLOOKUP(B132,Delayed!$B:$B,1,0)),"BAU","Delayed"),"FastTrack"),"TTM"),"Remove"),"CEEMEA")</f>
        <v>Delayed</v>
      </c>
      <c r="I132" s="11" t="str">
        <f>IF(COUNTIF(schedule!DA$1:ZZ$100,B132)=0,"new","scheduled")</f>
        <v>new</v>
      </c>
    </row>
    <row r="133" spans="1:9">
      <c r="A133" s="11" t="s">
        <v>1890</v>
      </c>
      <c r="B133" s="13">
        <v>1209260617381</v>
      </c>
      <c r="C133" s="11" t="str">
        <f>IF(ISERROR(VLOOKUP(B133,'270912'!B:C,2,FALSE)),"new",VLOOKUP(B133,'270912'!B:C,2,FALSE))</f>
        <v>new</v>
      </c>
      <c r="D133" s="11" t="str">
        <f>IF(ISERROR(VLOOKUP(B133,'270912'!B:D,3,FALSE)),"new",IF(VLOOKUP(B133,'270912'!B:D,3,FALSE)="new","existing",VLOOKUP(B133,'270912'!B:D,3,FALSE)))</f>
        <v>existing</v>
      </c>
      <c r="E133" s="4" t="e">
        <f t="shared" si="2"/>
        <v>#VALUE!</v>
      </c>
      <c r="F133" s="11" t="str">
        <f>IF(ISERROR(VLOOKUP(B133,'011012'!B:B,1,FALSE)),"yes","no")</f>
        <v>no</v>
      </c>
      <c r="G133" s="2" t="s">
        <v>1977</v>
      </c>
      <c r="H133" s="11" t="str">
        <f>IF(ISNA(VLOOKUP(B133,CEEMEA!$A:$A,1,0)),IF(ISNA(VLOOKUP(B133,Removes!$A:$A,1,0)),IF(ISNA(VLOOKUP(B133,TTM!$A:$A,1,0)),IF(ISNA(VLOOKUP(B133,FastTrack!$A:$A,1,0)),IF(ISNA(VLOOKUP(B133,Delayed!$B:$B,1,0)),"BAU","Delayed"),"FastTrack"),"TTM"),"Remove"),"CEEMEA")</f>
        <v>BAU</v>
      </c>
      <c r="I133" s="11" t="str">
        <f>IF(COUNTIF(schedule!DA$1:ZZ$100,B133)=0,"new","scheduled")</f>
        <v>scheduled</v>
      </c>
    </row>
    <row r="134" spans="1:9">
      <c r="A134" s="11" t="s">
        <v>2019</v>
      </c>
      <c r="B134" s="13">
        <v>1209271104291</v>
      </c>
      <c r="C134" s="11" t="str">
        <f>IF(ISERROR(VLOOKUP(B134,'270912'!B:C,2,FALSE)),"new",VLOOKUP(B134,'270912'!B:C,2,FALSE))</f>
        <v>new</v>
      </c>
      <c r="D134" s="11" t="str">
        <f>IF(ISERROR(VLOOKUP(B134,'270912'!B:D,3,FALSE)),"new",IF(VLOOKUP(B134,'270912'!B:D,3,FALSE)="new","existing",VLOOKUP(B134,'270912'!B:D,3,FALSE)))</f>
        <v>new</v>
      </c>
      <c r="E134" s="4" t="e">
        <f t="shared" si="2"/>
        <v>#VALUE!</v>
      </c>
      <c r="F134" s="11" t="str">
        <f>IF(ISERROR(VLOOKUP(B134,'011012'!B:B,1,FALSE)),"yes","no")</f>
        <v>no</v>
      </c>
      <c r="G134" s="2" t="s">
        <v>2020</v>
      </c>
      <c r="H134" s="11" t="str">
        <f>IF(ISNA(VLOOKUP(B134,CEEMEA!$A:$A,1,0)),IF(ISNA(VLOOKUP(B134,Removes!$A:$A,1,0)),IF(ISNA(VLOOKUP(B134,TTM!$A:$A,1,0)),IF(ISNA(VLOOKUP(B134,FastTrack!$A:$A,1,0)),IF(ISNA(VLOOKUP(B134,Delayed!$B:$B,1,0)),"BAU","Delayed"),"FastTrack"),"TTM"),"Remove"),"CEEMEA")</f>
        <v>BAU</v>
      </c>
      <c r="I134" s="11" t="str">
        <f>IF(COUNTIF(schedule!DA$1:ZZ$100,B134)=0,"new","scheduled")</f>
        <v>scheduled</v>
      </c>
    </row>
  </sheetData>
  <autoFilter ref="A1:I1815"/>
  <sortState ref="A1:G1814">
    <sortCondition ref="B1:B1814"/>
  </sortState>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dimension ref="A1:I1815"/>
  <sheetViews>
    <sheetView workbookViewId="0">
      <selection activeCell="F2" sqref="F2"/>
    </sheetView>
  </sheetViews>
  <sheetFormatPr defaultRowHeight="15"/>
  <cols>
    <col min="1" max="1" width="67" style="11" customWidth="1"/>
    <col min="2" max="4" width="14.140625" style="11" customWidth="1"/>
    <col min="5" max="5" width="16.7109375" style="11" customWidth="1"/>
    <col min="6" max="6" width="9.140625" style="11"/>
    <col min="7" max="7" width="16.85546875" style="3" customWidth="1"/>
    <col min="8" max="16384" width="9.140625" style="11"/>
  </cols>
  <sheetData>
    <row r="1" spans="1:9">
      <c r="A1" s="11" t="s">
        <v>23</v>
      </c>
      <c r="C1" s="11" t="s">
        <v>30</v>
      </c>
      <c r="D1" s="11" t="s">
        <v>0</v>
      </c>
      <c r="E1" s="11" t="s">
        <v>35</v>
      </c>
      <c r="F1" s="11" t="s">
        <v>78</v>
      </c>
      <c r="G1" s="3" t="s">
        <v>0</v>
      </c>
      <c r="H1" s="11" t="s">
        <v>190</v>
      </c>
      <c r="I1" s="11" t="s">
        <v>230</v>
      </c>
    </row>
    <row r="2" spans="1:9">
      <c r="A2" s="11" t="s">
        <v>1902</v>
      </c>
      <c r="B2" s="13">
        <v>120425231137</v>
      </c>
      <c r="C2" s="11" t="str">
        <f>IF(ISERROR(VLOOKUP(B2,'260912'!B:C,2,FALSE)),"new",VLOOKUP(B2,'260912'!B:C,2,FALSE))</f>
        <v>new</v>
      </c>
      <c r="D2" s="11" t="str">
        <f>IF(ISERROR(VLOOKUP(B2,'260912'!B:D,3,FALSE)),"new",IF(VLOOKUP(B2,'260912'!B:D,3,FALSE)="new","existing",VLOOKUP(B2,'260912'!B:D,3,FALSE)))</f>
        <v>existing</v>
      </c>
      <c r="E2" s="4" t="e">
        <f t="shared" ref="E2:E33" si="0">DATEVALUE(MID(G2,SEARCH("/",G2,1)-2,10))</f>
        <v>#VALUE!</v>
      </c>
      <c r="F2" s="11" t="str">
        <f>IF(ISERROR(VLOOKUP(B2,'280912'!B:B,1,FALSE)),"yes","no")</f>
        <v>no</v>
      </c>
      <c r="G2" s="2" t="s">
        <v>1903</v>
      </c>
      <c r="H2" s="11" t="str">
        <f>IF(ISNA(VLOOKUP(B2,CEEMEA!$A:$A,1,0)),IF(ISNA(VLOOKUP(B2,Removes!$A:$A,1,0)),IF(ISNA(VLOOKUP(B2,TTM!$A:$A,1,0)),IF(ISNA(VLOOKUP(B2,FastTrack!$A:$A,1,0)),IF(ISNA(VLOOKUP(B2,Delayed!$B:$B,1,0)),"BAU","Delayed"),"FastTrack"),"TTM"),"Remove"),"CEEMEA")</f>
        <v>CEEMEA</v>
      </c>
      <c r="I2" s="11" t="str">
        <f>IF(COUNTIF(schedule!DA$1:ZZ$100,B2)=0,"new","scheduled")</f>
        <v>scheduled</v>
      </c>
    </row>
    <row r="3" spans="1:9">
      <c r="A3" s="11" t="s">
        <v>162</v>
      </c>
      <c r="B3" s="13">
        <v>120808042120</v>
      </c>
      <c r="C3" s="11" t="str">
        <f>IF(ISERROR(VLOOKUP(B3,'260912'!B:C,2,FALSE)),"new",VLOOKUP(B3,'260912'!B:C,2,FALSE))</f>
        <v>new</v>
      </c>
      <c r="D3" s="11" t="str">
        <f>IF(ISERROR(VLOOKUP(B3,'260912'!B:D,3,FALSE)),"new",IF(VLOOKUP(B3,'260912'!B:D,3,FALSE)="new","existing",VLOOKUP(B3,'260912'!B:D,3,FALSE)))</f>
        <v>existing</v>
      </c>
      <c r="E3" s="4" t="e">
        <f t="shared" si="0"/>
        <v>#VALUE!</v>
      </c>
      <c r="F3" s="11" t="str">
        <f>IF(ISERROR(VLOOKUP(B3,'280912'!B:B,1,FALSE)),"yes","no")</f>
        <v>no</v>
      </c>
      <c r="G3" s="2" t="s">
        <v>1675</v>
      </c>
      <c r="H3" s="11" t="str">
        <f>IF(ISNA(VLOOKUP(B3,CEEMEA!$A:$A,1,0)),IF(ISNA(VLOOKUP(B3,Removes!$A:$A,1,0)),IF(ISNA(VLOOKUP(B3,TTM!$A:$A,1,0)),IF(ISNA(VLOOKUP(B3,FastTrack!$A:$A,1,0)),IF(ISNA(VLOOKUP(B3,Delayed!$B:$B,1,0)),"BAU","Delayed"),"FastTrack"),"TTM"),"Remove"),"CEEMEA")</f>
        <v>Remove</v>
      </c>
      <c r="I3" s="11" t="str">
        <f>IF(COUNTIF(schedule!DA$1:ZZ$100,B3)=0,"new","scheduled")</f>
        <v>new</v>
      </c>
    </row>
    <row r="4" spans="1:9">
      <c r="A4" s="11" t="s">
        <v>1263</v>
      </c>
      <c r="B4" s="13">
        <v>120910131628</v>
      </c>
      <c r="C4" s="11" t="str">
        <f>IF(ISERROR(VLOOKUP(B4,'260912'!B:C,2,FALSE)),"new",VLOOKUP(B4,'260912'!B:C,2,FALSE))</f>
        <v>new</v>
      </c>
      <c r="D4" s="11" t="str">
        <f>IF(ISERROR(VLOOKUP(B4,'260912'!B:D,3,FALSE)),"new",IF(VLOOKUP(B4,'260912'!B:D,3,FALSE)="new","existing",VLOOKUP(B4,'260912'!B:D,3,FALSE)))</f>
        <v>existing</v>
      </c>
      <c r="E4" s="4">
        <f t="shared" si="0"/>
        <v>41191</v>
      </c>
      <c r="F4" s="11" t="str">
        <f>IF(ISERROR(VLOOKUP(B4,'280912'!B:B,1,FALSE)),"yes","no")</f>
        <v>no</v>
      </c>
      <c r="G4" s="2" t="s">
        <v>1446</v>
      </c>
      <c r="H4" s="11" t="str">
        <f>IF(ISNA(VLOOKUP(B4,CEEMEA!$A:$A,1,0)),IF(ISNA(VLOOKUP(B4,Removes!$A:$A,1,0)),IF(ISNA(VLOOKUP(B4,TTM!$A:$A,1,0)),IF(ISNA(VLOOKUP(B4,FastTrack!$A:$A,1,0)),IF(ISNA(VLOOKUP(B4,Delayed!$B:$B,1,0)),"BAU","Delayed"),"FastTrack"),"TTM"),"Remove"),"CEEMEA")</f>
        <v>Remove</v>
      </c>
      <c r="I4" s="11" t="str">
        <f>IF(COUNTIF(schedule!DA$1:ZZ$100,B4)=0,"new","scheduled")</f>
        <v>new</v>
      </c>
    </row>
    <row r="5" spans="1:9">
      <c r="A5" s="11" t="s">
        <v>1261</v>
      </c>
      <c r="B5" s="13">
        <v>120910132254</v>
      </c>
      <c r="C5" s="11" t="str">
        <f>IF(ISERROR(VLOOKUP(B5,'260912'!B:C,2,FALSE)),"new",VLOOKUP(B5,'260912'!B:C,2,FALSE))</f>
        <v>new</v>
      </c>
      <c r="D5" s="11" t="str">
        <f>IF(ISERROR(VLOOKUP(B5,'260912'!B:D,3,FALSE)),"new",IF(VLOOKUP(B5,'260912'!B:D,3,FALSE)="new","existing",VLOOKUP(B5,'260912'!B:D,3,FALSE)))</f>
        <v>existing</v>
      </c>
      <c r="E5" s="4">
        <f t="shared" si="0"/>
        <v>41191</v>
      </c>
      <c r="F5" s="11" t="str">
        <f>IF(ISERROR(VLOOKUP(B5,'280912'!B:B,1,FALSE)),"yes","no")</f>
        <v>no</v>
      </c>
      <c r="G5" s="2" t="s">
        <v>1445</v>
      </c>
      <c r="H5" s="11" t="str">
        <f>IF(ISNA(VLOOKUP(B5,CEEMEA!$A:$A,1,0)),IF(ISNA(VLOOKUP(B5,Removes!$A:$A,1,0)),IF(ISNA(VLOOKUP(B5,TTM!$A:$A,1,0)),IF(ISNA(VLOOKUP(B5,FastTrack!$A:$A,1,0)),IF(ISNA(VLOOKUP(B5,Delayed!$B:$B,1,0)),"BAU","Delayed"),"FastTrack"),"TTM"),"Remove"),"CEEMEA")</f>
        <v>Remove</v>
      </c>
      <c r="I5" s="11" t="str">
        <f>IF(COUNTIF(schedule!DA$1:ZZ$100,B5)=0,"new","scheduled")</f>
        <v>new</v>
      </c>
    </row>
    <row r="6" spans="1:9">
      <c r="A6" s="11" t="s">
        <v>1259</v>
      </c>
      <c r="B6" s="13">
        <v>120910132447</v>
      </c>
      <c r="C6" s="11" t="str">
        <f>IF(ISERROR(VLOOKUP(B6,'260912'!B:C,2,FALSE)),"new",VLOOKUP(B6,'260912'!B:C,2,FALSE))</f>
        <v>new</v>
      </c>
      <c r="D6" s="11" t="str">
        <f>IF(ISERROR(VLOOKUP(B6,'260912'!B:D,3,FALSE)),"new",IF(VLOOKUP(B6,'260912'!B:D,3,FALSE)="new","existing",VLOOKUP(B6,'260912'!B:D,3,FALSE)))</f>
        <v>existing</v>
      </c>
      <c r="E6" s="4">
        <f t="shared" si="0"/>
        <v>41191</v>
      </c>
      <c r="F6" s="11" t="str">
        <f>IF(ISERROR(VLOOKUP(B6,'280912'!B:B,1,FALSE)),"yes","no")</f>
        <v>no</v>
      </c>
      <c r="G6" s="2" t="s">
        <v>1444</v>
      </c>
      <c r="H6" s="11" t="str">
        <f>IF(ISNA(VLOOKUP(B6,CEEMEA!$A:$A,1,0)),IF(ISNA(VLOOKUP(B6,Removes!$A:$A,1,0)),IF(ISNA(VLOOKUP(B6,TTM!$A:$A,1,0)),IF(ISNA(VLOOKUP(B6,FastTrack!$A:$A,1,0)),IF(ISNA(VLOOKUP(B6,Delayed!$B:$B,1,0)),"BAU","Delayed"),"FastTrack"),"TTM"),"Remove"),"CEEMEA")</f>
        <v>Remove</v>
      </c>
      <c r="I6" s="11" t="str">
        <f>IF(COUNTIF(schedule!DA$1:ZZ$100,B6)=0,"new","scheduled")</f>
        <v>new</v>
      </c>
    </row>
    <row r="7" spans="1:9">
      <c r="A7" s="11" t="s">
        <v>1257</v>
      </c>
      <c r="B7" s="13">
        <v>120910132740</v>
      </c>
      <c r="C7" s="11" t="str">
        <f>IF(ISERROR(VLOOKUP(B7,'260912'!B:C,2,FALSE)),"new",VLOOKUP(B7,'260912'!B:C,2,FALSE))</f>
        <v>new</v>
      </c>
      <c r="D7" s="11" t="str">
        <f>IF(ISERROR(VLOOKUP(B7,'260912'!B:D,3,FALSE)),"new",IF(VLOOKUP(B7,'260912'!B:D,3,FALSE)="new","existing",VLOOKUP(B7,'260912'!B:D,3,FALSE)))</f>
        <v>existing</v>
      </c>
      <c r="E7" s="4">
        <f t="shared" si="0"/>
        <v>41191</v>
      </c>
      <c r="F7" s="11" t="str">
        <f>IF(ISERROR(VLOOKUP(B7,'280912'!B:B,1,FALSE)),"yes","no")</f>
        <v>no</v>
      </c>
      <c r="G7" s="2" t="s">
        <v>1443</v>
      </c>
      <c r="H7" s="11" t="str">
        <f>IF(ISNA(VLOOKUP(B7,CEEMEA!$A:$A,1,0)),IF(ISNA(VLOOKUP(B7,Removes!$A:$A,1,0)),IF(ISNA(VLOOKUP(B7,TTM!$A:$A,1,0)),IF(ISNA(VLOOKUP(B7,FastTrack!$A:$A,1,0)),IF(ISNA(VLOOKUP(B7,Delayed!$B:$B,1,0)),"BAU","Delayed"),"FastTrack"),"TTM"),"Remove"),"CEEMEA")</f>
        <v>Remove</v>
      </c>
      <c r="I7" s="11" t="str">
        <f>IF(COUNTIF(schedule!DA$1:ZZ$100,B7)=0,"new","scheduled")</f>
        <v>new</v>
      </c>
    </row>
    <row r="8" spans="1:9">
      <c r="A8" s="1" t="s">
        <v>1970</v>
      </c>
      <c r="B8" s="13">
        <v>120911085025</v>
      </c>
      <c r="C8" s="11" t="str">
        <f>IF(ISERROR(VLOOKUP(B8,'260912'!B:C,2,FALSE)),"new",VLOOKUP(B8,'260912'!B:C,2,FALSE))</f>
        <v>new</v>
      </c>
      <c r="D8" s="11" t="str">
        <f>IF(ISERROR(VLOOKUP(B8,'260912'!B:D,3,FALSE)),"new",IF(VLOOKUP(B8,'260912'!B:D,3,FALSE)="new","existing",VLOOKUP(B8,'260912'!B:D,3,FALSE)))</f>
        <v>new</v>
      </c>
      <c r="E8" s="4" t="e">
        <f t="shared" si="0"/>
        <v>#VALUE!</v>
      </c>
      <c r="F8" s="11" t="str">
        <f>IF(ISERROR(VLOOKUP(B8,'280912'!B:B,1,FALSE)),"yes","no")</f>
        <v>no</v>
      </c>
      <c r="G8" s="2" t="s">
        <v>1971</v>
      </c>
      <c r="H8" s="11" t="str">
        <f>IF(ISNA(VLOOKUP(B8,CEEMEA!$A:$A,1,0)),IF(ISNA(VLOOKUP(B8,Removes!$A:$A,1,0)),IF(ISNA(VLOOKUP(B8,TTM!$A:$A,1,0)),IF(ISNA(VLOOKUP(B8,FastTrack!$A:$A,1,0)),IF(ISNA(VLOOKUP(B8,Delayed!$B:$B,1,0)),"BAU","Delayed"),"FastTrack"),"TTM"),"Remove"),"CEEMEA")</f>
        <v>BAU</v>
      </c>
      <c r="I8" s="11" t="str">
        <f>IF(COUNTIF(schedule!DA$1:ZZ$100,B8)=0,"new","scheduled")</f>
        <v>scheduled</v>
      </c>
    </row>
    <row r="9" spans="1:9">
      <c r="A9" s="1" t="s">
        <v>1968</v>
      </c>
      <c r="B9" s="13">
        <v>120911085027</v>
      </c>
      <c r="C9" s="11" t="str">
        <f>IF(ISERROR(VLOOKUP(B9,'260912'!B:C,2,FALSE)),"new",VLOOKUP(B9,'260912'!B:C,2,FALSE))</f>
        <v>new</v>
      </c>
      <c r="D9" s="11" t="str">
        <f>IF(ISERROR(VLOOKUP(B9,'260912'!B:D,3,FALSE)),"new",IF(VLOOKUP(B9,'260912'!B:D,3,FALSE)="new","existing",VLOOKUP(B9,'260912'!B:D,3,FALSE)))</f>
        <v>new</v>
      </c>
      <c r="E9" s="4" t="e">
        <f t="shared" si="0"/>
        <v>#VALUE!</v>
      </c>
      <c r="F9" s="11" t="str">
        <f>IF(ISERROR(VLOOKUP(B9,'280912'!B:B,1,FALSE)),"yes","no")</f>
        <v>no</v>
      </c>
      <c r="G9" s="2" t="s">
        <v>1969</v>
      </c>
      <c r="H9" s="11" t="str">
        <f>IF(ISNA(VLOOKUP(B9,CEEMEA!$A:$A,1,0)),IF(ISNA(VLOOKUP(B9,Removes!$A:$A,1,0)),IF(ISNA(VLOOKUP(B9,TTM!$A:$A,1,0)),IF(ISNA(VLOOKUP(B9,FastTrack!$A:$A,1,0)),IF(ISNA(VLOOKUP(B9,Delayed!$B:$B,1,0)),"BAU","Delayed"),"FastTrack"),"TTM"),"Remove"),"CEEMEA")</f>
        <v>BAU</v>
      </c>
      <c r="I9" s="11" t="str">
        <f>IF(COUNTIF(schedule!DA$1:ZZ$100,B9)=0,"new","scheduled")</f>
        <v>scheduled</v>
      </c>
    </row>
    <row r="10" spans="1:9">
      <c r="A10" s="11" t="s">
        <v>1774</v>
      </c>
      <c r="B10" s="13">
        <v>120911103946</v>
      </c>
      <c r="C10" s="11" t="str">
        <f>IF(ISERROR(VLOOKUP(B10,'260912'!B:C,2,FALSE)),"new",VLOOKUP(B10,'260912'!B:C,2,FALSE))</f>
        <v>new</v>
      </c>
      <c r="D10" s="11" t="str">
        <f>IF(ISERROR(VLOOKUP(B10,'260912'!B:D,3,FALSE)),"new",IF(VLOOKUP(B10,'260912'!B:D,3,FALSE)="new","existing",VLOOKUP(B10,'260912'!B:D,3,FALSE)))</f>
        <v>existing</v>
      </c>
      <c r="E10" s="4" t="e">
        <f t="shared" si="0"/>
        <v>#VALUE!</v>
      </c>
      <c r="F10" s="11" t="str">
        <f>IF(ISERROR(VLOOKUP(B10,'280912'!B:B,1,FALSE)),"yes","no")</f>
        <v>yes</v>
      </c>
      <c r="G10" s="2" t="s">
        <v>1800</v>
      </c>
      <c r="H10" s="11" t="str">
        <f>IF(ISNA(VLOOKUP(B10,CEEMEA!$A:$A,1,0)),IF(ISNA(VLOOKUP(B10,Removes!$A:$A,1,0)),IF(ISNA(VLOOKUP(B10,TTM!$A:$A,1,0)),IF(ISNA(VLOOKUP(B10,FastTrack!$A:$A,1,0)),IF(ISNA(VLOOKUP(B10,Delayed!$B:$B,1,0)),"BAU","Delayed"),"FastTrack"),"TTM"),"Remove"),"CEEMEA")</f>
        <v>BAU</v>
      </c>
      <c r="I10" s="11" t="str">
        <f>IF(COUNTIF(schedule!DA$1:ZZ$100,B10)=0,"new","scheduled")</f>
        <v>scheduled</v>
      </c>
    </row>
    <row r="11" spans="1:9">
      <c r="A11" s="11" t="s">
        <v>1776</v>
      </c>
      <c r="B11" s="13">
        <v>120911103950</v>
      </c>
      <c r="C11" s="11" t="str">
        <f>IF(ISERROR(VLOOKUP(B11,'260912'!B:C,2,FALSE)),"new",VLOOKUP(B11,'260912'!B:C,2,FALSE))</f>
        <v>new</v>
      </c>
      <c r="D11" s="11" t="str">
        <f>IF(ISERROR(VLOOKUP(B11,'260912'!B:D,3,FALSE)),"new",IF(VLOOKUP(B11,'260912'!B:D,3,FALSE)="new","existing",VLOOKUP(B11,'260912'!B:D,3,FALSE)))</f>
        <v>existing</v>
      </c>
      <c r="E11" s="4" t="e">
        <f t="shared" si="0"/>
        <v>#VALUE!</v>
      </c>
      <c r="F11" s="11" t="str">
        <f>IF(ISERROR(VLOOKUP(B11,'280912'!B:B,1,FALSE)),"yes","no")</f>
        <v>yes</v>
      </c>
      <c r="G11" s="2" t="s">
        <v>1829</v>
      </c>
      <c r="H11" s="11" t="str">
        <f>IF(ISNA(VLOOKUP(B11,CEEMEA!$A:$A,1,0)),IF(ISNA(VLOOKUP(B11,Removes!$A:$A,1,0)),IF(ISNA(VLOOKUP(B11,TTM!$A:$A,1,0)),IF(ISNA(VLOOKUP(B11,FastTrack!$A:$A,1,0)),IF(ISNA(VLOOKUP(B11,Delayed!$B:$B,1,0)),"BAU","Delayed"),"FastTrack"),"TTM"),"Remove"),"CEEMEA")</f>
        <v>BAU</v>
      </c>
      <c r="I11" s="11" t="str">
        <f>IF(COUNTIF(schedule!DA$1:ZZ$100,B11)=0,"new","scheduled")</f>
        <v>scheduled</v>
      </c>
    </row>
    <row r="12" spans="1:9">
      <c r="A12" s="11" t="s">
        <v>1282</v>
      </c>
      <c r="B12" s="13">
        <v>120911115200</v>
      </c>
      <c r="C12" s="11" t="str">
        <f>IF(ISERROR(VLOOKUP(B12,'260912'!B:C,2,FALSE)),"new",VLOOKUP(B12,'260912'!B:C,2,FALSE))</f>
        <v>new</v>
      </c>
      <c r="D12" s="11" t="str">
        <f>IF(ISERROR(VLOOKUP(B12,'260912'!B:D,3,FALSE)),"new",IF(VLOOKUP(B12,'260912'!B:D,3,FALSE)="new","existing",VLOOKUP(B12,'260912'!B:D,3,FALSE)))</f>
        <v>existing</v>
      </c>
      <c r="E12" s="4" t="e">
        <f t="shared" si="0"/>
        <v>#VALUE!</v>
      </c>
      <c r="F12" s="11" t="str">
        <f>IF(ISERROR(VLOOKUP(B12,'280912'!B:B,1,FALSE)),"yes","no")</f>
        <v>no</v>
      </c>
      <c r="G12" s="2" t="s">
        <v>1905</v>
      </c>
      <c r="H12" s="11" t="str">
        <f>IF(ISNA(VLOOKUP(B12,CEEMEA!$A:$A,1,0)),IF(ISNA(VLOOKUP(B12,Removes!$A:$A,1,0)),IF(ISNA(VLOOKUP(B12,TTM!$A:$A,1,0)),IF(ISNA(VLOOKUP(B12,FastTrack!$A:$A,1,0)),IF(ISNA(VLOOKUP(B12,Delayed!$B:$B,1,0)),"BAU","Delayed"),"FastTrack"),"TTM"),"Remove"),"CEEMEA")</f>
        <v>Remove</v>
      </c>
      <c r="I12" s="11" t="str">
        <f>IF(COUNTIF(schedule!DA$1:ZZ$100,B12)=0,"new","scheduled")</f>
        <v>new</v>
      </c>
    </row>
    <row r="13" spans="1:9">
      <c r="A13" s="11" t="s">
        <v>1831</v>
      </c>
      <c r="B13" s="13">
        <v>120912094050</v>
      </c>
      <c r="C13" s="11" t="str">
        <f>IF(ISERROR(VLOOKUP(B13,'260912'!B:C,2,FALSE)),"new",VLOOKUP(B13,'260912'!B:C,2,FALSE))</f>
        <v>new</v>
      </c>
      <c r="D13" s="11" t="str">
        <f>IF(ISERROR(VLOOKUP(B13,'260912'!B:D,3,FALSE)),"new",IF(VLOOKUP(B13,'260912'!B:D,3,FALSE)="new","existing",VLOOKUP(B13,'260912'!B:D,3,FALSE)))</f>
        <v>existing</v>
      </c>
      <c r="E13" s="4" t="e">
        <f t="shared" si="0"/>
        <v>#VALUE!</v>
      </c>
      <c r="F13" s="11" t="str">
        <f>IF(ISERROR(VLOOKUP(B13,'280912'!B:B,1,FALSE)),"yes","no")</f>
        <v>no</v>
      </c>
      <c r="G13" s="2" t="s">
        <v>1892</v>
      </c>
      <c r="H13" s="11" t="str">
        <f>IF(ISNA(VLOOKUP(B13,CEEMEA!$A:$A,1,0)),IF(ISNA(VLOOKUP(B13,Removes!$A:$A,1,0)),IF(ISNA(VLOOKUP(B13,TTM!$A:$A,1,0)),IF(ISNA(VLOOKUP(B13,FastTrack!$A:$A,1,0)),IF(ISNA(VLOOKUP(B13,Delayed!$B:$B,1,0)),"BAU","Delayed"),"FastTrack"),"TTM"),"Remove"),"CEEMEA")</f>
        <v>Remove</v>
      </c>
      <c r="I13" s="11" t="str">
        <f>IF(COUNTIF(schedule!DA$1:ZZ$100,B13)=0,"new","scheduled")</f>
        <v>new</v>
      </c>
    </row>
    <row r="14" spans="1:9">
      <c r="A14" s="11" t="s">
        <v>1393</v>
      </c>
      <c r="B14" s="13">
        <v>120912233330</v>
      </c>
      <c r="C14" s="11" t="str">
        <f>IF(ISERROR(VLOOKUP(B14,'260912'!B:C,2,FALSE)),"new",VLOOKUP(B14,'260912'!B:C,2,FALSE))</f>
        <v>new</v>
      </c>
      <c r="D14" s="11" t="str">
        <f>IF(ISERROR(VLOOKUP(B14,'260912'!B:D,3,FALSE)),"new",IF(VLOOKUP(B14,'260912'!B:D,3,FALSE)="new","existing",VLOOKUP(B14,'260912'!B:D,3,FALSE)))</f>
        <v>existing</v>
      </c>
      <c r="E14" s="4">
        <f t="shared" si="0"/>
        <v>41252</v>
      </c>
      <c r="F14" s="11" t="str">
        <f>IF(ISERROR(VLOOKUP(B14,'280912'!B:B,1,FALSE)),"yes","no")</f>
        <v>no</v>
      </c>
      <c r="G14" s="2" t="s">
        <v>1394</v>
      </c>
      <c r="H14" s="11" t="str">
        <f>IF(ISNA(VLOOKUP(B14,CEEMEA!$A:$A,1,0)),IF(ISNA(VLOOKUP(B14,Removes!$A:$A,1,0)),IF(ISNA(VLOOKUP(B14,TTM!$A:$A,1,0)),IF(ISNA(VLOOKUP(B14,FastTrack!$A:$A,1,0)),IF(ISNA(VLOOKUP(B14,Delayed!$B:$B,1,0)),"BAU","Delayed"),"FastTrack"),"TTM"),"Remove"),"CEEMEA")</f>
        <v>CEEMEA</v>
      </c>
      <c r="I14" s="11" t="str">
        <f>IF(COUNTIF(schedule!DA$1:ZZ$100,B14)=0,"new","scheduled")</f>
        <v>scheduled</v>
      </c>
    </row>
    <row r="15" spans="1:9">
      <c r="A15" s="11" t="s">
        <v>1391</v>
      </c>
      <c r="B15" s="13">
        <v>120912234812</v>
      </c>
      <c r="C15" s="11" t="str">
        <f>IF(ISERROR(VLOOKUP(B15,'260912'!B:C,2,FALSE)),"new",VLOOKUP(B15,'260912'!B:C,2,FALSE))</f>
        <v>new</v>
      </c>
      <c r="D15" s="11" t="str">
        <f>IF(ISERROR(VLOOKUP(B15,'260912'!B:D,3,FALSE)),"new",IF(VLOOKUP(B15,'260912'!B:D,3,FALSE)="new","existing",VLOOKUP(B15,'260912'!B:D,3,FALSE)))</f>
        <v>existing</v>
      </c>
      <c r="E15" s="4">
        <f t="shared" si="0"/>
        <v>41252</v>
      </c>
      <c r="F15" s="11" t="str">
        <f>IF(ISERROR(VLOOKUP(B15,'280912'!B:B,1,FALSE)),"yes","no")</f>
        <v>no</v>
      </c>
      <c r="G15" s="2" t="s">
        <v>1392</v>
      </c>
      <c r="H15" s="11" t="str">
        <f>IF(ISNA(VLOOKUP(B15,CEEMEA!$A:$A,1,0)),IF(ISNA(VLOOKUP(B15,Removes!$A:$A,1,0)),IF(ISNA(VLOOKUP(B15,TTM!$A:$A,1,0)),IF(ISNA(VLOOKUP(B15,FastTrack!$A:$A,1,0)),IF(ISNA(VLOOKUP(B15,Delayed!$B:$B,1,0)),"BAU","Delayed"),"FastTrack"),"TTM"),"Remove"),"CEEMEA")</f>
        <v>CEEMEA</v>
      </c>
      <c r="I15" s="11" t="str">
        <f>IF(COUNTIF(schedule!DA$1:ZZ$100,B15)=0,"new","scheduled")</f>
        <v>scheduled</v>
      </c>
    </row>
    <row r="16" spans="1:9">
      <c r="A16" s="11" t="s">
        <v>1387</v>
      </c>
      <c r="B16" s="13">
        <v>120913025255</v>
      </c>
      <c r="C16" s="11" t="str">
        <f>IF(ISERROR(VLOOKUP(B16,'260912'!B:C,2,FALSE)),"new",VLOOKUP(B16,'260912'!B:C,2,FALSE))</f>
        <v>new</v>
      </c>
      <c r="D16" s="11" t="str">
        <f>IF(ISERROR(VLOOKUP(B16,'260912'!B:D,3,FALSE)),"new",IF(VLOOKUP(B16,'260912'!B:D,3,FALSE)="new","existing",VLOOKUP(B16,'260912'!B:D,3,FALSE)))</f>
        <v>existing</v>
      </c>
      <c r="E16" s="4" t="e">
        <f t="shared" si="0"/>
        <v>#VALUE!</v>
      </c>
      <c r="F16" s="11" t="str">
        <f>IF(ISERROR(VLOOKUP(B16,'280912'!B:B,1,FALSE)),"yes","no")</f>
        <v>no</v>
      </c>
      <c r="G16" s="2" t="s">
        <v>1569</v>
      </c>
      <c r="H16" s="11" t="str">
        <f>IF(ISNA(VLOOKUP(B16,CEEMEA!$A:$A,1,0)),IF(ISNA(VLOOKUP(B16,Removes!$A:$A,1,0)),IF(ISNA(VLOOKUP(B16,TTM!$A:$A,1,0)),IF(ISNA(VLOOKUP(B16,FastTrack!$A:$A,1,0)),IF(ISNA(VLOOKUP(B16,Delayed!$B:$B,1,0)),"BAU","Delayed"),"FastTrack"),"TTM"),"Remove"),"CEEMEA")</f>
        <v>CEEMEA</v>
      </c>
      <c r="I16" s="11" t="str">
        <f>IF(COUNTIF(schedule!DA$1:ZZ$100,B16)=0,"new","scheduled")</f>
        <v>scheduled</v>
      </c>
    </row>
    <row r="17" spans="1:9">
      <c r="A17" s="11" t="s">
        <v>1385</v>
      </c>
      <c r="B17" s="13">
        <v>120913025811</v>
      </c>
      <c r="C17" s="11" t="str">
        <f>IF(ISERROR(VLOOKUP(B17,'260912'!B:C,2,FALSE)),"new",VLOOKUP(B17,'260912'!B:C,2,FALSE))</f>
        <v>new</v>
      </c>
      <c r="D17" s="11" t="str">
        <f>IF(ISERROR(VLOOKUP(B17,'260912'!B:D,3,FALSE)),"new",IF(VLOOKUP(B17,'260912'!B:D,3,FALSE)="new","existing",VLOOKUP(B17,'260912'!B:D,3,FALSE)))</f>
        <v>existing</v>
      </c>
      <c r="E17" s="4" t="e">
        <f t="shared" si="0"/>
        <v>#VALUE!</v>
      </c>
      <c r="F17" s="11" t="str">
        <f>IF(ISERROR(VLOOKUP(B17,'280912'!B:B,1,FALSE)),"yes","no")</f>
        <v>no</v>
      </c>
      <c r="G17" s="2" t="s">
        <v>1386</v>
      </c>
      <c r="H17" s="11" t="str">
        <f>IF(ISNA(VLOOKUP(B17,CEEMEA!$A:$A,1,0)),IF(ISNA(VLOOKUP(B17,Removes!$A:$A,1,0)),IF(ISNA(VLOOKUP(B17,TTM!$A:$A,1,0)),IF(ISNA(VLOOKUP(B17,FastTrack!$A:$A,1,0)),IF(ISNA(VLOOKUP(B17,Delayed!$B:$B,1,0)),"BAU","Delayed"),"FastTrack"),"TTM"),"Remove"),"CEEMEA")</f>
        <v>CEEMEA</v>
      </c>
      <c r="I17" s="11" t="str">
        <f>IF(COUNTIF(schedule!DA$1:ZZ$100,B17)=0,"new","scheduled")</f>
        <v>scheduled</v>
      </c>
    </row>
    <row r="18" spans="1:9">
      <c r="A18" s="11" t="s">
        <v>1373</v>
      </c>
      <c r="B18" s="13">
        <v>120913030541</v>
      </c>
      <c r="C18" s="11" t="str">
        <f>IF(ISERROR(VLOOKUP(B18,'260912'!B:C,2,FALSE)),"new",VLOOKUP(B18,'260912'!B:C,2,FALSE))</f>
        <v>new</v>
      </c>
      <c r="D18" s="11" t="str">
        <f>IF(ISERROR(VLOOKUP(B18,'260912'!B:D,3,FALSE)),"new",IF(VLOOKUP(B18,'260912'!B:D,3,FALSE)="new","existing",VLOOKUP(B18,'260912'!B:D,3,FALSE)))</f>
        <v>existing</v>
      </c>
      <c r="E18" s="4" t="e">
        <f t="shared" si="0"/>
        <v>#VALUE!</v>
      </c>
      <c r="F18" s="11" t="str">
        <f>IF(ISERROR(VLOOKUP(B18,'280912'!B:B,1,FALSE)),"yes","no")</f>
        <v>no</v>
      </c>
      <c r="G18" s="2" t="s">
        <v>1374</v>
      </c>
      <c r="H18" s="11" t="str">
        <f>IF(ISNA(VLOOKUP(B18,CEEMEA!$A:$A,1,0)),IF(ISNA(VLOOKUP(B18,Removes!$A:$A,1,0)),IF(ISNA(VLOOKUP(B18,TTM!$A:$A,1,0)),IF(ISNA(VLOOKUP(B18,FastTrack!$A:$A,1,0)),IF(ISNA(VLOOKUP(B18,Delayed!$B:$B,1,0)),"BAU","Delayed"),"FastTrack"),"TTM"),"Remove"),"CEEMEA")</f>
        <v>CEEMEA</v>
      </c>
      <c r="I18" s="11" t="str">
        <f>IF(COUNTIF(schedule!DA$1:ZZ$100,B18)=0,"new","scheduled")</f>
        <v>scheduled</v>
      </c>
    </row>
    <row r="19" spans="1:9">
      <c r="A19" s="11" t="s">
        <v>1371</v>
      </c>
      <c r="B19" s="13">
        <v>120913051016</v>
      </c>
      <c r="C19" s="11" t="str">
        <f>IF(ISERROR(VLOOKUP(B19,'260912'!B:C,2,FALSE)),"new",VLOOKUP(B19,'260912'!B:C,2,FALSE))</f>
        <v>new</v>
      </c>
      <c r="D19" s="11" t="str">
        <f>IF(ISERROR(VLOOKUP(B19,'260912'!B:D,3,FALSE)),"new",IF(VLOOKUP(B19,'260912'!B:D,3,FALSE)="new","existing",VLOOKUP(B19,'260912'!B:D,3,FALSE)))</f>
        <v>existing</v>
      </c>
      <c r="E19" s="4" t="e">
        <f t="shared" si="0"/>
        <v>#VALUE!</v>
      </c>
      <c r="F19" s="11" t="str">
        <f>IF(ISERROR(VLOOKUP(B19,'280912'!B:B,1,FALSE)),"yes","no")</f>
        <v>no</v>
      </c>
      <c r="G19" s="2" t="s">
        <v>1372</v>
      </c>
      <c r="H19" s="11" t="str">
        <f>IF(ISNA(VLOOKUP(B19,CEEMEA!$A:$A,1,0)),IF(ISNA(VLOOKUP(B19,Removes!$A:$A,1,0)),IF(ISNA(VLOOKUP(B19,TTM!$A:$A,1,0)),IF(ISNA(VLOOKUP(B19,FastTrack!$A:$A,1,0)),IF(ISNA(VLOOKUP(B19,Delayed!$B:$B,1,0)),"BAU","Delayed"),"FastTrack"),"TTM"),"Remove"),"CEEMEA")</f>
        <v>CEEMEA</v>
      </c>
      <c r="I19" s="11" t="str">
        <f>IF(COUNTIF(schedule!DA$1:ZZ$100,B19)=0,"new","scheduled")</f>
        <v>scheduled</v>
      </c>
    </row>
    <row r="20" spans="1:9">
      <c r="A20" s="11" t="s">
        <v>1570</v>
      </c>
      <c r="B20" s="13">
        <v>120913062811</v>
      </c>
      <c r="C20" s="11" t="str">
        <f>IF(ISERROR(VLOOKUP(B20,'260912'!B:C,2,FALSE)),"new",VLOOKUP(B20,'260912'!B:C,2,FALSE))</f>
        <v>new</v>
      </c>
      <c r="D20" s="11" t="str">
        <f>IF(ISERROR(VLOOKUP(B20,'260912'!B:D,3,FALSE)),"new",IF(VLOOKUP(B20,'260912'!B:D,3,FALSE)="new","existing",VLOOKUP(B20,'260912'!B:D,3,FALSE)))</f>
        <v>existing</v>
      </c>
      <c r="E20" s="4" t="e">
        <f t="shared" si="0"/>
        <v>#VALUE!</v>
      </c>
      <c r="F20" s="11" t="str">
        <f>IF(ISERROR(VLOOKUP(B20,'280912'!B:B,1,FALSE)),"yes","no")</f>
        <v>no</v>
      </c>
      <c r="G20" s="2" t="s">
        <v>1571</v>
      </c>
      <c r="H20" s="11" t="str">
        <f>IF(ISNA(VLOOKUP(B20,CEEMEA!$A:$A,1,0)),IF(ISNA(VLOOKUP(B20,Removes!$A:$A,1,0)),IF(ISNA(VLOOKUP(B20,TTM!$A:$A,1,0)),IF(ISNA(VLOOKUP(B20,FastTrack!$A:$A,1,0)),IF(ISNA(VLOOKUP(B20,Delayed!$B:$B,1,0)),"BAU","Delayed"),"FastTrack"),"TTM"),"Remove"),"CEEMEA")</f>
        <v>CEEMEA</v>
      </c>
      <c r="I20" s="11" t="str">
        <f>IF(COUNTIF(schedule!DA$1:ZZ$100,B20)=0,"new","scheduled")</f>
        <v>scheduled</v>
      </c>
    </row>
    <row r="21" spans="1:9">
      <c r="A21" s="11" t="s">
        <v>1545</v>
      </c>
      <c r="B21" s="13">
        <v>120914023001</v>
      </c>
      <c r="C21" s="11" t="str">
        <f>IF(ISERROR(VLOOKUP(B21,'260912'!B:C,2,FALSE)),"new",VLOOKUP(B21,'260912'!B:C,2,FALSE))</f>
        <v>new</v>
      </c>
      <c r="D21" s="11" t="str">
        <f>IF(ISERROR(VLOOKUP(B21,'260912'!B:D,3,FALSE)),"new",IF(VLOOKUP(B21,'260912'!B:D,3,FALSE)="new","existing",VLOOKUP(B21,'260912'!B:D,3,FALSE)))</f>
        <v>existing</v>
      </c>
      <c r="E21" s="4" t="e">
        <f t="shared" si="0"/>
        <v>#VALUE!</v>
      </c>
      <c r="F21" s="11" t="str">
        <f>IF(ISERROR(VLOOKUP(B21,'280912'!B:B,1,FALSE)),"yes","no")</f>
        <v>no</v>
      </c>
      <c r="G21" s="2" t="s">
        <v>1546</v>
      </c>
      <c r="H21" s="11" t="str">
        <f>IF(ISNA(VLOOKUP(B21,CEEMEA!$A:$A,1,0)),IF(ISNA(VLOOKUP(B21,Removes!$A:$A,1,0)),IF(ISNA(VLOOKUP(B21,TTM!$A:$A,1,0)),IF(ISNA(VLOOKUP(B21,FastTrack!$A:$A,1,0)),IF(ISNA(VLOOKUP(B21,Delayed!$B:$B,1,0)),"BAU","Delayed"),"FastTrack"),"TTM"),"Remove"),"CEEMEA")</f>
        <v>CEEMEA</v>
      </c>
      <c r="I21" s="11" t="str">
        <f>IF(COUNTIF(schedule!DA$1:ZZ$100,B21)=0,"new","scheduled")</f>
        <v>scheduled</v>
      </c>
    </row>
    <row r="22" spans="1:9">
      <c r="A22" s="11" t="s">
        <v>1543</v>
      </c>
      <c r="B22" s="13">
        <v>120914023437</v>
      </c>
      <c r="C22" s="11" t="str">
        <f>IF(ISERROR(VLOOKUP(B22,'260912'!B:C,2,FALSE)),"new",VLOOKUP(B22,'260912'!B:C,2,FALSE))</f>
        <v>new</v>
      </c>
      <c r="D22" s="11" t="str">
        <f>IF(ISERROR(VLOOKUP(B22,'260912'!B:D,3,FALSE)),"new",IF(VLOOKUP(B22,'260912'!B:D,3,FALSE)="new","existing",VLOOKUP(B22,'260912'!B:D,3,FALSE)))</f>
        <v>existing</v>
      </c>
      <c r="E22" s="4" t="e">
        <f t="shared" si="0"/>
        <v>#VALUE!</v>
      </c>
      <c r="F22" s="11" t="str">
        <f>IF(ISERROR(VLOOKUP(B22,'280912'!B:B,1,FALSE)),"yes","no")</f>
        <v>no</v>
      </c>
      <c r="G22" s="2" t="s">
        <v>1544</v>
      </c>
      <c r="H22" s="11" t="str">
        <f>IF(ISNA(VLOOKUP(B22,CEEMEA!$A:$A,1,0)),IF(ISNA(VLOOKUP(B22,Removes!$A:$A,1,0)),IF(ISNA(VLOOKUP(B22,TTM!$A:$A,1,0)),IF(ISNA(VLOOKUP(B22,FastTrack!$A:$A,1,0)),IF(ISNA(VLOOKUP(B22,Delayed!$B:$B,1,0)),"BAU","Delayed"),"FastTrack"),"TTM"),"Remove"),"CEEMEA")</f>
        <v>CEEMEA</v>
      </c>
      <c r="I22" s="11" t="str">
        <f>IF(COUNTIF(schedule!DA$1:ZZ$100,B22)=0,"new","scheduled")</f>
        <v>scheduled</v>
      </c>
    </row>
    <row r="23" spans="1:9">
      <c r="A23" s="11" t="s">
        <v>1541</v>
      </c>
      <c r="B23" s="13">
        <v>120914023818</v>
      </c>
      <c r="C23" s="11" t="str">
        <f>IF(ISERROR(VLOOKUP(B23,'260912'!B:C,2,FALSE)),"new",VLOOKUP(B23,'260912'!B:C,2,FALSE))</f>
        <v>new</v>
      </c>
      <c r="D23" s="11" t="str">
        <f>IF(ISERROR(VLOOKUP(B23,'260912'!B:D,3,FALSE)),"new",IF(VLOOKUP(B23,'260912'!B:D,3,FALSE)="new","existing",VLOOKUP(B23,'260912'!B:D,3,FALSE)))</f>
        <v>existing</v>
      </c>
      <c r="E23" s="4" t="e">
        <f t="shared" si="0"/>
        <v>#VALUE!</v>
      </c>
      <c r="F23" s="11" t="str">
        <f>IF(ISERROR(VLOOKUP(B23,'280912'!B:B,1,FALSE)),"yes","no")</f>
        <v>no</v>
      </c>
      <c r="G23" s="2" t="s">
        <v>1542</v>
      </c>
      <c r="H23" s="11" t="str">
        <f>IF(ISNA(VLOOKUP(B23,CEEMEA!$A:$A,1,0)),IF(ISNA(VLOOKUP(B23,Removes!$A:$A,1,0)),IF(ISNA(VLOOKUP(B23,TTM!$A:$A,1,0)),IF(ISNA(VLOOKUP(B23,FastTrack!$A:$A,1,0)),IF(ISNA(VLOOKUP(B23,Delayed!$B:$B,1,0)),"BAU","Delayed"),"FastTrack"),"TTM"),"Remove"),"CEEMEA")</f>
        <v>CEEMEA</v>
      </c>
      <c r="I23" s="11" t="str">
        <f>IF(COUNTIF(schedule!DA$1:ZZ$100,B23)=0,"new","scheduled")</f>
        <v>scheduled</v>
      </c>
    </row>
    <row r="24" spans="1:9">
      <c r="A24" s="11" t="s">
        <v>1539</v>
      </c>
      <c r="B24" s="13">
        <v>120914024126</v>
      </c>
      <c r="C24" s="11" t="str">
        <f>IF(ISERROR(VLOOKUP(B24,'260912'!B:C,2,FALSE)),"new",VLOOKUP(B24,'260912'!B:C,2,FALSE))</f>
        <v>new</v>
      </c>
      <c r="D24" s="11" t="str">
        <f>IF(ISERROR(VLOOKUP(B24,'260912'!B:D,3,FALSE)),"new",IF(VLOOKUP(B24,'260912'!B:D,3,FALSE)="new","existing",VLOOKUP(B24,'260912'!B:D,3,FALSE)))</f>
        <v>existing</v>
      </c>
      <c r="E24" s="4" t="e">
        <f t="shared" si="0"/>
        <v>#VALUE!</v>
      </c>
      <c r="F24" s="11" t="str">
        <f>IF(ISERROR(VLOOKUP(B24,'280912'!B:B,1,FALSE)),"yes","no")</f>
        <v>no</v>
      </c>
      <c r="G24" s="2" t="s">
        <v>1540</v>
      </c>
      <c r="H24" s="11" t="str">
        <f>IF(ISNA(VLOOKUP(B24,CEEMEA!$A:$A,1,0)),IF(ISNA(VLOOKUP(B24,Removes!$A:$A,1,0)),IF(ISNA(VLOOKUP(B24,TTM!$A:$A,1,0)),IF(ISNA(VLOOKUP(B24,FastTrack!$A:$A,1,0)),IF(ISNA(VLOOKUP(B24,Delayed!$B:$B,1,0)),"BAU","Delayed"),"FastTrack"),"TTM"),"Remove"),"CEEMEA")</f>
        <v>CEEMEA</v>
      </c>
      <c r="I24" s="11" t="str">
        <f>IF(COUNTIF(schedule!DA$1:ZZ$100,B24)=0,"new","scheduled")</f>
        <v>scheduled</v>
      </c>
    </row>
    <row r="25" spans="1:9">
      <c r="A25" s="11" t="s">
        <v>1537</v>
      </c>
      <c r="B25" s="13">
        <v>120914024423</v>
      </c>
      <c r="C25" s="11" t="str">
        <f>IF(ISERROR(VLOOKUP(B25,'260912'!B:C,2,FALSE)),"new",VLOOKUP(B25,'260912'!B:C,2,FALSE))</f>
        <v>new</v>
      </c>
      <c r="D25" s="11" t="str">
        <f>IF(ISERROR(VLOOKUP(B25,'260912'!B:D,3,FALSE)),"new",IF(VLOOKUP(B25,'260912'!B:D,3,FALSE)="new","existing",VLOOKUP(B25,'260912'!B:D,3,FALSE)))</f>
        <v>existing</v>
      </c>
      <c r="E25" s="4" t="e">
        <f t="shared" si="0"/>
        <v>#VALUE!</v>
      </c>
      <c r="F25" s="11" t="str">
        <f>IF(ISERROR(VLOOKUP(B25,'280912'!B:B,1,FALSE)),"yes","no")</f>
        <v>no</v>
      </c>
      <c r="G25" s="2" t="s">
        <v>1538</v>
      </c>
      <c r="H25" s="11" t="str">
        <f>IF(ISNA(VLOOKUP(B25,CEEMEA!$A:$A,1,0)),IF(ISNA(VLOOKUP(B25,Removes!$A:$A,1,0)),IF(ISNA(VLOOKUP(B25,TTM!$A:$A,1,0)),IF(ISNA(VLOOKUP(B25,FastTrack!$A:$A,1,0)),IF(ISNA(VLOOKUP(B25,Delayed!$B:$B,1,0)),"BAU","Delayed"),"FastTrack"),"TTM"),"Remove"),"CEEMEA")</f>
        <v>CEEMEA</v>
      </c>
      <c r="I25" s="11" t="str">
        <f>IF(COUNTIF(schedule!DA$1:ZZ$100,B25)=0,"new","scheduled")</f>
        <v>scheduled</v>
      </c>
    </row>
    <row r="26" spans="1:9">
      <c r="A26" s="11" t="s">
        <v>1535</v>
      </c>
      <c r="B26" s="13">
        <v>120914025115</v>
      </c>
      <c r="C26" s="11" t="str">
        <f>IF(ISERROR(VLOOKUP(B26,'260912'!B:C,2,FALSE)),"new",VLOOKUP(B26,'260912'!B:C,2,FALSE))</f>
        <v>new</v>
      </c>
      <c r="D26" s="11" t="str">
        <f>IF(ISERROR(VLOOKUP(B26,'260912'!B:D,3,FALSE)),"new",IF(VLOOKUP(B26,'260912'!B:D,3,FALSE)="new","existing",VLOOKUP(B26,'260912'!B:D,3,FALSE)))</f>
        <v>existing</v>
      </c>
      <c r="E26" s="4" t="e">
        <f t="shared" si="0"/>
        <v>#VALUE!</v>
      </c>
      <c r="F26" s="11" t="str">
        <f>IF(ISERROR(VLOOKUP(B26,'280912'!B:B,1,FALSE)),"yes","no")</f>
        <v>no</v>
      </c>
      <c r="G26" s="2" t="s">
        <v>1536</v>
      </c>
      <c r="H26" s="11" t="str">
        <f>IF(ISNA(VLOOKUP(B26,CEEMEA!$A:$A,1,0)),IF(ISNA(VLOOKUP(B26,Removes!$A:$A,1,0)),IF(ISNA(VLOOKUP(B26,TTM!$A:$A,1,0)),IF(ISNA(VLOOKUP(B26,FastTrack!$A:$A,1,0)),IF(ISNA(VLOOKUP(B26,Delayed!$B:$B,1,0)),"BAU","Delayed"),"FastTrack"),"TTM"),"Remove"),"CEEMEA")</f>
        <v>CEEMEA</v>
      </c>
      <c r="I26" s="11" t="str">
        <f>IF(COUNTIF(schedule!DA$1:ZZ$100,B26)=0,"new","scheduled")</f>
        <v>scheduled</v>
      </c>
    </row>
    <row r="27" spans="1:9">
      <c r="A27" s="11" t="s">
        <v>1533</v>
      </c>
      <c r="B27" s="13">
        <v>120914031802</v>
      </c>
      <c r="C27" s="11" t="str">
        <f>IF(ISERROR(VLOOKUP(B27,'260912'!B:C,2,FALSE)),"new",VLOOKUP(B27,'260912'!B:C,2,FALSE))</f>
        <v>new</v>
      </c>
      <c r="D27" s="11" t="str">
        <f>IF(ISERROR(VLOOKUP(B27,'260912'!B:D,3,FALSE)),"new",IF(VLOOKUP(B27,'260912'!B:D,3,FALSE)="new","existing",VLOOKUP(B27,'260912'!B:D,3,FALSE)))</f>
        <v>existing</v>
      </c>
      <c r="E27" s="4" t="e">
        <f t="shared" si="0"/>
        <v>#VALUE!</v>
      </c>
      <c r="F27" s="11" t="str">
        <f>IF(ISERROR(VLOOKUP(B27,'280912'!B:B,1,FALSE)),"yes","no")</f>
        <v>no</v>
      </c>
      <c r="G27" s="2" t="s">
        <v>1534</v>
      </c>
      <c r="H27" s="11" t="str">
        <f>IF(ISNA(VLOOKUP(B27,CEEMEA!$A:$A,1,0)),IF(ISNA(VLOOKUP(B27,Removes!$A:$A,1,0)),IF(ISNA(VLOOKUP(B27,TTM!$A:$A,1,0)),IF(ISNA(VLOOKUP(B27,FastTrack!$A:$A,1,0)),IF(ISNA(VLOOKUP(B27,Delayed!$B:$B,1,0)),"BAU","Delayed"),"FastTrack"),"TTM"),"Remove"),"CEEMEA")</f>
        <v>CEEMEA</v>
      </c>
      <c r="I27" s="11" t="str">
        <f>IF(COUNTIF(schedule!DA$1:ZZ$100,B27)=0,"new","scheduled")</f>
        <v>scheduled</v>
      </c>
    </row>
    <row r="28" spans="1:9">
      <c r="A28" s="11" t="s">
        <v>1531</v>
      </c>
      <c r="B28" s="13">
        <v>120914032053</v>
      </c>
      <c r="C28" s="11" t="str">
        <f>IF(ISERROR(VLOOKUP(B28,'260912'!B:C,2,FALSE)),"new",VLOOKUP(B28,'260912'!B:C,2,FALSE))</f>
        <v>new</v>
      </c>
      <c r="D28" s="11" t="str">
        <f>IF(ISERROR(VLOOKUP(B28,'260912'!B:D,3,FALSE)),"new",IF(VLOOKUP(B28,'260912'!B:D,3,FALSE)="new","existing",VLOOKUP(B28,'260912'!B:D,3,FALSE)))</f>
        <v>existing</v>
      </c>
      <c r="E28" s="4" t="e">
        <f t="shared" si="0"/>
        <v>#VALUE!</v>
      </c>
      <c r="F28" s="11" t="str">
        <f>IF(ISERROR(VLOOKUP(B28,'280912'!B:B,1,FALSE)),"yes","no")</f>
        <v>no</v>
      </c>
      <c r="G28" s="2" t="s">
        <v>1532</v>
      </c>
      <c r="H28" s="11" t="str">
        <f>IF(ISNA(VLOOKUP(B28,CEEMEA!$A:$A,1,0)),IF(ISNA(VLOOKUP(B28,Removes!$A:$A,1,0)),IF(ISNA(VLOOKUP(B28,TTM!$A:$A,1,0)),IF(ISNA(VLOOKUP(B28,FastTrack!$A:$A,1,0)),IF(ISNA(VLOOKUP(B28,Delayed!$B:$B,1,0)),"BAU","Delayed"),"FastTrack"),"TTM"),"Remove"),"CEEMEA")</f>
        <v>CEEMEA</v>
      </c>
      <c r="I28" s="11" t="str">
        <f>IF(COUNTIF(schedule!DA$1:ZZ$100,B28)=0,"new","scheduled")</f>
        <v>scheduled</v>
      </c>
    </row>
    <row r="29" spans="1:9">
      <c r="A29" s="11" t="s">
        <v>1529</v>
      </c>
      <c r="B29" s="13">
        <v>120914033316</v>
      </c>
      <c r="C29" s="11" t="str">
        <f>IF(ISERROR(VLOOKUP(B29,'260912'!B:C,2,FALSE)),"new",VLOOKUP(B29,'260912'!B:C,2,FALSE))</f>
        <v>new</v>
      </c>
      <c r="D29" s="11" t="str">
        <f>IF(ISERROR(VLOOKUP(B29,'260912'!B:D,3,FALSE)),"new",IF(VLOOKUP(B29,'260912'!B:D,3,FALSE)="new","existing",VLOOKUP(B29,'260912'!B:D,3,FALSE)))</f>
        <v>existing</v>
      </c>
      <c r="E29" s="4" t="e">
        <f t="shared" si="0"/>
        <v>#VALUE!</v>
      </c>
      <c r="F29" s="11" t="str">
        <f>IF(ISERROR(VLOOKUP(B29,'280912'!B:B,1,FALSE)),"yes","no")</f>
        <v>no</v>
      </c>
      <c r="G29" s="2" t="s">
        <v>1530</v>
      </c>
      <c r="H29" s="11" t="str">
        <f>IF(ISNA(VLOOKUP(B29,CEEMEA!$A:$A,1,0)),IF(ISNA(VLOOKUP(B29,Removes!$A:$A,1,0)),IF(ISNA(VLOOKUP(B29,TTM!$A:$A,1,0)),IF(ISNA(VLOOKUP(B29,FastTrack!$A:$A,1,0)),IF(ISNA(VLOOKUP(B29,Delayed!$B:$B,1,0)),"BAU","Delayed"),"FastTrack"),"TTM"),"Remove"),"CEEMEA")</f>
        <v>CEEMEA</v>
      </c>
      <c r="I29" s="11" t="str">
        <f>IF(COUNTIF(schedule!DA$1:ZZ$100,B29)=0,"new","scheduled")</f>
        <v>scheduled</v>
      </c>
    </row>
    <row r="30" spans="1:9">
      <c r="A30" s="11" t="s">
        <v>1527</v>
      </c>
      <c r="B30" s="13">
        <v>120914034923</v>
      </c>
      <c r="C30" s="11" t="str">
        <f>IF(ISERROR(VLOOKUP(B30,'260912'!B:C,2,FALSE)),"new",VLOOKUP(B30,'260912'!B:C,2,FALSE))</f>
        <v>new</v>
      </c>
      <c r="D30" s="11" t="str">
        <f>IF(ISERROR(VLOOKUP(B30,'260912'!B:D,3,FALSE)),"new",IF(VLOOKUP(B30,'260912'!B:D,3,FALSE)="new","existing",VLOOKUP(B30,'260912'!B:D,3,FALSE)))</f>
        <v>existing</v>
      </c>
      <c r="E30" s="4" t="e">
        <f t="shared" si="0"/>
        <v>#VALUE!</v>
      </c>
      <c r="F30" s="11" t="str">
        <f>IF(ISERROR(VLOOKUP(B30,'280912'!B:B,1,FALSE)),"yes","no")</f>
        <v>no</v>
      </c>
      <c r="G30" s="2" t="s">
        <v>1528</v>
      </c>
      <c r="H30" s="11" t="str">
        <f>IF(ISNA(VLOOKUP(B30,CEEMEA!$A:$A,1,0)),IF(ISNA(VLOOKUP(B30,Removes!$A:$A,1,0)),IF(ISNA(VLOOKUP(B30,TTM!$A:$A,1,0)),IF(ISNA(VLOOKUP(B30,FastTrack!$A:$A,1,0)),IF(ISNA(VLOOKUP(B30,Delayed!$B:$B,1,0)),"BAU","Delayed"),"FastTrack"),"TTM"),"Remove"),"CEEMEA")</f>
        <v>CEEMEA</v>
      </c>
      <c r="I30" s="11" t="str">
        <f>IF(COUNTIF(schedule!DA$1:ZZ$100,B30)=0,"new","scheduled")</f>
        <v>scheduled</v>
      </c>
    </row>
    <row r="31" spans="1:9">
      <c r="A31" s="11" t="s">
        <v>1525</v>
      </c>
      <c r="B31" s="13">
        <v>120914040159</v>
      </c>
      <c r="C31" s="11" t="str">
        <f>IF(ISERROR(VLOOKUP(B31,'260912'!B:C,2,FALSE)),"new",VLOOKUP(B31,'260912'!B:C,2,FALSE))</f>
        <v>new</v>
      </c>
      <c r="D31" s="11" t="str">
        <f>IF(ISERROR(VLOOKUP(B31,'260912'!B:D,3,FALSE)),"new",IF(VLOOKUP(B31,'260912'!B:D,3,FALSE)="new","existing",VLOOKUP(B31,'260912'!B:D,3,FALSE)))</f>
        <v>existing</v>
      </c>
      <c r="E31" s="4" t="e">
        <f t="shared" si="0"/>
        <v>#VALUE!</v>
      </c>
      <c r="F31" s="11" t="str">
        <f>IF(ISERROR(VLOOKUP(B31,'280912'!B:B,1,FALSE)),"yes","no")</f>
        <v>no</v>
      </c>
      <c r="G31" s="2" t="s">
        <v>1526</v>
      </c>
      <c r="H31" s="11" t="str">
        <f>IF(ISNA(VLOOKUP(B31,CEEMEA!$A:$A,1,0)),IF(ISNA(VLOOKUP(B31,Removes!$A:$A,1,0)),IF(ISNA(VLOOKUP(B31,TTM!$A:$A,1,0)),IF(ISNA(VLOOKUP(B31,FastTrack!$A:$A,1,0)),IF(ISNA(VLOOKUP(B31,Delayed!$B:$B,1,0)),"BAU","Delayed"),"FastTrack"),"TTM"),"Remove"),"CEEMEA")</f>
        <v>CEEMEA</v>
      </c>
      <c r="I31" s="11" t="str">
        <f>IF(COUNTIF(schedule!DA$1:ZZ$100,B31)=0,"new","scheduled")</f>
        <v>scheduled</v>
      </c>
    </row>
    <row r="32" spans="1:9">
      <c r="A32" s="11" t="s">
        <v>333</v>
      </c>
      <c r="B32" s="13">
        <v>120914123424</v>
      </c>
      <c r="C32" s="11" t="str">
        <f>IF(ISERROR(VLOOKUP(B32,'260912'!B:C,2,FALSE)),"new",VLOOKUP(B32,'260912'!B:C,2,FALSE))</f>
        <v>new</v>
      </c>
      <c r="D32" s="11" t="str">
        <f>IF(ISERROR(VLOOKUP(B32,'260912'!B:D,3,FALSE)),"new",IF(VLOOKUP(B32,'260912'!B:D,3,FALSE)="new","existing",VLOOKUP(B32,'260912'!B:D,3,FALSE)))</f>
        <v>existing</v>
      </c>
      <c r="E32" s="4" t="e">
        <f t="shared" si="0"/>
        <v>#VALUE!</v>
      </c>
      <c r="F32" s="11" t="str">
        <f>IF(ISERROR(VLOOKUP(B32,'280912'!B:B,1,FALSE)),"yes","no")</f>
        <v>no</v>
      </c>
      <c r="G32" s="2" t="s">
        <v>1714</v>
      </c>
      <c r="H32" s="11" t="str">
        <f>IF(ISNA(VLOOKUP(B32,CEEMEA!$A:$A,1,0)),IF(ISNA(VLOOKUP(B32,Removes!$A:$A,1,0)),IF(ISNA(VLOOKUP(B32,TTM!$A:$A,1,0)),IF(ISNA(VLOOKUP(B32,FastTrack!$A:$A,1,0)),IF(ISNA(VLOOKUP(B32,Delayed!$B:$B,1,0)),"BAU","Delayed"),"FastTrack"),"TTM"),"Remove"),"CEEMEA")</f>
        <v>Remove</v>
      </c>
      <c r="I32" s="11" t="str">
        <f>IF(COUNTIF(schedule!DA$1:ZZ$100,B32)=0,"new","scheduled")</f>
        <v>new</v>
      </c>
    </row>
    <row r="33" spans="1:9">
      <c r="A33" s="11" t="s">
        <v>339</v>
      </c>
      <c r="B33" s="13">
        <v>120914131525</v>
      </c>
      <c r="C33" s="11" t="str">
        <f>IF(ISERROR(VLOOKUP(B33,'260912'!B:C,2,FALSE)),"new",VLOOKUP(B33,'260912'!B:C,2,FALSE))</f>
        <v>new</v>
      </c>
      <c r="D33" s="11" t="str">
        <f>IF(ISERROR(VLOOKUP(B33,'260912'!B:D,3,FALSE)),"new",IF(VLOOKUP(B33,'260912'!B:D,3,FALSE)="new","existing",VLOOKUP(B33,'260912'!B:D,3,FALSE)))</f>
        <v>existing</v>
      </c>
      <c r="E33" s="4" t="e">
        <f t="shared" si="0"/>
        <v>#VALUE!</v>
      </c>
      <c r="F33" s="11" t="str">
        <f>IF(ISERROR(VLOOKUP(B33,'280912'!B:B,1,FALSE)),"yes","no")</f>
        <v>no</v>
      </c>
      <c r="G33" s="2" t="s">
        <v>1712</v>
      </c>
      <c r="H33" s="11" t="str">
        <f>IF(ISNA(VLOOKUP(B33,CEEMEA!$A:$A,1,0)),IF(ISNA(VLOOKUP(B33,Removes!$A:$A,1,0)),IF(ISNA(VLOOKUP(B33,TTM!$A:$A,1,0)),IF(ISNA(VLOOKUP(B33,FastTrack!$A:$A,1,0)),IF(ISNA(VLOOKUP(B33,Delayed!$B:$B,1,0)),"BAU","Delayed"),"FastTrack"),"TTM"),"Remove"),"CEEMEA")</f>
        <v>BAU</v>
      </c>
      <c r="I33" s="11" t="str">
        <f>IF(COUNTIF(schedule!DA$1:ZZ$100,B33)=0,"new","scheduled")</f>
        <v>scheduled</v>
      </c>
    </row>
    <row r="34" spans="1:9">
      <c r="A34" s="11" t="s">
        <v>338</v>
      </c>
      <c r="B34" s="13">
        <v>120914131728</v>
      </c>
      <c r="C34" s="11" t="str">
        <f>IF(ISERROR(VLOOKUP(B34,'260912'!B:C,2,FALSE)),"new",VLOOKUP(B34,'260912'!B:C,2,FALSE))</f>
        <v>new</v>
      </c>
      <c r="D34" s="11" t="str">
        <f>IF(ISERROR(VLOOKUP(B34,'260912'!B:D,3,FALSE)),"new",IF(VLOOKUP(B34,'260912'!B:D,3,FALSE)="new","existing",VLOOKUP(B34,'260912'!B:D,3,FALSE)))</f>
        <v>existing</v>
      </c>
      <c r="E34" s="4" t="e">
        <f t="shared" ref="E34:E65" si="1">DATEVALUE(MID(G34,SEARCH("/",G34,1)-2,10))</f>
        <v>#VALUE!</v>
      </c>
      <c r="F34" s="11" t="str">
        <f>IF(ISERROR(VLOOKUP(B34,'280912'!B:B,1,FALSE)),"yes","no")</f>
        <v>no</v>
      </c>
      <c r="G34" s="2" t="s">
        <v>1711</v>
      </c>
      <c r="H34" s="11" t="str">
        <f>IF(ISNA(VLOOKUP(B34,CEEMEA!$A:$A,1,0)),IF(ISNA(VLOOKUP(B34,Removes!$A:$A,1,0)),IF(ISNA(VLOOKUP(B34,TTM!$A:$A,1,0)),IF(ISNA(VLOOKUP(B34,FastTrack!$A:$A,1,0)),IF(ISNA(VLOOKUP(B34,Delayed!$B:$B,1,0)),"BAU","Delayed"),"FastTrack"),"TTM"),"Remove"),"CEEMEA")</f>
        <v>BAU</v>
      </c>
      <c r="I34" s="11" t="str">
        <f>IF(COUNTIF(schedule!DA$1:ZZ$100,B34)=0,"new","scheduled")</f>
        <v>scheduled</v>
      </c>
    </row>
    <row r="35" spans="1:9">
      <c r="A35" s="11" t="s">
        <v>173</v>
      </c>
      <c r="B35" s="13">
        <v>120917045521</v>
      </c>
      <c r="C35" s="11" t="str">
        <f>IF(ISERROR(VLOOKUP(B35,'260912'!B:C,2,FALSE)),"new",VLOOKUP(B35,'260912'!B:C,2,FALSE))</f>
        <v>new</v>
      </c>
      <c r="D35" s="11" t="str">
        <f>IF(ISERROR(VLOOKUP(B35,'260912'!B:D,3,FALSE)),"new",IF(VLOOKUP(B35,'260912'!B:D,3,FALSE)="new","existing",VLOOKUP(B35,'260912'!B:D,3,FALSE)))</f>
        <v>existing</v>
      </c>
      <c r="E35" s="4" t="e">
        <f t="shared" si="1"/>
        <v>#VALUE!</v>
      </c>
      <c r="F35" s="11" t="str">
        <f>IF(ISERROR(VLOOKUP(B35,'280912'!B:B,1,FALSE)),"yes","no")</f>
        <v>no</v>
      </c>
      <c r="G35" s="2" t="s">
        <v>1674</v>
      </c>
      <c r="H35" s="11" t="str">
        <f>IF(ISNA(VLOOKUP(B35,CEEMEA!$A:$A,1,0)),IF(ISNA(VLOOKUP(B35,Removes!$A:$A,1,0)),IF(ISNA(VLOOKUP(B35,TTM!$A:$A,1,0)),IF(ISNA(VLOOKUP(B35,FastTrack!$A:$A,1,0)),IF(ISNA(VLOOKUP(B35,Delayed!$B:$B,1,0)),"BAU","Delayed"),"FastTrack"),"TTM"),"Remove"),"CEEMEA")</f>
        <v>Remove</v>
      </c>
      <c r="I35" s="11" t="str">
        <f>IF(COUNTIF(schedule!DA$1:ZZ$100,B35)=0,"new","scheduled")</f>
        <v>new</v>
      </c>
    </row>
    <row r="36" spans="1:9">
      <c r="A36" s="11" t="s">
        <v>172</v>
      </c>
      <c r="B36" s="13">
        <v>120917045758</v>
      </c>
      <c r="C36" s="11" t="str">
        <f>IF(ISERROR(VLOOKUP(B36,'260912'!B:C,2,FALSE)),"new",VLOOKUP(B36,'260912'!B:C,2,FALSE))</f>
        <v>new</v>
      </c>
      <c r="D36" s="11" t="str">
        <f>IF(ISERROR(VLOOKUP(B36,'260912'!B:D,3,FALSE)),"new",IF(VLOOKUP(B36,'260912'!B:D,3,FALSE)="new","existing",VLOOKUP(B36,'260912'!B:D,3,FALSE)))</f>
        <v>existing</v>
      </c>
      <c r="E36" s="4" t="e">
        <f t="shared" si="1"/>
        <v>#VALUE!</v>
      </c>
      <c r="F36" s="11" t="str">
        <f>IF(ISERROR(VLOOKUP(B36,'280912'!B:B,1,FALSE)),"yes","no")</f>
        <v>no</v>
      </c>
      <c r="G36" s="2" t="s">
        <v>1673</v>
      </c>
      <c r="H36" s="11" t="str">
        <f>IF(ISNA(VLOOKUP(B36,CEEMEA!$A:$A,1,0)),IF(ISNA(VLOOKUP(B36,Removes!$A:$A,1,0)),IF(ISNA(VLOOKUP(B36,TTM!$A:$A,1,0)),IF(ISNA(VLOOKUP(B36,FastTrack!$A:$A,1,0)),IF(ISNA(VLOOKUP(B36,Delayed!$B:$B,1,0)),"BAU","Delayed"),"FastTrack"),"TTM"),"Remove"),"CEEMEA")</f>
        <v>Remove</v>
      </c>
      <c r="I36" s="11" t="str">
        <f>IF(COUNTIF(schedule!DA$1:ZZ$100,B36)=0,"new","scheduled")</f>
        <v>new</v>
      </c>
    </row>
    <row r="37" spans="1:9">
      <c r="A37" s="1" t="s">
        <v>1860</v>
      </c>
      <c r="B37" s="13">
        <v>120918043432</v>
      </c>
      <c r="C37" s="11" t="str">
        <f>IF(ISERROR(VLOOKUP(B37,'260912'!B:C,2,FALSE)),"new",VLOOKUP(B37,'260912'!B:C,2,FALSE))</f>
        <v>new</v>
      </c>
      <c r="D37" s="11" t="str">
        <f>IF(ISERROR(VLOOKUP(B37,'260912'!B:D,3,FALSE)),"new",IF(VLOOKUP(B37,'260912'!B:D,3,FALSE)="new","existing",VLOOKUP(B37,'260912'!B:D,3,FALSE)))</f>
        <v>existing</v>
      </c>
      <c r="E37" s="4" t="e">
        <f t="shared" si="1"/>
        <v>#VALUE!</v>
      </c>
      <c r="F37" s="11" t="str">
        <f>IF(ISERROR(VLOOKUP(B37,'280912'!B:B,1,FALSE)),"yes","no")</f>
        <v>no</v>
      </c>
      <c r="G37" s="2" t="s">
        <v>1974</v>
      </c>
      <c r="H37" s="11" t="str">
        <f>IF(ISNA(VLOOKUP(B37,CEEMEA!$A:$A,1,0)),IF(ISNA(VLOOKUP(B37,Removes!$A:$A,1,0)),IF(ISNA(VLOOKUP(B37,TTM!$A:$A,1,0)),IF(ISNA(VLOOKUP(B37,FastTrack!$A:$A,1,0)),IF(ISNA(VLOOKUP(B37,Delayed!$B:$B,1,0)),"BAU","Delayed"),"FastTrack"),"TTM"),"Remove"),"CEEMEA")</f>
        <v>CEEMEA</v>
      </c>
      <c r="I37" s="11" t="str">
        <f>IF(COUNTIF(schedule!DA$1:ZZ$100,B37)=0,"new","scheduled")</f>
        <v>scheduled</v>
      </c>
    </row>
    <row r="38" spans="1:9">
      <c r="A38" s="1" t="s">
        <v>1858</v>
      </c>
      <c r="B38" s="13">
        <v>120918043434</v>
      </c>
      <c r="C38" s="11" t="str">
        <f>IF(ISERROR(VLOOKUP(B38,'260912'!B:C,2,FALSE)),"new",VLOOKUP(B38,'260912'!B:C,2,FALSE))</f>
        <v>new</v>
      </c>
      <c r="D38" s="11" t="str">
        <f>IF(ISERROR(VLOOKUP(B38,'260912'!B:D,3,FALSE)),"new",IF(VLOOKUP(B38,'260912'!B:D,3,FALSE)="new","existing",VLOOKUP(B38,'260912'!B:D,3,FALSE)))</f>
        <v>existing</v>
      </c>
      <c r="E38" s="4" t="e">
        <f t="shared" si="1"/>
        <v>#VALUE!</v>
      </c>
      <c r="F38" s="11" t="str">
        <f>IF(ISERROR(VLOOKUP(B38,'280912'!B:B,1,FALSE)),"yes","no")</f>
        <v>no</v>
      </c>
      <c r="G38" s="2" t="s">
        <v>1975</v>
      </c>
      <c r="H38" s="11" t="str">
        <f>IF(ISNA(VLOOKUP(B38,CEEMEA!$A:$A,1,0)),IF(ISNA(VLOOKUP(B38,Removes!$A:$A,1,0)),IF(ISNA(VLOOKUP(B38,TTM!$A:$A,1,0)),IF(ISNA(VLOOKUP(B38,FastTrack!$A:$A,1,0)),IF(ISNA(VLOOKUP(B38,Delayed!$B:$B,1,0)),"BAU","Delayed"),"FastTrack"),"TTM"),"Remove"),"CEEMEA")</f>
        <v>CEEMEA</v>
      </c>
      <c r="I38" s="11" t="str">
        <f>IF(COUNTIF(schedule!DA$1:ZZ$100,B38)=0,"new","scheduled")</f>
        <v>scheduled</v>
      </c>
    </row>
    <row r="39" spans="1:9">
      <c r="A39" s="11" t="s">
        <v>1771</v>
      </c>
      <c r="B39" s="13">
        <v>120919080500</v>
      </c>
      <c r="C39" s="11" t="str">
        <f>IF(ISERROR(VLOOKUP(B39,'260912'!B:C,2,FALSE)),"new",VLOOKUP(B39,'260912'!B:C,2,FALSE))</f>
        <v>new</v>
      </c>
      <c r="D39" s="11" t="str">
        <f>IF(ISERROR(VLOOKUP(B39,'260912'!B:D,3,FALSE)),"new",IF(VLOOKUP(B39,'260912'!B:D,3,FALSE)="new","existing",VLOOKUP(B39,'260912'!B:D,3,FALSE)))</f>
        <v>existing</v>
      </c>
      <c r="E39" s="4" t="e">
        <f t="shared" si="1"/>
        <v>#VALUE!</v>
      </c>
      <c r="F39" s="11" t="str">
        <f>IF(ISERROR(VLOOKUP(B39,'280912'!B:B,1,FALSE)),"yes","no")</f>
        <v>no</v>
      </c>
      <c r="G39" s="2" t="s">
        <v>1772</v>
      </c>
      <c r="H39" s="11" t="str">
        <f>IF(ISNA(VLOOKUP(B39,CEEMEA!$A:$A,1,0)),IF(ISNA(VLOOKUP(B39,Removes!$A:$A,1,0)),IF(ISNA(VLOOKUP(B39,TTM!$A:$A,1,0)),IF(ISNA(VLOOKUP(B39,FastTrack!$A:$A,1,0)),IF(ISNA(VLOOKUP(B39,Delayed!$B:$B,1,0)),"BAU","Delayed"),"FastTrack"),"TTM"),"Remove"),"CEEMEA")</f>
        <v>BAU</v>
      </c>
      <c r="I39" s="11" t="str">
        <f>IF(COUNTIF(schedule!DA$1:ZZ$100,B39)=0,"new","scheduled")</f>
        <v>scheduled</v>
      </c>
    </row>
    <row r="40" spans="1:9">
      <c r="A40" s="11" t="s">
        <v>1825</v>
      </c>
      <c r="B40" s="13">
        <v>120920100741</v>
      </c>
      <c r="C40" s="11" t="str">
        <f>IF(ISERROR(VLOOKUP(B40,'260912'!B:C,2,FALSE)),"new",VLOOKUP(B40,'260912'!B:C,2,FALSE))</f>
        <v>new</v>
      </c>
      <c r="D40" s="11" t="str">
        <f>IF(ISERROR(VLOOKUP(B40,'260912'!B:D,3,FALSE)),"new",IF(VLOOKUP(B40,'260912'!B:D,3,FALSE)="new","existing",VLOOKUP(B40,'260912'!B:D,3,FALSE)))</f>
        <v>existing</v>
      </c>
      <c r="E40" s="4" t="e">
        <f t="shared" si="1"/>
        <v>#VALUE!</v>
      </c>
      <c r="F40" s="11" t="str">
        <f>IF(ISERROR(VLOOKUP(B40,'280912'!B:B,1,FALSE)),"yes","no")</f>
        <v>no</v>
      </c>
      <c r="G40" s="2" t="s">
        <v>1893</v>
      </c>
      <c r="H40" s="11" t="str">
        <f>IF(ISNA(VLOOKUP(B40,CEEMEA!$A:$A,1,0)),IF(ISNA(VLOOKUP(B40,Removes!$A:$A,1,0)),IF(ISNA(VLOOKUP(B40,TTM!$A:$A,1,0)),IF(ISNA(VLOOKUP(B40,FastTrack!$A:$A,1,0)),IF(ISNA(VLOOKUP(B40,Delayed!$B:$B,1,0)),"BAU","Delayed"),"FastTrack"),"TTM"),"Remove"),"CEEMEA")</f>
        <v>BAU</v>
      </c>
      <c r="I40" s="11" t="str">
        <f>IF(COUNTIF(schedule!DA$1:ZZ$100,B40)=0,"new","scheduled")</f>
        <v>scheduled</v>
      </c>
    </row>
    <row r="41" spans="1:9">
      <c r="A41" s="11" t="s">
        <v>1823</v>
      </c>
      <c r="B41" s="13">
        <v>120920100748</v>
      </c>
      <c r="C41" s="11" t="str">
        <f>IF(ISERROR(VLOOKUP(B41,'260912'!B:C,2,FALSE)),"new",VLOOKUP(B41,'260912'!B:C,2,FALSE))</f>
        <v>new</v>
      </c>
      <c r="D41" s="11" t="str">
        <f>IF(ISERROR(VLOOKUP(B41,'260912'!B:D,3,FALSE)),"new",IF(VLOOKUP(B41,'260912'!B:D,3,FALSE)="new","existing",VLOOKUP(B41,'260912'!B:D,3,FALSE)))</f>
        <v>existing</v>
      </c>
      <c r="E41" s="4" t="e">
        <f t="shared" si="1"/>
        <v>#VALUE!</v>
      </c>
      <c r="F41" s="11" t="str">
        <f>IF(ISERROR(VLOOKUP(B41,'280912'!B:B,1,FALSE)),"yes","no")</f>
        <v>no</v>
      </c>
      <c r="G41" s="2" t="s">
        <v>1824</v>
      </c>
      <c r="H41" s="11" t="str">
        <f>IF(ISNA(VLOOKUP(B41,CEEMEA!$A:$A,1,0)),IF(ISNA(VLOOKUP(B41,Removes!$A:$A,1,0)),IF(ISNA(VLOOKUP(B41,TTM!$A:$A,1,0)),IF(ISNA(VLOOKUP(B41,FastTrack!$A:$A,1,0)),IF(ISNA(VLOOKUP(B41,Delayed!$B:$B,1,0)),"BAU","Delayed"),"FastTrack"),"TTM"),"Remove"),"CEEMEA")</f>
        <v>BAU</v>
      </c>
      <c r="I41" s="11" t="str">
        <f>IF(COUNTIF(schedule!DA$1:ZZ$100,B41)=0,"new","scheduled")</f>
        <v>scheduled</v>
      </c>
    </row>
    <row r="42" spans="1:9">
      <c r="A42" s="11" t="s">
        <v>1821</v>
      </c>
      <c r="B42" s="13">
        <v>120920100749</v>
      </c>
      <c r="C42" s="11" t="str">
        <f>IF(ISERROR(VLOOKUP(B42,'260912'!B:C,2,FALSE)),"new",VLOOKUP(B42,'260912'!B:C,2,FALSE))</f>
        <v>new</v>
      </c>
      <c r="D42" s="11" t="str">
        <f>IF(ISERROR(VLOOKUP(B42,'260912'!B:D,3,FALSE)),"new",IF(VLOOKUP(B42,'260912'!B:D,3,FALSE)="new","existing",VLOOKUP(B42,'260912'!B:D,3,FALSE)))</f>
        <v>existing</v>
      </c>
      <c r="E42" s="4" t="e">
        <f t="shared" si="1"/>
        <v>#VALUE!</v>
      </c>
      <c r="F42" s="11" t="str">
        <f>IF(ISERROR(VLOOKUP(B42,'280912'!B:B,1,FALSE)),"yes","no")</f>
        <v>no</v>
      </c>
      <c r="G42" s="2" t="s">
        <v>1822</v>
      </c>
      <c r="H42" s="11" t="str">
        <f>IF(ISNA(VLOOKUP(B42,CEEMEA!$A:$A,1,0)),IF(ISNA(VLOOKUP(B42,Removes!$A:$A,1,0)),IF(ISNA(VLOOKUP(B42,TTM!$A:$A,1,0)),IF(ISNA(VLOOKUP(B42,FastTrack!$A:$A,1,0)),IF(ISNA(VLOOKUP(B42,Delayed!$B:$B,1,0)),"BAU","Delayed"),"FastTrack"),"TTM"),"Remove"),"CEEMEA")</f>
        <v>BAU</v>
      </c>
      <c r="I42" s="11" t="str">
        <f>IF(COUNTIF(schedule!DA$1:ZZ$100,B42)=0,"new","scheduled")</f>
        <v>scheduled</v>
      </c>
    </row>
    <row r="43" spans="1:9">
      <c r="A43" s="11" t="s">
        <v>1819</v>
      </c>
      <c r="B43" s="13">
        <v>120920100750</v>
      </c>
      <c r="C43" s="11" t="str">
        <f>IF(ISERROR(VLOOKUP(B43,'260912'!B:C,2,FALSE)),"new",VLOOKUP(B43,'260912'!B:C,2,FALSE))</f>
        <v>new</v>
      </c>
      <c r="D43" s="11" t="str">
        <f>IF(ISERROR(VLOOKUP(B43,'260912'!B:D,3,FALSE)),"new",IF(VLOOKUP(B43,'260912'!B:D,3,FALSE)="new","existing",VLOOKUP(B43,'260912'!B:D,3,FALSE)))</f>
        <v>existing</v>
      </c>
      <c r="E43" s="4" t="e">
        <f t="shared" si="1"/>
        <v>#VALUE!</v>
      </c>
      <c r="F43" s="11" t="str">
        <f>IF(ISERROR(VLOOKUP(B43,'280912'!B:B,1,FALSE)),"yes","no")</f>
        <v>no</v>
      </c>
      <c r="G43" s="2" t="s">
        <v>1820</v>
      </c>
      <c r="H43" s="11" t="str">
        <f>IF(ISNA(VLOOKUP(B43,CEEMEA!$A:$A,1,0)),IF(ISNA(VLOOKUP(B43,Removes!$A:$A,1,0)),IF(ISNA(VLOOKUP(B43,TTM!$A:$A,1,0)),IF(ISNA(VLOOKUP(B43,FastTrack!$A:$A,1,0)),IF(ISNA(VLOOKUP(B43,Delayed!$B:$B,1,0)),"BAU","Delayed"),"FastTrack"),"TTM"),"Remove"),"CEEMEA")</f>
        <v>BAU</v>
      </c>
      <c r="I43" s="11" t="str">
        <f>IF(COUNTIF(schedule!DA$1:ZZ$100,B43)=0,"new","scheduled")</f>
        <v>scheduled</v>
      </c>
    </row>
    <row r="44" spans="1:9">
      <c r="A44" s="11" t="s">
        <v>1815</v>
      </c>
      <c r="B44" s="13">
        <v>120920100751</v>
      </c>
      <c r="C44" s="11" t="str">
        <f>IF(ISERROR(VLOOKUP(B44,'260912'!B:C,2,FALSE)),"new",VLOOKUP(B44,'260912'!B:C,2,FALSE))</f>
        <v>new</v>
      </c>
      <c r="D44" s="11" t="str">
        <f>IF(ISERROR(VLOOKUP(B44,'260912'!B:D,3,FALSE)),"new",IF(VLOOKUP(B44,'260912'!B:D,3,FALSE)="new","existing",VLOOKUP(B44,'260912'!B:D,3,FALSE)))</f>
        <v>existing</v>
      </c>
      <c r="E44" s="4" t="e">
        <f t="shared" si="1"/>
        <v>#VALUE!</v>
      </c>
      <c r="F44" s="11" t="str">
        <f>IF(ISERROR(VLOOKUP(B44,'280912'!B:B,1,FALSE)),"yes","no")</f>
        <v>no</v>
      </c>
      <c r="G44" s="2" t="s">
        <v>1816</v>
      </c>
      <c r="H44" s="11" t="str">
        <f>IF(ISNA(VLOOKUP(B44,CEEMEA!$A:$A,1,0)),IF(ISNA(VLOOKUP(B44,Removes!$A:$A,1,0)),IF(ISNA(VLOOKUP(B44,TTM!$A:$A,1,0)),IF(ISNA(VLOOKUP(B44,FastTrack!$A:$A,1,0)),IF(ISNA(VLOOKUP(B44,Delayed!$B:$B,1,0)),"BAU","Delayed"),"FastTrack"),"TTM"),"Remove"),"CEEMEA")</f>
        <v>BAU</v>
      </c>
      <c r="I44" s="11" t="str">
        <f>IF(COUNTIF(schedule!DA$1:ZZ$100,B44)=0,"new","scheduled")</f>
        <v>scheduled</v>
      </c>
    </row>
    <row r="45" spans="1:9">
      <c r="A45" s="11" t="s">
        <v>1813</v>
      </c>
      <c r="B45" s="13">
        <v>120920102003</v>
      </c>
      <c r="C45" s="11" t="str">
        <f>IF(ISERROR(VLOOKUP(B45,'260912'!B:C,2,FALSE)),"new",VLOOKUP(B45,'260912'!B:C,2,FALSE))</f>
        <v>new</v>
      </c>
      <c r="D45" s="11" t="str">
        <f>IF(ISERROR(VLOOKUP(B45,'260912'!B:D,3,FALSE)),"new",IF(VLOOKUP(B45,'260912'!B:D,3,FALSE)="new","existing",VLOOKUP(B45,'260912'!B:D,3,FALSE)))</f>
        <v>existing</v>
      </c>
      <c r="E45" s="4" t="e">
        <f t="shared" si="1"/>
        <v>#VALUE!</v>
      </c>
      <c r="F45" s="11" t="str">
        <f>IF(ISERROR(VLOOKUP(B45,'280912'!B:B,1,FALSE)),"yes","no")</f>
        <v>no</v>
      </c>
      <c r="G45" s="2" t="s">
        <v>1814</v>
      </c>
      <c r="H45" s="11" t="str">
        <f>IF(ISNA(VLOOKUP(B45,CEEMEA!$A:$A,1,0)),IF(ISNA(VLOOKUP(B45,Removes!$A:$A,1,0)),IF(ISNA(VLOOKUP(B45,TTM!$A:$A,1,0)),IF(ISNA(VLOOKUP(B45,FastTrack!$A:$A,1,0)),IF(ISNA(VLOOKUP(B45,Delayed!$B:$B,1,0)),"BAU","Delayed"),"FastTrack"),"TTM"),"Remove"),"CEEMEA")</f>
        <v>BAU</v>
      </c>
      <c r="I45" s="11" t="str">
        <f>IF(COUNTIF(schedule!DA$1:ZZ$100,B45)=0,"new","scheduled")</f>
        <v>scheduled</v>
      </c>
    </row>
    <row r="46" spans="1:9">
      <c r="A46" s="11" t="s">
        <v>1809</v>
      </c>
      <c r="B46" s="13">
        <v>120920102004</v>
      </c>
      <c r="C46" s="11" t="str">
        <f>IF(ISERROR(VLOOKUP(B46,'260912'!B:C,2,FALSE)),"new",VLOOKUP(B46,'260912'!B:C,2,FALSE))</f>
        <v>new</v>
      </c>
      <c r="D46" s="11" t="str">
        <f>IF(ISERROR(VLOOKUP(B46,'260912'!B:D,3,FALSE)),"new",IF(VLOOKUP(B46,'260912'!B:D,3,FALSE)="new","existing",VLOOKUP(B46,'260912'!B:D,3,FALSE)))</f>
        <v>existing</v>
      </c>
      <c r="E46" s="4" t="e">
        <f t="shared" si="1"/>
        <v>#VALUE!</v>
      </c>
      <c r="F46" s="11" t="str">
        <f>IF(ISERROR(VLOOKUP(B46,'280912'!B:B,1,FALSE)),"yes","no")</f>
        <v>no</v>
      </c>
      <c r="G46" s="2" t="s">
        <v>1810</v>
      </c>
      <c r="H46" s="11" t="str">
        <f>IF(ISNA(VLOOKUP(B46,CEEMEA!$A:$A,1,0)),IF(ISNA(VLOOKUP(B46,Removes!$A:$A,1,0)),IF(ISNA(VLOOKUP(B46,TTM!$A:$A,1,0)),IF(ISNA(VLOOKUP(B46,FastTrack!$A:$A,1,0)),IF(ISNA(VLOOKUP(B46,Delayed!$B:$B,1,0)),"BAU","Delayed"),"FastTrack"),"TTM"),"Remove"),"CEEMEA")</f>
        <v>BAU</v>
      </c>
      <c r="I46" s="11" t="str">
        <f>IF(COUNTIF(schedule!DA$1:ZZ$100,B46)=0,"new","scheduled")</f>
        <v>scheduled</v>
      </c>
    </row>
    <row r="47" spans="1:9">
      <c r="A47" s="11" t="s">
        <v>1803</v>
      </c>
      <c r="B47" s="13">
        <v>120920102005</v>
      </c>
      <c r="C47" s="11" t="str">
        <f>IF(ISERROR(VLOOKUP(B47,'260912'!B:C,2,FALSE)),"new",VLOOKUP(B47,'260912'!B:C,2,FALSE))</f>
        <v>new</v>
      </c>
      <c r="D47" s="11" t="str">
        <f>IF(ISERROR(VLOOKUP(B47,'260912'!B:D,3,FALSE)),"new",IF(VLOOKUP(B47,'260912'!B:D,3,FALSE)="new","existing",VLOOKUP(B47,'260912'!B:D,3,FALSE)))</f>
        <v>existing</v>
      </c>
      <c r="E47" s="4" t="e">
        <f t="shared" si="1"/>
        <v>#VALUE!</v>
      </c>
      <c r="F47" s="11" t="str">
        <f>IF(ISERROR(VLOOKUP(B47,'280912'!B:B,1,FALSE)),"yes","no")</f>
        <v>no</v>
      </c>
      <c r="G47" s="2" t="s">
        <v>1804</v>
      </c>
      <c r="H47" s="11" t="str">
        <f>IF(ISNA(VLOOKUP(B47,CEEMEA!$A:$A,1,0)),IF(ISNA(VLOOKUP(B47,Removes!$A:$A,1,0)),IF(ISNA(VLOOKUP(B47,TTM!$A:$A,1,0)),IF(ISNA(VLOOKUP(B47,FastTrack!$A:$A,1,0)),IF(ISNA(VLOOKUP(B47,Delayed!$B:$B,1,0)),"BAU","Delayed"),"FastTrack"),"TTM"),"Remove"),"CEEMEA")</f>
        <v>BAU</v>
      </c>
      <c r="I47" s="11" t="str">
        <f>IF(COUNTIF(schedule!DA$1:ZZ$100,B47)=0,"new","scheduled")</f>
        <v>scheduled</v>
      </c>
    </row>
    <row r="48" spans="1:9">
      <c r="A48" s="11" t="s">
        <v>1811</v>
      </c>
      <c r="B48" s="13">
        <v>120920102006</v>
      </c>
      <c r="C48" s="11" t="str">
        <f>IF(ISERROR(VLOOKUP(B48,'260912'!B:C,2,FALSE)),"new",VLOOKUP(B48,'260912'!B:C,2,FALSE))</f>
        <v>new</v>
      </c>
      <c r="D48" s="11" t="str">
        <f>IF(ISERROR(VLOOKUP(B48,'260912'!B:D,3,FALSE)),"new",IF(VLOOKUP(B48,'260912'!B:D,3,FALSE)="new","existing",VLOOKUP(B48,'260912'!B:D,3,FALSE)))</f>
        <v>existing</v>
      </c>
      <c r="E48" s="4" t="e">
        <f t="shared" si="1"/>
        <v>#VALUE!</v>
      </c>
      <c r="F48" s="11" t="str">
        <f>IF(ISERROR(VLOOKUP(B48,'280912'!B:B,1,FALSE)),"yes","no")</f>
        <v>no</v>
      </c>
      <c r="G48" s="2" t="s">
        <v>1812</v>
      </c>
      <c r="H48" s="11" t="str">
        <f>IF(ISNA(VLOOKUP(B48,CEEMEA!$A:$A,1,0)),IF(ISNA(VLOOKUP(B48,Removes!$A:$A,1,0)),IF(ISNA(VLOOKUP(B48,TTM!$A:$A,1,0)),IF(ISNA(VLOOKUP(B48,FastTrack!$A:$A,1,0)),IF(ISNA(VLOOKUP(B48,Delayed!$B:$B,1,0)),"BAU","Delayed"),"FastTrack"),"TTM"),"Remove"),"CEEMEA")</f>
        <v>BAU</v>
      </c>
      <c r="I48" s="11" t="str">
        <f>IF(COUNTIF(schedule!DA$1:ZZ$100,B48)=0,"new","scheduled")</f>
        <v>scheduled</v>
      </c>
    </row>
    <row r="49" spans="1:9">
      <c r="A49" s="11" t="s">
        <v>1883</v>
      </c>
      <c r="B49" s="13">
        <v>120920123003</v>
      </c>
      <c r="C49" s="11" t="str">
        <f>IF(ISERROR(VLOOKUP(B49,'260912'!B:C,2,FALSE)),"new",VLOOKUP(B49,'260912'!B:C,2,FALSE))</f>
        <v>new</v>
      </c>
      <c r="D49" s="11" t="str">
        <f>IF(ISERROR(VLOOKUP(B49,'260912'!B:D,3,FALSE)),"new",IF(VLOOKUP(B49,'260912'!B:D,3,FALSE)="new","existing",VLOOKUP(B49,'260912'!B:D,3,FALSE)))</f>
        <v>existing</v>
      </c>
      <c r="E49" s="4" t="e">
        <f t="shared" si="1"/>
        <v>#VALUE!</v>
      </c>
      <c r="F49" s="11" t="str">
        <f>IF(ISERROR(VLOOKUP(B49,'280912'!B:B,1,FALSE)),"yes","no")</f>
        <v>no</v>
      </c>
      <c r="G49" s="2" t="s">
        <v>1884</v>
      </c>
      <c r="H49" s="11" t="str">
        <f>IF(ISNA(VLOOKUP(B49,CEEMEA!$A:$A,1,0)),IF(ISNA(VLOOKUP(B49,Removes!$A:$A,1,0)),IF(ISNA(VLOOKUP(B49,TTM!$A:$A,1,0)),IF(ISNA(VLOOKUP(B49,FastTrack!$A:$A,1,0)),IF(ISNA(VLOOKUP(B49,Delayed!$B:$B,1,0)),"BAU","Delayed"),"FastTrack"),"TTM"),"Remove"),"CEEMEA")</f>
        <v>BAU</v>
      </c>
      <c r="I49" s="11" t="str">
        <f>IF(COUNTIF(schedule!DA$1:ZZ$100,B49)=0,"new","scheduled")</f>
        <v>scheduled</v>
      </c>
    </row>
    <row r="50" spans="1:9">
      <c r="A50" s="11" t="s">
        <v>1874</v>
      </c>
      <c r="B50" s="13">
        <v>120921062337</v>
      </c>
      <c r="C50" s="11" t="str">
        <f>IF(ISERROR(VLOOKUP(B50,'260912'!B:C,2,FALSE)),"new",VLOOKUP(B50,'260912'!B:C,2,FALSE))</f>
        <v>new</v>
      </c>
      <c r="D50" s="11" t="str">
        <f>IF(ISERROR(VLOOKUP(B50,'260912'!B:D,3,FALSE)),"new",IF(VLOOKUP(B50,'260912'!B:D,3,FALSE)="new","existing",VLOOKUP(B50,'260912'!B:D,3,FALSE)))</f>
        <v>existing</v>
      </c>
      <c r="E50" s="4" t="e">
        <f t="shared" si="1"/>
        <v>#VALUE!</v>
      </c>
      <c r="F50" s="11" t="str">
        <f>IF(ISERROR(VLOOKUP(B50,'280912'!B:B,1,FALSE)),"yes","no")</f>
        <v>no</v>
      </c>
      <c r="G50" s="2" t="s">
        <v>1875</v>
      </c>
      <c r="H50" s="11" t="str">
        <f>IF(ISNA(VLOOKUP(B50,CEEMEA!$A:$A,1,0)),IF(ISNA(VLOOKUP(B50,Removes!$A:$A,1,0)),IF(ISNA(VLOOKUP(B50,TTM!$A:$A,1,0)),IF(ISNA(VLOOKUP(B50,FastTrack!$A:$A,1,0)),IF(ISNA(VLOOKUP(B50,Delayed!$B:$B,1,0)),"BAU","Delayed"),"FastTrack"),"TTM"),"Remove"),"CEEMEA")</f>
        <v>Delayed</v>
      </c>
      <c r="I50" s="11" t="str">
        <f>IF(COUNTIF(schedule!DA$1:ZZ$100,B50)=0,"new","scheduled")</f>
        <v>new</v>
      </c>
    </row>
    <row r="51" spans="1:9">
      <c r="A51" s="11" t="s">
        <v>1872</v>
      </c>
      <c r="B51" s="13">
        <v>120921062644</v>
      </c>
      <c r="C51" s="11" t="str">
        <f>IF(ISERROR(VLOOKUP(B51,'260912'!B:C,2,FALSE)),"new",VLOOKUP(B51,'260912'!B:C,2,FALSE))</f>
        <v>new</v>
      </c>
      <c r="D51" s="11" t="str">
        <f>IF(ISERROR(VLOOKUP(B51,'260912'!B:D,3,FALSE)),"new",IF(VLOOKUP(B51,'260912'!B:D,3,FALSE)="new","existing",VLOOKUP(B51,'260912'!B:D,3,FALSE)))</f>
        <v>existing</v>
      </c>
      <c r="E51" s="4" t="e">
        <f t="shared" si="1"/>
        <v>#VALUE!</v>
      </c>
      <c r="F51" s="11" t="str">
        <f>IF(ISERROR(VLOOKUP(B51,'280912'!B:B,1,FALSE)),"yes","no")</f>
        <v>no</v>
      </c>
      <c r="G51" s="2" t="s">
        <v>1873</v>
      </c>
      <c r="H51" s="11" t="str">
        <f>IF(ISNA(VLOOKUP(B51,CEEMEA!$A:$A,1,0)),IF(ISNA(VLOOKUP(B51,Removes!$A:$A,1,0)),IF(ISNA(VLOOKUP(B51,TTM!$A:$A,1,0)),IF(ISNA(VLOOKUP(B51,FastTrack!$A:$A,1,0)),IF(ISNA(VLOOKUP(B51,Delayed!$B:$B,1,0)),"BAU","Delayed"),"FastTrack"),"TTM"),"Remove"),"CEEMEA")</f>
        <v>Delayed</v>
      </c>
      <c r="I51" s="11" t="str">
        <f>IF(COUNTIF(schedule!DA$1:ZZ$100,B51)=0,"new","scheduled")</f>
        <v>new</v>
      </c>
    </row>
    <row r="52" spans="1:9">
      <c r="A52" s="11" t="s">
        <v>1870</v>
      </c>
      <c r="B52" s="13">
        <v>120921062835</v>
      </c>
      <c r="C52" s="11" t="str">
        <f>IF(ISERROR(VLOOKUP(B52,'260912'!B:C,2,FALSE)),"new",VLOOKUP(B52,'260912'!B:C,2,FALSE))</f>
        <v>new</v>
      </c>
      <c r="D52" s="11" t="str">
        <f>IF(ISERROR(VLOOKUP(B52,'260912'!B:D,3,FALSE)),"new",IF(VLOOKUP(B52,'260912'!B:D,3,FALSE)="new","existing",VLOOKUP(B52,'260912'!B:D,3,FALSE)))</f>
        <v>existing</v>
      </c>
      <c r="E52" s="4" t="e">
        <f t="shared" si="1"/>
        <v>#VALUE!</v>
      </c>
      <c r="F52" s="11" t="str">
        <f>IF(ISERROR(VLOOKUP(B52,'280912'!B:B,1,FALSE)),"yes","no")</f>
        <v>no</v>
      </c>
      <c r="G52" s="2" t="s">
        <v>1871</v>
      </c>
      <c r="H52" s="11" t="str">
        <f>IF(ISNA(VLOOKUP(B52,CEEMEA!$A:$A,1,0)),IF(ISNA(VLOOKUP(B52,Removes!$A:$A,1,0)),IF(ISNA(VLOOKUP(B52,TTM!$A:$A,1,0)),IF(ISNA(VLOOKUP(B52,FastTrack!$A:$A,1,0)),IF(ISNA(VLOOKUP(B52,Delayed!$B:$B,1,0)),"BAU","Delayed"),"FastTrack"),"TTM"),"Remove"),"CEEMEA")</f>
        <v>Delayed</v>
      </c>
      <c r="I52" s="11" t="str">
        <f>IF(COUNTIF(schedule!DA$1:ZZ$100,B52)=0,"new","scheduled")</f>
        <v>new</v>
      </c>
    </row>
    <row r="53" spans="1:9">
      <c r="A53" s="11" t="s">
        <v>1868</v>
      </c>
      <c r="B53" s="13">
        <v>120921063034</v>
      </c>
      <c r="C53" s="11" t="str">
        <f>IF(ISERROR(VLOOKUP(B53,'260912'!B:C,2,FALSE)),"new",VLOOKUP(B53,'260912'!B:C,2,FALSE))</f>
        <v>new</v>
      </c>
      <c r="D53" s="11" t="str">
        <f>IF(ISERROR(VLOOKUP(B53,'260912'!B:D,3,FALSE)),"new",IF(VLOOKUP(B53,'260912'!B:D,3,FALSE)="new","existing",VLOOKUP(B53,'260912'!B:D,3,FALSE)))</f>
        <v>existing</v>
      </c>
      <c r="E53" s="4" t="e">
        <f t="shared" si="1"/>
        <v>#VALUE!</v>
      </c>
      <c r="F53" s="11" t="str">
        <f>IF(ISERROR(VLOOKUP(B53,'280912'!B:B,1,FALSE)),"yes","no")</f>
        <v>no</v>
      </c>
      <c r="G53" s="2" t="s">
        <v>1869</v>
      </c>
      <c r="H53" s="11" t="str">
        <f>IF(ISNA(VLOOKUP(B53,CEEMEA!$A:$A,1,0)),IF(ISNA(VLOOKUP(B53,Removes!$A:$A,1,0)),IF(ISNA(VLOOKUP(B53,TTM!$A:$A,1,0)),IF(ISNA(VLOOKUP(B53,FastTrack!$A:$A,1,0)),IF(ISNA(VLOOKUP(B53,Delayed!$B:$B,1,0)),"BAU","Delayed"),"FastTrack"),"TTM"),"Remove"),"CEEMEA")</f>
        <v>Delayed</v>
      </c>
      <c r="I53" s="11" t="str">
        <f>IF(COUNTIF(schedule!DA$1:ZZ$100,B53)=0,"new","scheduled")</f>
        <v>new</v>
      </c>
    </row>
    <row r="54" spans="1:9">
      <c r="A54" s="11" t="s">
        <v>1866</v>
      </c>
      <c r="B54" s="13">
        <v>120921063307</v>
      </c>
      <c r="C54" s="11" t="str">
        <f>IF(ISERROR(VLOOKUP(B54,'260912'!B:C,2,FALSE)),"new",VLOOKUP(B54,'260912'!B:C,2,FALSE))</f>
        <v>new</v>
      </c>
      <c r="D54" s="11" t="str">
        <f>IF(ISERROR(VLOOKUP(B54,'260912'!B:D,3,FALSE)),"new",IF(VLOOKUP(B54,'260912'!B:D,3,FALSE)="new","existing",VLOOKUP(B54,'260912'!B:D,3,FALSE)))</f>
        <v>existing</v>
      </c>
      <c r="E54" s="4" t="e">
        <f t="shared" si="1"/>
        <v>#VALUE!</v>
      </c>
      <c r="F54" s="11" t="str">
        <f>IF(ISERROR(VLOOKUP(B54,'280912'!B:B,1,FALSE)),"yes","no")</f>
        <v>no</v>
      </c>
      <c r="G54" s="2" t="s">
        <v>1867</v>
      </c>
      <c r="H54" s="11" t="str">
        <f>IF(ISNA(VLOOKUP(B54,CEEMEA!$A:$A,1,0)),IF(ISNA(VLOOKUP(B54,Removes!$A:$A,1,0)),IF(ISNA(VLOOKUP(B54,TTM!$A:$A,1,0)),IF(ISNA(VLOOKUP(B54,FastTrack!$A:$A,1,0)),IF(ISNA(VLOOKUP(B54,Delayed!$B:$B,1,0)),"BAU","Delayed"),"FastTrack"),"TTM"),"Remove"),"CEEMEA")</f>
        <v>Delayed</v>
      </c>
      <c r="I54" s="11" t="str">
        <f>IF(COUNTIF(schedule!DA$1:ZZ$100,B54)=0,"new","scheduled")</f>
        <v>new</v>
      </c>
    </row>
    <row r="55" spans="1:9">
      <c r="A55" s="11" t="s">
        <v>1864</v>
      </c>
      <c r="B55" s="13">
        <v>120921063606</v>
      </c>
      <c r="C55" s="11" t="str">
        <f>IF(ISERROR(VLOOKUP(B55,'260912'!B:C,2,FALSE)),"new",VLOOKUP(B55,'260912'!B:C,2,FALSE))</f>
        <v>new</v>
      </c>
      <c r="D55" s="11" t="str">
        <f>IF(ISERROR(VLOOKUP(B55,'260912'!B:D,3,FALSE)),"new",IF(VLOOKUP(B55,'260912'!B:D,3,FALSE)="new","existing",VLOOKUP(B55,'260912'!B:D,3,FALSE)))</f>
        <v>existing</v>
      </c>
      <c r="E55" s="4" t="e">
        <f t="shared" si="1"/>
        <v>#VALUE!</v>
      </c>
      <c r="F55" s="11" t="str">
        <f>IF(ISERROR(VLOOKUP(B55,'280912'!B:B,1,FALSE)),"yes","no")</f>
        <v>no</v>
      </c>
      <c r="G55" s="2" t="s">
        <v>1865</v>
      </c>
      <c r="H55" s="11" t="str">
        <f>IF(ISNA(VLOOKUP(B55,CEEMEA!$A:$A,1,0)),IF(ISNA(VLOOKUP(B55,Removes!$A:$A,1,0)),IF(ISNA(VLOOKUP(B55,TTM!$A:$A,1,0)),IF(ISNA(VLOOKUP(B55,FastTrack!$A:$A,1,0)),IF(ISNA(VLOOKUP(B55,Delayed!$B:$B,1,0)),"BAU","Delayed"),"FastTrack"),"TTM"),"Remove"),"CEEMEA")</f>
        <v>Delayed</v>
      </c>
      <c r="I55" s="11" t="str">
        <f>IF(COUNTIF(schedule!DA$1:ZZ$100,B55)=0,"new","scheduled")</f>
        <v>new</v>
      </c>
    </row>
    <row r="56" spans="1:9">
      <c r="A56" s="11" t="s">
        <v>1862</v>
      </c>
      <c r="B56" s="13">
        <v>120921063929</v>
      </c>
      <c r="C56" s="11" t="str">
        <f>IF(ISERROR(VLOOKUP(B56,'260912'!B:C,2,FALSE)),"new",VLOOKUP(B56,'260912'!B:C,2,FALSE))</f>
        <v>new</v>
      </c>
      <c r="D56" s="11" t="str">
        <f>IF(ISERROR(VLOOKUP(B56,'260912'!B:D,3,FALSE)),"new",IF(VLOOKUP(B56,'260912'!B:D,3,FALSE)="new","existing",VLOOKUP(B56,'260912'!B:D,3,FALSE)))</f>
        <v>existing</v>
      </c>
      <c r="E56" s="4" t="e">
        <f t="shared" si="1"/>
        <v>#VALUE!</v>
      </c>
      <c r="F56" s="11" t="str">
        <f>IF(ISERROR(VLOOKUP(B56,'280912'!B:B,1,FALSE)),"yes","no")</f>
        <v>no</v>
      </c>
      <c r="G56" s="2" t="s">
        <v>1863</v>
      </c>
      <c r="H56" s="11" t="str">
        <f>IF(ISNA(VLOOKUP(B56,CEEMEA!$A:$A,1,0)),IF(ISNA(VLOOKUP(B56,Removes!$A:$A,1,0)),IF(ISNA(VLOOKUP(B56,TTM!$A:$A,1,0)),IF(ISNA(VLOOKUP(B56,FastTrack!$A:$A,1,0)),IF(ISNA(VLOOKUP(B56,Delayed!$B:$B,1,0)),"BAU","Delayed"),"FastTrack"),"TTM"),"Remove"),"CEEMEA")</f>
        <v>Delayed</v>
      </c>
      <c r="I56" s="11" t="str">
        <f>IF(COUNTIF(schedule!DA$1:ZZ$100,B56)=0,"new","scheduled")</f>
        <v>new</v>
      </c>
    </row>
    <row r="57" spans="1:9">
      <c r="A57" s="11" t="s">
        <v>1841</v>
      </c>
      <c r="B57" s="13">
        <v>120921103812</v>
      </c>
      <c r="C57" s="11" t="str">
        <f>IF(ISERROR(VLOOKUP(B57,'260912'!B:C,2,FALSE)),"new",VLOOKUP(B57,'260912'!B:C,2,FALSE))</f>
        <v>new</v>
      </c>
      <c r="D57" s="11" t="str">
        <f>IF(ISERROR(VLOOKUP(B57,'260912'!B:D,3,FALSE)),"new",IF(VLOOKUP(B57,'260912'!B:D,3,FALSE)="new","existing",VLOOKUP(B57,'260912'!B:D,3,FALSE)))</f>
        <v>existing</v>
      </c>
      <c r="E57" s="4" t="e">
        <f t="shared" si="1"/>
        <v>#VALUE!</v>
      </c>
      <c r="F57" s="11" t="str">
        <f>IF(ISERROR(VLOOKUP(B57,'280912'!B:B,1,FALSE)),"yes","no")</f>
        <v>no</v>
      </c>
      <c r="G57" s="2" t="s">
        <v>1842</v>
      </c>
      <c r="H57" s="11" t="str">
        <f>IF(ISNA(VLOOKUP(B57,CEEMEA!$A:$A,1,0)),IF(ISNA(VLOOKUP(B57,Removes!$A:$A,1,0)),IF(ISNA(VLOOKUP(B57,TTM!$A:$A,1,0)),IF(ISNA(VLOOKUP(B57,FastTrack!$A:$A,1,0)),IF(ISNA(VLOOKUP(B57,Delayed!$B:$B,1,0)),"BAU","Delayed"),"FastTrack"),"TTM"),"Remove"),"CEEMEA")</f>
        <v>BAU</v>
      </c>
      <c r="I57" s="11" t="str">
        <f>IF(COUNTIF(schedule!DA$1:ZZ$100,B57)=0,"new","scheduled")</f>
        <v>scheduled</v>
      </c>
    </row>
    <row r="58" spans="1:9">
      <c r="A58" s="11" t="s">
        <v>1839</v>
      </c>
      <c r="B58" s="13">
        <v>120921104210</v>
      </c>
      <c r="C58" s="11" t="str">
        <f>IF(ISERROR(VLOOKUP(B58,'260912'!B:C,2,FALSE)),"new",VLOOKUP(B58,'260912'!B:C,2,FALSE))</f>
        <v>new</v>
      </c>
      <c r="D58" s="11" t="str">
        <f>IF(ISERROR(VLOOKUP(B58,'260912'!B:D,3,FALSE)),"new",IF(VLOOKUP(B58,'260912'!B:D,3,FALSE)="new","existing",VLOOKUP(B58,'260912'!B:D,3,FALSE)))</f>
        <v>existing</v>
      </c>
      <c r="E58" s="4" t="e">
        <f t="shared" si="1"/>
        <v>#VALUE!</v>
      </c>
      <c r="F58" s="11" t="str">
        <f>IF(ISERROR(VLOOKUP(B58,'280912'!B:B,1,FALSE)),"yes","no")</f>
        <v>no</v>
      </c>
      <c r="G58" s="2" t="s">
        <v>1840</v>
      </c>
      <c r="H58" s="11" t="str">
        <f>IF(ISNA(VLOOKUP(B58,CEEMEA!$A:$A,1,0)),IF(ISNA(VLOOKUP(B58,Removes!$A:$A,1,0)),IF(ISNA(VLOOKUP(B58,TTM!$A:$A,1,0)),IF(ISNA(VLOOKUP(B58,FastTrack!$A:$A,1,0)),IF(ISNA(VLOOKUP(B58,Delayed!$B:$B,1,0)),"BAU","Delayed"),"FastTrack"),"TTM"),"Remove"),"CEEMEA")</f>
        <v>BAU</v>
      </c>
      <c r="I58" s="11" t="str">
        <f>IF(COUNTIF(schedule!DA$1:ZZ$100,B58)=0,"new","scheduled")</f>
        <v>scheduled</v>
      </c>
    </row>
    <row r="59" spans="1:9">
      <c r="A59" s="1" t="s">
        <v>1898</v>
      </c>
      <c r="B59" s="13">
        <v>120924045846</v>
      </c>
      <c r="C59" s="11" t="str">
        <f>IF(ISERROR(VLOOKUP(B59,'260912'!B:C,2,FALSE)),"new",VLOOKUP(B59,'260912'!B:C,2,FALSE))</f>
        <v>new</v>
      </c>
      <c r="D59" s="11" t="str">
        <f>IF(ISERROR(VLOOKUP(B59,'260912'!B:D,3,FALSE)),"new",IF(VLOOKUP(B59,'260912'!B:D,3,FALSE)="new","existing",VLOOKUP(B59,'260912'!B:D,3,FALSE)))</f>
        <v>existing</v>
      </c>
      <c r="E59" s="4" t="e">
        <f t="shared" si="1"/>
        <v>#VALUE!</v>
      </c>
      <c r="F59" s="11" t="str">
        <f>IF(ISERROR(VLOOKUP(B59,'280912'!B:B,1,FALSE)),"yes","no")</f>
        <v>no</v>
      </c>
      <c r="G59" s="2" t="s">
        <v>1973</v>
      </c>
      <c r="H59" s="11" t="str">
        <f>IF(ISNA(VLOOKUP(B59,CEEMEA!$A:$A,1,0)),IF(ISNA(VLOOKUP(B59,Removes!$A:$A,1,0)),IF(ISNA(VLOOKUP(B59,TTM!$A:$A,1,0)),IF(ISNA(VLOOKUP(B59,FastTrack!$A:$A,1,0)),IF(ISNA(VLOOKUP(B59,Delayed!$B:$B,1,0)),"BAU","Delayed"),"FastTrack"),"TTM"),"Remove"),"CEEMEA")</f>
        <v>CEEMEA</v>
      </c>
      <c r="I59" s="11" t="str">
        <f>IF(COUNTIF(schedule!DA$1:ZZ$100,B59)=0,"new","scheduled")</f>
        <v>scheduled</v>
      </c>
    </row>
    <row r="60" spans="1:9">
      <c r="A60" s="1" t="s">
        <v>1896</v>
      </c>
      <c r="B60" s="13">
        <v>120924050542</v>
      </c>
      <c r="C60" s="11" t="str">
        <f>IF(ISERROR(VLOOKUP(B60,'260912'!B:C,2,FALSE)),"new",VLOOKUP(B60,'260912'!B:C,2,FALSE))</f>
        <v>new</v>
      </c>
      <c r="D60" s="11" t="str">
        <f>IF(ISERROR(VLOOKUP(B60,'260912'!B:D,3,FALSE)),"new",IF(VLOOKUP(B60,'260912'!B:D,3,FALSE)="new","existing",VLOOKUP(B60,'260912'!B:D,3,FALSE)))</f>
        <v>existing</v>
      </c>
      <c r="E60" s="4" t="e">
        <f t="shared" si="1"/>
        <v>#VALUE!</v>
      </c>
      <c r="F60" s="11" t="str">
        <f>IF(ISERROR(VLOOKUP(B60,'280912'!B:B,1,FALSE)),"yes","no")</f>
        <v>no</v>
      </c>
      <c r="G60" s="2" t="s">
        <v>1972</v>
      </c>
      <c r="H60" s="11" t="str">
        <f>IF(ISNA(VLOOKUP(B60,CEEMEA!$A:$A,1,0)),IF(ISNA(VLOOKUP(B60,Removes!$A:$A,1,0)),IF(ISNA(VLOOKUP(B60,TTM!$A:$A,1,0)),IF(ISNA(VLOOKUP(B60,FastTrack!$A:$A,1,0)),IF(ISNA(VLOOKUP(B60,Delayed!$B:$B,1,0)),"BAU","Delayed"),"FastTrack"),"TTM"),"Remove"),"CEEMEA")</f>
        <v>CEEMEA</v>
      </c>
      <c r="I60" s="11" t="str">
        <f>IF(COUNTIF(schedule!DA$1:ZZ$100,B60)=0,"new","scheduled")</f>
        <v>scheduled</v>
      </c>
    </row>
    <row r="61" spans="1:9">
      <c r="A61" s="11" t="s">
        <v>1955</v>
      </c>
      <c r="B61" s="13">
        <v>120925061219</v>
      </c>
      <c r="C61" s="11" t="str">
        <f>IF(ISERROR(VLOOKUP(B61,'260912'!B:C,2,FALSE)),"new",VLOOKUP(B61,'260912'!B:C,2,FALSE))</f>
        <v>new</v>
      </c>
      <c r="D61" s="11" t="str">
        <f>IF(ISERROR(VLOOKUP(B61,'260912'!B:D,3,FALSE)),"new",IF(VLOOKUP(B61,'260912'!B:D,3,FALSE)="new","existing",VLOOKUP(B61,'260912'!B:D,3,FALSE)))</f>
        <v>existing</v>
      </c>
      <c r="E61" s="4" t="e">
        <f t="shared" si="1"/>
        <v>#VALUE!</v>
      </c>
      <c r="F61" s="11" t="str">
        <f>IF(ISERROR(VLOOKUP(B61,'280912'!B:B,1,FALSE)),"yes","no")</f>
        <v>no</v>
      </c>
      <c r="G61" s="2" t="s">
        <v>1956</v>
      </c>
      <c r="H61" s="11" t="str">
        <f>IF(ISNA(VLOOKUP(B61,CEEMEA!$A:$A,1,0)),IF(ISNA(VLOOKUP(B61,Removes!$A:$A,1,0)),IF(ISNA(VLOOKUP(B61,TTM!$A:$A,1,0)),IF(ISNA(VLOOKUP(B61,FastTrack!$A:$A,1,0)),IF(ISNA(VLOOKUP(B61,Delayed!$B:$B,1,0)),"BAU","Delayed"),"FastTrack"),"TTM"),"Remove"),"CEEMEA")</f>
        <v>CEEMEA</v>
      </c>
      <c r="I61" s="11" t="str">
        <f>IF(COUNTIF(schedule!DA$1:ZZ$100,B61)=0,"new","scheduled")</f>
        <v>scheduled</v>
      </c>
    </row>
    <row r="62" spans="1:9">
      <c r="A62" s="11" t="s">
        <v>1931</v>
      </c>
      <c r="B62" s="13">
        <v>120925064243</v>
      </c>
      <c r="C62" s="11" t="str">
        <f>IF(ISERROR(VLOOKUP(B62,'260912'!B:C,2,FALSE)),"new",VLOOKUP(B62,'260912'!B:C,2,FALSE))</f>
        <v>new</v>
      </c>
      <c r="D62" s="11" t="str">
        <f>IF(ISERROR(VLOOKUP(B62,'260912'!B:D,3,FALSE)),"new",IF(VLOOKUP(B62,'260912'!B:D,3,FALSE)="new","existing",VLOOKUP(B62,'260912'!B:D,3,FALSE)))</f>
        <v>existing</v>
      </c>
      <c r="E62" s="4" t="e">
        <f t="shared" si="1"/>
        <v>#VALUE!</v>
      </c>
      <c r="F62" s="11" t="str">
        <f>IF(ISERROR(VLOOKUP(B62,'280912'!B:B,1,FALSE)),"yes","no")</f>
        <v>no</v>
      </c>
      <c r="G62" s="2" t="s">
        <v>1932</v>
      </c>
      <c r="H62" s="11" t="str">
        <f>IF(ISNA(VLOOKUP(B62,CEEMEA!$A:$A,1,0)),IF(ISNA(VLOOKUP(B62,Removes!$A:$A,1,0)),IF(ISNA(VLOOKUP(B62,TTM!$A:$A,1,0)),IF(ISNA(VLOOKUP(B62,FastTrack!$A:$A,1,0)),IF(ISNA(VLOOKUP(B62,Delayed!$B:$B,1,0)),"BAU","Delayed"),"FastTrack"),"TTM"),"Remove"),"CEEMEA")</f>
        <v>BAU</v>
      </c>
      <c r="I62" s="11" t="str">
        <f>IF(COUNTIF(schedule!DA$1:ZZ$100,B62)=0,"new","scheduled")</f>
        <v>scheduled</v>
      </c>
    </row>
    <row r="63" spans="1:9">
      <c r="A63" s="11" t="s">
        <v>1951</v>
      </c>
      <c r="B63" s="13">
        <v>120925065753</v>
      </c>
      <c r="C63" s="11" t="str">
        <f>IF(ISERROR(VLOOKUP(B63,'260912'!B:C,2,FALSE)),"new",VLOOKUP(B63,'260912'!B:C,2,FALSE))</f>
        <v>new</v>
      </c>
      <c r="D63" s="11" t="str">
        <f>IF(ISERROR(VLOOKUP(B63,'260912'!B:D,3,FALSE)),"new",IF(VLOOKUP(B63,'260912'!B:D,3,FALSE)="new","existing",VLOOKUP(B63,'260912'!B:D,3,FALSE)))</f>
        <v>existing</v>
      </c>
      <c r="E63" s="4" t="e">
        <f t="shared" si="1"/>
        <v>#VALUE!</v>
      </c>
      <c r="F63" s="11" t="str">
        <f>IF(ISERROR(VLOOKUP(B63,'280912'!B:B,1,FALSE)),"yes","no")</f>
        <v>no</v>
      </c>
      <c r="G63" s="2" t="s">
        <v>1952</v>
      </c>
      <c r="H63" s="11" t="str">
        <f>IF(ISNA(VLOOKUP(B63,CEEMEA!$A:$A,1,0)),IF(ISNA(VLOOKUP(B63,Removes!$A:$A,1,0)),IF(ISNA(VLOOKUP(B63,TTM!$A:$A,1,0)),IF(ISNA(VLOOKUP(B63,FastTrack!$A:$A,1,0)),IF(ISNA(VLOOKUP(B63,Delayed!$B:$B,1,0)),"BAU","Delayed"),"FastTrack"),"TTM"),"Remove"),"CEEMEA")</f>
        <v>BAU</v>
      </c>
      <c r="I63" s="11" t="str">
        <f>IF(COUNTIF(schedule!DA$1:ZZ$100,B63)=0,"new","scheduled")</f>
        <v>scheduled</v>
      </c>
    </row>
    <row r="64" spans="1:9">
      <c r="A64" s="11" t="s">
        <v>1949</v>
      </c>
      <c r="B64" s="13">
        <v>120925071712</v>
      </c>
      <c r="C64" s="11" t="str">
        <f>IF(ISERROR(VLOOKUP(B64,'260912'!B:C,2,FALSE)),"new",VLOOKUP(B64,'260912'!B:C,2,FALSE))</f>
        <v>new</v>
      </c>
      <c r="D64" s="11" t="str">
        <f>IF(ISERROR(VLOOKUP(B64,'260912'!B:D,3,FALSE)),"new",IF(VLOOKUP(B64,'260912'!B:D,3,FALSE)="new","existing",VLOOKUP(B64,'260912'!B:D,3,FALSE)))</f>
        <v>existing</v>
      </c>
      <c r="E64" s="4" t="e">
        <f t="shared" si="1"/>
        <v>#VALUE!</v>
      </c>
      <c r="F64" s="11" t="str">
        <f>IF(ISERROR(VLOOKUP(B64,'280912'!B:B,1,FALSE)),"yes","no")</f>
        <v>no</v>
      </c>
      <c r="G64" s="2" t="s">
        <v>1950</v>
      </c>
      <c r="H64" s="11" t="str">
        <f>IF(ISNA(VLOOKUP(B64,CEEMEA!$A:$A,1,0)),IF(ISNA(VLOOKUP(B64,Removes!$A:$A,1,0)),IF(ISNA(VLOOKUP(B64,TTM!$A:$A,1,0)),IF(ISNA(VLOOKUP(B64,FastTrack!$A:$A,1,0)),IF(ISNA(VLOOKUP(B64,Delayed!$B:$B,1,0)),"BAU","Delayed"),"FastTrack"),"TTM"),"Remove"),"CEEMEA")</f>
        <v>BAU</v>
      </c>
      <c r="I64" s="11" t="str">
        <f>IF(COUNTIF(schedule!DA$1:ZZ$100,B64)=0,"new","scheduled")</f>
        <v>scheduled</v>
      </c>
    </row>
    <row r="65" spans="1:9">
      <c r="A65" s="11" t="s">
        <v>1947</v>
      </c>
      <c r="B65" s="13">
        <v>120925072119</v>
      </c>
      <c r="C65" s="11" t="str">
        <f>IF(ISERROR(VLOOKUP(B65,'260912'!B:C,2,FALSE)),"new",VLOOKUP(B65,'260912'!B:C,2,FALSE))</f>
        <v>new</v>
      </c>
      <c r="D65" s="11" t="str">
        <f>IF(ISERROR(VLOOKUP(B65,'260912'!B:D,3,FALSE)),"new",IF(VLOOKUP(B65,'260912'!B:D,3,FALSE)="new","existing",VLOOKUP(B65,'260912'!B:D,3,FALSE)))</f>
        <v>existing</v>
      </c>
      <c r="E65" s="4" t="e">
        <f t="shared" si="1"/>
        <v>#VALUE!</v>
      </c>
      <c r="F65" s="11" t="str">
        <f>IF(ISERROR(VLOOKUP(B65,'280912'!B:B,1,FALSE)),"yes","no")</f>
        <v>no</v>
      </c>
      <c r="G65" s="2" t="s">
        <v>1948</v>
      </c>
      <c r="H65" s="11" t="str">
        <f>IF(ISNA(VLOOKUP(B65,CEEMEA!$A:$A,1,0)),IF(ISNA(VLOOKUP(B65,Removes!$A:$A,1,0)),IF(ISNA(VLOOKUP(B65,TTM!$A:$A,1,0)),IF(ISNA(VLOOKUP(B65,FastTrack!$A:$A,1,0)),IF(ISNA(VLOOKUP(B65,Delayed!$B:$B,1,0)),"BAU","Delayed"),"FastTrack"),"TTM"),"Remove"),"CEEMEA")</f>
        <v>BAU</v>
      </c>
      <c r="I65" s="11" t="str">
        <f>IF(COUNTIF(schedule!DA$1:ZZ$100,B65)=0,"new","scheduled")</f>
        <v>scheduled</v>
      </c>
    </row>
    <row r="66" spans="1:9">
      <c r="A66" s="11" t="s">
        <v>1945</v>
      </c>
      <c r="B66" s="13">
        <v>120925072358</v>
      </c>
      <c r="C66" s="11" t="str">
        <f>IF(ISERROR(VLOOKUP(B66,'260912'!B:C,2,FALSE)),"new",VLOOKUP(B66,'260912'!B:C,2,FALSE))</f>
        <v>new</v>
      </c>
      <c r="D66" s="11" t="str">
        <f>IF(ISERROR(VLOOKUP(B66,'260912'!B:D,3,FALSE)),"new",IF(VLOOKUP(B66,'260912'!B:D,3,FALSE)="new","existing",VLOOKUP(B66,'260912'!B:D,3,FALSE)))</f>
        <v>existing</v>
      </c>
      <c r="E66" s="4" t="e">
        <f t="shared" ref="E66:E97" si="2">DATEVALUE(MID(G66,SEARCH("/",G66,1)-2,10))</f>
        <v>#VALUE!</v>
      </c>
      <c r="F66" s="11" t="str">
        <f>IF(ISERROR(VLOOKUP(B66,'280912'!B:B,1,FALSE)),"yes","no")</f>
        <v>no</v>
      </c>
      <c r="G66" s="2" t="s">
        <v>1946</v>
      </c>
      <c r="H66" s="11" t="str">
        <f>IF(ISNA(VLOOKUP(B66,CEEMEA!$A:$A,1,0)),IF(ISNA(VLOOKUP(B66,Removes!$A:$A,1,0)),IF(ISNA(VLOOKUP(B66,TTM!$A:$A,1,0)),IF(ISNA(VLOOKUP(B66,FastTrack!$A:$A,1,0)),IF(ISNA(VLOOKUP(B66,Delayed!$B:$B,1,0)),"BAU","Delayed"),"FastTrack"),"TTM"),"Remove"),"CEEMEA")</f>
        <v>BAU</v>
      </c>
      <c r="I66" s="11" t="str">
        <f>IF(COUNTIF(schedule!DA$1:ZZ$100,B66)=0,"new","scheduled")</f>
        <v>scheduled</v>
      </c>
    </row>
    <row r="67" spans="1:9">
      <c r="A67" s="11" t="s">
        <v>1943</v>
      </c>
      <c r="B67" s="13">
        <v>120925072944</v>
      </c>
      <c r="C67" s="11" t="str">
        <f>IF(ISERROR(VLOOKUP(B67,'260912'!B:C,2,FALSE)),"new",VLOOKUP(B67,'260912'!B:C,2,FALSE))</f>
        <v>new</v>
      </c>
      <c r="D67" s="11" t="str">
        <f>IF(ISERROR(VLOOKUP(B67,'260912'!B:D,3,FALSE)),"new",IF(VLOOKUP(B67,'260912'!B:D,3,FALSE)="new","existing",VLOOKUP(B67,'260912'!B:D,3,FALSE)))</f>
        <v>existing</v>
      </c>
      <c r="E67" s="4" t="e">
        <f t="shared" si="2"/>
        <v>#VALUE!</v>
      </c>
      <c r="F67" s="11" t="str">
        <f>IF(ISERROR(VLOOKUP(B67,'280912'!B:B,1,FALSE)),"yes","no")</f>
        <v>no</v>
      </c>
      <c r="G67" s="2" t="s">
        <v>1944</v>
      </c>
      <c r="H67" s="11" t="str">
        <f>IF(ISNA(VLOOKUP(B67,CEEMEA!$A:$A,1,0)),IF(ISNA(VLOOKUP(B67,Removes!$A:$A,1,0)),IF(ISNA(VLOOKUP(B67,TTM!$A:$A,1,0)),IF(ISNA(VLOOKUP(B67,FastTrack!$A:$A,1,0)),IF(ISNA(VLOOKUP(B67,Delayed!$B:$B,1,0)),"BAU","Delayed"),"FastTrack"),"TTM"),"Remove"),"CEEMEA")</f>
        <v>BAU</v>
      </c>
      <c r="I67" s="11" t="str">
        <f>IF(COUNTIF(schedule!DA$1:ZZ$100,B67)=0,"new","scheduled")</f>
        <v>scheduled</v>
      </c>
    </row>
    <row r="68" spans="1:9">
      <c r="A68" s="11" t="s">
        <v>1941</v>
      </c>
      <c r="B68" s="13">
        <v>120925073254</v>
      </c>
      <c r="C68" s="11" t="str">
        <f>IF(ISERROR(VLOOKUP(B68,'260912'!B:C,2,FALSE)),"new",VLOOKUP(B68,'260912'!B:C,2,FALSE))</f>
        <v>new</v>
      </c>
      <c r="D68" s="11" t="str">
        <f>IF(ISERROR(VLOOKUP(B68,'260912'!B:D,3,FALSE)),"new",IF(VLOOKUP(B68,'260912'!B:D,3,FALSE)="new","existing",VLOOKUP(B68,'260912'!B:D,3,FALSE)))</f>
        <v>existing</v>
      </c>
      <c r="E68" s="4" t="e">
        <f t="shared" si="2"/>
        <v>#VALUE!</v>
      </c>
      <c r="F68" s="11" t="str">
        <f>IF(ISERROR(VLOOKUP(B68,'280912'!B:B,1,FALSE)),"yes","no")</f>
        <v>no</v>
      </c>
      <c r="G68" s="2" t="s">
        <v>1942</v>
      </c>
      <c r="H68" s="11" t="str">
        <f>IF(ISNA(VLOOKUP(B68,CEEMEA!$A:$A,1,0)),IF(ISNA(VLOOKUP(B68,Removes!$A:$A,1,0)),IF(ISNA(VLOOKUP(B68,TTM!$A:$A,1,0)),IF(ISNA(VLOOKUP(B68,FastTrack!$A:$A,1,0)),IF(ISNA(VLOOKUP(B68,Delayed!$B:$B,1,0)),"BAU","Delayed"),"FastTrack"),"TTM"),"Remove"),"CEEMEA")</f>
        <v>BAU</v>
      </c>
      <c r="I68" s="11" t="str">
        <f>IF(COUNTIF(schedule!DA$1:ZZ$100,B68)=0,"new","scheduled")</f>
        <v>scheduled</v>
      </c>
    </row>
    <row r="69" spans="1:9">
      <c r="A69" s="11" t="s">
        <v>1935</v>
      </c>
      <c r="B69" s="13">
        <v>120925081432</v>
      </c>
      <c r="C69" s="11" t="str">
        <f>IF(ISERROR(VLOOKUP(B69,'260912'!B:C,2,FALSE)),"new",VLOOKUP(B69,'260912'!B:C,2,FALSE))</f>
        <v>new</v>
      </c>
      <c r="D69" s="11" t="str">
        <f>IF(ISERROR(VLOOKUP(B69,'260912'!B:D,3,FALSE)),"new",IF(VLOOKUP(B69,'260912'!B:D,3,FALSE)="new","existing",VLOOKUP(B69,'260912'!B:D,3,FALSE)))</f>
        <v>existing</v>
      </c>
      <c r="E69" s="4" t="e">
        <f t="shared" si="2"/>
        <v>#VALUE!</v>
      </c>
      <c r="F69" s="11" t="str">
        <f>IF(ISERROR(VLOOKUP(B69,'280912'!B:B,1,FALSE)),"yes","no")</f>
        <v>no</v>
      </c>
      <c r="G69" s="2" t="s">
        <v>1936</v>
      </c>
      <c r="H69" s="11" t="str">
        <f>IF(ISNA(VLOOKUP(B69,CEEMEA!$A:$A,1,0)),IF(ISNA(VLOOKUP(B69,Removes!$A:$A,1,0)),IF(ISNA(VLOOKUP(B69,TTM!$A:$A,1,0)),IF(ISNA(VLOOKUP(B69,FastTrack!$A:$A,1,0)),IF(ISNA(VLOOKUP(B69,Delayed!$B:$B,1,0)),"BAU","Delayed"),"FastTrack"),"TTM"),"Remove"),"CEEMEA")</f>
        <v>BAU</v>
      </c>
      <c r="I69" s="11" t="str">
        <f>IF(COUNTIF(schedule!DA$1:ZZ$100,B69)=0,"new","scheduled")</f>
        <v>scheduled</v>
      </c>
    </row>
    <row r="70" spans="1:9">
      <c r="A70" s="11" t="s">
        <v>1933</v>
      </c>
      <c r="B70" s="13">
        <v>120925081434</v>
      </c>
      <c r="C70" s="11" t="str">
        <f>IF(ISERROR(VLOOKUP(B70,'260912'!B:C,2,FALSE)),"new",VLOOKUP(B70,'260912'!B:C,2,FALSE))</f>
        <v>new</v>
      </c>
      <c r="D70" s="11" t="str">
        <f>IF(ISERROR(VLOOKUP(B70,'260912'!B:D,3,FALSE)),"new",IF(VLOOKUP(B70,'260912'!B:D,3,FALSE)="new","existing",VLOOKUP(B70,'260912'!B:D,3,FALSE)))</f>
        <v>existing</v>
      </c>
      <c r="E70" s="4" t="e">
        <f t="shared" si="2"/>
        <v>#VALUE!</v>
      </c>
      <c r="F70" s="11" t="str">
        <f>IF(ISERROR(VLOOKUP(B70,'280912'!B:B,1,FALSE)),"yes","no")</f>
        <v>no</v>
      </c>
      <c r="G70" s="2" t="s">
        <v>1934</v>
      </c>
      <c r="H70" s="11" t="str">
        <f>IF(ISNA(VLOOKUP(B70,CEEMEA!$A:$A,1,0)),IF(ISNA(VLOOKUP(B70,Removes!$A:$A,1,0)),IF(ISNA(VLOOKUP(B70,TTM!$A:$A,1,0)),IF(ISNA(VLOOKUP(B70,FastTrack!$A:$A,1,0)),IF(ISNA(VLOOKUP(B70,Delayed!$B:$B,1,0)),"BAU","Delayed"),"FastTrack"),"TTM"),"Remove"),"CEEMEA")</f>
        <v>BAU</v>
      </c>
      <c r="I70" s="11" t="str">
        <f>IF(COUNTIF(schedule!DA$1:ZZ$100,B70)=0,"new","scheduled")</f>
        <v>scheduled</v>
      </c>
    </row>
    <row r="71" spans="1:9">
      <c r="A71" s="11" t="s">
        <v>1939</v>
      </c>
      <c r="B71" s="13">
        <v>120925092049</v>
      </c>
      <c r="C71" s="11" t="str">
        <f>IF(ISERROR(VLOOKUP(B71,'260912'!B:C,2,FALSE)),"new",VLOOKUP(B71,'260912'!B:C,2,FALSE))</f>
        <v>new</v>
      </c>
      <c r="D71" s="11" t="str">
        <f>IF(ISERROR(VLOOKUP(B71,'260912'!B:D,3,FALSE)),"new",IF(VLOOKUP(B71,'260912'!B:D,3,FALSE)="new","existing",VLOOKUP(B71,'260912'!B:D,3,FALSE)))</f>
        <v>existing</v>
      </c>
      <c r="E71" s="4" t="e">
        <f t="shared" si="2"/>
        <v>#VALUE!</v>
      </c>
      <c r="F71" s="11" t="str">
        <f>IF(ISERROR(VLOOKUP(B71,'280912'!B:B,1,FALSE)),"yes","no")</f>
        <v>no</v>
      </c>
      <c r="G71" s="2" t="s">
        <v>1940</v>
      </c>
      <c r="H71" s="11" t="str">
        <f>IF(ISNA(VLOOKUP(B71,CEEMEA!$A:$A,1,0)),IF(ISNA(VLOOKUP(B71,Removes!$A:$A,1,0)),IF(ISNA(VLOOKUP(B71,TTM!$A:$A,1,0)),IF(ISNA(VLOOKUP(B71,FastTrack!$A:$A,1,0)),IF(ISNA(VLOOKUP(B71,Delayed!$B:$B,1,0)),"BAU","Delayed"),"FastTrack"),"TTM"),"Remove"),"CEEMEA")</f>
        <v>BAU</v>
      </c>
      <c r="I71" s="11" t="str">
        <f>IF(COUNTIF(schedule!DA$1:ZZ$100,B71)=0,"new","scheduled")</f>
        <v>scheduled</v>
      </c>
    </row>
    <row r="72" spans="1:9">
      <c r="A72" s="11" t="s">
        <v>1937</v>
      </c>
      <c r="B72" s="13">
        <v>120925092714</v>
      </c>
      <c r="C72" s="11" t="str">
        <f>IF(ISERROR(VLOOKUP(B72,'260912'!B:C,2,FALSE)),"new",VLOOKUP(B72,'260912'!B:C,2,FALSE))</f>
        <v>new</v>
      </c>
      <c r="D72" s="11" t="str">
        <f>IF(ISERROR(VLOOKUP(B72,'260912'!B:D,3,FALSE)),"new",IF(VLOOKUP(B72,'260912'!B:D,3,FALSE)="new","existing",VLOOKUP(B72,'260912'!B:D,3,FALSE)))</f>
        <v>existing</v>
      </c>
      <c r="E72" s="4" t="e">
        <f t="shared" si="2"/>
        <v>#VALUE!</v>
      </c>
      <c r="F72" s="11" t="str">
        <f>IF(ISERROR(VLOOKUP(B72,'280912'!B:B,1,FALSE)),"yes","no")</f>
        <v>no</v>
      </c>
      <c r="G72" s="2" t="s">
        <v>1938</v>
      </c>
      <c r="H72" s="11" t="str">
        <f>IF(ISNA(VLOOKUP(B72,CEEMEA!$A:$A,1,0)),IF(ISNA(VLOOKUP(B72,Removes!$A:$A,1,0)),IF(ISNA(VLOOKUP(B72,TTM!$A:$A,1,0)),IF(ISNA(VLOOKUP(B72,FastTrack!$A:$A,1,0)),IF(ISNA(VLOOKUP(B72,Delayed!$B:$B,1,0)),"BAU","Delayed"),"FastTrack"),"TTM"),"Remove"),"CEEMEA")</f>
        <v>BAU</v>
      </c>
      <c r="I72" s="11" t="str">
        <f>IF(COUNTIF(schedule!DA$1:ZZ$100,B72)=0,"new","scheduled")</f>
        <v>scheduled</v>
      </c>
    </row>
    <row r="73" spans="1:9">
      <c r="A73" s="11" t="s">
        <v>49</v>
      </c>
      <c r="B73" s="13">
        <v>120925102028</v>
      </c>
      <c r="C73" s="11" t="str">
        <f>IF(ISERROR(VLOOKUP(B73,'260912'!B:C,2,FALSE)),"new",VLOOKUP(B73,'260912'!B:C,2,FALSE))</f>
        <v>new</v>
      </c>
      <c r="D73" s="11" t="str">
        <f>IF(ISERROR(VLOOKUP(B73,'260912'!B:D,3,FALSE)),"new",IF(VLOOKUP(B73,'260912'!B:D,3,FALSE)="new","existing",VLOOKUP(B73,'260912'!B:D,3,FALSE)))</f>
        <v>existing</v>
      </c>
      <c r="E73" s="4" t="e">
        <f t="shared" si="2"/>
        <v>#VALUE!</v>
      </c>
      <c r="F73" s="11" t="str">
        <f>IF(ISERROR(VLOOKUP(B73,'280912'!B:B,1,FALSE)),"yes","no")</f>
        <v>no</v>
      </c>
      <c r="G73" s="2" t="s">
        <v>1928</v>
      </c>
      <c r="H73" s="11" t="str">
        <f>IF(ISNA(VLOOKUP(B73,CEEMEA!$A:$A,1,0)),IF(ISNA(VLOOKUP(B73,Removes!$A:$A,1,0)),IF(ISNA(VLOOKUP(B73,TTM!$A:$A,1,0)),IF(ISNA(VLOOKUP(B73,FastTrack!$A:$A,1,0)),IF(ISNA(VLOOKUP(B73,Delayed!$B:$B,1,0)),"BAU","Delayed"),"FastTrack"),"TTM"),"Remove"),"CEEMEA")</f>
        <v>BAU</v>
      </c>
      <c r="I73" s="11" t="str">
        <f>IF(COUNTIF(schedule!DA$1:ZZ$100,B73)=0,"new","scheduled")</f>
        <v>scheduled</v>
      </c>
    </row>
    <row r="74" spans="1:9">
      <c r="A74" s="11" t="s">
        <v>1929</v>
      </c>
      <c r="B74" s="13">
        <v>120925103117</v>
      </c>
      <c r="C74" s="11" t="str">
        <f>IF(ISERROR(VLOOKUP(B74,'260912'!B:C,2,FALSE)),"new",VLOOKUP(B74,'260912'!B:C,2,FALSE))</f>
        <v>new</v>
      </c>
      <c r="D74" s="11" t="str">
        <f>IF(ISERROR(VLOOKUP(B74,'260912'!B:D,3,FALSE)),"new",IF(VLOOKUP(B74,'260912'!B:D,3,FALSE)="new","existing",VLOOKUP(B74,'260912'!B:D,3,FALSE)))</f>
        <v>existing</v>
      </c>
      <c r="E74" s="4" t="e">
        <f t="shared" si="2"/>
        <v>#VALUE!</v>
      </c>
      <c r="F74" s="11" t="str">
        <f>IF(ISERROR(VLOOKUP(B74,'280912'!B:B,1,FALSE)),"yes","no")</f>
        <v>no</v>
      </c>
      <c r="G74" s="2" t="s">
        <v>1930</v>
      </c>
      <c r="H74" s="11" t="str">
        <f>IF(ISNA(VLOOKUP(B74,CEEMEA!$A:$A,1,0)),IF(ISNA(VLOOKUP(B74,Removes!$A:$A,1,0)),IF(ISNA(VLOOKUP(B74,TTM!$A:$A,1,0)),IF(ISNA(VLOOKUP(B74,FastTrack!$A:$A,1,0)),IF(ISNA(VLOOKUP(B74,Delayed!$B:$B,1,0)),"BAU","Delayed"),"FastTrack"),"TTM"),"Remove"),"CEEMEA")</f>
        <v>BAU</v>
      </c>
      <c r="I74" s="11" t="str">
        <f>IF(COUNTIF(schedule!DA$1:ZZ$100,B74)=0,"new","scheduled")</f>
        <v>scheduled</v>
      </c>
    </row>
    <row r="75" spans="1:9">
      <c r="A75" s="11" t="s">
        <v>1926</v>
      </c>
      <c r="B75" s="13">
        <v>120925105428</v>
      </c>
      <c r="C75" s="11" t="str">
        <f>IF(ISERROR(VLOOKUP(B75,'260912'!B:C,2,FALSE)),"new",VLOOKUP(B75,'260912'!B:C,2,FALSE))</f>
        <v>new</v>
      </c>
      <c r="D75" s="11" t="str">
        <f>IF(ISERROR(VLOOKUP(B75,'260912'!B:D,3,FALSE)),"new",IF(VLOOKUP(B75,'260912'!B:D,3,FALSE)="new","existing",VLOOKUP(B75,'260912'!B:D,3,FALSE)))</f>
        <v>existing</v>
      </c>
      <c r="E75" s="4" t="e">
        <f t="shared" si="2"/>
        <v>#VALUE!</v>
      </c>
      <c r="F75" s="11" t="str">
        <f>IF(ISERROR(VLOOKUP(B75,'280912'!B:B,1,FALSE)),"yes","no")</f>
        <v>no</v>
      </c>
      <c r="G75" s="2" t="s">
        <v>1927</v>
      </c>
      <c r="H75" s="11" t="str">
        <f>IF(ISNA(VLOOKUP(B75,CEEMEA!$A:$A,1,0)),IF(ISNA(VLOOKUP(B75,Removes!$A:$A,1,0)),IF(ISNA(VLOOKUP(B75,TTM!$A:$A,1,0)),IF(ISNA(VLOOKUP(B75,FastTrack!$A:$A,1,0)),IF(ISNA(VLOOKUP(B75,Delayed!$B:$B,1,0)),"BAU","Delayed"),"FastTrack"),"TTM"),"Remove"),"CEEMEA")</f>
        <v>BAU</v>
      </c>
      <c r="I75" s="11" t="str">
        <f>IF(COUNTIF(schedule!DA$1:ZZ$100,B75)=0,"new","scheduled")</f>
        <v>new</v>
      </c>
    </row>
    <row r="76" spans="1:9">
      <c r="A76" s="11" t="s">
        <v>1924</v>
      </c>
      <c r="B76" s="13">
        <v>120925105949</v>
      </c>
      <c r="C76" s="11" t="str">
        <f>IF(ISERROR(VLOOKUP(B76,'260912'!B:C,2,FALSE)),"new",VLOOKUP(B76,'260912'!B:C,2,FALSE))</f>
        <v>new</v>
      </c>
      <c r="D76" s="11" t="str">
        <f>IF(ISERROR(VLOOKUP(B76,'260912'!B:D,3,FALSE)),"new",IF(VLOOKUP(B76,'260912'!B:D,3,FALSE)="new","existing",VLOOKUP(B76,'260912'!B:D,3,FALSE)))</f>
        <v>existing</v>
      </c>
      <c r="E76" s="4" t="e">
        <f t="shared" si="2"/>
        <v>#VALUE!</v>
      </c>
      <c r="F76" s="11" t="str">
        <f>IF(ISERROR(VLOOKUP(B76,'280912'!B:B,1,FALSE)),"yes","no")</f>
        <v>no</v>
      </c>
      <c r="G76" s="2" t="s">
        <v>1925</v>
      </c>
      <c r="H76" s="11" t="str">
        <f>IF(ISNA(VLOOKUP(B76,CEEMEA!$A:$A,1,0)),IF(ISNA(VLOOKUP(B76,Removes!$A:$A,1,0)),IF(ISNA(VLOOKUP(B76,TTM!$A:$A,1,0)),IF(ISNA(VLOOKUP(B76,FastTrack!$A:$A,1,0)),IF(ISNA(VLOOKUP(B76,Delayed!$B:$B,1,0)),"BAU","Delayed"),"FastTrack"),"TTM"),"Remove"),"CEEMEA")</f>
        <v>BAU</v>
      </c>
      <c r="I76" s="11" t="str">
        <f>IF(COUNTIF(schedule!DA$1:ZZ$100,B76)=0,"new","scheduled")</f>
        <v>new</v>
      </c>
    </row>
    <row r="77" spans="1:9">
      <c r="A77" s="11" t="s">
        <v>1922</v>
      </c>
      <c r="B77" s="13">
        <v>120925110232</v>
      </c>
      <c r="C77" s="11" t="str">
        <f>IF(ISERROR(VLOOKUP(B77,'260912'!B:C,2,FALSE)),"new",VLOOKUP(B77,'260912'!B:C,2,FALSE))</f>
        <v>new</v>
      </c>
      <c r="D77" s="11" t="str">
        <f>IF(ISERROR(VLOOKUP(B77,'260912'!B:D,3,FALSE)),"new",IF(VLOOKUP(B77,'260912'!B:D,3,FALSE)="new","existing",VLOOKUP(B77,'260912'!B:D,3,FALSE)))</f>
        <v>existing</v>
      </c>
      <c r="E77" s="4" t="e">
        <f t="shared" si="2"/>
        <v>#VALUE!</v>
      </c>
      <c r="F77" s="11" t="str">
        <f>IF(ISERROR(VLOOKUP(B77,'280912'!B:B,1,FALSE)),"yes","no")</f>
        <v>no</v>
      </c>
      <c r="G77" s="2" t="s">
        <v>1923</v>
      </c>
      <c r="H77" s="11" t="str">
        <f>IF(ISNA(VLOOKUP(B77,CEEMEA!$A:$A,1,0)),IF(ISNA(VLOOKUP(B77,Removes!$A:$A,1,0)),IF(ISNA(VLOOKUP(B77,TTM!$A:$A,1,0)),IF(ISNA(VLOOKUP(B77,FastTrack!$A:$A,1,0)),IF(ISNA(VLOOKUP(B77,Delayed!$B:$B,1,0)),"BAU","Delayed"),"FastTrack"),"TTM"),"Remove"),"CEEMEA")</f>
        <v>BAU</v>
      </c>
      <c r="I77" s="11" t="str">
        <f>IF(COUNTIF(schedule!DA$1:ZZ$100,B77)=0,"new","scheduled")</f>
        <v>new</v>
      </c>
    </row>
    <row r="78" spans="1:9">
      <c r="A78" s="11" t="s">
        <v>1920</v>
      </c>
      <c r="B78" s="13">
        <v>120925110633</v>
      </c>
      <c r="C78" s="11" t="str">
        <f>IF(ISERROR(VLOOKUP(B78,'260912'!B:C,2,FALSE)),"new",VLOOKUP(B78,'260912'!B:C,2,FALSE))</f>
        <v>new</v>
      </c>
      <c r="D78" s="11" t="str">
        <f>IF(ISERROR(VLOOKUP(B78,'260912'!B:D,3,FALSE)),"new",IF(VLOOKUP(B78,'260912'!B:D,3,FALSE)="new","existing",VLOOKUP(B78,'260912'!B:D,3,FALSE)))</f>
        <v>existing</v>
      </c>
      <c r="E78" s="4" t="e">
        <f t="shared" si="2"/>
        <v>#VALUE!</v>
      </c>
      <c r="F78" s="11" t="str">
        <f>IF(ISERROR(VLOOKUP(B78,'280912'!B:B,1,FALSE)),"yes","no")</f>
        <v>no</v>
      </c>
      <c r="G78" s="2" t="s">
        <v>1921</v>
      </c>
      <c r="H78" s="11" t="str">
        <f>IF(ISNA(VLOOKUP(B78,CEEMEA!$A:$A,1,0)),IF(ISNA(VLOOKUP(B78,Removes!$A:$A,1,0)),IF(ISNA(VLOOKUP(B78,TTM!$A:$A,1,0)),IF(ISNA(VLOOKUP(B78,FastTrack!$A:$A,1,0)),IF(ISNA(VLOOKUP(B78,Delayed!$B:$B,1,0)),"BAU","Delayed"),"FastTrack"),"TTM"),"Remove"),"CEEMEA")</f>
        <v>BAU</v>
      </c>
      <c r="I78" s="11" t="str">
        <f>IF(COUNTIF(schedule!DA$1:ZZ$100,B78)=0,"new","scheduled")</f>
        <v>new</v>
      </c>
    </row>
    <row r="79" spans="1:9">
      <c r="A79" s="11" t="s">
        <v>66</v>
      </c>
      <c r="B79" s="13">
        <v>120926053242</v>
      </c>
      <c r="C79" s="11" t="str">
        <f>IF(ISERROR(VLOOKUP(B79,'260912'!B:C,2,FALSE)),"new",VLOOKUP(B79,'260912'!B:C,2,FALSE))</f>
        <v>new</v>
      </c>
      <c r="D79" s="11" t="str">
        <f>IF(ISERROR(VLOOKUP(B79,'260912'!B:D,3,FALSE)),"new",IF(VLOOKUP(B79,'260912'!B:D,3,FALSE)="new","existing",VLOOKUP(B79,'260912'!B:D,3,FALSE)))</f>
        <v>existing</v>
      </c>
      <c r="E79" s="4" t="e">
        <f t="shared" si="2"/>
        <v>#VALUE!</v>
      </c>
      <c r="F79" s="11" t="str">
        <f>IF(ISERROR(VLOOKUP(B79,'280912'!B:B,1,FALSE)),"yes","no")</f>
        <v>no</v>
      </c>
      <c r="G79" s="2" t="s">
        <v>1904</v>
      </c>
      <c r="H79" s="11" t="str">
        <f>IF(ISNA(VLOOKUP(B79,CEEMEA!$A:$A,1,0)),IF(ISNA(VLOOKUP(B79,Removes!$A:$A,1,0)),IF(ISNA(VLOOKUP(B79,TTM!$A:$A,1,0)),IF(ISNA(VLOOKUP(B79,FastTrack!$A:$A,1,0)),IF(ISNA(VLOOKUP(B79,Delayed!$B:$B,1,0)),"BAU","Delayed"),"FastTrack"),"TTM"),"Remove"),"CEEMEA")</f>
        <v>CEEMEA</v>
      </c>
      <c r="I79" s="11" t="str">
        <f>IF(COUNTIF(schedule!DA$1:ZZ$100,B79)=0,"new","scheduled")</f>
        <v>scheduled</v>
      </c>
    </row>
    <row r="80" spans="1:9">
      <c r="A80" s="11" t="s">
        <v>1900</v>
      </c>
      <c r="B80" s="13">
        <v>120926054701</v>
      </c>
      <c r="C80" s="11" t="str">
        <f>IF(ISERROR(VLOOKUP(B80,'260912'!B:C,2,FALSE)),"new",VLOOKUP(B80,'260912'!B:C,2,FALSE))</f>
        <v>new</v>
      </c>
      <c r="D80" s="11" t="str">
        <f>IF(ISERROR(VLOOKUP(B80,'260912'!B:D,3,FALSE)),"new",IF(VLOOKUP(B80,'260912'!B:D,3,FALSE)="new","existing",VLOOKUP(B80,'260912'!B:D,3,FALSE)))</f>
        <v>existing</v>
      </c>
      <c r="E80" s="4" t="e">
        <f t="shared" si="2"/>
        <v>#VALUE!</v>
      </c>
      <c r="F80" s="11" t="str">
        <f>IF(ISERROR(VLOOKUP(B80,'280912'!B:B,1,FALSE)),"yes","no")</f>
        <v>no</v>
      </c>
      <c r="G80" s="2" t="s">
        <v>1901</v>
      </c>
      <c r="H80" s="11" t="str">
        <f>IF(ISNA(VLOOKUP(B80,CEEMEA!$A:$A,1,0)),IF(ISNA(VLOOKUP(B80,Removes!$A:$A,1,0)),IF(ISNA(VLOOKUP(B80,TTM!$A:$A,1,0)),IF(ISNA(VLOOKUP(B80,FastTrack!$A:$A,1,0)),IF(ISNA(VLOOKUP(B80,Delayed!$B:$B,1,0)),"BAU","Delayed"),"FastTrack"),"TTM"),"Remove"),"CEEMEA")</f>
        <v>CEEMEA</v>
      </c>
      <c r="I80" s="11" t="str">
        <f>IF(COUNTIF(schedule!DA$1:ZZ$100,B80)=0,"new","scheduled")</f>
        <v>scheduled</v>
      </c>
    </row>
    <row r="81" spans="1:9">
      <c r="A81" s="11" t="s">
        <v>1983</v>
      </c>
      <c r="B81" s="13">
        <v>120926055006</v>
      </c>
      <c r="C81" s="11" t="str">
        <f>IF(ISERROR(VLOOKUP(B81,'260912'!B:C,2,FALSE)),"new",VLOOKUP(B81,'260912'!B:C,2,FALSE))</f>
        <v>new</v>
      </c>
      <c r="D81" s="11" t="str">
        <f>IF(ISERROR(VLOOKUP(B81,'260912'!B:D,3,FALSE)),"new",IF(VLOOKUP(B81,'260912'!B:D,3,FALSE)="new","existing",VLOOKUP(B81,'260912'!B:D,3,FALSE)))</f>
        <v>new</v>
      </c>
      <c r="E81" s="4" t="e">
        <f t="shared" si="2"/>
        <v>#VALUE!</v>
      </c>
      <c r="F81" s="11" t="str">
        <f>IF(ISERROR(VLOOKUP(B81,'280912'!B:B,1,FALSE)),"yes","no")</f>
        <v>no</v>
      </c>
      <c r="G81" s="2" t="s">
        <v>1984</v>
      </c>
      <c r="H81" s="11" t="str">
        <f>IF(ISNA(VLOOKUP(B81,CEEMEA!$A:$A,1,0)),IF(ISNA(VLOOKUP(B81,Removes!$A:$A,1,0)),IF(ISNA(VLOOKUP(B81,TTM!$A:$A,1,0)),IF(ISNA(VLOOKUP(B81,FastTrack!$A:$A,1,0)),IF(ISNA(VLOOKUP(B81,Delayed!$B:$B,1,0)),"BAU","Delayed"),"FastTrack"),"TTM"),"Remove"),"CEEMEA")</f>
        <v>CEEMEA</v>
      </c>
      <c r="I81" s="11" t="str">
        <f>IF(COUNTIF(schedule!DA$1:ZZ$100,B81)=0,"new","scheduled")</f>
        <v>scheduled</v>
      </c>
    </row>
    <row r="82" spans="1:9">
      <c r="A82" s="11" t="s">
        <v>1981</v>
      </c>
      <c r="B82" s="13">
        <v>120926055120</v>
      </c>
      <c r="C82" s="11" t="str">
        <f>IF(ISERROR(VLOOKUP(B82,'260912'!B:C,2,FALSE)),"new",VLOOKUP(B82,'260912'!B:C,2,FALSE))</f>
        <v>new</v>
      </c>
      <c r="D82" s="11" t="str">
        <f>IF(ISERROR(VLOOKUP(B82,'260912'!B:D,3,FALSE)),"new",IF(VLOOKUP(B82,'260912'!B:D,3,FALSE)="new","existing",VLOOKUP(B82,'260912'!B:D,3,FALSE)))</f>
        <v>new</v>
      </c>
      <c r="E82" s="4" t="e">
        <f t="shared" si="2"/>
        <v>#VALUE!</v>
      </c>
      <c r="F82" s="11" t="str">
        <f>IF(ISERROR(VLOOKUP(B82,'280912'!B:B,1,FALSE)),"yes","no")</f>
        <v>no</v>
      </c>
      <c r="G82" s="2" t="s">
        <v>1982</v>
      </c>
      <c r="H82" s="11" t="str">
        <f>IF(ISNA(VLOOKUP(B82,CEEMEA!$A:$A,1,0)),IF(ISNA(VLOOKUP(B82,Removes!$A:$A,1,0)),IF(ISNA(VLOOKUP(B82,TTM!$A:$A,1,0)),IF(ISNA(VLOOKUP(B82,FastTrack!$A:$A,1,0)),IF(ISNA(VLOOKUP(B82,Delayed!$B:$B,1,0)),"BAU","Delayed"),"FastTrack"),"TTM"),"Remove"),"CEEMEA")</f>
        <v>CEEMEA</v>
      </c>
      <c r="I82" s="11" t="str">
        <f>IF(COUNTIF(schedule!DA$1:ZZ$100,B82)=0,"new","scheduled")</f>
        <v>scheduled</v>
      </c>
    </row>
    <row r="83" spans="1:9">
      <c r="A83" s="11" t="s">
        <v>63</v>
      </c>
      <c r="B83" s="13">
        <v>120926055203</v>
      </c>
      <c r="C83" s="11" t="str">
        <f>IF(ISERROR(VLOOKUP(B83,'260912'!B:C,2,FALSE)),"new",VLOOKUP(B83,'260912'!B:C,2,FALSE))</f>
        <v>new</v>
      </c>
      <c r="D83" s="11" t="str">
        <f>IF(ISERROR(VLOOKUP(B83,'260912'!B:D,3,FALSE)),"new",IF(VLOOKUP(B83,'260912'!B:D,3,FALSE)="new","existing",VLOOKUP(B83,'260912'!B:D,3,FALSE)))</f>
        <v>new</v>
      </c>
      <c r="E83" s="4" t="e">
        <f t="shared" si="2"/>
        <v>#VALUE!</v>
      </c>
      <c r="F83" s="11" t="str">
        <f>IF(ISERROR(VLOOKUP(B83,'280912'!B:B,1,FALSE)),"yes","no")</f>
        <v>no</v>
      </c>
      <c r="G83" s="2" t="s">
        <v>1980</v>
      </c>
      <c r="H83" s="11" t="str">
        <f>IF(ISNA(VLOOKUP(B83,CEEMEA!$A:$A,1,0)),IF(ISNA(VLOOKUP(B83,Removes!$A:$A,1,0)),IF(ISNA(VLOOKUP(B83,TTM!$A:$A,1,0)),IF(ISNA(VLOOKUP(B83,FastTrack!$A:$A,1,0)),IF(ISNA(VLOOKUP(B83,Delayed!$B:$B,1,0)),"BAU","Delayed"),"FastTrack"),"TTM"),"Remove"),"CEEMEA")</f>
        <v>CEEMEA</v>
      </c>
      <c r="I83" s="11" t="str">
        <f>IF(COUNTIF(schedule!DA$1:ZZ$100,B83)=0,"new","scheduled")</f>
        <v>scheduled</v>
      </c>
    </row>
    <row r="84" spans="1:9">
      <c r="A84" s="11" t="s">
        <v>1210</v>
      </c>
      <c r="B84" s="13">
        <v>120926055346</v>
      </c>
      <c r="C84" s="11" t="str">
        <f>IF(ISERROR(VLOOKUP(B84,'260912'!B:C,2,FALSE)),"new",VLOOKUP(B84,'260912'!B:C,2,FALSE))</f>
        <v>new</v>
      </c>
      <c r="D84" s="11" t="str">
        <f>IF(ISERROR(VLOOKUP(B84,'260912'!B:D,3,FALSE)),"new",IF(VLOOKUP(B84,'260912'!B:D,3,FALSE)="new","existing",VLOOKUP(B84,'260912'!B:D,3,FALSE)))</f>
        <v>new</v>
      </c>
      <c r="E84" s="4" t="e">
        <f t="shared" si="2"/>
        <v>#VALUE!</v>
      </c>
      <c r="F84" s="11" t="str">
        <f>IF(ISERROR(VLOOKUP(B84,'280912'!B:B,1,FALSE)),"yes","no")</f>
        <v>no</v>
      </c>
      <c r="G84" s="2" t="s">
        <v>1979</v>
      </c>
      <c r="H84" s="11" t="str">
        <f>IF(ISNA(VLOOKUP(B84,CEEMEA!$A:$A,1,0)),IF(ISNA(VLOOKUP(B84,Removes!$A:$A,1,0)),IF(ISNA(VLOOKUP(B84,TTM!$A:$A,1,0)),IF(ISNA(VLOOKUP(B84,FastTrack!$A:$A,1,0)),IF(ISNA(VLOOKUP(B84,Delayed!$B:$B,1,0)),"BAU","Delayed"),"FastTrack"),"TTM"),"Remove"),"CEEMEA")</f>
        <v>CEEMEA</v>
      </c>
      <c r="I84" s="11" t="str">
        <f>IF(COUNTIF(schedule!DA$1:ZZ$100,B84)=0,"new","scheduled")</f>
        <v>scheduled</v>
      </c>
    </row>
    <row r="85" spans="1:9">
      <c r="A85" s="11" t="s">
        <v>62</v>
      </c>
      <c r="B85" s="13">
        <v>120926055445</v>
      </c>
      <c r="C85" s="11" t="str">
        <f>IF(ISERROR(VLOOKUP(B85,'260912'!B:C,2,FALSE)),"new",VLOOKUP(B85,'260912'!B:C,2,FALSE))</f>
        <v>new</v>
      </c>
      <c r="D85" s="11" t="str">
        <f>IF(ISERROR(VLOOKUP(B85,'260912'!B:D,3,FALSE)),"new",IF(VLOOKUP(B85,'260912'!B:D,3,FALSE)="new","existing",VLOOKUP(B85,'260912'!B:D,3,FALSE)))</f>
        <v>new</v>
      </c>
      <c r="E85" s="4" t="e">
        <f t="shared" si="2"/>
        <v>#VALUE!</v>
      </c>
      <c r="F85" s="11" t="str">
        <f>IF(ISERROR(VLOOKUP(B85,'280912'!B:B,1,FALSE)),"yes","no")</f>
        <v>no</v>
      </c>
      <c r="G85" s="2" t="s">
        <v>1978</v>
      </c>
      <c r="H85" s="11" t="str">
        <f>IF(ISNA(VLOOKUP(B85,CEEMEA!$A:$A,1,0)),IF(ISNA(VLOOKUP(B85,Removes!$A:$A,1,0)),IF(ISNA(VLOOKUP(B85,TTM!$A:$A,1,0)),IF(ISNA(VLOOKUP(B85,FastTrack!$A:$A,1,0)),IF(ISNA(VLOOKUP(B85,Delayed!$B:$B,1,0)),"BAU","Delayed"),"FastTrack"),"TTM"),"Remove"),"CEEMEA")</f>
        <v>CEEMEA</v>
      </c>
      <c r="I85" s="11" t="str">
        <f>IF(COUNTIF(schedule!DA$1:ZZ$100,B85)=0,"new","scheduled")</f>
        <v>scheduled</v>
      </c>
    </row>
    <row r="86" spans="1:9">
      <c r="A86" s="1" t="s">
        <v>1888</v>
      </c>
      <c r="B86" s="13">
        <v>120926062821</v>
      </c>
      <c r="C86" s="11" t="str">
        <f>IF(ISERROR(VLOOKUP(B86,'260912'!B:C,2,FALSE)),"new",VLOOKUP(B86,'260912'!B:C,2,FALSE))</f>
        <v>new</v>
      </c>
      <c r="D86" s="11" t="str">
        <f>IF(ISERROR(VLOOKUP(B86,'260912'!B:D,3,FALSE)),"new",IF(VLOOKUP(B86,'260912'!B:D,3,FALSE)="new","existing",VLOOKUP(B86,'260912'!B:D,3,FALSE)))</f>
        <v>new</v>
      </c>
      <c r="E86" s="4" t="e">
        <f t="shared" si="2"/>
        <v>#VALUE!</v>
      </c>
      <c r="F86" s="11" t="str">
        <f>IF(ISERROR(VLOOKUP(B86,'280912'!B:B,1,FALSE)),"yes","no")</f>
        <v>no</v>
      </c>
      <c r="G86" s="2" t="s">
        <v>1976</v>
      </c>
      <c r="H86" s="11" t="str">
        <f>IF(ISNA(VLOOKUP(B86,CEEMEA!$A:$A,1,0)),IF(ISNA(VLOOKUP(B86,Removes!$A:$A,1,0)),IF(ISNA(VLOOKUP(B86,TTM!$A:$A,1,0)),IF(ISNA(VLOOKUP(B86,FastTrack!$A:$A,1,0)),IF(ISNA(VLOOKUP(B86,Delayed!$B:$B,1,0)),"BAU","Delayed"),"FastTrack"),"TTM"),"Remove"),"CEEMEA")</f>
        <v>BAU</v>
      </c>
      <c r="I86" s="11" t="str">
        <f>IF(COUNTIF(schedule!DA$1:ZZ$100,B86)=0,"new","scheduled")</f>
        <v>scheduled</v>
      </c>
    </row>
    <row r="87" spans="1:9">
      <c r="A87" s="1" t="s">
        <v>1964</v>
      </c>
      <c r="B87" s="13">
        <v>120926231802</v>
      </c>
      <c r="C87" s="11" t="str">
        <f>IF(ISERROR(VLOOKUP(B87,'260912'!B:C,2,FALSE)),"new",VLOOKUP(B87,'260912'!B:C,2,FALSE))</f>
        <v>new</v>
      </c>
      <c r="D87" s="11" t="str">
        <f>IF(ISERROR(VLOOKUP(B87,'260912'!B:D,3,FALSE)),"new",IF(VLOOKUP(B87,'260912'!B:D,3,FALSE)="new","existing",VLOOKUP(B87,'260912'!B:D,3,FALSE)))</f>
        <v>new</v>
      </c>
      <c r="E87" s="4" t="e">
        <f t="shared" si="2"/>
        <v>#VALUE!</v>
      </c>
      <c r="F87" s="11" t="str">
        <f>IF(ISERROR(VLOOKUP(B87,'280912'!B:B,1,FALSE)),"yes","no")</f>
        <v>no</v>
      </c>
      <c r="G87" s="2" t="s">
        <v>1965</v>
      </c>
      <c r="H87" s="11" t="str">
        <f>IF(ISNA(VLOOKUP(B87,CEEMEA!$A:$A,1,0)),IF(ISNA(VLOOKUP(B87,Removes!$A:$A,1,0)),IF(ISNA(VLOOKUP(B87,TTM!$A:$A,1,0)),IF(ISNA(VLOOKUP(B87,FastTrack!$A:$A,1,0)),IF(ISNA(VLOOKUP(B87,Delayed!$B:$B,1,0)),"BAU","Delayed"),"FastTrack"),"TTM"),"Remove"),"CEEMEA")</f>
        <v>CEEMEA</v>
      </c>
      <c r="I87" s="11" t="str">
        <f>IF(COUNTIF(schedule!DA$1:ZZ$100,B87)=0,"new","scheduled")</f>
        <v>scheduled</v>
      </c>
    </row>
    <row r="88" spans="1:9">
      <c r="A88" s="11" t="s">
        <v>21</v>
      </c>
      <c r="B88" s="13">
        <v>1101121309421</v>
      </c>
      <c r="C88" s="11" t="str">
        <f>IF(ISERROR(VLOOKUP(B88,'260912'!B:C,2,FALSE)),"new",VLOOKUP(B88,'260912'!B:C,2,FALSE))</f>
        <v>new</v>
      </c>
      <c r="D88" s="11" t="str">
        <f>IF(ISERROR(VLOOKUP(B88,'260912'!B:D,3,FALSE)),"new",IF(VLOOKUP(B88,'260912'!B:D,3,FALSE)="new","existing",VLOOKUP(B88,'260912'!B:D,3,FALSE)))</f>
        <v>existing</v>
      </c>
      <c r="E88" s="4" t="e">
        <f t="shared" si="2"/>
        <v>#VALUE!</v>
      </c>
      <c r="F88" s="11" t="str">
        <f>IF(ISERROR(VLOOKUP(B88,'280912'!B:B,1,FALSE)),"yes","no")</f>
        <v>no</v>
      </c>
      <c r="G88" s="2" t="s">
        <v>1773</v>
      </c>
      <c r="H88" s="11" t="str">
        <f>IF(ISNA(VLOOKUP(B88,CEEMEA!$A:$A,1,0)),IF(ISNA(VLOOKUP(B88,Removes!$A:$A,1,0)),IF(ISNA(VLOOKUP(B88,TTM!$A:$A,1,0)),IF(ISNA(VLOOKUP(B88,FastTrack!$A:$A,1,0)),IF(ISNA(VLOOKUP(B88,Delayed!$B:$B,1,0)),"BAU","Delayed"),"FastTrack"),"TTM"),"Remove"),"CEEMEA")</f>
        <v>BAU</v>
      </c>
      <c r="I88" s="11" t="str">
        <f>IF(COUNTIF(schedule!DA$1:ZZ$100,B88)=0,"new","scheduled")</f>
        <v>scheduled</v>
      </c>
    </row>
    <row r="89" spans="1:9">
      <c r="A89" s="11" t="s">
        <v>397</v>
      </c>
      <c r="B89" s="13">
        <v>1207260343541</v>
      </c>
      <c r="C89" s="11" t="str">
        <f>IF(ISERROR(VLOOKUP(B89,'260912'!B:C,2,FALSE)),"new",VLOOKUP(B89,'260912'!B:C,2,FALSE))</f>
        <v>new</v>
      </c>
      <c r="D89" s="11" t="str">
        <f>IF(ISERROR(VLOOKUP(B89,'260912'!B:D,3,FALSE)),"new",IF(VLOOKUP(B89,'260912'!B:D,3,FALSE)="new","existing",VLOOKUP(B89,'260912'!B:D,3,FALSE)))</f>
        <v>existing</v>
      </c>
      <c r="E89" s="4" t="e">
        <f t="shared" si="2"/>
        <v>#VALUE!</v>
      </c>
      <c r="F89" s="11" t="str">
        <f>IF(ISERROR(VLOOKUP(B89,'280912'!B:B,1,FALSE)),"yes","no")</f>
        <v>no</v>
      </c>
      <c r="G89" s="2" t="s">
        <v>1802</v>
      </c>
      <c r="H89" s="11" t="str">
        <f>IF(ISNA(VLOOKUP(B89,CEEMEA!$A:$A,1,0)),IF(ISNA(VLOOKUP(B89,Removes!$A:$A,1,0)),IF(ISNA(VLOOKUP(B89,TTM!$A:$A,1,0)),IF(ISNA(VLOOKUP(B89,FastTrack!$A:$A,1,0)),IF(ISNA(VLOOKUP(B89,Delayed!$B:$B,1,0)),"BAU","Delayed"),"FastTrack"),"TTM"),"Remove"),"CEEMEA")</f>
        <v>BAU</v>
      </c>
      <c r="I89" s="11" t="str">
        <f>IF(COUNTIF(schedule!DA$1:ZZ$100,B89)=0,"new","scheduled")</f>
        <v>scheduled</v>
      </c>
    </row>
    <row r="90" spans="1:9">
      <c r="A90" s="11" t="s">
        <v>350</v>
      </c>
      <c r="B90" s="13">
        <v>1207260344013</v>
      </c>
      <c r="C90" s="11" t="str">
        <f>IF(ISERROR(VLOOKUP(B90,'260912'!B:C,2,FALSE)),"new",VLOOKUP(B90,'260912'!B:C,2,FALSE))</f>
        <v>new</v>
      </c>
      <c r="D90" s="11" t="str">
        <f>IF(ISERROR(VLOOKUP(B90,'260912'!B:D,3,FALSE)),"new",IF(VLOOKUP(B90,'260912'!B:D,3,FALSE)="new","existing",VLOOKUP(B90,'260912'!B:D,3,FALSE)))</f>
        <v>existing</v>
      </c>
      <c r="E90" s="4" t="e">
        <f t="shared" si="2"/>
        <v>#VALUE!</v>
      </c>
      <c r="F90" s="11" t="str">
        <f>IF(ISERROR(VLOOKUP(B90,'280912'!B:B,1,FALSE)),"yes","no")</f>
        <v>no</v>
      </c>
      <c r="G90" s="2" t="s">
        <v>1857</v>
      </c>
      <c r="H90" s="11" t="str">
        <f>IF(ISNA(VLOOKUP(B90,CEEMEA!$A:$A,1,0)),IF(ISNA(VLOOKUP(B90,Removes!$A:$A,1,0)),IF(ISNA(VLOOKUP(B90,TTM!$A:$A,1,0)),IF(ISNA(VLOOKUP(B90,FastTrack!$A:$A,1,0)),IF(ISNA(VLOOKUP(B90,Delayed!$B:$B,1,0)),"BAU","Delayed"),"FastTrack"),"TTM"),"Remove"),"CEEMEA")</f>
        <v>BAU</v>
      </c>
      <c r="I90" s="11" t="str">
        <f>IF(COUNTIF(schedule!DA$1:ZZ$100,B90)=0,"new","scheduled")</f>
        <v>scheduled</v>
      </c>
    </row>
    <row r="91" spans="1:9">
      <c r="A91" s="1" t="s">
        <v>1958</v>
      </c>
      <c r="B91" s="13">
        <v>1207300416493</v>
      </c>
      <c r="C91" s="11" t="str">
        <f>IF(ISERROR(VLOOKUP(B91,'260912'!B:C,2,FALSE)),"new",VLOOKUP(B91,'260912'!B:C,2,FALSE))</f>
        <v>new</v>
      </c>
      <c r="D91" s="11" t="str">
        <f>IF(ISERROR(VLOOKUP(B91,'260912'!B:D,3,FALSE)),"new",IF(VLOOKUP(B91,'260912'!B:D,3,FALSE)="new","existing",VLOOKUP(B91,'260912'!B:D,3,FALSE)))</f>
        <v>new</v>
      </c>
      <c r="E91" s="4" t="e">
        <f t="shared" si="2"/>
        <v>#VALUE!</v>
      </c>
      <c r="F91" s="11" t="str">
        <f>IF(ISERROR(VLOOKUP(B91,'280912'!B:B,1,FALSE)),"yes","no")</f>
        <v>no</v>
      </c>
      <c r="G91" s="2" t="s">
        <v>1959</v>
      </c>
      <c r="H91" s="11" t="str">
        <f>IF(ISNA(VLOOKUP(B91,CEEMEA!$A:$A,1,0)),IF(ISNA(VLOOKUP(B91,Removes!$A:$A,1,0)),IF(ISNA(VLOOKUP(B91,TTM!$A:$A,1,0)),IF(ISNA(VLOOKUP(B91,FastTrack!$A:$A,1,0)),IF(ISNA(VLOOKUP(B91,Delayed!$B:$B,1,0)),"BAU","Delayed"),"FastTrack"),"TTM"),"Remove"),"CEEMEA")</f>
        <v>CEEMEA</v>
      </c>
      <c r="I91" s="11" t="str">
        <f>IF(COUNTIF(schedule!DA$1:ZZ$100,B91)=0,"new","scheduled")</f>
        <v>scheduled</v>
      </c>
    </row>
    <row r="92" spans="1:9">
      <c r="A92" s="1" t="s">
        <v>1960</v>
      </c>
      <c r="B92" s="13">
        <v>1207300416523</v>
      </c>
      <c r="C92" s="11" t="str">
        <f>IF(ISERROR(VLOOKUP(B92,'260912'!B:C,2,FALSE)),"new",VLOOKUP(B92,'260912'!B:C,2,FALSE))</f>
        <v>new</v>
      </c>
      <c r="D92" s="11" t="str">
        <f>IF(ISERROR(VLOOKUP(B92,'260912'!B:D,3,FALSE)),"new",IF(VLOOKUP(B92,'260912'!B:D,3,FALSE)="new","existing",VLOOKUP(B92,'260912'!B:D,3,FALSE)))</f>
        <v>new</v>
      </c>
      <c r="E92" s="4" t="e">
        <f t="shared" si="2"/>
        <v>#VALUE!</v>
      </c>
      <c r="F92" s="11" t="str">
        <f>IF(ISERROR(VLOOKUP(B92,'280912'!B:B,1,FALSE)),"yes","no")</f>
        <v>no</v>
      </c>
      <c r="G92" s="2" t="s">
        <v>1961</v>
      </c>
      <c r="H92" s="11" t="str">
        <f>IF(ISNA(VLOOKUP(B92,CEEMEA!$A:$A,1,0)),IF(ISNA(VLOOKUP(B92,Removes!$A:$A,1,0)),IF(ISNA(VLOOKUP(B92,TTM!$A:$A,1,0)),IF(ISNA(VLOOKUP(B92,FastTrack!$A:$A,1,0)),IF(ISNA(VLOOKUP(B92,Delayed!$B:$B,1,0)),"BAU","Delayed"),"FastTrack"),"TTM"),"Remove"),"CEEMEA")</f>
        <v>CEEMEA</v>
      </c>
      <c r="I92" s="11" t="str">
        <f>IF(COUNTIF(schedule!DA$1:ZZ$100,B92)=0,"new","scheduled")</f>
        <v>scheduled</v>
      </c>
    </row>
    <row r="93" spans="1:9">
      <c r="A93" s="1" t="s">
        <v>1962</v>
      </c>
      <c r="B93" s="13">
        <v>1208080420583</v>
      </c>
      <c r="C93" s="11" t="str">
        <f>IF(ISERROR(VLOOKUP(B93,'260912'!B:C,2,FALSE)),"new",VLOOKUP(B93,'260912'!B:C,2,FALSE))</f>
        <v>new</v>
      </c>
      <c r="D93" s="11" t="str">
        <f>IF(ISERROR(VLOOKUP(B93,'260912'!B:D,3,FALSE)),"new",IF(VLOOKUP(B93,'260912'!B:D,3,FALSE)="new","existing",VLOOKUP(B93,'260912'!B:D,3,FALSE)))</f>
        <v>new</v>
      </c>
      <c r="E93" s="4" t="e">
        <f t="shared" si="2"/>
        <v>#VALUE!</v>
      </c>
      <c r="F93" s="11" t="str">
        <f>IF(ISERROR(VLOOKUP(B93,'280912'!B:B,1,FALSE)),"yes","no")</f>
        <v>no</v>
      </c>
      <c r="G93" s="2" t="s">
        <v>1963</v>
      </c>
      <c r="H93" s="11" t="str">
        <f>IF(ISNA(VLOOKUP(B93,CEEMEA!$A:$A,1,0)),IF(ISNA(VLOOKUP(B93,Removes!$A:$A,1,0)),IF(ISNA(VLOOKUP(B93,TTM!$A:$A,1,0)),IF(ISNA(VLOOKUP(B93,FastTrack!$A:$A,1,0)),IF(ISNA(VLOOKUP(B93,Delayed!$B:$B,1,0)),"BAU","Delayed"),"FastTrack"),"TTM"),"Remove"),"CEEMEA")</f>
        <v>CEEMEA</v>
      </c>
      <c r="I93" s="11" t="str">
        <f>IF(COUNTIF(schedule!DA$1:ZZ$100,B93)=0,"new","scheduled")</f>
        <v>scheduled</v>
      </c>
    </row>
    <row r="94" spans="1:9">
      <c r="A94" s="1" t="s">
        <v>1966</v>
      </c>
      <c r="B94" s="13">
        <v>1208170548561</v>
      </c>
      <c r="C94" s="11" t="str">
        <f>IF(ISERROR(VLOOKUP(B94,'260912'!B:C,2,FALSE)),"new",VLOOKUP(B94,'260912'!B:C,2,FALSE))</f>
        <v>new</v>
      </c>
      <c r="D94" s="11" t="str">
        <f>IF(ISERROR(VLOOKUP(B94,'260912'!B:D,3,FALSE)),"new",IF(VLOOKUP(B94,'260912'!B:D,3,FALSE)="new","existing",VLOOKUP(B94,'260912'!B:D,3,FALSE)))</f>
        <v>new</v>
      </c>
      <c r="E94" s="4" t="e">
        <f t="shared" si="2"/>
        <v>#VALUE!</v>
      </c>
      <c r="F94" s="11" t="str">
        <f>IF(ISERROR(VLOOKUP(B94,'280912'!B:B,1,FALSE)),"yes","no")</f>
        <v>no</v>
      </c>
      <c r="G94" s="2" t="s">
        <v>1967</v>
      </c>
      <c r="H94" s="11" t="str">
        <f>IF(ISNA(VLOOKUP(B94,CEEMEA!$A:$A,1,0)),IF(ISNA(VLOOKUP(B94,Removes!$A:$A,1,0)),IF(ISNA(VLOOKUP(B94,TTM!$A:$A,1,0)),IF(ISNA(VLOOKUP(B94,FastTrack!$A:$A,1,0)),IF(ISNA(VLOOKUP(B94,Delayed!$B:$B,1,0)),"BAU","Delayed"),"FastTrack"),"TTM"),"Remove"),"CEEMEA")</f>
        <v>CEEMEA</v>
      </c>
      <c r="I94" s="11" t="str">
        <f>IF(COUNTIF(schedule!DA$1:ZZ$100,B94)=0,"new","scheduled")</f>
        <v>scheduled</v>
      </c>
    </row>
    <row r="95" spans="1:9">
      <c r="A95" s="11" t="s">
        <v>1953</v>
      </c>
      <c r="B95" s="13">
        <v>1208170551071</v>
      </c>
      <c r="C95" s="11" t="str">
        <f>IF(ISERROR(VLOOKUP(B95,'260912'!B:C,2,FALSE)),"new",VLOOKUP(B95,'260912'!B:C,2,FALSE))</f>
        <v>new</v>
      </c>
      <c r="D95" s="11" t="str">
        <f>IF(ISERROR(VLOOKUP(B95,'260912'!B:D,3,FALSE)),"new",IF(VLOOKUP(B95,'260912'!B:D,3,FALSE)="new","existing",VLOOKUP(B95,'260912'!B:D,3,FALSE)))</f>
        <v>existing</v>
      </c>
      <c r="E95" s="4" t="e">
        <f t="shared" si="2"/>
        <v>#VALUE!</v>
      </c>
      <c r="F95" s="11" t="str">
        <f>IF(ISERROR(VLOOKUP(B95,'280912'!B:B,1,FALSE)),"yes","no")</f>
        <v>no</v>
      </c>
      <c r="G95" s="2" t="s">
        <v>1954</v>
      </c>
      <c r="H95" s="11" t="str">
        <f>IF(ISNA(VLOOKUP(B95,CEEMEA!$A:$A,1,0)),IF(ISNA(VLOOKUP(B95,Removes!$A:$A,1,0)),IF(ISNA(VLOOKUP(B95,TTM!$A:$A,1,0)),IF(ISNA(VLOOKUP(B95,FastTrack!$A:$A,1,0)),IF(ISNA(VLOOKUP(B95,Delayed!$B:$B,1,0)),"BAU","Delayed"),"FastTrack"),"TTM"),"Remove"),"CEEMEA")</f>
        <v>CEEMEA</v>
      </c>
      <c r="I95" s="11" t="str">
        <f>IF(COUNTIF(schedule!DA$1:ZZ$100,B95)=0,"new","scheduled")</f>
        <v>scheduled</v>
      </c>
    </row>
    <row r="96" spans="1:9">
      <c r="A96" s="11" t="s">
        <v>1657</v>
      </c>
      <c r="B96" s="13">
        <v>1208181910351</v>
      </c>
      <c r="C96" s="11" t="str">
        <f>IF(ISERROR(VLOOKUP(B96,'260912'!B:C,2,FALSE)),"new",VLOOKUP(B96,'260912'!B:C,2,FALSE))</f>
        <v>new</v>
      </c>
      <c r="D96" s="11" t="str">
        <f>IF(ISERROR(VLOOKUP(B96,'260912'!B:D,3,FALSE)),"new",IF(VLOOKUP(B96,'260912'!B:D,3,FALSE)="new","existing",VLOOKUP(B96,'260912'!B:D,3,FALSE)))</f>
        <v>existing</v>
      </c>
      <c r="E96" s="4" t="e">
        <f t="shared" si="2"/>
        <v>#VALUE!</v>
      </c>
      <c r="F96" s="11" t="str">
        <f>IF(ISERROR(VLOOKUP(B96,'280912'!B:B,1,FALSE)),"yes","no")</f>
        <v>no</v>
      </c>
      <c r="G96" s="2" t="s">
        <v>1765</v>
      </c>
      <c r="H96" s="11" t="str">
        <f>IF(ISNA(VLOOKUP(B96,CEEMEA!$A:$A,1,0)),IF(ISNA(VLOOKUP(B96,Removes!$A:$A,1,0)),IF(ISNA(VLOOKUP(B96,TTM!$A:$A,1,0)),IF(ISNA(VLOOKUP(B96,FastTrack!$A:$A,1,0)),IF(ISNA(VLOOKUP(B96,Delayed!$B:$B,1,0)),"BAU","Delayed"),"FastTrack"),"TTM"),"Remove"),"CEEMEA")</f>
        <v>CEEMEA</v>
      </c>
      <c r="I96" s="11" t="str">
        <f>IF(COUNTIF(schedule!DA$1:ZZ$100,B96)=0,"new","scheduled")</f>
        <v>scheduled</v>
      </c>
    </row>
    <row r="97" spans="1:9">
      <c r="A97" s="1" t="s">
        <v>859</v>
      </c>
      <c r="B97" s="13">
        <v>1208182007483</v>
      </c>
      <c r="C97" s="11" t="str">
        <f>IF(ISERROR(VLOOKUP(B97,'260912'!B:C,2,FALSE)),"new",VLOOKUP(B97,'260912'!B:C,2,FALSE))</f>
        <v>new</v>
      </c>
      <c r="D97" s="11" t="str">
        <f>IF(ISERROR(VLOOKUP(B97,'260912'!B:D,3,FALSE)),"new",IF(VLOOKUP(B97,'260912'!B:D,3,FALSE)="new","existing",VLOOKUP(B97,'260912'!B:D,3,FALSE)))</f>
        <v>new</v>
      </c>
      <c r="E97" s="4" t="e">
        <f t="shared" si="2"/>
        <v>#VALUE!</v>
      </c>
      <c r="F97" s="11" t="str">
        <f>IF(ISERROR(VLOOKUP(B97,'280912'!B:B,1,FALSE)),"yes","no")</f>
        <v>no</v>
      </c>
      <c r="G97" s="2" t="s">
        <v>1957</v>
      </c>
      <c r="H97" s="11" t="str">
        <f>IF(ISNA(VLOOKUP(B97,CEEMEA!$A:$A,1,0)),IF(ISNA(VLOOKUP(B97,Removes!$A:$A,1,0)),IF(ISNA(VLOOKUP(B97,TTM!$A:$A,1,0)),IF(ISNA(VLOOKUP(B97,FastTrack!$A:$A,1,0)),IF(ISNA(VLOOKUP(B97,Delayed!$B:$B,1,0)),"BAU","Delayed"),"FastTrack"),"TTM"),"Remove"),"CEEMEA")</f>
        <v>CEEMEA</v>
      </c>
      <c r="I97" s="11" t="str">
        <f>IF(COUNTIF(schedule!DA$1:ZZ$100,B97)=0,"new","scheduled")</f>
        <v>scheduled</v>
      </c>
    </row>
    <row r="98" spans="1:9">
      <c r="A98" s="11" t="s">
        <v>1639</v>
      </c>
      <c r="B98" s="13">
        <v>1209071219242</v>
      </c>
      <c r="C98" s="11" t="str">
        <f>IF(ISERROR(VLOOKUP(B98,'260912'!B:C,2,FALSE)),"new",VLOOKUP(B98,'260912'!B:C,2,FALSE))</f>
        <v>new</v>
      </c>
      <c r="D98" s="11" t="str">
        <f>IF(ISERROR(VLOOKUP(B98,'260912'!B:D,3,FALSE)),"new",IF(VLOOKUP(B98,'260912'!B:D,3,FALSE)="new","existing",VLOOKUP(B98,'260912'!B:D,3,FALSE)))</f>
        <v>existing</v>
      </c>
      <c r="E98" s="4" t="e">
        <f t="shared" ref="E98:E106" si="3">DATEVALUE(MID(G98,SEARCH("/",G98,1)-2,10))</f>
        <v>#VALUE!</v>
      </c>
      <c r="F98" s="11" t="str">
        <f>IF(ISERROR(VLOOKUP(B98,'280912'!B:B,1,FALSE)),"yes","no")</f>
        <v>no</v>
      </c>
      <c r="G98" s="2" t="s">
        <v>1640</v>
      </c>
      <c r="H98" s="11" t="str">
        <f>IF(ISNA(VLOOKUP(B98,CEEMEA!$A:$A,1,0)),IF(ISNA(VLOOKUP(B98,Removes!$A:$A,1,0)),IF(ISNA(VLOOKUP(B98,TTM!$A:$A,1,0)),IF(ISNA(VLOOKUP(B98,FastTrack!$A:$A,1,0)),IF(ISNA(VLOOKUP(B98,Delayed!$B:$B,1,0)),"BAU","Delayed"),"FastTrack"),"TTM"),"Remove"),"CEEMEA")</f>
        <v>Remove</v>
      </c>
      <c r="I98" s="11" t="str">
        <f>IF(COUNTIF(schedule!DA$1:ZZ$100,B98)=0,"new","scheduled")</f>
        <v>new</v>
      </c>
    </row>
    <row r="99" spans="1:9">
      <c r="A99" s="11" t="s">
        <v>1833</v>
      </c>
      <c r="B99" s="13">
        <v>1209071225182</v>
      </c>
      <c r="C99" s="11" t="str">
        <f>IF(ISERROR(VLOOKUP(B99,'260912'!B:C,2,FALSE)),"new",VLOOKUP(B99,'260912'!B:C,2,FALSE))</f>
        <v>new</v>
      </c>
      <c r="D99" s="11" t="str">
        <f>IF(ISERROR(VLOOKUP(B99,'260912'!B:D,3,FALSE)),"new",IF(VLOOKUP(B99,'260912'!B:D,3,FALSE)="new","existing",VLOOKUP(B99,'260912'!B:D,3,FALSE)))</f>
        <v>existing</v>
      </c>
      <c r="E99" s="4" t="e">
        <f t="shared" si="3"/>
        <v>#VALUE!</v>
      </c>
      <c r="F99" s="11" t="str">
        <f>IF(ISERROR(VLOOKUP(B99,'280912'!B:B,1,FALSE)),"yes","no")</f>
        <v>no</v>
      </c>
      <c r="G99" s="2" t="s">
        <v>1834</v>
      </c>
      <c r="H99" s="11" t="str">
        <f>IF(ISNA(VLOOKUP(B99,CEEMEA!$A:$A,1,0)),IF(ISNA(VLOOKUP(B99,Removes!$A:$A,1,0)),IF(ISNA(VLOOKUP(B99,TTM!$A:$A,1,0)),IF(ISNA(VLOOKUP(B99,FastTrack!$A:$A,1,0)),IF(ISNA(VLOOKUP(B99,Delayed!$B:$B,1,0)),"BAU","Delayed"),"FastTrack"),"TTM"),"Remove"),"CEEMEA")</f>
        <v>Remove</v>
      </c>
      <c r="I99" s="11" t="str">
        <f>IF(COUNTIF(schedule!DA$1:ZZ$100,B99)=0,"new","scheduled")</f>
        <v>new</v>
      </c>
    </row>
    <row r="100" spans="1:9">
      <c r="A100" s="11" t="s">
        <v>1835</v>
      </c>
      <c r="B100" s="13">
        <v>1209120930401</v>
      </c>
      <c r="C100" s="11" t="str">
        <f>IF(ISERROR(VLOOKUP(B100,'260912'!B:C,2,FALSE)),"new",VLOOKUP(B100,'260912'!B:C,2,FALSE))</f>
        <v>new</v>
      </c>
      <c r="D100" s="11" t="str">
        <f>IF(ISERROR(VLOOKUP(B100,'260912'!B:D,3,FALSE)),"new",IF(VLOOKUP(B100,'260912'!B:D,3,FALSE)="new","existing",VLOOKUP(B100,'260912'!B:D,3,FALSE)))</f>
        <v>existing</v>
      </c>
      <c r="E100" s="4" t="e">
        <f t="shared" si="3"/>
        <v>#VALUE!</v>
      </c>
      <c r="F100" s="11" t="str">
        <f>IF(ISERROR(VLOOKUP(B100,'280912'!B:B,1,FALSE)),"yes","no")</f>
        <v>no</v>
      </c>
      <c r="G100" s="2" t="s">
        <v>1836</v>
      </c>
      <c r="H100" s="11" t="str">
        <f>IF(ISNA(VLOOKUP(B100,CEEMEA!$A:$A,1,0)),IF(ISNA(VLOOKUP(B100,Removes!$A:$A,1,0)),IF(ISNA(VLOOKUP(B100,TTM!$A:$A,1,0)),IF(ISNA(VLOOKUP(B100,FastTrack!$A:$A,1,0)),IF(ISNA(VLOOKUP(B100,Delayed!$B:$B,1,0)),"BAU","Delayed"),"FastTrack"),"TTM"),"Remove"),"CEEMEA")</f>
        <v>Remove</v>
      </c>
      <c r="I100" s="11" t="str">
        <f>IF(COUNTIF(schedule!DA$1:ZZ$100,B100)=0,"new","scheduled")</f>
        <v>new</v>
      </c>
    </row>
    <row r="101" spans="1:9">
      <c r="A101" s="11" t="s">
        <v>332</v>
      </c>
      <c r="B101" s="13">
        <v>1209141240361</v>
      </c>
      <c r="C101" s="11" t="str">
        <f>IF(ISERROR(VLOOKUP(B101,'260912'!B:C,2,FALSE)),"new",VLOOKUP(B101,'260912'!B:C,2,FALSE))</f>
        <v>new</v>
      </c>
      <c r="D101" s="11" t="str">
        <f>IF(ISERROR(VLOOKUP(B101,'260912'!B:D,3,FALSE)),"new",IF(VLOOKUP(B101,'260912'!B:D,3,FALSE)="new","existing",VLOOKUP(B101,'260912'!B:D,3,FALSE)))</f>
        <v>existing</v>
      </c>
      <c r="E101" s="4" t="e">
        <f t="shared" si="3"/>
        <v>#VALUE!</v>
      </c>
      <c r="F101" s="11" t="str">
        <f>IF(ISERROR(VLOOKUP(B101,'280912'!B:B,1,FALSE)),"yes","no")</f>
        <v>no</v>
      </c>
      <c r="G101" s="2" t="s">
        <v>1713</v>
      </c>
      <c r="H101" s="11" t="str">
        <f>IF(ISNA(VLOOKUP(B101,CEEMEA!$A:$A,1,0)),IF(ISNA(VLOOKUP(B101,Removes!$A:$A,1,0)),IF(ISNA(VLOOKUP(B101,TTM!$A:$A,1,0)),IF(ISNA(VLOOKUP(B101,FastTrack!$A:$A,1,0)),IF(ISNA(VLOOKUP(B101,Delayed!$B:$B,1,0)),"BAU","Delayed"),"FastTrack"),"TTM"),"Remove"),"CEEMEA")</f>
        <v>Remove</v>
      </c>
      <c r="I101" s="11" t="str">
        <f>IF(COUNTIF(schedule!DA$1:ZZ$100,B101)=0,"new","scheduled")</f>
        <v>new</v>
      </c>
    </row>
    <row r="102" spans="1:9">
      <c r="A102" s="11" t="s">
        <v>1817</v>
      </c>
      <c r="B102" s="13">
        <v>1209201007501</v>
      </c>
      <c r="C102" s="11" t="str">
        <f>IF(ISERROR(VLOOKUP(B102,'260912'!B:C,2,FALSE)),"new",VLOOKUP(B102,'260912'!B:C,2,FALSE))</f>
        <v>new</v>
      </c>
      <c r="D102" s="11" t="str">
        <f>IF(ISERROR(VLOOKUP(B102,'260912'!B:D,3,FALSE)),"new",IF(VLOOKUP(B102,'260912'!B:D,3,FALSE)="new","existing",VLOOKUP(B102,'260912'!B:D,3,FALSE)))</f>
        <v>existing</v>
      </c>
      <c r="E102" s="4" t="e">
        <f t="shared" si="3"/>
        <v>#VALUE!</v>
      </c>
      <c r="F102" s="11" t="str">
        <f>IF(ISERROR(VLOOKUP(B102,'280912'!B:B,1,FALSE)),"yes","no")</f>
        <v>no</v>
      </c>
      <c r="G102" s="2" t="s">
        <v>1818</v>
      </c>
      <c r="H102" s="11" t="str">
        <f>IF(ISNA(VLOOKUP(B102,CEEMEA!$A:$A,1,0)),IF(ISNA(VLOOKUP(B102,Removes!$A:$A,1,0)),IF(ISNA(VLOOKUP(B102,TTM!$A:$A,1,0)),IF(ISNA(VLOOKUP(B102,FastTrack!$A:$A,1,0)),IF(ISNA(VLOOKUP(B102,Delayed!$B:$B,1,0)),"BAU","Delayed"),"FastTrack"),"TTM"),"Remove"),"CEEMEA")</f>
        <v>BAU</v>
      </c>
      <c r="I102" s="11" t="str">
        <f>IF(COUNTIF(schedule!DA$1:ZZ$100,B102)=0,"new","scheduled")</f>
        <v>scheduled</v>
      </c>
    </row>
    <row r="103" spans="1:9">
      <c r="A103" s="11" t="s">
        <v>1807</v>
      </c>
      <c r="B103" s="13">
        <v>1209201020041</v>
      </c>
      <c r="C103" s="11" t="str">
        <f>IF(ISERROR(VLOOKUP(B103,'260912'!B:C,2,FALSE)),"new",VLOOKUP(B103,'260912'!B:C,2,FALSE))</f>
        <v>new</v>
      </c>
      <c r="D103" s="11" t="str">
        <f>IF(ISERROR(VLOOKUP(B103,'260912'!B:D,3,FALSE)),"new",IF(VLOOKUP(B103,'260912'!B:D,3,FALSE)="new","existing",VLOOKUP(B103,'260912'!B:D,3,FALSE)))</f>
        <v>existing</v>
      </c>
      <c r="E103" s="4" t="e">
        <f t="shared" si="3"/>
        <v>#VALUE!</v>
      </c>
      <c r="F103" s="11" t="str">
        <f>IF(ISERROR(VLOOKUP(B103,'280912'!B:B,1,FALSE)),"yes","no")</f>
        <v>no</v>
      </c>
      <c r="G103" s="2" t="s">
        <v>1808</v>
      </c>
      <c r="H103" s="11" t="str">
        <f>IF(ISNA(VLOOKUP(B103,CEEMEA!$A:$A,1,0)),IF(ISNA(VLOOKUP(B103,Removes!$A:$A,1,0)),IF(ISNA(VLOOKUP(B103,TTM!$A:$A,1,0)),IF(ISNA(VLOOKUP(B103,FastTrack!$A:$A,1,0)),IF(ISNA(VLOOKUP(B103,Delayed!$B:$B,1,0)),"BAU","Delayed"),"FastTrack"),"TTM"),"Remove"),"CEEMEA")</f>
        <v>BAU</v>
      </c>
      <c r="I103" s="11" t="str">
        <f>IF(COUNTIF(schedule!DA$1:ZZ$100,B103)=0,"new","scheduled")</f>
        <v>scheduled</v>
      </c>
    </row>
    <row r="104" spans="1:9">
      <c r="A104" s="11" t="s">
        <v>1805</v>
      </c>
      <c r="B104" s="13">
        <v>1209201020062</v>
      </c>
      <c r="C104" s="11" t="str">
        <f>IF(ISERROR(VLOOKUP(B104,'260912'!B:C,2,FALSE)),"new",VLOOKUP(B104,'260912'!B:C,2,FALSE))</f>
        <v>new</v>
      </c>
      <c r="D104" s="11" t="str">
        <f>IF(ISERROR(VLOOKUP(B104,'260912'!B:D,3,FALSE)),"new",IF(VLOOKUP(B104,'260912'!B:D,3,FALSE)="new","existing",VLOOKUP(B104,'260912'!B:D,3,FALSE)))</f>
        <v>existing</v>
      </c>
      <c r="E104" s="4" t="e">
        <f t="shared" si="3"/>
        <v>#VALUE!</v>
      </c>
      <c r="F104" s="11" t="str">
        <f>IF(ISERROR(VLOOKUP(B104,'280912'!B:B,1,FALSE)),"yes","no")</f>
        <v>no</v>
      </c>
      <c r="G104" s="2" t="s">
        <v>1806</v>
      </c>
      <c r="H104" s="11" t="str">
        <f>IF(ISNA(VLOOKUP(B104,CEEMEA!$A:$A,1,0)),IF(ISNA(VLOOKUP(B104,Removes!$A:$A,1,0)),IF(ISNA(VLOOKUP(B104,TTM!$A:$A,1,0)),IF(ISNA(VLOOKUP(B104,FastTrack!$A:$A,1,0)),IF(ISNA(VLOOKUP(B104,Delayed!$B:$B,1,0)),"BAU","Delayed"),"FastTrack"),"TTM"),"Remove"),"CEEMEA")</f>
        <v>BAU</v>
      </c>
      <c r="I104" s="11" t="str">
        <f>IF(COUNTIF(schedule!DA$1:ZZ$100,B104)=0,"new","scheduled")</f>
        <v>scheduled</v>
      </c>
    </row>
    <row r="105" spans="1:9">
      <c r="A105" s="11" t="s">
        <v>1876</v>
      </c>
      <c r="B105" s="13">
        <v>1209210600291</v>
      </c>
      <c r="C105" s="11" t="str">
        <f>IF(ISERROR(VLOOKUP(B105,'260912'!B:C,2,FALSE)),"new",VLOOKUP(B105,'260912'!B:C,2,FALSE))</f>
        <v>new</v>
      </c>
      <c r="D105" s="11" t="str">
        <f>IF(ISERROR(VLOOKUP(B105,'260912'!B:D,3,FALSE)),"new",IF(VLOOKUP(B105,'260912'!B:D,3,FALSE)="new","existing",VLOOKUP(B105,'260912'!B:D,3,FALSE)))</f>
        <v>existing</v>
      </c>
      <c r="E105" s="4" t="e">
        <f t="shared" si="3"/>
        <v>#VALUE!</v>
      </c>
      <c r="F105" s="11" t="str">
        <f>IF(ISERROR(VLOOKUP(B105,'280912'!B:B,1,FALSE)),"yes","no")</f>
        <v>no</v>
      </c>
      <c r="G105" s="2" t="s">
        <v>1877</v>
      </c>
      <c r="H105" s="11" t="str">
        <f>IF(ISNA(VLOOKUP(B105,CEEMEA!$A:$A,1,0)),IF(ISNA(VLOOKUP(B105,Removes!$A:$A,1,0)),IF(ISNA(VLOOKUP(B105,TTM!$A:$A,1,0)),IF(ISNA(VLOOKUP(B105,FastTrack!$A:$A,1,0)),IF(ISNA(VLOOKUP(B105,Delayed!$B:$B,1,0)),"BAU","Delayed"),"FastTrack"),"TTM"),"Remove"),"CEEMEA")</f>
        <v>Delayed</v>
      </c>
      <c r="I105" s="11" t="str">
        <f>IF(COUNTIF(schedule!DA$1:ZZ$100,B105)=0,"new","scheduled")</f>
        <v>new</v>
      </c>
    </row>
    <row r="106" spans="1:9">
      <c r="A106" s="11" t="s">
        <v>1890</v>
      </c>
      <c r="B106" s="13">
        <v>1209260617381</v>
      </c>
      <c r="C106" s="11" t="str">
        <f>IF(ISERROR(VLOOKUP(B106,'260912'!B:C,2,FALSE)),"new",VLOOKUP(B106,'260912'!B:C,2,FALSE))</f>
        <v>new</v>
      </c>
      <c r="D106" s="11" t="str">
        <f>IF(ISERROR(VLOOKUP(B106,'260912'!B:D,3,FALSE)),"new",IF(VLOOKUP(B106,'260912'!B:D,3,FALSE)="new","existing",VLOOKUP(B106,'260912'!B:D,3,FALSE)))</f>
        <v>new</v>
      </c>
      <c r="E106" s="4" t="e">
        <f t="shared" si="3"/>
        <v>#VALUE!</v>
      </c>
      <c r="F106" s="11" t="str">
        <f>IF(ISERROR(VLOOKUP(B106,'280912'!B:B,1,FALSE)),"yes","no")</f>
        <v>no</v>
      </c>
      <c r="G106" s="2" t="s">
        <v>1977</v>
      </c>
      <c r="H106" s="11" t="str">
        <f>IF(ISNA(VLOOKUP(B106,CEEMEA!$A:$A,1,0)),IF(ISNA(VLOOKUP(B106,Removes!$A:$A,1,0)),IF(ISNA(VLOOKUP(B106,TTM!$A:$A,1,0)),IF(ISNA(VLOOKUP(B106,FastTrack!$A:$A,1,0)),IF(ISNA(VLOOKUP(B106,Delayed!$B:$B,1,0)),"BAU","Delayed"),"FastTrack"),"TTM"),"Remove"),"CEEMEA")</f>
        <v>BAU</v>
      </c>
      <c r="I106" s="11" t="str">
        <f>IF(COUNTIF(schedule!DA$1:ZZ$100,B106)=0,"new","scheduled")</f>
        <v>scheduled</v>
      </c>
    </row>
    <row r="108" spans="1:9">
      <c r="A108"/>
      <c r="B108"/>
      <c r="C108"/>
      <c r="D108"/>
      <c r="E108"/>
      <c r="F108"/>
      <c r="G108"/>
      <c r="H108"/>
      <c r="I108"/>
    </row>
    <row r="109" spans="1:9">
      <c r="A109"/>
      <c r="B109"/>
      <c r="C109"/>
      <c r="D109"/>
      <c r="E109"/>
      <c r="F109"/>
      <c r="G109"/>
      <c r="H109"/>
      <c r="I109"/>
    </row>
    <row r="110" spans="1:9">
      <c r="A110"/>
      <c r="B110"/>
      <c r="C110"/>
      <c r="D110"/>
      <c r="E110"/>
      <c r="F110"/>
      <c r="G110"/>
      <c r="H110"/>
      <c r="I110"/>
    </row>
    <row r="111" spans="1:9">
      <c r="A111"/>
      <c r="B111"/>
      <c r="C111"/>
      <c r="D111"/>
      <c r="E111"/>
      <c r="F111"/>
      <c r="G111"/>
      <c r="H111"/>
      <c r="I111"/>
    </row>
    <row r="112" spans="1:9">
      <c r="A112"/>
      <c r="B112"/>
      <c r="C112"/>
      <c r="D112"/>
      <c r="E112"/>
      <c r="F112"/>
      <c r="G112"/>
      <c r="H112"/>
      <c r="I112"/>
    </row>
    <row r="113" spans="1:9">
      <c r="A113"/>
      <c r="B113"/>
      <c r="C113"/>
      <c r="D113"/>
      <c r="E113"/>
      <c r="F113"/>
      <c r="G113"/>
      <c r="H113"/>
      <c r="I113"/>
    </row>
    <row r="114" spans="1:9">
      <c r="A114"/>
      <c r="B114"/>
      <c r="C114"/>
      <c r="D114"/>
      <c r="E114"/>
      <c r="F114"/>
      <c r="G114"/>
      <c r="H114"/>
      <c r="I114"/>
    </row>
    <row r="115" spans="1:9">
      <c r="A115"/>
      <c r="B115"/>
      <c r="C115"/>
      <c r="D115"/>
      <c r="E115"/>
      <c r="F115"/>
      <c r="G115"/>
      <c r="H115"/>
      <c r="I115"/>
    </row>
    <row r="116" spans="1:9">
      <c r="A116"/>
      <c r="B116"/>
      <c r="C116"/>
      <c r="D116"/>
      <c r="E116"/>
      <c r="F116"/>
      <c r="G116"/>
      <c r="H116"/>
      <c r="I116"/>
    </row>
    <row r="117" spans="1:9">
      <c r="A117"/>
      <c r="B117"/>
      <c r="C117"/>
      <c r="D117"/>
      <c r="E117"/>
      <c r="F117"/>
      <c r="G117"/>
      <c r="H117"/>
      <c r="I117"/>
    </row>
    <row r="118" spans="1:9">
      <c r="A118"/>
      <c r="B118"/>
      <c r="C118"/>
      <c r="D118"/>
      <c r="E118"/>
      <c r="F118"/>
      <c r="G118"/>
      <c r="H118"/>
      <c r="I118"/>
    </row>
    <row r="119" spans="1:9">
      <c r="A119"/>
      <c r="B119"/>
      <c r="C119"/>
      <c r="D119"/>
      <c r="E119"/>
      <c r="F119"/>
      <c r="G119"/>
      <c r="H119"/>
      <c r="I119"/>
    </row>
    <row r="120" spans="1:9">
      <c r="A120"/>
      <c r="B120"/>
      <c r="C120"/>
      <c r="D120"/>
      <c r="E120"/>
      <c r="F120"/>
      <c r="G120"/>
      <c r="H120"/>
      <c r="I120"/>
    </row>
    <row r="121" spans="1:9">
      <c r="A121"/>
      <c r="B121"/>
      <c r="C121"/>
      <c r="D121"/>
      <c r="E121"/>
      <c r="F121"/>
      <c r="G121"/>
      <c r="H121"/>
      <c r="I121"/>
    </row>
    <row r="122" spans="1:9">
      <c r="A122"/>
      <c r="B122"/>
      <c r="C122"/>
      <c r="D122"/>
      <c r="E122"/>
      <c r="F122"/>
      <c r="G122"/>
      <c r="H122"/>
      <c r="I122"/>
    </row>
    <row r="123" spans="1:9">
      <c r="A123"/>
      <c r="B123"/>
      <c r="C123"/>
      <c r="D123"/>
      <c r="E123"/>
      <c r="F123"/>
      <c r="G123"/>
      <c r="H123"/>
      <c r="I123"/>
    </row>
    <row r="124" spans="1:9">
      <c r="A124"/>
      <c r="B124"/>
      <c r="C124"/>
      <c r="D124"/>
      <c r="E124"/>
      <c r="F124"/>
      <c r="G124"/>
      <c r="H124"/>
      <c r="I124"/>
    </row>
    <row r="125" spans="1:9">
      <c r="A125"/>
      <c r="B125"/>
      <c r="C125"/>
      <c r="D125"/>
      <c r="E125"/>
      <c r="F125"/>
      <c r="G125"/>
      <c r="H125"/>
      <c r="I125"/>
    </row>
    <row r="126" spans="1:9">
      <c r="A126"/>
      <c r="B126"/>
      <c r="C126"/>
      <c r="D126"/>
      <c r="E126"/>
      <c r="F126"/>
      <c r="G126"/>
      <c r="H126"/>
      <c r="I126"/>
    </row>
    <row r="127" spans="1:9">
      <c r="A127"/>
      <c r="B127"/>
      <c r="C127"/>
      <c r="D127"/>
      <c r="E127"/>
      <c r="F127"/>
      <c r="G127"/>
      <c r="H127"/>
      <c r="I127"/>
    </row>
    <row r="128" spans="1:9">
      <c r="A128"/>
      <c r="B128"/>
      <c r="C128"/>
      <c r="D128"/>
      <c r="E128"/>
      <c r="F128"/>
      <c r="G128"/>
      <c r="H128"/>
      <c r="I128"/>
    </row>
    <row r="129" spans="1:9">
      <c r="A129"/>
      <c r="B129"/>
      <c r="C129"/>
      <c r="D129"/>
      <c r="E129"/>
      <c r="F129"/>
      <c r="G129"/>
      <c r="H129"/>
      <c r="I129"/>
    </row>
    <row r="130" spans="1:9">
      <c r="A130"/>
      <c r="B130"/>
      <c r="C130"/>
      <c r="D130"/>
      <c r="E130"/>
      <c r="F130"/>
      <c r="G130"/>
      <c r="H130"/>
      <c r="I130"/>
    </row>
    <row r="131" spans="1:9">
      <c r="A131"/>
      <c r="B131"/>
      <c r="C131"/>
      <c r="D131"/>
      <c r="E131"/>
      <c r="F131"/>
      <c r="G131"/>
      <c r="H131"/>
      <c r="I131"/>
    </row>
    <row r="132" spans="1:9">
      <c r="A132"/>
      <c r="B132"/>
      <c r="C132"/>
      <c r="D132"/>
      <c r="E132"/>
      <c r="F132"/>
      <c r="G132"/>
      <c r="H132"/>
      <c r="I132"/>
    </row>
    <row r="133" spans="1:9">
      <c r="A133"/>
      <c r="B133"/>
      <c r="C133"/>
      <c r="D133"/>
      <c r="E133"/>
      <c r="F133"/>
      <c r="G133"/>
      <c r="H133"/>
      <c r="I133"/>
    </row>
    <row r="134" spans="1:9">
      <c r="A134"/>
      <c r="B134"/>
      <c r="C134"/>
      <c r="D134"/>
      <c r="E134"/>
      <c r="F134"/>
      <c r="G134"/>
      <c r="H134"/>
      <c r="I134"/>
    </row>
    <row r="135" spans="1:9">
      <c r="A135"/>
      <c r="B135"/>
      <c r="C135"/>
      <c r="D135"/>
      <c r="E135"/>
      <c r="F135"/>
      <c r="G135"/>
      <c r="H135"/>
      <c r="I135"/>
    </row>
    <row r="136" spans="1:9">
      <c r="A136"/>
      <c r="B136"/>
      <c r="C136"/>
      <c r="D136"/>
      <c r="E136"/>
      <c r="F136"/>
      <c r="G136"/>
      <c r="H136"/>
      <c r="I136"/>
    </row>
    <row r="137" spans="1:9">
      <c r="A137"/>
      <c r="B137"/>
      <c r="C137"/>
      <c r="D137"/>
      <c r="E137"/>
      <c r="F137"/>
      <c r="G137"/>
      <c r="H137"/>
      <c r="I137"/>
    </row>
    <row r="138" spans="1:9">
      <c r="A138"/>
      <c r="B138"/>
      <c r="C138"/>
      <c r="D138"/>
      <c r="E138"/>
      <c r="F138"/>
      <c r="G138"/>
      <c r="H138"/>
      <c r="I138"/>
    </row>
    <row r="139" spans="1:9">
      <c r="A139"/>
      <c r="B139"/>
      <c r="C139"/>
      <c r="D139"/>
      <c r="E139"/>
      <c r="F139"/>
      <c r="G139"/>
      <c r="H139"/>
      <c r="I139"/>
    </row>
    <row r="140" spans="1:9">
      <c r="A140"/>
      <c r="B140"/>
      <c r="C140"/>
      <c r="D140"/>
      <c r="E140"/>
      <c r="F140"/>
      <c r="G140"/>
      <c r="H140"/>
      <c r="I140"/>
    </row>
    <row r="141" spans="1:9">
      <c r="A141"/>
      <c r="B141"/>
      <c r="C141"/>
      <c r="D141"/>
      <c r="E141"/>
      <c r="F141"/>
      <c r="G141"/>
      <c r="H141"/>
      <c r="I141"/>
    </row>
    <row r="142" spans="1:9">
      <c r="A142"/>
      <c r="B142"/>
      <c r="C142"/>
      <c r="D142"/>
      <c r="E142"/>
      <c r="F142"/>
      <c r="G142"/>
      <c r="H142"/>
      <c r="I142"/>
    </row>
    <row r="143" spans="1:9">
      <c r="A143"/>
      <c r="B143"/>
      <c r="C143"/>
      <c r="D143"/>
      <c r="E143"/>
      <c r="F143"/>
      <c r="G143"/>
      <c r="H143"/>
      <c r="I143"/>
    </row>
    <row r="144" spans="1:9">
      <c r="A144"/>
      <c r="B144"/>
      <c r="C144"/>
      <c r="D144"/>
      <c r="E144"/>
      <c r="F144"/>
      <c r="G144"/>
      <c r="H144"/>
      <c r="I144"/>
    </row>
    <row r="145" spans="1:9">
      <c r="A145"/>
      <c r="B145"/>
      <c r="C145"/>
      <c r="D145"/>
      <c r="E145"/>
      <c r="F145"/>
      <c r="G145"/>
      <c r="H145"/>
      <c r="I145"/>
    </row>
    <row r="146" spans="1:9">
      <c r="A146"/>
      <c r="B146"/>
      <c r="C146"/>
      <c r="D146"/>
      <c r="E146"/>
      <c r="F146"/>
      <c r="G146"/>
      <c r="H146"/>
      <c r="I146"/>
    </row>
    <row r="147" spans="1:9">
      <c r="A147"/>
      <c r="B147"/>
      <c r="C147"/>
      <c r="D147"/>
      <c r="E147"/>
      <c r="F147"/>
      <c r="G147"/>
      <c r="H147"/>
      <c r="I147"/>
    </row>
    <row r="148" spans="1:9">
      <c r="A148"/>
      <c r="B148"/>
      <c r="C148"/>
      <c r="D148"/>
      <c r="E148"/>
      <c r="F148"/>
      <c r="G148"/>
      <c r="H148"/>
      <c r="I148"/>
    </row>
    <row r="149" spans="1:9">
      <c r="A149"/>
      <c r="B149"/>
      <c r="C149"/>
      <c r="D149"/>
      <c r="E149"/>
      <c r="F149"/>
      <c r="G149"/>
      <c r="H149"/>
      <c r="I149"/>
    </row>
    <row r="150" spans="1:9">
      <c r="A150"/>
      <c r="B150"/>
      <c r="C150"/>
      <c r="D150"/>
      <c r="E150"/>
      <c r="F150"/>
      <c r="G150"/>
      <c r="H150"/>
      <c r="I150"/>
    </row>
    <row r="151" spans="1:9">
      <c r="A151"/>
      <c r="B151"/>
      <c r="C151"/>
      <c r="D151"/>
      <c r="E151"/>
      <c r="F151"/>
      <c r="G151"/>
      <c r="H151"/>
      <c r="I151"/>
    </row>
    <row r="152" spans="1:9">
      <c r="A152"/>
      <c r="B152"/>
      <c r="C152"/>
      <c r="D152"/>
      <c r="E152"/>
      <c r="F152"/>
      <c r="G152"/>
      <c r="H152"/>
      <c r="I152"/>
    </row>
    <row r="153" spans="1:9">
      <c r="A153"/>
      <c r="B153"/>
      <c r="C153"/>
      <c r="D153"/>
      <c r="E153"/>
      <c r="F153"/>
      <c r="G153"/>
      <c r="H153"/>
      <c r="I153"/>
    </row>
    <row r="154" spans="1:9">
      <c r="A154"/>
      <c r="B154"/>
      <c r="C154"/>
      <c r="D154"/>
      <c r="E154"/>
      <c r="F154"/>
      <c r="G154"/>
      <c r="H154"/>
      <c r="I154"/>
    </row>
    <row r="155" spans="1:9">
      <c r="A155"/>
      <c r="B155"/>
      <c r="C155"/>
      <c r="D155"/>
      <c r="E155"/>
      <c r="F155"/>
      <c r="G155"/>
      <c r="H155"/>
      <c r="I155"/>
    </row>
    <row r="156" spans="1:9">
      <c r="A156"/>
      <c r="B156"/>
      <c r="C156"/>
      <c r="D156"/>
      <c r="E156"/>
      <c r="F156"/>
      <c r="G156"/>
      <c r="H156"/>
      <c r="I156"/>
    </row>
    <row r="157" spans="1:9">
      <c r="A157"/>
      <c r="B157"/>
      <c r="C157"/>
      <c r="D157"/>
      <c r="E157"/>
      <c r="F157"/>
      <c r="G157"/>
      <c r="H157"/>
      <c r="I157"/>
    </row>
    <row r="158" spans="1:9">
      <c r="A158"/>
      <c r="B158"/>
      <c r="C158"/>
      <c r="D158"/>
      <c r="E158"/>
      <c r="F158"/>
      <c r="G158"/>
      <c r="H158"/>
      <c r="I158"/>
    </row>
    <row r="159" spans="1:9">
      <c r="A159"/>
      <c r="B159"/>
      <c r="C159"/>
      <c r="D159"/>
      <c r="E159"/>
      <c r="F159"/>
      <c r="G159"/>
      <c r="H159"/>
      <c r="I159"/>
    </row>
    <row r="160" spans="1:9">
      <c r="A160"/>
      <c r="B160"/>
      <c r="C160"/>
      <c r="D160"/>
      <c r="E160"/>
      <c r="F160"/>
      <c r="G160"/>
      <c r="H160"/>
      <c r="I160"/>
    </row>
    <row r="161" spans="1:9">
      <c r="A161"/>
      <c r="B161"/>
      <c r="C161"/>
      <c r="D161"/>
      <c r="E161"/>
      <c r="F161"/>
      <c r="G161"/>
      <c r="H161"/>
      <c r="I161"/>
    </row>
    <row r="162" spans="1:9">
      <c r="A162"/>
      <c r="B162"/>
      <c r="C162"/>
      <c r="D162"/>
      <c r="E162"/>
      <c r="F162"/>
      <c r="G162"/>
      <c r="H162"/>
      <c r="I162"/>
    </row>
    <row r="163" spans="1:9">
      <c r="A163"/>
      <c r="B163"/>
      <c r="C163"/>
      <c r="D163"/>
      <c r="E163"/>
      <c r="F163"/>
      <c r="G163"/>
      <c r="H163"/>
      <c r="I163"/>
    </row>
    <row r="164" spans="1:9">
      <c r="A164"/>
      <c r="B164"/>
      <c r="C164"/>
      <c r="D164"/>
      <c r="E164"/>
      <c r="F164"/>
      <c r="G164"/>
      <c r="H164"/>
      <c r="I164"/>
    </row>
    <row r="165" spans="1:9">
      <c r="A165"/>
      <c r="B165"/>
      <c r="C165"/>
      <c r="D165"/>
      <c r="E165"/>
      <c r="F165"/>
      <c r="G165"/>
      <c r="H165"/>
      <c r="I165"/>
    </row>
    <row r="166" spans="1:9">
      <c r="A166"/>
      <c r="B166"/>
      <c r="C166"/>
      <c r="D166"/>
      <c r="E166"/>
      <c r="F166"/>
      <c r="G166"/>
      <c r="H166"/>
      <c r="I166"/>
    </row>
    <row r="167" spans="1:9">
      <c r="A167"/>
      <c r="B167"/>
      <c r="C167"/>
      <c r="D167"/>
      <c r="E167"/>
      <c r="F167"/>
      <c r="G167"/>
      <c r="H167"/>
      <c r="I167"/>
    </row>
    <row r="168" spans="1:9">
      <c r="A168"/>
      <c r="B168"/>
      <c r="C168"/>
      <c r="D168"/>
      <c r="E168"/>
      <c r="F168"/>
      <c r="G168"/>
      <c r="H168"/>
      <c r="I168"/>
    </row>
    <row r="169" spans="1:9">
      <c r="A169"/>
      <c r="B169"/>
      <c r="C169"/>
      <c r="D169"/>
      <c r="E169"/>
      <c r="F169"/>
      <c r="G169"/>
      <c r="H169"/>
      <c r="I169"/>
    </row>
    <row r="170" spans="1:9">
      <c r="A170"/>
      <c r="B170"/>
      <c r="C170"/>
      <c r="D170"/>
      <c r="E170"/>
      <c r="F170"/>
      <c r="G170"/>
      <c r="H170"/>
      <c r="I170"/>
    </row>
    <row r="171" spans="1:9">
      <c r="A171"/>
      <c r="B171"/>
      <c r="C171"/>
      <c r="D171"/>
      <c r="E171"/>
      <c r="F171"/>
      <c r="G171"/>
      <c r="H171"/>
      <c r="I171"/>
    </row>
    <row r="172" spans="1:9">
      <c r="A172"/>
      <c r="B172"/>
      <c r="C172"/>
      <c r="D172"/>
      <c r="E172"/>
      <c r="F172"/>
      <c r="G172"/>
      <c r="H172"/>
      <c r="I172"/>
    </row>
    <row r="173" spans="1:9">
      <c r="A173"/>
      <c r="B173"/>
      <c r="C173"/>
      <c r="D173"/>
      <c r="E173"/>
      <c r="F173"/>
      <c r="G173"/>
      <c r="H173"/>
      <c r="I173"/>
    </row>
    <row r="174" spans="1:9">
      <c r="A174"/>
      <c r="B174"/>
      <c r="C174"/>
      <c r="D174"/>
      <c r="E174"/>
      <c r="F174"/>
      <c r="G174"/>
      <c r="H174"/>
      <c r="I174"/>
    </row>
    <row r="175" spans="1:9">
      <c r="A175"/>
      <c r="B175"/>
      <c r="C175"/>
      <c r="D175"/>
      <c r="E175"/>
      <c r="F175"/>
      <c r="G175"/>
      <c r="H175"/>
      <c r="I175"/>
    </row>
    <row r="176" spans="1:9">
      <c r="A176"/>
      <c r="B176"/>
      <c r="C176"/>
      <c r="D176"/>
      <c r="E176"/>
      <c r="F176"/>
      <c r="G176"/>
      <c r="H176"/>
      <c r="I176"/>
    </row>
    <row r="177" spans="1:9">
      <c r="A177"/>
      <c r="B177"/>
      <c r="C177"/>
      <c r="D177"/>
      <c r="E177"/>
      <c r="F177"/>
      <c r="G177"/>
      <c r="H177"/>
      <c r="I177"/>
    </row>
    <row r="178" spans="1:9">
      <c r="A178"/>
      <c r="B178"/>
      <c r="C178"/>
      <c r="D178"/>
      <c r="E178"/>
      <c r="F178"/>
      <c r="G178"/>
      <c r="H178"/>
      <c r="I178"/>
    </row>
    <row r="179" spans="1:9">
      <c r="A179"/>
      <c r="B179"/>
      <c r="C179"/>
      <c r="D179"/>
      <c r="E179"/>
      <c r="F179"/>
      <c r="G179"/>
      <c r="H179"/>
      <c r="I179"/>
    </row>
    <row r="180" spans="1:9">
      <c r="A180"/>
      <c r="B180"/>
      <c r="C180"/>
      <c r="D180"/>
      <c r="E180"/>
      <c r="F180"/>
      <c r="G180"/>
      <c r="H180"/>
      <c r="I180"/>
    </row>
    <row r="181" spans="1:9">
      <c r="A181"/>
      <c r="B181"/>
      <c r="C181"/>
      <c r="D181"/>
      <c r="E181"/>
      <c r="F181"/>
      <c r="G181"/>
      <c r="H181"/>
      <c r="I181"/>
    </row>
    <row r="182" spans="1:9">
      <c r="A182"/>
      <c r="B182"/>
      <c r="C182"/>
      <c r="D182"/>
      <c r="E182"/>
      <c r="F182"/>
      <c r="G182"/>
      <c r="H182"/>
      <c r="I182"/>
    </row>
    <row r="183" spans="1:9">
      <c r="A183"/>
      <c r="B183"/>
      <c r="C183"/>
      <c r="D183"/>
      <c r="E183"/>
      <c r="F183"/>
      <c r="G183"/>
      <c r="H183"/>
      <c r="I183"/>
    </row>
    <row r="184" spans="1:9">
      <c r="A184"/>
      <c r="B184"/>
      <c r="C184"/>
      <c r="D184"/>
      <c r="E184"/>
      <c r="F184"/>
      <c r="G184"/>
      <c r="H184"/>
      <c r="I184"/>
    </row>
    <row r="185" spans="1:9">
      <c r="A185"/>
      <c r="B185"/>
      <c r="C185"/>
      <c r="D185"/>
      <c r="E185"/>
      <c r="F185"/>
      <c r="G185"/>
      <c r="H185"/>
      <c r="I185"/>
    </row>
    <row r="186" spans="1:9">
      <c r="A186"/>
      <c r="B186"/>
      <c r="C186"/>
      <c r="D186"/>
      <c r="E186"/>
      <c r="F186"/>
      <c r="G186"/>
      <c r="H186"/>
      <c r="I186"/>
    </row>
    <row r="187" spans="1:9">
      <c r="A187"/>
      <c r="B187"/>
      <c r="C187"/>
      <c r="D187"/>
      <c r="E187"/>
      <c r="F187"/>
      <c r="G187"/>
      <c r="H187"/>
      <c r="I187"/>
    </row>
    <row r="188" spans="1:9">
      <c r="A188"/>
      <c r="B188"/>
      <c r="C188"/>
      <c r="D188"/>
      <c r="E188"/>
      <c r="F188"/>
      <c r="G188"/>
      <c r="H188"/>
      <c r="I188"/>
    </row>
    <row r="189" spans="1:9">
      <c r="A189"/>
      <c r="B189"/>
      <c r="C189"/>
      <c r="D189"/>
      <c r="E189"/>
      <c r="F189"/>
      <c r="G189"/>
      <c r="H189"/>
      <c r="I189"/>
    </row>
    <row r="190" spans="1:9">
      <c r="A190"/>
      <c r="B190"/>
      <c r="C190"/>
      <c r="D190"/>
      <c r="E190"/>
      <c r="F190"/>
      <c r="G190"/>
      <c r="H190"/>
      <c r="I190"/>
    </row>
    <row r="191" spans="1:9">
      <c r="A191"/>
      <c r="B191"/>
      <c r="C191"/>
      <c r="D191"/>
      <c r="E191"/>
      <c r="F191"/>
      <c r="G191"/>
      <c r="H191"/>
      <c r="I191"/>
    </row>
    <row r="192" spans="1:9">
      <c r="A192"/>
      <c r="B192"/>
      <c r="C192"/>
      <c r="D192"/>
      <c r="E192"/>
      <c r="F192"/>
      <c r="G192"/>
      <c r="H192"/>
      <c r="I192"/>
    </row>
    <row r="193" spans="1:9">
      <c r="A193"/>
      <c r="B193"/>
      <c r="C193"/>
      <c r="D193"/>
      <c r="E193"/>
      <c r="F193"/>
      <c r="G193"/>
      <c r="H193"/>
      <c r="I193"/>
    </row>
    <row r="194" spans="1:9">
      <c r="A194"/>
      <c r="B194"/>
      <c r="C194"/>
      <c r="D194"/>
      <c r="E194"/>
      <c r="F194"/>
      <c r="G194"/>
      <c r="H194"/>
      <c r="I194"/>
    </row>
    <row r="195" spans="1:9">
      <c r="A195"/>
      <c r="B195"/>
      <c r="C195"/>
      <c r="D195"/>
      <c r="E195"/>
      <c r="F195"/>
      <c r="G195"/>
      <c r="H195"/>
      <c r="I195"/>
    </row>
    <row r="196" spans="1:9">
      <c r="A196"/>
      <c r="B196"/>
      <c r="C196"/>
      <c r="D196"/>
      <c r="E196"/>
      <c r="F196"/>
      <c r="G196"/>
      <c r="H196"/>
      <c r="I196"/>
    </row>
    <row r="197" spans="1:9">
      <c r="A197"/>
      <c r="B197"/>
      <c r="C197"/>
      <c r="D197"/>
      <c r="E197"/>
      <c r="F197"/>
      <c r="G197"/>
      <c r="H197"/>
      <c r="I197"/>
    </row>
    <row r="198" spans="1:9">
      <c r="A198"/>
      <c r="B198"/>
      <c r="C198"/>
      <c r="D198"/>
      <c r="E198"/>
      <c r="F198"/>
      <c r="G198"/>
      <c r="H198"/>
      <c r="I198"/>
    </row>
    <row r="199" spans="1:9">
      <c r="A199"/>
      <c r="B199"/>
      <c r="C199"/>
      <c r="D199"/>
      <c r="E199"/>
      <c r="F199"/>
      <c r="G199"/>
      <c r="H199"/>
      <c r="I199"/>
    </row>
    <row r="200" spans="1:9">
      <c r="A200"/>
      <c r="B200"/>
      <c r="C200"/>
      <c r="D200"/>
      <c r="E200"/>
      <c r="F200"/>
      <c r="G200"/>
      <c r="H200"/>
      <c r="I200"/>
    </row>
    <row r="201" spans="1:9">
      <c r="A201"/>
      <c r="B201"/>
      <c r="C201"/>
      <c r="D201"/>
      <c r="E201"/>
      <c r="F201"/>
      <c r="G201"/>
      <c r="H201"/>
      <c r="I201"/>
    </row>
    <row r="202" spans="1:9">
      <c r="A202"/>
      <c r="B202"/>
      <c r="C202"/>
      <c r="D202"/>
      <c r="E202"/>
      <c r="F202"/>
      <c r="G202"/>
      <c r="H202"/>
      <c r="I202"/>
    </row>
    <row r="203" spans="1:9">
      <c r="A203"/>
      <c r="B203"/>
      <c r="C203"/>
      <c r="D203"/>
      <c r="E203"/>
      <c r="F203"/>
      <c r="G203"/>
      <c r="H203"/>
      <c r="I203"/>
    </row>
    <row r="204" spans="1:9">
      <c r="A204"/>
      <c r="B204"/>
      <c r="C204"/>
      <c r="D204"/>
      <c r="E204"/>
      <c r="F204"/>
      <c r="G204"/>
      <c r="H204"/>
      <c r="I204"/>
    </row>
    <row r="205" spans="1:9">
      <c r="A205"/>
      <c r="B205"/>
      <c r="C205"/>
      <c r="D205"/>
      <c r="E205"/>
      <c r="F205"/>
      <c r="G205"/>
      <c r="H205"/>
      <c r="I205"/>
    </row>
    <row r="206" spans="1:9">
      <c r="A206"/>
      <c r="B206"/>
      <c r="C206"/>
      <c r="D206"/>
      <c r="E206"/>
      <c r="F206"/>
      <c r="G206"/>
      <c r="H206"/>
      <c r="I206"/>
    </row>
    <row r="207" spans="1:9">
      <c r="A207"/>
      <c r="B207"/>
      <c r="C207"/>
      <c r="D207"/>
      <c r="E207"/>
      <c r="F207"/>
      <c r="G207"/>
      <c r="H207"/>
      <c r="I207"/>
    </row>
    <row r="208" spans="1:9">
      <c r="A208"/>
      <c r="B208"/>
      <c r="C208"/>
      <c r="D208"/>
      <c r="E208"/>
      <c r="F208"/>
      <c r="G208"/>
      <c r="H208"/>
      <c r="I208"/>
    </row>
    <row r="209" spans="1:9">
      <c r="A209"/>
      <c r="B209"/>
      <c r="C209"/>
      <c r="D209"/>
      <c r="E209"/>
      <c r="F209"/>
      <c r="G209"/>
      <c r="H209"/>
      <c r="I209"/>
    </row>
    <row r="210" spans="1:9">
      <c r="A210"/>
      <c r="B210"/>
      <c r="C210"/>
      <c r="D210"/>
      <c r="E210"/>
      <c r="F210"/>
      <c r="G210"/>
      <c r="H210"/>
      <c r="I210"/>
    </row>
    <row r="211" spans="1:9">
      <c r="A211"/>
      <c r="B211"/>
      <c r="C211"/>
      <c r="D211"/>
      <c r="E211"/>
      <c r="F211"/>
      <c r="G211"/>
      <c r="H211"/>
      <c r="I211"/>
    </row>
    <row r="212" spans="1:9">
      <c r="A212"/>
      <c r="B212"/>
      <c r="C212"/>
      <c r="D212"/>
      <c r="E212"/>
      <c r="F212"/>
      <c r="G212"/>
      <c r="H212"/>
      <c r="I212"/>
    </row>
    <row r="213" spans="1:9">
      <c r="A213"/>
      <c r="B213"/>
      <c r="C213"/>
      <c r="D213"/>
      <c r="E213"/>
      <c r="F213"/>
      <c r="G213"/>
      <c r="H213"/>
      <c r="I213"/>
    </row>
    <row r="214" spans="1:9">
      <c r="A214"/>
      <c r="B214"/>
      <c r="C214"/>
      <c r="D214"/>
      <c r="E214"/>
      <c r="F214"/>
      <c r="G214"/>
      <c r="H214"/>
      <c r="I214"/>
    </row>
    <row r="215" spans="1:9">
      <c r="A215"/>
      <c r="B215"/>
      <c r="C215"/>
      <c r="D215"/>
      <c r="E215"/>
      <c r="F215"/>
      <c r="G215"/>
      <c r="H215"/>
      <c r="I215"/>
    </row>
    <row r="216" spans="1:9">
      <c r="A216"/>
      <c r="B216"/>
      <c r="C216"/>
      <c r="D216"/>
      <c r="E216"/>
      <c r="F216"/>
      <c r="G216"/>
      <c r="H216"/>
      <c r="I216"/>
    </row>
    <row r="217" spans="1:9">
      <c r="A217"/>
      <c r="B217"/>
      <c r="C217"/>
      <c r="D217"/>
      <c r="E217"/>
      <c r="F217"/>
      <c r="G217"/>
      <c r="H217"/>
      <c r="I217"/>
    </row>
    <row r="218" spans="1:9">
      <c r="A218"/>
      <c r="B218"/>
      <c r="C218"/>
      <c r="D218"/>
      <c r="E218"/>
      <c r="F218"/>
      <c r="G218"/>
      <c r="H218"/>
      <c r="I218"/>
    </row>
    <row r="219" spans="1:9">
      <c r="A219"/>
      <c r="B219"/>
      <c r="C219"/>
      <c r="D219"/>
      <c r="E219"/>
      <c r="F219"/>
      <c r="G219"/>
      <c r="H219"/>
      <c r="I219"/>
    </row>
    <row r="220" spans="1:9">
      <c r="A220"/>
      <c r="B220"/>
      <c r="C220"/>
      <c r="D220"/>
      <c r="E220"/>
      <c r="F220"/>
      <c r="G220"/>
      <c r="H220"/>
      <c r="I220"/>
    </row>
    <row r="221" spans="1:9">
      <c r="A221"/>
      <c r="B221"/>
      <c r="C221"/>
      <c r="D221"/>
      <c r="E221"/>
      <c r="F221"/>
      <c r="G221"/>
      <c r="H221"/>
      <c r="I221"/>
    </row>
    <row r="222" spans="1:9">
      <c r="A222"/>
      <c r="B222"/>
      <c r="C222"/>
      <c r="D222"/>
      <c r="E222"/>
      <c r="F222"/>
      <c r="G222"/>
      <c r="H222"/>
      <c r="I222"/>
    </row>
    <row r="223" spans="1:9">
      <c r="A223"/>
      <c r="B223"/>
      <c r="C223"/>
      <c r="D223"/>
      <c r="E223"/>
      <c r="F223"/>
      <c r="G223"/>
      <c r="H223"/>
      <c r="I223"/>
    </row>
    <row r="224" spans="1:9">
      <c r="A224"/>
      <c r="B224"/>
      <c r="C224"/>
      <c r="D224"/>
      <c r="E224"/>
      <c r="F224"/>
      <c r="G224"/>
      <c r="H224"/>
      <c r="I224"/>
    </row>
    <row r="225" spans="1:9">
      <c r="A225"/>
      <c r="B225"/>
      <c r="C225"/>
      <c r="D225"/>
      <c r="E225"/>
      <c r="F225"/>
      <c r="G225"/>
      <c r="H225"/>
      <c r="I225"/>
    </row>
    <row r="226" spans="1:9">
      <c r="A226"/>
      <c r="B226"/>
      <c r="C226"/>
      <c r="D226"/>
      <c r="E226"/>
      <c r="F226"/>
      <c r="G226"/>
      <c r="H226"/>
      <c r="I226"/>
    </row>
    <row r="227" spans="1:9">
      <c r="A227"/>
      <c r="B227"/>
      <c r="C227"/>
      <c r="D227"/>
      <c r="E227"/>
      <c r="F227"/>
      <c r="G227"/>
      <c r="H227"/>
      <c r="I227"/>
    </row>
    <row r="228" spans="1:9">
      <c r="A228"/>
      <c r="B228"/>
      <c r="C228"/>
      <c r="D228"/>
      <c r="E228"/>
      <c r="F228"/>
      <c r="G228"/>
      <c r="H228"/>
      <c r="I228"/>
    </row>
    <row r="229" spans="1:9">
      <c r="A229"/>
      <c r="B229"/>
      <c r="C229"/>
      <c r="D229"/>
      <c r="E229"/>
      <c r="F229"/>
      <c r="G229"/>
      <c r="H229"/>
      <c r="I229"/>
    </row>
    <row r="230" spans="1:9">
      <c r="A230"/>
      <c r="B230"/>
      <c r="C230"/>
      <c r="D230"/>
      <c r="E230"/>
      <c r="F230"/>
      <c r="G230"/>
      <c r="H230"/>
      <c r="I230"/>
    </row>
    <row r="231" spans="1:9">
      <c r="A231"/>
      <c r="B231"/>
      <c r="C231"/>
      <c r="D231"/>
      <c r="E231"/>
      <c r="F231"/>
      <c r="G231"/>
      <c r="H231"/>
      <c r="I231"/>
    </row>
    <row r="232" spans="1:9">
      <c r="A232"/>
      <c r="B232"/>
      <c r="C232"/>
      <c r="D232"/>
      <c r="E232"/>
      <c r="F232"/>
      <c r="G232"/>
      <c r="H232"/>
      <c r="I232"/>
    </row>
    <row r="233" spans="1:9">
      <c r="A233"/>
      <c r="B233"/>
      <c r="C233"/>
      <c r="D233"/>
      <c r="E233"/>
      <c r="F233"/>
      <c r="G233"/>
      <c r="H233"/>
      <c r="I233"/>
    </row>
    <row r="234" spans="1:9">
      <c r="A234"/>
      <c r="B234"/>
      <c r="C234"/>
      <c r="D234"/>
      <c r="E234"/>
      <c r="F234"/>
      <c r="G234"/>
      <c r="H234"/>
      <c r="I234"/>
    </row>
    <row r="235" spans="1:9">
      <c r="A235"/>
      <c r="B235"/>
      <c r="C235"/>
      <c r="D235"/>
      <c r="E235"/>
      <c r="F235"/>
      <c r="G235"/>
      <c r="H235"/>
      <c r="I235"/>
    </row>
    <row r="236" spans="1:9">
      <c r="A236"/>
      <c r="B236"/>
      <c r="C236"/>
      <c r="D236"/>
      <c r="E236"/>
      <c r="F236"/>
      <c r="G236"/>
      <c r="H236"/>
      <c r="I236"/>
    </row>
    <row r="237" spans="1:9">
      <c r="A237"/>
      <c r="B237"/>
      <c r="C237"/>
      <c r="D237"/>
      <c r="E237"/>
      <c r="F237"/>
      <c r="G237"/>
      <c r="H237"/>
      <c r="I237"/>
    </row>
    <row r="238" spans="1:9">
      <c r="A238"/>
      <c r="B238"/>
      <c r="C238"/>
      <c r="D238"/>
      <c r="E238"/>
      <c r="F238"/>
      <c r="G238"/>
      <c r="H238"/>
      <c r="I238"/>
    </row>
    <row r="239" spans="1:9">
      <c r="A239"/>
      <c r="B239"/>
      <c r="C239"/>
      <c r="D239"/>
      <c r="E239"/>
      <c r="F239"/>
      <c r="G239"/>
      <c r="H239"/>
      <c r="I239"/>
    </row>
    <row r="240" spans="1:9">
      <c r="A240"/>
      <c r="B240"/>
      <c r="C240"/>
      <c r="D240"/>
      <c r="E240"/>
      <c r="F240"/>
      <c r="G240"/>
      <c r="H240"/>
      <c r="I240"/>
    </row>
    <row r="241" spans="1:9">
      <c r="A241"/>
      <c r="B241"/>
      <c r="C241"/>
      <c r="D241"/>
      <c r="E241"/>
      <c r="F241"/>
      <c r="G241"/>
      <c r="H241"/>
      <c r="I241"/>
    </row>
    <row r="242" spans="1:9">
      <c r="A242"/>
      <c r="B242"/>
      <c r="C242"/>
      <c r="D242"/>
      <c r="E242"/>
      <c r="F242"/>
      <c r="G242"/>
      <c r="H242"/>
      <c r="I242"/>
    </row>
    <row r="243" spans="1:9">
      <c r="A243"/>
      <c r="B243"/>
      <c r="C243"/>
      <c r="D243"/>
      <c r="E243"/>
      <c r="F243"/>
      <c r="G243"/>
      <c r="H243"/>
      <c r="I243"/>
    </row>
    <row r="244" spans="1:9">
      <c r="A244"/>
      <c r="B244"/>
      <c r="C244"/>
      <c r="D244"/>
      <c r="E244"/>
      <c r="F244"/>
      <c r="G244"/>
      <c r="H244"/>
      <c r="I244"/>
    </row>
    <row r="245" spans="1:9">
      <c r="A245"/>
      <c r="B245"/>
      <c r="C245"/>
      <c r="D245"/>
      <c r="E245"/>
      <c r="F245"/>
      <c r="G245"/>
      <c r="H245"/>
      <c r="I245"/>
    </row>
    <row r="246" spans="1:9">
      <c r="A246"/>
      <c r="B246"/>
      <c r="C246"/>
      <c r="D246"/>
      <c r="E246"/>
      <c r="F246"/>
      <c r="G246"/>
      <c r="H246"/>
      <c r="I246"/>
    </row>
    <row r="247" spans="1:9">
      <c r="A247"/>
      <c r="B247"/>
      <c r="C247"/>
      <c r="D247"/>
      <c r="E247"/>
      <c r="F247"/>
      <c r="G247"/>
      <c r="H247"/>
      <c r="I247"/>
    </row>
    <row r="248" spans="1:9">
      <c r="A248"/>
      <c r="B248"/>
      <c r="C248"/>
      <c r="D248"/>
      <c r="E248"/>
      <c r="F248"/>
      <c r="G248"/>
      <c r="H248"/>
      <c r="I248"/>
    </row>
    <row r="249" spans="1:9">
      <c r="A249"/>
      <c r="B249"/>
      <c r="C249"/>
      <c r="D249"/>
      <c r="E249"/>
      <c r="F249"/>
      <c r="G249"/>
      <c r="H249"/>
      <c r="I249"/>
    </row>
    <row r="250" spans="1:9">
      <c r="A250"/>
      <c r="B250"/>
      <c r="C250"/>
      <c r="D250"/>
      <c r="E250"/>
      <c r="F250"/>
      <c r="G250"/>
      <c r="H250"/>
      <c r="I250"/>
    </row>
    <row r="251" spans="1:9">
      <c r="A251"/>
      <c r="B251"/>
      <c r="C251"/>
      <c r="D251"/>
      <c r="E251"/>
      <c r="F251"/>
      <c r="G251"/>
      <c r="H251"/>
      <c r="I251"/>
    </row>
    <row r="252" spans="1:9">
      <c r="A252"/>
      <c r="B252"/>
      <c r="C252"/>
      <c r="D252"/>
      <c r="E252"/>
      <c r="F252"/>
      <c r="G252"/>
      <c r="H252"/>
      <c r="I252"/>
    </row>
    <row r="253" spans="1:9">
      <c r="A253"/>
      <c r="B253"/>
      <c r="C253"/>
      <c r="D253"/>
      <c r="E253"/>
      <c r="F253"/>
      <c r="G253"/>
      <c r="H253"/>
      <c r="I253"/>
    </row>
    <row r="254" spans="1:9">
      <c r="A254"/>
      <c r="B254"/>
      <c r="C254"/>
      <c r="D254"/>
      <c r="E254"/>
      <c r="F254"/>
      <c r="G254"/>
      <c r="H254"/>
      <c r="I254"/>
    </row>
    <row r="255" spans="1:9">
      <c r="A255"/>
      <c r="B255"/>
      <c r="C255"/>
      <c r="D255"/>
      <c r="E255"/>
      <c r="F255"/>
      <c r="G255"/>
      <c r="H255"/>
      <c r="I255"/>
    </row>
    <row r="256" spans="1:9">
      <c r="A256"/>
      <c r="B256"/>
      <c r="C256"/>
      <c r="D256"/>
      <c r="E256"/>
      <c r="F256"/>
      <c r="G256"/>
      <c r="H256"/>
      <c r="I256"/>
    </row>
    <row r="257" spans="1:9">
      <c r="A257"/>
      <c r="B257"/>
      <c r="C257"/>
      <c r="D257"/>
      <c r="E257"/>
      <c r="F257"/>
      <c r="G257"/>
      <c r="H257"/>
      <c r="I257"/>
    </row>
    <row r="258" spans="1:9">
      <c r="A258"/>
      <c r="B258"/>
      <c r="C258"/>
      <c r="D258"/>
      <c r="E258"/>
      <c r="F258"/>
      <c r="G258"/>
      <c r="H258"/>
      <c r="I258"/>
    </row>
    <row r="259" spans="1:9">
      <c r="A259"/>
      <c r="B259"/>
      <c r="C259"/>
      <c r="D259"/>
      <c r="E259"/>
      <c r="F259"/>
      <c r="G259"/>
      <c r="H259"/>
      <c r="I259"/>
    </row>
    <row r="260" spans="1:9">
      <c r="A260"/>
      <c r="B260"/>
      <c r="C260"/>
      <c r="D260"/>
      <c r="E260"/>
      <c r="F260"/>
      <c r="G260"/>
      <c r="H260"/>
      <c r="I260"/>
    </row>
    <row r="261" spans="1:9">
      <c r="A261"/>
      <c r="B261"/>
      <c r="C261"/>
      <c r="D261"/>
      <c r="E261"/>
      <c r="F261"/>
      <c r="G261"/>
      <c r="H261"/>
      <c r="I261"/>
    </row>
    <row r="262" spans="1:9">
      <c r="A262"/>
      <c r="B262"/>
      <c r="C262"/>
      <c r="D262"/>
      <c r="E262"/>
      <c r="F262"/>
      <c r="G262"/>
      <c r="H262"/>
      <c r="I262"/>
    </row>
    <row r="263" spans="1:9">
      <c r="A263"/>
      <c r="B263"/>
      <c r="C263"/>
      <c r="D263"/>
      <c r="E263"/>
      <c r="F263"/>
      <c r="G263"/>
      <c r="H263"/>
      <c r="I263"/>
    </row>
    <row r="264" spans="1:9">
      <c r="A264"/>
      <c r="B264"/>
      <c r="C264"/>
      <c r="D264"/>
      <c r="E264"/>
      <c r="F264"/>
      <c r="G264"/>
      <c r="H264"/>
      <c r="I264"/>
    </row>
    <row r="265" spans="1:9">
      <c r="A265"/>
      <c r="B265"/>
      <c r="C265"/>
      <c r="D265"/>
      <c r="E265"/>
      <c r="F265"/>
      <c r="G265"/>
      <c r="H265"/>
      <c r="I265"/>
    </row>
    <row r="266" spans="1:9">
      <c r="A266"/>
      <c r="B266"/>
      <c r="C266"/>
      <c r="D266"/>
      <c r="E266"/>
      <c r="F266"/>
      <c r="G266"/>
      <c r="H266"/>
      <c r="I266"/>
    </row>
    <row r="267" spans="1:9">
      <c r="A267"/>
      <c r="B267"/>
      <c r="C267"/>
      <c r="D267"/>
      <c r="E267"/>
      <c r="F267"/>
      <c r="G267"/>
      <c r="H267"/>
      <c r="I267"/>
    </row>
    <row r="268" spans="1:9">
      <c r="A268"/>
      <c r="B268"/>
      <c r="C268"/>
      <c r="D268"/>
      <c r="E268"/>
      <c r="F268"/>
      <c r="G268"/>
      <c r="H268"/>
      <c r="I268"/>
    </row>
    <row r="269" spans="1:9">
      <c r="A269"/>
      <c r="B269"/>
      <c r="C269"/>
      <c r="D269"/>
      <c r="E269"/>
      <c r="F269"/>
      <c r="G269"/>
      <c r="H269"/>
      <c r="I269"/>
    </row>
    <row r="270" spans="1:9">
      <c r="A270"/>
      <c r="B270"/>
      <c r="C270"/>
      <c r="D270"/>
      <c r="E270"/>
      <c r="F270"/>
      <c r="G270"/>
      <c r="H270"/>
      <c r="I270"/>
    </row>
    <row r="271" spans="1:9">
      <c r="A271"/>
      <c r="B271"/>
      <c r="C271"/>
      <c r="D271"/>
      <c r="E271"/>
      <c r="F271"/>
      <c r="G271"/>
      <c r="H271"/>
      <c r="I271"/>
    </row>
    <row r="272" spans="1:9">
      <c r="A272"/>
      <c r="B272"/>
      <c r="C272"/>
      <c r="D272"/>
      <c r="E272"/>
      <c r="F272"/>
      <c r="G272"/>
      <c r="H272"/>
      <c r="I272"/>
    </row>
    <row r="273" spans="1:9">
      <c r="A273"/>
      <c r="B273"/>
      <c r="C273"/>
      <c r="D273"/>
      <c r="E273"/>
      <c r="F273"/>
      <c r="G273"/>
      <c r="H273"/>
      <c r="I273"/>
    </row>
    <row r="274" spans="1:9">
      <c r="A274"/>
      <c r="B274"/>
      <c r="C274"/>
      <c r="D274"/>
      <c r="E274"/>
      <c r="F274"/>
      <c r="G274"/>
      <c r="H274"/>
      <c r="I274"/>
    </row>
    <row r="275" spans="1:9">
      <c r="A275"/>
      <c r="B275"/>
      <c r="C275"/>
      <c r="D275"/>
      <c r="E275"/>
      <c r="F275"/>
      <c r="G275"/>
      <c r="H275"/>
      <c r="I275"/>
    </row>
    <row r="276" spans="1:9">
      <c r="A276"/>
      <c r="B276"/>
      <c r="C276"/>
      <c r="D276"/>
      <c r="E276"/>
      <c r="F276"/>
      <c r="G276"/>
      <c r="H276"/>
      <c r="I276"/>
    </row>
    <row r="277" spans="1:9">
      <c r="A277"/>
      <c r="B277"/>
      <c r="C277"/>
      <c r="D277"/>
      <c r="E277"/>
      <c r="F277"/>
      <c r="G277"/>
      <c r="H277"/>
      <c r="I277"/>
    </row>
    <row r="278" spans="1:9">
      <c r="A278"/>
      <c r="B278"/>
      <c r="C278"/>
      <c r="D278"/>
      <c r="E278"/>
      <c r="F278"/>
      <c r="G278"/>
      <c r="H278"/>
      <c r="I278"/>
    </row>
    <row r="279" spans="1:9">
      <c r="A279"/>
      <c r="B279"/>
      <c r="C279"/>
      <c r="D279"/>
      <c r="E279"/>
      <c r="F279"/>
      <c r="G279"/>
      <c r="H279"/>
      <c r="I279"/>
    </row>
    <row r="280" spans="1:9">
      <c r="A280"/>
      <c r="B280"/>
      <c r="C280"/>
      <c r="D280"/>
      <c r="E280"/>
      <c r="F280"/>
      <c r="G280"/>
      <c r="H280"/>
      <c r="I280"/>
    </row>
    <row r="281" spans="1:9">
      <c r="A281"/>
      <c r="B281"/>
      <c r="C281"/>
      <c r="D281"/>
      <c r="E281"/>
      <c r="F281"/>
      <c r="G281"/>
      <c r="H281"/>
      <c r="I281"/>
    </row>
    <row r="282" spans="1:9">
      <c r="A282"/>
      <c r="B282"/>
      <c r="C282"/>
      <c r="D282"/>
      <c r="E282"/>
      <c r="F282"/>
      <c r="G282"/>
      <c r="H282"/>
      <c r="I282"/>
    </row>
    <row r="283" spans="1:9">
      <c r="A283"/>
      <c r="B283"/>
      <c r="C283"/>
      <c r="D283"/>
      <c r="E283"/>
      <c r="F283"/>
      <c r="G283"/>
      <c r="H283"/>
      <c r="I283"/>
    </row>
    <row r="284" spans="1:9">
      <c r="A284"/>
      <c r="B284"/>
      <c r="C284"/>
      <c r="D284"/>
      <c r="E284"/>
      <c r="F284"/>
      <c r="G284"/>
      <c r="H284"/>
      <c r="I284"/>
    </row>
    <row r="285" spans="1:9">
      <c r="A285"/>
      <c r="B285"/>
      <c r="C285"/>
      <c r="D285"/>
      <c r="E285"/>
      <c r="F285"/>
      <c r="G285"/>
      <c r="H285"/>
      <c r="I285"/>
    </row>
    <row r="286" spans="1:9">
      <c r="A286"/>
      <c r="B286"/>
      <c r="C286"/>
      <c r="D286"/>
      <c r="E286"/>
      <c r="F286"/>
      <c r="G286"/>
      <c r="H286"/>
      <c r="I286"/>
    </row>
    <row r="287" spans="1:9">
      <c r="A287"/>
      <c r="B287"/>
      <c r="C287"/>
      <c r="D287"/>
      <c r="E287"/>
      <c r="F287"/>
      <c r="G287"/>
      <c r="H287"/>
      <c r="I287"/>
    </row>
    <row r="288" spans="1:9">
      <c r="A288"/>
      <c r="B288"/>
      <c r="C288"/>
      <c r="D288"/>
      <c r="E288"/>
      <c r="F288"/>
      <c r="G288"/>
      <c r="H288"/>
      <c r="I288"/>
    </row>
    <row r="289" spans="1:9">
      <c r="A289"/>
      <c r="B289"/>
      <c r="C289"/>
      <c r="D289"/>
      <c r="E289"/>
      <c r="F289"/>
      <c r="G289"/>
      <c r="H289"/>
      <c r="I289"/>
    </row>
    <row r="290" spans="1:9">
      <c r="A290"/>
      <c r="B290"/>
      <c r="C290"/>
      <c r="D290"/>
      <c r="E290"/>
      <c r="F290"/>
      <c r="G290"/>
      <c r="H290"/>
      <c r="I290"/>
    </row>
    <row r="291" spans="1:9">
      <c r="A291"/>
      <c r="B291"/>
      <c r="C291"/>
      <c r="D291"/>
      <c r="E291"/>
      <c r="F291"/>
      <c r="G291"/>
      <c r="H291"/>
      <c r="I291"/>
    </row>
    <row r="292" spans="1:9">
      <c r="A292"/>
      <c r="B292"/>
      <c r="C292"/>
      <c r="D292"/>
      <c r="E292"/>
      <c r="F292"/>
      <c r="G292"/>
      <c r="H292"/>
      <c r="I292"/>
    </row>
    <row r="293" spans="1:9">
      <c r="A293"/>
      <c r="B293"/>
      <c r="C293"/>
      <c r="D293"/>
      <c r="E293"/>
      <c r="F293"/>
      <c r="G293"/>
      <c r="H293"/>
      <c r="I293"/>
    </row>
    <row r="294" spans="1:9">
      <c r="A294"/>
      <c r="B294"/>
      <c r="C294"/>
      <c r="D294"/>
      <c r="E294"/>
      <c r="F294"/>
      <c r="G294"/>
      <c r="H294"/>
      <c r="I294"/>
    </row>
    <row r="295" spans="1:9">
      <c r="A295"/>
      <c r="B295"/>
      <c r="C295"/>
      <c r="D295"/>
      <c r="E295"/>
      <c r="F295"/>
      <c r="G295"/>
      <c r="H295"/>
      <c r="I295"/>
    </row>
    <row r="296" spans="1:9">
      <c r="A296"/>
      <c r="B296"/>
      <c r="C296"/>
      <c r="D296"/>
      <c r="E296"/>
      <c r="F296"/>
      <c r="G296"/>
      <c r="H296"/>
      <c r="I296"/>
    </row>
    <row r="297" spans="1:9">
      <c r="A297"/>
      <c r="B297"/>
      <c r="C297"/>
      <c r="D297"/>
      <c r="E297"/>
      <c r="F297"/>
      <c r="G297"/>
      <c r="H297"/>
      <c r="I297"/>
    </row>
    <row r="298" spans="1:9">
      <c r="A298"/>
      <c r="B298"/>
      <c r="C298"/>
      <c r="D298"/>
      <c r="E298"/>
      <c r="F298"/>
      <c r="G298"/>
      <c r="H298"/>
      <c r="I298"/>
    </row>
    <row r="299" spans="1:9">
      <c r="A299"/>
      <c r="B299"/>
      <c r="C299"/>
      <c r="D299"/>
      <c r="E299"/>
      <c r="F299"/>
      <c r="G299"/>
      <c r="H299"/>
      <c r="I299"/>
    </row>
    <row r="300" spans="1:9">
      <c r="A300"/>
      <c r="B300"/>
      <c r="C300"/>
      <c r="D300"/>
      <c r="E300"/>
      <c r="F300"/>
      <c r="G300"/>
      <c r="H300"/>
      <c r="I300"/>
    </row>
    <row r="301" spans="1:9">
      <c r="A301"/>
      <c r="B301"/>
      <c r="C301"/>
      <c r="D301"/>
      <c r="E301"/>
      <c r="F301"/>
      <c r="G301"/>
      <c r="H301"/>
      <c r="I301"/>
    </row>
    <row r="302" spans="1:9">
      <c r="A302"/>
      <c r="B302"/>
      <c r="C302"/>
      <c r="D302"/>
      <c r="E302"/>
      <c r="F302"/>
      <c r="G302"/>
      <c r="H302"/>
      <c r="I302"/>
    </row>
    <row r="303" spans="1:9">
      <c r="A303"/>
      <c r="B303"/>
      <c r="C303"/>
      <c r="D303"/>
      <c r="E303"/>
      <c r="F303"/>
      <c r="G303"/>
      <c r="H303"/>
      <c r="I303"/>
    </row>
    <row r="304" spans="1:9">
      <c r="A304"/>
      <c r="B304"/>
      <c r="C304"/>
      <c r="D304"/>
      <c r="E304"/>
      <c r="F304"/>
      <c r="G304"/>
      <c r="H304"/>
      <c r="I304"/>
    </row>
    <row r="305" spans="1:9">
      <c r="A305"/>
      <c r="B305"/>
      <c r="C305"/>
      <c r="D305"/>
      <c r="E305"/>
      <c r="F305"/>
      <c r="G305"/>
      <c r="H305"/>
      <c r="I305"/>
    </row>
    <row r="306" spans="1:9">
      <c r="A306"/>
      <c r="B306"/>
      <c r="C306"/>
      <c r="D306"/>
      <c r="E306"/>
      <c r="F306"/>
      <c r="G306"/>
      <c r="H306"/>
      <c r="I306"/>
    </row>
    <row r="307" spans="1:9">
      <c r="A307"/>
      <c r="B307"/>
      <c r="C307"/>
      <c r="D307"/>
      <c r="E307"/>
      <c r="F307"/>
      <c r="G307"/>
      <c r="H307"/>
      <c r="I307"/>
    </row>
    <row r="308" spans="1:9">
      <c r="A308"/>
      <c r="B308"/>
      <c r="C308"/>
      <c r="D308"/>
      <c r="E308"/>
      <c r="F308"/>
      <c r="G308"/>
      <c r="H308"/>
      <c r="I308"/>
    </row>
    <row r="309" spans="1:9">
      <c r="A309"/>
      <c r="B309"/>
      <c r="C309"/>
      <c r="D309"/>
      <c r="E309"/>
      <c r="F309"/>
      <c r="G309"/>
      <c r="H309"/>
      <c r="I309"/>
    </row>
    <row r="310" spans="1:9">
      <c r="A310"/>
      <c r="B310"/>
      <c r="C310"/>
      <c r="D310"/>
      <c r="E310"/>
      <c r="F310"/>
      <c r="G310"/>
      <c r="H310"/>
      <c r="I310"/>
    </row>
    <row r="311" spans="1:9">
      <c r="A311"/>
      <c r="B311"/>
      <c r="C311"/>
      <c r="D311"/>
      <c r="E311"/>
      <c r="F311"/>
      <c r="G311"/>
      <c r="H311"/>
      <c r="I311"/>
    </row>
    <row r="312" spans="1:9">
      <c r="A312"/>
      <c r="B312"/>
      <c r="C312"/>
      <c r="D312"/>
      <c r="E312"/>
      <c r="F312"/>
      <c r="G312"/>
      <c r="H312"/>
      <c r="I312"/>
    </row>
    <row r="313" spans="1:9">
      <c r="A313"/>
      <c r="B313"/>
      <c r="C313"/>
      <c r="D313"/>
      <c r="E313"/>
      <c r="F313"/>
      <c r="G313"/>
      <c r="H313"/>
      <c r="I313"/>
    </row>
    <row r="314" spans="1:9">
      <c r="A314"/>
      <c r="B314"/>
      <c r="C314"/>
      <c r="D314"/>
      <c r="E314"/>
      <c r="F314"/>
      <c r="G314"/>
      <c r="H314"/>
      <c r="I314"/>
    </row>
    <row r="315" spans="1:9">
      <c r="A315"/>
      <c r="B315"/>
      <c r="C315"/>
      <c r="D315"/>
      <c r="E315"/>
      <c r="F315"/>
      <c r="G315"/>
      <c r="H315"/>
      <c r="I315"/>
    </row>
    <row r="316" spans="1:9">
      <c r="A316"/>
      <c r="B316"/>
      <c r="C316"/>
      <c r="D316"/>
      <c r="E316"/>
      <c r="F316"/>
      <c r="G316"/>
      <c r="H316"/>
      <c r="I316"/>
    </row>
    <row r="317" spans="1:9">
      <c r="A317"/>
      <c r="B317"/>
      <c r="C317"/>
      <c r="D317"/>
      <c r="E317"/>
      <c r="F317"/>
      <c r="G317"/>
      <c r="H317"/>
      <c r="I317"/>
    </row>
    <row r="318" spans="1:9">
      <c r="A318"/>
      <c r="B318"/>
      <c r="C318"/>
      <c r="D318"/>
      <c r="E318"/>
      <c r="F318"/>
      <c r="G318"/>
      <c r="H318"/>
      <c r="I318"/>
    </row>
    <row r="319" spans="1:9">
      <c r="A319"/>
      <c r="B319"/>
      <c r="C319"/>
      <c r="D319"/>
      <c r="E319"/>
      <c r="F319"/>
      <c r="G319"/>
      <c r="H319"/>
      <c r="I319"/>
    </row>
    <row r="320" spans="1:9">
      <c r="A320"/>
      <c r="B320"/>
      <c r="C320"/>
      <c r="D320"/>
      <c r="E320"/>
      <c r="F320"/>
      <c r="G320"/>
      <c r="H320"/>
      <c r="I320"/>
    </row>
    <row r="321" spans="1:9">
      <c r="A321"/>
      <c r="B321"/>
      <c r="C321"/>
      <c r="D321"/>
      <c r="E321"/>
      <c r="F321"/>
      <c r="G321"/>
      <c r="H321"/>
      <c r="I321"/>
    </row>
    <row r="322" spans="1:9">
      <c r="A322"/>
      <c r="B322"/>
      <c r="C322"/>
      <c r="D322"/>
      <c r="E322"/>
      <c r="F322"/>
      <c r="G322"/>
      <c r="H322"/>
      <c r="I322"/>
    </row>
    <row r="323" spans="1:9">
      <c r="A323"/>
      <c r="B323"/>
      <c r="C323"/>
      <c r="D323"/>
      <c r="E323"/>
      <c r="F323"/>
      <c r="G323"/>
      <c r="H323"/>
      <c r="I323"/>
    </row>
    <row r="324" spans="1:9">
      <c r="A324"/>
      <c r="B324"/>
      <c r="C324"/>
      <c r="D324"/>
      <c r="E324"/>
      <c r="F324"/>
      <c r="G324"/>
      <c r="H324"/>
      <c r="I324"/>
    </row>
    <row r="325" spans="1:9">
      <c r="A325"/>
      <c r="B325"/>
      <c r="C325"/>
      <c r="D325"/>
      <c r="E325"/>
      <c r="F325"/>
      <c r="G325"/>
      <c r="H325"/>
      <c r="I325"/>
    </row>
    <row r="326" spans="1:9">
      <c r="A326"/>
      <c r="B326"/>
      <c r="C326"/>
      <c r="D326"/>
      <c r="E326"/>
      <c r="F326"/>
      <c r="G326"/>
      <c r="H326"/>
      <c r="I326"/>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spans="1:9">
      <c r="A337"/>
      <c r="B337"/>
      <c r="C337"/>
      <c r="D337"/>
      <c r="E337"/>
      <c r="F337"/>
      <c r="G337"/>
      <c r="H337"/>
      <c r="I337"/>
    </row>
    <row r="338" spans="1:9">
      <c r="A338"/>
      <c r="B338"/>
      <c r="C338"/>
      <c r="D338"/>
      <c r="E338"/>
      <c r="F338"/>
      <c r="G338"/>
      <c r="H338"/>
      <c r="I338"/>
    </row>
    <row r="339" spans="1:9">
      <c r="A339"/>
      <c r="B339"/>
      <c r="C339"/>
      <c r="D339"/>
      <c r="E339"/>
      <c r="F339"/>
      <c r="G339"/>
      <c r="H339"/>
      <c r="I339"/>
    </row>
    <row r="340" spans="1:9">
      <c r="A340"/>
      <c r="B340"/>
      <c r="C340"/>
      <c r="D340"/>
      <c r="E340"/>
      <c r="F340"/>
      <c r="G340"/>
      <c r="H340"/>
      <c r="I340"/>
    </row>
    <row r="341" spans="1:9">
      <c r="A341"/>
      <c r="B341"/>
      <c r="C341"/>
      <c r="D341"/>
      <c r="E341"/>
      <c r="F341"/>
      <c r="G341"/>
      <c r="H341"/>
      <c r="I341"/>
    </row>
    <row r="342" spans="1:9">
      <c r="A342"/>
      <c r="B342"/>
      <c r="C342"/>
      <c r="D342"/>
      <c r="E342"/>
      <c r="F342"/>
      <c r="G342"/>
      <c r="H342"/>
      <c r="I342"/>
    </row>
    <row r="343" spans="1:9">
      <c r="A343"/>
      <c r="B343"/>
      <c r="C343"/>
      <c r="D343"/>
      <c r="E343"/>
      <c r="F343"/>
      <c r="G343"/>
      <c r="H343"/>
      <c r="I343"/>
    </row>
    <row r="344" spans="1:9">
      <c r="A344"/>
      <c r="B344"/>
      <c r="C344"/>
      <c r="D344"/>
      <c r="E344"/>
      <c r="F344"/>
      <c r="G344"/>
      <c r="H344"/>
      <c r="I344"/>
    </row>
    <row r="345" spans="1:9">
      <c r="A345"/>
      <c r="B345"/>
      <c r="C345"/>
      <c r="D345"/>
      <c r="E345"/>
      <c r="F345"/>
      <c r="G345"/>
      <c r="H345"/>
      <c r="I345"/>
    </row>
    <row r="346" spans="1:9">
      <c r="A346"/>
      <c r="B346"/>
      <c r="C346"/>
      <c r="D346"/>
      <c r="E346"/>
      <c r="F346"/>
      <c r="G346"/>
      <c r="H346"/>
      <c r="I346"/>
    </row>
    <row r="347" spans="1:9">
      <c r="A347"/>
      <c r="B347"/>
      <c r="C347"/>
      <c r="D347"/>
      <c r="E347"/>
      <c r="F347"/>
      <c r="G347"/>
      <c r="H347"/>
      <c r="I347"/>
    </row>
    <row r="348" spans="1:9">
      <c r="A348"/>
      <c r="B348"/>
      <c r="C348"/>
      <c r="D348"/>
      <c r="E348"/>
      <c r="F348"/>
      <c r="G348"/>
      <c r="H348"/>
      <c r="I348"/>
    </row>
    <row r="349" spans="1:9">
      <c r="A349"/>
      <c r="B349"/>
      <c r="C349"/>
      <c r="D349"/>
      <c r="E349"/>
      <c r="F349"/>
      <c r="G349"/>
      <c r="H349"/>
      <c r="I349"/>
    </row>
    <row r="350" spans="1:9">
      <c r="A350"/>
      <c r="B350"/>
      <c r="C350"/>
      <c r="D350"/>
      <c r="E350"/>
      <c r="F350"/>
      <c r="G350"/>
      <c r="H350"/>
      <c r="I350"/>
    </row>
    <row r="351" spans="1:9">
      <c r="A351"/>
      <c r="B351"/>
      <c r="C351"/>
      <c r="D351"/>
      <c r="E351"/>
      <c r="F351"/>
      <c r="G351"/>
      <c r="H351"/>
      <c r="I351"/>
    </row>
    <row r="352" spans="1:9">
      <c r="A352"/>
      <c r="B352"/>
      <c r="C352"/>
      <c r="D352"/>
      <c r="E352"/>
      <c r="F352"/>
      <c r="G352"/>
      <c r="H352"/>
      <c r="I352"/>
    </row>
    <row r="353" spans="1:9">
      <c r="A353"/>
      <c r="B353"/>
      <c r="C353"/>
      <c r="D353"/>
      <c r="E353"/>
      <c r="F353"/>
      <c r="G353"/>
      <c r="H353"/>
      <c r="I353"/>
    </row>
    <row r="354" spans="1:9">
      <c r="A354"/>
      <c r="B354"/>
      <c r="C354"/>
      <c r="D354"/>
      <c r="E354"/>
      <c r="F354"/>
      <c r="G354"/>
      <c r="H354"/>
      <c r="I354"/>
    </row>
    <row r="355" spans="1:9">
      <c r="A355"/>
      <c r="B355"/>
      <c r="C355"/>
      <c r="D355"/>
      <c r="E355"/>
      <c r="F355"/>
      <c r="G355"/>
      <c r="H355"/>
      <c r="I355"/>
    </row>
    <row r="356" spans="1:9">
      <c r="A356"/>
      <c r="B356"/>
      <c r="C356"/>
      <c r="D356"/>
      <c r="E356"/>
      <c r="F356"/>
      <c r="G356"/>
      <c r="H356"/>
      <c r="I356"/>
    </row>
    <row r="357" spans="1:9">
      <c r="A357"/>
      <c r="B357"/>
      <c r="C357"/>
      <c r="D357"/>
      <c r="E357"/>
      <c r="F357"/>
      <c r="G357"/>
      <c r="H357"/>
      <c r="I357"/>
    </row>
    <row r="358" spans="1:9">
      <c r="A358"/>
      <c r="B358"/>
      <c r="C358"/>
      <c r="D358"/>
      <c r="E358"/>
      <c r="F358"/>
      <c r="G358"/>
      <c r="H358"/>
      <c r="I358"/>
    </row>
    <row r="359" spans="1:9">
      <c r="A359"/>
      <c r="B359"/>
      <c r="C359"/>
      <c r="D359"/>
      <c r="E359"/>
      <c r="F359"/>
      <c r="G359"/>
      <c r="H359"/>
      <c r="I359"/>
    </row>
    <row r="360" spans="1:9">
      <c r="A360"/>
      <c r="B360"/>
      <c r="C360"/>
      <c r="D360"/>
      <c r="E360"/>
      <c r="F360"/>
      <c r="G360"/>
      <c r="H360"/>
      <c r="I360"/>
    </row>
    <row r="361" spans="1:9">
      <c r="A361"/>
      <c r="B361"/>
      <c r="C361"/>
      <c r="D361"/>
      <c r="E361"/>
      <c r="F361"/>
      <c r="G361"/>
      <c r="H361"/>
      <c r="I361"/>
    </row>
    <row r="362" spans="1:9">
      <c r="A362"/>
      <c r="B362"/>
      <c r="C362"/>
      <c r="D362"/>
      <c r="E362"/>
      <c r="F362"/>
      <c r="G362"/>
      <c r="H362"/>
      <c r="I362"/>
    </row>
    <row r="363" spans="1:9">
      <c r="A363"/>
      <c r="B363"/>
      <c r="C363"/>
      <c r="D363"/>
      <c r="E363"/>
      <c r="F363"/>
      <c r="G363"/>
      <c r="H363"/>
      <c r="I363"/>
    </row>
    <row r="364" spans="1:9">
      <c r="A364"/>
      <c r="B364"/>
      <c r="C364"/>
      <c r="D364"/>
      <c r="E364"/>
      <c r="F364"/>
      <c r="G364"/>
      <c r="H364"/>
      <c r="I364"/>
    </row>
    <row r="365" spans="1:9">
      <c r="A365"/>
      <c r="B365"/>
      <c r="C365"/>
      <c r="D365"/>
      <c r="E365"/>
      <c r="F365"/>
      <c r="G365"/>
      <c r="H365"/>
      <c r="I365"/>
    </row>
    <row r="366" spans="1:9">
      <c r="A366"/>
      <c r="B366"/>
      <c r="C366"/>
      <c r="D366"/>
      <c r="E366"/>
      <c r="F366"/>
      <c r="G366"/>
      <c r="H366"/>
      <c r="I366"/>
    </row>
    <row r="367" spans="1:9">
      <c r="A367"/>
      <c r="B367"/>
      <c r="C367"/>
      <c r="D367"/>
      <c r="E367"/>
      <c r="F367"/>
      <c r="G367"/>
      <c r="H367"/>
      <c r="I367"/>
    </row>
    <row r="368" spans="1:9">
      <c r="A368"/>
      <c r="B368"/>
      <c r="C368"/>
      <c r="D368"/>
      <c r="E368"/>
      <c r="F368"/>
      <c r="G368"/>
      <c r="H368"/>
      <c r="I368"/>
    </row>
    <row r="369" spans="1:9">
      <c r="A369"/>
      <c r="B369"/>
      <c r="C369"/>
      <c r="D369"/>
      <c r="E369"/>
      <c r="F369"/>
      <c r="G369"/>
      <c r="H369"/>
      <c r="I369"/>
    </row>
    <row r="370" spans="1:9">
      <c r="A370"/>
      <c r="B370"/>
      <c r="C370"/>
      <c r="D370"/>
      <c r="E370"/>
      <c r="F370"/>
      <c r="G370"/>
      <c r="H370"/>
      <c r="I370"/>
    </row>
    <row r="371" spans="1:9">
      <c r="A371"/>
      <c r="B371"/>
      <c r="C371"/>
      <c r="D371"/>
      <c r="E371"/>
      <c r="F371"/>
      <c r="G371"/>
      <c r="H371"/>
      <c r="I371"/>
    </row>
    <row r="372" spans="1:9">
      <c r="A372"/>
      <c r="B372"/>
      <c r="C372"/>
      <c r="D372"/>
      <c r="E372"/>
      <c r="F372"/>
      <c r="G372"/>
      <c r="H372"/>
      <c r="I372"/>
    </row>
    <row r="373" spans="1:9">
      <c r="A373"/>
      <c r="B373"/>
      <c r="C373"/>
      <c r="D373"/>
      <c r="E373"/>
      <c r="F373"/>
      <c r="G373"/>
      <c r="H373"/>
      <c r="I373"/>
    </row>
    <row r="374" spans="1:9">
      <c r="A374"/>
      <c r="B374"/>
      <c r="C374"/>
      <c r="D374"/>
      <c r="E374"/>
      <c r="F374"/>
      <c r="G374"/>
      <c r="H374"/>
      <c r="I374"/>
    </row>
    <row r="375" spans="1:9">
      <c r="A375"/>
      <c r="B375"/>
      <c r="C375"/>
      <c r="D375"/>
      <c r="E375"/>
      <c r="F375"/>
      <c r="G375"/>
      <c r="H375"/>
      <c r="I375"/>
    </row>
    <row r="376" spans="1:9">
      <c r="A376"/>
      <c r="B376"/>
      <c r="C376"/>
      <c r="D376"/>
      <c r="E376"/>
      <c r="F376"/>
      <c r="G376"/>
      <c r="H376"/>
      <c r="I376"/>
    </row>
    <row r="377" spans="1:9">
      <c r="A377"/>
      <c r="B377"/>
      <c r="C377"/>
      <c r="D377"/>
      <c r="E377"/>
      <c r="F377"/>
      <c r="G377"/>
      <c r="H377"/>
      <c r="I377"/>
    </row>
    <row r="378" spans="1:9">
      <c r="A378"/>
      <c r="B378"/>
      <c r="C378"/>
      <c r="D378"/>
      <c r="E378"/>
      <c r="F378"/>
      <c r="G378"/>
      <c r="H378"/>
      <c r="I378"/>
    </row>
    <row r="379" spans="1:9">
      <c r="A379"/>
      <c r="B379"/>
      <c r="C379"/>
      <c r="D379"/>
      <c r="E379"/>
      <c r="F379"/>
      <c r="G379"/>
      <c r="H379"/>
      <c r="I379"/>
    </row>
    <row r="380" spans="1:9">
      <c r="A380"/>
      <c r="B380"/>
      <c r="C380"/>
      <c r="D380"/>
      <c r="E380"/>
      <c r="F380"/>
      <c r="G380"/>
      <c r="H380"/>
      <c r="I380"/>
    </row>
    <row r="381" spans="1:9">
      <c r="A381"/>
      <c r="B381"/>
      <c r="C381"/>
      <c r="D381"/>
      <c r="E381"/>
      <c r="F381"/>
      <c r="G381"/>
      <c r="H381"/>
      <c r="I381"/>
    </row>
    <row r="382" spans="1:9">
      <c r="A382"/>
      <c r="B382"/>
      <c r="C382"/>
      <c r="D382"/>
      <c r="E382"/>
      <c r="F382"/>
      <c r="G382"/>
      <c r="H382"/>
      <c r="I382"/>
    </row>
    <row r="383" spans="1:9">
      <c r="A383"/>
      <c r="B383"/>
      <c r="C383"/>
      <c r="D383"/>
      <c r="E383"/>
      <c r="F383"/>
      <c r="G383"/>
      <c r="H383"/>
      <c r="I383"/>
    </row>
    <row r="384" spans="1:9">
      <c r="A384"/>
      <c r="B384"/>
      <c r="C384"/>
      <c r="D384"/>
      <c r="E384"/>
      <c r="F384"/>
      <c r="G384"/>
      <c r="H384"/>
      <c r="I384"/>
    </row>
    <row r="385" spans="1:9">
      <c r="A385"/>
      <c r="B385"/>
      <c r="C385"/>
      <c r="D385"/>
      <c r="E385"/>
      <c r="F385"/>
      <c r="G385"/>
      <c r="H385"/>
      <c r="I385"/>
    </row>
    <row r="386" spans="1:9">
      <c r="A386"/>
      <c r="B386"/>
      <c r="C386"/>
      <c r="D386"/>
      <c r="E386"/>
      <c r="F386"/>
      <c r="G386"/>
      <c r="H386"/>
      <c r="I386"/>
    </row>
    <row r="387" spans="1:9">
      <c r="A387"/>
      <c r="B387"/>
      <c r="C387"/>
      <c r="D387"/>
      <c r="E387"/>
      <c r="F387"/>
      <c r="G387"/>
      <c r="H387"/>
      <c r="I387"/>
    </row>
    <row r="388" spans="1:9">
      <c r="A388"/>
      <c r="B388"/>
      <c r="C388"/>
      <c r="D388"/>
      <c r="E388"/>
      <c r="F388"/>
      <c r="G388"/>
      <c r="H388"/>
      <c r="I388"/>
    </row>
    <row r="389" spans="1:9">
      <c r="A389"/>
      <c r="B389"/>
      <c r="C389"/>
      <c r="D389"/>
      <c r="E389"/>
      <c r="F389"/>
      <c r="G389"/>
      <c r="H389"/>
      <c r="I389"/>
    </row>
    <row r="390" spans="1:9">
      <c r="A390"/>
      <c r="B390"/>
      <c r="C390"/>
      <c r="D390"/>
      <c r="E390"/>
      <c r="F390"/>
      <c r="G390"/>
      <c r="H390"/>
      <c r="I390"/>
    </row>
    <row r="391" spans="1:9">
      <c r="A391"/>
      <c r="B391"/>
      <c r="C391"/>
      <c r="D391"/>
      <c r="E391"/>
      <c r="F391"/>
      <c r="G391"/>
      <c r="H391"/>
      <c r="I391"/>
    </row>
    <row r="392" spans="1:9">
      <c r="A392"/>
      <c r="B392"/>
      <c r="C392"/>
      <c r="D392"/>
      <c r="E392"/>
      <c r="F392"/>
      <c r="G392"/>
      <c r="H392"/>
      <c r="I392"/>
    </row>
    <row r="393" spans="1:9">
      <c r="A393"/>
      <c r="B393"/>
      <c r="C393"/>
      <c r="D393"/>
      <c r="E393"/>
      <c r="F393"/>
      <c r="G393"/>
      <c r="H393"/>
      <c r="I393"/>
    </row>
    <row r="394" spans="1:9">
      <c r="A394"/>
      <c r="B394"/>
      <c r="C394"/>
      <c r="D394"/>
      <c r="E394"/>
      <c r="F394"/>
      <c r="G394"/>
      <c r="H394"/>
      <c r="I394"/>
    </row>
    <row r="395" spans="1:9">
      <c r="A395"/>
      <c r="B395"/>
      <c r="C395"/>
      <c r="D395"/>
      <c r="E395"/>
      <c r="F395"/>
      <c r="G395"/>
      <c r="H395"/>
      <c r="I395"/>
    </row>
    <row r="396" spans="1:9">
      <c r="A396"/>
      <c r="B396"/>
      <c r="C396"/>
      <c r="D396"/>
      <c r="E396"/>
      <c r="F396"/>
      <c r="G396"/>
      <c r="H396"/>
      <c r="I396"/>
    </row>
    <row r="397" spans="1:9">
      <c r="A397"/>
      <c r="B397"/>
      <c r="C397"/>
      <c r="D397"/>
      <c r="E397"/>
      <c r="F397"/>
      <c r="G397"/>
      <c r="H397"/>
      <c r="I397"/>
    </row>
    <row r="398" spans="1:9">
      <c r="A398"/>
      <c r="B398"/>
      <c r="C398"/>
      <c r="D398"/>
      <c r="E398"/>
      <c r="F398"/>
      <c r="G398"/>
      <c r="H398"/>
      <c r="I398"/>
    </row>
    <row r="399" spans="1:9">
      <c r="A399"/>
      <c r="B399"/>
      <c r="C399"/>
      <c r="D399"/>
      <c r="E399"/>
      <c r="F399"/>
      <c r="G399"/>
      <c r="H399"/>
      <c r="I399"/>
    </row>
    <row r="400" spans="1:9">
      <c r="A400"/>
      <c r="B400"/>
      <c r="C400"/>
      <c r="D400"/>
      <c r="E400"/>
      <c r="F400"/>
      <c r="G400"/>
      <c r="H400"/>
      <c r="I400"/>
    </row>
    <row r="401" spans="1:9">
      <c r="A401"/>
      <c r="B401"/>
      <c r="C401"/>
      <c r="D401"/>
      <c r="E401"/>
      <c r="F401"/>
      <c r="G401"/>
      <c r="H401"/>
      <c r="I401"/>
    </row>
    <row r="402" spans="1:9">
      <c r="A402"/>
      <c r="B402"/>
      <c r="C402"/>
      <c r="D402"/>
      <c r="E402"/>
      <c r="F402"/>
      <c r="G402"/>
      <c r="H402"/>
      <c r="I402"/>
    </row>
    <row r="403" spans="1:9">
      <c r="A403"/>
      <c r="B403"/>
      <c r="C403"/>
      <c r="D403"/>
      <c r="E403"/>
      <c r="F403"/>
      <c r="G403"/>
      <c r="H403"/>
      <c r="I403"/>
    </row>
    <row r="404" spans="1:9">
      <c r="A404"/>
      <c r="B404"/>
      <c r="C404"/>
      <c r="D404"/>
      <c r="E404"/>
      <c r="F404"/>
      <c r="G404"/>
      <c r="H404"/>
      <c r="I404"/>
    </row>
    <row r="405" spans="1:9">
      <c r="A405"/>
      <c r="B405"/>
      <c r="C405"/>
      <c r="D405"/>
      <c r="E405"/>
      <c r="F405"/>
      <c r="G405"/>
      <c r="H405"/>
      <c r="I405"/>
    </row>
    <row r="406" spans="1:9">
      <c r="A406"/>
      <c r="B406"/>
      <c r="C406"/>
      <c r="D406"/>
      <c r="E406"/>
      <c r="F406"/>
      <c r="G406"/>
      <c r="H406"/>
      <c r="I406"/>
    </row>
    <row r="407" spans="1:9">
      <c r="A407"/>
      <c r="B407"/>
      <c r="C407"/>
      <c r="D407"/>
      <c r="E407"/>
      <c r="F407"/>
      <c r="G407"/>
      <c r="H407"/>
      <c r="I407"/>
    </row>
    <row r="408" spans="1:9">
      <c r="A408"/>
      <c r="B408"/>
      <c r="C408"/>
      <c r="D408"/>
      <c r="E408"/>
      <c r="F408"/>
      <c r="G408"/>
      <c r="H408"/>
      <c r="I408"/>
    </row>
    <row r="409" spans="1:9">
      <c r="A409"/>
      <c r="B409"/>
      <c r="C409"/>
      <c r="D409"/>
      <c r="E409"/>
      <c r="F409"/>
      <c r="G409"/>
      <c r="H409"/>
      <c r="I409"/>
    </row>
    <row r="410" spans="1:9">
      <c r="A410"/>
      <c r="B410"/>
      <c r="C410"/>
      <c r="D410"/>
      <c r="E410"/>
      <c r="F410"/>
      <c r="G410"/>
      <c r="H410"/>
      <c r="I410"/>
    </row>
    <row r="411" spans="1:9">
      <c r="A411"/>
      <c r="B411"/>
      <c r="C411"/>
      <c r="D411"/>
      <c r="E411"/>
      <c r="F411"/>
      <c r="G411"/>
      <c r="H411"/>
      <c r="I411"/>
    </row>
    <row r="412" spans="1:9">
      <c r="A412"/>
      <c r="B412"/>
      <c r="C412"/>
      <c r="D412"/>
      <c r="E412"/>
      <c r="F412"/>
      <c r="G412"/>
      <c r="H412"/>
      <c r="I412"/>
    </row>
    <row r="413" spans="1:9">
      <c r="A413"/>
      <c r="B413"/>
      <c r="C413"/>
      <c r="D413"/>
      <c r="E413"/>
      <c r="F413"/>
      <c r="G413"/>
      <c r="H413"/>
      <c r="I413"/>
    </row>
    <row r="414" spans="1:9">
      <c r="A414"/>
      <c r="B414"/>
      <c r="C414"/>
      <c r="D414"/>
      <c r="E414"/>
      <c r="F414"/>
      <c r="G414"/>
      <c r="H414"/>
      <c r="I414"/>
    </row>
    <row r="415" spans="1:9">
      <c r="A415"/>
      <c r="B415"/>
      <c r="C415"/>
      <c r="D415"/>
      <c r="E415"/>
      <c r="F415"/>
      <c r="G415"/>
      <c r="H415"/>
      <c r="I415"/>
    </row>
    <row r="416" spans="1:9">
      <c r="A416"/>
      <c r="B416"/>
      <c r="C416"/>
      <c r="D416"/>
      <c r="E416"/>
      <c r="F416"/>
      <c r="G416"/>
      <c r="H416"/>
      <c r="I416"/>
    </row>
    <row r="417" spans="1:9">
      <c r="A417"/>
      <c r="B417"/>
      <c r="C417"/>
      <c r="D417"/>
      <c r="E417"/>
      <c r="F417"/>
      <c r="G417"/>
      <c r="H417"/>
      <c r="I417"/>
    </row>
    <row r="418" spans="1:9">
      <c r="A418"/>
      <c r="B418"/>
      <c r="C418"/>
      <c r="D418"/>
      <c r="E418"/>
      <c r="F418"/>
      <c r="G418"/>
      <c r="H418"/>
      <c r="I418"/>
    </row>
    <row r="419" spans="1:9">
      <c r="A419"/>
      <c r="B419"/>
      <c r="C419"/>
      <c r="D419"/>
      <c r="E419"/>
      <c r="F419"/>
      <c r="G419"/>
      <c r="H419"/>
      <c r="I419"/>
    </row>
    <row r="420" spans="1:9">
      <c r="A420"/>
      <c r="B420"/>
      <c r="C420"/>
      <c r="D420"/>
      <c r="E420"/>
      <c r="F420"/>
      <c r="G420"/>
      <c r="H420"/>
      <c r="I420"/>
    </row>
    <row r="421" spans="1:9">
      <c r="A421"/>
      <c r="B421"/>
      <c r="C421"/>
      <c r="D421"/>
      <c r="E421"/>
      <c r="F421"/>
      <c r="G421"/>
      <c r="H421"/>
      <c r="I421"/>
    </row>
    <row r="422" spans="1:9">
      <c r="A422"/>
      <c r="B422"/>
      <c r="C422"/>
      <c r="D422"/>
      <c r="E422"/>
      <c r="F422"/>
      <c r="G422"/>
      <c r="H422"/>
      <c r="I422"/>
    </row>
    <row r="423" spans="1:9">
      <c r="A423"/>
      <c r="B423"/>
      <c r="C423"/>
      <c r="D423"/>
      <c r="E423"/>
      <c r="F423"/>
      <c r="G423"/>
      <c r="H423"/>
      <c r="I423"/>
    </row>
    <row r="424" spans="1:9">
      <c r="A424"/>
      <c r="B424"/>
      <c r="C424"/>
      <c r="D424"/>
      <c r="E424"/>
      <c r="F424"/>
      <c r="G424"/>
      <c r="H424"/>
      <c r="I424"/>
    </row>
    <row r="425" spans="1:9">
      <c r="A425"/>
      <c r="B425"/>
      <c r="C425"/>
      <c r="D425"/>
      <c r="E425"/>
      <c r="F425"/>
      <c r="G425"/>
      <c r="H425"/>
      <c r="I425"/>
    </row>
    <row r="426" spans="1:9">
      <c r="A426"/>
      <c r="B426"/>
      <c r="C426"/>
      <c r="D426"/>
      <c r="E426"/>
      <c r="F426"/>
      <c r="G426"/>
      <c r="H426"/>
      <c r="I426"/>
    </row>
    <row r="427" spans="1:9">
      <c r="A427"/>
      <c r="B427"/>
      <c r="C427"/>
      <c r="D427"/>
      <c r="E427"/>
      <c r="F427"/>
      <c r="G427"/>
      <c r="H427"/>
      <c r="I427"/>
    </row>
    <row r="428" spans="1:9">
      <c r="A428"/>
      <c r="B428"/>
      <c r="C428"/>
      <c r="D428"/>
      <c r="E428"/>
      <c r="F428"/>
      <c r="G428"/>
      <c r="H428"/>
      <c r="I428"/>
    </row>
    <row r="429" spans="1:9">
      <c r="A429"/>
      <c r="B429"/>
      <c r="C429"/>
      <c r="D429"/>
      <c r="E429"/>
      <c r="F429"/>
      <c r="G429"/>
      <c r="H429"/>
      <c r="I429"/>
    </row>
    <row r="430" spans="1:9">
      <c r="A430"/>
      <c r="B430"/>
      <c r="C430"/>
      <c r="D430"/>
      <c r="E430"/>
      <c r="F430"/>
      <c r="G430"/>
      <c r="H430"/>
      <c r="I430"/>
    </row>
    <row r="431" spans="1:9">
      <c r="A431"/>
      <c r="B431"/>
      <c r="C431"/>
      <c r="D431"/>
      <c r="E431"/>
      <c r="F431"/>
      <c r="G431"/>
      <c r="H431"/>
      <c r="I431"/>
    </row>
    <row r="432" spans="1:9">
      <c r="A432"/>
      <c r="B432"/>
      <c r="C432"/>
      <c r="D432"/>
      <c r="E432"/>
      <c r="F432"/>
      <c r="G432"/>
      <c r="H432"/>
      <c r="I432"/>
    </row>
    <row r="433" spans="1:9">
      <c r="A433"/>
      <c r="B433"/>
      <c r="C433"/>
      <c r="D433"/>
      <c r="E433"/>
      <c r="F433"/>
      <c r="G433"/>
      <c r="H433"/>
      <c r="I433"/>
    </row>
    <row r="434" spans="1:9">
      <c r="A434"/>
      <c r="B434"/>
      <c r="C434"/>
      <c r="D434"/>
      <c r="E434"/>
      <c r="F434"/>
      <c r="G434"/>
      <c r="H434"/>
      <c r="I434"/>
    </row>
    <row r="435" spans="1:9">
      <c r="A435"/>
      <c r="B435"/>
      <c r="C435"/>
      <c r="D435"/>
      <c r="E435"/>
      <c r="F435"/>
      <c r="G435"/>
      <c r="H435"/>
      <c r="I435"/>
    </row>
    <row r="436" spans="1:9">
      <c r="A436"/>
      <c r="B436"/>
      <c r="C436"/>
      <c r="D436"/>
      <c r="E436"/>
      <c r="F436"/>
      <c r="G436"/>
      <c r="H436"/>
      <c r="I436"/>
    </row>
    <row r="437" spans="1:9">
      <c r="A437"/>
      <c r="B437"/>
      <c r="C437"/>
      <c r="D437"/>
      <c r="E437"/>
      <c r="F437"/>
      <c r="G437"/>
      <c r="H437"/>
      <c r="I437"/>
    </row>
    <row r="438" spans="1:9">
      <c r="A438"/>
      <c r="B438"/>
      <c r="C438"/>
      <c r="D438"/>
      <c r="E438"/>
      <c r="F438"/>
      <c r="G438"/>
      <c r="H438"/>
      <c r="I438"/>
    </row>
    <row r="439" spans="1:9">
      <c r="A439"/>
      <c r="B439"/>
      <c r="C439"/>
      <c r="D439"/>
      <c r="E439"/>
      <c r="F439"/>
      <c r="G439"/>
      <c r="H439"/>
      <c r="I439"/>
    </row>
    <row r="440" spans="1:9">
      <c r="A440"/>
      <c r="B440"/>
      <c r="C440"/>
      <c r="D440"/>
      <c r="E440"/>
      <c r="F440"/>
      <c r="G440"/>
      <c r="H440"/>
      <c r="I440"/>
    </row>
    <row r="441" spans="1:9">
      <c r="A441"/>
      <c r="B441"/>
      <c r="C441"/>
      <c r="D441"/>
      <c r="E441"/>
      <c r="F441"/>
      <c r="G441"/>
      <c r="H441"/>
      <c r="I441"/>
    </row>
    <row r="442" spans="1:9">
      <c r="A442"/>
      <c r="B442"/>
      <c r="C442"/>
      <c r="D442"/>
      <c r="E442"/>
      <c r="F442"/>
      <c r="G442"/>
      <c r="H442"/>
      <c r="I442"/>
    </row>
    <row r="443" spans="1:9">
      <c r="A443"/>
      <c r="B443"/>
      <c r="C443"/>
      <c r="D443"/>
      <c r="E443"/>
      <c r="F443"/>
      <c r="G443"/>
      <c r="H443"/>
      <c r="I443"/>
    </row>
    <row r="444" spans="1:9">
      <c r="A444"/>
      <c r="B444"/>
      <c r="C444"/>
      <c r="D444"/>
      <c r="E444"/>
      <c r="F444"/>
      <c r="G444"/>
      <c r="H444"/>
      <c r="I444"/>
    </row>
    <row r="445" spans="1:9">
      <c r="A445"/>
      <c r="B445"/>
      <c r="C445"/>
      <c r="D445"/>
      <c r="E445"/>
      <c r="F445"/>
      <c r="G445"/>
      <c r="H445"/>
      <c r="I445"/>
    </row>
    <row r="446" spans="1:9">
      <c r="A446"/>
      <c r="B446"/>
      <c r="C446"/>
      <c r="D446"/>
      <c r="E446"/>
      <c r="F446"/>
      <c r="G446"/>
      <c r="H446"/>
      <c r="I446"/>
    </row>
    <row r="447" spans="1:9">
      <c r="A447"/>
      <c r="B447"/>
      <c r="C447"/>
      <c r="D447"/>
      <c r="E447"/>
      <c r="F447"/>
      <c r="G447"/>
      <c r="H447"/>
      <c r="I447"/>
    </row>
    <row r="448" spans="1:9">
      <c r="A448"/>
      <c r="B448"/>
      <c r="C448"/>
      <c r="D448"/>
      <c r="E448"/>
      <c r="F448"/>
      <c r="G448"/>
      <c r="H448"/>
      <c r="I448"/>
    </row>
    <row r="449" spans="1:9">
      <c r="A449"/>
      <c r="B449"/>
      <c r="C449"/>
      <c r="D449"/>
      <c r="E449"/>
      <c r="F449"/>
      <c r="G449"/>
      <c r="H449"/>
      <c r="I449"/>
    </row>
    <row r="450" spans="1:9">
      <c r="A450"/>
      <c r="B450"/>
      <c r="C450"/>
      <c r="D450"/>
      <c r="E450"/>
      <c r="F450"/>
      <c r="G450"/>
      <c r="H450"/>
      <c r="I450"/>
    </row>
    <row r="451" spans="1:9">
      <c r="A451"/>
      <c r="B451"/>
      <c r="C451"/>
      <c r="D451"/>
      <c r="E451"/>
      <c r="F451"/>
      <c r="G451"/>
      <c r="H451"/>
      <c r="I451"/>
    </row>
    <row r="452" spans="1:9">
      <c r="A452"/>
      <c r="B452"/>
      <c r="C452"/>
      <c r="D452"/>
      <c r="E452"/>
      <c r="F452"/>
      <c r="G452"/>
      <c r="H452"/>
      <c r="I452"/>
    </row>
    <row r="453" spans="1:9">
      <c r="A453"/>
      <c r="B453"/>
      <c r="C453"/>
      <c r="D453"/>
      <c r="E453"/>
      <c r="F453"/>
      <c r="G453"/>
      <c r="H453"/>
      <c r="I453"/>
    </row>
    <row r="454" spans="1:9">
      <c r="A454"/>
      <c r="B454"/>
      <c r="C454"/>
      <c r="D454"/>
      <c r="E454"/>
      <c r="F454"/>
      <c r="G454"/>
      <c r="H454"/>
      <c r="I454"/>
    </row>
    <row r="455" spans="1:9">
      <c r="A455"/>
      <c r="B455"/>
      <c r="C455"/>
      <c r="D455"/>
      <c r="E455"/>
      <c r="F455"/>
      <c r="G455"/>
      <c r="H455"/>
      <c r="I455"/>
    </row>
    <row r="456" spans="1:9">
      <c r="A456"/>
      <c r="B456"/>
      <c r="C456"/>
      <c r="D456"/>
      <c r="E456"/>
      <c r="F456"/>
      <c r="G456"/>
      <c r="H456"/>
      <c r="I456"/>
    </row>
    <row r="457" spans="1:9">
      <c r="A457"/>
      <c r="B457"/>
      <c r="C457"/>
      <c r="D457"/>
      <c r="E457"/>
      <c r="F457"/>
      <c r="G457"/>
      <c r="H457"/>
      <c r="I457"/>
    </row>
    <row r="458" spans="1:9">
      <c r="A458"/>
      <c r="B458"/>
      <c r="C458"/>
      <c r="D458"/>
      <c r="E458"/>
      <c r="F458"/>
      <c r="G458"/>
      <c r="H458"/>
      <c r="I458"/>
    </row>
    <row r="459" spans="1:9">
      <c r="A459"/>
      <c r="B459"/>
      <c r="C459"/>
      <c r="D459"/>
      <c r="E459"/>
      <c r="F459"/>
      <c r="G459"/>
      <c r="H459"/>
      <c r="I459"/>
    </row>
    <row r="460" spans="1:9">
      <c r="A460"/>
      <c r="B460"/>
      <c r="C460"/>
      <c r="D460"/>
      <c r="E460"/>
      <c r="F460"/>
      <c r="G460"/>
      <c r="H460"/>
      <c r="I460"/>
    </row>
    <row r="461" spans="1:9">
      <c r="A461"/>
      <c r="B461"/>
      <c r="C461"/>
      <c r="D461"/>
      <c r="E461"/>
      <c r="F461"/>
      <c r="G461"/>
      <c r="H461"/>
      <c r="I461"/>
    </row>
    <row r="462" spans="1:9">
      <c r="A462"/>
      <c r="B462"/>
      <c r="C462"/>
      <c r="D462"/>
      <c r="E462"/>
      <c r="F462"/>
      <c r="G462"/>
      <c r="H462"/>
      <c r="I462"/>
    </row>
    <row r="463" spans="1:9">
      <c r="A463"/>
      <c r="B463"/>
      <c r="C463"/>
      <c r="D463"/>
      <c r="E463"/>
      <c r="F463"/>
      <c r="G463"/>
      <c r="H463"/>
      <c r="I463"/>
    </row>
    <row r="464" spans="1:9">
      <c r="A464"/>
      <c r="B464"/>
      <c r="C464"/>
      <c r="D464"/>
      <c r="E464"/>
      <c r="F464"/>
      <c r="G464"/>
      <c r="H464"/>
      <c r="I464"/>
    </row>
    <row r="465" spans="1:9">
      <c r="A465"/>
      <c r="B465"/>
      <c r="C465"/>
      <c r="D465"/>
      <c r="E465"/>
      <c r="F465"/>
      <c r="G465"/>
      <c r="H465"/>
      <c r="I465"/>
    </row>
    <row r="466" spans="1:9">
      <c r="A466"/>
      <c r="B466"/>
      <c r="C466"/>
      <c r="D466"/>
      <c r="E466"/>
      <c r="F466"/>
      <c r="G466"/>
      <c r="H466"/>
      <c r="I466"/>
    </row>
    <row r="467" spans="1:9">
      <c r="A467"/>
      <c r="B467"/>
      <c r="C467"/>
      <c r="D467"/>
      <c r="E467"/>
      <c r="F467"/>
      <c r="G467"/>
      <c r="H467"/>
      <c r="I467"/>
    </row>
    <row r="468" spans="1:9">
      <c r="A468"/>
      <c r="B468"/>
      <c r="C468"/>
      <c r="D468"/>
      <c r="E468"/>
      <c r="F468"/>
      <c r="G468"/>
      <c r="H468"/>
      <c r="I468"/>
    </row>
    <row r="469" spans="1:9">
      <c r="A469"/>
      <c r="B469"/>
      <c r="C469"/>
      <c r="D469"/>
      <c r="E469"/>
      <c r="F469"/>
      <c r="G469"/>
      <c r="H469"/>
      <c r="I469"/>
    </row>
    <row r="470" spans="1:9">
      <c r="A470"/>
      <c r="B470"/>
      <c r="C470"/>
      <c r="D470"/>
      <c r="E470"/>
      <c r="F470"/>
      <c r="G470"/>
      <c r="H470"/>
      <c r="I470"/>
    </row>
    <row r="471" spans="1:9">
      <c r="A471"/>
      <c r="B471"/>
      <c r="C471"/>
      <c r="D471"/>
      <c r="E471"/>
      <c r="F471"/>
      <c r="G471"/>
      <c r="H471"/>
      <c r="I471"/>
    </row>
    <row r="472" spans="1:9">
      <c r="A472"/>
      <c r="B472"/>
      <c r="C472"/>
      <c r="D472"/>
      <c r="E472"/>
      <c r="F472"/>
      <c r="G472"/>
      <c r="H472"/>
      <c r="I472"/>
    </row>
    <row r="473" spans="1:9">
      <c r="A473"/>
      <c r="B473"/>
      <c r="C473"/>
      <c r="D473"/>
      <c r="E473"/>
      <c r="F473"/>
      <c r="G473"/>
      <c r="H473"/>
      <c r="I473"/>
    </row>
    <row r="474" spans="1:9">
      <c r="A474"/>
      <c r="B474"/>
      <c r="C474"/>
      <c r="D474"/>
      <c r="E474"/>
      <c r="F474"/>
      <c r="G474"/>
      <c r="H474"/>
      <c r="I474"/>
    </row>
    <row r="475" spans="1:9">
      <c r="A475"/>
      <c r="B475"/>
      <c r="C475"/>
      <c r="D475"/>
      <c r="E475"/>
      <c r="F475"/>
      <c r="G475"/>
      <c r="H475"/>
      <c r="I475"/>
    </row>
    <row r="476" spans="1:9">
      <c r="A476"/>
      <c r="B476"/>
      <c r="C476"/>
      <c r="D476"/>
      <c r="E476"/>
      <c r="F476"/>
      <c r="G476"/>
      <c r="H476"/>
      <c r="I476"/>
    </row>
    <row r="477" spans="1:9">
      <c r="A477"/>
      <c r="B477"/>
      <c r="C477"/>
      <c r="D477"/>
      <c r="E477"/>
      <c r="F477"/>
      <c r="G477"/>
      <c r="H477"/>
      <c r="I477"/>
    </row>
    <row r="478" spans="1:9">
      <c r="A478"/>
      <c r="B478"/>
      <c r="C478"/>
      <c r="D478"/>
      <c r="E478"/>
      <c r="F478"/>
      <c r="G478"/>
      <c r="H478"/>
      <c r="I478"/>
    </row>
    <row r="479" spans="1:9">
      <c r="A479"/>
      <c r="B479"/>
      <c r="C479"/>
      <c r="D479"/>
      <c r="E479"/>
      <c r="F479"/>
      <c r="G479"/>
      <c r="H479"/>
      <c r="I479"/>
    </row>
    <row r="480" spans="1:9">
      <c r="A480"/>
      <c r="B480"/>
      <c r="C480"/>
      <c r="D480"/>
      <c r="E480"/>
      <c r="F480"/>
      <c r="G480"/>
      <c r="H480"/>
      <c r="I480"/>
    </row>
    <row r="481" spans="1:9">
      <c r="A481"/>
      <c r="B481"/>
      <c r="C481"/>
      <c r="D481"/>
      <c r="E481"/>
      <c r="F481"/>
      <c r="G481"/>
      <c r="H481"/>
      <c r="I481"/>
    </row>
    <row r="482" spans="1:9">
      <c r="A482"/>
      <c r="B482"/>
      <c r="C482"/>
      <c r="D482"/>
      <c r="E482"/>
      <c r="F482"/>
      <c r="G482"/>
      <c r="H482"/>
      <c r="I482"/>
    </row>
    <row r="483" spans="1:9">
      <c r="A483"/>
      <c r="B483"/>
      <c r="C483"/>
      <c r="D483"/>
      <c r="E483"/>
      <c r="F483"/>
      <c r="G483"/>
      <c r="H483"/>
      <c r="I483"/>
    </row>
    <row r="484" spans="1:9">
      <c r="A484"/>
      <c r="B484"/>
      <c r="C484"/>
      <c r="D484"/>
      <c r="E484"/>
      <c r="F484"/>
      <c r="G484"/>
      <c r="H484"/>
      <c r="I484"/>
    </row>
    <row r="485" spans="1:9">
      <c r="A485"/>
      <c r="B485"/>
      <c r="C485"/>
      <c r="D485"/>
      <c r="E485"/>
      <c r="F485"/>
      <c r="G485"/>
      <c r="H485"/>
      <c r="I485"/>
    </row>
    <row r="486" spans="1:9">
      <c r="A486"/>
      <c r="B486"/>
      <c r="C486"/>
      <c r="D486"/>
      <c r="E486"/>
      <c r="F486"/>
      <c r="G486"/>
      <c r="H486"/>
      <c r="I486"/>
    </row>
    <row r="487" spans="1:9">
      <c r="A487"/>
      <c r="B487"/>
      <c r="C487"/>
      <c r="D487"/>
      <c r="E487"/>
      <c r="F487"/>
      <c r="G487"/>
      <c r="H487"/>
      <c r="I487"/>
    </row>
    <row r="488" spans="1:9">
      <c r="A488"/>
      <c r="B488"/>
      <c r="C488"/>
      <c r="D488"/>
      <c r="E488"/>
      <c r="F488"/>
      <c r="G488"/>
      <c r="H488"/>
      <c r="I488"/>
    </row>
    <row r="489" spans="1:9">
      <c r="A489"/>
      <c r="B489"/>
      <c r="C489"/>
      <c r="D489"/>
      <c r="E489"/>
      <c r="F489"/>
      <c r="G489"/>
      <c r="H489"/>
      <c r="I489"/>
    </row>
    <row r="490" spans="1:9">
      <c r="A490"/>
      <c r="B490"/>
      <c r="C490"/>
      <c r="D490"/>
      <c r="E490"/>
      <c r="F490"/>
      <c r="G490"/>
      <c r="H490"/>
      <c r="I490"/>
    </row>
    <row r="491" spans="1:9">
      <c r="A491"/>
      <c r="B491"/>
      <c r="C491"/>
      <c r="D491"/>
      <c r="E491"/>
      <c r="F491"/>
      <c r="G491"/>
      <c r="H491"/>
      <c r="I491"/>
    </row>
    <row r="492" spans="1:9">
      <c r="A492"/>
      <c r="B492"/>
      <c r="C492"/>
      <c r="D492"/>
      <c r="E492"/>
      <c r="F492"/>
      <c r="G492"/>
      <c r="H492"/>
      <c r="I492"/>
    </row>
    <row r="493" spans="1:9">
      <c r="A493"/>
      <c r="B493"/>
      <c r="C493"/>
      <c r="D493"/>
      <c r="E493"/>
      <c r="F493"/>
      <c r="G493"/>
      <c r="H493"/>
      <c r="I493"/>
    </row>
    <row r="494" spans="1:9">
      <c r="A494"/>
      <c r="B494"/>
      <c r="C494"/>
      <c r="D494"/>
      <c r="E494"/>
      <c r="F494"/>
      <c r="G494"/>
      <c r="H494"/>
      <c r="I494"/>
    </row>
    <row r="495" spans="1:9">
      <c r="A495"/>
      <c r="B495"/>
      <c r="C495"/>
      <c r="D495"/>
      <c r="E495"/>
      <c r="F495"/>
      <c r="G495"/>
      <c r="H495"/>
      <c r="I495"/>
    </row>
    <row r="496" spans="1:9">
      <c r="A496"/>
      <c r="B496"/>
      <c r="C496"/>
      <c r="D496"/>
      <c r="E496"/>
      <c r="F496"/>
      <c r="G496"/>
      <c r="H496"/>
      <c r="I496"/>
    </row>
    <row r="497" spans="1:9">
      <c r="A497"/>
      <c r="B497"/>
      <c r="C497"/>
      <c r="D497"/>
      <c r="E497"/>
      <c r="F497"/>
      <c r="G497"/>
      <c r="H497"/>
      <c r="I497"/>
    </row>
    <row r="498" spans="1:9">
      <c r="A498"/>
      <c r="B498"/>
      <c r="C498"/>
      <c r="D498"/>
      <c r="E498"/>
      <c r="F498"/>
      <c r="G498"/>
      <c r="H498"/>
      <c r="I498"/>
    </row>
    <row r="499" spans="1:9">
      <c r="A499"/>
      <c r="B499"/>
      <c r="C499"/>
      <c r="D499"/>
      <c r="E499"/>
      <c r="F499"/>
      <c r="G499"/>
      <c r="H499"/>
      <c r="I499"/>
    </row>
    <row r="500" spans="1:9">
      <c r="A500"/>
      <c r="B500"/>
      <c r="C500"/>
      <c r="D500"/>
      <c r="E500"/>
      <c r="F500"/>
      <c r="G500"/>
      <c r="H500"/>
      <c r="I500"/>
    </row>
    <row r="501" spans="1:9">
      <c r="A501"/>
      <c r="B501"/>
      <c r="C501"/>
      <c r="D501"/>
      <c r="E501"/>
      <c r="F501"/>
      <c r="G501"/>
      <c r="H501"/>
      <c r="I501"/>
    </row>
    <row r="502" spans="1:9">
      <c r="A502"/>
      <c r="B502"/>
      <c r="C502"/>
      <c r="D502"/>
      <c r="E502"/>
      <c r="F502"/>
      <c r="G502"/>
      <c r="H502"/>
      <c r="I502"/>
    </row>
    <row r="503" spans="1:9">
      <c r="A503"/>
      <c r="B503"/>
      <c r="C503"/>
      <c r="D503"/>
      <c r="E503"/>
      <c r="F503"/>
      <c r="G503"/>
      <c r="H503"/>
      <c r="I503"/>
    </row>
    <row r="504" spans="1:9">
      <c r="A504"/>
      <c r="B504"/>
      <c r="C504"/>
      <c r="D504"/>
      <c r="E504"/>
      <c r="F504"/>
      <c r="G504"/>
      <c r="H504"/>
      <c r="I504"/>
    </row>
    <row r="505" spans="1:9">
      <c r="A505"/>
      <c r="B505"/>
      <c r="C505"/>
      <c r="D505"/>
      <c r="E505"/>
      <c r="F505"/>
      <c r="G505"/>
      <c r="H505"/>
      <c r="I505"/>
    </row>
    <row r="506" spans="1:9">
      <c r="A506"/>
      <c r="B506"/>
      <c r="C506"/>
      <c r="D506"/>
      <c r="E506"/>
      <c r="F506"/>
      <c r="G506"/>
      <c r="H506"/>
      <c r="I506"/>
    </row>
    <row r="507" spans="1:9">
      <c r="A507"/>
      <c r="B507"/>
      <c r="C507"/>
      <c r="D507"/>
      <c r="E507"/>
      <c r="F507"/>
      <c r="G507"/>
      <c r="H507"/>
      <c r="I507"/>
    </row>
    <row r="508" spans="1:9">
      <c r="A508"/>
      <c r="B508"/>
      <c r="C508"/>
      <c r="D508"/>
      <c r="E508"/>
      <c r="F508"/>
      <c r="G508"/>
      <c r="H508"/>
      <c r="I508"/>
    </row>
    <row r="509" spans="1:9">
      <c r="A509"/>
      <c r="B509"/>
      <c r="C509"/>
      <c r="D509"/>
      <c r="E509"/>
      <c r="F509"/>
      <c r="G509"/>
      <c r="H509"/>
      <c r="I509"/>
    </row>
    <row r="510" spans="1:9">
      <c r="A510"/>
      <c r="B510"/>
      <c r="C510"/>
      <c r="D510"/>
      <c r="E510"/>
      <c r="F510"/>
      <c r="G510"/>
      <c r="H510"/>
      <c r="I510"/>
    </row>
    <row r="511" spans="1:9">
      <c r="A511"/>
      <c r="B511"/>
      <c r="C511"/>
      <c r="D511"/>
      <c r="E511"/>
      <c r="F511"/>
      <c r="G511"/>
      <c r="H511"/>
      <c r="I511"/>
    </row>
    <row r="512" spans="1:9">
      <c r="A512"/>
      <c r="B512"/>
      <c r="C512"/>
      <c r="D512"/>
      <c r="E512"/>
      <c r="F512"/>
      <c r="G512"/>
      <c r="H512"/>
      <c r="I512"/>
    </row>
    <row r="513" spans="1:9">
      <c r="A513"/>
      <c r="B513"/>
      <c r="C513"/>
      <c r="D513"/>
      <c r="E513"/>
      <c r="F513"/>
      <c r="G513"/>
      <c r="H513"/>
      <c r="I513"/>
    </row>
    <row r="514" spans="1:9">
      <c r="A514"/>
      <c r="B514"/>
      <c r="C514"/>
      <c r="D514"/>
      <c r="E514"/>
      <c r="F514"/>
      <c r="G514"/>
      <c r="H514"/>
      <c r="I514"/>
    </row>
    <row r="515" spans="1:9">
      <c r="A515"/>
      <c r="B515"/>
      <c r="C515"/>
      <c r="D515"/>
      <c r="E515"/>
      <c r="F515"/>
      <c r="G515"/>
      <c r="H515"/>
      <c r="I515"/>
    </row>
    <row r="516" spans="1:9">
      <c r="A516"/>
      <c r="B516"/>
      <c r="C516"/>
      <c r="D516"/>
      <c r="E516"/>
      <c r="F516"/>
      <c r="G516"/>
      <c r="H516"/>
      <c r="I516"/>
    </row>
    <row r="517" spans="1:9">
      <c r="A517"/>
      <c r="B517"/>
      <c r="C517"/>
      <c r="D517"/>
      <c r="E517"/>
      <c r="F517"/>
      <c r="G517"/>
      <c r="H517"/>
      <c r="I517"/>
    </row>
    <row r="518" spans="1:9">
      <c r="A518"/>
      <c r="B518"/>
      <c r="C518"/>
      <c r="D518"/>
      <c r="E518"/>
      <c r="F518"/>
      <c r="G518"/>
      <c r="H518"/>
      <c r="I518"/>
    </row>
    <row r="519" spans="1:9">
      <c r="A519"/>
      <c r="B519"/>
      <c r="C519"/>
      <c r="D519"/>
      <c r="E519"/>
      <c r="F519"/>
      <c r="G519"/>
      <c r="H519"/>
      <c r="I519"/>
    </row>
    <row r="520" spans="1:9">
      <c r="A520"/>
      <c r="B520"/>
      <c r="C520"/>
      <c r="D520"/>
      <c r="E520"/>
      <c r="F520"/>
      <c r="G520"/>
      <c r="H520"/>
      <c r="I520"/>
    </row>
    <row r="521" spans="1:9">
      <c r="A521"/>
      <c r="B521"/>
      <c r="C521"/>
      <c r="D521"/>
      <c r="E521"/>
      <c r="F521"/>
      <c r="G521"/>
      <c r="H521"/>
      <c r="I521"/>
    </row>
    <row r="522" spans="1:9">
      <c r="A522"/>
      <c r="B522"/>
      <c r="C522"/>
      <c r="D522"/>
      <c r="E522"/>
      <c r="F522"/>
      <c r="G522"/>
      <c r="H522"/>
      <c r="I522"/>
    </row>
    <row r="523" spans="1:9">
      <c r="A523"/>
      <c r="B523"/>
      <c r="C523"/>
      <c r="D523"/>
      <c r="E523"/>
      <c r="F523"/>
      <c r="G523"/>
      <c r="H523"/>
      <c r="I523"/>
    </row>
    <row r="524" spans="1:9">
      <c r="A524"/>
      <c r="B524"/>
      <c r="C524"/>
      <c r="D524"/>
      <c r="E524"/>
      <c r="F524"/>
      <c r="G524"/>
      <c r="H524"/>
      <c r="I524"/>
    </row>
    <row r="525" spans="1:9">
      <c r="A525"/>
      <c r="B525"/>
      <c r="C525"/>
      <c r="D525"/>
      <c r="E525"/>
      <c r="F525"/>
      <c r="G525"/>
      <c r="H525"/>
      <c r="I525"/>
    </row>
    <row r="526" spans="1:9">
      <c r="A526"/>
      <c r="B526"/>
      <c r="C526"/>
      <c r="D526"/>
      <c r="E526"/>
      <c r="F526"/>
      <c r="G526"/>
      <c r="H526"/>
      <c r="I526"/>
    </row>
    <row r="527" spans="1:9">
      <c r="A527"/>
      <c r="B527"/>
      <c r="C527"/>
      <c r="D527"/>
      <c r="E527"/>
      <c r="F527"/>
      <c r="G527"/>
      <c r="H527"/>
      <c r="I527"/>
    </row>
    <row r="528" spans="1:9">
      <c r="A528"/>
      <c r="B528"/>
      <c r="C528"/>
      <c r="D528"/>
      <c r="E528"/>
      <c r="F528"/>
      <c r="G528"/>
      <c r="H528"/>
      <c r="I528"/>
    </row>
    <row r="529" spans="1:9">
      <c r="A529"/>
      <c r="B529"/>
      <c r="C529"/>
      <c r="D529"/>
      <c r="E529"/>
      <c r="F529"/>
      <c r="G529"/>
      <c r="H529"/>
      <c r="I529"/>
    </row>
    <row r="530" spans="1:9">
      <c r="A530"/>
      <c r="B530"/>
      <c r="C530"/>
      <c r="D530"/>
      <c r="E530"/>
      <c r="F530"/>
      <c r="G530"/>
      <c r="H530"/>
      <c r="I530"/>
    </row>
    <row r="531" spans="1:9">
      <c r="A531"/>
      <c r="B531"/>
      <c r="C531"/>
      <c r="D531"/>
      <c r="E531"/>
      <c r="F531"/>
      <c r="G531"/>
      <c r="H531"/>
      <c r="I531"/>
    </row>
    <row r="532" spans="1:9">
      <c r="A532"/>
      <c r="B532"/>
      <c r="C532"/>
      <c r="D532"/>
      <c r="E532"/>
      <c r="F532"/>
      <c r="G532"/>
      <c r="H532"/>
      <c r="I532"/>
    </row>
    <row r="533" spans="1:9">
      <c r="A533"/>
      <c r="B533"/>
      <c r="C533"/>
      <c r="D533"/>
      <c r="E533"/>
      <c r="F533"/>
      <c r="G533"/>
      <c r="H533"/>
      <c r="I533"/>
    </row>
    <row r="534" spans="1:9">
      <c r="A534"/>
      <c r="B534"/>
      <c r="C534"/>
      <c r="D534"/>
      <c r="E534"/>
      <c r="F534"/>
      <c r="G534"/>
      <c r="H534"/>
      <c r="I534"/>
    </row>
    <row r="535" spans="1:9">
      <c r="A535"/>
      <c r="B535"/>
      <c r="C535"/>
      <c r="D535"/>
      <c r="E535"/>
      <c r="F535"/>
      <c r="G535"/>
      <c r="H535"/>
      <c r="I535"/>
    </row>
    <row r="536" spans="1:9">
      <c r="A536"/>
      <c r="B536"/>
      <c r="C536"/>
      <c r="D536"/>
      <c r="E536"/>
      <c r="F536"/>
      <c r="G536"/>
      <c r="H536"/>
      <c r="I536"/>
    </row>
    <row r="537" spans="1:9">
      <c r="A537"/>
      <c r="B537"/>
      <c r="C537"/>
      <c r="D537"/>
      <c r="E537"/>
      <c r="F537"/>
      <c r="G537"/>
      <c r="H537"/>
      <c r="I537"/>
    </row>
    <row r="538" spans="1:9">
      <c r="A538"/>
      <c r="B538"/>
      <c r="C538"/>
      <c r="D538"/>
      <c r="E538"/>
      <c r="F538"/>
      <c r="G538"/>
      <c r="H538"/>
      <c r="I538"/>
    </row>
    <row r="539" spans="1:9">
      <c r="A539"/>
      <c r="B539"/>
      <c r="C539"/>
      <c r="D539"/>
      <c r="E539"/>
      <c r="F539"/>
      <c r="G539"/>
      <c r="H539"/>
      <c r="I539"/>
    </row>
    <row r="540" spans="1:9">
      <c r="A540"/>
      <c r="B540"/>
      <c r="C540"/>
      <c r="D540"/>
      <c r="E540"/>
      <c r="F540"/>
      <c r="G540"/>
      <c r="H540"/>
      <c r="I540"/>
    </row>
    <row r="541" spans="1:9">
      <c r="A541"/>
      <c r="B541"/>
      <c r="C541"/>
      <c r="D541"/>
      <c r="E541"/>
      <c r="F541"/>
      <c r="G541"/>
      <c r="H541"/>
      <c r="I541"/>
    </row>
    <row r="542" spans="1:9">
      <c r="A542"/>
      <c r="B542"/>
      <c r="C542"/>
      <c r="D542"/>
      <c r="E542"/>
      <c r="F542"/>
      <c r="G542"/>
      <c r="H542"/>
      <c r="I542"/>
    </row>
    <row r="543" spans="1:9">
      <c r="A543"/>
      <c r="B543"/>
      <c r="C543"/>
      <c r="D543"/>
      <c r="E543"/>
      <c r="F543"/>
      <c r="G543"/>
      <c r="H543"/>
      <c r="I543"/>
    </row>
    <row r="544" spans="1:9">
      <c r="A544"/>
      <c r="B544"/>
      <c r="C544"/>
      <c r="D544"/>
      <c r="E544"/>
      <c r="F544"/>
      <c r="G544"/>
      <c r="H544"/>
      <c r="I544"/>
    </row>
    <row r="545" spans="1:9">
      <c r="A545"/>
      <c r="B545"/>
      <c r="C545"/>
      <c r="D545"/>
      <c r="E545"/>
      <c r="F545"/>
      <c r="G545"/>
      <c r="H545"/>
      <c r="I545"/>
    </row>
    <row r="546" spans="1:9">
      <c r="A546"/>
      <c r="B546"/>
      <c r="C546"/>
      <c r="D546"/>
      <c r="E546"/>
      <c r="F546"/>
      <c r="G546"/>
      <c r="H546"/>
      <c r="I546"/>
    </row>
    <row r="547" spans="1:9">
      <c r="A547"/>
      <c r="B547"/>
      <c r="C547"/>
      <c r="D547"/>
      <c r="E547"/>
      <c r="F547"/>
      <c r="G547"/>
      <c r="H547"/>
      <c r="I547"/>
    </row>
    <row r="548" spans="1:9">
      <c r="A548"/>
      <c r="B548"/>
      <c r="C548"/>
      <c r="D548"/>
      <c r="E548"/>
      <c r="F548"/>
      <c r="G548"/>
      <c r="H548"/>
      <c r="I548"/>
    </row>
    <row r="549" spans="1:9">
      <c r="A549"/>
      <c r="B549"/>
      <c r="C549"/>
      <c r="D549"/>
      <c r="E549"/>
      <c r="F549"/>
      <c r="G549"/>
      <c r="H549"/>
      <c r="I549"/>
    </row>
    <row r="550" spans="1:9">
      <c r="A550"/>
      <c r="B550"/>
      <c r="C550"/>
      <c r="D550"/>
      <c r="E550"/>
      <c r="F550"/>
      <c r="G550"/>
      <c r="H550"/>
      <c r="I550"/>
    </row>
    <row r="551" spans="1:9">
      <c r="A551"/>
      <c r="B551"/>
      <c r="C551"/>
      <c r="D551"/>
      <c r="E551"/>
      <c r="F551"/>
      <c r="G551"/>
      <c r="H551"/>
      <c r="I551"/>
    </row>
    <row r="552" spans="1:9">
      <c r="A552"/>
      <c r="B552"/>
      <c r="C552"/>
      <c r="D552"/>
      <c r="E552"/>
      <c r="F552"/>
      <c r="G552"/>
      <c r="H552"/>
      <c r="I552"/>
    </row>
    <row r="553" spans="1:9">
      <c r="A553"/>
      <c r="B553"/>
      <c r="C553"/>
      <c r="D553"/>
      <c r="E553"/>
      <c r="F553"/>
      <c r="G553"/>
      <c r="H553"/>
      <c r="I553"/>
    </row>
    <row r="554" spans="1:9">
      <c r="A554"/>
      <c r="B554"/>
      <c r="C554"/>
      <c r="D554"/>
      <c r="E554"/>
      <c r="F554"/>
      <c r="G554"/>
      <c r="H554"/>
      <c r="I554"/>
    </row>
    <row r="555" spans="1:9">
      <c r="A555"/>
      <c r="B555"/>
      <c r="C555"/>
      <c r="D555"/>
      <c r="E555"/>
      <c r="F555"/>
      <c r="G555"/>
      <c r="H555"/>
      <c r="I555"/>
    </row>
    <row r="556" spans="1:9">
      <c r="A556"/>
      <c r="B556"/>
      <c r="C556"/>
      <c r="D556"/>
      <c r="E556"/>
      <c r="F556"/>
      <c r="G556"/>
      <c r="H556"/>
      <c r="I556"/>
    </row>
    <row r="557" spans="1:9">
      <c r="A557"/>
      <c r="B557"/>
      <c r="C557"/>
      <c r="D557"/>
      <c r="E557"/>
      <c r="F557"/>
      <c r="G557"/>
      <c r="H557"/>
      <c r="I557"/>
    </row>
    <row r="558" spans="1:9">
      <c r="A558"/>
      <c r="B558"/>
      <c r="C558"/>
      <c r="D558"/>
      <c r="E558"/>
      <c r="F558"/>
      <c r="G558"/>
      <c r="H558"/>
      <c r="I558"/>
    </row>
    <row r="559" spans="1:9">
      <c r="A559"/>
      <c r="B559"/>
      <c r="C559"/>
      <c r="D559"/>
      <c r="E559"/>
      <c r="F559"/>
      <c r="G559"/>
      <c r="H559"/>
      <c r="I559"/>
    </row>
    <row r="560" spans="1:9">
      <c r="A560"/>
      <c r="B560"/>
      <c r="C560"/>
      <c r="D560"/>
      <c r="E560"/>
      <c r="F560"/>
      <c r="G560"/>
      <c r="H560"/>
      <c r="I560"/>
    </row>
    <row r="561" spans="1:9">
      <c r="A561"/>
      <c r="B561"/>
      <c r="C561"/>
      <c r="D561"/>
      <c r="E561"/>
      <c r="F561"/>
      <c r="G561"/>
      <c r="H561"/>
      <c r="I561"/>
    </row>
    <row r="562" spans="1:9">
      <c r="A562"/>
      <c r="B562"/>
      <c r="C562"/>
      <c r="D562"/>
      <c r="E562"/>
      <c r="F562"/>
      <c r="G562"/>
      <c r="H562"/>
      <c r="I562"/>
    </row>
    <row r="563" spans="1:9">
      <c r="A563"/>
      <c r="B563"/>
      <c r="C563"/>
      <c r="D563"/>
      <c r="E563"/>
      <c r="F563"/>
      <c r="G563"/>
      <c r="H563"/>
      <c r="I563"/>
    </row>
    <row r="564" spans="1:9">
      <c r="A564"/>
      <c r="B564"/>
      <c r="C564"/>
      <c r="D564"/>
      <c r="E564"/>
      <c r="F564"/>
      <c r="G564"/>
      <c r="H564"/>
      <c r="I564"/>
    </row>
    <row r="565" spans="1:9">
      <c r="A565"/>
      <c r="B565"/>
      <c r="C565"/>
      <c r="D565"/>
      <c r="E565"/>
      <c r="F565"/>
      <c r="G565"/>
      <c r="H565"/>
      <c r="I565"/>
    </row>
    <row r="566" spans="1:9">
      <c r="A566"/>
      <c r="B566"/>
      <c r="C566"/>
      <c r="D566"/>
      <c r="E566"/>
      <c r="F566"/>
      <c r="G566"/>
      <c r="H566"/>
      <c r="I566"/>
    </row>
    <row r="567" spans="1:9">
      <c r="A567"/>
      <c r="B567"/>
      <c r="C567"/>
      <c r="D567"/>
      <c r="E567"/>
      <c r="F567"/>
      <c r="G567"/>
      <c r="H567"/>
      <c r="I567"/>
    </row>
    <row r="568" spans="1:9">
      <c r="A568"/>
      <c r="B568"/>
      <c r="C568"/>
      <c r="D568"/>
      <c r="E568"/>
      <c r="F568"/>
      <c r="G568"/>
      <c r="H568"/>
      <c r="I568"/>
    </row>
    <row r="569" spans="1:9">
      <c r="A569"/>
      <c r="B569"/>
      <c r="C569"/>
      <c r="D569"/>
      <c r="E569"/>
      <c r="F569"/>
      <c r="G569"/>
      <c r="H569"/>
      <c r="I569"/>
    </row>
    <row r="570" spans="1:9">
      <c r="A570"/>
      <c r="B570"/>
      <c r="C570"/>
      <c r="D570"/>
      <c r="E570"/>
      <c r="F570"/>
      <c r="G570"/>
      <c r="H570"/>
      <c r="I570"/>
    </row>
    <row r="571" spans="1:9">
      <c r="A571"/>
      <c r="B571"/>
      <c r="C571"/>
      <c r="D571"/>
      <c r="E571"/>
      <c r="F571"/>
      <c r="G571"/>
      <c r="H571"/>
      <c r="I571"/>
    </row>
    <row r="572" spans="1:9">
      <c r="A572"/>
      <c r="B572"/>
      <c r="C572"/>
      <c r="D572"/>
      <c r="E572"/>
      <c r="F572"/>
      <c r="G572"/>
      <c r="H572"/>
      <c r="I572"/>
    </row>
    <row r="573" spans="1:9">
      <c r="A573"/>
      <c r="B573"/>
      <c r="C573"/>
      <c r="D573"/>
      <c r="E573"/>
      <c r="F573"/>
      <c r="G573"/>
      <c r="H573"/>
      <c r="I573"/>
    </row>
    <row r="574" spans="1:9">
      <c r="A574"/>
      <c r="B574"/>
      <c r="C574"/>
      <c r="D574"/>
      <c r="E574"/>
      <c r="F574"/>
      <c r="G574"/>
      <c r="H574"/>
      <c r="I574"/>
    </row>
    <row r="575" spans="1:9">
      <c r="A575"/>
      <c r="B575"/>
      <c r="C575"/>
      <c r="D575"/>
      <c r="E575"/>
      <c r="F575"/>
      <c r="G575"/>
      <c r="H575"/>
      <c r="I575"/>
    </row>
    <row r="576" spans="1:9">
      <c r="A576"/>
      <c r="B576"/>
      <c r="C576"/>
      <c r="D576"/>
      <c r="E576"/>
      <c r="F576"/>
      <c r="G576"/>
      <c r="H576"/>
      <c r="I576"/>
    </row>
    <row r="577" spans="1:9">
      <c r="A577"/>
      <c r="B577"/>
      <c r="C577"/>
      <c r="D577"/>
      <c r="E577"/>
      <c r="F577"/>
      <c r="G577"/>
      <c r="H577"/>
      <c r="I577"/>
    </row>
    <row r="578" spans="1:9">
      <c r="A578"/>
      <c r="B578"/>
      <c r="C578"/>
      <c r="D578"/>
      <c r="E578"/>
      <c r="F578"/>
      <c r="G578"/>
      <c r="H578"/>
      <c r="I578"/>
    </row>
    <row r="579" spans="1:9">
      <c r="A579"/>
      <c r="B579"/>
      <c r="C579"/>
      <c r="D579"/>
      <c r="E579"/>
      <c r="F579"/>
      <c r="G579"/>
      <c r="H579"/>
      <c r="I579"/>
    </row>
    <row r="580" spans="1:9">
      <c r="A580"/>
      <c r="B580"/>
      <c r="C580"/>
      <c r="D580"/>
      <c r="E580"/>
      <c r="F580"/>
      <c r="G580"/>
      <c r="H580"/>
      <c r="I580"/>
    </row>
    <row r="581" spans="1:9">
      <c r="A581"/>
      <c r="B581"/>
      <c r="C581"/>
      <c r="D581"/>
      <c r="E581"/>
      <c r="F581"/>
      <c r="G581"/>
      <c r="H581"/>
      <c r="I581"/>
    </row>
    <row r="582" spans="1:9">
      <c r="A582"/>
      <c r="B582"/>
      <c r="C582"/>
      <c r="D582"/>
      <c r="E582"/>
      <c r="F582"/>
      <c r="G582"/>
      <c r="H582"/>
      <c r="I582"/>
    </row>
    <row r="583" spans="1:9">
      <c r="A583"/>
      <c r="B583"/>
      <c r="C583"/>
      <c r="D583"/>
      <c r="E583"/>
      <c r="F583"/>
      <c r="G583"/>
      <c r="H583"/>
      <c r="I583"/>
    </row>
    <row r="584" spans="1:9">
      <c r="A584"/>
      <c r="B584"/>
      <c r="C584"/>
      <c r="D584"/>
      <c r="E584"/>
      <c r="F584"/>
      <c r="G584"/>
      <c r="H584"/>
      <c r="I584"/>
    </row>
    <row r="585" spans="1:9">
      <c r="A585"/>
      <c r="B585"/>
      <c r="C585"/>
      <c r="D585"/>
      <c r="E585"/>
      <c r="F585"/>
      <c r="G585"/>
      <c r="H585"/>
      <c r="I585"/>
    </row>
    <row r="586" spans="1:9">
      <c r="A586"/>
      <c r="B586"/>
      <c r="C586"/>
      <c r="D586"/>
      <c r="E586"/>
      <c r="F586"/>
      <c r="G586"/>
      <c r="H586"/>
      <c r="I586"/>
    </row>
    <row r="587" spans="1:9">
      <c r="A587"/>
      <c r="B587"/>
      <c r="C587"/>
      <c r="D587"/>
      <c r="E587"/>
      <c r="F587"/>
      <c r="G587"/>
      <c r="H587"/>
      <c r="I587"/>
    </row>
    <row r="588" spans="1:9">
      <c r="A588"/>
      <c r="B588"/>
      <c r="C588"/>
      <c r="D588"/>
      <c r="E588"/>
      <c r="F588"/>
      <c r="G588"/>
      <c r="H588"/>
      <c r="I588"/>
    </row>
    <row r="589" spans="1:9">
      <c r="A589"/>
      <c r="B589"/>
      <c r="C589"/>
      <c r="D589"/>
      <c r="E589"/>
      <c r="F589"/>
      <c r="G589"/>
      <c r="H589"/>
      <c r="I589"/>
    </row>
    <row r="590" spans="1:9">
      <c r="A590"/>
      <c r="B590"/>
      <c r="C590"/>
      <c r="D590"/>
      <c r="E590"/>
      <c r="F590"/>
      <c r="G590"/>
      <c r="H590"/>
      <c r="I590"/>
    </row>
    <row r="591" spans="1:9">
      <c r="A591"/>
      <c r="B591"/>
      <c r="C591"/>
      <c r="D591"/>
      <c r="E591"/>
      <c r="F591"/>
      <c r="G591"/>
      <c r="H591"/>
      <c r="I591"/>
    </row>
    <row r="592" spans="1:9">
      <c r="A592"/>
      <c r="B592"/>
      <c r="C592"/>
      <c r="D592"/>
      <c r="E592"/>
      <c r="F592"/>
      <c r="G592"/>
      <c r="H592"/>
      <c r="I592"/>
    </row>
    <row r="593" spans="1:9">
      <c r="A593"/>
      <c r="B593"/>
      <c r="C593"/>
      <c r="D593"/>
      <c r="E593"/>
      <c r="F593"/>
      <c r="G593"/>
      <c r="H593"/>
      <c r="I593"/>
    </row>
    <row r="594" spans="1:9">
      <c r="A594"/>
      <c r="B594"/>
      <c r="C594"/>
      <c r="D594"/>
      <c r="E594"/>
      <c r="F594"/>
      <c r="G594"/>
      <c r="H594"/>
      <c r="I594"/>
    </row>
    <row r="595" spans="1:9">
      <c r="A595"/>
      <c r="B595"/>
      <c r="C595"/>
      <c r="D595"/>
      <c r="E595"/>
      <c r="F595"/>
      <c r="G595"/>
      <c r="H595"/>
      <c r="I595"/>
    </row>
    <row r="596" spans="1:9">
      <c r="A596"/>
      <c r="B596"/>
      <c r="C596"/>
      <c r="D596"/>
      <c r="E596"/>
      <c r="F596"/>
      <c r="G596"/>
      <c r="H596"/>
      <c r="I596"/>
    </row>
    <row r="597" spans="1:9">
      <c r="A597"/>
      <c r="B597"/>
      <c r="C597"/>
      <c r="D597"/>
      <c r="E597"/>
      <c r="F597"/>
      <c r="G597"/>
      <c r="H597"/>
      <c r="I597"/>
    </row>
    <row r="598" spans="1:9">
      <c r="A598"/>
      <c r="B598"/>
      <c r="C598"/>
      <c r="D598"/>
      <c r="E598"/>
      <c r="F598"/>
      <c r="G598"/>
      <c r="H598"/>
      <c r="I598"/>
    </row>
    <row r="599" spans="1:9">
      <c r="A599"/>
      <c r="B599"/>
      <c r="C599"/>
      <c r="D599"/>
      <c r="E599"/>
      <c r="F599"/>
      <c r="G599"/>
      <c r="H599"/>
      <c r="I599"/>
    </row>
    <row r="600" spans="1:9">
      <c r="A600"/>
      <c r="B600"/>
      <c r="C600"/>
      <c r="D600"/>
      <c r="E600"/>
      <c r="F600"/>
      <c r="G600"/>
      <c r="H600"/>
      <c r="I600"/>
    </row>
    <row r="601" spans="1:9">
      <c r="A601"/>
      <c r="B601"/>
      <c r="C601"/>
      <c r="D601"/>
      <c r="E601"/>
      <c r="F601"/>
      <c r="G601"/>
      <c r="H601"/>
      <c r="I601"/>
    </row>
    <row r="602" spans="1:9">
      <c r="A602"/>
      <c r="B602"/>
      <c r="C602"/>
      <c r="D602"/>
      <c r="E602"/>
      <c r="F602"/>
      <c r="G602"/>
      <c r="H602"/>
      <c r="I602"/>
    </row>
    <row r="603" spans="1:9">
      <c r="A603"/>
      <c r="B603"/>
      <c r="C603"/>
      <c r="D603"/>
      <c r="E603"/>
      <c r="F603"/>
      <c r="G603"/>
      <c r="H603"/>
      <c r="I603"/>
    </row>
    <row r="604" spans="1:9">
      <c r="A604"/>
      <c r="B604"/>
      <c r="C604"/>
      <c r="D604"/>
      <c r="E604"/>
      <c r="F604"/>
      <c r="G604"/>
      <c r="H604"/>
      <c r="I604"/>
    </row>
    <row r="605" spans="1:9">
      <c r="A605"/>
      <c r="B605"/>
      <c r="C605"/>
      <c r="D605"/>
      <c r="E605"/>
      <c r="F605"/>
      <c r="G605"/>
      <c r="H605"/>
      <c r="I605"/>
    </row>
    <row r="606" spans="1:9">
      <c r="A606"/>
      <c r="B606"/>
      <c r="C606"/>
      <c r="D606"/>
      <c r="E606"/>
      <c r="F606"/>
      <c r="G606"/>
      <c r="H606"/>
      <c r="I606"/>
    </row>
    <row r="607" spans="1:9">
      <c r="A607"/>
      <c r="B607"/>
      <c r="C607"/>
      <c r="D607"/>
      <c r="E607"/>
      <c r="F607"/>
      <c r="G607"/>
      <c r="H607"/>
      <c r="I607"/>
    </row>
    <row r="608" spans="1:9">
      <c r="A608"/>
      <c r="B608"/>
      <c r="C608"/>
      <c r="D608"/>
      <c r="E608"/>
      <c r="F608"/>
      <c r="G608"/>
      <c r="H608"/>
      <c r="I608"/>
    </row>
    <row r="609" spans="1:9">
      <c r="A609"/>
      <c r="B609"/>
      <c r="C609"/>
      <c r="D609"/>
      <c r="E609"/>
      <c r="F609"/>
      <c r="G609"/>
      <c r="H609"/>
      <c r="I609"/>
    </row>
    <row r="610" spans="1:9">
      <c r="A610"/>
      <c r="B610"/>
      <c r="C610"/>
      <c r="D610"/>
      <c r="E610"/>
      <c r="F610"/>
      <c r="G610"/>
      <c r="H610"/>
      <c r="I610"/>
    </row>
    <row r="611" spans="1:9">
      <c r="A611"/>
      <c r="B611"/>
      <c r="C611"/>
      <c r="D611"/>
      <c r="E611"/>
      <c r="F611"/>
      <c r="G611"/>
      <c r="H611"/>
      <c r="I611"/>
    </row>
    <row r="612" spans="1:9">
      <c r="A612"/>
      <c r="B612"/>
      <c r="C612"/>
      <c r="D612"/>
      <c r="E612"/>
      <c r="F612"/>
      <c r="G612"/>
      <c r="H612"/>
      <c r="I612"/>
    </row>
    <row r="613" spans="1:9">
      <c r="A613"/>
      <c r="B613"/>
      <c r="C613"/>
      <c r="D613"/>
      <c r="E613"/>
      <c r="F613"/>
      <c r="G613"/>
      <c r="H613"/>
      <c r="I613"/>
    </row>
    <row r="614" spans="1:9">
      <c r="A614"/>
      <c r="B614"/>
      <c r="C614"/>
      <c r="D614"/>
      <c r="E614"/>
      <c r="F614"/>
      <c r="G614"/>
      <c r="H614"/>
      <c r="I614"/>
    </row>
    <row r="615" spans="1:9">
      <c r="A615"/>
      <c r="B615"/>
      <c r="C615"/>
      <c r="D615"/>
      <c r="E615"/>
      <c r="F615"/>
      <c r="G615"/>
      <c r="H615"/>
      <c r="I615"/>
    </row>
    <row r="616" spans="1:9">
      <c r="A616"/>
      <c r="B616"/>
      <c r="C616"/>
      <c r="D616"/>
      <c r="E616"/>
      <c r="F616"/>
      <c r="G616"/>
      <c r="H616"/>
      <c r="I616"/>
    </row>
    <row r="617" spans="1:9">
      <c r="A617"/>
      <c r="B617"/>
      <c r="C617"/>
      <c r="D617"/>
      <c r="E617"/>
      <c r="F617"/>
      <c r="G617"/>
      <c r="H617"/>
      <c r="I617"/>
    </row>
    <row r="618" spans="1:9">
      <c r="A618"/>
      <c r="B618"/>
      <c r="C618"/>
      <c r="D618"/>
      <c r="E618"/>
      <c r="F618"/>
      <c r="G618"/>
      <c r="H618"/>
      <c r="I618"/>
    </row>
    <row r="619" spans="1:9">
      <c r="A619"/>
      <c r="B619"/>
      <c r="C619"/>
      <c r="D619"/>
      <c r="E619"/>
      <c r="F619"/>
      <c r="G619"/>
      <c r="H619"/>
      <c r="I619"/>
    </row>
    <row r="620" spans="1:9">
      <c r="A620"/>
      <c r="B620"/>
      <c r="C620"/>
      <c r="D620"/>
      <c r="E620"/>
      <c r="F620"/>
      <c r="G620"/>
      <c r="H620"/>
      <c r="I620"/>
    </row>
    <row r="621" spans="1:9">
      <c r="A621"/>
      <c r="B621"/>
      <c r="C621"/>
      <c r="D621"/>
      <c r="E621"/>
      <c r="F621"/>
      <c r="G621"/>
      <c r="H621"/>
      <c r="I621"/>
    </row>
    <row r="622" spans="1:9">
      <c r="A622"/>
      <c r="B622"/>
      <c r="C622"/>
      <c r="D622"/>
      <c r="E622"/>
      <c r="F622"/>
      <c r="G622"/>
      <c r="H622"/>
      <c r="I622"/>
    </row>
    <row r="623" spans="1:9">
      <c r="A623"/>
      <c r="B623"/>
      <c r="C623"/>
      <c r="D623"/>
      <c r="E623"/>
      <c r="F623"/>
      <c r="G623"/>
      <c r="H623"/>
      <c r="I623"/>
    </row>
    <row r="624" spans="1:9">
      <c r="A624"/>
      <c r="B624"/>
      <c r="C624"/>
      <c r="D624"/>
      <c r="E624"/>
      <c r="F624"/>
      <c r="G624"/>
      <c r="H624"/>
      <c r="I624"/>
    </row>
    <row r="625" spans="1:9">
      <c r="A625"/>
      <c r="B625"/>
      <c r="C625"/>
      <c r="D625"/>
      <c r="E625"/>
      <c r="F625"/>
      <c r="G625"/>
      <c r="H625"/>
      <c r="I625"/>
    </row>
    <row r="626" spans="1:9">
      <c r="A626"/>
      <c r="B626"/>
      <c r="C626"/>
      <c r="D626"/>
      <c r="E626"/>
      <c r="F626"/>
      <c r="G626"/>
      <c r="H626"/>
      <c r="I626"/>
    </row>
    <row r="627" spans="1:9">
      <c r="A627"/>
      <c r="B627"/>
      <c r="C627"/>
      <c r="D627"/>
      <c r="E627"/>
      <c r="F627"/>
      <c r="G627"/>
      <c r="H627"/>
      <c r="I627"/>
    </row>
    <row r="628" spans="1:9">
      <c r="A628"/>
      <c r="B628"/>
      <c r="C628"/>
      <c r="D628"/>
      <c r="E628"/>
      <c r="F628"/>
      <c r="G628"/>
      <c r="H628"/>
      <c r="I628"/>
    </row>
    <row r="629" spans="1:9">
      <c r="A629"/>
      <c r="B629"/>
      <c r="C629"/>
      <c r="D629"/>
      <c r="E629"/>
      <c r="F629"/>
      <c r="G629"/>
      <c r="H629"/>
      <c r="I629"/>
    </row>
    <row r="630" spans="1:9">
      <c r="A630"/>
      <c r="B630"/>
      <c r="C630"/>
      <c r="D630"/>
      <c r="E630"/>
      <c r="F630"/>
      <c r="G630"/>
      <c r="H630"/>
      <c r="I630"/>
    </row>
    <row r="631" spans="1:9">
      <c r="A631"/>
      <c r="B631"/>
      <c r="C631"/>
      <c r="D631"/>
      <c r="E631"/>
      <c r="F631"/>
      <c r="G631"/>
      <c r="H631"/>
      <c r="I631"/>
    </row>
    <row r="632" spans="1:9">
      <c r="A632"/>
      <c r="B632"/>
      <c r="C632"/>
      <c r="D632"/>
      <c r="E632"/>
      <c r="F632"/>
      <c r="G632"/>
      <c r="H632"/>
      <c r="I632"/>
    </row>
    <row r="633" spans="1:9">
      <c r="A633"/>
      <c r="B633"/>
      <c r="C633"/>
      <c r="D633"/>
      <c r="E633"/>
      <c r="F633"/>
      <c r="G633"/>
      <c r="H633"/>
      <c r="I633"/>
    </row>
    <row r="634" spans="1:9">
      <c r="A634"/>
      <c r="B634"/>
      <c r="C634"/>
      <c r="D634"/>
      <c r="E634"/>
      <c r="F634"/>
      <c r="G634"/>
      <c r="H634"/>
      <c r="I634"/>
    </row>
    <row r="635" spans="1:9">
      <c r="A635"/>
      <c r="B635"/>
      <c r="C635"/>
      <c r="D635"/>
      <c r="E635"/>
      <c r="F635"/>
      <c r="G635"/>
      <c r="H635"/>
      <c r="I635"/>
    </row>
    <row r="636" spans="1:9">
      <c r="A636"/>
      <c r="B636"/>
      <c r="C636"/>
      <c r="D636"/>
      <c r="E636"/>
      <c r="F636"/>
      <c r="G636"/>
      <c r="H636"/>
      <c r="I636"/>
    </row>
    <row r="637" spans="1:9">
      <c r="A637"/>
      <c r="B637"/>
      <c r="C637"/>
      <c r="D637"/>
      <c r="E637"/>
      <c r="F637"/>
      <c r="G637"/>
      <c r="H637"/>
      <c r="I637"/>
    </row>
    <row r="638" spans="1:9">
      <c r="A638"/>
      <c r="B638"/>
      <c r="C638"/>
      <c r="D638"/>
      <c r="E638"/>
      <c r="F638"/>
      <c r="G638"/>
      <c r="H638"/>
      <c r="I638"/>
    </row>
    <row r="639" spans="1:9">
      <c r="A639"/>
      <c r="B639"/>
      <c r="C639"/>
      <c r="D639"/>
      <c r="E639"/>
      <c r="F639"/>
      <c r="G639"/>
      <c r="H639"/>
      <c r="I639"/>
    </row>
    <row r="640" spans="1:9">
      <c r="A640"/>
      <c r="B640"/>
      <c r="C640"/>
      <c r="D640"/>
      <c r="E640"/>
      <c r="F640"/>
      <c r="G640"/>
      <c r="H640"/>
      <c r="I640"/>
    </row>
    <row r="641" spans="1:9">
      <c r="A641"/>
      <c r="B641"/>
      <c r="C641"/>
      <c r="D641"/>
      <c r="E641"/>
      <c r="F641"/>
      <c r="G641"/>
      <c r="H641"/>
      <c r="I641"/>
    </row>
    <row r="642" spans="1:9">
      <c r="A642"/>
      <c r="B642"/>
      <c r="C642"/>
      <c r="D642"/>
      <c r="E642"/>
      <c r="F642"/>
      <c r="G642"/>
      <c r="H642"/>
      <c r="I642"/>
    </row>
    <row r="643" spans="1:9">
      <c r="A643"/>
      <c r="B643"/>
      <c r="C643"/>
      <c r="D643"/>
      <c r="E643"/>
      <c r="F643"/>
      <c r="G643"/>
      <c r="H643"/>
      <c r="I643"/>
    </row>
    <row r="644" spans="1:9">
      <c r="A644"/>
      <c r="B644"/>
      <c r="C644"/>
      <c r="D644"/>
      <c r="E644"/>
      <c r="F644"/>
      <c r="G644"/>
      <c r="H644"/>
      <c r="I644"/>
    </row>
    <row r="645" spans="1:9">
      <c r="A645"/>
      <c r="B645"/>
      <c r="C645"/>
      <c r="D645"/>
      <c r="E645"/>
      <c r="F645"/>
      <c r="G645"/>
      <c r="H645"/>
      <c r="I645"/>
    </row>
    <row r="646" spans="1:9">
      <c r="A646"/>
      <c r="B646"/>
      <c r="C646"/>
      <c r="D646"/>
      <c r="E646"/>
      <c r="F646"/>
      <c r="G646"/>
      <c r="H646"/>
      <c r="I646"/>
    </row>
    <row r="647" spans="1:9">
      <c r="A647"/>
      <c r="B647"/>
      <c r="C647"/>
      <c r="D647"/>
      <c r="E647"/>
      <c r="F647"/>
      <c r="G647"/>
      <c r="H647"/>
      <c r="I647"/>
    </row>
    <row r="648" spans="1:9">
      <c r="A648"/>
      <c r="B648"/>
      <c r="C648"/>
      <c r="D648"/>
      <c r="E648"/>
      <c r="F648"/>
      <c r="G648"/>
      <c r="H648"/>
      <c r="I648"/>
    </row>
    <row r="649" spans="1:9">
      <c r="A649"/>
      <c r="B649"/>
      <c r="C649"/>
      <c r="D649"/>
      <c r="E649"/>
      <c r="F649"/>
      <c r="G649"/>
      <c r="H649"/>
      <c r="I649"/>
    </row>
    <row r="650" spans="1:9">
      <c r="A650"/>
      <c r="B650"/>
      <c r="C650"/>
      <c r="D650"/>
      <c r="E650"/>
      <c r="F650"/>
      <c r="G650"/>
      <c r="H650"/>
      <c r="I650"/>
    </row>
    <row r="651" spans="1:9">
      <c r="A651"/>
      <c r="B651"/>
      <c r="C651"/>
      <c r="D651"/>
      <c r="E651"/>
      <c r="F651"/>
      <c r="G651"/>
      <c r="H651"/>
      <c r="I651"/>
    </row>
    <row r="652" spans="1:9">
      <c r="A652"/>
      <c r="B652"/>
      <c r="C652"/>
      <c r="D652"/>
      <c r="E652"/>
      <c r="F652"/>
      <c r="G652"/>
      <c r="H652"/>
      <c r="I652"/>
    </row>
    <row r="653" spans="1:9">
      <c r="A653"/>
      <c r="B653"/>
      <c r="C653"/>
      <c r="D653"/>
      <c r="E653"/>
      <c r="F653"/>
      <c r="G653"/>
      <c r="H653"/>
      <c r="I653"/>
    </row>
    <row r="654" spans="1:9">
      <c r="A654"/>
      <c r="B654"/>
      <c r="C654"/>
      <c r="D654"/>
      <c r="E654"/>
      <c r="F654"/>
      <c r="G654"/>
      <c r="H654"/>
      <c r="I654"/>
    </row>
    <row r="655" spans="1:9">
      <c r="A655"/>
      <c r="B655"/>
      <c r="C655"/>
      <c r="D655"/>
      <c r="E655"/>
      <c r="F655"/>
      <c r="G655"/>
      <c r="H655"/>
      <c r="I655"/>
    </row>
    <row r="656" spans="1:9">
      <c r="A656"/>
      <c r="B656"/>
      <c r="C656"/>
      <c r="D656"/>
      <c r="E656"/>
      <c r="F656"/>
      <c r="G656"/>
      <c r="H656"/>
      <c r="I656"/>
    </row>
    <row r="657" spans="1:9">
      <c r="A657"/>
      <c r="B657"/>
      <c r="C657"/>
      <c r="D657"/>
      <c r="E657"/>
      <c r="F657"/>
      <c r="G657"/>
      <c r="H657"/>
      <c r="I657"/>
    </row>
    <row r="658" spans="1:9">
      <c r="A658"/>
      <c r="B658"/>
      <c r="C658"/>
      <c r="D658"/>
      <c r="E658"/>
      <c r="F658"/>
      <c r="G658"/>
      <c r="H658"/>
      <c r="I658"/>
    </row>
    <row r="659" spans="1:9">
      <c r="A659"/>
      <c r="B659"/>
      <c r="C659"/>
      <c r="D659"/>
      <c r="E659"/>
      <c r="F659"/>
      <c r="G659"/>
      <c r="H659"/>
      <c r="I659"/>
    </row>
    <row r="660" spans="1:9">
      <c r="A660"/>
      <c r="B660"/>
      <c r="C660"/>
      <c r="D660"/>
      <c r="E660"/>
      <c r="F660"/>
      <c r="G660"/>
      <c r="H660"/>
      <c r="I660"/>
    </row>
    <row r="661" spans="1:9">
      <c r="A661"/>
      <c r="B661"/>
      <c r="C661"/>
      <c r="D661"/>
      <c r="E661"/>
      <c r="F661"/>
      <c r="G661"/>
      <c r="H661"/>
      <c r="I661"/>
    </row>
    <row r="662" spans="1:9">
      <c r="A662"/>
      <c r="B662"/>
      <c r="C662"/>
      <c r="D662"/>
      <c r="E662"/>
      <c r="F662"/>
      <c r="G662"/>
      <c r="H662"/>
      <c r="I662"/>
    </row>
    <row r="663" spans="1:9">
      <c r="A663"/>
      <c r="B663"/>
      <c r="C663"/>
      <c r="D663"/>
      <c r="E663"/>
      <c r="F663"/>
      <c r="G663"/>
      <c r="H663"/>
      <c r="I663"/>
    </row>
    <row r="664" spans="1:9">
      <c r="A664"/>
      <c r="B664"/>
      <c r="C664"/>
      <c r="D664"/>
      <c r="E664"/>
      <c r="F664"/>
      <c r="G664"/>
      <c r="H664"/>
      <c r="I664"/>
    </row>
    <row r="665" spans="1:9">
      <c r="A665"/>
      <c r="B665"/>
      <c r="C665"/>
      <c r="D665"/>
      <c r="E665"/>
      <c r="F665"/>
      <c r="G665"/>
      <c r="H665"/>
      <c r="I665"/>
    </row>
    <row r="666" spans="1:9">
      <c r="A666"/>
      <c r="B666"/>
      <c r="C666"/>
      <c r="D666"/>
      <c r="E666"/>
      <c r="F666"/>
      <c r="G666"/>
      <c r="H666"/>
      <c r="I666"/>
    </row>
    <row r="667" spans="1:9">
      <c r="A667"/>
      <c r="B667"/>
      <c r="C667"/>
      <c r="D667"/>
      <c r="E667"/>
      <c r="F667"/>
      <c r="G667"/>
      <c r="H667"/>
      <c r="I667"/>
    </row>
    <row r="668" spans="1:9">
      <c r="A668"/>
      <c r="B668"/>
      <c r="C668"/>
      <c r="D668"/>
      <c r="E668"/>
      <c r="F668"/>
      <c r="G668"/>
      <c r="H668"/>
      <c r="I668"/>
    </row>
    <row r="669" spans="1:9">
      <c r="A669"/>
      <c r="B669"/>
      <c r="C669"/>
      <c r="D669"/>
      <c r="E669"/>
      <c r="F669"/>
      <c r="G669"/>
      <c r="H669"/>
      <c r="I669"/>
    </row>
    <row r="670" spans="1:9">
      <c r="A670"/>
      <c r="B670"/>
      <c r="C670"/>
      <c r="D670"/>
      <c r="E670"/>
      <c r="F670"/>
      <c r="G670"/>
      <c r="H670"/>
      <c r="I670"/>
    </row>
    <row r="671" spans="1:9">
      <c r="A671"/>
      <c r="B671"/>
      <c r="C671"/>
      <c r="D671"/>
      <c r="E671"/>
      <c r="F671"/>
      <c r="G671"/>
      <c r="H671"/>
      <c r="I671"/>
    </row>
    <row r="672" spans="1:9">
      <c r="A672"/>
      <c r="B672"/>
      <c r="C672"/>
      <c r="D672"/>
      <c r="E672"/>
      <c r="F672"/>
      <c r="G672"/>
      <c r="H672"/>
      <c r="I672"/>
    </row>
    <row r="673" spans="1:9">
      <c r="A673"/>
      <c r="B673"/>
      <c r="C673"/>
      <c r="D673"/>
      <c r="E673"/>
      <c r="F673"/>
      <c r="G673"/>
      <c r="H673"/>
      <c r="I673"/>
    </row>
    <row r="674" spans="1:9">
      <c r="A674"/>
      <c r="B674"/>
      <c r="C674"/>
      <c r="D674"/>
      <c r="E674"/>
      <c r="F674"/>
      <c r="G674"/>
      <c r="H674"/>
      <c r="I674"/>
    </row>
    <row r="675" spans="1:9">
      <c r="A675"/>
      <c r="B675"/>
      <c r="C675"/>
      <c r="D675"/>
      <c r="E675"/>
      <c r="F675"/>
      <c r="G675"/>
      <c r="H675"/>
      <c r="I675"/>
    </row>
    <row r="676" spans="1:9">
      <c r="A676"/>
      <c r="B676"/>
      <c r="C676"/>
      <c r="D676"/>
      <c r="E676"/>
      <c r="F676"/>
      <c r="G676"/>
      <c r="H676"/>
      <c r="I676"/>
    </row>
    <row r="677" spans="1:9">
      <c r="A677"/>
      <c r="B677"/>
      <c r="C677"/>
      <c r="D677"/>
      <c r="E677"/>
      <c r="F677"/>
      <c r="G677"/>
      <c r="H677"/>
      <c r="I677"/>
    </row>
    <row r="678" spans="1:9">
      <c r="A678"/>
      <c r="B678"/>
      <c r="C678"/>
      <c r="D678"/>
      <c r="E678"/>
      <c r="F678"/>
      <c r="G678"/>
      <c r="H678"/>
      <c r="I678"/>
    </row>
    <row r="679" spans="1:9">
      <c r="A679"/>
      <c r="B679"/>
      <c r="C679"/>
      <c r="D679"/>
      <c r="E679"/>
      <c r="F679"/>
      <c r="G679"/>
      <c r="H679"/>
      <c r="I679"/>
    </row>
    <row r="680" spans="1:9">
      <c r="A680"/>
      <c r="B680"/>
      <c r="C680"/>
      <c r="D680"/>
      <c r="E680"/>
      <c r="F680"/>
      <c r="G680"/>
      <c r="H680"/>
      <c r="I680"/>
    </row>
    <row r="681" spans="1:9">
      <c r="A681"/>
      <c r="B681"/>
      <c r="C681"/>
      <c r="D681"/>
      <c r="E681"/>
      <c r="F681"/>
      <c r="G681"/>
      <c r="H681"/>
      <c r="I681"/>
    </row>
    <row r="682" spans="1:9">
      <c r="A682"/>
      <c r="B682"/>
      <c r="C682"/>
      <c r="D682"/>
      <c r="E682"/>
      <c r="F682"/>
      <c r="G682"/>
      <c r="H682"/>
      <c r="I682"/>
    </row>
    <row r="683" spans="1:9">
      <c r="A683"/>
      <c r="B683"/>
      <c r="C683"/>
      <c r="D683"/>
      <c r="E683"/>
      <c r="F683"/>
      <c r="G683"/>
      <c r="H683"/>
      <c r="I683"/>
    </row>
    <row r="684" spans="1:9">
      <c r="A684"/>
      <c r="B684"/>
      <c r="C684"/>
      <c r="D684"/>
      <c r="E684"/>
      <c r="F684"/>
      <c r="G684"/>
      <c r="H684"/>
      <c r="I684"/>
    </row>
    <row r="685" spans="1:9">
      <c r="A685"/>
      <c r="B685"/>
      <c r="C685"/>
      <c r="D685"/>
      <c r="E685"/>
      <c r="F685"/>
      <c r="G685"/>
      <c r="H685"/>
      <c r="I685"/>
    </row>
    <row r="686" spans="1:9">
      <c r="A686"/>
      <c r="B686"/>
      <c r="C686"/>
      <c r="D686"/>
      <c r="E686"/>
      <c r="F686"/>
      <c r="G686"/>
      <c r="H686"/>
      <c r="I686"/>
    </row>
    <row r="687" spans="1:9">
      <c r="A687"/>
      <c r="B687"/>
      <c r="C687"/>
      <c r="D687"/>
      <c r="E687"/>
      <c r="F687"/>
      <c r="G687"/>
      <c r="H687"/>
      <c r="I687"/>
    </row>
    <row r="688" spans="1:9">
      <c r="A688"/>
      <c r="B688"/>
      <c r="C688"/>
      <c r="D688"/>
      <c r="E688"/>
      <c r="F688"/>
      <c r="G688"/>
      <c r="H688"/>
      <c r="I688"/>
    </row>
    <row r="689" spans="1:9">
      <c r="A689"/>
      <c r="B689"/>
      <c r="C689"/>
      <c r="D689"/>
      <c r="E689"/>
      <c r="F689"/>
      <c r="G689"/>
      <c r="H689"/>
      <c r="I689"/>
    </row>
    <row r="690" spans="1:9">
      <c r="A690"/>
      <c r="B690"/>
      <c r="C690"/>
      <c r="D690"/>
      <c r="E690"/>
      <c r="F690"/>
      <c r="G690"/>
      <c r="H690"/>
      <c r="I690"/>
    </row>
    <row r="691" spans="1:9">
      <c r="A691"/>
      <c r="B691"/>
      <c r="C691"/>
      <c r="D691"/>
      <c r="E691"/>
      <c r="F691"/>
      <c r="G691"/>
      <c r="H691"/>
      <c r="I691"/>
    </row>
    <row r="692" spans="1:9">
      <c r="A692"/>
      <c r="B692"/>
      <c r="C692"/>
      <c r="D692"/>
      <c r="E692"/>
      <c r="F692"/>
      <c r="G692"/>
      <c r="H692"/>
      <c r="I692"/>
    </row>
    <row r="693" spans="1:9">
      <c r="A693"/>
      <c r="B693"/>
      <c r="C693"/>
      <c r="D693"/>
      <c r="E693"/>
      <c r="F693"/>
      <c r="G693"/>
      <c r="H693"/>
      <c r="I693"/>
    </row>
    <row r="694" spans="1:9">
      <c r="A694"/>
      <c r="B694"/>
      <c r="C694"/>
      <c r="D694"/>
      <c r="E694"/>
      <c r="F694"/>
      <c r="G694"/>
      <c r="H694"/>
      <c r="I694"/>
    </row>
    <row r="695" spans="1:9">
      <c r="A695"/>
      <c r="B695"/>
      <c r="C695"/>
      <c r="D695"/>
      <c r="E695"/>
      <c r="F695"/>
      <c r="G695"/>
      <c r="H695"/>
      <c r="I695"/>
    </row>
    <row r="696" spans="1:9">
      <c r="A696"/>
      <c r="B696"/>
      <c r="C696"/>
      <c r="D696"/>
      <c r="E696"/>
      <c r="F696"/>
      <c r="G696"/>
      <c r="H696"/>
      <c r="I696"/>
    </row>
    <row r="697" spans="1:9">
      <c r="A697"/>
      <c r="B697"/>
      <c r="C697"/>
      <c r="D697"/>
      <c r="E697"/>
      <c r="F697"/>
      <c r="G697"/>
      <c r="H697"/>
      <c r="I697"/>
    </row>
    <row r="698" spans="1:9">
      <c r="A698"/>
      <c r="B698"/>
      <c r="C698"/>
      <c r="D698"/>
      <c r="E698"/>
      <c r="F698"/>
      <c r="G698"/>
      <c r="H698"/>
      <c r="I698"/>
    </row>
    <row r="699" spans="1:9">
      <c r="A699"/>
      <c r="B699"/>
      <c r="C699"/>
      <c r="D699"/>
      <c r="E699"/>
      <c r="F699"/>
      <c r="G699"/>
      <c r="H699"/>
      <c r="I699"/>
    </row>
    <row r="700" spans="1:9">
      <c r="A700"/>
      <c r="B700"/>
      <c r="C700"/>
      <c r="D700"/>
      <c r="E700"/>
      <c r="F700"/>
      <c r="G700"/>
      <c r="H700"/>
      <c r="I700"/>
    </row>
    <row r="701" spans="1:9">
      <c r="A701"/>
      <c r="B701"/>
      <c r="C701"/>
      <c r="D701"/>
      <c r="E701"/>
      <c r="F701"/>
      <c r="G701"/>
      <c r="H701"/>
      <c r="I701"/>
    </row>
    <row r="702" spans="1:9">
      <c r="A702"/>
      <c r="B702"/>
      <c r="C702"/>
      <c r="D702"/>
      <c r="E702"/>
      <c r="F702"/>
      <c r="G702"/>
      <c r="H702"/>
      <c r="I702"/>
    </row>
    <row r="703" spans="1:9">
      <c r="A703"/>
      <c r="B703"/>
      <c r="C703"/>
      <c r="D703"/>
      <c r="E703"/>
      <c r="F703"/>
      <c r="G703"/>
      <c r="H703"/>
      <c r="I703"/>
    </row>
    <row r="704" spans="1:9">
      <c r="A704"/>
      <c r="B704"/>
      <c r="C704"/>
      <c r="D704"/>
      <c r="E704"/>
      <c r="F704"/>
      <c r="G704"/>
      <c r="H704"/>
      <c r="I704"/>
    </row>
    <row r="705" spans="1:9">
      <c r="A705"/>
      <c r="B705"/>
      <c r="C705"/>
      <c r="D705"/>
      <c r="E705"/>
      <c r="F705"/>
      <c r="G705"/>
      <c r="H705"/>
      <c r="I705"/>
    </row>
    <row r="706" spans="1:9">
      <c r="A706"/>
      <c r="B706"/>
      <c r="C706"/>
      <c r="D706"/>
      <c r="E706"/>
      <c r="F706"/>
      <c r="G706"/>
      <c r="H706"/>
      <c r="I706"/>
    </row>
    <row r="707" spans="1:9">
      <c r="A707"/>
      <c r="B707"/>
      <c r="C707"/>
      <c r="D707"/>
      <c r="E707"/>
      <c r="F707"/>
      <c r="G707"/>
      <c r="H707"/>
      <c r="I707"/>
    </row>
    <row r="708" spans="1:9">
      <c r="A708"/>
      <c r="B708"/>
      <c r="C708"/>
      <c r="D708"/>
      <c r="E708"/>
      <c r="F708"/>
      <c r="G708"/>
      <c r="H708"/>
      <c r="I708"/>
    </row>
    <row r="709" spans="1:9">
      <c r="A709"/>
      <c r="B709"/>
      <c r="C709"/>
      <c r="D709"/>
      <c r="E709"/>
      <c r="F709"/>
      <c r="G709"/>
      <c r="H709"/>
      <c r="I709"/>
    </row>
    <row r="710" spans="1:9">
      <c r="A710"/>
      <c r="B710"/>
      <c r="C710"/>
      <c r="D710"/>
      <c r="E710"/>
      <c r="F710"/>
      <c r="G710"/>
      <c r="H710"/>
      <c r="I710"/>
    </row>
    <row r="711" spans="1:9">
      <c r="A711"/>
      <c r="B711"/>
      <c r="C711"/>
      <c r="D711"/>
      <c r="E711"/>
      <c r="F711"/>
      <c r="G711"/>
      <c r="H711"/>
      <c r="I711"/>
    </row>
    <row r="712" spans="1:9">
      <c r="A712"/>
      <c r="B712"/>
      <c r="C712"/>
      <c r="D712"/>
      <c r="E712"/>
      <c r="F712"/>
      <c r="G712"/>
      <c r="H712"/>
      <c r="I712"/>
    </row>
    <row r="713" spans="1:9">
      <c r="A713"/>
      <c r="B713"/>
      <c r="C713"/>
      <c r="D713"/>
      <c r="E713"/>
      <c r="F713"/>
      <c r="G713"/>
      <c r="H713"/>
      <c r="I713"/>
    </row>
    <row r="714" spans="1:9">
      <c r="A714"/>
      <c r="B714"/>
      <c r="C714"/>
      <c r="D714"/>
      <c r="E714"/>
      <c r="F714"/>
      <c r="G714"/>
      <c r="H714"/>
      <c r="I714"/>
    </row>
    <row r="715" spans="1:9">
      <c r="A715"/>
      <c r="B715"/>
      <c r="C715"/>
      <c r="D715"/>
      <c r="E715"/>
      <c r="F715"/>
      <c r="G715"/>
      <c r="H715"/>
      <c r="I715"/>
    </row>
    <row r="716" spans="1:9">
      <c r="A716"/>
      <c r="B716"/>
      <c r="C716"/>
      <c r="D716"/>
      <c r="E716"/>
      <c r="F716"/>
      <c r="G716"/>
      <c r="H716"/>
      <c r="I716"/>
    </row>
    <row r="717" spans="1:9">
      <c r="A717"/>
      <c r="B717"/>
      <c r="C717"/>
      <c r="D717"/>
      <c r="E717"/>
      <c r="F717"/>
      <c r="G717"/>
      <c r="H717"/>
      <c r="I717"/>
    </row>
    <row r="718" spans="1:9">
      <c r="A718"/>
      <c r="B718"/>
      <c r="C718"/>
      <c r="D718"/>
      <c r="E718"/>
      <c r="F718"/>
      <c r="G718"/>
      <c r="H718"/>
      <c r="I718"/>
    </row>
    <row r="719" spans="1:9">
      <c r="A719"/>
      <c r="B719"/>
      <c r="C719"/>
      <c r="D719"/>
      <c r="E719"/>
      <c r="F719"/>
      <c r="G719"/>
      <c r="H719"/>
      <c r="I719"/>
    </row>
    <row r="720" spans="1:9">
      <c r="A720"/>
      <c r="B720"/>
      <c r="C720"/>
      <c r="D720"/>
      <c r="E720"/>
      <c r="F720"/>
      <c r="G720"/>
      <c r="H720"/>
      <c r="I720"/>
    </row>
    <row r="721" spans="1:9">
      <c r="A721"/>
      <c r="B721"/>
      <c r="C721"/>
      <c r="D721"/>
      <c r="E721"/>
      <c r="F721"/>
      <c r="G721"/>
      <c r="H721"/>
      <c r="I721"/>
    </row>
    <row r="722" spans="1:9">
      <c r="A722"/>
      <c r="B722"/>
      <c r="C722"/>
      <c r="D722"/>
      <c r="E722"/>
      <c r="F722"/>
      <c r="G722"/>
      <c r="H722"/>
      <c r="I722"/>
    </row>
    <row r="723" spans="1:9">
      <c r="A723"/>
      <c r="B723"/>
      <c r="C723"/>
      <c r="D723"/>
      <c r="E723"/>
      <c r="F723"/>
      <c r="G723"/>
      <c r="H723"/>
      <c r="I723"/>
    </row>
    <row r="724" spans="1:9">
      <c r="A724"/>
      <c r="B724"/>
      <c r="C724"/>
      <c r="D724"/>
      <c r="E724"/>
      <c r="F724"/>
      <c r="G724"/>
      <c r="H724"/>
      <c r="I724"/>
    </row>
    <row r="725" spans="1:9">
      <c r="A725"/>
      <c r="B725"/>
      <c r="C725"/>
      <c r="D725"/>
      <c r="E725"/>
      <c r="F725"/>
      <c r="G725"/>
      <c r="H725"/>
      <c r="I725"/>
    </row>
    <row r="726" spans="1:9">
      <c r="A726"/>
      <c r="B726"/>
      <c r="C726"/>
      <c r="D726"/>
      <c r="E726"/>
      <c r="F726"/>
      <c r="G726"/>
      <c r="H726"/>
      <c r="I726"/>
    </row>
    <row r="727" spans="1:9">
      <c r="A727"/>
      <c r="B727"/>
      <c r="C727"/>
      <c r="D727"/>
      <c r="E727"/>
      <c r="F727"/>
      <c r="G727"/>
      <c r="H727"/>
      <c r="I727"/>
    </row>
    <row r="728" spans="1:9">
      <c r="A728"/>
      <c r="B728"/>
      <c r="C728"/>
      <c r="D728"/>
      <c r="E728"/>
      <c r="F728"/>
      <c r="G728"/>
      <c r="H728"/>
      <c r="I728"/>
    </row>
    <row r="729" spans="1:9">
      <c r="A729"/>
      <c r="B729"/>
      <c r="C729"/>
      <c r="D729"/>
      <c r="E729"/>
      <c r="F729"/>
      <c r="G729"/>
      <c r="H729"/>
      <c r="I729"/>
    </row>
    <row r="730" spans="1:9">
      <c r="A730"/>
      <c r="B730"/>
      <c r="C730"/>
      <c r="D730"/>
      <c r="E730"/>
      <c r="F730"/>
      <c r="G730"/>
      <c r="H730"/>
      <c r="I730"/>
    </row>
    <row r="731" spans="1:9">
      <c r="A731"/>
      <c r="B731"/>
      <c r="C731"/>
      <c r="D731"/>
      <c r="E731"/>
      <c r="F731"/>
      <c r="G731"/>
      <c r="H731"/>
      <c r="I731"/>
    </row>
    <row r="732" spans="1:9">
      <c r="A732"/>
      <c r="B732"/>
      <c r="C732"/>
      <c r="D732"/>
      <c r="E732"/>
      <c r="F732"/>
      <c r="G732"/>
      <c r="H732"/>
      <c r="I732"/>
    </row>
    <row r="733" spans="1:9">
      <c r="A733"/>
      <c r="B733"/>
      <c r="C733"/>
      <c r="D733"/>
      <c r="E733"/>
      <c r="F733"/>
      <c r="G733"/>
      <c r="H733"/>
      <c r="I733"/>
    </row>
    <row r="734" spans="1:9">
      <c r="A734"/>
      <c r="B734"/>
      <c r="C734"/>
      <c r="D734"/>
      <c r="E734"/>
      <c r="F734"/>
      <c r="G734"/>
      <c r="H734"/>
      <c r="I734"/>
    </row>
    <row r="735" spans="1:9">
      <c r="A735"/>
      <c r="B735"/>
      <c r="C735"/>
      <c r="D735"/>
      <c r="E735"/>
      <c r="F735"/>
      <c r="G735"/>
      <c r="H735"/>
      <c r="I735"/>
    </row>
    <row r="736" spans="1:9">
      <c r="A736"/>
      <c r="B736"/>
      <c r="C736"/>
      <c r="D736"/>
      <c r="E736"/>
      <c r="F736"/>
      <c r="G736"/>
      <c r="H736"/>
      <c r="I736"/>
    </row>
    <row r="737" spans="1:9">
      <c r="A737"/>
      <c r="B737"/>
      <c r="C737"/>
      <c r="D737"/>
      <c r="E737"/>
      <c r="F737"/>
      <c r="G737"/>
      <c r="H737"/>
      <c r="I737"/>
    </row>
    <row r="738" spans="1:9">
      <c r="A738"/>
      <c r="B738"/>
      <c r="C738"/>
      <c r="D738"/>
      <c r="E738"/>
      <c r="F738"/>
      <c r="G738"/>
      <c r="H738"/>
      <c r="I738"/>
    </row>
    <row r="739" spans="1:9">
      <c r="A739"/>
      <c r="B739"/>
      <c r="C739"/>
      <c r="D739"/>
      <c r="E739"/>
      <c r="F739"/>
      <c r="G739"/>
      <c r="H739"/>
      <c r="I739"/>
    </row>
    <row r="740" spans="1:9">
      <c r="A740"/>
      <c r="B740"/>
      <c r="C740"/>
      <c r="D740"/>
      <c r="E740"/>
      <c r="F740"/>
      <c r="G740"/>
      <c r="H740"/>
      <c r="I740"/>
    </row>
    <row r="741" spans="1:9">
      <c r="A741"/>
      <c r="B741"/>
      <c r="C741"/>
      <c r="D741"/>
      <c r="E741"/>
      <c r="F741"/>
      <c r="G741"/>
      <c r="H741"/>
      <c r="I741"/>
    </row>
    <row r="742" spans="1:9">
      <c r="A742"/>
      <c r="B742"/>
      <c r="C742"/>
      <c r="D742"/>
      <c r="E742"/>
      <c r="F742"/>
      <c r="G742"/>
      <c r="H742"/>
      <c r="I742"/>
    </row>
    <row r="743" spans="1:9">
      <c r="A743"/>
      <c r="B743"/>
      <c r="C743"/>
      <c r="D743"/>
      <c r="E743"/>
      <c r="F743"/>
      <c r="G743"/>
      <c r="H743"/>
      <c r="I743"/>
    </row>
    <row r="744" spans="1:9">
      <c r="A744"/>
      <c r="B744"/>
      <c r="C744"/>
      <c r="D744"/>
      <c r="E744"/>
      <c r="F744"/>
      <c r="G744"/>
      <c r="H744"/>
      <c r="I744"/>
    </row>
    <row r="745" spans="1:9">
      <c r="A745"/>
      <c r="B745"/>
      <c r="C745"/>
      <c r="D745"/>
      <c r="E745"/>
      <c r="F745"/>
      <c r="G745"/>
      <c r="H745"/>
      <c r="I745"/>
    </row>
    <row r="746" spans="1:9">
      <c r="A746"/>
      <c r="B746"/>
      <c r="C746"/>
      <c r="D746"/>
      <c r="E746"/>
      <c r="F746"/>
      <c r="G746"/>
      <c r="H746"/>
      <c r="I746"/>
    </row>
    <row r="747" spans="1:9">
      <c r="A747"/>
      <c r="B747"/>
      <c r="C747"/>
      <c r="D747"/>
      <c r="E747"/>
      <c r="F747"/>
      <c r="G747"/>
      <c r="H747"/>
      <c r="I747"/>
    </row>
    <row r="748" spans="1:9">
      <c r="A748"/>
      <c r="B748"/>
      <c r="C748"/>
      <c r="D748"/>
      <c r="E748"/>
      <c r="F748"/>
      <c r="G748"/>
      <c r="H748"/>
      <c r="I748"/>
    </row>
    <row r="749" spans="1:9">
      <c r="A749"/>
      <c r="B749"/>
      <c r="C749"/>
      <c r="D749"/>
      <c r="E749"/>
      <c r="F749"/>
      <c r="G749"/>
      <c r="H749"/>
      <c r="I749"/>
    </row>
    <row r="750" spans="1:9">
      <c r="A750"/>
      <c r="B750"/>
      <c r="C750"/>
      <c r="D750"/>
      <c r="E750"/>
      <c r="F750"/>
      <c r="G750"/>
      <c r="H750"/>
      <c r="I750"/>
    </row>
    <row r="751" spans="1:9">
      <c r="A751"/>
      <c r="B751"/>
      <c r="C751"/>
      <c r="D751"/>
      <c r="E751"/>
      <c r="F751"/>
      <c r="G751"/>
      <c r="H751"/>
      <c r="I751"/>
    </row>
    <row r="752" spans="1:9">
      <c r="A752"/>
      <c r="B752"/>
      <c r="C752"/>
      <c r="D752"/>
      <c r="E752"/>
      <c r="F752"/>
      <c r="G752"/>
      <c r="H752"/>
      <c r="I752"/>
    </row>
    <row r="753" spans="1:9">
      <c r="A753"/>
      <c r="B753"/>
      <c r="C753"/>
      <c r="D753"/>
      <c r="E753"/>
      <c r="F753"/>
      <c r="G753"/>
      <c r="H753"/>
      <c r="I753"/>
    </row>
    <row r="754" spans="1:9">
      <c r="A754"/>
      <c r="B754"/>
      <c r="C754"/>
      <c r="D754"/>
      <c r="E754"/>
      <c r="F754"/>
      <c r="G754"/>
      <c r="H754"/>
      <c r="I754"/>
    </row>
    <row r="755" spans="1:9">
      <c r="A755"/>
      <c r="B755"/>
      <c r="C755"/>
      <c r="D755"/>
      <c r="E755"/>
      <c r="F755"/>
      <c r="G755"/>
      <c r="H755"/>
      <c r="I755"/>
    </row>
    <row r="756" spans="1:9">
      <c r="A756"/>
      <c r="B756"/>
      <c r="C756"/>
      <c r="D756"/>
      <c r="E756"/>
      <c r="F756"/>
      <c r="G756"/>
      <c r="H756"/>
      <c r="I756"/>
    </row>
    <row r="757" spans="1:9">
      <c r="A757"/>
      <c r="B757"/>
      <c r="C757"/>
      <c r="D757"/>
      <c r="E757"/>
      <c r="F757"/>
      <c r="G757"/>
      <c r="H757"/>
      <c r="I757"/>
    </row>
    <row r="758" spans="1:9">
      <c r="A758"/>
      <c r="B758"/>
      <c r="C758"/>
      <c r="D758"/>
      <c r="E758"/>
      <c r="F758"/>
      <c r="G758"/>
      <c r="H758"/>
      <c r="I758"/>
    </row>
    <row r="759" spans="1:9">
      <c r="A759"/>
      <c r="B759"/>
      <c r="C759"/>
      <c r="D759"/>
      <c r="E759"/>
      <c r="F759"/>
      <c r="G759"/>
      <c r="H759"/>
      <c r="I759"/>
    </row>
    <row r="760" spans="1:9">
      <c r="A760"/>
      <c r="B760"/>
      <c r="C760"/>
      <c r="D760"/>
      <c r="E760"/>
      <c r="F760"/>
      <c r="G760"/>
      <c r="H760"/>
      <c r="I760"/>
    </row>
    <row r="761" spans="1:9">
      <c r="A761"/>
      <c r="B761"/>
      <c r="C761"/>
      <c r="D761"/>
      <c r="E761"/>
      <c r="F761"/>
      <c r="G761"/>
      <c r="H761"/>
      <c r="I761"/>
    </row>
    <row r="762" spans="1:9">
      <c r="A762"/>
      <c r="B762"/>
      <c r="C762"/>
      <c r="D762"/>
      <c r="E762"/>
      <c r="F762"/>
      <c r="G762"/>
      <c r="H762"/>
      <c r="I762"/>
    </row>
    <row r="763" spans="1:9">
      <c r="A763"/>
      <c r="B763"/>
      <c r="C763"/>
      <c r="D763"/>
      <c r="E763"/>
      <c r="F763"/>
      <c r="G763"/>
      <c r="H763"/>
      <c r="I763"/>
    </row>
    <row r="764" spans="1:9">
      <c r="A764"/>
      <c r="B764"/>
      <c r="C764"/>
      <c r="D764"/>
      <c r="E764"/>
      <c r="F764"/>
      <c r="G764"/>
      <c r="H764"/>
      <c r="I764"/>
    </row>
    <row r="765" spans="1:9">
      <c r="A765"/>
      <c r="B765"/>
      <c r="C765"/>
      <c r="D765"/>
      <c r="E765"/>
      <c r="F765"/>
      <c r="G765"/>
      <c r="H765"/>
      <c r="I765"/>
    </row>
    <row r="766" spans="1:9">
      <c r="A766"/>
      <c r="B766"/>
      <c r="C766"/>
      <c r="D766"/>
      <c r="E766"/>
      <c r="F766"/>
      <c r="G766"/>
      <c r="H766"/>
      <c r="I766"/>
    </row>
    <row r="767" spans="1:9">
      <c r="A767"/>
      <c r="B767"/>
      <c r="C767"/>
      <c r="D767"/>
      <c r="E767"/>
      <c r="F767"/>
      <c r="G767"/>
      <c r="H767"/>
      <c r="I767"/>
    </row>
    <row r="768" spans="1:9">
      <c r="A768"/>
      <c r="B768"/>
      <c r="C768"/>
      <c r="D768"/>
      <c r="E768"/>
      <c r="F768"/>
      <c r="G768"/>
      <c r="H768"/>
      <c r="I768"/>
    </row>
    <row r="769" spans="1:9">
      <c r="A769"/>
      <c r="B769"/>
      <c r="C769"/>
      <c r="D769"/>
      <c r="E769"/>
      <c r="F769"/>
      <c r="G769"/>
      <c r="H769"/>
      <c r="I769"/>
    </row>
    <row r="770" spans="1:9">
      <c r="A770"/>
      <c r="B770"/>
      <c r="C770"/>
      <c r="D770"/>
      <c r="E770"/>
      <c r="F770"/>
      <c r="G770"/>
      <c r="H770"/>
      <c r="I770"/>
    </row>
    <row r="771" spans="1:9">
      <c r="A771"/>
      <c r="B771"/>
      <c r="C771"/>
      <c r="D771"/>
      <c r="E771"/>
      <c r="F771"/>
      <c r="G771"/>
      <c r="H771"/>
      <c r="I771"/>
    </row>
    <row r="772" spans="1:9">
      <c r="A772"/>
      <c r="B772"/>
      <c r="C772"/>
      <c r="D772"/>
      <c r="E772"/>
      <c r="F772"/>
      <c r="G772"/>
      <c r="H772"/>
      <c r="I772"/>
    </row>
    <row r="773" spans="1:9">
      <c r="A773"/>
      <c r="B773"/>
      <c r="C773"/>
      <c r="D773"/>
      <c r="E773"/>
      <c r="F773"/>
      <c r="G773"/>
      <c r="H773"/>
      <c r="I773"/>
    </row>
    <row r="774" spans="1:9">
      <c r="A774"/>
      <c r="B774"/>
      <c r="C774"/>
      <c r="D774"/>
      <c r="E774"/>
      <c r="F774"/>
      <c r="G774"/>
      <c r="H774"/>
      <c r="I774"/>
    </row>
    <row r="775" spans="1:9">
      <c r="A775"/>
      <c r="B775"/>
      <c r="C775"/>
      <c r="D775"/>
      <c r="E775"/>
      <c r="F775"/>
      <c r="G775"/>
      <c r="H775"/>
      <c r="I775"/>
    </row>
    <row r="776" spans="1:9">
      <c r="A776"/>
      <c r="B776"/>
      <c r="C776"/>
      <c r="D776"/>
      <c r="E776"/>
      <c r="F776"/>
      <c r="G776"/>
      <c r="H776"/>
      <c r="I776"/>
    </row>
    <row r="777" spans="1:9">
      <c r="A777"/>
      <c r="B777"/>
      <c r="C777"/>
      <c r="D777"/>
      <c r="E777"/>
      <c r="F777"/>
      <c r="G777"/>
      <c r="H777"/>
      <c r="I777"/>
    </row>
    <row r="778" spans="1:9">
      <c r="A778"/>
      <c r="B778"/>
      <c r="C778"/>
      <c r="D778"/>
      <c r="E778"/>
      <c r="F778"/>
      <c r="G778"/>
      <c r="H778"/>
      <c r="I778"/>
    </row>
    <row r="779" spans="1:9">
      <c r="A779"/>
      <c r="B779"/>
      <c r="C779"/>
      <c r="D779"/>
      <c r="E779"/>
      <c r="F779"/>
      <c r="G779"/>
      <c r="H779"/>
      <c r="I779"/>
    </row>
    <row r="780" spans="1:9">
      <c r="A780"/>
      <c r="B780"/>
      <c r="C780"/>
      <c r="D780"/>
      <c r="E780"/>
      <c r="F780"/>
      <c r="G780"/>
      <c r="H780"/>
      <c r="I780"/>
    </row>
    <row r="781" spans="1:9">
      <c r="A781"/>
      <c r="B781"/>
      <c r="C781"/>
      <c r="D781"/>
      <c r="E781"/>
      <c r="F781"/>
      <c r="G781"/>
      <c r="H781"/>
      <c r="I781"/>
    </row>
    <row r="782" spans="1:9">
      <c r="A782"/>
      <c r="B782"/>
      <c r="C782"/>
      <c r="D782"/>
      <c r="E782"/>
      <c r="F782"/>
      <c r="G782"/>
      <c r="H782"/>
      <c r="I782"/>
    </row>
    <row r="783" spans="1:9">
      <c r="A783"/>
      <c r="B783"/>
      <c r="C783"/>
      <c r="D783"/>
      <c r="E783"/>
      <c r="F783"/>
      <c r="G783"/>
      <c r="H783"/>
      <c r="I783"/>
    </row>
    <row r="784" spans="1:9">
      <c r="A784"/>
      <c r="B784"/>
      <c r="C784"/>
      <c r="D784"/>
      <c r="E784"/>
      <c r="F784"/>
      <c r="G784"/>
      <c r="H784"/>
      <c r="I784"/>
    </row>
    <row r="785" spans="1:9">
      <c r="A785"/>
      <c r="B785"/>
      <c r="C785"/>
      <c r="D785"/>
      <c r="E785"/>
      <c r="F785"/>
      <c r="G785"/>
      <c r="H785"/>
      <c r="I785"/>
    </row>
    <row r="786" spans="1:9">
      <c r="A786"/>
      <c r="B786"/>
      <c r="C786"/>
      <c r="D786"/>
      <c r="E786"/>
      <c r="F786"/>
      <c r="G786"/>
      <c r="H786"/>
      <c r="I786"/>
    </row>
    <row r="787" spans="1:9">
      <c r="A787"/>
      <c r="B787"/>
      <c r="C787"/>
      <c r="D787"/>
      <c r="E787"/>
      <c r="F787"/>
      <c r="G787"/>
      <c r="H787"/>
      <c r="I787"/>
    </row>
    <row r="788" spans="1:9">
      <c r="A788"/>
      <c r="B788"/>
      <c r="C788"/>
      <c r="D788"/>
      <c r="E788"/>
      <c r="F788"/>
      <c r="G788"/>
      <c r="H788"/>
      <c r="I788"/>
    </row>
    <row r="789" spans="1:9">
      <c r="A789"/>
      <c r="B789"/>
      <c r="C789"/>
      <c r="D789"/>
      <c r="E789"/>
      <c r="F789"/>
      <c r="G789"/>
      <c r="H789"/>
      <c r="I789"/>
    </row>
    <row r="790" spans="1:9">
      <c r="A790"/>
      <c r="B790"/>
      <c r="C790"/>
      <c r="D790"/>
      <c r="E790"/>
      <c r="F790"/>
      <c r="G790"/>
      <c r="H790"/>
      <c r="I790"/>
    </row>
    <row r="791" spans="1:9">
      <c r="A791"/>
      <c r="B791"/>
      <c r="C791"/>
      <c r="D791"/>
      <c r="E791"/>
      <c r="F791"/>
      <c r="G791"/>
      <c r="H791"/>
      <c r="I791"/>
    </row>
    <row r="792" spans="1:9">
      <c r="A792"/>
      <c r="B792"/>
      <c r="C792"/>
      <c r="D792"/>
      <c r="E792"/>
      <c r="F792"/>
      <c r="G792"/>
      <c r="H792"/>
      <c r="I792"/>
    </row>
    <row r="793" spans="1:9">
      <c r="A793"/>
      <c r="B793"/>
      <c r="C793"/>
      <c r="D793"/>
      <c r="E793"/>
      <c r="F793"/>
      <c r="G793"/>
      <c r="H793"/>
      <c r="I793"/>
    </row>
    <row r="794" spans="1:9">
      <c r="A794"/>
      <c r="B794"/>
      <c r="C794"/>
      <c r="D794"/>
      <c r="E794"/>
      <c r="F794"/>
      <c r="G794"/>
      <c r="H794"/>
      <c r="I794"/>
    </row>
    <row r="795" spans="1:9">
      <c r="A795"/>
      <c r="B795"/>
      <c r="C795"/>
      <c r="D795"/>
      <c r="E795"/>
      <c r="F795"/>
      <c r="G795"/>
      <c r="H795"/>
      <c r="I795"/>
    </row>
    <row r="796" spans="1:9">
      <c r="A796"/>
      <c r="B796"/>
      <c r="C796"/>
      <c r="D796"/>
      <c r="E796"/>
      <c r="F796"/>
      <c r="G796"/>
      <c r="H796"/>
      <c r="I796"/>
    </row>
    <row r="797" spans="1:9">
      <c r="A797"/>
      <c r="B797"/>
      <c r="C797"/>
      <c r="D797"/>
      <c r="E797"/>
      <c r="F797"/>
      <c r="G797"/>
      <c r="H797"/>
      <c r="I797"/>
    </row>
    <row r="798" spans="1:9">
      <c r="A798"/>
      <c r="B798"/>
      <c r="C798"/>
      <c r="D798"/>
      <c r="E798"/>
      <c r="F798"/>
      <c r="G798"/>
      <c r="H798"/>
      <c r="I798"/>
    </row>
    <row r="799" spans="1:9">
      <c r="A799"/>
      <c r="B799"/>
      <c r="C799"/>
      <c r="D799"/>
      <c r="E799"/>
      <c r="F799"/>
      <c r="G799"/>
      <c r="H799"/>
      <c r="I799"/>
    </row>
    <row r="800" spans="1:9">
      <c r="A800"/>
      <c r="B800"/>
      <c r="C800"/>
      <c r="D800"/>
      <c r="E800"/>
      <c r="F800"/>
      <c r="G800"/>
      <c r="H800"/>
      <c r="I800"/>
    </row>
    <row r="801" spans="1:9">
      <c r="A801"/>
      <c r="B801"/>
      <c r="C801"/>
      <c r="D801"/>
      <c r="E801"/>
      <c r="F801"/>
      <c r="G801"/>
      <c r="H801"/>
      <c r="I801"/>
    </row>
    <row r="802" spans="1:9">
      <c r="A802"/>
      <c r="B802"/>
      <c r="C802"/>
      <c r="D802"/>
      <c r="E802"/>
      <c r="F802"/>
      <c r="G802"/>
      <c r="H802"/>
      <c r="I802"/>
    </row>
    <row r="803" spans="1:9">
      <c r="A803"/>
      <c r="B803"/>
      <c r="C803"/>
      <c r="D803"/>
      <c r="E803"/>
      <c r="F803"/>
      <c r="G803"/>
      <c r="H803"/>
      <c r="I803"/>
    </row>
    <row r="804" spans="1:9">
      <c r="A804"/>
      <c r="B804"/>
      <c r="C804"/>
      <c r="D804"/>
      <c r="E804"/>
      <c r="F804"/>
      <c r="G804"/>
      <c r="H804"/>
      <c r="I804"/>
    </row>
    <row r="805" spans="1:9">
      <c r="A805"/>
      <c r="B805"/>
      <c r="C805"/>
      <c r="D805"/>
      <c r="E805"/>
      <c r="F805"/>
      <c r="G805"/>
      <c r="H805"/>
      <c r="I805"/>
    </row>
    <row r="806" spans="1:9">
      <c r="A806"/>
      <c r="B806"/>
      <c r="C806"/>
      <c r="D806"/>
      <c r="E806"/>
      <c r="F806"/>
      <c r="G806"/>
      <c r="H806"/>
      <c r="I806"/>
    </row>
    <row r="807" spans="1:9">
      <c r="A807"/>
      <c r="B807"/>
      <c r="C807"/>
      <c r="D807"/>
      <c r="E807"/>
      <c r="F807"/>
      <c r="G807"/>
      <c r="H807"/>
      <c r="I807"/>
    </row>
    <row r="808" spans="1:9">
      <c r="A808"/>
      <c r="B808"/>
      <c r="C808"/>
      <c r="D808"/>
      <c r="E808"/>
      <c r="F808"/>
      <c r="G808"/>
      <c r="H808"/>
      <c r="I808"/>
    </row>
    <row r="809" spans="1:9">
      <c r="A809"/>
      <c r="B809"/>
      <c r="C809"/>
      <c r="D809"/>
      <c r="E809"/>
      <c r="F809"/>
      <c r="G809"/>
      <c r="H809"/>
      <c r="I809"/>
    </row>
    <row r="810" spans="1:9">
      <c r="A810"/>
      <c r="B810"/>
      <c r="C810"/>
      <c r="D810"/>
      <c r="E810"/>
      <c r="F810"/>
      <c r="G810"/>
      <c r="H810"/>
      <c r="I810"/>
    </row>
    <row r="811" spans="1:9">
      <c r="A811"/>
      <c r="B811"/>
      <c r="C811"/>
      <c r="D811"/>
      <c r="E811"/>
      <c r="F811"/>
      <c r="G811"/>
      <c r="H811"/>
      <c r="I811"/>
    </row>
    <row r="812" spans="1:9">
      <c r="A812"/>
      <c r="B812"/>
      <c r="C812"/>
      <c r="D812"/>
      <c r="E812"/>
      <c r="F812"/>
      <c r="G812"/>
      <c r="H812"/>
      <c r="I812"/>
    </row>
    <row r="813" spans="1:9">
      <c r="A813"/>
      <c r="B813"/>
      <c r="C813"/>
      <c r="D813"/>
      <c r="E813"/>
      <c r="F813"/>
      <c r="G813"/>
      <c r="H813"/>
      <c r="I813"/>
    </row>
    <row r="814" spans="1:9">
      <c r="A814"/>
      <c r="B814"/>
      <c r="C814"/>
      <c r="D814"/>
      <c r="E814"/>
      <c r="F814"/>
      <c r="G814"/>
      <c r="H814"/>
      <c r="I814"/>
    </row>
    <row r="815" spans="1:9">
      <c r="A815"/>
      <c r="B815"/>
      <c r="C815"/>
      <c r="D815"/>
      <c r="E815"/>
      <c r="F815"/>
      <c r="G815"/>
      <c r="H815"/>
      <c r="I815"/>
    </row>
    <row r="816" spans="1:9">
      <c r="A816"/>
      <c r="B816"/>
      <c r="C816"/>
      <c r="D816"/>
      <c r="E816"/>
      <c r="F816"/>
      <c r="G816"/>
      <c r="H816"/>
      <c r="I816"/>
    </row>
    <row r="817" spans="1:9">
      <c r="A817"/>
      <c r="B817"/>
      <c r="C817"/>
      <c r="D817"/>
      <c r="E817"/>
      <c r="F817"/>
      <c r="G817"/>
      <c r="H817"/>
      <c r="I817"/>
    </row>
    <row r="818" spans="1:9">
      <c r="A818"/>
      <c r="B818"/>
      <c r="C818"/>
      <c r="D818"/>
      <c r="E818"/>
      <c r="F818"/>
      <c r="G818"/>
      <c r="H818"/>
      <c r="I818"/>
    </row>
    <row r="819" spans="1:9">
      <c r="A819"/>
      <c r="B819"/>
      <c r="C819"/>
      <c r="D819"/>
      <c r="E819"/>
      <c r="F819"/>
      <c r="G819"/>
      <c r="H819"/>
      <c r="I819"/>
    </row>
    <row r="820" spans="1:9">
      <c r="A820"/>
      <c r="B820"/>
      <c r="C820"/>
      <c r="D820"/>
      <c r="E820"/>
      <c r="F820"/>
      <c r="G820"/>
      <c r="H820"/>
      <c r="I820"/>
    </row>
    <row r="821" spans="1:9">
      <c r="A821"/>
      <c r="B821"/>
      <c r="C821"/>
      <c r="D821"/>
      <c r="E821"/>
      <c r="F821"/>
      <c r="G821"/>
      <c r="H821"/>
      <c r="I821"/>
    </row>
    <row r="822" spans="1:9">
      <c r="A822"/>
      <c r="B822"/>
      <c r="C822"/>
      <c r="D822"/>
      <c r="E822"/>
      <c r="F822"/>
      <c r="G822"/>
      <c r="H822"/>
      <c r="I822"/>
    </row>
    <row r="823" spans="1:9">
      <c r="A823"/>
      <c r="B823"/>
      <c r="C823"/>
      <c r="D823"/>
      <c r="E823"/>
      <c r="F823"/>
      <c r="G823"/>
      <c r="H823"/>
      <c r="I823"/>
    </row>
    <row r="824" spans="1:9">
      <c r="A824"/>
      <c r="B824"/>
      <c r="C824"/>
      <c r="D824"/>
      <c r="E824"/>
      <c r="F824"/>
      <c r="G824"/>
      <c r="H824"/>
      <c r="I824"/>
    </row>
    <row r="825" spans="1:9">
      <c r="A825"/>
      <c r="B825"/>
      <c r="C825"/>
      <c r="D825"/>
      <c r="E825"/>
      <c r="F825"/>
      <c r="G825"/>
      <c r="H825"/>
      <c r="I825"/>
    </row>
    <row r="826" spans="1:9">
      <c r="A826"/>
      <c r="B826"/>
      <c r="C826"/>
      <c r="D826"/>
      <c r="E826"/>
      <c r="F826"/>
      <c r="G826"/>
      <c r="H826"/>
      <c r="I826"/>
    </row>
    <row r="827" spans="1:9">
      <c r="A827"/>
      <c r="B827"/>
      <c r="C827"/>
      <c r="D827"/>
      <c r="E827"/>
      <c r="F827"/>
      <c r="G827"/>
      <c r="H827"/>
      <c r="I827"/>
    </row>
    <row r="828" spans="1:9">
      <c r="A828"/>
      <c r="B828"/>
      <c r="C828"/>
      <c r="D828"/>
      <c r="E828"/>
      <c r="F828"/>
      <c r="G828"/>
      <c r="H828"/>
      <c r="I828"/>
    </row>
    <row r="829" spans="1:9">
      <c r="A829"/>
      <c r="B829"/>
      <c r="C829"/>
      <c r="D829"/>
      <c r="E829"/>
      <c r="F829"/>
      <c r="G829"/>
      <c r="H829"/>
      <c r="I829"/>
    </row>
    <row r="830" spans="1:9">
      <c r="A830"/>
      <c r="B830"/>
      <c r="C830"/>
      <c r="D830"/>
      <c r="E830"/>
      <c r="F830"/>
      <c r="G830"/>
      <c r="H830"/>
      <c r="I830"/>
    </row>
    <row r="831" spans="1:9">
      <c r="A831"/>
      <c r="B831"/>
      <c r="C831"/>
      <c r="D831"/>
      <c r="E831"/>
      <c r="F831"/>
      <c r="G831"/>
      <c r="H831"/>
      <c r="I831"/>
    </row>
    <row r="832" spans="1:9">
      <c r="A832"/>
      <c r="B832"/>
      <c r="C832"/>
      <c r="D832"/>
      <c r="E832"/>
      <c r="F832"/>
      <c r="G832"/>
      <c r="H832"/>
      <c r="I832"/>
    </row>
    <row r="833" spans="1:9">
      <c r="A833"/>
      <c r="B833"/>
      <c r="C833"/>
      <c r="D833"/>
      <c r="E833"/>
      <c r="F833"/>
      <c r="G833"/>
      <c r="H833"/>
      <c r="I833"/>
    </row>
    <row r="834" spans="1:9">
      <c r="A834"/>
      <c r="B834"/>
      <c r="C834"/>
      <c r="D834"/>
      <c r="E834"/>
      <c r="F834"/>
      <c r="G834"/>
      <c r="H834"/>
      <c r="I834"/>
    </row>
    <row r="835" spans="1:9">
      <c r="A835"/>
      <c r="B835"/>
      <c r="C835"/>
      <c r="D835"/>
      <c r="E835"/>
      <c r="F835"/>
      <c r="G835"/>
      <c r="H835"/>
      <c r="I835"/>
    </row>
    <row r="836" spans="1:9">
      <c r="A836"/>
      <c r="B836"/>
      <c r="C836"/>
      <c r="D836"/>
      <c r="E836"/>
      <c r="F836"/>
      <c r="G836"/>
      <c r="H836"/>
      <c r="I836"/>
    </row>
    <row r="837" spans="1:9">
      <c r="A837"/>
      <c r="B837"/>
      <c r="C837"/>
      <c r="D837"/>
      <c r="E837"/>
      <c r="F837"/>
      <c r="G837"/>
      <c r="H837"/>
      <c r="I837"/>
    </row>
    <row r="838" spans="1:9">
      <c r="A838"/>
      <c r="B838"/>
      <c r="C838"/>
      <c r="D838"/>
      <c r="E838"/>
      <c r="F838"/>
      <c r="G838"/>
      <c r="H838"/>
      <c r="I838"/>
    </row>
    <row r="839" spans="1:9">
      <c r="A839"/>
      <c r="B839"/>
      <c r="C839"/>
      <c r="D839"/>
      <c r="E839"/>
      <c r="F839"/>
      <c r="G839"/>
      <c r="H839"/>
      <c r="I839"/>
    </row>
    <row r="840" spans="1:9">
      <c r="A840"/>
      <c r="B840"/>
      <c r="C840"/>
      <c r="D840"/>
      <c r="E840"/>
      <c r="F840"/>
      <c r="G840"/>
      <c r="H840"/>
      <c r="I840"/>
    </row>
    <row r="841" spans="1:9">
      <c r="A841"/>
      <c r="B841"/>
      <c r="C841"/>
      <c r="D841"/>
      <c r="E841"/>
      <c r="F841"/>
      <c r="G841"/>
      <c r="H841"/>
      <c r="I841"/>
    </row>
    <row r="842" spans="1:9">
      <c r="A842"/>
      <c r="B842"/>
      <c r="C842"/>
      <c r="D842"/>
      <c r="E842"/>
      <c r="F842"/>
      <c r="G842"/>
      <c r="H842"/>
      <c r="I842"/>
    </row>
    <row r="843" spans="1:9">
      <c r="A843"/>
      <c r="B843"/>
      <c r="C843"/>
      <c r="D843"/>
      <c r="E843"/>
      <c r="F843"/>
      <c r="G843"/>
      <c r="H843"/>
      <c r="I843"/>
    </row>
    <row r="844" spans="1:9">
      <c r="A844"/>
      <c r="B844"/>
      <c r="C844"/>
      <c r="D844"/>
      <c r="E844"/>
      <c r="F844"/>
      <c r="G844"/>
      <c r="H844"/>
      <c r="I844"/>
    </row>
    <row r="845" spans="1:9">
      <c r="A845"/>
      <c r="B845"/>
      <c r="C845"/>
      <c r="D845"/>
      <c r="E845"/>
      <c r="F845"/>
      <c r="G845"/>
      <c r="H845"/>
      <c r="I845"/>
    </row>
    <row r="846" spans="1:9">
      <c r="A846"/>
      <c r="B846"/>
      <c r="C846"/>
      <c r="D846"/>
      <c r="E846"/>
      <c r="F846"/>
      <c r="G846"/>
      <c r="H846"/>
      <c r="I846"/>
    </row>
    <row r="847" spans="1:9">
      <c r="A847"/>
      <c r="B847"/>
      <c r="C847"/>
      <c r="D847"/>
      <c r="E847"/>
      <c r="F847"/>
      <c r="G847"/>
      <c r="H847"/>
      <c r="I847"/>
    </row>
    <row r="848" spans="1:9">
      <c r="A848"/>
      <c r="B848"/>
      <c r="C848"/>
      <c r="D848"/>
      <c r="E848"/>
      <c r="F848"/>
      <c r="G848"/>
      <c r="H848"/>
      <c r="I848"/>
    </row>
    <row r="849" spans="1:9">
      <c r="A849"/>
      <c r="B849"/>
      <c r="C849"/>
      <c r="D849"/>
      <c r="E849"/>
      <c r="F849"/>
      <c r="G849"/>
      <c r="H849"/>
      <c r="I849"/>
    </row>
    <row r="850" spans="1:9">
      <c r="A850"/>
      <c r="B850"/>
      <c r="C850"/>
      <c r="D850"/>
      <c r="E850"/>
      <c r="F850"/>
      <c r="G850"/>
      <c r="H850"/>
      <c r="I850"/>
    </row>
    <row r="851" spans="1:9">
      <c r="A851"/>
      <c r="B851"/>
      <c r="C851"/>
      <c r="D851"/>
      <c r="E851"/>
      <c r="F851"/>
      <c r="G851"/>
      <c r="H851"/>
      <c r="I851"/>
    </row>
    <row r="852" spans="1:9">
      <c r="A852"/>
      <c r="B852"/>
      <c r="C852"/>
      <c r="D852"/>
      <c r="E852"/>
      <c r="F852"/>
      <c r="G852"/>
      <c r="H852"/>
      <c r="I852"/>
    </row>
    <row r="853" spans="1:9">
      <c r="A853"/>
      <c r="B853"/>
      <c r="C853"/>
      <c r="D853"/>
      <c r="E853"/>
      <c r="F853"/>
      <c r="G853"/>
      <c r="H853"/>
      <c r="I853"/>
    </row>
    <row r="854" spans="1:9">
      <c r="A854"/>
      <c r="B854"/>
      <c r="C854"/>
      <c r="D854"/>
      <c r="E854"/>
      <c r="F854"/>
      <c r="G854"/>
      <c r="H854"/>
      <c r="I854"/>
    </row>
    <row r="855" spans="1:9">
      <c r="A855"/>
      <c r="B855"/>
      <c r="C855"/>
      <c r="D855"/>
      <c r="E855"/>
      <c r="F855"/>
      <c r="G855"/>
      <c r="H855"/>
      <c r="I855"/>
    </row>
    <row r="856" spans="1:9">
      <c r="A856"/>
      <c r="B856"/>
      <c r="C856"/>
      <c r="D856"/>
      <c r="E856"/>
      <c r="F856"/>
      <c r="G856"/>
      <c r="H856"/>
      <c r="I856"/>
    </row>
    <row r="857" spans="1:9">
      <c r="A857"/>
      <c r="B857"/>
      <c r="C857"/>
      <c r="D857"/>
      <c r="E857"/>
      <c r="F857"/>
      <c r="G857"/>
      <c r="H857"/>
      <c r="I857"/>
    </row>
    <row r="858" spans="1:9">
      <c r="A858"/>
      <c r="B858"/>
      <c r="C858"/>
      <c r="D858"/>
      <c r="E858"/>
      <c r="F858"/>
      <c r="G858"/>
      <c r="H858"/>
      <c r="I858"/>
    </row>
    <row r="859" spans="1:9">
      <c r="A859"/>
      <c r="B859"/>
      <c r="C859"/>
      <c r="D859"/>
      <c r="E859"/>
      <c r="F859"/>
      <c r="G859"/>
      <c r="H859"/>
      <c r="I859"/>
    </row>
    <row r="860" spans="1:9">
      <c r="A860"/>
      <c r="B860"/>
      <c r="C860"/>
      <c r="D860"/>
      <c r="E860"/>
      <c r="F860"/>
      <c r="G860"/>
      <c r="H860"/>
      <c r="I860"/>
    </row>
    <row r="861" spans="1:9">
      <c r="A861"/>
      <c r="B861"/>
      <c r="C861"/>
      <c r="D861"/>
      <c r="E861"/>
      <c r="F861"/>
      <c r="G861"/>
      <c r="H861"/>
      <c r="I861"/>
    </row>
    <row r="862" spans="1:9">
      <c r="A862"/>
      <c r="B862"/>
      <c r="C862"/>
      <c r="D862"/>
      <c r="E862"/>
      <c r="F862"/>
      <c r="G862"/>
      <c r="H862"/>
      <c r="I862"/>
    </row>
    <row r="863" spans="1:9">
      <c r="A863"/>
      <c r="B863"/>
      <c r="C863"/>
      <c r="D863"/>
      <c r="E863"/>
      <c r="F863"/>
      <c r="G863"/>
      <c r="H863"/>
      <c r="I863"/>
    </row>
    <row r="864" spans="1:9">
      <c r="A864"/>
      <c r="B864"/>
      <c r="C864"/>
      <c r="D864"/>
      <c r="E864"/>
      <c r="F864"/>
      <c r="G864"/>
      <c r="H864"/>
      <c r="I864"/>
    </row>
    <row r="865" spans="1:9">
      <c r="A865"/>
      <c r="B865"/>
      <c r="C865"/>
      <c r="D865"/>
      <c r="E865"/>
      <c r="F865"/>
      <c r="G865"/>
      <c r="H865"/>
      <c r="I865"/>
    </row>
    <row r="866" spans="1:9">
      <c r="A866"/>
      <c r="B866"/>
      <c r="C866"/>
      <c r="D866"/>
      <c r="E866"/>
      <c r="F866"/>
      <c r="G866"/>
      <c r="H866"/>
      <c r="I866"/>
    </row>
    <row r="867" spans="1:9">
      <c r="A867"/>
      <c r="B867"/>
      <c r="C867"/>
      <c r="D867"/>
      <c r="E867"/>
      <c r="F867"/>
      <c r="G867"/>
      <c r="H867"/>
      <c r="I867"/>
    </row>
    <row r="868" spans="1:9">
      <c r="A868"/>
      <c r="B868"/>
      <c r="C868"/>
      <c r="D868"/>
      <c r="E868"/>
      <c r="F868"/>
      <c r="G868"/>
      <c r="H868"/>
      <c r="I868"/>
    </row>
    <row r="869" spans="1:9">
      <c r="A869"/>
      <c r="B869"/>
      <c r="C869"/>
      <c r="D869"/>
      <c r="E869"/>
      <c r="F869"/>
      <c r="G869"/>
      <c r="H869"/>
      <c r="I869"/>
    </row>
    <row r="870" spans="1:9">
      <c r="A870"/>
      <c r="B870"/>
      <c r="C870"/>
      <c r="D870"/>
      <c r="E870"/>
      <c r="F870"/>
      <c r="G870"/>
      <c r="H870"/>
      <c r="I870"/>
    </row>
    <row r="871" spans="1:9">
      <c r="A871"/>
      <c r="B871"/>
      <c r="C871"/>
      <c r="D871"/>
      <c r="E871"/>
      <c r="F871"/>
      <c r="G871"/>
      <c r="H871"/>
      <c r="I871"/>
    </row>
    <row r="872" spans="1:9">
      <c r="A872"/>
      <c r="B872"/>
      <c r="C872"/>
      <c r="D872"/>
      <c r="E872"/>
      <c r="F872"/>
      <c r="G872"/>
      <c r="H872"/>
      <c r="I872"/>
    </row>
    <row r="873" spans="1:9">
      <c r="A873"/>
      <c r="B873"/>
      <c r="C873"/>
      <c r="D873"/>
      <c r="E873"/>
      <c r="F873"/>
      <c r="G873"/>
      <c r="H873"/>
      <c r="I873"/>
    </row>
    <row r="874" spans="1:9">
      <c r="A874"/>
      <c r="B874"/>
      <c r="C874"/>
      <c r="D874"/>
      <c r="E874"/>
      <c r="F874"/>
      <c r="G874"/>
      <c r="H874"/>
      <c r="I874"/>
    </row>
    <row r="875" spans="1:9">
      <c r="A875"/>
      <c r="B875"/>
      <c r="C875"/>
      <c r="D875"/>
      <c r="E875"/>
      <c r="F875"/>
      <c r="G875"/>
      <c r="H875"/>
      <c r="I875"/>
    </row>
    <row r="876" spans="1:9">
      <c r="A876"/>
      <c r="B876"/>
      <c r="C876"/>
      <c r="D876"/>
      <c r="E876"/>
      <c r="F876"/>
      <c r="G876"/>
      <c r="H876"/>
      <c r="I876"/>
    </row>
    <row r="877" spans="1:9">
      <c r="A877"/>
      <c r="B877"/>
      <c r="C877"/>
      <c r="D877"/>
      <c r="E877"/>
      <c r="F877"/>
      <c r="G877"/>
      <c r="H877"/>
      <c r="I877"/>
    </row>
    <row r="878" spans="1:9">
      <c r="A878"/>
      <c r="B878"/>
      <c r="C878"/>
      <c r="D878"/>
      <c r="E878"/>
      <c r="F878"/>
      <c r="G878"/>
      <c r="H878"/>
      <c r="I878"/>
    </row>
    <row r="879" spans="1:9">
      <c r="A879"/>
      <c r="B879"/>
      <c r="C879"/>
      <c r="D879"/>
      <c r="E879"/>
      <c r="F879"/>
      <c r="G879"/>
      <c r="H879"/>
      <c r="I879"/>
    </row>
    <row r="880" spans="1:9">
      <c r="A880"/>
      <c r="B880"/>
      <c r="C880"/>
      <c r="D880"/>
      <c r="E880"/>
      <c r="F880"/>
      <c r="G880"/>
      <c r="H880"/>
      <c r="I880"/>
    </row>
    <row r="881" spans="1:9">
      <c r="A881"/>
      <c r="B881"/>
      <c r="C881"/>
      <c r="D881"/>
      <c r="E881"/>
      <c r="F881"/>
      <c r="G881"/>
      <c r="H881"/>
      <c r="I881"/>
    </row>
    <row r="882" spans="1:9">
      <c r="A882"/>
      <c r="B882"/>
      <c r="C882"/>
      <c r="D882"/>
      <c r="E882"/>
      <c r="F882"/>
      <c r="G882"/>
      <c r="H882"/>
      <c r="I882"/>
    </row>
    <row r="883" spans="1:9">
      <c r="A883"/>
      <c r="B883"/>
      <c r="C883"/>
      <c r="D883"/>
      <c r="E883"/>
      <c r="F883"/>
      <c r="G883"/>
      <c r="H883"/>
      <c r="I883"/>
    </row>
    <row r="884" spans="1:9">
      <c r="A884"/>
      <c r="B884"/>
      <c r="C884"/>
      <c r="D884"/>
      <c r="E884"/>
      <c r="F884"/>
      <c r="G884"/>
      <c r="H884"/>
      <c r="I884"/>
    </row>
    <row r="885" spans="1:9">
      <c r="A885"/>
      <c r="B885"/>
      <c r="C885"/>
      <c r="D885"/>
      <c r="E885"/>
      <c r="F885"/>
      <c r="G885"/>
      <c r="H885"/>
      <c r="I885"/>
    </row>
    <row r="886" spans="1:9">
      <c r="A886"/>
      <c r="B886"/>
      <c r="C886"/>
      <c r="D886"/>
      <c r="E886"/>
      <c r="F886"/>
      <c r="G886"/>
      <c r="H886"/>
      <c r="I886"/>
    </row>
    <row r="887" spans="1:9">
      <c r="A887"/>
      <c r="B887"/>
      <c r="C887"/>
      <c r="D887"/>
      <c r="E887"/>
      <c r="F887"/>
      <c r="G887"/>
      <c r="H887"/>
      <c r="I887"/>
    </row>
    <row r="888" spans="1:9">
      <c r="A888"/>
      <c r="B888"/>
      <c r="C888"/>
      <c r="D888"/>
      <c r="E888"/>
      <c r="F888"/>
      <c r="G888"/>
      <c r="H888"/>
      <c r="I888"/>
    </row>
    <row r="889" spans="1:9">
      <c r="A889"/>
      <c r="B889"/>
      <c r="C889"/>
      <c r="D889"/>
      <c r="E889"/>
      <c r="F889"/>
      <c r="G889"/>
      <c r="H889"/>
      <c r="I889"/>
    </row>
    <row r="890" spans="1:9">
      <c r="A890"/>
      <c r="B890"/>
      <c r="C890"/>
      <c r="D890"/>
      <c r="E890"/>
      <c r="F890"/>
      <c r="G890"/>
      <c r="H890"/>
      <c r="I890"/>
    </row>
    <row r="891" spans="1:9">
      <c r="A891"/>
      <c r="B891"/>
      <c r="C891"/>
      <c r="D891"/>
      <c r="E891"/>
      <c r="F891"/>
      <c r="G891"/>
      <c r="H891"/>
      <c r="I891"/>
    </row>
    <row r="892" spans="1:9">
      <c r="A892"/>
      <c r="B892"/>
      <c r="C892"/>
      <c r="D892"/>
      <c r="E892"/>
      <c r="F892"/>
      <c r="G892"/>
      <c r="H892"/>
      <c r="I892"/>
    </row>
    <row r="893" spans="1:9">
      <c r="A893"/>
      <c r="B893"/>
      <c r="C893"/>
      <c r="D893"/>
      <c r="E893"/>
      <c r="F893"/>
      <c r="G893"/>
      <c r="H893"/>
      <c r="I893"/>
    </row>
    <row r="894" spans="1:9">
      <c r="A894"/>
      <c r="B894"/>
      <c r="C894"/>
      <c r="D894"/>
      <c r="E894"/>
      <c r="F894"/>
      <c r="G894"/>
      <c r="H894"/>
      <c r="I894"/>
    </row>
    <row r="895" spans="1:9">
      <c r="A895"/>
      <c r="B895"/>
      <c r="C895"/>
      <c r="D895"/>
      <c r="E895"/>
      <c r="F895"/>
      <c r="G895"/>
      <c r="H895"/>
      <c r="I895"/>
    </row>
    <row r="896" spans="1:9">
      <c r="A896"/>
      <c r="B896"/>
      <c r="C896"/>
      <c r="D896"/>
      <c r="E896"/>
      <c r="F896"/>
      <c r="G896"/>
      <c r="H896"/>
      <c r="I896"/>
    </row>
    <row r="897" spans="1:9">
      <c r="A897"/>
      <c r="B897"/>
      <c r="C897"/>
      <c r="D897"/>
      <c r="E897"/>
      <c r="F897"/>
      <c r="G897"/>
      <c r="H897"/>
      <c r="I897"/>
    </row>
    <row r="898" spans="1:9">
      <c r="A898"/>
      <c r="B898"/>
      <c r="C898"/>
      <c r="D898"/>
      <c r="E898"/>
      <c r="F898"/>
      <c r="G898"/>
      <c r="H898"/>
      <c r="I898"/>
    </row>
    <row r="899" spans="1:9">
      <c r="A899"/>
      <c r="B899"/>
      <c r="C899"/>
      <c r="D899"/>
      <c r="E899"/>
      <c r="F899"/>
      <c r="G899"/>
      <c r="H899"/>
      <c r="I899"/>
    </row>
    <row r="900" spans="1:9">
      <c r="A900"/>
      <c r="B900"/>
      <c r="C900"/>
      <c r="D900"/>
      <c r="E900"/>
      <c r="F900"/>
      <c r="G900"/>
      <c r="H900"/>
      <c r="I900"/>
    </row>
    <row r="901" spans="1:9">
      <c r="A901"/>
      <c r="B901"/>
      <c r="C901"/>
      <c r="D901"/>
      <c r="E901"/>
      <c r="F901"/>
      <c r="G901"/>
      <c r="H901"/>
      <c r="I901"/>
    </row>
    <row r="902" spans="1:9">
      <c r="A902"/>
      <c r="B902"/>
      <c r="C902"/>
      <c r="D902"/>
      <c r="E902"/>
      <c r="F902"/>
      <c r="G902"/>
      <c r="H902"/>
      <c r="I902"/>
    </row>
    <row r="903" spans="1:9">
      <c r="A903"/>
      <c r="B903"/>
      <c r="C903"/>
      <c r="D903"/>
      <c r="E903"/>
      <c r="F903"/>
      <c r="G903"/>
      <c r="H903"/>
      <c r="I903"/>
    </row>
    <row r="904" spans="1:9">
      <c r="A904"/>
      <c r="B904"/>
      <c r="C904"/>
      <c r="D904"/>
      <c r="E904"/>
      <c r="F904"/>
      <c r="G904"/>
      <c r="H904"/>
      <c r="I904"/>
    </row>
    <row r="905" spans="1:9">
      <c r="A905"/>
      <c r="B905"/>
      <c r="C905"/>
      <c r="D905"/>
      <c r="E905"/>
      <c r="F905"/>
      <c r="G905"/>
      <c r="H905"/>
      <c r="I905"/>
    </row>
    <row r="906" spans="1:9">
      <c r="A906"/>
      <c r="B906"/>
      <c r="C906"/>
      <c r="D906"/>
      <c r="E906"/>
      <c r="F906"/>
      <c r="G906"/>
      <c r="H906"/>
      <c r="I906"/>
    </row>
    <row r="907" spans="1:9">
      <c r="A907"/>
      <c r="B907"/>
      <c r="C907"/>
      <c r="D907"/>
      <c r="E907"/>
      <c r="F907"/>
      <c r="G907"/>
      <c r="H907"/>
      <c r="I907"/>
    </row>
    <row r="908" spans="1:9">
      <c r="A908"/>
      <c r="B908"/>
      <c r="C908"/>
      <c r="D908"/>
      <c r="E908"/>
      <c r="F908"/>
      <c r="G908"/>
      <c r="H908"/>
      <c r="I908"/>
    </row>
    <row r="909" spans="1:9">
      <c r="A909"/>
      <c r="B909"/>
      <c r="C909"/>
      <c r="D909"/>
      <c r="E909"/>
      <c r="F909"/>
      <c r="G909"/>
      <c r="H909"/>
      <c r="I909"/>
    </row>
    <row r="910" spans="1:9">
      <c r="A910"/>
      <c r="B910"/>
      <c r="C910"/>
      <c r="D910"/>
      <c r="E910"/>
      <c r="F910"/>
      <c r="G910"/>
      <c r="H910"/>
      <c r="I910"/>
    </row>
    <row r="911" spans="1:9">
      <c r="A911"/>
      <c r="B911"/>
      <c r="C911"/>
      <c r="D911"/>
      <c r="E911"/>
      <c r="F911"/>
      <c r="G911"/>
      <c r="H911"/>
      <c r="I911"/>
    </row>
    <row r="912" spans="1:9">
      <c r="A912"/>
      <c r="B912"/>
      <c r="C912"/>
      <c r="D912"/>
      <c r="E912"/>
      <c r="F912"/>
      <c r="G912"/>
      <c r="H912"/>
      <c r="I912"/>
    </row>
    <row r="913" spans="1:9">
      <c r="A913"/>
      <c r="B913"/>
      <c r="C913"/>
      <c r="D913"/>
      <c r="E913"/>
      <c r="F913"/>
      <c r="G913"/>
      <c r="H913"/>
      <c r="I913"/>
    </row>
    <row r="914" spans="1:9">
      <c r="A914"/>
      <c r="B914"/>
      <c r="C914"/>
      <c r="D914"/>
      <c r="E914"/>
      <c r="F914"/>
      <c r="G914"/>
      <c r="H914"/>
      <c r="I914"/>
    </row>
    <row r="915" spans="1:9">
      <c r="A915"/>
      <c r="B915"/>
      <c r="C915"/>
      <c r="D915"/>
      <c r="E915"/>
      <c r="F915"/>
      <c r="G915"/>
      <c r="H915"/>
      <c r="I915"/>
    </row>
    <row r="916" spans="1:9">
      <c r="A916"/>
      <c r="B916"/>
      <c r="C916"/>
      <c r="D916"/>
      <c r="E916"/>
      <c r="F916"/>
      <c r="G916"/>
      <c r="H916"/>
      <c r="I916"/>
    </row>
    <row r="917" spans="1:9">
      <c r="A917"/>
      <c r="B917"/>
      <c r="C917"/>
      <c r="D917"/>
      <c r="E917"/>
      <c r="F917"/>
      <c r="G917"/>
      <c r="H917"/>
      <c r="I917"/>
    </row>
    <row r="918" spans="1:9">
      <c r="A918"/>
      <c r="B918"/>
      <c r="C918"/>
      <c r="D918"/>
      <c r="E918"/>
      <c r="F918"/>
      <c r="G918"/>
      <c r="H918"/>
      <c r="I918"/>
    </row>
    <row r="919" spans="1:9">
      <c r="A919"/>
      <c r="B919"/>
      <c r="C919"/>
      <c r="D919"/>
      <c r="E919"/>
      <c r="F919"/>
      <c r="G919"/>
      <c r="H919"/>
      <c r="I919"/>
    </row>
    <row r="920" spans="1:9">
      <c r="A920"/>
      <c r="B920"/>
      <c r="C920"/>
      <c r="D920"/>
      <c r="E920"/>
      <c r="F920"/>
      <c r="G920"/>
      <c r="H920"/>
      <c r="I920"/>
    </row>
    <row r="921" spans="1:9">
      <c r="A921"/>
      <c r="B921"/>
      <c r="C921"/>
      <c r="D921"/>
      <c r="E921"/>
      <c r="F921"/>
      <c r="G921"/>
      <c r="H921"/>
      <c r="I921"/>
    </row>
    <row r="922" spans="1:9">
      <c r="A922"/>
      <c r="B922"/>
      <c r="C922"/>
      <c r="D922"/>
      <c r="E922"/>
      <c r="F922"/>
      <c r="G922"/>
      <c r="H922"/>
      <c r="I922"/>
    </row>
    <row r="923" spans="1:9">
      <c r="A923"/>
      <c r="B923"/>
      <c r="C923"/>
      <c r="D923"/>
      <c r="E923"/>
      <c r="F923"/>
      <c r="G923"/>
      <c r="H923"/>
      <c r="I923"/>
    </row>
    <row r="924" spans="1:9">
      <c r="A924"/>
      <c r="B924"/>
      <c r="C924"/>
      <c r="D924"/>
      <c r="E924"/>
      <c r="F924"/>
      <c r="G924"/>
      <c r="H924"/>
      <c r="I924"/>
    </row>
    <row r="925" spans="1:9">
      <c r="A925"/>
      <c r="B925"/>
      <c r="C925"/>
      <c r="D925"/>
      <c r="E925"/>
      <c r="F925"/>
      <c r="G925"/>
      <c r="H925"/>
      <c r="I925"/>
    </row>
    <row r="926" spans="1:9">
      <c r="A926"/>
      <c r="B926"/>
      <c r="C926"/>
      <c r="D926"/>
      <c r="E926"/>
      <c r="F926"/>
      <c r="G926"/>
      <c r="H926"/>
      <c r="I926"/>
    </row>
    <row r="927" spans="1:9">
      <c r="A927"/>
      <c r="B927"/>
      <c r="C927"/>
      <c r="D927"/>
      <c r="E927"/>
      <c r="F927"/>
      <c r="G927"/>
      <c r="H927"/>
      <c r="I927"/>
    </row>
    <row r="928" spans="1:9">
      <c r="A928"/>
      <c r="B928"/>
      <c r="C928"/>
      <c r="D928"/>
      <c r="E928"/>
      <c r="F928"/>
      <c r="G928"/>
      <c r="H928"/>
      <c r="I928"/>
    </row>
    <row r="929" spans="1:9">
      <c r="A929"/>
      <c r="B929"/>
      <c r="C929"/>
      <c r="D929"/>
      <c r="E929"/>
      <c r="F929"/>
      <c r="G929"/>
      <c r="H929"/>
      <c r="I929"/>
    </row>
    <row r="930" spans="1:9">
      <c r="A930"/>
      <c r="B930"/>
      <c r="C930"/>
      <c r="D930"/>
      <c r="E930"/>
      <c r="F930"/>
      <c r="G930"/>
      <c r="H930"/>
      <c r="I930"/>
    </row>
    <row r="931" spans="1:9">
      <c r="A931"/>
      <c r="B931"/>
      <c r="C931"/>
      <c r="D931"/>
      <c r="E931"/>
      <c r="F931"/>
      <c r="G931"/>
      <c r="H931"/>
      <c r="I931"/>
    </row>
    <row r="932" spans="1:9">
      <c r="A932"/>
      <c r="B932"/>
      <c r="C932"/>
      <c r="D932"/>
      <c r="E932"/>
      <c r="F932"/>
      <c r="G932"/>
      <c r="H932"/>
      <c r="I932"/>
    </row>
    <row r="933" spans="1:9">
      <c r="A933"/>
      <c r="B933"/>
      <c r="C933"/>
      <c r="D933"/>
      <c r="E933"/>
      <c r="F933"/>
      <c r="G933"/>
      <c r="H933"/>
      <c r="I933"/>
    </row>
    <row r="934" spans="1:9">
      <c r="A934"/>
      <c r="B934"/>
      <c r="C934"/>
      <c r="D934"/>
      <c r="E934"/>
      <c r="F934"/>
      <c r="G934"/>
      <c r="H934"/>
      <c r="I934"/>
    </row>
    <row r="935" spans="1:9">
      <c r="A935"/>
      <c r="B935"/>
      <c r="C935"/>
      <c r="D935"/>
      <c r="E935"/>
      <c r="F935"/>
      <c r="G935"/>
      <c r="H935"/>
      <c r="I935"/>
    </row>
    <row r="936" spans="1:9">
      <c r="A936"/>
      <c r="B936"/>
      <c r="C936"/>
      <c r="D936"/>
      <c r="E936"/>
      <c r="F936"/>
      <c r="G936"/>
      <c r="H936"/>
      <c r="I936"/>
    </row>
    <row r="937" spans="1:9">
      <c r="A937"/>
      <c r="B937"/>
      <c r="C937"/>
      <c r="D937"/>
      <c r="E937"/>
      <c r="F937"/>
      <c r="G937"/>
      <c r="H937"/>
      <c r="I937"/>
    </row>
    <row r="938" spans="1:9">
      <c r="A938"/>
      <c r="B938"/>
      <c r="C938"/>
      <c r="D938"/>
      <c r="E938"/>
      <c r="F938"/>
      <c r="G938"/>
      <c r="H938"/>
      <c r="I938"/>
    </row>
    <row r="939" spans="1:9">
      <c r="A939"/>
      <c r="B939"/>
      <c r="C939"/>
      <c r="D939"/>
      <c r="E939"/>
      <c r="F939"/>
      <c r="G939"/>
      <c r="H939"/>
      <c r="I939"/>
    </row>
    <row r="940" spans="1:9">
      <c r="A940"/>
      <c r="B940"/>
      <c r="C940"/>
      <c r="D940"/>
      <c r="E940"/>
      <c r="F940"/>
      <c r="G940"/>
      <c r="H940"/>
      <c r="I940"/>
    </row>
    <row r="941" spans="1:9">
      <c r="A941"/>
      <c r="B941"/>
      <c r="C941"/>
      <c r="D941"/>
      <c r="E941"/>
      <c r="F941"/>
      <c r="G941"/>
      <c r="H941"/>
      <c r="I941"/>
    </row>
    <row r="942" spans="1:9">
      <c r="A942"/>
      <c r="B942"/>
      <c r="C942"/>
      <c r="D942"/>
      <c r="E942"/>
      <c r="F942"/>
      <c r="G942"/>
      <c r="H942"/>
      <c r="I942"/>
    </row>
    <row r="943" spans="1:9">
      <c r="A943"/>
      <c r="B943"/>
      <c r="C943"/>
      <c r="D943"/>
      <c r="E943"/>
      <c r="F943"/>
      <c r="G943"/>
      <c r="H943"/>
      <c r="I943"/>
    </row>
    <row r="944" spans="1:9">
      <c r="A944"/>
      <c r="B944"/>
      <c r="C944"/>
      <c r="D944"/>
      <c r="E944"/>
      <c r="F944"/>
      <c r="G944"/>
      <c r="H944"/>
      <c r="I944"/>
    </row>
    <row r="945" spans="1:9">
      <c r="A945"/>
      <c r="B945"/>
      <c r="C945"/>
      <c r="D945"/>
      <c r="E945"/>
      <c r="F945"/>
      <c r="G945"/>
      <c r="H945"/>
      <c r="I945"/>
    </row>
    <row r="946" spans="1:9">
      <c r="A946"/>
      <c r="B946"/>
      <c r="C946"/>
      <c r="D946"/>
      <c r="E946"/>
      <c r="F946"/>
      <c r="G946"/>
      <c r="H946"/>
      <c r="I946"/>
    </row>
    <row r="947" spans="1:9">
      <c r="A947"/>
      <c r="B947"/>
      <c r="C947"/>
      <c r="D947"/>
      <c r="E947"/>
      <c r="F947"/>
      <c r="G947"/>
      <c r="H947"/>
      <c r="I947"/>
    </row>
    <row r="948" spans="1:9">
      <c r="A948"/>
      <c r="B948"/>
      <c r="C948"/>
      <c r="D948"/>
      <c r="E948"/>
      <c r="F948"/>
      <c r="G948"/>
      <c r="H948"/>
      <c r="I948"/>
    </row>
    <row r="949" spans="1:9">
      <c r="A949"/>
      <c r="B949"/>
      <c r="C949"/>
      <c r="D949"/>
      <c r="E949"/>
      <c r="F949"/>
      <c r="G949"/>
      <c r="H949"/>
      <c r="I949"/>
    </row>
    <row r="950" spans="1:9">
      <c r="A950"/>
      <c r="B950"/>
      <c r="C950"/>
      <c r="D950"/>
      <c r="E950"/>
      <c r="F950"/>
      <c r="G950"/>
      <c r="H950"/>
      <c r="I950"/>
    </row>
    <row r="951" spans="1:9">
      <c r="A951"/>
      <c r="B951"/>
      <c r="C951"/>
      <c r="D951"/>
      <c r="E951"/>
      <c r="F951"/>
      <c r="G951"/>
      <c r="H951"/>
      <c r="I951"/>
    </row>
    <row r="952" spans="1:9">
      <c r="A952"/>
      <c r="B952"/>
      <c r="C952"/>
      <c r="D952"/>
      <c r="E952"/>
      <c r="F952"/>
      <c r="G952"/>
      <c r="H952"/>
      <c r="I952"/>
    </row>
    <row r="953" spans="1:9">
      <c r="A953"/>
      <c r="B953"/>
      <c r="C953"/>
      <c r="D953"/>
      <c r="E953"/>
      <c r="F953"/>
      <c r="G953"/>
      <c r="H953"/>
      <c r="I953"/>
    </row>
    <row r="954" spans="1:9">
      <c r="A954"/>
      <c r="B954"/>
      <c r="C954"/>
      <c r="D954"/>
      <c r="E954"/>
      <c r="F954"/>
      <c r="G954"/>
      <c r="H954"/>
      <c r="I954"/>
    </row>
    <row r="955" spans="1:9">
      <c r="A955"/>
      <c r="B955"/>
      <c r="C955"/>
      <c r="D955"/>
      <c r="E955"/>
      <c r="F955"/>
      <c r="G955"/>
      <c r="H955"/>
      <c r="I955"/>
    </row>
    <row r="956" spans="1:9">
      <c r="A956"/>
      <c r="B956"/>
      <c r="C956"/>
      <c r="D956"/>
      <c r="E956"/>
      <c r="F956"/>
      <c r="G956"/>
      <c r="H956"/>
      <c r="I956"/>
    </row>
    <row r="957" spans="1:9">
      <c r="A957"/>
      <c r="B957"/>
      <c r="C957"/>
      <c r="D957"/>
      <c r="E957"/>
      <c r="F957"/>
      <c r="G957"/>
      <c r="H957"/>
      <c r="I957"/>
    </row>
    <row r="958" spans="1:9">
      <c r="A958"/>
      <c r="B958"/>
      <c r="C958"/>
      <c r="D958"/>
      <c r="E958"/>
      <c r="F958"/>
      <c r="G958"/>
      <c r="H958"/>
      <c r="I958"/>
    </row>
    <row r="959" spans="1:9">
      <c r="A959"/>
      <c r="B959"/>
      <c r="C959"/>
      <c r="D959"/>
      <c r="E959"/>
      <c r="F959"/>
      <c r="G959"/>
      <c r="H959"/>
      <c r="I959"/>
    </row>
    <row r="960" spans="1:9">
      <c r="A960"/>
      <c r="B960"/>
      <c r="C960"/>
      <c r="D960"/>
      <c r="E960"/>
      <c r="F960"/>
      <c r="G960"/>
      <c r="H960"/>
      <c r="I960"/>
    </row>
    <row r="961" spans="1:9">
      <c r="A961"/>
      <c r="B961"/>
      <c r="C961"/>
      <c r="D961"/>
      <c r="E961"/>
      <c r="F961"/>
      <c r="G961"/>
      <c r="H961"/>
      <c r="I961"/>
    </row>
    <row r="962" spans="1:9">
      <c r="A962"/>
      <c r="B962"/>
      <c r="C962"/>
      <c r="D962"/>
      <c r="E962"/>
      <c r="F962"/>
      <c r="G962"/>
      <c r="H962"/>
      <c r="I962"/>
    </row>
    <row r="963" spans="1:9">
      <c r="A963"/>
      <c r="B963"/>
      <c r="C963"/>
      <c r="D963"/>
      <c r="E963"/>
      <c r="F963"/>
      <c r="G963"/>
      <c r="H963"/>
      <c r="I963"/>
    </row>
    <row r="964" spans="1:9">
      <c r="A964"/>
      <c r="B964"/>
      <c r="C964"/>
      <c r="D964"/>
      <c r="E964"/>
      <c r="F964"/>
      <c r="G964"/>
      <c r="H964"/>
      <c r="I964"/>
    </row>
    <row r="965" spans="1:9">
      <c r="A965"/>
      <c r="B965"/>
      <c r="C965"/>
      <c r="D965"/>
      <c r="E965"/>
      <c r="F965"/>
      <c r="G965"/>
      <c r="H965"/>
      <c r="I965"/>
    </row>
    <row r="966" spans="1:9">
      <c r="A966"/>
      <c r="B966"/>
      <c r="C966"/>
      <c r="D966"/>
      <c r="E966"/>
      <c r="F966"/>
      <c r="G966"/>
      <c r="H966"/>
      <c r="I966"/>
    </row>
    <row r="967" spans="1:9">
      <c r="A967"/>
      <c r="B967"/>
      <c r="C967"/>
      <c r="D967"/>
      <c r="E967"/>
      <c r="F967"/>
      <c r="G967"/>
      <c r="H967"/>
      <c r="I967"/>
    </row>
    <row r="968" spans="1:9">
      <c r="A968"/>
      <c r="B968"/>
      <c r="C968"/>
      <c r="D968"/>
      <c r="E968"/>
      <c r="F968"/>
      <c r="G968"/>
      <c r="H968"/>
      <c r="I968"/>
    </row>
    <row r="969" spans="1:9">
      <c r="A969"/>
      <c r="B969"/>
      <c r="C969"/>
      <c r="D969"/>
      <c r="E969"/>
      <c r="F969"/>
      <c r="G969"/>
      <c r="H969"/>
      <c r="I969"/>
    </row>
    <row r="970" spans="1:9">
      <c r="A970"/>
      <c r="B970"/>
      <c r="C970"/>
      <c r="D970"/>
      <c r="E970"/>
      <c r="F970"/>
      <c r="G970"/>
      <c r="H970"/>
      <c r="I970"/>
    </row>
    <row r="971" spans="1:9">
      <c r="A971"/>
      <c r="B971"/>
      <c r="C971"/>
      <c r="D971"/>
      <c r="E971"/>
      <c r="F971"/>
      <c r="G971"/>
      <c r="H971"/>
      <c r="I971"/>
    </row>
    <row r="972" spans="1:9">
      <c r="A972"/>
      <c r="B972"/>
      <c r="C972"/>
      <c r="D972"/>
      <c r="E972"/>
      <c r="F972"/>
      <c r="G972"/>
      <c r="H972"/>
      <c r="I972"/>
    </row>
    <row r="973" spans="1:9">
      <c r="A973"/>
      <c r="B973"/>
      <c r="C973"/>
      <c r="D973"/>
      <c r="E973"/>
      <c r="F973"/>
      <c r="G973"/>
      <c r="H973"/>
      <c r="I973"/>
    </row>
    <row r="974" spans="1:9">
      <c r="A974"/>
      <c r="B974"/>
      <c r="C974"/>
      <c r="D974"/>
      <c r="E974"/>
      <c r="F974"/>
      <c r="G974"/>
      <c r="H974"/>
      <c r="I974"/>
    </row>
    <row r="975" spans="1:9">
      <c r="A975"/>
      <c r="B975"/>
      <c r="C975"/>
      <c r="D975"/>
      <c r="E975"/>
      <c r="F975"/>
      <c r="G975"/>
      <c r="H975"/>
      <c r="I975"/>
    </row>
    <row r="976" spans="1:9">
      <c r="A976"/>
      <c r="B976"/>
      <c r="C976"/>
      <c r="D976"/>
      <c r="E976"/>
      <c r="F976"/>
      <c r="G976"/>
      <c r="H976"/>
      <c r="I976"/>
    </row>
    <row r="977" spans="1:9">
      <c r="A977"/>
      <c r="B977"/>
      <c r="C977"/>
      <c r="D977"/>
      <c r="E977"/>
      <c r="F977"/>
      <c r="G977"/>
      <c r="H977"/>
      <c r="I977"/>
    </row>
    <row r="978" spans="1:9">
      <c r="A978"/>
      <c r="B978"/>
      <c r="C978"/>
      <c r="D978"/>
      <c r="E978"/>
      <c r="F978"/>
      <c r="G978"/>
      <c r="H978"/>
      <c r="I978"/>
    </row>
    <row r="979" spans="1:9">
      <c r="A979"/>
      <c r="B979"/>
      <c r="C979"/>
      <c r="D979"/>
      <c r="E979"/>
      <c r="F979"/>
      <c r="G979"/>
      <c r="H979"/>
      <c r="I979"/>
    </row>
    <row r="980" spans="1:9">
      <c r="A980"/>
      <c r="B980"/>
      <c r="C980"/>
      <c r="D980"/>
      <c r="E980"/>
      <c r="F980"/>
      <c r="G980"/>
      <c r="H980"/>
      <c r="I980"/>
    </row>
    <row r="981" spans="1:9">
      <c r="A981"/>
      <c r="B981"/>
      <c r="C981"/>
      <c r="D981"/>
      <c r="E981"/>
      <c r="F981"/>
      <c r="G981"/>
      <c r="H981"/>
      <c r="I981"/>
    </row>
    <row r="982" spans="1:9">
      <c r="A982"/>
      <c r="B982"/>
      <c r="C982"/>
      <c r="D982"/>
      <c r="E982"/>
      <c r="F982"/>
      <c r="G982"/>
      <c r="H982"/>
      <c r="I982"/>
    </row>
    <row r="983" spans="1:9">
      <c r="A983"/>
      <c r="B983"/>
      <c r="C983"/>
      <c r="D983"/>
      <c r="E983"/>
      <c r="F983"/>
      <c r="G983"/>
      <c r="H983"/>
      <c r="I983"/>
    </row>
    <row r="984" spans="1:9">
      <c r="A984"/>
      <c r="B984"/>
      <c r="C984"/>
      <c r="D984"/>
      <c r="E984"/>
      <c r="F984"/>
      <c r="G984"/>
      <c r="H984"/>
      <c r="I984"/>
    </row>
    <row r="985" spans="1:9">
      <c r="A985"/>
      <c r="B985"/>
      <c r="C985"/>
      <c r="D985"/>
      <c r="E985"/>
      <c r="F985"/>
      <c r="G985"/>
      <c r="H985"/>
      <c r="I985"/>
    </row>
    <row r="986" spans="1:9">
      <c r="A986"/>
      <c r="B986"/>
      <c r="C986"/>
      <c r="D986"/>
      <c r="E986"/>
      <c r="F986"/>
      <c r="G986"/>
      <c r="H986"/>
      <c r="I986"/>
    </row>
    <row r="987" spans="1:9">
      <c r="A987"/>
      <c r="B987"/>
      <c r="C987"/>
      <c r="D987"/>
      <c r="E987"/>
      <c r="F987"/>
      <c r="G987"/>
      <c r="H987"/>
      <c r="I987"/>
    </row>
    <row r="988" spans="1:9">
      <c r="A988"/>
      <c r="B988"/>
      <c r="C988"/>
      <c r="D988"/>
      <c r="E988"/>
      <c r="F988"/>
      <c r="G988"/>
      <c r="H988"/>
      <c r="I988"/>
    </row>
    <row r="989" spans="1:9">
      <c r="A989"/>
      <c r="B989"/>
      <c r="C989"/>
      <c r="D989"/>
      <c r="E989"/>
      <c r="F989"/>
      <c r="G989"/>
      <c r="H989"/>
      <c r="I989"/>
    </row>
    <row r="990" spans="1:9">
      <c r="A990"/>
      <c r="B990"/>
      <c r="C990"/>
      <c r="D990"/>
      <c r="E990"/>
      <c r="F990"/>
      <c r="G990"/>
      <c r="H990"/>
      <c r="I990"/>
    </row>
    <row r="991" spans="1:9">
      <c r="A991"/>
      <c r="B991"/>
      <c r="C991"/>
      <c r="D991"/>
      <c r="E991"/>
      <c r="F991"/>
      <c r="G991"/>
      <c r="H991"/>
      <c r="I991"/>
    </row>
    <row r="992" spans="1:9">
      <c r="A992"/>
      <c r="B992"/>
      <c r="C992"/>
      <c r="D992"/>
      <c r="E992"/>
      <c r="F992"/>
      <c r="G992"/>
      <c r="H992"/>
      <c r="I992"/>
    </row>
    <row r="993" spans="1:9">
      <c r="A993"/>
      <c r="B993"/>
      <c r="C993"/>
      <c r="D993"/>
      <c r="E993"/>
      <c r="F993"/>
      <c r="G993"/>
      <c r="H993"/>
      <c r="I993"/>
    </row>
    <row r="994" spans="1:9">
      <c r="A994"/>
      <c r="B994"/>
      <c r="C994"/>
      <c r="D994"/>
      <c r="E994"/>
      <c r="F994"/>
      <c r="G994"/>
      <c r="H994"/>
      <c r="I994"/>
    </row>
    <row r="995" spans="1:9">
      <c r="A995"/>
      <c r="B995"/>
      <c r="C995"/>
      <c r="D995"/>
      <c r="E995"/>
      <c r="F995"/>
      <c r="G995"/>
      <c r="H995"/>
      <c r="I995"/>
    </row>
    <row r="996" spans="1:9">
      <c r="A996"/>
      <c r="B996"/>
      <c r="C996"/>
      <c r="D996"/>
      <c r="E996"/>
      <c r="F996"/>
      <c r="G996"/>
      <c r="H996"/>
      <c r="I996"/>
    </row>
    <row r="997" spans="1:9">
      <c r="A997"/>
      <c r="B997"/>
      <c r="C997"/>
      <c r="D997"/>
      <c r="E997"/>
      <c r="F997"/>
      <c r="G997"/>
      <c r="H997"/>
      <c r="I997"/>
    </row>
    <row r="998" spans="1:9">
      <c r="A998"/>
      <c r="B998"/>
      <c r="C998"/>
      <c r="D998"/>
      <c r="E998"/>
      <c r="F998"/>
      <c r="G998"/>
      <c r="H998"/>
      <c r="I998"/>
    </row>
    <row r="999" spans="1:9">
      <c r="A999"/>
      <c r="B999"/>
      <c r="C999"/>
      <c r="D999"/>
      <c r="E999"/>
      <c r="F999"/>
      <c r="G999"/>
      <c r="H999"/>
      <c r="I999"/>
    </row>
    <row r="1000" spans="1:9">
      <c r="A1000"/>
      <c r="B1000"/>
      <c r="C1000"/>
      <c r="D1000"/>
      <c r="E1000"/>
      <c r="F1000"/>
      <c r="G1000"/>
      <c r="H1000"/>
      <c r="I1000"/>
    </row>
    <row r="1001" spans="1:9">
      <c r="A1001"/>
      <c r="B1001"/>
      <c r="C1001"/>
      <c r="D1001"/>
      <c r="E1001"/>
      <c r="F1001"/>
      <c r="G1001"/>
      <c r="H1001"/>
      <c r="I1001"/>
    </row>
    <row r="1002" spans="1:9">
      <c r="A1002"/>
      <c r="B1002"/>
      <c r="C1002"/>
      <c r="D1002"/>
      <c r="E1002"/>
      <c r="F1002"/>
      <c r="G1002"/>
      <c r="H1002"/>
      <c r="I1002"/>
    </row>
    <row r="1003" spans="1:9">
      <c r="A1003"/>
      <c r="B1003"/>
      <c r="C1003"/>
      <c r="D1003"/>
      <c r="E1003"/>
      <c r="F1003"/>
      <c r="G1003"/>
      <c r="H1003"/>
      <c r="I1003"/>
    </row>
    <row r="1004" spans="1:9">
      <c r="A1004"/>
      <c r="B1004"/>
      <c r="C1004"/>
      <c r="D1004"/>
      <c r="E1004"/>
      <c r="F1004"/>
      <c r="G1004"/>
      <c r="H1004"/>
      <c r="I1004"/>
    </row>
    <row r="1005" spans="1:9">
      <c r="A1005"/>
      <c r="B1005"/>
      <c r="C1005"/>
      <c r="D1005"/>
      <c r="E1005"/>
      <c r="F1005"/>
      <c r="G1005"/>
      <c r="H1005"/>
      <c r="I1005"/>
    </row>
    <row r="1006" spans="1:9">
      <c r="A1006"/>
      <c r="B1006"/>
      <c r="C1006"/>
      <c r="D1006"/>
      <c r="E1006"/>
      <c r="F1006"/>
      <c r="G1006"/>
      <c r="H1006"/>
      <c r="I1006"/>
    </row>
    <row r="1007" spans="1:9">
      <c r="A1007"/>
      <c r="B1007"/>
      <c r="C1007"/>
      <c r="D1007"/>
      <c r="E1007"/>
      <c r="F1007"/>
      <c r="G1007"/>
      <c r="H1007"/>
      <c r="I1007"/>
    </row>
    <row r="1008" spans="1:9">
      <c r="A1008"/>
      <c r="B1008"/>
      <c r="C1008"/>
      <c r="D1008"/>
      <c r="E1008"/>
      <c r="F1008"/>
      <c r="G1008"/>
      <c r="H1008"/>
      <c r="I1008"/>
    </row>
    <row r="1009" spans="1:9">
      <c r="A1009"/>
      <c r="B1009"/>
      <c r="C1009"/>
      <c r="D1009"/>
      <c r="E1009"/>
      <c r="F1009"/>
      <c r="G1009"/>
      <c r="H1009"/>
      <c r="I1009"/>
    </row>
    <row r="1010" spans="1:9">
      <c r="A1010"/>
      <c r="B1010"/>
      <c r="C1010"/>
      <c r="D1010"/>
      <c r="E1010"/>
      <c r="F1010"/>
      <c r="G1010"/>
      <c r="H1010"/>
      <c r="I1010"/>
    </row>
    <row r="1011" spans="1:9">
      <c r="A1011"/>
      <c r="B1011"/>
      <c r="C1011"/>
      <c r="D1011"/>
      <c r="E1011"/>
      <c r="F1011"/>
      <c r="G1011"/>
      <c r="H1011"/>
      <c r="I1011"/>
    </row>
    <row r="1012" spans="1:9">
      <c r="A1012"/>
      <c r="B1012"/>
      <c r="C1012"/>
      <c r="D1012"/>
      <c r="E1012"/>
      <c r="F1012"/>
      <c r="G1012"/>
      <c r="H1012"/>
      <c r="I1012"/>
    </row>
    <row r="1013" spans="1:9">
      <c r="A1013"/>
      <c r="B1013"/>
      <c r="C1013"/>
      <c r="D1013"/>
      <c r="E1013"/>
      <c r="F1013"/>
      <c r="G1013"/>
      <c r="H1013"/>
      <c r="I1013"/>
    </row>
    <row r="1014" spans="1:9">
      <c r="A1014"/>
      <c r="B1014"/>
      <c r="C1014"/>
      <c r="D1014"/>
      <c r="E1014"/>
      <c r="F1014"/>
      <c r="G1014"/>
      <c r="H1014"/>
      <c r="I1014"/>
    </row>
    <row r="1015" spans="1:9">
      <c r="A1015"/>
      <c r="B1015"/>
      <c r="C1015"/>
      <c r="D1015"/>
      <c r="E1015"/>
      <c r="F1015"/>
      <c r="G1015"/>
      <c r="H1015"/>
      <c r="I1015"/>
    </row>
    <row r="1016" spans="1:9">
      <c r="A1016"/>
      <c r="B1016"/>
      <c r="C1016"/>
      <c r="D1016"/>
      <c r="E1016"/>
      <c r="F1016"/>
      <c r="G1016"/>
      <c r="H1016"/>
      <c r="I1016"/>
    </row>
    <row r="1017" spans="1:9">
      <c r="A1017"/>
      <c r="B1017"/>
      <c r="C1017"/>
      <c r="D1017"/>
      <c r="E1017"/>
      <c r="F1017"/>
      <c r="G1017"/>
      <c r="H1017"/>
      <c r="I1017"/>
    </row>
    <row r="1018" spans="1:9">
      <c r="A1018"/>
      <c r="B1018"/>
      <c r="C1018"/>
      <c r="D1018"/>
      <c r="E1018"/>
      <c r="F1018"/>
      <c r="G1018"/>
      <c r="H1018"/>
      <c r="I1018"/>
    </row>
    <row r="1019" spans="1:9">
      <c r="A1019"/>
      <c r="B1019"/>
      <c r="C1019"/>
      <c r="D1019"/>
      <c r="E1019"/>
      <c r="F1019"/>
      <c r="G1019"/>
      <c r="H1019"/>
      <c r="I1019"/>
    </row>
    <row r="1020" spans="1:9">
      <c r="A1020"/>
      <c r="B1020"/>
      <c r="C1020"/>
      <c r="D1020"/>
      <c r="E1020"/>
      <c r="F1020"/>
      <c r="G1020"/>
      <c r="H1020"/>
      <c r="I1020"/>
    </row>
    <row r="1021" spans="1:9">
      <c r="A1021"/>
      <c r="B1021"/>
      <c r="C1021"/>
      <c r="D1021"/>
      <c r="E1021"/>
      <c r="F1021"/>
      <c r="G1021"/>
      <c r="H1021"/>
      <c r="I1021"/>
    </row>
    <row r="1022" spans="1:9">
      <c r="A1022"/>
      <c r="B1022"/>
      <c r="C1022"/>
      <c r="D1022"/>
      <c r="E1022"/>
      <c r="F1022"/>
      <c r="G1022"/>
      <c r="H1022"/>
      <c r="I1022"/>
    </row>
    <row r="1023" spans="1:9">
      <c r="A1023"/>
      <c r="B1023"/>
      <c r="C1023"/>
      <c r="D1023"/>
      <c r="E1023"/>
      <c r="F1023"/>
      <c r="G1023"/>
      <c r="H1023"/>
      <c r="I1023"/>
    </row>
    <row r="1024" spans="1:9">
      <c r="A1024"/>
      <c r="B1024"/>
      <c r="C1024"/>
      <c r="D1024"/>
      <c r="E1024"/>
      <c r="F1024"/>
      <c r="G1024"/>
      <c r="H1024"/>
      <c r="I1024"/>
    </row>
    <row r="1025" spans="1:9">
      <c r="A1025"/>
      <c r="B1025"/>
      <c r="C1025"/>
      <c r="D1025"/>
      <c r="E1025"/>
      <c r="F1025"/>
      <c r="G1025"/>
      <c r="H1025"/>
      <c r="I1025"/>
    </row>
    <row r="1026" spans="1:9">
      <c r="A1026"/>
      <c r="B1026"/>
      <c r="C1026"/>
      <c r="D1026"/>
      <c r="E1026"/>
      <c r="F1026"/>
      <c r="G1026"/>
      <c r="H1026"/>
      <c r="I1026"/>
    </row>
    <row r="1027" spans="1:9">
      <c r="A1027"/>
      <c r="B1027"/>
      <c r="C1027"/>
      <c r="D1027"/>
      <c r="E1027"/>
      <c r="F1027"/>
      <c r="G1027"/>
      <c r="H1027"/>
      <c r="I1027"/>
    </row>
    <row r="1028" spans="1:9">
      <c r="A1028"/>
      <c r="B1028"/>
      <c r="C1028"/>
      <c r="D1028"/>
      <c r="E1028"/>
      <c r="F1028"/>
      <c r="G1028"/>
      <c r="H1028"/>
      <c r="I1028"/>
    </row>
    <row r="1029" spans="1:9">
      <c r="A1029"/>
      <c r="B1029"/>
      <c r="C1029"/>
      <c r="D1029"/>
      <c r="E1029"/>
      <c r="F1029"/>
      <c r="G1029"/>
      <c r="H1029"/>
      <c r="I1029"/>
    </row>
    <row r="1030" spans="1:9">
      <c r="A1030"/>
      <c r="B1030"/>
      <c r="C1030"/>
      <c r="D1030"/>
      <c r="E1030"/>
      <c r="F1030"/>
      <c r="G1030"/>
      <c r="H1030"/>
      <c r="I1030"/>
    </row>
    <row r="1031" spans="1:9">
      <c r="A1031"/>
      <c r="B1031"/>
      <c r="C1031"/>
      <c r="D1031"/>
      <c r="E1031"/>
      <c r="F1031"/>
      <c r="G1031"/>
      <c r="H1031"/>
      <c r="I1031"/>
    </row>
    <row r="1032" spans="1:9">
      <c r="A1032"/>
      <c r="B1032"/>
      <c r="C1032"/>
      <c r="D1032"/>
      <c r="E1032"/>
      <c r="F1032"/>
      <c r="G1032"/>
      <c r="H1032"/>
      <c r="I1032"/>
    </row>
    <row r="1033" spans="1:9">
      <c r="A1033"/>
      <c r="B1033"/>
      <c r="C1033"/>
      <c r="D1033"/>
      <c r="E1033"/>
      <c r="F1033"/>
      <c r="G1033"/>
      <c r="H1033"/>
      <c r="I1033"/>
    </row>
    <row r="1034" spans="1:9">
      <c r="A1034"/>
      <c r="B1034"/>
      <c r="C1034"/>
      <c r="D1034"/>
      <c r="E1034"/>
      <c r="F1034"/>
      <c r="G1034"/>
      <c r="H1034"/>
      <c r="I1034"/>
    </row>
    <row r="1035" spans="1:9">
      <c r="A1035"/>
      <c r="B1035"/>
      <c r="C1035"/>
      <c r="D1035"/>
      <c r="E1035"/>
      <c r="F1035"/>
      <c r="G1035"/>
      <c r="H1035"/>
      <c r="I1035"/>
    </row>
    <row r="1036" spans="1:9">
      <c r="A1036"/>
      <c r="B1036"/>
      <c r="C1036"/>
      <c r="D1036"/>
      <c r="E1036"/>
      <c r="F1036"/>
      <c r="G1036"/>
      <c r="H1036"/>
      <c r="I1036"/>
    </row>
    <row r="1037" spans="1:9">
      <c r="A1037"/>
      <c r="B1037"/>
      <c r="C1037"/>
      <c r="D1037"/>
      <c r="E1037"/>
      <c r="F1037"/>
      <c r="G1037"/>
      <c r="H1037"/>
      <c r="I1037"/>
    </row>
    <row r="1038" spans="1:9">
      <c r="A1038"/>
      <c r="B1038"/>
      <c r="C1038"/>
      <c r="D1038"/>
      <c r="E1038"/>
      <c r="F1038"/>
      <c r="G1038"/>
      <c r="H1038"/>
      <c r="I1038"/>
    </row>
    <row r="1039" spans="1:9">
      <c r="A1039"/>
      <c r="B1039"/>
      <c r="C1039"/>
      <c r="D1039"/>
      <c r="E1039"/>
      <c r="F1039"/>
      <c r="G1039"/>
      <c r="H1039"/>
      <c r="I1039"/>
    </row>
    <row r="1040" spans="1:9">
      <c r="A1040"/>
      <c r="B1040"/>
      <c r="C1040"/>
      <c r="D1040"/>
      <c r="E1040"/>
      <c r="F1040"/>
      <c r="G1040"/>
      <c r="H1040"/>
      <c r="I1040"/>
    </row>
    <row r="1041" spans="1:9">
      <c r="A1041"/>
      <c r="B1041"/>
      <c r="C1041"/>
      <c r="D1041"/>
      <c r="E1041"/>
      <c r="F1041"/>
      <c r="G1041"/>
      <c r="H1041"/>
      <c r="I1041"/>
    </row>
    <row r="1042" spans="1:9">
      <c r="A1042"/>
      <c r="B1042"/>
      <c r="C1042"/>
      <c r="D1042"/>
      <c r="E1042"/>
      <c r="F1042"/>
      <c r="G1042"/>
      <c r="H1042"/>
      <c r="I1042"/>
    </row>
    <row r="1043" spans="1:9">
      <c r="A1043"/>
      <c r="B1043"/>
      <c r="C1043"/>
      <c r="D1043"/>
      <c r="E1043"/>
      <c r="F1043"/>
      <c r="G1043"/>
      <c r="H1043"/>
      <c r="I1043"/>
    </row>
    <row r="1044" spans="1:9">
      <c r="A1044"/>
      <c r="B1044"/>
      <c r="C1044"/>
      <c r="D1044"/>
      <c r="E1044"/>
      <c r="F1044"/>
      <c r="G1044"/>
      <c r="H1044"/>
      <c r="I1044"/>
    </row>
    <row r="1045" spans="1:9">
      <c r="A1045"/>
      <c r="B1045"/>
      <c r="C1045"/>
      <c r="D1045"/>
      <c r="E1045"/>
      <c r="F1045"/>
      <c r="G1045"/>
      <c r="H1045"/>
      <c r="I1045"/>
    </row>
    <row r="1046" spans="1:9">
      <c r="A1046"/>
      <c r="B1046"/>
      <c r="C1046"/>
      <c r="D1046"/>
      <c r="E1046"/>
      <c r="F1046"/>
      <c r="G1046"/>
      <c r="H1046"/>
      <c r="I1046"/>
    </row>
    <row r="1047" spans="1:9">
      <c r="A1047"/>
      <c r="B1047"/>
      <c r="C1047"/>
      <c r="D1047"/>
      <c r="E1047"/>
      <c r="F1047"/>
      <c r="G1047"/>
      <c r="H1047"/>
      <c r="I1047"/>
    </row>
    <row r="1048" spans="1:9">
      <c r="A1048"/>
      <c r="B1048"/>
      <c r="C1048"/>
      <c r="D1048"/>
      <c r="E1048"/>
      <c r="F1048"/>
      <c r="G1048"/>
      <c r="H1048"/>
      <c r="I1048"/>
    </row>
    <row r="1049" spans="1:9">
      <c r="A1049"/>
      <c r="B1049"/>
      <c r="C1049"/>
      <c r="D1049"/>
      <c r="E1049"/>
      <c r="F1049"/>
      <c r="G1049"/>
      <c r="H1049"/>
      <c r="I1049"/>
    </row>
    <row r="1050" spans="1:9">
      <c r="A1050"/>
      <c r="B1050"/>
      <c r="C1050"/>
      <c r="D1050"/>
      <c r="E1050"/>
      <c r="F1050"/>
      <c r="G1050"/>
      <c r="H1050"/>
      <c r="I1050"/>
    </row>
    <row r="1051" spans="1:9">
      <c r="A1051"/>
      <c r="B1051"/>
      <c r="C1051"/>
      <c r="D1051"/>
      <c r="E1051"/>
      <c r="F1051"/>
      <c r="G1051"/>
      <c r="H1051"/>
      <c r="I1051"/>
    </row>
    <row r="1052" spans="1:9">
      <c r="A1052"/>
      <c r="B1052"/>
      <c r="C1052"/>
      <c r="D1052"/>
      <c r="E1052"/>
      <c r="F1052"/>
      <c r="G1052"/>
      <c r="H1052"/>
      <c r="I1052"/>
    </row>
    <row r="1053" spans="1:9">
      <c r="A1053"/>
      <c r="B1053"/>
      <c r="C1053"/>
      <c r="D1053"/>
      <c r="E1053"/>
      <c r="F1053"/>
      <c r="G1053"/>
      <c r="H1053"/>
      <c r="I1053"/>
    </row>
    <row r="1054" spans="1:9">
      <c r="A1054"/>
      <c r="B1054"/>
      <c r="C1054"/>
      <c r="D1054"/>
      <c r="E1054"/>
      <c r="F1054"/>
      <c r="G1054"/>
      <c r="H1054"/>
      <c r="I1054"/>
    </row>
    <row r="1055" spans="1:9">
      <c r="A1055"/>
      <c r="B1055"/>
      <c r="C1055"/>
      <c r="D1055"/>
      <c r="E1055"/>
      <c r="F1055"/>
      <c r="G1055"/>
      <c r="H1055"/>
      <c r="I1055"/>
    </row>
    <row r="1056" spans="1:9">
      <c r="A1056"/>
      <c r="B1056"/>
      <c r="C1056"/>
      <c r="D1056"/>
      <c r="E1056"/>
      <c r="F1056"/>
      <c r="G1056"/>
      <c r="H1056"/>
      <c r="I1056"/>
    </row>
    <row r="1057" spans="1:9">
      <c r="A1057"/>
      <c r="B1057"/>
      <c r="C1057"/>
      <c r="D1057"/>
      <c r="E1057"/>
      <c r="F1057"/>
      <c r="G1057"/>
      <c r="H1057"/>
      <c r="I1057"/>
    </row>
    <row r="1058" spans="1:9">
      <c r="A1058"/>
      <c r="B1058"/>
      <c r="C1058"/>
      <c r="D1058"/>
      <c r="E1058"/>
      <c r="F1058"/>
      <c r="G1058"/>
      <c r="H1058"/>
      <c r="I1058"/>
    </row>
    <row r="1059" spans="1:9">
      <c r="A1059"/>
      <c r="B1059"/>
      <c r="C1059"/>
      <c r="D1059"/>
      <c r="E1059"/>
      <c r="F1059"/>
      <c r="G1059"/>
      <c r="H1059"/>
      <c r="I1059"/>
    </row>
    <row r="1060" spans="1:9">
      <c r="A1060"/>
      <c r="B1060"/>
      <c r="C1060"/>
      <c r="D1060"/>
      <c r="E1060"/>
      <c r="F1060"/>
      <c r="G1060"/>
      <c r="H1060"/>
      <c r="I1060"/>
    </row>
    <row r="1061" spans="1:9">
      <c r="A1061"/>
      <c r="B1061"/>
      <c r="C1061"/>
      <c r="D1061"/>
      <c r="E1061"/>
      <c r="F1061"/>
      <c r="G1061"/>
      <c r="H1061"/>
      <c r="I1061"/>
    </row>
    <row r="1062" spans="1:9">
      <c r="A1062"/>
      <c r="B1062"/>
      <c r="C1062"/>
      <c r="D1062"/>
      <c r="E1062"/>
      <c r="F1062"/>
      <c r="G1062"/>
      <c r="H1062"/>
      <c r="I1062"/>
    </row>
    <row r="1063" spans="1:9">
      <c r="A1063"/>
      <c r="B1063"/>
      <c r="C1063"/>
      <c r="D1063"/>
      <c r="E1063"/>
      <c r="F1063"/>
      <c r="G1063"/>
      <c r="H1063"/>
      <c r="I1063"/>
    </row>
    <row r="1064" spans="1:9">
      <c r="A1064"/>
      <c r="B1064"/>
      <c r="C1064"/>
      <c r="D1064"/>
      <c r="E1064"/>
      <c r="F1064"/>
      <c r="G1064"/>
      <c r="H1064"/>
      <c r="I1064"/>
    </row>
    <row r="1065" spans="1:9">
      <c r="A1065"/>
      <c r="B1065"/>
      <c r="C1065"/>
      <c r="D1065"/>
      <c r="E1065"/>
      <c r="F1065"/>
      <c r="G1065"/>
      <c r="H1065"/>
      <c r="I1065"/>
    </row>
    <row r="1066" spans="1:9">
      <c r="A1066"/>
      <c r="B1066"/>
      <c r="C1066"/>
      <c r="D1066"/>
      <c r="E1066"/>
      <c r="F1066"/>
      <c r="G1066"/>
      <c r="H1066"/>
      <c r="I1066"/>
    </row>
    <row r="1067" spans="1:9">
      <c r="A1067"/>
      <c r="B1067"/>
      <c r="C1067"/>
      <c r="D1067"/>
      <c r="E1067"/>
      <c r="F1067"/>
      <c r="G1067"/>
      <c r="H1067"/>
      <c r="I1067"/>
    </row>
    <row r="1068" spans="1:9">
      <c r="A1068"/>
      <c r="B1068"/>
      <c r="C1068"/>
      <c r="D1068"/>
      <c r="E1068"/>
      <c r="F1068"/>
      <c r="G1068"/>
      <c r="H1068"/>
      <c r="I1068"/>
    </row>
    <row r="1069" spans="1:9">
      <c r="A1069"/>
      <c r="B1069"/>
      <c r="C1069"/>
      <c r="D1069"/>
      <c r="E1069"/>
      <c r="F1069"/>
      <c r="G1069"/>
      <c r="H1069"/>
      <c r="I1069"/>
    </row>
    <row r="1070" spans="1:9">
      <c r="A1070"/>
      <c r="B1070"/>
      <c r="C1070"/>
      <c r="D1070"/>
      <c r="E1070"/>
      <c r="F1070"/>
      <c r="G1070"/>
      <c r="H1070"/>
      <c r="I1070"/>
    </row>
    <row r="1071" spans="1:9">
      <c r="A1071"/>
      <c r="B1071"/>
      <c r="C1071"/>
      <c r="D1071"/>
      <c r="E1071"/>
      <c r="F1071"/>
      <c r="G1071"/>
      <c r="H1071"/>
      <c r="I1071"/>
    </row>
    <row r="1072" spans="1:9">
      <c r="A1072"/>
      <c r="B1072"/>
      <c r="C1072"/>
      <c r="D1072"/>
      <c r="E1072"/>
      <c r="F1072"/>
      <c r="G1072"/>
      <c r="H1072"/>
      <c r="I1072"/>
    </row>
    <row r="1073" spans="1:9">
      <c r="A1073"/>
      <c r="B1073"/>
      <c r="C1073"/>
      <c r="D1073"/>
      <c r="E1073"/>
      <c r="F1073"/>
      <c r="G1073"/>
      <c r="H1073"/>
      <c r="I1073"/>
    </row>
    <row r="1074" spans="1:9">
      <c r="A1074"/>
      <c r="B1074"/>
      <c r="C1074"/>
      <c r="D1074"/>
      <c r="E1074"/>
      <c r="F1074"/>
      <c r="G1074"/>
      <c r="H1074"/>
      <c r="I1074"/>
    </row>
    <row r="1075" spans="1:9">
      <c r="A1075"/>
      <c r="B1075"/>
      <c r="C1075"/>
      <c r="D1075"/>
      <c r="E1075"/>
      <c r="F1075"/>
      <c r="G1075"/>
      <c r="H1075"/>
      <c r="I1075"/>
    </row>
    <row r="1076" spans="1:9">
      <c r="A1076"/>
      <c r="B1076"/>
      <c r="C1076"/>
      <c r="D1076"/>
      <c r="E1076"/>
      <c r="F1076"/>
      <c r="G1076"/>
      <c r="H1076"/>
      <c r="I1076"/>
    </row>
    <row r="1077" spans="1:9">
      <c r="A1077"/>
      <c r="B1077"/>
      <c r="C1077"/>
      <c r="D1077"/>
      <c r="E1077"/>
      <c r="F1077"/>
      <c r="G1077"/>
      <c r="H1077"/>
      <c r="I1077"/>
    </row>
    <row r="1078" spans="1:9">
      <c r="A1078"/>
      <c r="B1078"/>
      <c r="C1078"/>
      <c r="D1078"/>
      <c r="E1078"/>
      <c r="F1078"/>
      <c r="G1078"/>
      <c r="H1078"/>
      <c r="I1078"/>
    </row>
    <row r="1079" spans="1:9">
      <c r="A1079"/>
      <c r="B1079"/>
      <c r="C1079"/>
      <c r="D1079"/>
      <c r="E1079"/>
      <c r="F1079"/>
      <c r="G1079"/>
      <c r="H1079"/>
      <c r="I1079"/>
    </row>
    <row r="1080" spans="1:9">
      <c r="A1080"/>
      <c r="B1080"/>
      <c r="C1080"/>
      <c r="D1080"/>
      <c r="E1080"/>
      <c r="F1080"/>
      <c r="G1080"/>
      <c r="H1080"/>
      <c r="I1080"/>
    </row>
    <row r="1081" spans="1:9">
      <c r="A1081"/>
      <c r="B1081"/>
      <c r="C1081"/>
      <c r="D1081"/>
      <c r="E1081"/>
      <c r="F1081"/>
      <c r="G1081"/>
      <c r="H1081"/>
      <c r="I1081"/>
    </row>
    <row r="1082" spans="1:9">
      <c r="A1082"/>
      <c r="B1082"/>
      <c r="C1082"/>
      <c r="D1082"/>
      <c r="E1082"/>
      <c r="F1082"/>
      <c r="G1082"/>
      <c r="H1082"/>
      <c r="I1082"/>
    </row>
    <row r="1083" spans="1:9">
      <c r="A1083"/>
      <c r="B1083"/>
      <c r="C1083"/>
      <c r="D1083"/>
      <c r="E1083"/>
      <c r="F1083"/>
      <c r="G1083"/>
      <c r="H1083"/>
      <c r="I1083"/>
    </row>
    <row r="1084" spans="1:9">
      <c r="A1084"/>
      <c r="B1084"/>
      <c r="C1084"/>
      <c r="D1084"/>
      <c r="E1084"/>
      <c r="F1084"/>
      <c r="G1084"/>
      <c r="H1084"/>
      <c r="I1084"/>
    </row>
    <row r="1085" spans="1:9">
      <c r="A1085"/>
      <c r="B1085"/>
      <c r="C1085"/>
      <c r="D1085"/>
      <c r="E1085"/>
      <c r="F1085"/>
      <c r="G1085"/>
      <c r="H1085"/>
      <c r="I1085"/>
    </row>
    <row r="1086" spans="1:9">
      <c r="A1086"/>
      <c r="B1086"/>
      <c r="C1086"/>
      <c r="D1086"/>
      <c r="E1086"/>
      <c r="F1086"/>
      <c r="G1086"/>
      <c r="H1086"/>
      <c r="I1086"/>
    </row>
    <row r="1087" spans="1:9">
      <c r="A1087"/>
      <c r="B1087"/>
      <c r="C1087"/>
      <c r="D1087"/>
      <c r="E1087"/>
      <c r="F1087"/>
      <c r="G1087"/>
      <c r="H1087"/>
      <c r="I1087"/>
    </row>
    <row r="1088" spans="1:9">
      <c r="A1088"/>
      <c r="B1088"/>
      <c r="C1088"/>
      <c r="D1088"/>
      <c r="E1088"/>
      <c r="F1088"/>
      <c r="G1088"/>
      <c r="H1088"/>
      <c r="I1088"/>
    </row>
    <row r="1089" spans="1:9">
      <c r="A1089"/>
      <c r="B1089"/>
      <c r="C1089"/>
      <c r="D1089"/>
      <c r="E1089"/>
      <c r="F1089"/>
      <c r="G1089"/>
      <c r="H1089"/>
      <c r="I1089"/>
    </row>
    <row r="1090" spans="1:9">
      <c r="A1090"/>
      <c r="B1090"/>
      <c r="C1090"/>
      <c r="D1090"/>
      <c r="E1090"/>
      <c r="F1090"/>
      <c r="G1090"/>
      <c r="H1090"/>
      <c r="I1090"/>
    </row>
    <row r="1091" spans="1:9">
      <c r="A1091"/>
      <c r="B1091"/>
      <c r="C1091"/>
      <c r="D1091"/>
      <c r="E1091"/>
      <c r="F1091"/>
      <c r="G1091"/>
      <c r="H1091"/>
      <c r="I1091"/>
    </row>
    <row r="1092" spans="1:9">
      <c r="A1092"/>
      <c r="B1092"/>
      <c r="C1092"/>
      <c r="D1092"/>
      <c r="E1092"/>
      <c r="F1092"/>
      <c r="G1092"/>
      <c r="H1092"/>
      <c r="I1092"/>
    </row>
    <row r="1093" spans="1:9">
      <c r="A1093"/>
      <c r="B1093"/>
      <c r="C1093"/>
      <c r="D1093"/>
      <c r="E1093"/>
      <c r="F1093"/>
      <c r="G1093"/>
      <c r="H1093"/>
      <c r="I1093"/>
    </row>
    <row r="1094" spans="1:9">
      <c r="A1094"/>
      <c r="B1094"/>
      <c r="C1094"/>
      <c r="D1094"/>
      <c r="E1094"/>
      <c r="F1094"/>
      <c r="G1094"/>
      <c r="H1094"/>
      <c r="I1094"/>
    </row>
    <row r="1095" spans="1:9">
      <c r="A1095"/>
      <c r="B1095"/>
      <c r="C1095"/>
      <c r="D1095"/>
      <c r="E1095"/>
      <c r="F1095"/>
      <c r="G1095"/>
      <c r="H1095"/>
      <c r="I1095"/>
    </row>
    <row r="1096" spans="1:9">
      <c r="A1096"/>
      <c r="B1096"/>
      <c r="C1096"/>
      <c r="D1096"/>
      <c r="E1096"/>
      <c r="F1096"/>
      <c r="G1096"/>
      <c r="H1096"/>
      <c r="I1096"/>
    </row>
    <row r="1097" spans="1:9">
      <c r="A1097"/>
      <c r="B1097"/>
      <c r="C1097"/>
      <c r="D1097"/>
      <c r="E1097"/>
      <c r="F1097"/>
      <c r="G1097"/>
      <c r="H1097"/>
      <c r="I1097"/>
    </row>
    <row r="1098" spans="1:9">
      <c r="A1098"/>
      <c r="B1098"/>
      <c r="C1098"/>
      <c r="D1098"/>
      <c r="E1098"/>
      <c r="F1098"/>
      <c r="G1098"/>
      <c r="H1098"/>
      <c r="I1098"/>
    </row>
    <row r="1099" spans="1:9">
      <c r="A1099"/>
      <c r="B1099"/>
      <c r="C1099"/>
      <c r="D1099"/>
      <c r="E1099"/>
      <c r="F1099"/>
      <c r="G1099"/>
      <c r="H1099"/>
      <c r="I1099"/>
    </row>
    <row r="1100" spans="1:9">
      <c r="A1100"/>
      <c r="B1100"/>
      <c r="C1100"/>
      <c r="D1100"/>
      <c r="E1100"/>
      <c r="F1100"/>
      <c r="G1100"/>
      <c r="H1100"/>
      <c r="I1100"/>
    </row>
    <row r="1101" spans="1:9">
      <c r="A1101"/>
      <c r="B1101"/>
      <c r="C1101"/>
      <c r="D1101"/>
      <c r="E1101"/>
      <c r="F1101"/>
      <c r="G1101"/>
      <c r="H1101"/>
      <c r="I1101"/>
    </row>
    <row r="1102" spans="1:9">
      <c r="A1102"/>
      <c r="B1102"/>
      <c r="C1102"/>
      <c r="D1102"/>
      <c r="E1102"/>
      <c r="F1102"/>
      <c r="G1102"/>
      <c r="H1102"/>
      <c r="I1102"/>
    </row>
    <row r="1103" spans="1:9">
      <c r="A1103"/>
      <c r="B1103"/>
      <c r="C1103"/>
      <c r="D1103"/>
      <c r="E1103"/>
      <c r="F1103"/>
      <c r="G1103"/>
      <c r="H1103"/>
      <c r="I1103"/>
    </row>
    <row r="1104" spans="1:9">
      <c r="A1104"/>
      <c r="B1104"/>
      <c r="C1104"/>
      <c r="D1104"/>
      <c r="E1104"/>
      <c r="F1104"/>
      <c r="G1104"/>
      <c r="H1104"/>
      <c r="I1104"/>
    </row>
    <row r="1105" spans="1:9">
      <c r="A1105"/>
      <c r="B1105"/>
      <c r="C1105"/>
      <c r="D1105"/>
      <c r="E1105"/>
      <c r="F1105"/>
      <c r="G1105"/>
      <c r="H1105"/>
      <c r="I1105"/>
    </row>
    <row r="1106" spans="1:9">
      <c r="A1106"/>
      <c r="B1106"/>
      <c r="C1106"/>
      <c r="D1106"/>
      <c r="E1106"/>
      <c r="F1106"/>
      <c r="G1106"/>
      <c r="H1106"/>
      <c r="I1106"/>
    </row>
    <row r="1107" spans="1:9">
      <c r="A1107"/>
      <c r="B1107"/>
      <c r="C1107"/>
      <c r="D1107"/>
      <c r="E1107"/>
      <c r="F1107"/>
      <c r="G1107"/>
      <c r="H1107"/>
      <c r="I1107"/>
    </row>
    <row r="1108" spans="1:9">
      <c r="A1108"/>
      <c r="B1108"/>
      <c r="C1108"/>
      <c r="D1108"/>
      <c r="E1108"/>
      <c r="F1108"/>
      <c r="G1108"/>
      <c r="H1108"/>
      <c r="I1108"/>
    </row>
    <row r="1109" spans="1:9">
      <c r="A1109"/>
      <c r="B1109"/>
      <c r="C1109"/>
      <c r="D1109"/>
      <c r="E1109"/>
      <c r="F1109"/>
      <c r="G1109"/>
      <c r="H1109"/>
      <c r="I1109"/>
    </row>
    <row r="1110" spans="1:9">
      <c r="A1110"/>
      <c r="B1110"/>
      <c r="C1110"/>
      <c r="D1110"/>
      <c r="E1110"/>
      <c r="F1110"/>
      <c r="G1110"/>
      <c r="H1110"/>
      <c r="I1110"/>
    </row>
    <row r="1111" spans="1:9">
      <c r="A1111"/>
      <c r="B1111"/>
      <c r="C1111"/>
      <c r="D1111"/>
      <c r="E1111"/>
      <c r="F1111"/>
      <c r="G1111"/>
      <c r="H1111"/>
      <c r="I1111"/>
    </row>
    <row r="1112" spans="1:9">
      <c r="A1112"/>
      <c r="B1112"/>
      <c r="C1112"/>
      <c r="D1112"/>
      <c r="E1112"/>
      <c r="F1112"/>
      <c r="G1112"/>
      <c r="H1112"/>
      <c r="I1112"/>
    </row>
    <row r="1113" spans="1:9">
      <c r="A1113"/>
      <c r="B1113"/>
      <c r="C1113"/>
      <c r="D1113"/>
      <c r="E1113"/>
      <c r="F1113"/>
      <c r="G1113"/>
      <c r="H1113"/>
      <c r="I1113"/>
    </row>
    <row r="1114" spans="1:9">
      <c r="A1114"/>
      <c r="B1114"/>
      <c r="C1114"/>
      <c r="D1114"/>
      <c r="E1114"/>
      <c r="F1114"/>
      <c r="G1114"/>
      <c r="H1114"/>
      <c r="I1114"/>
    </row>
    <row r="1115" spans="1:9">
      <c r="A1115"/>
      <c r="B1115"/>
      <c r="C1115"/>
      <c r="D1115"/>
      <c r="E1115"/>
      <c r="F1115"/>
      <c r="G1115"/>
      <c r="H1115"/>
      <c r="I1115"/>
    </row>
    <row r="1116" spans="1:9">
      <c r="A1116"/>
      <c r="B1116"/>
      <c r="C1116"/>
      <c r="D1116"/>
      <c r="E1116"/>
      <c r="F1116"/>
      <c r="G1116"/>
      <c r="H1116"/>
      <c r="I1116"/>
    </row>
    <row r="1117" spans="1:9">
      <c r="A1117"/>
      <c r="B1117"/>
      <c r="C1117"/>
      <c r="D1117"/>
      <c r="E1117"/>
      <c r="F1117"/>
      <c r="G1117"/>
      <c r="H1117"/>
      <c r="I1117"/>
    </row>
    <row r="1118" spans="1:9">
      <c r="A1118"/>
      <c r="B1118"/>
      <c r="C1118"/>
      <c r="D1118"/>
      <c r="E1118"/>
      <c r="F1118"/>
      <c r="G1118"/>
      <c r="H1118"/>
      <c r="I1118"/>
    </row>
    <row r="1119" spans="1:9">
      <c r="A1119"/>
      <c r="B1119"/>
      <c r="C1119"/>
      <c r="D1119"/>
      <c r="E1119"/>
      <c r="F1119"/>
      <c r="G1119"/>
      <c r="H1119"/>
      <c r="I1119"/>
    </row>
    <row r="1120" spans="1:9">
      <c r="A1120"/>
      <c r="B1120"/>
      <c r="C1120"/>
      <c r="D1120"/>
      <c r="E1120"/>
      <c r="F1120"/>
      <c r="G1120"/>
      <c r="H1120"/>
      <c r="I1120"/>
    </row>
    <row r="1121" spans="1:9">
      <c r="A1121"/>
      <c r="B1121"/>
      <c r="C1121"/>
      <c r="D1121"/>
      <c r="E1121"/>
      <c r="F1121"/>
      <c r="G1121"/>
      <c r="H1121"/>
      <c r="I1121"/>
    </row>
    <row r="1122" spans="1:9">
      <c r="A1122"/>
      <c r="B1122"/>
      <c r="C1122"/>
      <c r="D1122"/>
      <c r="E1122"/>
      <c r="F1122"/>
      <c r="G1122"/>
      <c r="H1122"/>
      <c r="I1122"/>
    </row>
    <row r="1123" spans="1:9">
      <c r="A1123"/>
      <c r="B1123"/>
      <c r="C1123"/>
      <c r="D1123"/>
      <c r="E1123"/>
      <c r="F1123"/>
      <c r="G1123"/>
      <c r="H1123"/>
      <c r="I1123"/>
    </row>
    <row r="1124" spans="1:9">
      <c r="A1124"/>
      <c r="B1124"/>
      <c r="C1124"/>
      <c r="D1124"/>
      <c r="E1124"/>
      <c r="F1124"/>
      <c r="G1124"/>
      <c r="H1124"/>
      <c r="I1124"/>
    </row>
    <row r="1125" spans="1:9">
      <c r="A1125"/>
      <c r="B1125"/>
      <c r="C1125"/>
      <c r="D1125"/>
      <c r="E1125"/>
      <c r="F1125"/>
      <c r="G1125"/>
      <c r="H1125"/>
      <c r="I1125"/>
    </row>
    <row r="1126" spans="1:9">
      <c r="A1126"/>
      <c r="B1126"/>
      <c r="C1126"/>
      <c r="D1126"/>
      <c r="E1126"/>
      <c r="F1126"/>
      <c r="G1126"/>
      <c r="H1126"/>
      <c r="I1126"/>
    </row>
    <row r="1127" spans="1:9">
      <c r="A1127"/>
      <c r="B1127"/>
      <c r="C1127"/>
      <c r="D1127"/>
      <c r="E1127"/>
      <c r="F1127"/>
      <c r="G1127"/>
      <c r="H1127"/>
      <c r="I1127"/>
    </row>
    <row r="1128" spans="1:9">
      <c r="A1128"/>
      <c r="B1128"/>
      <c r="C1128"/>
      <c r="D1128"/>
      <c r="E1128"/>
      <c r="F1128"/>
      <c r="G1128"/>
      <c r="H1128"/>
      <c r="I1128"/>
    </row>
    <row r="1129" spans="1:9">
      <c r="A1129"/>
      <c r="B1129"/>
      <c r="C1129"/>
      <c r="D1129"/>
      <c r="E1129"/>
      <c r="F1129"/>
      <c r="G1129"/>
      <c r="H1129"/>
      <c r="I1129"/>
    </row>
    <row r="1130" spans="1:9">
      <c r="A1130"/>
      <c r="B1130"/>
      <c r="C1130"/>
      <c r="D1130"/>
      <c r="E1130"/>
      <c r="F1130"/>
      <c r="G1130"/>
      <c r="H1130"/>
      <c r="I1130"/>
    </row>
    <row r="1131" spans="1:9">
      <c r="A1131"/>
      <c r="B1131"/>
      <c r="C1131"/>
      <c r="D1131"/>
      <c r="E1131"/>
      <c r="F1131"/>
      <c r="G1131"/>
      <c r="H1131"/>
      <c r="I1131"/>
    </row>
    <row r="1132" spans="1:9">
      <c r="A1132"/>
      <c r="B1132"/>
      <c r="C1132"/>
      <c r="D1132"/>
      <c r="E1132"/>
      <c r="F1132"/>
      <c r="G1132"/>
      <c r="H1132"/>
      <c r="I1132"/>
    </row>
    <row r="1133" spans="1:9">
      <c r="A1133"/>
      <c r="B1133"/>
      <c r="C1133"/>
      <c r="D1133"/>
      <c r="E1133"/>
      <c r="F1133"/>
      <c r="G1133"/>
      <c r="H1133"/>
      <c r="I1133"/>
    </row>
    <row r="1134" spans="1:9">
      <c r="A1134"/>
      <c r="B1134"/>
      <c r="C1134"/>
      <c r="D1134"/>
      <c r="E1134"/>
      <c r="F1134"/>
      <c r="G1134"/>
      <c r="H1134"/>
      <c r="I1134"/>
    </row>
    <row r="1135" spans="1:9">
      <c r="A1135"/>
      <c r="B1135"/>
      <c r="C1135"/>
      <c r="D1135"/>
      <c r="E1135"/>
      <c r="F1135"/>
      <c r="G1135"/>
      <c r="H1135"/>
      <c r="I1135"/>
    </row>
    <row r="1136" spans="1:9">
      <c r="A1136"/>
      <c r="B1136"/>
      <c r="C1136"/>
      <c r="D1136"/>
      <c r="E1136"/>
      <c r="F1136"/>
      <c r="G1136"/>
      <c r="H1136"/>
      <c r="I1136"/>
    </row>
    <row r="1137" spans="1:9">
      <c r="A1137"/>
      <c r="B1137"/>
      <c r="C1137"/>
      <c r="D1137"/>
      <c r="E1137"/>
      <c r="F1137"/>
      <c r="G1137"/>
      <c r="H1137"/>
      <c r="I1137"/>
    </row>
    <row r="1138" spans="1:9">
      <c r="A1138"/>
      <c r="B1138"/>
      <c r="C1138"/>
      <c r="D1138"/>
      <c r="E1138"/>
      <c r="F1138"/>
      <c r="G1138"/>
      <c r="H1138"/>
      <c r="I1138"/>
    </row>
    <row r="1139" spans="1:9">
      <c r="A1139"/>
      <c r="B1139"/>
      <c r="C1139"/>
      <c r="D1139"/>
      <c r="E1139"/>
      <c r="F1139"/>
      <c r="G1139"/>
      <c r="H1139"/>
      <c r="I1139"/>
    </row>
    <row r="1140" spans="1:9">
      <c r="A1140"/>
      <c r="B1140"/>
      <c r="C1140"/>
      <c r="D1140"/>
      <c r="E1140"/>
      <c r="F1140"/>
      <c r="G1140"/>
      <c r="H1140"/>
      <c r="I1140"/>
    </row>
    <row r="1141" spans="1:9">
      <c r="A1141"/>
      <c r="B1141"/>
      <c r="C1141"/>
      <c r="D1141"/>
      <c r="E1141"/>
      <c r="F1141"/>
      <c r="G1141"/>
      <c r="H1141"/>
      <c r="I1141"/>
    </row>
    <row r="1142" spans="1:9">
      <c r="A1142"/>
      <c r="B1142"/>
      <c r="C1142"/>
      <c r="D1142"/>
      <c r="E1142"/>
      <c r="F1142"/>
      <c r="G1142"/>
      <c r="H1142"/>
      <c r="I1142"/>
    </row>
    <row r="1143" spans="1:9">
      <c r="A1143"/>
      <c r="B1143"/>
      <c r="C1143"/>
      <c r="D1143"/>
      <c r="E1143"/>
      <c r="F1143"/>
      <c r="G1143"/>
      <c r="H1143"/>
      <c r="I1143"/>
    </row>
    <row r="1144" spans="1:9">
      <c r="A1144"/>
      <c r="B1144"/>
      <c r="C1144"/>
      <c r="D1144"/>
      <c r="E1144"/>
      <c r="F1144"/>
      <c r="G1144"/>
      <c r="H1144"/>
      <c r="I1144"/>
    </row>
    <row r="1145" spans="1:9">
      <c r="A1145"/>
      <c r="B1145"/>
      <c r="C1145"/>
      <c r="D1145"/>
      <c r="E1145"/>
      <c r="F1145"/>
      <c r="G1145"/>
      <c r="H1145"/>
      <c r="I1145"/>
    </row>
    <row r="1146" spans="1:9">
      <c r="A1146"/>
      <c r="B1146"/>
      <c r="C1146"/>
      <c r="D1146"/>
      <c r="E1146"/>
      <c r="F1146"/>
      <c r="G1146"/>
      <c r="H1146"/>
      <c r="I1146"/>
    </row>
    <row r="1147" spans="1:9">
      <c r="A1147"/>
      <c r="B1147"/>
      <c r="C1147"/>
      <c r="D1147"/>
      <c r="E1147"/>
      <c r="F1147"/>
      <c r="G1147"/>
      <c r="H1147"/>
      <c r="I1147"/>
    </row>
    <row r="1148" spans="1:9">
      <c r="A1148"/>
      <c r="B1148"/>
      <c r="C1148"/>
      <c r="D1148"/>
      <c r="E1148"/>
      <c r="F1148"/>
      <c r="G1148"/>
      <c r="H1148"/>
      <c r="I1148"/>
    </row>
    <row r="1149" spans="1:9">
      <c r="A1149"/>
      <c r="B1149"/>
      <c r="C1149"/>
      <c r="D1149"/>
      <c r="E1149"/>
      <c r="F1149"/>
      <c r="G1149"/>
      <c r="H1149"/>
      <c r="I1149"/>
    </row>
    <row r="1150" spans="1:9">
      <c r="A1150"/>
      <c r="B1150"/>
      <c r="C1150"/>
      <c r="D1150"/>
      <c r="E1150"/>
      <c r="F1150"/>
      <c r="G1150"/>
      <c r="H1150"/>
      <c r="I1150"/>
    </row>
    <row r="1151" spans="1:9">
      <c r="A1151"/>
      <c r="B1151"/>
      <c r="C1151"/>
      <c r="D1151"/>
      <c r="E1151"/>
      <c r="F1151"/>
      <c r="G1151"/>
      <c r="H1151"/>
      <c r="I1151"/>
    </row>
    <row r="1152" spans="1:9">
      <c r="A1152"/>
      <c r="B1152"/>
      <c r="C1152"/>
      <c r="D1152"/>
      <c r="E1152"/>
      <c r="F1152"/>
      <c r="G1152"/>
      <c r="H1152"/>
      <c r="I1152"/>
    </row>
    <row r="1153" spans="1:9">
      <c r="A1153"/>
      <c r="B1153"/>
      <c r="C1153"/>
      <c r="D1153"/>
      <c r="E1153"/>
      <c r="F1153"/>
      <c r="G1153"/>
      <c r="H1153"/>
      <c r="I1153"/>
    </row>
    <row r="1154" spans="1:9">
      <c r="A1154"/>
      <c r="B1154"/>
      <c r="C1154"/>
      <c r="D1154"/>
      <c r="E1154"/>
      <c r="F1154"/>
      <c r="G1154"/>
      <c r="H1154"/>
      <c r="I1154"/>
    </row>
    <row r="1155" spans="1:9">
      <c r="A1155"/>
      <c r="B1155"/>
      <c r="C1155"/>
      <c r="D1155"/>
      <c r="E1155"/>
      <c r="F1155"/>
      <c r="G1155"/>
      <c r="H1155"/>
      <c r="I1155"/>
    </row>
    <row r="1156" spans="1:9">
      <c r="A1156"/>
      <c r="B1156"/>
      <c r="C1156"/>
      <c r="D1156"/>
      <c r="E1156"/>
      <c r="F1156"/>
      <c r="G1156"/>
      <c r="H1156"/>
      <c r="I1156"/>
    </row>
    <row r="1157" spans="1:9">
      <c r="A1157"/>
      <c r="B1157"/>
      <c r="C1157"/>
      <c r="D1157"/>
      <c r="E1157"/>
      <c r="F1157"/>
      <c r="G1157"/>
      <c r="H1157"/>
      <c r="I1157"/>
    </row>
    <row r="1158" spans="1:9">
      <c r="A1158"/>
      <c r="B1158"/>
      <c r="C1158"/>
      <c r="D1158"/>
      <c r="E1158"/>
      <c r="F1158"/>
      <c r="G1158"/>
      <c r="H1158"/>
      <c r="I1158"/>
    </row>
    <row r="1159" spans="1:9">
      <c r="A1159"/>
      <c r="B1159"/>
      <c r="C1159"/>
      <c r="D1159"/>
      <c r="E1159"/>
      <c r="F1159"/>
      <c r="G1159"/>
      <c r="H1159"/>
      <c r="I1159"/>
    </row>
    <row r="1160" spans="1:9">
      <c r="A1160"/>
      <c r="B1160"/>
      <c r="C1160"/>
      <c r="D1160"/>
      <c r="E1160"/>
      <c r="F1160"/>
      <c r="G1160"/>
      <c r="H1160"/>
      <c r="I1160"/>
    </row>
    <row r="1161" spans="1:9">
      <c r="A1161"/>
      <c r="B1161"/>
      <c r="C1161"/>
      <c r="D1161"/>
      <c r="E1161"/>
      <c r="F1161"/>
      <c r="G1161"/>
      <c r="H1161"/>
      <c r="I1161"/>
    </row>
    <row r="1162" spans="1:9">
      <c r="A1162"/>
      <c r="B1162"/>
      <c r="C1162"/>
      <c r="D1162"/>
      <c r="E1162"/>
      <c r="F1162"/>
      <c r="G1162"/>
      <c r="H1162"/>
      <c r="I1162"/>
    </row>
    <row r="1163" spans="1:9">
      <c r="A1163"/>
      <c r="B1163"/>
      <c r="C1163"/>
      <c r="D1163"/>
      <c r="E1163"/>
      <c r="F1163"/>
      <c r="G1163"/>
      <c r="H1163"/>
      <c r="I1163"/>
    </row>
    <row r="1164" spans="1:9">
      <c r="A1164"/>
      <c r="B1164"/>
      <c r="C1164"/>
      <c r="D1164"/>
      <c r="E1164"/>
      <c r="F1164"/>
      <c r="G1164"/>
      <c r="H1164"/>
      <c r="I1164"/>
    </row>
    <row r="1165" spans="1:9">
      <c r="A1165"/>
      <c r="B1165"/>
      <c r="C1165"/>
      <c r="D1165"/>
      <c r="E1165"/>
      <c r="F1165"/>
      <c r="G1165"/>
      <c r="H1165"/>
      <c r="I1165"/>
    </row>
    <row r="1166" spans="1:9">
      <c r="A1166"/>
      <c r="B1166"/>
      <c r="C1166"/>
      <c r="D1166"/>
      <c r="E1166"/>
      <c r="F1166"/>
      <c r="G1166"/>
      <c r="H1166"/>
      <c r="I1166"/>
    </row>
    <row r="1167" spans="1:9">
      <c r="A1167"/>
      <c r="B1167"/>
      <c r="C1167"/>
      <c r="D1167"/>
      <c r="E1167"/>
      <c r="F1167"/>
      <c r="G1167"/>
      <c r="H1167"/>
      <c r="I1167"/>
    </row>
    <row r="1168" spans="1:9">
      <c r="A1168"/>
      <c r="B1168"/>
      <c r="C1168"/>
      <c r="D1168"/>
      <c r="E1168"/>
      <c r="F1168"/>
      <c r="G1168"/>
      <c r="H1168"/>
      <c r="I1168"/>
    </row>
    <row r="1169" spans="1:9">
      <c r="A1169"/>
      <c r="B1169"/>
      <c r="C1169"/>
      <c r="D1169"/>
      <c r="E1169"/>
      <c r="F1169"/>
      <c r="G1169"/>
      <c r="H1169"/>
      <c r="I1169"/>
    </row>
    <row r="1170" spans="1:9">
      <c r="A1170"/>
      <c r="B1170"/>
      <c r="C1170"/>
      <c r="D1170"/>
      <c r="E1170"/>
      <c r="F1170"/>
      <c r="G1170"/>
      <c r="H1170"/>
      <c r="I1170"/>
    </row>
    <row r="1171" spans="1:9">
      <c r="A1171"/>
      <c r="B1171"/>
      <c r="C1171"/>
      <c r="D1171"/>
      <c r="E1171"/>
      <c r="F1171"/>
      <c r="G1171"/>
      <c r="H1171"/>
      <c r="I1171"/>
    </row>
    <row r="1172" spans="1:9">
      <c r="A1172"/>
      <c r="B1172"/>
      <c r="C1172"/>
      <c r="D1172"/>
      <c r="E1172"/>
      <c r="F1172"/>
      <c r="G1172"/>
      <c r="H1172"/>
      <c r="I1172"/>
    </row>
    <row r="1173" spans="1:9">
      <c r="A1173"/>
      <c r="B1173"/>
      <c r="C1173"/>
      <c r="D1173"/>
      <c r="E1173"/>
      <c r="F1173"/>
      <c r="G1173"/>
      <c r="H1173"/>
      <c r="I1173"/>
    </row>
    <row r="1174" spans="1:9">
      <c r="A1174"/>
      <c r="B1174"/>
      <c r="C1174"/>
      <c r="D1174"/>
      <c r="E1174"/>
      <c r="F1174"/>
      <c r="G1174"/>
      <c r="H1174"/>
      <c r="I1174"/>
    </row>
    <row r="1175" spans="1:9">
      <c r="A1175"/>
      <c r="B1175"/>
      <c r="C1175"/>
      <c r="D1175"/>
      <c r="E1175"/>
      <c r="F1175"/>
      <c r="G1175"/>
      <c r="H1175"/>
      <c r="I1175"/>
    </row>
    <row r="1176" spans="1:9">
      <c r="A1176"/>
      <c r="B1176"/>
      <c r="C1176"/>
      <c r="D1176"/>
      <c r="E1176"/>
      <c r="F1176"/>
      <c r="G1176"/>
      <c r="H1176"/>
      <c r="I1176"/>
    </row>
    <row r="1177" spans="1:9">
      <c r="A1177"/>
      <c r="B1177"/>
      <c r="C1177"/>
      <c r="D1177"/>
      <c r="E1177"/>
      <c r="F1177"/>
      <c r="G1177"/>
      <c r="H1177"/>
      <c r="I1177"/>
    </row>
    <row r="1178" spans="1:9">
      <c r="A1178"/>
      <c r="B1178"/>
      <c r="C1178"/>
      <c r="D1178"/>
      <c r="E1178"/>
      <c r="F1178"/>
      <c r="G1178"/>
      <c r="H1178"/>
      <c r="I1178"/>
    </row>
    <row r="1179" spans="1:9">
      <c r="A1179"/>
      <c r="B1179"/>
      <c r="C1179"/>
      <c r="D1179"/>
      <c r="E1179"/>
      <c r="F1179"/>
      <c r="G1179"/>
      <c r="H1179"/>
      <c r="I1179"/>
    </row>
    <row r="1180" spans="1:9">
      <c r="A1180"/>
      <c r="B1180"/>
      <c r="C1180"/>
      <c r="D1180"/>
      <c r="E1180"/>
      <c r="F1180"/>
      <c r="G1180"/>
      <c r="H1180"/>
      <c r="I1180"/>
    </row>
    <row r="1181" spans="1:9">
      <c r="A1181"/>
      <c r="B1181"/>
      <c r="C1181"/>
      <c r="D1181"/>
      <c r="E1181"/>
      <c r="F1181"/>
      <c r="G1181"/>
      <c r="H1181"/>
      <c r="I1181"/>
    </row>
    <row r="1182" spans="1:9">
      <c r="A1182"/>
      <c r="B1182"/>
      <c r="C1182"/>
      <c r="D1182"/>
      <c r="E1182"/>
      <c r="F1182"/>
      <c r="G1182"/>
      <c r="H1182"/>
      <c r="I1182"/>
    </row>
    <row r="1183" spans="1:9">
      <c r="A1183"/>
      <c r="B1183"/>
      <c r="C1183"/>
      <c r="D1183"/>
      <c r="E1183"/>
      <c r="F1183"/>
      <c r="G1183"/>
      <c r="H1183"/>
      <c r="I1183"/>
    </row>
    <row r="1184" spans="1:9">
      <c r="A1184"/>
      <c r="B1184"/>
      <c r="C1184"/>
      <c r="D1184"/>
      <c r="E1184"/>
      <c r="F1184"/>
      <c r="G1184"/>
      <c r="H1184"/>
      <c r="I1184"/>
    </row>
    <row r="1185" spans="1:9">
      <c r="A1185"/>
      <c r="B1185"/>
      <c r="C1185"/>
      <c r="D1185"/>
      <c r="E1185"/>
      <c r="F1185"/>
      <c r="G1185"/>
      <c r="H1185"/>
      <c r="I1185"/>
    </row>
    <row r="1186" spans="1:9">
      <c r="A1186"/>
      <c r="B1186"/>
      <c r="C1186"/>
      <c r="D1186"/>
      <c r="E1186"/>
      <c r="F1186"/>
      <c r="G1186"/>
      <c r="H1186"/>
      <c r="I1186"/>
    </row>
    <row r="1187" spans="1:9">
      <c r="A1187"/>
      <c r="B1187"/>
      <c r="C1187"/>
      <c r="D1187"/>
      <c r="E1187"/>
      <c r="F1187"/>
      <c r="G1187"/>
      <c r="H1187"/>
      <c r="I1187"/>
    </row>
    <row r="1188" spans="1:9">
      <c r="A1188"/>
      <c r="B1188"/>
      <c r="C1188"/>
      <c r="D1188"/>
      <c r="E1188"/>
      <c r="F1188"/>
      <c r="G1188"/>
      <c r="H1188"/>
      <c r="I1188"/>
    </row>
    <row r="1189" spans="1:9">
      <c r="A1189"/>
      <c r="B1189"/>
      <c r="C1189"/>
      <c r="D1189"/>
      <c r="E1189"/>
      <c r="F1189"/>
      <c r="G1189"/>
      <c r="H1189"/>
      <c r="I1189"/>
    </row>
    <row r="1190" spans="1:9">
      <c r="A1190"/>
      <c r="B1190"/>
      <c r="C1190"/>
      <c r="D1190"/>
      <c r="E1190"/>
      <c r="F1190"/>
      <c r="G1190"/>
      <c r="H1190"/>
      <c r="I1190"/>
    </row>
    <row r="1191" spans="1:9">
      <c r="A1191"/>
      <c r="B1191"/>
      <c r="C1191"/>
      <c r="D1191"/>
      <c r="E1191"/>
      <c r="F1191"/>
      <c r="G1191"/>
      <c r="H1191"/>
      <c r="I1191"/>
    </row>
    <row r="1192" spans="1:9">
      <c r="A1192"/>
      <c r="B1192"/>
      <c r="C1192"/>
      <c r="D1192"/>
      <c r="E1192"/>
      <c r="F1192"/>
      <c r="G1192"/>
      <c r="H1192"/>
      <c r="I1192"/>
    </row>
    <row r="1193" spans="1:9">
      <c r="A1193"/>
      <c r="B1193"/>
      <c r="C1193"/>
      <c r="D1193"/>
      <c r="E1193"/>
      <c r="F1193"/>
      <c r="G1193"/>
      <c r="H1193"/>
      <c r="I1193"/>
    </row>
    <row r="1194" spans="1:9">
      <c r="A1194"/>
      <c r="B1194"/>
      <c r="C1194"/>
      <c r="D1194"/>
      <c r="E1194"/>
      <c r="F1194"/>
      <c r="G1194"/>
      <c r="H1194"/>
      <c r="I1194"/>
    </row>
    <row r="1195" spans="1:9">
      <c r="A1195"/>
      <c r="B1195"/>
      <c r="C1195"/>
      <c r="D1195"/>
      <c r="E1195"/>
      <c r="F1195"/>
      <c r="G1195"/>
      <c r="H1195"/>
      <c r="I1195"/>
    </row>
    <row r="1196" spans="1:9">
      <c r="A1196"/>
      <c r="B1196"/>
      <c r="C1196"/>
      <c r="D1196"/>
      <c r="E1196"/>
      <c r="F1196"/>
      <c r="G1196"/>
      <c r="H1196"/>
      <c r="I1196"/>
    </row>
    <row r="1197" spans="1:9">
      <c r="A1197"/>
      <c r="B1197"/>
      <c r="C1197"/>
      <c r="D1197"/>
      <c r="E1197"/>
      <c r="F1197"/>
      <c r="G1197"/>
      <c r="H1197"/>
      <c r="I1197"/>
    </row>
    <row r="1198" spans="1:9">
      <c r="A1198"/>
      <c r="B1198"/>
      <c r="C1198"/>
      <c r="D1198"/>
      <c r="E1198"/>
      <c r="F1198"/>
      <c r="G1198"/>
      <c r="H1198"/>
      <c r="I1198"/>
    </row>
    <row r="1199" spans="1:9">
      <c r="A1199"/>
      <c r="B1199"/>
      <c r="C1199"/>
      <c r="D1199"/>
      <c r="E1199"/>
      <c r="F1199"/>
      <c r="G1199"/>
      <c r="H1199"/>
      <c r="I1199"/>
    </row>
    <row r="1200" spans="1:9">
      <c r="A1200"/>
      <c r="B1200"/>
      <c r="C1200"/>
      <c r="D1200"/>
      <c r="E1200"/>
      <c r="F1200"/>
      <c r="G1200"/>
      <c r="H1200"/>
      <c r="I1200"/>
    </row>
    <row r="1201" spans="1:9">
      <c r="A1201"/>
      <c r="B1201"/>
      <c r="C1201"/>
      <c r="D1201"/>
      <c r="E1201"/>
      <c r="F1201"/>
      <c r="G1201"/>
      <c r="H1201"/>
      <c r="I1201"/>
    </row>
    <row r="1202" spans="1:9">
      <c r="A1202"/>
      <c r="B1202"/>
      <c r="C1202"/>
      <c r="D1202"/>
      <c r="E1202"/>
      <c r="F1202"/>
      <c r="G1202"/>
      <c r="H1202"/>
      <c r="I1202"/>
    </row>
    <row r="1203" spans="1:9">
      <c r="A1203"/>
      <c r="B1203"/>
      <c r="C1203"/>
      <c r="D1203"/>
      <c r="E1203"/>
      <c r="F1203"/>
      <c r="G1203"/>
      <c r="H1203"/>
      <c r="I1203"/>
    </row>
    <row r="1204" spans="1:9">
      <c r="A1204"/>
      <c r="B1204"/>
      <c r="C1204"/>
      <c r="D1204"/>
      <c r="E1204"/>
      <c r="F1204"/>
      <c r="G1204"/>
      <c r="H1204"/>
      <c r="I1204"/>
    </row>
    <row r="1205" spans="1:9">
      <c r="A1205"/>
      <c r="B1205"/>
      <c r="C1205"/>
      <c r="D1205"/>
      <c r="E1205"/>
      <c r="F1205"/>
      <c r="G1205"/>
      <c r="H1205"/>
      <c r="I1205"/>
    </row>
    <row r="1206" spans="1:9">
      <c r="A1206"/>
      <c r="B1206"/>
      <c r="C1206"/>
      <c r="D1206"/>
      <c r="E1206"/>
      <c r="F1206"/>
      <c r="G1206"/>
      <c r="H1206"/>
      <c r="I1206"/>
    </row>
    <row r="1207" spans="1:9">
      <c r="A1207"/>
      <c r="B1207"/>
      <c r="C1207"/>
      <c r="D1207"/>
      <c r="E1207"/>
      <c r="F1207"/>
      <c r="G1207"/>
      <c r="H1207"/>
      <c r="I1207"/>
    </row>
    <row r="1208" spans="1:9">
      <c r="A1208"/>
      <c r="B1208"/>
      <c r="C1208"/>
      <c r="D1208"/>
      <c r="E1208"/>
      <c r="F1208"/>
      <c r="G1208"/>
      <c r="H1208"/>
      <c r="I1208"/>
    </row>
    <row r="1209" spans="1:9">
      <c r="A1209"/>
      <c r="B1209"/>
      <c r="C1209"/>
      <c r="D1209"/>
      <c r="E1209"/>
      <c r="F1209"/>
      <c r="G1209"/>
      <c r="H1209"/>
      <c r="I1209"/>
    </row>
    <row r="1210" spans="1:9">
      <c r="A1210"/>
      <c r="B1210"/>
      <c r="C1210"/>
      <c r="D1210"/>
      <c r="E1210"/>
      <c r="F1210"/>
      <c r="G1210"/>
      <c r="H1210"/>
      <c r="I1210"/>
    </row>
    <row r="1211" spans="1:9">
      <c r="A1211"/>
      <c r="B1211"/>
      <c r="C1211"/>
      <c r="D1211"/>
      <c r="E1211"/>
      <c r="F1211"/>
      <c r="G1211"/>
      <c r="H1211"/>
      <c r="I1211"/>
    </row>
    <row r="1212" spans="1:9">
      <c r="A1212"/>
      <c r="B1212"/>
      <c r="C1212"/>
      <c r="D1212"/>
      <c r="E1212"/>
      <c r="F1212"/>
      <c r="G1212"/>
      <c r="H1212"/>
      <c r="I1212"/>
    </row>
    <row r="1213" spans="1:9">
      <c r="A1213"/>
      <c r="B1213"/>
      <c r="C1213"/>
      <c r="D1213"/>
      <c r="E1213"/>
      <c r="F1213"/>
      <c r="G1213"/>
      <c r="H1213"/>
      <c r="I1213"/>
    </row>
    <row r="1214" spans="1:9">
      <c r="A1214"/>
      <c r="B1214"/>
      <c r="C1214"/>
      <c r="D1214"/>
      <c r="E1214"/>
      <c r="F1214"/>
      <c r="G1214"/>
      <c r="H1214"/>
      <c r="I1214"/>
    </row>
    <row r="1215" spans="1:9">
      <c r="A1215"/>
      <c r="B1215"/>
      <c r="C1215"/>
      <c r="D1215"/>
      <c r="E1215"/>
      <c r="F1215"/>
      <c r="G1215"/>
      <c r="H1215"/>
      <c r="I1215"/>
    </row>
    <row r="1216" spans="1:9">
      <c r="A1216"/>
      <c r="B1216"/>
      <c r="C1216"/>
      <c r="D1216"/>
      <c r="E1216"/>
      <c r="F1216"/>
      <c r="G1216"/>
      <c r="H1216"/>
      <c r="I1216"/>
    </row>
    <row r="1217" spans="1:9">
      <c r="A1217"/>
      <c r="B1217"/>
      <c r="C1217"/>
      <c r="D1217"/>
      <c r="E1217"/>
      <c r="F1217"/>
      <c r="G1217"/>
      <c r="H1217"/>
      <c r="I1217"/>
    </row>
    <row r="1218" spans="1:9">
      <c r="A1218"/>
      <c r="B1218"/>
      <c r="C1218"/>
      <c r="D1218"/>
      <c r="E1218"/>
      <c r="F1218"/>
      <c r="G1218"/>
      <c r="H1218"/>
      <c r="I1218"/>
    </row>
    <row r="1219" spans="1:9">
      <c r="A1219"/>
      <c r="B1219"/>
      <c r="C1219"/>
      <c r="D1219"/>
      <c r="E1219"/>
      <c r="F1219"/>
      <c r="G1219"/>
      <c r="H1219"/>
      <c r="I1219"/>
    </row>
    <row r="1220" spans="1:9">
      <c r="A1220"/>
      <c r="B1220"/>
      <c r="C1220"/>
      <c r="D1220"/>
      <c r="E1220"/>
      <c r="F1220"/>
      <c r="G1220"/>
      <c r="H1220"/>
      <c r="I1220"/>
    </row>
    <row r="1221" spans="1:9">
      <c r="A1221"/>
      <c r="B1221"/>
      <c r="C1221"/>
      <c r="D1221"/>
      <c r="E1221"/>
      <c r="F1221"/>
      <c r="G1221"/>
      <c r="H1221"/>
      <c r="I1221"/>
    </row>
    <row r="1222" spans="1:9">
      <c r="A1222"/>
      <c r="B1222"/>
      <c r="C1222"/>
      <c r="D1222"/>
      <c r="E1222"/>
      <c r="F1222"/>
      <c r="G1222"/>
      <c r="H1222"/>
      <c r="I1222"/>
    </row>
    <row r="1223" spans="1:9">
      <c r="A1223"/>
      <c r="B1223"/>
      <c r="C1223"/>
      <c r="D1223"/>
      <c r="E1223"/>
      <c r="F1223"/>
      <c r="G1223"/>
      <c r="H1223"/>
      <c r="I1223"/>
    </row>
    <row r="1224" spans="1:9">
      <c r="A1224"/>
      <c r="B1224"/>
      <c r="C1224"/>
      <c r="D1224"/>
      <c r="E1224"/>
      <c r="F1224"/>
      <c r="G1224"/>
      <c r="H1224"/>
      <c r="I1224"/>
    </row>
    <row r="1225" spans="1:9">
      <c r="A1225"/>
      <c r="B1225"/>
      <c r="C1225"/>
      <c r="D1225"/>
      <c r="E1225"/>
      <c r="F1225"/>
      <c r="G1225"/>
      <c r="H1225"/>
      <c r="I1225"/>
    </row>
    <row r="1226" spans="1:9">
      <c r="A1226"/>
      <c r="B1226"/>
      <c r="C1226"/>
      <c r="D1226"/>
      <c r="E1226"/>
      <c r="F1226"/>
      <c r="G1226"/>
      <c r="H1226"/>
      <c r="I1226"/>
    </row>
    <row r="1227" spans="1:9">
      <c r="A1227"/>
      <c r="B1227"/>
      <c r="C1227"/>
      <c r="D1227"/>
      <c r="E1227"/>
      <c r="F1227"/>
      <c r="G1227"/>
      <c r="H1227"/>
      <c r="I1227"/>
    </row>
    <row r="1228" spans="1:9">
      <c r="A1228"/>
      <c r="B1228"/>
      <c r="C1228"/>
      <c r="D1228"/>
      <c r="E1228"/>
      <c r="F1228"/>
      <c r="G1228"/>
      <c r="H1228"/>
      <c r="I1228"/>
    </row>
    <row r="1229" spans="1:9">
      <c r="A1229"/>
      <c r="B1229"/>
      <c r="C1229"/>
      <c r="D1229"/>
      <c r="E1229"/>
      <c r="F1229"/>
      <c r="G1229"/>
      <c r="H1229"/>
      <c r="I1229"/>
    </row>
    <row r="1230" spans="1:9">
      <c r="A1230"/>
      <c r="B1230"/>
      <c r="C1230"/>
      <c r="D1230"/>
      <c r="E1230"/>
      <c r="F1230"/>
      <c r="G1230"/>
      <c r="H1230"/>
      <c r="I1230"/>
    </row>
    <row r="1231" spans="1:9">
      <c r="A1231"/>
      <c r="B1231"/>
      <c r="C1231"/>
      <c r="D1231"/>
      <c r="E1231"/>
      <c r="F1231"/>
      <c r="G1231"/>
      <c r="H1231"/>
      <c r="I1231"/>
    </row>
    <row r="1232" spans="1:9">
      <c r="A1232"/>
      <c r="B1232"/>
      <c r="C1232"/>
      <c r="D1232"/>
      <c r="E1232"/>
      <c r="F1232"/>
      <c r="G1232"/>
      <c r="H1232"/>
      <c r="I1232"/>
    </row>
    <row r="1233" spans="1:9">
      <c r="A1233"/>
      <c r="B1233"/>
      <c r="C1233"/>
      <c r="D1233"/>
      <c r="E1233"/>
      <c r="F1233"/>
      <c r="G1233"/>
      <c r="H1233"/>
      <c r="I1233"/>
    </row>
    <row r="1234" spans="1:9">
      <c r="A1234"/>
      <c r="B1234"/>
      <c r="C1234"/>
      <c r="D1234"/>
      <c r="E1234"/>
      <c r="F1234"/>
      <c r="G1234"/>
      <c r="H1234"/>
      <c r="I1234"/>
    </row>
    <row r="1235" spans="1:9">
      <c r="A1235"/>
      <c r="B1235"/>
      <c r="C1235"/>
      <c r="D1235"/>
      <c r="E1235"/>
      <c r="F1235"/>
      <c r="G1235"/>
      <c r="H1235"/>
      <c r="I1235"/>
    </row>
    <row r="1236" spans="1:9">
      <c r="A1236"/>
      <c r="B1236"/>
      <c r="C1236"/>
      <c r="D1236"/>
      <c r="E1236"/>
      <c r="F1236"/>
      <c r="G1236"/>
      <c r="H1236"/>
      <c r="I1236"/>
    </row>
    <row r="1237" spans="1:9">
      <c r="A1237"/>
      <c r="B1237"/>
      <c r="C1237"/>
      <c r="D1237"/>
      <c r="E1237"/>
      <c r="F1237"/>
      <c r="G1237"/>
      <c r="H1237"/>
      <c r="I1237"/>
    </row>
    <row r="1238" spans="1:9">
      <c r="A1238"/>
      <c r="B1238"/>
      <c r="C1238"/>
      <c r="D1238"/>
      <c r="E1238"/>
      <c r="F1238"/>
      <c r="G1238"/>
      <c r="H1238"/>
      <c r="I1238"/>
    </row>
    <row r="1239" spans="1:9">
      <c r="A1239"/>
      <c r="B1239"/>
      <c r="C1239"/>
      <c r="D1239"/>
      <c r="E1239"/>
      <c r="F1239"/>
      <c r="G1239"/>
      <c r="H1239"/>
      <c r="I1239"/>
    </row>
    <row r="1240" spans="1:9">
      <c r="A1240"/>
      <c r="B1240"/>
      <c r="C1240"/>
      <c r="D1240"/>
      <c r="E1240"/>
      <c r="F1240"/>
      <c r="G1240"/>
      <c r="H1240"/>
      <c r="I1240"/>
    </row>
    <row r="1241" spans="1:9">
      <c r="A1241"/>
      <c r="B1241"/>
      <c r="C1241"/>
      <c r="D1241"/>
      <c r="E1241"/>
      <c r="F1241"/>
      <c r="G1241"/>
      <c r="H1241"/>
      <c r="I1241"/>
    </row>
    <row r="1242" spans="1:9">
      <c r="A1242"/>
      <c r="B1242"/>
      <c r="C1242"/>
      <c r="D1242"/>
      <c r="E1242"/>
      <c r="F1242"/>
      <c r="G1242"/>
      <c r="H1242"/>
      <c r="I1242"/>
    </row>
    <row r="1243" spans="1:9">
      <c r="A1243"/>
      <c r="B1243"/>
      <c r="C1243"/>
      <c r="D1243"/>
      <c r="E1243"/>
      <c r="F1243"/>
      <c r="G1243"/>
      <c r="H1243"/>
      <c r="I1243"/>
    </row>
    <row r="1244" spans="1:9">
      <c r="A1244"/>
      <c r="B1244"/>
      <c r="C1244"/>
      <c r="D1244"/>
      <c r="E1244"/>
      <c r="F1244"/>
      <c r="G1244"/>
      <c r="H1244"/>
      <c r="I1244"/>
    </row>
    <row r="1245" spans="1:9">
      <c r="A1245"/>
      <c r="B1245"/>
      <c r="C1245"/>
      <c r="D1245"/>
      <c r="E1245"/>
      <c r="F1245"/>
      <c r="G1245"/>
      <c r="H1245"/>
      <c r="I1245"/>
    </row>
    <row r="1246" spans="1:9">
      <c r="A1246"/>
      <c r="B1246"/>
      <c r="C1246"/>
      <c r="D1246"/>
      <c r="E1246"/>
      <c r="F1246"/>
      <c r="G1246"/>
      <c r="H1246"/>
      <c r="I1246"/>
    </row>
    <row r="1247" spans="1:9">
      <c r="A1247"/>
      <c r="B1247"/>
      <c r="C1247"/>
      <c r="D1247"/>
      <c r="E1247"/>
      <c r="F1247"/>
      <c r="G1247"/>
      <c r="H1247"/>
      <c r="I1247"/>
    </row>
    <row r="1248" spans="1:9">
      <c r="A1248"/>
      <c r="B1248"/>
      <c r="C1248"/>
      <c r="D1248"/>
      <c r="E1248"/>
      <c r="F1248"/>
      <c r="G1248"/>
      <c r="H1248"/>
      <c r="I1248"/>
    </row>
    <row r="1249" spans="1:9">
      <c r="A1249"/>
      <c r="B1249"/>
      <c r="C1249"/>
      <c r="D1249"/>
      <c r="E1249"/>
      <c r="F1249"/>
      <c r="G1249"/>
      <c r="H1249"/>
      <c r="I1249"/>
    </row>
    <row r="1250" spans="1:9">
      <c r="A1250"/>
      <c r="B1250"/>
      <c r="C1250"/>
      <c r="D1250"/>
      <c r="E1250"/>
      <c r="F1250"/>
      <c r="G1250"/>
      <c r="H1250"/>
      <c r="I1250"/>
    </row>
    <row r="1251" spans="1:9">
      <c r="A1251"/>
      <c r="B1251"/>
      <c r="C1251"/>
      <c r="D1251"/>
      <c r="E1251"/>
      <c r="F1251"/>
      <c r="G1251"/>
      <c r="H1251"/>
      <c r="I1251"/>
    </row>
    <row r="1252" spans="1:9">
      <c r="A1252"/>
      <c r="B1252"/>
      <c r="C1252"/>
      <c r="D1252"/>
      <c r="E1252"/>
      <c r="F1252"/>
      <c r="G1252"/>
      <c r="H1252"/>
      <c r="I1252"/>
    </row>
    <row r="1253" spans="1:9">
      <c r="A1253"/>
      <c r="B1253"/>
      <c r="C1253"/>
      <c r="D1253"/>
      <c r="E1253"/>
      <c r="F1253"/>
      <c r="G1253"/>
      <c r="H1253"/>
      <c r="I1253"/>
    </row>
    <row r="1254" spans="1:9">
      <c r="A1254"/>
      <c r="B1254"/>
      <c r="C1254"/>
      <c r="D1254"/>
      <c r="E1254"/>
      <c r="F1254"/>
      <c r="G1254"/>
      <c r="H1254"/>
      <c r="I1254"/>
    </row>
    <row r="1255" spans="1:9">
      <c r="A1255"/>
      <c r="B1255"/>
      <c r="C1255"/>
      <c r="D1255"/>
      <c r="E1255"/>
      <c r="F1255"/>
      <c r="G1255"/>
      <c r="H1255"/>
      <c r="I1255"/>
    </row>
    <row r="1256" spans="1:9">
      <c r="A1256"/>
      <c r="B1256"/>
      <c r="C1256"/>
      <c r="D1256"/>
      <c r="E1256"/>
      <c r="F1256"/>
      <c r="G1256"/>
      <c r="H1256"/>
      <c r="I1256"/>
    </row>
    <row r="1257" spans="1:9">
      <c r="A1257"/>
      <c r="B1257"/>
      <c r="C1257"/>
      <c r="D1257"/>
      <c r="E1257"/>
      <c r="F1257"/>
      <c r="G1257"/>
      <c r="H1257"/>
      <c r="I1257"/>
    </row>
    <row r="1258" spans="1:9">
      <c r="A1258"/>
      <c r="B1258"/>
      <c r="C1258"/>
      <c r="D1258"/>
      <c r="E1258"/>
      <c r="F1258"/>
      <c r="G1258"/>
      <c r="H1258"/>
      <c r="I1258"/>
    </row>
    <row r="1259" spans="1:9">
      <c r="A1259"/>
      <c r="B1259"/>
      <c r="C1259"/>
      <c r="D1259"/>
      <c r="E1259"/>
      <c r="F1259"/>
      <c r="G1259"/>
      <c r="H1259"/>
      <c r="I1259"/>
    </row>
    <row r="1260" spans="1:9">
      <c r="A1260"/>
      <c r="B1260"/>
      <c r="C1260"/>
      <c r="D1260"/>
      <c r="E1260"/>
      <c r="F1260"/>
      <c r="G1260"/>
      <c r="H1260"/>
      <c r="I1260"/>
    </row>
    <row r="1261" spans="1:9">
      <c r="A1261"/>
      <c r="B1261"/>
      <c r="C1261"/>
      <c r="D1261"/>
      <c r="E1261"/>
      <c r="F1261"/>
      <c r="G1261"/>
      <c r="H1261"/>
      <c r="I1261"/>
    </row>
    <row r="1262" spans="1:9">
      <c r="A1262"/>
      <c r="B1262"/>
      <c r="C1262"/>
      <c r="D1262"/>
      <c r="E1262"/>
      <c r="F1262"/>
      <c r="G1262"/>
      <c r="H1262"/>
      <c r="I1262"/>
    </row>
    <row r="1263" spans="1:9">
      <c r="A1263"/>
      <c r="B1263"/>
      <c r="C1263"/>
      <c r="D1263"/>
      <c r="E1263"/>
      <c r="F1263"/>
      <c r="G1263"/>
      <c r="H1263"/>
      <c r="I1263"/>
    </row>
    <row r="1264" spans="1:9">
      <c r="A1264"/>
      <c r="B1264"/>
      <c r="C1264"/>
      <c r="D1264"/>
      <c r="E1264"/>
      <c r="F1264"/>
      <c r="G1264"/>
      <c r="H1264"/>
      <c r="I1264"/>
    </row>
    <row r="1265" spans="1:9">
      <c r="A1265"/>
      <c r="B1265"/>
      <c r="C1265"/>
      <c r="D1265"/>
      <c r="E1265"/>
      <c r="F1265"/>
      <c r="G1265"/>
      <c r="H1265"/>
      <c r="I1265"/>
    </row>
    <row r="1266" spans="1:9">
      <c r="A1266"/>
      <c r="B1266"/>
      <c r="C1266"/>
      <c r="D1266"/>
      <c r="E1266"/>
      <c r="F1266"/>
      <c r="G1266"/>
      <c r="H1266"/>
      <c r="I1266"/>
    </row>
    <row r="1267" spans="1:9">
      <c r="A1267"/>
      <c r="B1267"/>
      <c r="C1267"/>
      <c r="D1267"/>
      <c r="E1267"/>
      <c r="F1267"/>
      <c r="G1267"/>
      <c r="H1267"/>
      <c r="I1267"/>
    </row>
    <row r="1268" spans="1:9">
      <c r="A1268"/>
      <c r="B1268"/>
      <c r="C1268"/>
      <c r="D1268"/>
      <c r="E1268"/>
      <c r="F1268"/>
      <c r="G1268"/>
      <c r="H1268"/>
      <c r="I1268"/>
    </row>
    <row r="1269" spans="1:9">
      <c r="A1269"/>
      <c r="B1269"/>
      <c r="C1269"/>
      <c r="D1269"/>
      <c r="E1269"/>
      <c r="F1269"/>
      <c r="G1269"/>
      <c r="H1269"/>
      <c r="I1269"/>
    </row>
    <row r="1270" spans="1:9">
      <c r="A1270"/>
      <c r="B1270"/>
      <c r="C1270"/>
      <c r="D1270"/>
      <c r="E1270"/>
      <c r="F1270"/>
      <c r="G1270"/>
      <c r="H1270"/>
      <c r="I1270"/>
    </row>
    <row r="1271" spans="1:9">
      <c r="A1271"/>
      <c r="B1271"/>
      <c r="C1271"/>
      <c r="D1271"/>
      <c r="E1271"/>
      <c r="F1271"/>
      <c r="G1271"/>
      <c r="H1271"/>
      <c r="I1271"/>
    </row>
    <row r="1272" spans="1:9">
      <c r="A1272"/>
      <c r="B1272"/>
      <c r="C1272"/>
      <c r="D1272"/>
      <c r="E1272"/>
      <c r="F1272"/>
      <c r="G1272"/>
      <c r="H1272"/>
      <c r="I1272"/>
    </row>
    <row r="1273" spans="1:9">
      <c r="A1273"/>
      <c r="B1273"/>
      <c r="C1273"/>
      <c r="D1273"/>
      <c r="E1273"/>
      <c r="F1273"/>
      <c r="G1273"/>
      <c r="H1273"/>
      <c r="I1273"/>
    </row>
    <row r="1274" spans="1:9">
      <c r="A1274"/>
      <c r="B1274"/>
      <c r="C1274"/>
      <c r="D1274"/>
      <c r="E1274"/>
      <c r="F1274"/>
      <c r="G1274"/>
      <c r="H1274"/>
      <c r="I1274"/>
    </row>
    <row r="1275" spans="1:9">
      <c r="A1275"/>
      <c r="B1275"/>
      <c r="C1275"/>
      <c r="D1275"/>
      <c r="E1275"/>
      <c r="F1275"/>
      <c r="G1275"/>
      <c r="H1275"/>
      <c r="I1275"/>
    </row>
    <row r="1276" spans="1:9">
      <c r="A1276"/>
      <c r="B1276"/>
      <c r="C1276"/>
      <c r="D1276"/>
      <c r="E1276"/>
      <c r="F1276"/>
      <c r="G1276"/>
      <c r="H1276"/>
      <c r="I1276"/>
    </row>
    <row r="1277" spans="1:9">
      <c r="A1277"/>
      <c r="B1277"/>
      <c r="C1277"/>
      <c r="D1277"/>
      <c r="E1277"/>
      <c r="F1277"/>
      <c r="G1277"/>
      <c r="H1277"/>
      <c r="I1277"/>
    </row>
    <row r="1278" spans="1:9">
      <c r="A1278"/>
      <c r="B1278"/>
      <c r="C1278"/>
      <c r="D1278"/>
      <c r="E1278"/>
      <c r="F1278"/>
      <c r="G1278"/>
      <c r="H1278"/>
      <c r="I1278"/>
    </row>
    <row r="1279" spans="1:9">
      <c r="A1279"/>
      <c r="B1279"/>
      <c r="C1279"/>
      <c r="D1279"/>
      <c r="E1279"/>
      <c r="F1279"/>
      <c r="G1279"/>
      <c r="H1279"/>
      <c r="I1279"/>
    </row>
    <row r="1280" spans="1:9">
      <c r="A1280"/>
      <c r="B1280"/>
      <c r="C1280"/>
      <c r="D1280"/>
      <c r="E1280"/>
      <c r="F1280"/>
      <c r="G1280"/>
      <c r="H1280"/>
      <c r="I1280"/>
    </row>
    <row r="1281" spans="1:9">
      <c r="A1281"/>
      <c r="B1281"/>
      <c r="C1281"/>
      <c r="D1281"/>
      <c r="E1281"/>
      <c r="F1281"/>
      <c r="G1281"/>
      <c r="H1281"/>
      <c r="I1281"/>
    </row>
    <row r="1282" spans="1:9">
      <c r="A1282"/>
      <c r="B1282"/>
      <c r="C1282"/>
      <c r="D1282"/>
      <c r="E1282"/>
      <c r="F1282"/>
      <c r="G1282"/>
      <c r="H1282"/>
      <c r="I1282"/>
    </row>
    <row r="1283" spans="1:9">
      <c r="A1283"/>
      <c r="B1283"/>
      <c r="C1283"/>
      <c r="D1283"/>
      <c r="E1283"/>
      <c r="F1283"/>
      <c r="G1283"/>
      <c r="H1283"/>
      <c r="I1283"/>
    </row>
    <row r="1284" spans="1:9">
      <c r="A1284"/>
      <c r="B1284"/>
      <c r="C1284"/>
      <c r="D1284"/>
      <c r="E1284"/>
      <c r="F1284"/>
      <c r="G1284"/>
      <c r="H1284"/>
      <c r="I1284"/>
    </row>
    <row r="1285" spans="1:9">
      <c r="A1285"/>
      <c r="B1285"/>
      <c r="C1285"/>
      <c r="D1285"/>
      <c r="E1285"/>
      <c r="F1285"/>
      <c r="G1285"/>
      <c r="H1285"/>
      <c r="I1285"/>
    </row>
    <row r="1286" spans="1:9">
      <c r="A1286"/>
      <c r="B1286"/>
      <c r="C1286"/>
      <c r="D1286"/>
      <c r="E1286"/>
      <c r="F1286"/>
      <c r="G1286"/>
      <c r="H1286"/>
      <c r="I1286"/>
    </row>
    <row r="1287" spans="1:9">
      <c r="A1287"/>
      <c r="B1287"/>
      <c r="C1287"/>
      <c r="D1287"/>
      <c r="E1287"/>
      <c r="F1287"/>
      <c r="G1287"/>
      <c r="H1287"/>
      <c r="I1287"/>
    </row>
    <row r="1288" spans="1:9">
      <c r="A1288"/>
      <c r="B1288"/>
      <c r="C1288"/>
      <c r="D1288"/>
      <c r="E1288"/>
      <c r="F1288"/>
      <c r="G1288"/>
      <c r="H1288"/>
      <c r="I1288"/>
    </row>
    <row r="1289" spans="1:9">
      <c r="A1289"/>
      <c r="B1289"/>
      <c r="C1289"/>
      <c r="D1289"/>
      <c r="E1289"/>
      <c r="F1289"/>
      <c r="G1289"/>
      <c r="H1289"/>
      <c r="I1289"/>
    </row>
    <row r="1290" spans="1:9">
      <c r="A1290"/>
      <c r="B1290"/>
      <c r="C1290"/>
      <c r="D1290"/>
      <c r="E1290"/>
      <c r="F1290"/>
      <c r="G1290"/>
      <c r="H1290"/>
      <c r="I1290"/>
    </row>
    <row r="1291" spans="1:9">
      <c r="A1291"/>
      <c r="B1291"/>
      <c r="C1291"/>
      <c r="D1291"/>
      <c r="E1291"/>
      <c r="F1291"/>
      <c r="G1291"/>
      <c r="H1291"/>
      <c r="I1291"/>
    </row>
    <row r="1292" spans="1:9">
      <c r="A1292"/>
      <c r="B1292"/>
      <c r="C1292"/>
      <c r="D1292"/>
      <c r="E1292"/>
      <c r="F1292"/>
      <c r="G1292"/>
      <c r="H1292"/>
      <c r="I1292"/>
    </row>
    <row r="1293" spans="1:9">
      <c r="A1293"/>
      <c r="B1293"/>
      <c r="C1293"/>
      <c r="D1293"/>
      <c r="E1293"/>
      <c r="F1293"/>
      <c r="G1293"/>
      <c r="H1293"/>
      <c r="I1293"/>
    </row>
    <row r="1294" spans="1:9">
      <c r="A1294"/>
      <c r="B1294"/>
      <c r="C1294"/>
      <c r="D1294"/>
      <c r="E1294"/>
      <c r="F1294"/>
      <c r="G1294"/>
      <c r="H1294"/>
      <c r="I1294"/>
    </row>
    <row r="1295" spans="1:9">
      <c r="A1295"/>
      <c r="B1295"/>
      <c r="C1295"/>
      <c r="D1295"/>
      <c r="E1295"/>
      <c r="F1295"/>
      <c r="G1295"/>
      <c r="H1295"/>
      <c r="I1295"/>
    </row>
    <row r="1296" spans="1:9">
      <c r="A1296"/>
      <c r="B1296"/>
      <c r="C1296"/>
      <c r="D1296"/>
      <c r="E1296"/>
      <c r="F1296"/>
      <c r="G1296"/>
      <c r="H1296"/>
      <c r="I1296"/>
    </row>
    <row r="1297" spans="1:9">
      <c r="A1297"/>
      <c r="B1297"/>
      <c r="C1297"/>
      <c r="D1297"/>
      <c r="E1297"/>
      <c r="F1297"/>
      <c r="G1297"/>
      <c r="H1297"/>
      <c r="I1297"/>
    </row>
    <row r="1298" spans="1:9">
      <c r="A1298"/>
      <c r="B1298"/>
      <c r="C1298"/>
      <c r="D1298"/>
      <c r="E1298"/>
      <c r="F1298"/>
      <c r="G1298"/>
      <c r="H1298"/>
      <c r="I1298"/>
    </row>
    <row r="1299" spans="1:9">
      <c r="A1299"/>
      <c r="B1299"/>
      <c r="C1299"/>
      <c r="D1299"/>
      <c r="E1299"/>
      <c r="F1299"/>
      <c r="G1299"/>
      <c r="H1299"/>
      <c r="I1299"/>
    </row>
    <row r="1300" spans="1:9">
      <c r="A1300"/>
      <c r="B1300"/>
      <c r="C1300"/>
      <c r="D1300"/>
      <c r="E1300"/>
      <c r="F1300"/>
      <c r="G1300"/>
      <c r="H1300"/>
      <c r="I1300"/>
    </row>
    <row r="1301" spans="1:9">
      <c r="A1301"/>
      <c r="B1301"/>
      <c r="C1301"/>
      <c r="D1301"/>
      <c r="E1301"/>
      <c r="F1301"/>
      <c r="G1301"/>
      <c r="H1301"/>
      <c r="I1301"/>
    </row>
    <row r="1302" spans="1:9">
      <c r="A1302"/>
      <c r="B1302"/>
      <c r="C1302"/>
      <c r="D1302"/>
      <c r="E1302"/>
      <c r="F1302"/>
      <c r="G1302"/>
      <c r="H1302"/>
      <c r="I1302"/>
    </row>
    <row r="1303" spans="1:9">
      <c r="A1303"/>
      <c r="B1303"/>
      <c r="C1303"/>
      <c r="D1303"/>
      <c r="E1303"/>
      <c r="F1303"/>
      <c r="G1303"/>
      <c r="H1303"/>
      <c r="I1303"/>
    </row>
    <row r="1304" spans="1:9">
      <c r="A1304"/>
      <c r="B1304"/>
      <c r="C1304"/>
      <c r="D1304"/>
      <c r="E1304"/>
      <c r="F1304"/>
      <c r="G1304"/>
      <c r="H1304"/>
      <c r="I1304"/>
    </row>
    <row r="1305" spans="1:9">
      <c r="A1305"/>
      <c r="B1305"/>
      <c r="C1305"/>
      <c r="D1305"/>
      <c r="E1305"/>
      <c r="F1305"/>
      <c r="G1305"/>
      <c r="H1305"/>
      <c r="I1305"/>
    </row>
    <row r="1306" spans="1:9">
      <c r="A1306"/>
      <c r="B1306"/>
      <c r="C1306"/>
      <c r="D1306"/>
      <c r="E1306"/>
      <c r="F1306"/>
      <c r="G1306"/>
      <c r="H1306"/>
      <c r="I1306"/>
    </row>
    <row r="1307" spans="1:9">
      <c r="A1307"/>
      <c r="B1307"/>
      <c r="C1307"/>
      <c r="D1307"/>
      <c r="E1307"/>
      <c r="F1307"/>
      <c r="G1307"/>
      <c r="H1307"/>
      <c r="I1307"/>
    </row>
    <row r="1308" spans="1:9">
      <c r="A1308"/>
      <c r="B1308"/>
      <c r="C1308"/>
      <c r="D1308"/>
      <c r="E1308"/>
      <c r="F1308"/>
      <c r="G1308"/>
      <c r="H1308"/>
      <c r="I1308"/>
    </row>
    <row r="1309" spans="1:9">
      <c r="A1309"/>
      <c r="B1309"/>
      <c r="C1309"/>
      <c r="D1309"/>
      <c r="E1309"/>
      <c r="F1309"/>
      <c r="G1309"/>
      <c r="H1309"/>
      <c r="I1309"/>
    </row>
    <row r="1310" spans="1:9">
      <c r="A1310"/>
      <c r="B1310"/>
      <c r="C1310"/>
      <c r="D1310"/>
      <c r="E1310"/>
      <c r="F1310"/>
      <c r="G1310"/>
      <c r="H1310"/>
      <c r="I1310"/>
    </row>
    <row r="1311" spans="1:9">
      <c r="A1311"/>
      <c r="B1311"/>
      <c r="C1311"/>
      <c r="D1311"/>
      <c r="E1311"/>
      <c r="F1311"/>
      <c r="G1311"/>
      <c r="H1311"/>
      <c r="I1311"/>
    </row>
    <row r="1312" spans="1:9">
      <c r="A1312"/>
      <c r="B1312"/>
      <c r="C1312"/>
      <c r="D1312"/>
      <c r="E1312"/>
      <c r="F1312"/>
      <c r="G1312"/>
      <c r="H1312"/>
      <c r="I1312"/>
    </row>
    <row r="1313" spans="1:9">
      <c r="A1313"/>
      <c r="B1313"/>
      <c r="C1313"/>
      <c r="D1313"/>
      <c r="E1313"/>
      <c r="F1313"/>
      <c r="G1313"/>
      <c r="H1313"/>
      <c r="I1313"/>
    </row>
    <row r="1314" spans="1:9">
      <c r="A1314"/>
      <c r="B1314"/>
      <c r="C1314"/>
      <c r="D1314"/>
      <c r="E1314"/>
      <c r="F1314"/>
      <c r="G1314"/>
      <c r="H1314"/>
      <c r="I1314"/>
    </row>
    <row r="1315" spans="1:9">
      <c r="A1315"/>
      <c r="B1315"/>
      <c r="C1315"/>
      <c r="D1315"/>
      <c r="E1315"/>
      <c r="F1315"/>
      <c r="G1315"/>
      <c r="H1315"/>
      <c r="I1315"/>
    </row>
    <row r="1316" spans="1:9">
      <c r="A1316"/>
      <c r="B1316"/>
      <c r="C1316"/>
      <c r="D1316"/>
      <c r="E1316"/>
      <c r="F1316"/>
      <c r="G1316"/>
      <c r="H1316"/>
      <c r="I1316"/>
    </row>
    <row r="1317" spans="1:9">
      <c r="A1317"/>
      <c r="B1317"/>
      <c r="C1317"/>
      <c r="D1317"/>
      <c r="E1317"/>
      <c r="F1317"/>
      <c r="G1317"/>
      <c r="H1317"/>
      <c r="I1317"/>
    </row>
    <row r="1318" spans="1:9">
      <c r="A1318"/>
      <c r="B1318"/>
      <c r="C1318"/>
      <c r="D1318"/>
      <c r="E1318"/>
      <c r="F1318"/>
      <c r="G1318"/>
      <c r="H1318"/>
      <c r="I1318"/>
    </row>
    <row r="1319" spans="1:9">
      <c r="A1319"/>
      <c r="B1319"/>
      <c r="C1319"/>
      <c r="D1319"/>
      <c r="E1319"/>
      <c r="F1319"/>
      <c r="G1319"/>
      <c r="H1319"/>
      <c r="I1319"/>
    </row>
    <row r="1320" spans="1:9">
      <c r="A1320"/>
      <c r="B1320"/>
      <c r="C1320"/>
      <c r="D1320"/>
      <c r="E1320"/>
      <c r="F1320"/>
      <c r="G1320"/>
      <c r="H1320"/>
      <c r="I1320"/>
    </row>
    <row r="1321" spans="1:9">
      <c r="A1321"/>
      <c r="B1321"/>
      <c r="C1321"/>
      <c r="D1321"/>
      <c r="E1321"/>
      <c r="F1321"/>
      <c r="G1321"/>
      <c r="H1321"/>
      <c r="I1321"/>
    </row>
    <row r="1322" spans="1:9">
      <c r="A1322"/>
      <c r="B1322"/>
      <c r="C1322"/>
      <c r="D1322"/>
      <c r="E1322"/>
      <c r="F1322"/>
      <c r="G1322"/>
      <c r="H1322"/>
      <c r="I1322"/>
    </row>
    <row r="1323" spans="1:9">
      <c r="A1323"/>
      <c r="B1323"/>
      <c r="C1323"/>
      <c r="D1323"/>
      <c r="E1323"/>
      <c r="F1323"/>
      <c r="G1323"/>
      <c r="H1323"/>
      <c r="I1323"/>
    </row>
    <row r="1324" spans="1:9">
      <c r="A1324"/>
      <c r="B1324"/>
      <c r="C1324"/>
      <c r="D1324"/>
      <c r="E1324"/>
      <c r="F1324"/>
      <c r="G1324"/>
      <c r="H1324"/>
      <c r="I1324"/>
    </row>
    <row r="1325" spans="1:9">
      <c r="A1325"/>
      <c r="B1325"/>
      <c r="C1325"/>
      <c r="D1325"/>
      <c r="E1325"/>
      <c r="F1325"/>
      <c r="G1325"/>
      <c r="H1325"/>
      <c r="I1325"/>
    </row>
    <row r="1326" spans="1:9">
      <c r="A1326"/>
      <c r="B1326"/>
      <c r="C1326"/>
      <c r="D1326"/>
      <c r="E1326"/>
      <c r="F1326"/>
      <c r="G1326"/>
      <c r="H1326"/>
      <c r="I1326"/>
    </row>
    <row r="1327" spans="1:9">
      <c r="A1327"/>
      <c r="B1327"/>
      <c r="C1327"/>
      <c r="D1327"/>
      <c r="E1327"/>
      <c r="F1327"/>
      <c r="G1327"/>
      <c r="H1327"/>
      <c r="I1327"/>
    </row>
    <row r="1328" spans="1:9">
      <c r="A1328"/>
      <c r="B1328"/>
      <c r="C1328"/>
      <c r="D1328"/>
      <c r="E1328"/>
      <c r="F1328"/>
      <c r="G1328"/>
      <c r="H1328"/>
      <c r="I1328"/>
    </row>
    <row r="1329" spans="1:9">
      <c r="A1329"/>
      <c r="B1329"/>
      <c r="C1329"/>
      <c r="D1329"/>
      <c r="E1329"/>
      <c r="F1329"/>
      <c r="G1329"/>
      <c r="H1329"/>
      <c r="I1329"/>
    </row>
    <row r="1330" spans="1:9">
      <c r="A1330"/>
      <c r="B1330"/>
      <c r="C1330"/>
      <c r="D1330"/>
      <c r="E1330"/>
      <c r="F1330"/>
      <c r="G1330"/>
      <c r="H1330"/>
      <c r="I1330"/>
    </row>
    <row r="1331" spans="1:9">
      <c r="A1331"/>
      <c r="B1331"/>
      <c r="C1331"/>
      <c r="D1331"/>
      <c r="E1331"/>
      <c r="F1331"/>
      <c r="G1331"/>
      <c r="H1331"/>
      <c r="I1331"/>
    </row>
    <row r="1332" spans="1:9">
      <c r="A1332"/>
      <c r="B1332"/>
      <c r="C1332"/>
      <c r="D1332"/>
      <c r="E1332"/>
      <c r="F1332"/>
      <c r="G1332"/>
      <c r="H1332"/>
      <c r="I1332"/>
    </row>
    <row r="1333" spans="1:9">
      <c r="A1333"/>
      <c r="B1333"/>
      <c r="C1333"/>
      <c r="D1333"/>
      <c r="E1333"/>
      <c r="F1333"/>
      <c r="G1333"/>
      <c r="H1333"/>
      <c r="I1333"/>
    </row>
    <row r="1334" spans="1:9">
      <c r="A1334"/>
      <c r="B1334"/>
      <c r="C1334"/>
      <c r="D1334"/>
      <c r="E1334"/>
      <c r="F1334"/>
      <c r="G1334"/>
      <c r="H1334"/>
      <c r="I1334"/>
    </row>
    <row r="1335" spans="1:9">
      <c r="A1335"/>
      <c r="B1335"/>
      <c r="C1335"/>
      <c r="D1335"/>
      <c r="E1335"/>
      <c r="F1335"/>
      <c r="G1335"/>
      <c r="H1335"/>
      <c r="I1335"/>
    </row>
    <row r="1336" spans="1:9">
      <c r="A1336"/>
      <c r="B1336"/>
      <c r="C1336"/>
      <c r="D1336"/>
      <c r="E1336"/>
      <c r="F1336"/>
      <c r="G1336"/>
      <c r="H1336"/>
      <c r="I1336"/>
    </row>
    <row r="1337" spans="1:9">
      <c r="A1337"/>
      <c r="B1337"/>
      <c r="C1337"/>
      <c r="D1337"/>
      <c r="E1337"/>
      <c r="F1337"/>
      <c r="G1337"/>
      <c r="H1337"/>
      <c r="I1337"/>
    </row>
    <row r="1338" spans="1:9">
      <c r="A1338"/>
      <c r="B1338"/>
      <c r="C1338"/>
      <c r="D1338"/>
      <c r="E1338"/>
      <c r="F1338"/>
      <c r="G1338"/>
      <c r="H1338"/>
      <c r="I1338"/>
    </row>
    <row r="1339" spans="1:9">
      <c r="A1339"/>
      <c r="B1339"/>
      <c r="C1339"/>
      <c r="D1339"/>
      <c r="E1339"/>
      <c r="F1339"/>
      <c r="G1339"/>
      <c r="H1339"/>
      <c r="I1339"/>
    </row>
    <row r="1340" spans="1:9">
      <c r="A1340"/>
      <c r="B1340"/>
      <c r="C1340"/>
      <c r="D1340"/>
      <c r="E1340"/>
      <c r="F1340"/>
      <c r="G1340"/>
      <c r="H1340"/>
      <c r="I1340"/>
    </row>
    <row r="1341" spans="1:9">
      <c r="A1341"/>
      <c r="B1341"/>
      <c r="C1341"/>
      <c r="D1341"/>
      <c r="E1341"/>
      <c r="F1341"/>
      <c r="G1341"/>
      <c r="H1341"/>
      <c r="I1341"/>
    </row>
    <row r="1342" spans="1:9">
      <c r="A1342"/>
      <c r="B1342"/>
      <c r="C1342"/>
      <c r="D1342"/>
      <c r="E1342"/>
      <c r="F1342"/>
      <c r="G1342"/>
      <c r="H1342"/>
      <c r="I1342"/>
    </row>
    <row r="1343" spans="1:9">
      <c r="A1343"/>
      <c r="B1343"/>
      <c r="C1343"/>
      <c r="D1343"/>
      <c r="E1343"/>
      <c r="F1343"/>
      <c r="G1343"/>
      <c r="H1343"/>
      <c r="I1343"/>
    </row>
    <row r="1344" spans="1:9">
      <c r="A1344"/>
      <c r="B1344"/>
      <c r="C1344"/>
      <c r="D1344"/>
      <c r="E1344"/>
      <c r="F1344"/>
      <c r="G1344"/>
      <c r="H1344"/>
      <c r="I1344"/>
    </row>
    <row r="1345" spans="1:9">
      <c r="A1345"/>
      <c r="B1345"/>
      <c r="C1345"/>
      <c r="D1345"/>
      <c r="E1345"/>
      <c r="F1345"/>
      <c r="G1345"/>
      <c r="H1345"/>
      <c r="I1345"/>
    </row>
    <row r="1346" spans="1:9">
      <c r="A1346"/>
      <c r="B1346"/>
      <c r="C1346"/>
      <c r="D1346"/>
      <c r="E1346"/>
      <c r="F1346"/>
      <c r="G1346"/>
      <c r="H1346"/>
      <c r="I1346"/>
    </row>
    <row r="1347" spans="1:9">
      <c r="A1347"/>
      <c r="B1347"/>
      <c r="C1347"/>
      <c r="D1347"/>
      <c r="E1347"/>
      <c r="F1347"/>
      <c r="G1347"/>
      <c r="H1347"/>
      <c r="I1347"/>
    </row>
    <row r="1348" spans="1:9">
      <c r="A1348"/>
      <c r="B1348"/>
      <c r="C1348"/>
      <c r="D1348"/>
      <c r="E1348"/>
      <c r="F1348"/>
      <c r="G1348"/>
      <c r="H1348"/>
      <c r="I1348"/>
    </row>
    <row r="1349" spans="1:9">
      <c r="A1349"/>
      <c r="B1349"/>
      <c r="C1349"/>
      <c r="D1349"/>
      <c r="E1349"/>
      <c r="F1349"/>
      <c r="G1349"/>
      <c r="H1349"/>
      <c r="I1349"/>
    </row>
    <row r="1350" spans="1:9">
      <c r="A1350"/>
      <c r="B1350"/>
      <c r="C1350"/>
      <c r="D1350"/>
      <c r="E1350"/>
      <c r="F1350"/>
      <c r="G1350"/>
      <c r="H1350"/>
      <c r="I1350"/>
    </row>
    <row r="1351" spans="1:9">
      <c r="A1351"/>
      <c r="B1351"/>
      <c r="C1351"/>
      <c r="D1351"/>
      <c r="E1351"/>
      <c r="F1351"/>
      <c r="G1351"/>
      <c r="H1351"/>
      <c r="I1351"/>
    </row>
    <row r="1352" spans="1:9">
      <c r="A1352"/>
      <c r="B1352"/>
      <c r="C1352"/>
      <c r="D1352"/>
      <c r="E1352"/>
      <c r="F1352"/>
      <c r="G1352"/>
      <c r="H1352"/>
      <c r="I1352"/>
    </row>
    <row r="1353" spans="1:9">
      <c r="A1353"/>
      <c r="B1353"/>
      <c r="C1353"/>
      <c r="D1353"/>
      <c r="E1353"/>
      <c r="F1353"/>
      <c r="G1353"/>
      <c r="H1353"/>
      <c r="I1353"/>
    </row>
    <row r="1354" spans="1:9">
      <c r="A1354"/>
      <c r="B1354"/>
      <c r="C1354"/>
      <c r="D1354"/>
      <c r="E1354"/>
      <c r="F1354"/>
      <c r="G1354"/>
      <c r="H1354"/>
      <c r="I1354"/>
    </row>
    <row r="1355" spans="1:9">
      <c r="A1355"/>
      <c r="B1355"/>
      <c r="C1355"/>
      <c r="D1355"/>
      <c r="E1355"/>
      <c r="F1355"/>
      <c r="G1355"/>
      <c r="H1355"/>
      <c r="I1355"/>
    </row>
    <row r="1356" spans="1:9">
      <c r="A1356"/>
      <c r="B1356"/>
      <c r="C1356"/>
      <c r="D1356"/>
      <c r="E1356"/>
      <c r="F1356"/>
      <c r="G1356"/>
      <c r="H1356"/>
      <c r="I1356"/>
    </row>
    <row r="1357" spans="1:9">
      <c r="A1357"/>
      <c r="B1357"/>
      <c r="C1357"/>
      <c r="D1357"/>
      <c r="E1357"/>
      <c r="F1357"/>
      <c r="G1357"/>
      <c r="H1357"/>
      <c r="I1357"/>
    </row>
    <row r="1358" spans="1:9">
      <c r="A1358"/>
      <c r="B1358"/>
      <c r="C1358"/>
      <c r="D1358"/>
      <c r="E1358"/>
      <c r="F1358"/>
      <c r="G1358"/>
      <c r="H1358"/>
      <c r="I1358"/>
    </row>
    <row r="1359" spans="1:9">
      <c r="A1359"/>
      <c r="B1359"/>
      <c r="C1359"/>
      <c r="D1359"/>
      <c r="E1359"/>
      <c r="F1359"/>
      <c r="G1359"/>
      <c r="H1359"/>
      <c r="I1359"/>
    </row>
    <row r="1360" spans="1:9">
      <c r="A1360"/>
      <c r="B1360"/>
      <c r="C1360"/>
      <c r="D1360"/>
      <c r="E1360"/>
      <c r="F1360"/>
      <c r="G1360"/>
      <c r="H1360"/>
      <c r="I1360"/>
    </row>
    <row r="1361" spans="1:9">
      <c r="A1361"/>
      <c r="B1361"/>
      <c r="C1361"/>
      <c r="D1361"/>
      <c r="E1361"/>
      <c r="F1361"/>
      <c r="G1361"/>
      <c r="H1361"/>
      <c r="I1361"/>
    </row>
    <row r="1362" spans="1:9">
      <c r="A1362"/>
      <c r="B1362"/>
      <c r="C1362"/>
      <c r="D1362"/>
      <c r="E1362"/>
      <c r="F1362"/>
      <c r="G1362"/>
      <c r="H1362"/>
      <c r="I1362"/>
    </row>
    <row r="1363" spans="1:9">
      <c r="A1363"/>
      <c r="B1363"/>
      <c r="C1363"/>
      <c r="D1363"/>
      <c r="E1363"/>
      <c r="F1363"/>
      <c r="G1363"/>
      <c r="H1363"/>
      <c r="I1363"/>
    </row>
    <row r="1364" spans="1:9">
      <c r="A1364"/>
      <c r="B1364"/>
      <c r="C1364"/>
      <c r="D1364"/>
      <c r="E1364"/>
      <c r="F1364"/>
      <c r="G1364"/>
      <c r="H1364"/>
      <c r="I1364"/>
    </row>
    <row r="1365" spans="1:9">
      <c r="A1365"/>
      <c r="B1365"/>
      <c r="C1365"/>
      <c r="D1365"/>
      <c r="E1365"/>
      <c r="F1365"/>
      <c r="G1365"/>
      <c r="H1365"/>
      <c r="I1365"/>
    </row>
    <row r="1366" spans="1:9">
      <c r="A1366"/>
      <c r="B1366"/>
      <c r="C1366"/>
      <c r="D1366"/>
      <c r="E1366"/>
      <c r="F1366"/>
      <c r="G1366"/>
      <c r="H1366"/>
      <c r="I1366"/>
    </row>
    <row r="1367" spans="1:9">
      <c r="A1367"/>
      <c r="B1367"/>
      <c r="C1367"/>
      <c r="D1367"/>
      <c r="E1367"/>
      <c r="F1367"/>
      <c r="G1367"/>
      <c r="H1367"/>
      <c r="I1367"/>
    </row>
    <row r="1368" spans="1:9">
      <c r="A1368"/>
      <c r="B1368"/>
      <c r="C1368"/>
      <c r="D1368"/>
      <c r="E1368"/>
      <c r="F1368"/>
      <c r="G1368"/>
      <c r="H1368"/>
      <c r="I1368"/>
    </row>
    <row r="1369" spans="1:9">
      <c r="A1369"/>
      <c r="B1369"/>
      <c r="C1369"/>
      <c r="D1369"/>
      <c r="E1369"/>
      <c r="F1369"/>
      <c r="G1369"/>
      <c r="H1369"/>
      <c r="I1369"/>
    </row>
    <row r="1370" spans="1:9">
      <c r="A1370"/>
      <c r="B1370"/>
      <c r="C1370"/>
      <c r="D1370"/>
      <c r="E1370"/>
      <c r="F1370"/>
      <c r="G1370"/>
      <c r="H1370"/>
      <c r="I1370"/>
    </row>
    <row r="1371" spans="1:9">
      <c r="A1371"/>
      <c r="B1371"/>
      <c r="C1371"/>
      <c r="D1371"/>
      <c r="E1371"/>
      <c r="F1371"/>
      <c r="G1371"/>
      <c r="H1371"/>
      <c r="I1371"/>
    </row>
    <row r="1372" spans="1:9">
      <c r="A1372"/>
      <c r="B1372"/>
      <c r="C1372"/>
      <c r="D1372"/>
      <c r="E1372"/>
      <c r="F1372"/>
      <c r="G1372"/>
      <c r="H1372"/>
      <c r="I1372"/>
    </row>
    <row r="1373" spans="1:9">
      <c r="A1373"/>
      <c r="B1373"/>
      <c r="C1373"/>
      <c r="D1373"/>
      <c r="E1373"/>
      <c r="F1373"/>
      <c r="G1373"/>
      <c r="H1373"/>
      <c r="I1373"/>
    </row>
    <row r="1374" spans="1:9">
      <c r="A1374"/>
      <c r="B1374"/>
      <c r="C1374"/>
      <c r="D1374"/>
      <c r="E1374"/>
      <c r="F1374"/>
      <c r="G1374"/>
      <c r="H1374"/>
      <c r="I1374"/>
    </row>
    <row r="1375" spans="1:9">
      <c r="A1375"/>
      <c r="B1375"/>
      <c r="C1375"/>
      <c r="D1375"/>
      <c r="E1375"/>
      <c r="F1375"/>
      <c r="G1375"/>
      <c r="H1375"/>
      <c r="I1375"/>
    </row>
    <row r="1376" spans="1:9">
      <c r="A1376"/>
      <c r="B1376"/>
      <c r="C1376"/>
      <c r="D1376"/>
      <c r="E1376"/>
      <c r="F1376"/>
      <c r="G1376"/>
      <c r="H1376"/>
      <c r="I1376"/>
    </row>
    <row r="1377" spans="1:9">
      <c r="A1377"/>
      <c r="B1377"/>
      <c r="C1377"/>
      <c r="D1377"/>
      <c r="E1377"/>
      <c r="F1377"/>
      <c r="G1377"/>
      <c r="H1377"/>
      <c r="I1377"/>
    </row>
    <row r="1378" spans="1:9">
      <c r="A1378"/>
      <c r="B1378"/>
      <c r="C1378"/>
      <c r="D1378"/>
      <c r="E1378"/>
      <c r="F1378"/>
      <c r="G1378"/>
      <c r="H1378"/>
      <c r="I1378"/>
    </row>
    <row r="1379" spans="1:9">
      <c r="A1379"/>
      <c r="B1379"/>
      <c r="C1379"/>
      <c r="D1379"/>
      <c r="E1379"/>
      <c r="F1379"/>
      <c r="G1379"/>
      <c r="H1379"/>
      <c r="I1379"/>
    </row>
    <row r="1380" spans="1:9">
      <c r="A1380"/>
      <c r="B1380"/>
      <c r="C1380"/>
      <c r="D1380"/>
      <c r="E1380"/>
      <c r="F1380"/>
      <c r="G1380"/>
      <c r="H1380"/>
      <c r="I1380"/>
    </row>
    <row r="1381" spans="1:9">
      <c r="A1381"/>
      <c r="B1381"/>
      <c r="C1381"/>
      <c r="D1381"/>
      <c r="E1381"/>
      <c r="F1381"/>
      <c r="G1381"/>
      <c r="H1381"/>
      <c r="I1381"/>
    </row>
    <row r="1382" spans="1:9">
      <c r="A1382"/>
      <c r="B1382"/>
      <c r="C1382"/>
      <c r="D1382"/>
      <c r="E1382"/>
      <c r="F1382"/>
      <c r="G1382"/>
      <c r="H1382"/>
      <c r="I1382"/>
    </row>
    <row r="1383" spans="1:9">
      <c r="A1383"/>
      <c r="B1383"/>
      <c r="C1383"/>
      <c r="D1383"/>
      <c r="E1383"/>
      <c r="F1383"/>
      <c r="G1383"/>
      <c r="H1383"/>
      <c r="I1383"/>
    </row>
    <row r="1384" spans="1:9">
      <c r="A1384"/>
      <c r="B1384"/>
      <c r="C1384"/>
      <c r="D1384"/>
      <c r="E1384"/>
      <c r="F1384"/>
      <c r="G1384"/>
      <c r="H1384"/>
      <c r="I1384"/>
    </row>
    <row r="1385" spans="1:9">
      <c r="A1385"/>
      <c r="B1385"/>
      <c r="C1385"/>
      <c r="D1385"/>
      <c r="E1385"/>
      <c r="F1385"/>
      <c r="G1385"/>
      <c r="H1385"/>
      <c r="I1385"/>
    </row>
    <row r="1386" spans="1:9">
      <c r="A1386"/>
      <c r="B1386"/>
      <c r="C1386"/>
      <c r="D1386"/>
      <c r="E1386"/>
      <c r="F1386"/>
      <c r="G1386"/>
      <c r="H1386"/>
      <c r="I1386"/>
    </row>
    <row r="1387" spans="1:9">
      <c r="A1387"/>
      <c r="B1387"/>
      <c r="C1387"/>
      <c r="D1387"/>
      <c r="E1387"/>
      <c r="F1387"/>
      <c r="G1387"/>
      <c r="H1387"/>
      <c r="I1387"/>
    </row>
    <row r="1388" spans="1:9">
      <c r="A1388"/>
      <c r="B1388"/>
      <c r="C1388"/>
      <c r="D1388"/>
      <c r="E1388"/>
      <c r="F1388"/>
      <c r="G1388"/>
      <c r="H1388"/>
      <c r="I1388"/>
    </row>
    <row r="1389" spans="1:9">
      <c r="A1389"/>
      <c r="B1389"/>
      <c r="C1389"/>
      <c r="D1389"/>
      <c r="E1389"/>
      <c r="F1389"/>
      <c r="G1389"/>
      <c r="H1389"/>
      <c r="I1389"/>
    </row>
    <row r="1390" spans="1:9">
      <c r="A1390"/>
      <c r="B1390"/>
      <c r="C1390"/>
      <c r="D1390"/>
      <c r="E1390"/>
      <c r="F1390"/>
      <c r="G1390"/>
      <c r="H1390"/>
      <c r="I1390"/>
    </row>
    <row r="1391" spans="1:9">
      <c r="A1391"/>
      <c r="B1391"/>
      <c r="C1391"/>
      <c r="D1391"/>
      <c r="E1391"/>
      <c r="F1391"/>
      <c r="G1391"/>
      <c r="H1391"/>
      <c r="I1391"/>
    </row>
    <row r="1392" spans="1:9">
      <c r="A1392"/>
      <c r="B1392"/>
      <c r="C1392"/>
      <c r="D1392"/>
      <c r="E1392"/>
      <c r="F1392"/>
      <c r="G1392"/>
      <c r="H1392"/>
      <c r="I1392"/>
    </row>
    <row r="1393" spans="1:9">
      <c r="A1393"/>
      <c r="B1393"/>
      <c r="C1393"/>
      <c r="D1393"/>
      <c r="E1393"/>
      <c r="F1393"/>
      <c r="G1393"/>
      <c r="H1393"/>
      <c r="I1393"/>
    </row>
    <row r="1394" spans="1:9">
      <c r="A1394"/>
      <c r="B1394"/>
      <c r="C1394"/>
      <c r="D1394"/>
      <c r="E1394"/>
      <c r="F1394"/>
      <c r="G1394"/>
      <c r="H1394"/>
      <c r="I1394"/>
    </row>
    <row r="1395" spans="1:9">
      <c r="A1395"/>
      <c r="B1395"/>
      <c r="C1395"/>
      <c r="D1395"/>
      <c r="E1395"/>
      <c r="F1395"/>
      <c r="G1395"/>
      <c r="H1395"/>
      <c r="I1395"/>
    </row>
    <row r="1396" spans="1:9">
      <c r="A1396"/>
      <c r="B1396"/>
      <c r="C1396"/>
      <c r="D1396"/>
      <c r="E1396"/>
      <c r="F1396"/>
      <c r="G1396"/>
      <c r="H1396"/>
      <c r="I1396"/>
    </row>
    <row r="1397" spans="1:9">
      <c r="A1397"/>
      <c r="B1397"/>
      <c r="C1397"/>
      <c r="D1397"/>
      <c r="E1397"/>
      <c r="F1397"/>
      <c r="G1397"/>
      <c r="H1397"/>
      <c r="I1397"/>
    </row>
    <row r="1398" spans="1:9">
      <c r="A1398"/>
      <c r="B1398"/>
      <c r="C1398"/>
      <c r="D1398"/>
      <c r="E1398"/>
      <c r="F1398"/>
      <c r="G1398"/>
      <c r="H1398"/>
      <c r="I1398"/>
    </row>
    <row r="1399" spans="1:9">
      <c r="A1399"/>
      <c r="B1399"/>
      <c r="C1399"/>
      <c r="D1399"/>
      <c r="E1399"/>
      <c r="F1399"/>
      <c r="G1399"/>
      <c r="H1399"/>
      <c r="I1399"/>
    </row>
    <row r="1400" spans="1:9">
      <c r="A1400"/>
      <c r="B1400"/>
      <c r="C1400"/>
      <c r="D1400"/>
      <c r="E1400"/>
      <c r="F1400"/>
      <c r="G1400"/>
      <c r="H1400"/>
      <c r="I1400"/>
    </row>
    <row r="1401" spans="1:9">
      <c r="A1401"/>
      <c r="B1401"/>
      <c r="C1401"/>
      <c r="D1401"/>
      <c r="E1401"/>
      <c r="F1401"/>
      <c r="G1401"/>
      <c r="H1401"/>
      <c r="I1401"/>
    </row>
    <row r="1402" spans="1:9">
      <c r="A1402"/>
      <c r="B1402"/>
      <c r="C1402"/>
      <c r="D1402"/>
      <c r="E1402"/>
      <c r="F1402"/>
      <c r="G1402"/>
      <c r="H1402"/>
      <c r="I1402"/>
    </row>
    <row r="1403" spans="1:9">
      <c r="A1403"/>
      <c r="B1403"/>
      <c r="C1403"/>
      <c r="D1403"/>
      <c r="E1403"/>
      <c r="F1403"/>
      <c r="G1403"/>
      <c r="H1403"/>
      <c r="I1403"/>
    </row>
    <row r="1404" spans="1:9">
      <c r="A1404"/>
      <c r="B1404"/>
      <c r="C1404"/>
      <c r="D1404"/>
      <c r="E1404"/>
      <c r="F1404"/>
      <c r="G1404"/>
      <c r="H1404"/>
      <c r="I1404"/>
    </row>
    <row r="1405" spans="1:9">
      <c r="A1405"/>
      <c r="B1405"/>
      <c r="C1405"/>
      <c r="D1405"/>
      <c r="E1405"/>
      <c r="F1405"/>
      <c r="G1405"/>
      <c r="H1405"/>
      <c r="I1405"/>
    </row>
    <row r="1406" spans="1:9">
      <c r="A1406"/>
      <c r="B1406"/>
      <c r="C1406"/>
      <c r="D1406"/>
      <c r="E1406"/>
      <c r="F1406"/>
      <c r="G1406"/>
      <c r="H1406"/>
      <c r="I1406"/>
    </row>
    <row r="1407" spans="1:9">
      <c r="A1407"/>
      <c r="B1407"/>
      <c r="C1407"/>
      <c r="D1407"/>
      <c r="E1407"/>
      <c r="F1407"/>
      <c r="G1407"/>
      <c r="H1407"/>
      <c r="I1407"/>
    </row>
    <row r="1408" spans="1:9">
      <c r="A1408"/>
      <c r="B1408"/>
      <c r="C1408"/>
      <c r="D1408"/>
      <c r="E1408"/>
      <c r="F1408"/>
      <c r="G1408"/>
      <c r="H1408"/>
      <c r="I1408"/>
    </row>
    <row r="1409" spans="1:9">
      <c r="A1409"/>
      <c r="B1409"/>
      <c r="C1409"/>
      <c r="D1409"/>
      <c r="E1409"/>
      <c r="F1409"/>
      <c r="G1409"/>
      <c r="H1409"/>
      <c r="I1409"/>
    </row>
    <row r="1410" spans="1:9">
      <c r="A1410"/>
      <c r="B1410"/>
      <c r="C1410"/>
      <c r="D1410"/>
      <c r="E1410"/>
      <c r="F1410"/>
      <c r="G1410"/>
      <c r="H1410"/>
      <c r="I1410"/>
    </row>
    <row r="1411" spans="1:9">
      <c r="A1411"/>
      <c r="B1411"/>
      <c r="C1411"/>
      <c r="D1411"/>
      <c r="E1411"/>
      <c r="F1411"/>
      <c r="G1411"/>
      <c r="H1411"/>
      <c r="I1411"/>
    </row>
    <row r="1412" spans="1:9">
      <c r="A1412"/>
      <c r="B1412"/>
      <c r="C1412"/>
      <c r="D1412"/>
      <c r="E1412"/>
      <c r="F1412"/>
      <c r="G1412"/>
      <c r="H1412"/>
      <c r="I1412"/>
    </row>
    <row r="1413" spans="1:9">
      <c r="A1413"/>
      <c r="B1413"/>
      <c r="C1413"/>
      <c r="D1413"/>
      <c r="E1413"/>
      <c r="F1413"/>
      <c r="G1413"/>
      <c r="H1413"/>
      <c r="I1413"/>
    </row>
    <row r="1414" spans="1:9">
      <c r="A1414"/>
      <c r="B1414"/>
      <c r="C1414"/>
      <c r="D1414"/>
      <c r="E1414"/>
      <c r="F1414"/>
      <c r="G1414"/>
      <c r="H1414"/>
      <c r="I1414"/>
    </row>
    <row r="1415" spans="1:9">
      <c r="A1415"/>
      <c r="B1415"/>
      <c r="C1415"/>
      <c r="D1415"/>
      <c r="E1415"/>
      <c r="F1415"/>
      <c r="G1415"/>
      <c r="H1415"/>
      <c r="I1415"/>
    </row>
    <row r="1416" spans="1:9">
      <c r="A1416"/>
      <c r="B1416"/>
      <c r="C1416"/>
      <c r="D1416"/>
      <c r="E1416"/>
      <c r="F1416"/>
      <c r="G1416"/>
      <c r="H1416"/>
      <c r="I1416"/>
    </row>
    <row r="1417" spans="1:9">
      <c r="A1417"/>
      <c r="B1417"/>
      <c r="C1417"/>
      <c r="D1417"/>
      <c r="E1417"/>
      <c r="F1417"/>
      <c r="G1417"/>
      <c r="H1417"/>
      <c r="I1417"/>
    </row>
    <row r="1418" spans="1:9">
      <c r="A1418"/>
      <c r="B1418"/>
      <c r="C1418"/>
      <c r="D1418"/>
      <c r="E1418"/>
      <c r="F1418"/>
      <c r="G1418"/>
      <c r="H1418"/>
      <c r="I1418"/>
    </row>
    <row r="1419" spans="1:9">
      <c r="A1419"/>
      <c r="B1419"/>
      <c r="C1419"/>
      <c r="D1419"/>
      <c r="E1419"/>
      <c r="F1419"/>
      <c r="G1419"/>
      <c r="H1419"/>
      <c r="I1419"/>
    </row>
    <row r="1420" spans="1:9">
      <c r="A1420"/>
      <c r="B1420"/>
      <c r="C1420"/>
      <c r="D1420"/>
      <c r="E1420"/>
      <c r="F1420"/>
      <c r="G1420"/>
      <c r="H1420"/>
      <c r="I1420"/>
    </row>
    <row r="1421" spans="1:9">
      <c r="A1421"/>
      <c r="B1421"/>
      <c r="C1421"/>
      <c r="D1421"/>
      <c r="E1421"/>
      <c r="F1421"/>
      <c r="G1421"/>
      <c r="H1421"/>
      <c r="I1421"/>
    </row>
    <row r="1422" spans="1:9">
      <c r="A1422"/>
      <c r="B1422"/>
      <c r="C1422"/>
      <c r="D1422"/>
      <c r="E1422"/>
      <c r="F1422"/>
      <c r="G1422"/>
      <c r="H1422"/>
      <c r="I1422"/>
    </row>
    <row r="1423" spans="1:9">
      <c r="A1423"/>
      <c r="B1423"/>
      <c r="C1423"/>
      <c r="D1423"/>
      <c r="E1423"/>
      <c r="F1423"/>
      <c r="G1423"/>
      <c r="H1423"/>
      <c r="I1423"/>
    </row>
    <row r="1424" spans="1:9">
      <c r="A1424"/>
      <c r="B1424"/>
      <c r="C1424"/>
      <c r="D1424"/>
      <c r="E1424"/>
      <c r="F1424"/>
      <c r="G1424"/>
      <c r="H1424"/>
      <c r="I1424"/>
    </row>
    <row r="1425" spans="1:9">
      <c r="A1425"/>
      <c r="B1425"/>
      <c r="C1425"/>
      <c r="D1425"/>
      <c r="E1425"/>
      <c r="F1425"/>
      <c r="G1425"/>
      <c r="H1425"/>
      <c r="I1425"/>
    </row>
    <row r="1426" spans="1:9">
      <c r="A1426"/>
      <c r="B1426"/>
      <c r="C1426"/>
      <c r="D1426"/>
      <c r="E1426"/>
      <c r="F1426"/>
      <c r="G1426"/>
      <c r="H1426"/>
      <c r="I1426"/>
    </row>
    <row r="1427" spans="1:9">
      <c r="A1427"/>
      <c r="B1427"/>
      <c r="C1427"/>
      <c r="D1427"/>
      <c r="E1427"/>
      <c r="F1427"/>
      <c r="G1427"/>
      <c r="H1427"/>
      <c r="I1427"/>
    </row>
    <row r="1428" spans="1:9">
      <c r="A1428"/>
      <c r="B1428"/>
      <c r="C1428"/>
      <c r="D1428"/>
      <c r="E1428"/>
      <c r="F1428"/>
      <c r="G1428"/>
      <c r="H1428"/>
      <c r="I1428"/>
    </row>
    <row r="1429" spans="1:9">
      <c r="A1429"/>
      <c r="B1429"/>
      <c r="C1429"/>
      <c r="D1429"/>
      <c r="E1429"/>
      <c r="F1429"/>
      <c r="G1429"/>
      <c r="H1429"/>
      <c r="I1429"/>
    </row>
    <row r="1430" spans="1:9">
      <c r="A1430"/>
      <c r="B1430"/>
      <c r="C1430"/>
      <c r="D1430"/>
      <c r="E1430"/>
      <c r="F1430"/>
      <c r="G1430"/>
      <c r="H1430"/>
      <c r="I1430"/>
    </row>
    <row r="1431" spans="1:9">
      <c r="A1431"/>
      <c r="B1431"/>
      <c r="C1431"/>
      <c r="D1431"/>
      <c r="E1431"/>
      <c r="F1431"/>
      <c r="G1431"/>
      <c r="H1431"/>
      <c r="I1431"/>
    </row>
    <row r="1432" spans="1:9">
      <c r="A1432"/>
      <c r="B1432"/>
      <c r="C1432"/>
      <c r="D1432"/>
      <c r="E1432"/>
      <c r="F1432"/>
      <c r="G1432"/>
      <c r="H1432"/>
      <c r="I1432"/>
    </row>
    <row r="1433" spans="1:9">
      <c r="A1433"/>
      <c r="B1433"/>
      <c r="C1433"/>
      <c r="D1433"/>
      <c r="E1433"/>
      <c r="F1433"/>
      <c r="G1433"/>
      <c r="H1433"/>
      <c r="I1433"/>
    </row>
    <row r="1434" spans="1:9">
      <c r="A1434"/>
      <c r="B1434"/>
      <c r="C1434"/>
      <c r="D1434"/>
      <c r="E1434"/>
      <c r="F1434"/>
      <c r="G1434"/>
      <c r="H1434"/>
      <c r="I1434"/>
    </row>
    <row r="1435" spans="1:9">
      <c r="A1435"/>
      <c r="B1435"/>
      <c r="C1435"/>
      <c r="D1435"/>
      <c r="E1435"/>
      <c r="F1435"/>
      <c r="G1435"/>
      <c r="H1435"/>
      <c r="I1435"/>
    </row>
    <row r="1436" spans="1:9">
      <c r="A1436"/>
      <c r="B1436"/>
      <c r="C1436"/>
      <c r="D1436"/>
      <c r="E1436"/>
      <c r="F1436"/>
      <c r="G1436"/>
      <c r="H1436"/>
      <c r="I1436"/>
    </row>
    <row r="1437" spans="1:9">
      <c r="A1437"/>
      <c r="B1437"/>
      <c r="C1437"/>
      <c r="D1437"/>
      <c r="E1437"/>
      <c r="F1437"/>
      <c r="G1437"/>
      <c r="H1437"/>
      <c r="I1437"/>
    </row>
    <row r="1438" spans="1:9">
      <c r="A1438"/>
      <c r="B1438"/>
      <c r="C1438"/>
      <c r="D1438"/>
      <c r="E1438"/>
      <c r="F1438"/>
      <c r="G1438"/>
      <c r="H1438"/>
      <c r="I1438"/>
    </row>
    <row r="1439" spans="1:9">
      <c r="A1439"/>
      <c r="B1439"/>
      <c r="C1439"/>
      <c r="D1439"/>
      <c r="E1439"/>
      <c r="F1439"/>
      <c r="G1439"/>
      <c r="H1439"/>
      <c r="I1439"/>
    </row>
    <row r="1440" spans="1:9">
      <c r="A1440"/>
      <c r="B1440"/>
      <c r="C1440"/>
      <c r="D1440"/>
      <c r="E1440"/>
      <c r="F1440"/>
      <c r="G1440"/>
      <c r="H1440"/>
      <c r="I1440"/>
    </row>
    <row r="1441" spans="1:9">
      <c r="A1441"/>
      <c r="B1441"/>
      <c r="C1441"/>
      <c r="D1441"/>
      <c r="E1441"/>
      <c r="F1441"/>
      <c r="G1441"/>
      <c r="H1441"/>
      <c r="I1441"/>
    </row>
    <row r="1442" spans="1:9">
      <c r="A1442"/>
      <c r="B1442"/>
      <c r="C1442"/>
      <c r="D1442"/>
      <c r="E1442"/>
      <c r="F1442"/>
      <c r="G1442"/>
      <c r="H1442"/>
      <c r="I1442"/>
    </row>
    <row r="1443" spans="1:9">
      <c r="A1443"/>
      <c r="B1443"/>
      <c r="C1443"/>
      <c r="D1443"/>
      <c r="E1443"/>
      <c r="F1443"/>
      <c r="G1443"/>
      <c r="H1443"/>
      <c r="I1443"/>
    </row>
    <row r="1444" spans="1:9">
      <c r="A1444"/>
      <c r="B1444"/>
      <c r="C1444"/>
      <c r="D1444"/>
      <c r="E1444"/>
      <c r="F1444"/>
      <c r="G1444"/>
      <c r="H1444"/>
      <c r="I1444"/>
    </row>
    <row r="1445" spans="1:9">
      <c r="A1445"/>
      <c r="B1445"/>
      <c r="C1445"/>
      <c r="D1445"/>
      <c r="E1445"/>
      <c r="F1445"/>
      <c r="G1445"/>
      <c r="H1445"/>
      <c r="I1445"/>
    </row>
    <row r="1446" spans="1:9">
      <c r="A1446"/>
      <c r="B1446"/>
      <c r="C1446"/>
      <c r="D1446"/>
      <c r="E1446"/>
      <c r="F1446"/>
      <c r="G1446"/>
      <c r="H1446"/>
      <c r="I1446"/>
    </row>
    <row r="1447" spans="1:9">
      <c r="A1447"/>
      <c r="B1447"/>
      <c r="C1447"/>
      <c r="D1447"/>
      <c r="E1447"/>
      <c r="F1447"/>
      <c r="G1447"/>
      <c r="H1447"/>
      <c r="I1447"/>
    </row>
    <row r="1448" spans="1:9">
      <c r="A1448"/>
      <c r="B1448"/>
      <c r="C1448"/>
      <c r="D1448"/>
      <c r="E1448"/>
      <c r="F1448"/>
      <c r="G1448"/>
      <c r="H1448"/>
      <c r="I1448"/>
    </row>
    <row r="1449" spans="1:9">
      <c r="A1449"/>
      <c r="B1449"/>
      <c r="C1449"/>
      <c r="D1449"/>
      <c r="E1449"/>
      <c r="F1449"/>
      <c r="G1449"/>
      <c r="H1449"/>
      <c r="I1449"/>
    </row>
    <row r="1450" spans="1:9">
      <c r="A1450"/>
      <c r="B1450"/>
      <c r="C1450"/>
      <c r="D1450"/>
      <c r="E1450"/>
      <c r="F1450"/>
      <c r="G1450"/>
      <c r="H1450"/>
      <c r="I1450"/>
    </row>
    <row r="1451" spans="1:9">
      <c r="A1451"/>
      <c r="B1451"/>
      <c r="C1451"/>
      <c r="D1451"/>
      <c r="E1451"/>
      <c r="F1451"/>
      <c r="G1451"/>
      <c r="H1451"/>
      <c r="I1451"/>
    </row>
    <row r="1452" spans="1:9">
      <c r="A1452"/>
      <c r="B1452"/>
      <c r="C1452"/>
      <c r="D1452"/>
      <c r="E1452"/>
      <c r="F1452"/>
      <c r="G1452"/>
      <c r="H1452"/>
      <c r="I1452"/>
    </row>
    <row r="1453" spans="1:9">
      <c r="A1453"/>
      <c r="B1453"/>
      <c r="C1453"/>
      <c r="D1453"/>
      <c r="E1453"/>
      <c r="F1453"/>
      <c r="G1453"/>
      <c r="H1453"/>
      <c r="I1453"/>
    </row>
    <row r="1454" spans="1:9">
      <c r="A1454"/>
      <c r="B1454"/>
      <c r="C1454"/>
      <c r="D1454"/>
      <c r="E1454"/>
      <c r="F1454"/>
      <c r="G1454"/>
      <c r="H1454"/>
      <c r="I1454"/>
    </row>
    <row r="1455" spans="1:9">
      <c r="A1455"/>
      <c r="B1455"/>
      <c r="C1455"/>
      <c r="D1455"/>
      <c r="E1455"/>
      <c r="F1455"/>
      <c r="G1455"/>
      <c r="H1455"/>
      <c r="I1455"/>
    </row>
    <row r="1456" spans="1:9">
      <c r="A1456"/>
      <c r="B1456"/>
      <c r="C1456"/>
      <c r="D1456"/>
      <c r="E1456"/>
      <c r="F1456"/>
      <c r="G1456"/>
      <c r="H1456"/>
      <c r="I1456"/>
    </row>
    <row r="1457" spans="1:9">
      <c r="A1457"/>
      <c r="B1457"/>
      <c r="C1457"/>
      <c r="D1457"/>
      <c r="E1457"/>
      <c r="F1457"/>
      <c r="G1457"/>
      <c r="H1457"/>
      <c r="I1457"/>
    </row>
    <row r="1458" spans="1:9">
      <c r="A1458"/>
      <c r="B1458"/>
      <c r="C1458"/>
      <c r="D1458"/>
      <c r="E1458"/>
      <c r="F1458"/>
      <c r="G1458"/>
      <c r="H1458"/>
      <c r="I1458"/>
    </row>
    <row r="1459" spans="1:9">
      <c r="A1459"/>
      <c r="B1459"/>
      <c r="C1459"/>
      <c r="D1459"/>
      <c r="E1459"/>
      <c r="F1459"/>
      <c r="G1459"/>
      <c r="H1459"/>
      <c r="I1459"/>
    </row>
    <row r="1460" spans="1:9">
      <c r="A1460"/>
      <c r="B1460"/>
      <c r="C1460"/>
      <c r="D1460"/>
      <c r="E1460"/>
      <c r="F1460"/>
      <c r="G1460"/>
      <c r="H1460"/>
      <c r="I1460"/>
    </row>
    <row r="1461" spans="1:9">
      <c r="A1461"/>
      <c r="B1461"/>
      <c r="C1461"/>
      <c r="D1461"/>
      <c r="E1461"/>
      <c r="F1461"/>
      <c r="G1461"/>
      <c r="H1461"/>
      <c r="I1461"/>
    </row>
    <row r="1462" spans="1:9">
      <c r="A1462"/>
      <c r="B1462"/>
      <c r="C1462"/>
      <c r="D1462"/>
      <c r="E1462"/>
      <c r="F1462"/>
      <c r="G1462"/>
      <c r="H1462"/>
      <c r="I1462"/>
    </row>
    <row r="1463" spans="1:9">
      <c r="A1463"/>
      <c r="B1463"/>
      <c r="C1463"/>
      <c r="D1463"/>
      <c r="E1463"/>
      <c r="F1463"/>
      <c r="G1463"/>
      <c r="H1463"/>
      <c r="I1463"/>
    </row>
    <row r="1464" spans="1:9">
      <c r="A1464"/>
      <c r="B1464"/>
      <c r="C1464"/>
      <c r="D1464"/>
      <c r="E1464"/>
      <c r="F1464"/>
      <c r="G1464"/>
      <c r="H1464"/>
      <c r="I1464"/>
    </row>
    <row r="1465" spans="1:9">
      <c r="A1465"/>
      <c r="B1465"/>
      <c r="C1465"/>
      <c r="D1465"/>
      <c r="E1465"/>
      <c r="F1465"/>
      <c r="G1465"/>
      <c r="H1465"/>
      <c r="I1465"/>
    </row>
    <row r="1466" spans="1:9">
      <c r="A1466"/>
      <c r="B1466"/>
      <c r="C1466"/>
      <c r="D1466"/>
      <c r="E1466"/>
      <c r="F1466"/>
      <c r="G1466"/>
      <c r="H1466"/>
      <c r="I1466"/>
    </row>
    <row r="1467" spans="1:9">
      <c r="A1467"/>
      <c r="B1467"/>
      <c r="C1467"/>
      <c r="D1467"/>
      <c r="E1467"/>
      <c r="F1467"/>
      <c r="G1467"/>
      <c r="H1467"/>
      <c r="I1467"/>
    </row>
    <row r="1468" spans="1:9">
      <c r="A1468"/>
      <c r="B1468"/>
      <c r="C1468"/>
      <c r="D1468"/>
      <c r="E1468"/>
      <c r="F1468"/>
      <c r="G1468"/>
      <c r="H1468"/>
      <c r="I1468"/>
    </row>
    <row r="1469" spans="1:9">
      <c r="A1469"/>
      <c r="B1469"/>
      <c r="C1469"/>
      <c r="D1469"/>
      <c r="E1469"/>
      <c r="F1469"/>
      <c r="G1469"/>
      <c r="H1469"/>
      <c r="I1469"/>
    </row>
    <row r="1470" spans="1:9">
      <c r="A1470"/>
      <c r="B1470"/>
      <c r="C1470"/>
      <c r="D1470"/>
      <c r="E1470"/>
      <c r="F1470"/>
      <c r="G1470"/>
      <c r="H1470"/>
      <c r="I1470"/>
    </row>
    <row r="1471" spans="1:9">
      <c r="A1471"/>
      <c r="B1471"/>
      <c r="C1471"/>
      <c r="D1471"/>
      <c r="E1471"/>
      <c r="F1471"/>
      <c r="G1471"/>
      <c r="H1471"/>
      <c r="I1471"/>
    </row>
    <row r="1472" spans="1:9">
      <c r="A1472"/>
      <c r="B1472"/>
      <c r="C1472"/>
      <c r="D1472"/>
      <c r="E1472"/>
      <c r="F1472"/>
      <c r="G1472"/>
      <c r="H1472"/>
      <c r="I1472"/>
    </row>
    <row r="1473" spans="1:9">
      <c r="A1473"/>
      <c r="B1473"/>
      <c r="C1473"/>
      <c r="D1473"/>
      <c r="E1473"/>
      <c r="F1473"/>
      <c r="G1473"/>
      <c r="H1473"/>
      <c r="I1473"/>
    </row>
    <row r="1474" spans="1:9">
      <c r="A1474"/>
      <c r="B1474"/>
      <c r="C1474"/>
      <c r="D1474"/>
      <c r="E1474"/>
      <c r="F1474"/>
      <c r="G1474"/>
      <c r="H1474"/>
      <c r="I1474"/>
    </row>
    <row r="1475" spans="1:9">
      <c r="A1475"/>
      <c r="B1475"/>
      <c r="C1475"/>
      <c r="D1475"/>
      <c r="E1475"/>
      <c r="F1475"/>
      <c r="G1475"/>
      <c r="H1475"/>
      <c r="I1475"/>
    </row>
    <row r="1476" spans="1:9">
      <c r="A1476"/>
      <c r="B1476"/>
      <c r="C1476"/>
      <c r="D1476"/>
      <c r="E1476"/>
      <c r="F1476"/>
      <c r="G1476"/>
      <c r="H1476"/>
      <c r="I1476"/>
    </row>
    <row r="1477" spans="1:9">
      <c r="A1477"/>
      <c r="B1477"/>
      <c r="C1477"/>
      <c r="D1477"/>
      <c r="E1477"/>
      <c r="F1477"/>
      <c r="G1477"/>
      <c r="H1477"/>
      <c r="I1477"/>
    </row>
    <row r="1478" spans="1:9">
      <c r="A1478"/>
      <c r="B1478"/>
      <c r="C1478"/>
      <c r="D1478"/>
      <c r="E1478"/>
      <c r="F1478"/>
      <c r="G1478"/>
      <c r="H1478"/>
      <c r="I1478"/>
    </row>
    <row r="1479" spans="1:9">
      <c r="A1479"/>
      <c r="B1479"/>
      <c r="C1479"/>
      <c r="D1479"/>
      <c r="E1479"/>
      <c r="F1479"/>
      <c r="G1479"/>
      <c r="H1479"/>
      <c r="I1479"/>
    </row>
    <row r="1480" spans="1:9">
      <c r="A1480"/>
      <c r="B1480"/>
      <c r="C1480"/>
      <c r="D1480"/>
      <c r="E1480"/>
      <c r="F1480"/>
      <c r="G1480"/>
      <c r="H1480"/>
      <c r="I1480"/>
    </row>
    <row r="1481" spans="1:9">
      <c r="A1481"/>
      <c r="B1481"/>
      <c r="C1481"/>
      <c r="D1481"/>
      <c r="E1481"/>
      <c r="F1481"/>
      <c r="G1481"/>
      <c r="H1481"/>
      <c r="I1481"/>
    </row>
    <row r="1482" spans="1:9">
      <c r="A1482"/>
      <c r="B1482"/>
      <c r="C1482"/>
      <c r="D1482"/>
      <c r="E1482"/>
      <c r="F1482"/>
      <c r="G1482"/>
      <c r="H1482"/>
      <c r="I1482"/>
    </row>
    <row r="1483" spans="1:9">
      <c r="A1483"/>
      <c r="B1483"/>
      <c r="C1483"/>
      <c r="D1483"/>
      <c r="E1483"/>
      <c r="F1483"/>
      <c r="G1483"/>
      <c r="H1483"/>
      <c r="I1483"/>
    </row>
    <row r="1484" spans="1:9">
      <c r="A1484"/>
      <c r="B1484"/>
      <c r="C1484"/>
      <c r="D1484"/>
      <c r="E1484"/>
      <c r="F1484"/>
      <c r="G1484"/>
      <c r="H1484"/>
      <c r="I1484"/>
    </row>
    <row r="1485" spans="1:9">
      <c r="A1485"/>
      <c r="B1485"/>
      <c r="C1485"/>
      <c r="D1485"/>
      <c r="E1485"/>
      <c r="F1485"/>
      <c r="G1485"/>
      <c r="H1485"/>
      <c r="I1485"/>
    </row>
    <row r="1486" spans="1:9">
      <c r="A1486"/>
      <c r="B1486"/>
      <c r="C1486"/>
      <c r="D1486"/>
      <c r="E1486"/>
      <c r="F1486"/>
      <c r="G1486"/>
      <c r="H1486"/>
      <c r="I1486"/>
    </row>
    <row r="1487" spans="1:9">
      <c r="A1487"/>
      <c r="B1487"/>
      <c r="C1487"/>
      <c r="D1487"/>
      <c r="E1487"/>
      <c r="F1487"/>
      <c r="G1487"/>
      <c r="H1487"/>
      <c r="I1487"/>
    </row>
    <row r="1488" spans="1:9">
      <c r="A1488"/>
      <c r="B1488"/>
      <c r="C1488"/>
      <c r="D1488"/>
      <c r="E1488"/>
      <c r="F1488"/>
      <c r="G1488"/>
      <c r="H1488"/>
      <c r="I1488"/>
    </row>
    <row r="1489" spans="1:9">
      <c r="A1489"/>
      <c r="B1489"/>
      <c r="C1489"/>
      <c r="D1489"/>
      <c r="E1489"/>
      <c r="F1489"/>
      <c r="G1489"/>
      <c r="H1489"/>
      <c r="I1489"/>
    </row>
    <row r="1490" spans="1:9">
      <c r="A1490"/>
      <c r="B1490"/>
      <c r="C1490"/>
      <c r="D1490"/>
      <c r="E1490"/>
      <c r="F1490"/>
      <c r="G1490"/>
      <c r="H1490"/>
      <c r="I1490"/>
    </row>
    <row r="1491" spans="1:9">
      <c r="A1491"/>
      <c r="B1491"/>
      <c r="C1491"/>
      <c r="D1491"/>
      <c r="E1491"/>
      <c r="F1491"/>
      <c r="G1491"/>
      <c r="H1491"/>
      <c r="I1491"/>
    </row>
    <row r="1492" spans="1:9">
      <c r="A1492"/>
      <c r="B1492"/>
      <c r="C1492"/>
      <c r="D1492"/>
      <c r="E1492"/>
      <c r="F1492"/>
      <c r="G1492"/>
      <c r="H1492"/>
      <c r="I1492"/>
    </row>
    <row r="1493" spans="1:9">
      <c r="A1493"/>
      <c r="B1493"/>
      <c r="C1493"/>
      <c r="D1493"/>
      <c r="E1493"/>
      <c r="F1493"/>
      <c r="G1493"/>
      <c r="H1493"/>
      <c r="I1493"/>
    </row>
    <row r="1494" spans="1:9">
      <c r="A1494"/>
      <c r="B1494"/>
      <c r="C1494"/>
      <c r="D1494"/>
      <c r="E1494"/>
      <c r="F1494"/>
      <c r="G1494"/>
      <c r="H1494"/>
      <c r="I1494"/>
    </row>
    <row r="1495" spans="1:9">
      <c r="A1495"/>
      <c r="B1495"/>
      <c r="C1495"/>
      <c r="D1495"/>
      <c r="E1495"/>
      <c r="F1495"/>
      <c r="G1495"/>
      <c r="H1495"/>
      <c r="I1495"/>
    </row>
    <row r="1496" spans="1:9">
      <c r="A1496"/>
      <c r="B1496"/>
      <c r="C1496"/>
      <c r="D1496"/>
      <c r="E1496"/>
      <c r="F1496"/>
      <c r="G1496"/>
      <c r="H1496"/>
      <c r="I1496"/>
    </row>
    <row r="1497" spans="1:9">
      <c r="A1497"/>
      <c r="B1497"/>
      <c r="C1497"/>
      <c r="D1497"/>
      <c r="E1497"/>
      <c r="F1497"/>
      <c r="G1497"/>
      <c r="H1497"/>
      <c r="I1497"/>
    </row>
    <row r="1498" spans="1:9">
      <c r="A1498"/>
      <c r="B1498"/>
      <c r="C1498"/>
      <c r="D1498"/>
      <c r="E1498"/>
      <c r="F1498"/>
      <c r="G1498"/>
      <c r="H1498"/>
      <c r="I1498"/>
    </row>
    <row r="1499" spans="1:9">
      <c r="A1499"/>
      <c r="B1499"/>
      <c r="C1499"/>
      <c r="D1499"/>
      <c r="E1499"/>
      <c r="F1499"/>
      <c r="G1499"/>
      <c r="H1499"/>
      <c r="I1499"/>
    </row>
    <row r="1500" spans="1:9">
      <c r="A1500"/>
      <c r="B1500"/>
      <c r="C1500"/>
      <c r="D1500"/>
      <c r="E1500"/>
      <c r="F1500"/>
      <c r="G1500"/>
      <c r="H1500"/>
      <c r="I1500"/>
    </row>
    <row r="1501" spans="1:9">
      <c r="A1501"/>
      <c r="B1501"/>
      <c r="C1501"/>
      <c r="D1501"/>
      <c r="E1501"/>
      <c r="F1501"/>
      <c r="G1501"/>
      <c r="H1501"/>
      <c r="I1501"/>
    </row>
    <row r="1502" spans="1:9">
      <c r="A1502"/>
      <c r="B1502"/>
      <c r="C1502"/>
      <c r="D1502"/>
      <c r="E1502"/>
      <c r="F1502"/>
      <c r="G1502"/>
      <c r="H1502"/>
      <c r="I1502"/>
    </row>
    <row r="1503" spans="1:9">
      <c r="A1503"/>
      <c r="B1503"/>
      <c r="C1503"/>
      <c r="D1503"/>
      <c r="E1503"/>
      <c r="F1503"/>
      <c r="G1503"/>
      <c r="H1503"/>
      <c r="I1503"/>
    </row>
    <row r="1504" spans="1:9">
      <c r="A1504"/>
      <c r="B1504"/>
      <c r="C1504"/>
      <c r="D1504"/>
      <c r="E1504"/>
      <c r="F1504"/>
      <c r="G1504"/>
      <c r="H1504"/>
      <c r="I1504"/>
    </row>
    <row r="1505" spans="1:9">
      <c r="A1505"/>
      <c r="B1505"/>
      <c r="C1505"/>
      <c r="D1505"/>
      <c r="E1505"/>
      <c r="F1505"/>
      <c r="G1505"/>
      <c r="H1505"/>
      <c r="I1505"/>
    </row>
    <row r="1506" spans="1:9">
      <c r="A1506"/>
      <c r="B1506"/>
      <c r="C1506"/>
      <c r="D1506"/>
      <c r="E1506"/>
      <c r="F1506"/>
      <c r="G1506"/>
      <c r="H1506"/>
      <c r="I1506"/>
    </row>
    <row r="1507" spans="1:9">
      <c r="A1507"/>
      <c r="B1507"/>
      <c r="C1507"/>
      <c r="D1507"/>
      <c r="E1507"/>
      <c r="F1507"/>
      <c r="G1507"/>
      <c r="H1507"/>
      <c r="I1507"/>
    </row>
    <row r="1508" spans="1:9">
      <c r="A1508"/>
      <c r="B1508"/>
      <c r="C1508"/>
      <c r="D1508"/>
      <c r="E1508"/>
      <c r="F1508"/>
      <c r="G1508"/>
      <c r="H1508"/>
      <c r="I1508"/>
    </row>
    <row r="1509" spans="1:9">
      <c r="A1509"/>
      <c r="B1509"/>
      <c r="C1509"/>
      <c r="D1509"/>
      <c r="E1509"/>
      <c r="F1509"/>
      <c r="G1509"/>
      <c r="H1509"/>
      <c r="I1509"/>
    </row>
    <row r="1510" spans="1:9">
      <c r="A1510"/>
      <c r="B1510"/>
      <c r="C1510"/>
      <c r="D1510"/>
      <c r="E1510"/>
      <c r="F1510"/>
      <c r="G1510"/>
      <c r="H1510"/>
      <c r="I1510"/>
    </row>
    <row r="1511" spans="1:9">
      <c r="A1511"/>
      <c r="B1511"/>
      <c r="C1511"/>
      <c r="D1511"/>
      <c r="E1511"/>
      <c r="F1511"/>
      <c r="G1511"/>
      <c r="H1511"/>
      <c r="I1511"/>
    </row>
    <row r="1512" spans="1:9">
      <c r="A1512"/>
      <c r="B1512"/>
      <c r="C1512"/>
      <c r="D1512"/>
      <c r="E1512"/>
      <c r="F1512"/>
      <c r="G1512"/>
      <c r="H1512"/>
      <c r="I1512"/>
    </row>
    <row r="1513" spans="1:9">
      <c r="A1513"/>
      <c r="B1513"/>
      <c r="C1513"/>
      <c r="D1513"/>
      <c r="E1513"/>
      <c r="F1513"/>
      <c r="G1513"/>
      <c r="H1513"/>
      <c r="I1513"/>
    </row>
    <row r="1514" spans="1:9">
      <c r="A1514"/>
      <c r="B1514"/>
      <c r="C1514"/>
      <c r="D1514"/>
      <c r="E1514"/>
      <c r="F1514"/>
      <c r="G1514"/>
      <c r="H1514"/>
      <c r="I1514"/>
    </row>
    <row r="1515" spans="1:9">
      <c r="A1515"/>
      <c r="B1515"/>
      <c r="C1515"/>
      <c r="D1515"/>
      <c r="E1515"/>
      <c r="F1515"/>
      <c r="G1515"/>
      <c r="H1515"/>
      <c r="I1515"/>
    </row>
    <row r="1516" spans="1:9">
      <c r="A1516"/>
      <c r="B1516"/>
      <c r="C1516"/>
      <c r="D1516"/>
      <c r="E1516"/>
      <c r="F1516"/>
      <c r="G1516"/>
      <c r="H1516"/>
      <c r="I1516"/>
    </row>
    <row r="1517" spans="1:9">
      <c r="A1517"/>
      <c r="B1517"/>
      <c r="C1517"/>
      <c r="D1517"/>
      <c r="E1517"/>
      <c r="F1517"/>
      <c r="G1517"/>
      <c r="H1517"/>
      <c r="I1517"/>
    </row>
    <row r="1518" spans="1:9">
      <c r="A1518"/>
      <c r="B1518"/>
      <c r="C1518"/>
      <c r="D1518"/>
      <c r="E1518"/>
      <c r="F1518"/>
      <c r="G1518"/>
      <c r="H1518"/>
      <c r="I1518"/>
    </row>
    <row r="1519" spans="1:9">
      <c r="A1519"/>
      <c r="B1519"/>
      <c r="C1519"/>
      <c r="D1519"/>
      <c r="E1519"/>
      <c r="F1519"/>
      <c r="G1519"/>
      <c r="H1519"/>
      <c r="I1519"/>
    </row>
    <row r="1520" spans="1:9">
      <c r="A1520"/>
      <c r="B1520"/>
      <c r="C1520"/>
      <c r="D1520"/>
      <c r="E1520"/>
      <c r="F1520"/>
      <c r="G1520"/>
      <c r="H1520"/>
      <c r="I1520"/>
    </row>
    <row r="1521" spans="1:9">
      <c r="A1521"/>
      <c r="B1521"/>
      <c r="C1521"/>
      <c r="D1521"/>
      <c r="E1521"/>
      <c r="F1521"/>
      <c r="G1521"/>
      <c r="H1521"/>
      <c r="I1521"/>
    </row>
    <row r="1522" spans="1:9">
      <c r="A1522"/>
      <c r="B1522"/>
      <c r="C1522"/>
      <c r="D1522"/>
      <c r="E1522"/>
      <c r="F1522"/>
      <c r="G1522"/>
      <c r="H1522"/>
      <c r="I1522"/>
    </row>
    <row r="1523" spans="1:9">
      <c r="A1523"/>
      <c r="B1523"/>
      <c r="C1523"/>
      <c r="D1523"/>
      <c r="E1523"/>
      <c r="F1523"/>
      <c r="G1523"/>
      <c r="H1523"/>
      <c r="I1523"/>
    </row>
    <row r="1524" spans="1:9">
      <c r="A1524"/>
      <c r="B1524"/>
      <c r="C1524"/>
      <c r="D1524"/>
      <c r="E1524"/>
      <c r="F1524"/>
      <c r="G1524"/>
      <c r="H1524"/>
      <c r="I1524"/>
    </row>
    <row r="1525" spans="1:9">
      <c r="A1525"/>
      <c r="B1525"/>
      <c r="C1525"/>
      <c r="D1525"/>
      <c r="E1525"/>
      <c r="F1525"/>
      <c r="G1525"/>
      <c r="H1525"/>
      <c r="I1525"/>
    </row>
    <row r="1526" spans="1:9">
      <c r="A1526"/>
      <c r="B1526"/>
      <c r="C1526"/>
      <c r="D1526"/>
      <c r="E1526"/>
      <c r="F1526"/>
      <c r="G1526"/>
      <c r="H1526"/>
      <c r="I1526"/>
    </row>
    <row r="1527" spans="1:9">
      <c r="A1527"/>
      <c r="B1527"/>
      <c r="C1527"/>
      <c r="D1527"/>
      <c r="E1527"/>
      <c r="F1527"/>
      <c r="G1527"/>
      <c r="H1527"/>
      <c r="I1527"/>
    </row>
    <row r="1528" spans="1:9">
      <c r="A1528"/>
      <c r="B1528"/>
      <c r="C1528"/>
      <c r="D1528"/>
      <c r="E1528"/>
      <c r="F1528"/>
      <c r="G1528"/>
      <c r="H1528"/>
      <c r="I1528"/>
    </row>
    <row r="1529" spans="1:9">
      <c r="A1529"/>
      <c r="B1529"/>
      <c r="C1529"/>
      <c r="D1529"/>
      <c r="E1529"/>
      <c r="F1529"/>
      <c r="G1529"/>
      <c r="H1529"/>
      <c r="I1529"/>
    </row>
    <row r="1530" spans="1:9">
      <c r="A1530"/>
      <c r="B1530"/>
      <c r="C1530"/>
      <c r="D1530"/>
      <c r="E1530"/>
      <c r="F1530"/>
      <c r="G1530"/>
      <c r="H1530"/>
      <c r="I1530"/>
    </row>
    <row r="1531" spans="1:9">
      <c r="A1531"/>
      <c r="B1531"/>
      <c r="C1531"/>
      <c r="D1531"/>
      <c r="E1531"/>
      <c r="F1531"/>
      <c r="G1531"/>
      <c r="H1531"/>
      <c r="I1531"/>
    </row>
    <row r="1532" spans="1:9">
      <c r="A1532"/>
      <c r="B1532"/>
      <c r="C1532"/>
      <c r="D1532"/>
      <c r="E1532"/>
      <c r="F1532"/>
      <c r="G1532"/>
      <c r="H1532"/>
      <c r="I1532"/>
    </row>
    <row r="1533" spans="1:9">
      <c r="A1533"/>
      <c r="B1533"/>
      <c r="C1533"/>
      <c r="D1533"/>
      <c r="E1533"/>
      <c r="F1533"/>
      <c r="G1533"/>
      <c r="H1533"/>
      <c r="I1533"/>
    </row>
    <row r="1534" spans="1:9">
      <c r="A1534"/>
      <c r="B1534"/>
      <c r="C1534"/>
      <c r="D1534"/>
      <c r="E1534"/>
      <c r="F1534"/>
      <c r="G1534"/>
      <c r="H1534"/>
      <c r="I1534"/>
    </row>
    <row r="1535" spans="1:9">
      <c r="A1535"/>
      <c r="B1535"/>
      <c r="C1535"/>
      <c r="D1535"/>
      <c r="E1535"/>
      <c r="F1535"/>
      <c r="G1535"/>
      <c r="H1535"/>
      <c r="I1535"/>
    </row>
    <row r="1536" spans="1:9">
      <c r="A1536"/>
      <c r="B1536"/>
      <c r="C1536"/>
      <c r="D1536"/>
      <c r="E1536"/>
      <c r="F1536"/>
      <c r="G1536"/>
      <c r="H1536"/>
      <c r="I1536"/>
    </row>
    <row r="1537" spans="1:9">
      <c r="A1537"/>
      <c r="B1537"/>
      <c r="C1537"/>
      <c r="D1537"/>
      <c r="E1537"/>
      <c r="F1537"/>
      <c r="G1537"/>
      <c r="H1537"/>
      <c r="I1537"/>
    </row>
    <row r="1538" spans="1:9">
      <c r="A1538"/>
      <c r="B1538"/>
      <c r="C1538"/>
      <c r="D1538"/>
      <c r="E1538"/>
      <c r="F1538"/>
      <c r="G1538"/>
      <c r="H1538"/>
      <c r="I1538"/>
    </row>
    <row r="1539" spans="1:9">
      <c r="A1539"/>
      <c r="B1539"/>
      <c r="C1539"/>
      <c r="D1539"/>
      <c r="E1539"/>
      <c r="F1539"/>
      <c r="G1539"/>
      <c r="H1539"/>
      <c r="I1539"/>
    </row>
    <row r="1540" spans="1:9">
      <c r="A1540"/>
      <c r="B1540"/>
      <c r="C1540"/>
      <c r="D1540"/>
      <c r="E1540"/>
      <c r="F1540"/>
      <c r="G1540"/>
      <c r="H1540"/>
      <c r="I1540"/>
    </row>
    <row r="1541" spans="1:9">
      <c r="A1541"/>
      <c r="B1541"/>
      <c r="C1541"/>
      <c r="D1541"/>
      <c r="E1541"/>
      <c r="F1541"/>
      <c r="G1541"/>
      <c r="H1541"/>
      <c r="I1541"/>
    </row>
    <row r="1542" spans="1:9">
      <c r="A1542"/>
      <c r="B1542"/>
      <c r="C1542"/>
      <c r="D1542"/>
      <c r="E1542"/>
      <c r="F1542"/>
      <c r="G1542"/>
      <c r="H1542"/>
      <c r="I1542"/>
    </row>
    <row r="1543" spans="1:9">
      <c r="A1543"/>
      <c r="B1543"/>
      <c r="C1543"/>
      <c r="D1543"/>
      <c r="E1543"/>
      <c r="F1543"/>
      <c r="G1543"/>
      <c r="H1543"/>
      <c r="I1543"/>
    </row>
    <row r="1544" spans="1:9">
      <c r="A1544"/>
      <c r="B1544"/>
      <c r="C1544"/>
      <c r="D1544"/>
      <c r="E1544"/>
      <c r="F1544"/>
      <c r="G1544"/>
      <c r="H1544"/>
      <c r="I1544"/>
    </row>
    <row r="1545" spans="1:9">
      <c r="A1545"/>
      <c r="B1545"/>
      <c r="C1545"/>
      <c r="D1545"/>
      <c r="E1545"/>
      <c r="F1545"/>
      <c r="G1545"/>
      <c r="H1545"/>
      <c r="I1545"/>
    </row>
    <row r="1546" spans="1:9">
      <c r="A1546"/>
      <c r="B1546"/>
      <c r="C1546"/>
      <c r="D1546"/>
      <c r="E1546"/>
      <c r="F1546"/>
      <c r="G1546"/>
      <c r="H1546"/>
      <c r="I1546"/>
    </row>
    <row r="1547" spans="1:9">
      <c r="A1547"/>
      <c r="B1547"/>
      <c r="C1547"/>
      <c r="D1547"/>
      <c r="E1547"/>
      <c r="F1547"/>
      <c r="G1547"/>
      <c r="H1547"/>
      <c r="I1547"/>
    </row>
    <row r="1548" spans="1:9">
      <c r="A1548"/>
      <c r="B1548"/>
      <c r="C1548"/>
      <c r="D1548"/>
      <c r="E1548"/>
      <c r="F1548"/>
      <c r="G1548"/>
      <c r="H1548"/>
      <c r="I1548"/>
    </row>
    <row r="1549" spans="1:9">
      <c r="A1549"/>
      <c r="B1549"/>
      <c r="C1549"/>
      <c r="D1549"/>
      <c r="E1549"/>
      <c r="F1549"/>
      <c r="G1549"/>
      <c r="H1549"/>
      <c r="I1549"/>
    </row>
    <row r="1550" spans="1:9">
      <c r="A1550"/>
      <c r="B1550"/>
      <c r="C1550"/>
      <c r="D1550"/>
      <c r="E1550"/>
      <c r="F1550"/>
      <c r="G1550"/>
      <c r="H1550"/>
      <c r="I1550"/>
    </row>
    <row r="1551" spans="1:9">
      <c r="A1551"/>
      <c r="B1551"/>
      <c r="C1551"/>
      <c r="D1551"/>
      <c r="E1551"/>
      <c r="F1551"/>
      <c r="G1551"/>
      <c r="H1551"/>
      <c r="I1551"/>
    </row>
    <row r="1552" spans="1:9">
      <c r="A1552"/>
      <c r="B1552"/>
      <c r="C1552"/>
      <c r="D1552"/>
      <c r="E1552"/>
      <c r="F1552"/>
      <c r="G1552"/>
      <c r="H1552"/>
      <c r="I1552"/>
    </row>
    <row r="1553" spans="1:9">
      <c r="A1553"/>
      <c r="B1553"/>
      <c r="C1553"/>
      <c r="D1553"/>
      <c r="E1553"/>
      <c r="F1553"/>
      <c r="G1553"/>
      <c r="H1553"/>
      <c r="I1553"/>
    </row>
    <row r="1554" spans="1:9">
      <c r="A1554"/>
      <c r="B1554"/>
      <c r="C1554"/>
      <c r="D1554"/>
      <c r="E1554"/>
      <c r="F1554"/>
      <c r="G1554"/>
      <c r="H1554"/>
      <c r="I1554"/>
    </row>
    <row r="1555" spans="1:9">
      <c r="A1555"/>
      <c r="B1555"/>
      <c r="C1555"/>
      <c r="D1555"/>
      <c r="E1555"/>
      <c r="F1555"/>
      <c r="G1555"/>
      <c r="H1555"/>
      <c r="I1555"/>
    </row>
    <row r="1556" spans="1:9">
      <c r="A1556"/>
      <c r="B1556"/>
      <c r="C1556"/>
      <c r="D1556"/>
      <c r="E1556"/>
      <c r="F1556"/>
      <c r="G1556"/>
      <c r="H1556"/>
      <c r="I1556"/>
    </row>
    <row r="1557" spans="1:9">
      <c r="A1557"/>
      <c r="B1557"/>
      <c r="C1557"/>
      <c r="D1557"/>
      <c r="E1557"/>
      <c r="F1557"/>
      <c r="G1557"/>
      <c r="H1557"/>
      <c r="I1557"/>
    </row>
    <row r="1558" spans="1:9">
      <c r="A1558"/>
      <c r="B1558"/>
      <c r="C1558"/>
      <c r="D1558"/>
      <c r="E1558"/>
      <c r="F1558"/>
      <c r="G1558"/>
      <c r="H1558"/>
      <c r="I1558"/>
    </row>
    <row r="1559" spans="1:9">
      <c r="A1559"/>
      <c r="B1559"/>
      <c r="C1559"/>
      <c r="D1559"/>
      <c r="E1559"/>
      <c r="F1559"/>
      <c r="G1559"/>
      <c r="H1559"/>
      <c r="I1559"/>
    </row>
    <row r="1560" spans="1:9">
      <c r="A1560"/>
      <c r="B1560"/>
      <c r="C1560"/>
      <c r="D1560"/>
      <c r="E1560"/>
      <c r="F1560"/>
      <c r="G1560"/>
      <c r="H1560"/>
      <c r="I1560"/>
    </row>
    <row r="1561" spans="1:9">
      <c r="A1561"/>
      <c r="B1561"/>
      <c r="C1561"/>
      <c r="D1561"/>
      <c r="E1561"/>
      <c r="F1561"/>
      <c r="G1561"/>
      <c r="H1561"/>
      <c r="I1561"/>
    </row>
    <row r="1562" spans="1:9">
      <c r="A1562"/>
      <c r="B1562"/>
      <c r="C1562"/>
      <c r="D1562"/>
      <c r="E1562"/>
      <c r="F1562"/>
      <c r="G1562"/>
      <c r="H1562"/>
      <c r="I1562"/>
    </row>
    <row r="1563" spans="1:9">
      <c r="A1563"/>
      <c r="B1563"/>
      <c r="C1563"/>
      <c r="D1563"/>
      <c r="E1563"/>
      <c r="F1563"/>
      <c r="G1563"/>
      <c r="H1563"/>
      <c r="I1563"/>
    </row>
    <row r="1564" spans="1:9">
      <c r="A1564"/>
      <c r="B1564"/>
      <c r="C1564"/>
      <c r="D1564"/>
      <c r="E1564"/>
      <c r="F1564"/>
      <c r="G1564"/>
      <c r="H1564"/>
      <c r="I1564"/>
    </row>
    <row r="1565" spans="1:9">
      <c r="A1565"/>
      <c r="B1565"/>
      <c r="C1565"/>
      <c r="D1565"/>
      <c r="E1565"/>
      <c r="F1565"/>
      <c r="G1565"/>
      <c r="H1565"/>
      <c r="I1565"/>
    </row>
    <row r="1566" spans="1:9">
      <c r="A1566"/>
      <c r="B1566"/>
      <c r="C1566"/>
      <c r="D1566"/>
      <c r="E1566"/>
      <c r="F1566"/>
      <c r="G1566"/>
      <c r="H1566"/>
      <c r="I1566"/>
    </row>
    <row r="1567" spans="1:9">
      <c r="A1567"/>
      <c r="B1567"/>
      <c r="C1567"/>
      <c r="D1567"/>
      <c r="E1567"/>
      <c r="F1567"/>
      <c r="G1567"/>
      <c r="H1567"/>
      <c r="I1567"/>
    </row>
    <row r="1568" spans="1:9">
      <c r="A1568"/>
      <c r="B1568"/>
      <c r="C1568"/>
      <c r="D1568"/>
      <c r="E1568"/>
      <c r="F1568"/>
      <c r="G1568"/>
      <c r="H1568"/>
      <c r="I1568"/>
    </row>
    <row r="1569" spans="1:9">
      <c r="A1569"/>
      <c r="B1569"/>
      <c r="C1569"/>
      <c r="D1569"/>
      <c r="E1569"/>
      <c r="F1569"/>
      <c r="G1569"/>
      <c r="H1569"/>
      <c r="I1569"/>
    </row>
    <row r="1570" spans="1:9">
      <c r="A1570"/>
      <c r="B1570"/>
      <c r="C1570"/>
      <c r="D1570"/>
      <c r="E1570"/>
      <c r="F1570"/>
      <c r="G1570"/>
      <c r="H1570"/>
      <c r="I1570"/>
    </row>
    <row r="1571" spans="1:9">
      <c r="A1571"/>
      <c r="B1571"/>
      <c r="C1571"/>
      <c r="D1571"/>
      <c r="E1571"/>
      <c r="F1571"/>
      <c r="G1571"/>
      <c r="H1571"/>
      <c r="I1571"/>
    </row>
    <row r="1572" spans="1:9">
      <c r="A1572"/>
      <c r="B1572"/>
      <c r="C1572"/>
      <c r="D1572"/>
      <c r="E1572"/>
      <c r="F1572"/>
      <c r="G1572"/>
      <c r="H1572"/>
      <c r="I1572"/>
    </row>
    <row r="1573" spans="1:9">
      <c r="A1573"/>
      <c r="B1573"/>
      <c r="C1573"/>
      <c r="D1573"/>
      <c r="E1573"/>
      <c r="F1573"/>
      <c r="G1573"/>
      <c r="H1573"/>
      <c r="I1573"/>
    </row>
    <row r="1574" spans="1:9">
      <c r="A1574"/>
      <c r="B1574"/>
      <c r="C1574"/>
      <c r="D1574"/>
      <c r="E1574"/>
      <c r="F1574"/>
      <c r="G1574"/>
      <c r="H1574"/>
      <c r="I1574"/>
    </row>
    <row r="1575" spans="1:9">
      <c r="A1575"/>
      <c r="B1575"/>
      <c r="C1575"/>
      <c r="D1575"/>
      <c r="E1575"/>
      <c r="F1575"/>
      <c r="G1575"/>
      <c r="H1575"/>
      <c r="I1575"/>
    </row>
    <row r="1576" spans="1:9">
      <c r="A1576"/>
      <c r="B1576"/>
      <c r="C1576"/>
      <c r="D1576"/>
      <c r="E1576"/>
      <c r="F1576"/>
      <c r="G1576"/>
      <c r="H1576"/>
      <c r="I1576"/>
    </row>
    <row r="1577" spans="1:9">
      <c r="A1577"/>
      <c r="B1577"/>
      <c r="C1577"/>
      <c r="D1577"/>
      <c r="E1577"/>
      <c r="F1577"/>
      <c r="G1577"/>
      <c r="H1577"/>
      <c r="I1577"/>
    </row>
    <row r="1578" spans="1:9">
      <c r="A1578"/>
      <c r="B1578"/>
      <c r="C1578"/>
      <c r="D1578"/>
      <c r="E1578"/>
      <c r="F1578"/>
      <c r="G1578"/>
      <c r="H1578"/>
      <c r="I1578"/>
    </row>
    <row r="1579" spans="1:9">
      <c r="A1579"/>
      <c r="B1579"/>
      <c r="C1579"/>
      <c r="D1579"/>
      <c r="E1579"/>
      <c r="F1579"/>
      <c r="G1579"/>
      <c r="H1579"/>
      <c r="I1579"/>
    </row>
    <row r="1580" spans="1:9">
      <c r="A1580"/>
      <c r="B1580"/>
      <c r="C1580"/>
      <c r="D1580"/>
      <c r="E1580"/>
      <c r="F1580"/>
      <c r="G1580"/>
      <c r="H1580"/>
      <c r="I1580"/>
    </row>
    <row r="1581" spans="1:9">
      <c r="A1581"/>
      <c r="B1581"/>
      <c r="C1581"/>
      <c r="D1581"/>
      <c r="E1581"/>
      <c r="F1581"/>
      <c r="G1581"/>
      <c r="H1581"/>
      <c r="I1581"/>
    </row>
    <row r="1582" spans="1:9">
      <c r="A1582"/>
      <c r="B1582"/>
      <c r="C1582"/>
      <c r="D1582"/>
      <c r="E1582"/>
      <c r="F1582"/>
      <c r="G1582"/>
      <c r="H1582"/>
      <c r="I1582"/>
    </row>
    <row r="1583" spans="1:9">
      <c r="A1583"/>
      <c r="B1583"/>
      <c r="C1583"/>
      <c r="D1583"/>
      <c r="E1583"/>
      <c r="F1583"/>
      <c r="G1583"/>
      <c r="H1583"/>
      <c r="I1583"/>
    </row>
    <row r="1584" spans="1:9">
      <c r="A1584"/>
      <c r="B1584"/>
      <c r="C1584"/>
      <c r="D1584"/>
      <c r="E1584"/>
      <c r="F1584"/>
      <c r="G1584"/>
      <c r="H1584"/>
      <c r="I1584"/>
    </row>
    <row r="1585" spans="1:9">
      <c r="A1585"/>
      <c r="B1585"/>
      <c r="C1585"/>
      <c r="D1585"/>
      <c r="E1585"/>
      <c r="F1585"/>
      <c r="G1585"/>
      <c r="H1585"/>
      <c r="I1585"/>
    </row>
    <row r="1586" spans="1:9">
      <c r="A1586"/>
      <c r="B1586"/>
      <c r="C1586"/>
      <c r="D1586"/>
      <c r="E1586"/>
      <c r="F1586"/>
      <c r="G1586"/>
      <c r="H1586"/>
      <c r="I1586"/>
    </row>
    <row r="1587" spans="1:9">
      <c r="A1587"/>
      <c r="B1587"/>
      <c r="C1587"/>
      <c r="D1587"/>
      <c r="E1587"/>
      <c r="F1587"/>
      <c r="G1587"/>
      <c r="H1587"/>
      <c r="I1587"/>
    </row>
    <row r="1588" spans="1:9">
      <c r="A1588"/>
      <c r="B1588"/>
      <c r="C1588"/>
      <c r="D1588"/>
      <c r="E1588"/>
      <c r="F1588"/>
      <c r="G1588"/>
      <c r="H1588"/>
      <c r="I1588"/>
    </row>
    <row r="1589" spans="1:9">
      <c r="A1589"/>
      <c r="B1589"/>
      <c r="C1589"/>
      <c r="D1589"/>
      <c r="E1589"/>
      <c r="F1589"/>
      <c r="G1589"/>
      <c r="H1589"/>
      <c r="I1589"/>
    </row>
    <row r="1590" spans="1:9">
      <c r="A1590"/>
      <c r="B1590"/>
      <c r="C1590"/>
      <c r="D1590"/>
      <c r="E1590"/>
      <c r="F1590"/>
      <c r="G1590"/>
      <c r="H1590"/>
      <c r="I1590"/>
    </row>
    <row r="1591" spans="1:9">
      <c r="A1591"/>
      <c r="B1591"/>
      <c r="C1591"/>
      <c r="D1591"/>
      <c r="E1591"/>
      <c r="F1591"/>
      <c r="G1591"/>
      <c r="H1591"/>
      <c r="I1591"/>
    </row>
    <row r="1592" spans="1:9">
      <c r="A1592"/>
      <c r="B1592"/>
      <c r="C1592"/>
      <c r="D1592"/>
      <c r="E1592"/>
      <c r="F1592"/>
      <c r="G1592"/>
      <c r="H1592"/>
      <c r="I1592"/>
    </row>
    <row r="1593" spans="1:9">
      <c r="A1593"/>
      <c r="B1593"/>
      <c r="C1593"/>
      <c r="D1593"/>
      <c r="E1593"/>
      <c r="F1593"/>
      <c r="G1593"/>
      <c r="H1593"/>
      <c r="I1593"/>
    </row>
    <row r="1594" spans="1:9">
      <c r="A1594"/>
      <c r="B1594"/>
      <c r="C1594"/>
      <c r="D1594"/>
      <c r="E1594"/>
      <c r="F1594"/>
      <c r="G1594"/>
      <c r="H1594"/>
      <c r="I1594"/>
    </row>
    <row r="1595" spans="1:9">
      <c r="A1595"/>
      <c r="B1595"/>
      <c r="C1595"/>
      <c r="D1595"/>
      <c r="E1595"/>
      <c r="F1595"/>
      <c r="G1595"/>
      <c r="H1595"/>
      <c r="I1595"/>
    </row>
    <row r="1596" spans="1:9">
      <c r="A1596"/>
      <c r="B1596"/>
      <c r="C1596"/>
      <c r="D1596"/>
      <c r="E1596"/>
      <c r="F1596"/>
      <c r="G1596"/>
      <c r="H1596"/>
      <c r="I1596"/>
    </row>
    <row r="1597" spans="1:9">
      <c r="A1597"/>
      <c r="B1597"/>
      <c r="C1597"/>
      <c r="D1597"/>
      <c r="E1597"/>
      <c r="F1597"/>
      <c r="G1597"/>
      <c r="H1597"/>
      <c r="I1597"/>
    </row>
    <row r="1598" spans="1:9">
      <c r="A1598"/>
      <c r="B1598"/>
      <c r="C1598"/>
      <c r="D1598"/>
      <c r="E1598"/>
      <c r="F1598"/>
      <c r="G1598"/>
      <c r="H1598"/>
      <c r="I1598"/>
    </row>
    <row r="1599" spans="1:9">
      <c r="A1599"/>
      <c r="B1599"/>
      <c r="C1599"/>
      <c r="D1599"/>
      <c r="E1599"/>
      <c r="F1599"/>
      <c r="G1599"/>
      <c r="H1599"/>
      <c r="I1599"/>
    </row>
    <row r="1600" spans="1:9">
      <c r="A1600"/>
      <c r="B1600"/>
      <c r="C1600"/>
      <c r="D1600"/>
      <c r="E1600"/>
      <c r="F1600"/>
      <c r="G1600"/>
      <c r="H1600"/>
      <c r="I1600"/>
    </row>
    <row r="1601" spans="1:9">
      <c r="A1601"/>
      <c r="B1601"/>
      <c r="C1601"/>
      <c r="D1601"/>
      <c r="E1601"/>
      <c r="F1601"/>
      <c r="G1601"/>
      <c r="H1601"/>
      <c r="I1601"/>
    </row>
    <row r="1602" spans="1:9">
      <c r="A1602"/>
      <c r="B1602"/>
      <c r="C1602"/>
      <c r="D1602"/>
      <c r="E1602"/>
      <c r="F1602"/>
      <c r="G1602"/>
      <c r="H1602"/>
      <c r="I1602"/>
    </row>
    <row r="1603" spans="1:9">
      <c r="A1603"/>
      <c r="B1603"/>
      <c r="C1603"/>
      <c r="D1603"/>
      <c r="E1603"/>
      <c r="F1603"/>
      <c r="G1603"/>
      <c r="H1603"/>
      <c r="I1603"/>
    </row>
    <row r="1604" spans="1:9">
      <c r="A1604"/>
      <c r="B1604"/>
      <c r="C1604"/>
      <c r="D1604"/>
      <c r="E1604"/>
      <c r="F1604"/>
      <c r="G1604"/>
      <c r="H1604"/>
      <c r="I1604"/>
    </row>
    <row r="1605" spans="1:9">
      <c r="A1605"/>
      <c r="B1605"/>
      <c r="C1605"/>
      <c r="D1605"/>
      <c r="E1605"/>
      <c r="F1605"/>
      <c r="G1605"/>
      <c r="H1605"/>
      <c r="I1605"/>
    </row>
    <row r="1606" spans="1:9">
      <c r="A1606"/>
      <c r="B1606"/>
      <c r="C1606"/>
      <c r="D1606"/>
      <c r="E1606"/>
      <c r="F1606"/>
      <c r="G1606"/>
      <c r="H1606"/>
      <c r="I1606"/>
    </row>
    <row r="1607" spans="1:9">
      <c r="A1607"/>
      <c r="B1607"/>
      <c r="C1607"/>
      <c r="D1607"/>
      <c r="E1607"/>
      <c r="F1607"/>
      <c r="G1607"/>
      <c r="H1607"/>
      <c r="I1607"/>
    </row>
    <row r="1608" spans="1:9">
      <c r="A1608"/>
      <c r="B1608"/>
      <c r="C1608"/>
      <c r="D1608"/>
      <c r="E1608"/>
      <c r="F1608"/>
      <c r="G1608"/>
      <c r="H1608"/>
      <c r="I1608"/>
    </row>
    <row r="1609" spans="1:9">
      <c r="A1609"/>
      <c r="B1609"/>
      <c r="C1609"/>
      <c r="D1609"/>
      <c r="E1609"/>
      <c r="F1609"/>
      <c r="G1609"/>
      <c r="H1609"/>
      <c r="I1609"/>
    </row>
    <row r="1610" spans="1:9">
      <c r="A1610"/>
      <c r="B1610"/>
      <c r="C1610"/>
      <c r="D1610"/>
      <c r="E1610"/>
      <c r="F1610"/>
      <c r="G1610"/>
      <c r="H1610"/>
      <c r="I1610"/>
    </row>
    <row r="1611" spans="1:9">
      <c r="A1611"/>
      <c r="B1611"/>
      <c r="C1611"/>
      <c r="D1611"/>
      <c r="E1611"/>
      <c r="F1611"/>
      <c r="G1611"/>
      <c r="H1611"/>
      <c r="I1611"/>
    </row>
    <row r="1612" spans="1:9">
      <c r="A1612"/>
      <c r="B1612"/>
      <c r="C1612"/>
      <c r="D1612"/>
      <c r="E1612"/>
      <c r="F1612"/>
      <c r="G1612"/>
      <c r="H1612"/>
      <c r="I1612"/>
    </row>
    <row r="1613" spans="1:9">
      <c r="A1613"/>
      <c r="B1613"/>
      <c r="C1613"/>
      <c r="D1613"/>
      <c r="E1613"/>
      <c r="F1613"/>
      <c r="G1613"/>
      <c r="H1613"/>
      <c r="I1613"/>
    </row>
    <row r="1614" spans="1:9">
      <c r="A1614"/>
      <c r="B1614"/>
      <c r="C1614"/>
      <c r="D1614"/>
      <c r="E1614"/>
      <c r="F1614"/>
      <c r="G1614"/>
      <c r="H1614"/>
      <c r="I1614"/>
    </row>
    <row r="1615" spans="1:9">
      <c r="A1615"/>
      <c r="B1615"/>
      <c r="C1615"/>
      <c r="D1615"/>
      <c r="E1615"/>
      <c r="F1615"/>
      <c r="G1615"/>
      <c r="H1615"/>
      <c r="I1615"/>
    </row>
    <row r="1616" spans="1:9">
      <c r="A1616"/>
      <c r="B1616"/>
      <c r="C1616"/>
      <c r="D1616"/>
      <c r="E1616"/>
      <c r="F1616"/>
      <c r="G1616"/>
      <c r="H1616"/>
      <c r="I1616"/>
    </row>
    <row r="1617" spans="1:9">
      <c r="A1617"/>
      <c r="B1617"/>
      <c r="C1617"/>
      <c r="D1617"/>
      <c r="E1617"/>
      <c r="F1617"/>
      <c r="G1617"/>
      <c r="H1617"/>
      <c r="I1617"/>
    </row>
    <row r="1618" spans="1:9">
      <c r="A1618"/>
      <c r="B1618"/>
      <c r="C1618"/>
      <c r="D1618"/>
      <c r="E1618"/>
      <c r="F1618"/>
      <c r="G1618"/>
      <c r="H1618"/>
      <c r="I1618"/>
    </row>
    <row r="1619" spans="1:9">
      <c r="A1619"/>
      <c r="B1619"/>
      <c r="C1619"/>
      <c r="D1619"/>
      <c r="E1619"/>
      <c r="F1619"/>
      <c r="G1619"/>
      <c r="H1619"/>
      <c r="I1619"/>
    </row>
    <row r="1620" spans="1:9">
      <c r="A1620"/>
      <c r="B1620"/>
      <c r="C1620"/>
      <c r="D1620"/>
      <c r="E1620"/>
      <c r="F1620"/>
      <c r="G1620"/>
      <c r="H1620"/>
      <c r="I1620"/>
    </row>
    <row r="1621" spans="1:9">
      <c r="A1621"/>
      <c r="B1621"/>
      <c r="C1621"/>
      <c r="D1621"/>
      <c r="E1621"/>
      <c r="F1621"/>
      <c r="G1621"/>
      <c r="H1621"/>
      <c r="I1621"/>
    </row>
    <row r="1622" spans="1:9">
      <c r="A1622"/>
      <c r="B1622"/>
      <c r="C1622"/>
      <c r="D1622"/>
      <c r="E1622"/>
      <c r="F1622"/>
      <c r="G1622"/>
      <c r="H1622"/>
      <c r="I1622"/>
    </row>
    <row r="1623" spans="1:9">
      <c r="A1623"/>
      <c r="B1623"/>
      <c r="C1623"/>
      <c r="D1623"/>
      <c r="E1623"/>
      <c r="F1623"/>
      <c r="G1623"/>
      <c r="H1623"/>
      <c r="I1623"/>
    </row>
    <row r="1624" spans="1:9">
      <c r="A1624"/>
      <c r="B1624"/>
      <c r="C1624"/>
      <c r="D1624"/>
      <c r="E1624"/>
      <c r="F1624"/>
      <c r="G1624"/>
      <c r="H1624"/>
      <c r="I1624"/>
    </row>
    <row r="1625" spans="1:9">
      <c r="A1625"/>
      <c r="B1625"/>
      <c r="C1625"/>
      <c r="D1625"/>
      <c r="E1625"/>
      <c r="F1625"/>
      <c r="G1625"/>
      <c r="H1625"/>
      <c r="I1625"/>
    </row>
    <row r="1626" spans="1:9">
      <c r="A1626"/>
      <c r="B1626"/>
      <c r="C1626"/>
      <c r="D1626"/>
      <c r="E1626"/>
      <c r="F1626"/>
      <c r="G1626"/>
      <c r="H1626"/>
      <c r="I1626"/>
    </row>
    <row r="1627" spans="1:9">
      <c r="A1627"/>
      <c r="B1627"/>
      <c r="C1627"/>
      <c r="D1627"/>
      <c r="E1627"/>
      <c r="F1627"/>
      <c r="G1627"/>
      <c r="H1627"/>
      <c r="I1627"/>
    </row>
    <row r="1628" spans="1:9">
      <c r="A1628"/>
      <c r="B1628"/>
      <c r="C1628"/>
      <c r="D1628"/>
      <c r="E1628"/>
      <c r="F1628"/>
      <c r="G1628"/>
      <c r="H1628"/>
      <c r="I1628"/>
    </row>
    <row r="1629" spans="1:9">
      <c r="A1629"/>
      <c r="B1629"/>
      <c r="C1629"/>
      <c r="D1629"/>
      <c r="E1629"/>
      <c r="F1629"/>
      <c r="G1629"/>
      <c r="H1629"/>
      <c r="I1629"/>
    </row>
    <row r="1630" spans="1:9">
      <c r="A1630"/>
      <c r="B1630"/>
      <c r="C1630"/>
      <c r="D1630"/>
      <c r="E1630"/>
      <c r="F1630"/>
      <c r="G1630"/>
      <c r="H1630"/>
      <c r="I1630"/>
    </row>
    <row r="1631" spans="1:9">
      <c r="A1631"/>
      <c r="B1631"/>
      <c r="C1631"/>
      <c r="D1631"/>
      <c r="E1631"/>
      <c r="F1631"/>
      <c r="G1631"/>
      <c r="H1631"/>
      <c r="I1631"/>
    </row>
    <row r="1632" spans="1:9">
      <c r="A1632"/>
      <c r="B1632"/>
      <c r="C1632"/>
      <c r="D1632"/>
      <c r="E1632"/>
      <c r="F1632"/>
      <c r="G1632"/>
      <c r="H1632"/>
      <c r="I1632"/>
    </row>
    <row r="1633" spans="1:9">
      <c r="A1633"/>
      <c r="B1633"/>
      <c r="C1633"/>
      <c r="D1633"/>
      <c r="E1633"/>
      <c r="F1633"/>
      <c r="G1633"/>
      <c r="H1633"/>
      <c r="I1633"/>
    </row>
    <row r="1634" spans="1:9">
      <c r="A1634"/>
      <c r="B1634"/>
      <c r="C1634"/>
      <c r="D1634"/>
      <c r="E1634"/>
      <c r="F1634"/>
      <c r="G1634"/>
      <c r="H1634"/>
      <c r="I1634"/>
    </row>
    <row r="1635" spans="1:9">
      <c r="A1635"/>
      <c r="B1635"/>
      <c r="C1635"/>
      <c r="D1635"/>
      <c r="E1635"/>
      <c r="F1635"/>
      <c r="G1635"/>
      <c r="H1635"/>
      <c r="I1635"/>
    </row>
    <row r="1636" spans="1:9">
      <c r="A1636"/>
      <c r="B1636"/>
      <c r="C1636"/>
      <c r="D1636"/>
      <c r="E1636"/>
      <c r="F1636"/>
      <c r="G1636"/>
      <c r="H1636"/>
      <c r="I1636"/>
    </row>
    <row r="1637" spans="1:9">
      <c r="A1637"/>
      <c r="B1637"/>
      <c r="C1637"/>
      <c r="D1637"/>
      <c r="E1637"/>
      <c r="F1637"/>
      <c r="G1637"/>
      <c r="H1637"/>
      <c r="I1637"/>
    </row>
    <row r="1638" spans="1:9">
      <c r="A1638"/>
      <c r="B1638"/>
      <c r="C1638"/>
      <c r="D1638"/>
      <c r="E1638"/>
      <c r="F1638"/>
      <c r="G1638"/>
      <c r="H1638"/>
      <c r="I1638"/>
    </row>
    <row r="1639" spans="1:9">
      <c r="A1639"/>
      <c r="B1639"/>
      <c r="C1639"/>
      <c r="D1639"/>
      <c r="E1639"/>
      <c r="F1639"/>
      <c r="G1639"/>
      <c r="H1639"/>
      <c r="I1639"/>
    </row>
    <row r="1640" spans="1:9">
      <c r="A1640"/>
      <c r="B1640"/>
      <c r="C1640"/>
      <c r="D1640"/>
      <c r="E1640"/>
      <c r="F1640"/>
      <c r="G1640"/>
      <c r="H1640"/>
      <c r="I1640"/>
    </row>
    <row r="1641" spans="1:9">
      <c r="A1641"/>
      <c r="B1641"/>
      <c r="C1641"/>
      <c r="D1641"/>
      <c r="E1641"/>
      <c r="F1641"/>
      <c r="G1641"/>
      <c r="H1641"/>
      <c r="I1641"/>
    </row>
    <row r="1642" spans="1:9">
      <c r="A1642"/>
      <c r="B1642"/>
      <c r="C1642"/>
      <c r="D1642"/>
      <c r="E1642"/>
      <c r="F1642"/>
      <c r="G1642"/>
      <c r="H1642"/>
      <c r="I1642"/>
    </row>
    <row r="1643" spans="1:9">
      <c r="A1643"/>
      <c r="B1643"/>
      <c r="C1643"/>
      <c r="D1643"/>
      <c r="E1643"/>
      <c r="F1643"/>
      <c r="G1643"/>
      <c r="H1643"/>
      <c r="I1643"/>
    </row>
    <row r="1644" spans="1:9">
      <c r="A1644"/>
      <c r="B1644"/>
      <c r="C1644"/>
      <c r="D1644"/>
      <c r="E1644"/>
      <c r="F1644"/>
      <c r="G1644"/>
      <c r="H1644"/>
      <c r="I1644"/>
    </row>
    <row r="1645" spans="1:9">
      <c r="A1645"/>
      <c r="B1645"/>
      <c r="C1645"/>
      <c r="D1645"/>
      <c r="E1645"/>
      <c r="F1645"/>
      <c r="G1645"/>
      <c r="H1645"/>
      <c r="I1645"/>
    </row>
    <row r="1646" spans="1:9">
      <c r="A1646"/>
      <c r="B1646"/>
      <c r="C1646"/>
      <c r="D1646"/>
      <c r="E1646"/>
      <c r="F1646"/>
      <c r="G1646"/>
      <c r="H1646"/>
      <c r="I1646"/>
    </row>
    <row r="1647" spans="1:9">
      <c r="A1647"/>
      <c r="B1647"/>
      <c r="C1647"/>
      <c r="D1647"/>
      <c r="E1647"/>
      <c r="F1647"/>
      <c r="G1647"/>
      <c r="H1647"/>
      <c r="I1647"/>
    </row>
    <row r="1648" spans="1:9">
      <c r="A1648"/>
      <c r="B1648"/>
      <c r="C1648"/>
      <c r="D1648"/>
      <c r="E1648"/>
      <c r="F1648"/>
      <c r="G1648"/>
      <c r="H1648"/>
      <c r="I1648"/>
    </row>
    <row r="1649" spans="1:9">
      <c r="A1649"/>
      <c r="B1649"/>
      <c r="C1649"/>
      <c r="D1649"/>
      <c r="E1649"/>
      <c r="F1649"/>
      <c r="G1649"/>
      <c r="H1649"/>
      <c r="I1649"/>
    </row>
    <row r="1650" spans="1:9">
      <c r="A1650"/>
      <c r="B1650"/>
      <c r="C1650"/>
      <c r="D1650"/>
      <c r="E1650"/>
      <c r="F1650"/>
      <c r="G1650"/>
      <c r="H1650"/>
      <c r="I1650"/>
    </row>
    <row r="1651" spans="1:9">
      <c r="A1651"/>
      <c r="B1651"/>
      <c r="C1651"/>
      <c r="D1651"/>
      <c r="E1651"/>
      <c r="F1651"/>
      <c r="G1651"/>
      <c r="H1651"/>
      <c r="I1651"/>
    </row>
    <row r="1652" spans="1:9">
      <c r="A1652"/>
      <c r="B1652"/>
      <c r="C1652"/>
      <c r="D1652"/>
      <c r="E1652"/>
      <c r="F1652"/>
      <c r="G1652"/>
      <c r="H1652"/>
      <c r="I1652"/>
    </row>
    <row r="1653" spans="1:9">
      <c r="A1653"/>
      <c r="B1653"/>
      <c r="C1653"/>
      <c r="D1653"/>
      <c r="E1653"/>
      <c r="F1653"/>
      <c r="G1653"/>
      <c r="H1653"/>
      <c r="I1653"/>
    </row>
    <row r="1654" spans="1:9">
      <c r="A1654"/>
      <c r="B1654"/>
      <c r="C1654"/>
      <c r="D1654"/>
      <c r="E1654"/>
      <c r="F1654"/>
      <c r="G1654"/>
      <c r="H1654"/>
      <c r="I1654"/>
    </row>
    <row r="1655" spans="1:9">
      <c r="A1655"/>
      <c r="B1655"/>
      <c r="C1655"/>
      <c r="D1655"/>
      <c r="E1655"/>
      <c r="F1655"/>
      <c r="G1655"/>
      <c r="H1655"/>
      <c r="I1655"/>
    </row>
    <row r="1656" spans="1:9">
      <c r="A1656"/>
      <c r="B1656"/>
      <c r="C1656"/>
      <c r="D1656"/>
      <c r="E1656"/>
      <c r="F1656"/>
      <c r="G1656"/>
      <c r="H1656"/>
      <c r="I1656"/>
    </row>
    <row r="1657" spans="1:9">
      <c r="A1657"/>
      <c r="B1657"/>
      <c r="C1657"/>
      <c r="D1657"/>
      <c r="E1657"/>
      <c r="F1657"/>
      <c r="G1657"/>
      <c r="H1657"/>
      <c r="I1657"/>
    </row>
    <row r="1658" spans="1:9">
      <c r="A1658"/>
      <c r="B1658"/>
      <c r="C1658"/>
      <c r="D1658"/>
      <c r="E1658"/>
      <c r="F1658"/>
      <c r="G1658"/>
      <c r="H1658"/>
      <c r="I1658"/>
    </row>
    <row r="1659" spans="1:9">
      <c r="A1659"/>
      <c r="B1659"/>
      <c r="C1659"/>
      <c r="D1659"/>
      <c r="E1659"/>
      <c r="F1659"/>
      <c r="G1659"/>
      <c r="H1659"/>
      <c r="I1659"/>
    </row>
    <row r="1660" spans="1:9">
      <c r="A1660"/>
      <c r="B1660"/>
      <c r="C1660"/>
      <c r="D1660"/>
      <c r="E1660"/>
      <c r="F1660"/>
      <c r="G1660"/>
      <c r="H1660"/>
      <c r="I1660"/>
    </row>
    <row r="1661" spans="1:9">
      <c r="A1661"/>
      <c r="B1661"/>
      <c r="C1661"/>
      <c r="D1661"/>
      <c r="E1661"/>
      <c r="F1661"/>
      <c r="G1661"/>
      <c r="H1661"/>
      <c r="I1661"/>
    </row>
    <row r="1662" spans="1:9">
      <c r="A1662"/>
      <c r="B1662"/>
      <c r="C1662"/>
      <c r="D1662"/>
      <c r="E1662"/>
      <c r="F1662"/>
      <c r="G1662"/>
      <c r="H1662"/>
      <c r="I1662"/>
    </row>
    <row r="1663" spans="1:9">
      <c r="A1663"/>
      <c r="B1663"/>
      <c r="C1663"/>
      <c r="D1663"/>
      <c r="E1663"/>
      <c r="F1663"/>
      <c r="G1663"/>
      <c r="H1663"/>
      <c r="I1663"/>
    </row>
    <row r="1664" spans="1:9">
      <c r="A1664"/>
      <c r="B1664"/>
      <c r="C1664"/>
      <c r="D1664"/>
      <c r="E1664"/>
      <c r="F1664"/>
      <c r="G1664"/>
      <c r="H1664"/>
      <c r="I1664"/>
    </row>
    <row r="1665" spans="1:9">
      <c r="A1665"/>
      <c r="B1665"/>
      <c r="C1665"/>
      <c r="D1665"/>
      <c r="E1665"/>
      <c r="F1665"/>
      <c r="G1665"/>
      <c r="H1665"/>
      <c r="I1665"/>
    </row>
    <row r="1666" spans="1:9">
      <c r="A1666"/>
      <c r="B1666"/>
      <c r="C1666"/>
      <c r="D1666"/>
      <c r="E1666"/>
      <c r="F1666"/>
      <c r="G1666"/>
      <c r="H1666"/>
      <c r="I1666"/>
    </row>
    <row r="1667" spans="1:9">
      <c r="A1667"/>
      <c r="B1667"/>
      <c r="C1667"/>
      <c r="D1667"/>
      <c r="E1667"/>
      <c r="F1667"/>
      <c r="G1667"/>
      <c r="H1667"/>
      <c r="I1667"/>
    </row>
    <row r="1668" spans="1:9">
      <c r="A1668"/>
      <c r="B1668"/>
      <c r="C1668"/>
      <c r="D1668"/>
      <c r="E1668"/>
      <c r="F1668"/>
      <c r="G1668"/>
      <c r="H1668"/>
      <c r="I1668"/>
    </row>
    <row r="1669" spans="1:9">
      <c r="A1669"/>
      <c r="B1669"/>
      <c r="C1669"/>
      <c r="D1669"/>
      <c r="E1669"/>
      <c r="F1669"/>
      <c r="G1669"/>
      <c r="H1669"/>
      <c r="I1669"/>
    </row>
    <row r="1670" spans="1:9">
      <c r="A1670"/>
      <c r="B1670"/>
      <c r="C1670"/>
      <c r="D1670"/>
      <c r="E1670"/>
      <c r="F1670"/>
      <c r="G1670"/>
      <c r="H1670"/>
      <c r="I1670"/>
    </row>
    <row r="1671" spans="1:9">
      <c r="A1671"/>
      <c r="B1671"/>
      <c r="C1671"/>
      <c r="D1671"/>
      <c r="E1671"/>
      <c r="F1671"/>
      <c r="G1671"/>
      <c r="H1671"/>
      <c r="I1671"/>
    </row>
    <row r="1672" spans="1:9">
      <c r="A1672"/>
      <c r="B1672"/>
      <c r="C1672"/>
      <c r="D1672"/>
      <c r="E1672"/>
      <c r="F1672"/>
      <c r="G1672"/>
      <c r="H1672"/>
      <c r="I1672"/>
    </row>
    <row r="1673" spans="1:9">
      <c r="A1673"/>
      <c r="B1673"/>
      <c r="C1673"/>
      <c r="D1673"/>
      <c r="E1673"/>
      <c r="F1673"/>
      <c r="G1673"/>
      <c r="H1673"/>
      <c r="I1673"/>
    </row>
    <row r="1674" spans="1:9">
      <c r="A1674"/>
      <c r="B1674"/>
      <c r="C1674"/>
      <c r="D1674"/>
      <c r="E1674"/>
      <c r="F1674"/>
      <c r="G1674"/>
      <c r="H1674"/>
      <c r="I1674"/>
    </row>
    <row r="1675" spans="1:9">
      <c r="A1675"/>
      <c r="B1675"/>
      <c r="C1675"/>
      <c r="D1675"/>
      <c r="E1675"/>
      <c r="F1675"/>
      <c r="G1675"/>
      <c r="H1675"/>
      <c r="I1675"/>
    </row>
    <row r="1676" spans="1:9">
      <c r="A1676"/>
      <c r="B1676"/>
      <c r="C1676"/>
      <c r="D1676"/>
      <c r="E1676"/>
      <c r="F1676"/>
      <c r="G1676"/>
      <c r="H1676"/>
      <c r="I1676"/>
    </row>
    <row r="1677" spans="1:9">
      <c r="A1677"/>
      <c r="B1677"/>
      <c r="C1677"/>
      <c r="D1677"/>
      <c r="E1677"/>
      <c r="F1677"/>
      <c r="G1677"/>
      <c r="H1677"/>
      <c r="I1677"/>
    </row>
    <row r="1678" spans="1:9">
      <c r="A1678"/>
      <c r="B1678"/>
      <c r="C1678"/>
      <c r="D1678"/>
      <c r="E1678"/>
      <c r="F1678"/>
      <c r="G1678"/>
      <c r="H1678"/>
      <c r="I1678"/>
    </row>
    <row r="1679" spans="1:9">
      <c r="A1679"/>
      <c r="B1679"/>
      <c r="C1679"/>
      <c r="D1679"/>
      <c r="E1679"/>
      <c r="F1679"/>
      <c r="G1679"/>
      <c r="H1679"/>
      <c r="I1679"/>
    </row>
    <row r="1680" spans="1:9">
      <c r="A1680"/>
      <c r="B1680"/>
      <c r="C1680"/>
      <c r="D1680"/>
      <c r="E1680"/>
      <c r="F1680"/>
      <c r="G1680"/>
      <c r="H1680"/>
      <c r="I1680"/>
    </row>
    <row r="1681" spans="1:9">
      <c r="A1681"/>
      <c r="B1681"/>
      <c r="C1681"/>
      <c r="D1681"/>
      <c r="E1681"/>
      <c r="F1681"/>
      <c r="G1681"/>
      <c r="H1681"/>
      <c r="I1681"/>
    </row>
    <row r="1682" spans="1:9">
      <c r="A1682"/>
      <c r="B1682"/>
      <c r="C1682"/>
      <c r="D1682"/>
      <c r="E1682"/>
      <c r="F1682"/>
      <c r="G1682"/>
      <c r="H1682"/>
      <c r="I1682"/>
    </row>
    <row r="1683" spans="1:9">
      <c r="A1683"/>
      <c r="B1683"/>
      <c r="C1683"/>
      <c r="D1683"/>
      <c r="E1683"/>
      <c r="F1683"/>
      <c r="G1683"/>
      <c r="H1683"/>
      <c r="I1683"/>
    </row>
    <row r="1684" spans="1:9">
      <c r="A1684"/>
      <c r="B1684"/>
      <c r="C1684"/>
      <c r="D1684"/>
      <c r="E1684"/>
      <c r="F1684"/>
      <c r="G1684"/>
      <c r="H1684"/>
      <c r="I1684"/>
    </row>
    <row r="1685" spans="1:9">
      <c r="A1685"/>
      <c r="B1685"/>
      <c r="C1685"/>
      <c r="D1685"/>
      <c r="E1685"/>
      <c r="F1685"/>
      <c r="G1685"/>
      <c r="H1685"/>
      <c r="I1685"/>
    </row>
    <row r="1686" spans="1:9">
      <c r="A1686"/>
      <c r="B1686"/>
      <c r="C1686"/>
      <c r="D1686"/>
      <c r="E1686"/>
      <c r="F1686"/>
      <c r="G1686"/>
      <c r="H1686"/>
      <c r="I1686"/>
    </row>
    <row r="1687" spans="1:9">
      <c r="A1687"/>
      <c r="B1687"/>
      <c r="C1687"/>
      <c r="D1687"/>
      <c r="E1687"/>
      <c r="F1687"/>
      <c r="G1687"/>
      <c r="H1687"/>
      <c r="I1687"/>
    </row>
    <row r="1688" spans="1:9">
      <c r="A1688"/>
      <c r="B1688"/>
      <c r="C1688"/>
      <c r="D1688"/>
      <c r="E1688"/>
      <c r="F1688"/>
      <c r="G1688"/>
      <c r="H1688"/>
      <c r="I1688"/>
    </row>
    <row r="1689" spans="1:9">
      <c r="A1689"/>
      <c r="B1689"/>
      <c r="C1689"/>
      <c r="D1689"/>
      <c r="E1689"/>
      <c r="F1689"/>
      <c r="G1689"/>
      <c r="H1689"/>
      <c r="I1689"/>
    </row>
    <row r="1690" spans="1:9">
      <c r="A1690"/>
      <c r="B1690"/>
      <c r="C1690"/>
      <c r="D1690"/>
      <c r="E1690"/>
      <c r="F1690"/>
      <c r="G1690"/>
      <c r="H1690"/>
      <c r="I1690"/>
    </row>
    <row r="1691" spans="1:9">
      <c r="A1691"/>
      <c r="B1691"/>
      <c r="C1691"/>
      <c r="D1691"/>
      <c r="E1691"/>
      <c r="F1691"/>
      <c r="G1691"/>
      <c r="H1691"/>
      <c r="I1691"/>
    </row>
    <row r="1692" spans="1:9">
      <c r="A1692"/>
      <c r="B1692"/>
      <c r="C1692"/>
      <c r="D1692"/>
      <c r="E1692"/>
      <c r="F1692"/>
      <c r="G1692"/>
      <c r="H1692"/>
      <c r="I1692"/>
    </row>
    <row r="1693" spans="1:9">
      <c r="A1693"/>
      <c r="B1693"/>
      <c r="C1693"/>
      <c r="D1693"/>
      <c r="E1693"/>
      <c r="F1693"/>
      <c r="G1693"/>
      <c r="H1693"/>
      <c r="I1693"/>
    </row>
    <row r="1694" spans="1:9">
      <c r="A1694"/>
      <c r="B1694"/>
      <c r="C1694"/>
      <c r="D1694"/>
      <c r="E1694"/>
      <c r="F1694"/>
      <c r="G1694"/>
      <c r="H1694"/>
      <c r="I1694"/>
    </row>
    <row r="1695" spans="1:9">
      <c r="A1695"/>
      <c r="B1695"/>
      <c r="C1695"/>
      <c r="D1695"/>
      <c r="E1695"/>
      <c r="F1695"/>
      <c r="G1695"/>
      <c r="H1695"/>
      <c r="I1695"/>
    </row>
    <row r="1696" spans="1:9">
      <c r="A1696"/>
      <c r="B1696"/>
      <c r="C1696"/>
      <c r="D1696"/>
      <c r="E1696"/>
      <c r="F1696"/>
      <c r="G1696"/>
      <c r="H1696"/>
      <c r="I1696"/>
    </row>
    <row r="1697" spans="1:9">
      <c r="A1697"/>
      <c r="B1697"/>
      <c r="C1697"/>
      <c r="D1697"/>
      <c r="E1697"/>
      <c r="F1697"/>
      <c r="G1697"/>
      <c r="H1697"/>
      <c r="I1697"/>
    </row>
    <row r="1698" spans="1:9">
      <c r="A1698"/>
      <c r="B1698"/>
      <c r="C1698"/>
      <c r="D1698"/>
      <c r="E1698"/>
      <c r="F1698"/>
      <c r="G1698"/>
      <c r="H1698"/>
      <c r="I1698"/>
    </row>
    <row r="1699" spans="1:9">
      <c r="A1699"/>
      <c r="B1699"/>
      <c r="C1699"/>
      <c r="D1699"/>
      <c r="E1699"/>
      <c r="F1699"/>
      <c r="G1699"/>
      <c r="H1699"/>
      <c r="I1699"/>
    </row>
    <row r="1700" spans="1:9">
      <c r="A1700"/>
      <c r="B1700"/>
      <c r="C1700"/>
      <c r="D1700"/>
      <c r="E1700"/>
      <c r="F1700"/>
      <c r="G1700"/>
      <c r="H1700"/>
      <c r="I1700"/>
    </row>
    <row r="1701" spans="1:9">
      <c r="A1701"/>
      <c r="B1701"/>
      <c r="C1701"/>
      <c r="D1701"/>
      <c r="E1701"/>
      <c r="F1701"/>
      <c r="G1701"/>
      <c r="H1701"/>
      <c r="I1701"/>
    </row>
    <row r="1702" spans="1:9">
      <c r="A1702"/>
      <c r="B1702"/>
      <c r="C1702"/>
      <c r="D1702"/>
      <c r="E1702"/>
      <c r="F1702"/>
      <c r="G1702"/>
      <c r="H1702"/>
      <c r="I1702"/>
    </row>
    <row r="1703" spans="1:9">
      <c r="A1703"/>
      <c r="B1703"/>
      <c r="C1703"/>
      <c r="D1703"/>
      <c r="E1703"/>
      <c r="F1703"/>
      <c r="G1703"/>
      <c r="H1703"/>
      <c r="I1703"/>
    </row>
    <row r="1704" spans="1:9">
      <c r="A1704"/>
      <c r="B1704"/>
      <c r="C1704"/>
      <c r="D1704"/>
      <c r="E1704"/>
      <c r="F1704"/>
      <c r="G1704"/>
      <c r="H1704"/>
      <c r="I1704"/>
    </row>
    <row r="1705" spans="1:9">
      <c r="A1705"/>
      <c r="B1705"/>
      <c r="C1705"/>
      <c r="D1705"/>
      <c r="E1705"/>
      <c r="F1705"/>
      <c r="G1705"/>
      <c r="H1705"/>
      <c r="I1705"/>
    </row>
    <row r="1706" spans="1:9">
      <c r="A1706"/>
      <c r="B1706"/>
      <c r="C1706"/>
      <c r="D1706"/>
      <c r="E1706"/>
      <c r="F1706"/>
      <c r="G1706"/>
      <c r="H1706"/>
      <c r="I1706"/>
    </row>
    <row r="1707" spans="1:9">
      <c r="A1707"/>
      <c r="B1707"/>
      <c r="C1707"/>
      <c r="D1707"/>
      <c r="E1707"/>
      <c r="F1707"/>
      <c r="G1707"/>
      <c r="H1707"/>
      <c r="I1707"/>
    </row>
    <row r="1708" spans="1:9">
      <c r="A1708"/>
      <c r="B1708"/>
      <c r="C1708"/>
      <c r="D1708"/>
      <c r="E1708"/>
      <c r="F1708"/>
      <c r="G1708"/>
      <c r="H1708"/>
      <c r="I1708"/>
    </row>
    <row r="1709" spans="1:9">
      <c r="A1709"/>
      <c r="B1709"/>
      <c r="C1709"/>
      <c r="D1709"/>
      <c r="E1709"/>
      <c r="F1709"/>
      <c r="G1709"/>
      <c r="H1709"/>
      <c r="I1709"/>
    </row>
    <row r="1710" spans="1:9">
      <c r="A1710"/>
      <c r="B1710"/>
      <c r="C1710"/>
      <c r="D1710"/>
      <c r="E1710"/>
      <c r="F1710"/>
      <c r="G1710"/>
      <c r="H1710"/>
      <c r="I1710"/>
    </row>
    <row r="1711" spans="1:9">
      <c r="A1711"/>
      <c r="B1711"/>
      <c r="C1711"/>
      <c r="D1711"/>
      <c r="E1711"/>
      <c r="F1711"/>
      <c r="G1711"/>
      <c r="H1711"/>
      <c r="I1711"/>
    </row>
    <row r="1712" spans="1:9">
      <c r="A1712"/>
      <c r="B1712"/>
      <c r="C1712"/>
      <c r="D1712"/>
      <c r="E1712"/>
      <c r="F1712"/>
      <c r="G1712"/>
      <c r="H1712"/>
      <c r="I1712"/>
    </row>
    <row r="1713" spans="1:9">
      <c r="A1713"/>
      <c r="B1713"/>
      <c r="C1713"/>
      <c r="D1713"/>
      <c r="E1713"/>
      <c r="F1713"/>
      <c r="G1713"/>
      <c r="H1713"/>
      <c r="I1713"/>
    </row>
    <row r="1714" spans="1:9">
      <c r="A1714"/>
      <c r="B1714"/>
      <c r="C1714"/>
      <c r="D1714"/>
      <c r="E1714"/>
      <c r="F1714"/>
      <c r="G1714"/>
      <c r="H1714"/>
      <c r="I1714"/>
    </row>
    <row r="1715" spans="1:9">
      <c r="A1715"/>
      <c r="B1715"/>
      <c r="C1715"/>
      <c r="D1715"/>
      <c r="E1715"/>
      <c r="F1715"/>
      <c r="G1715"/>
      <c r="H1715"/>
      <c r="I1715"/>
    </row>
    <row r="1716" spans="1:9">
      <c r="A1716"/>
      <c r="B1716"/>
      <c r="C1716"/>
      <c r="D1716"/>
      <c r="E1716"/>
      <c r="F1716"/>
      <c r="G1716"/>
      <c r="H1716"/>
      <c r="I1716"/>
    </row>
    <row r="1717" spans="1:9">
      <c r="A1717"/>
      <c r="B1717"/>
      <c r="C1717"/>
      <c r="D1717"/>
      <c r="E1717"/>
      <c r="F1717"/>
      <c r="G1717"/>
      <c r="H1717"/>
      <c r="I1717"/>
    </row>
    <row r="1718" spans="1:9">
      <c r="A1718"/>
      <c r="B1718"/>
      <c r="C1718"/>
      <c r="D1718"/>
      <c r="E1718"/>
      <c r="F1718"/>
      <c r="G1718"/>
      <c r="H1718"/>
      <c r="I1718"/>
    </row>
    <row r="1719" spans="1:9">
      <c r="A1719"/>
      <c r="B1719"/>
      <c r="C1719"/>
      <c r="D1719"/>
      <c r="E1719"/>
      <c r="F1719"/>
      <c r="G1719"/>
      <c r="H1719"/>
      <c r="I1719"/>
    </row>
    <row r="1720" spans="1:9">
      <c r="A1720"/>
      <c r="B1720"/>
      <c r="C1720"/>
      <c r="D1720"/>
      <c r="E1720"/>
      <c r="F1720"/>
      <c r="G1720"/>
      <c r="H1720"/>
      <c r="I1720"/>
    </row>
    <row r="1721" spans="1:9">
      <c r="A1721"/>
      <c r="B1721"/>
      <c r="C1721"/>
      <c r="D1721"/>
      <c r="E1721"/>
      <c r="F1721"/>
      <c r="G1721"/>
      <c r="H1721"/>
      <c r="I1721"/>
    </row>
    <row r="1722" spans="1:9">
      <c r="A1722"/>
      <c r="B1722"/>
      <c r="C1722"/>
      <c r="D1722"/>
      <c r="E1722"/>
      <c r="F1722"/>
      <c r="G1722"/>
      <c r="H1722"/>
      <c r="I1722"/>
    </row>
    <row r="1723" spans="1:9">
      <c r="A1723"/>
      <c r="B1723"/>
      <c r="C1723"/>
      <c r="D1723"/>
      <c r="E1723"/>
      <c r="F1723"/>
      <c r="G1723"/>
      <c r="H1723"/>
      <c r="I1723"/>
    </row>
    <row r="1724" spans="1:9">
      <c r="A1724"/>
      <c r="B1724"/>
      <c r="C1724"/>
      <c r="D1724"/>
      <c r="E1724"/>
      <c r="F1724"/>
      <c r="G1724"/>
      <c r="H1724"/>
      <c r="I1724"/>
    </row>
    <row r="1725" spans="1:9">
      <c r="A1725"/>
      <c r="B1725"/>
      <c r="C1725"/>
      <c r="D1725"/>
      <c r="E1725"/>
      <c r="F1725"/>
      <c r="G1725"/>
      <c r="H1725"/>
      <c r="I1725"/>
    </row>
    <row r="1726" spans="1:9">
      <c r="A1726"/>
      <c r="B1726"/>
      <c r="C1726"/>
      <c r="D1726"/>
      <c r="E1726"/>
      <c r="F1726"/>
      <c r="G1726"/>
      <c r="H1726"/>
      <c r="I1726"/>
    </row>
    <row r="1727" spans="1:9">
      <c r="A1727"/>
      <c r="B1727"/>
      <c r="C1727"/>
      <c r="D1727"/>
      <c r="E1727"/>
      <c r="F1727"/>
      <c r="G1727"/>
      <c r="H1727"/>
      <c r="I1727"/>
    </row>
    <row r="1728" spans="1:9">
      <c r="A1728"/>
      <c r="B1728"/>
      <c r="C1728"/>
      <c r="D1728"/>
      <c r="E1728"/>
      <c r="F1728"/>
      <c r="G1728"/>
      <c r="H1728"/>
      <c r="I1728"/>
    </row>
    <row r="1729" spans="1:9">
      <c r="A1729"/>
      <c r="B1729"/>
      <c r="C1729"/>
      <c r="D1729"/>
      <c r="E1729"/>
      <c r="F1729"/>
      <c r="G1729"/>
      <c r="H1729"/>
      <c r="I1729"/>
    </row>
    <row r="1730" spans="1:9">
      <c r="A1730"/>
      <c r="B1730"/>
      <c r="C1730"/>
      <c r="D1730"/>
      <c r="E1730"/>
      <c r="F1730"/>
      <c r="G1730"/>
      <c r="H1730"/>
      <c r="I1730"/>
    </row>
    <row r="1731" spans="1:9">
      <c r="A1731"/>
      <c r="B1731"/>
      <c r="C1731"/>
      <c r="D1731"/>
      <c r="E1731"/>
      <c r="F1731"/>
      <c r="G1731"/>
      <c r="H1731"/>
      <c r="I1731"/>
    </row>
    <row r="1732" spans="1:9">
      <c r="A1732"/>
      <c r="B1732"/>
      <c r="C1732"/>
      <c r="D1732"/>
      <c r="E1732"/>
      <c r="F1732"/>
      <c r="G1732"/>
      <c r="H1732"/>
      <c r="I1732"/>
    </row>
    <row r="1733" spans="1:9">
      <c r="A1733"/>
      <c r="B1733"/>
      <c r="C1733"/>
      <c r="D1733"/>
      <c r="E1733"/>
      <c r="F1733"/>
      <c r="G1733"/>
      <c r="H1733"/>
      <c r="I1733"/>
    </row>
    <row r="1734" spans="1:9">
      <c r="A1734"/>
      <c r="B1734"/>
      <c r="C1734"/>
      <c r="D1734"/>
      <c r="E1734"/>
      <c r="F1734"/>
      <c r="G1734"/>
      <c r="H1734"/>
      <c r="I1734"/>
    </row>
    <row r="1735" spans="1:9">
      <c r="A1735"/>
      <c r="B1735"/>
      <c r="C1735"/>
      <c r="D1735"/>
      <c r="E1735"/>
      <c r="F1735"/>
      <c r="G1735"/>
      <c r="H1735"/>
      <c r="I1735"/>
    </row>
    <row r="1736" spans="1:9">
      <c r="A1736"/>
      <c r="B1736"/>
      <c r="C1736"/>
      <c r="D1736"/>
      <c r="E1736"/>
      <c r="F1736"/>
      <c r="G1736"/>
      <c r="H1736"/>
      <c r="I1736"/>
    </row>
    <row r="1737" spans="1:9">
      <c r="A1737"/>
      <c r="B1737"/>
      <c r="C1737"/>
      <c r="D1737"/>
      <c r="E1737"/>
      <c r="F1737"/>
      <c r="G1737"/>
      <c r="H1737"/>
      <c r="I1737"/>
    </row>
    <row r="1738" spans="1:9">
      <c r="A1738"/>
      <c r="B1738"/>
      <c r="C1738"/>
      <c r="D1738"/>
      <c r="E1738"/>
      <c r="F1738"/>
      <c r="G1738"/>
      <c r="H1738"/>
      <c r="I1738"/>
    </row>
    <row r="1739" spans="1:9">
      <c r="A1739"/>
      <c r="B1739"/>
      <c r="C1739"/>
      <c r="D1739"/>
      <c r="E1739"/>
      <c r="F1739"/>
      <c r="G1739"/>
      <c r="H1739"/>
      <c r="I1739"/>
    </row>
    <row r="1740" spans="1:9">
      <c r="A1740"/>
      <c r="B1740"/>
      <c r="C1740"/>
      <c r="D1740"/>
      <c r="E1740"/>
      <c r="F1740"/>
      <c r="G1740"/>
      <c r="H1740"/>
      <c r="I1740"/>
    </row>
    <row r="1741" spans="1:9">
      <c r="A1741"/>
      <c r="B1741"/>
      <c r="C1741"/>
      <c r="D1741"/>
      <c r="E1741"/>
      <c r="F1741"/>
      <c r="G1741"/>
      <c r="H1741"/>
      <c r="I1741"/>
    </row>
    <row r="1742" spans="1:9">
      <c r="A1742"/>
      <c r="B1742"/>
      <c r="C1742"/>
      <c r="D1742"/>
      <c r="E1742"/>
      <c r="F1742"/>
      <c r="G1742"/>
      <c r="H1742"/>
      <c r="I1742"/>
    </row>
    <row r="1743" spans="1:9">
      <c r="A1743"/>
      <c r="B1743"/>
      <c r="C1743"/>
      <c r="D1743"/>
      <c r="E1743"/>
      <c r="F1743"/>
      <c r="G1743"/>
      <c r="H1743"/>
      <c r="I1743"/>
    </row>
    <row r="1744" spans="1:9">
      <c r="A1744"/>
      <c r="B1744"/>
      <c r="C1744"/>
      <c r="D1744"/>
      <c r="E1744"/>
      <c r="F1744"/>
      <c r="G1744"/>
      <c r="H1744"/>
      <c r="I1744"/>
    </row>
    <row r="1745" spans="1:9">
      <c r="A1745"/>
      <c r="B1745"/>
      <c r="C1745"/>
      <c r="D1745"/>
      <c r="E1745"/>
      <c r="F1745"/>
      <c r="G1745"/>
      <c r="H1745"/>
      <c r="I1745"/>
    </row>
    <row r="1746" spans="1:9">
      <c r="A1746"/>
      <c r="B1746"/>
      <c r="C1746"/>
      <c r="D1746"/>
      <c r="E1746"/>
      <c r="F1746"/>
      <c r="G1746"/>
      <c r="H1746"/>
      <c r="I1746"/>
    </row>
    <row r="1747" spans="1:9">
      <c r="A1747"/>
      <c r="B1747"/>
      <c r="C1747"/>
      <c r="D1747"/>
      <c r="E1747"/>
      <c r="F1747"/>
      <c r="G1747"/>
      <c r="H1747"/>
      <c r="I1747"/>
    </row>
    <row r="1748" spans="1:9">
      <c r="A1748"/>
      <c r="B1748"/>
      <c r="C1748"/>
      <c r="D1748"/>
      <c r="E1748"/>
      <c r="F1748"/>
      <c r="G1748"/>
      <c r="H1748"/>
      <c r="I1748"/>
    </row>
    <row r="1749" spans="1:9">
      <c r="A1749"/>
      <c r="B1749"/>
      <c r="C1749"/>
      <c r="D1749"/>
      <c r="E1749"/>
      <c r="F1749"/>
      <c r="G1749"/>
      <c r="H1749"/>
      <c r="I1749"/>
    </row>
    <row r="1750" spans="1:9">
      <c r="A1750"/>
      <c r="B1750"/>
      <c r="C1750"/>
      <c r="D1750"/>
      <c r="E1750"/>
      <c r="F1750"/>
      <c r="G1750"/>
      <c r="H1750"/>
      <c r="I1750"/>
    </row>
    <row r="1751" spans="1:9">
      <c r="A1751"/>
      <c r="B1751"/>
      <c r="C1751"/>
      <c r="D1751"/>
      <c r="E1751"/>
      <c r="F1751"/>
      <c r="G1751"/>
      <c r="H1751"/>
      <c r="I1751"/>
    </row>
    <row r="1752" spans="1:9">
      <c r="A1752"/>
      <c r="B1752"/>
      <c r="C1752"/>
      <c r="D1752"/>
      <c r="E1752"/>
      <c r="F1752"/>
      <c r="G1752"/>
      <c r="H1752"/>
      <c r="I1752"/>
    </row>
    <row r="1753" spans="1:9">
      <c r="A1753"/>
      <c r="B1753"/>
      <c r="C1753"/>
      <c r="D1753"/>
      <c r="E1753"/>
      <c r="F1753"/>
      <c r="G1753"/>
      <c r="H1753"/>
      <c r="I1753"/>
    </row>
    <row r="1754" spans="1:9">
      <c r="A1754"/>
      <c r="B1754"/>
      <c r="C1754"/>
      <c r="D1754"/>
      <c r="E1754"/>
      <c r="F1754"/>
      <c r="G1754"/>
      <c r="H1754"/>
      <c r="I1754"/>
    </row>
    <row r="1755" spans="1:9">
      <c r="A1755"/>
      <c r="B1755"/>
      <c r="C1755"/>
      <c r="D1755"/>
      <c r="E1755"/>
      <c r="F1755"/>
      <c r="G1755"/>
      <c r="H1755"/>
      <c r="I1755"/>
    </row>
    <row r="1756" spans="1:9">
      <c r="A1756"/>
      <c r="B1756"/>
      <c r="C1756"/>
      <c r="D1756"/>
      <c r="E1756"/>
      <c r="F1756"/>
      <c r="G1756"/>
      <c r="H1756"/>
      <c r="I1756"/>
    </row>
    <row r="1757" spans="1:9">
      <c r="A1757"/>
      <c r="B1757"/>
      <c r="C1757"/>
      <c r="D1757"/>
      <c r="E1757"/>
      <c r="F1757"/>
      <c r="G1757"/>
      <c r="H1757"/>
      <c r="I1757"/>
    </row>
    <row r="1758" spans="1:9">
      <c r="A1758"/>
      <c r="B1758"/>
      <c r="C1758"/>
      <c r="D1758"/>
      <c r="E1758"/>
      <c r="F1758"/>
      <c r="G1758"/>
      <c r="H1758"/>
      <c r="I1758"/>
    </row>
    <row r="1759" spans="1:9">
      <c r="A1759"/>
      <c r="B1759"/>
      <c r="C1759"/>
      <c r="D1759"/>
      <c r="E1759"/>
      <c r="F1759"/>
      <c r="G1759"/>
      <c r="H1759"/>
      <c r="I1759"/>
    </row>
    <row r="1760" spans="1:9">
      <c r="A1760"/>
      <c r="B1760"/>
      <c r="C1760"/>
      <c r="D1760"/>
      <c r="E1760"/>
      <c r="F1760"/>
      <c r="G1760"/>
      <c r="H1760"/>
      <c r="I1760"/>
    </row>
    <row r="1761" spans="1:9">
      <c r="A1761"/>
      <c r="B1761"/>
      <c r="C1761"/>
      <c r="D1761"/>
      <c r="E1761"/>
      <c r="F1761"/>
      <c r="G1761"/>
      <c r="H1761"/>
      <c r="I1761"/>
    </row>
    <row r="1762" spans="1:9">
      <c r="A1762"/>
      <c r="B1762"/>
      <c r="C1762"/>
      <c r="D1762"/>
      <c r="E1762"/>
      <c r="F1762"/>
      <c r="G1762"/>
      <c r="H1762"/>
      <c r="I1762"/>
    </row>
    <row r="1763" spans="1:9">
      <c r="A1763"/>
      <c r="B1763"/>
      <c r="C1763"/>
      <c r="D1763"/>
      <c r="E1763"/>
      <c r="F1763"/>
      <c r="G1763"/>
      <c r="H1763"/>
      <c r="I1763"/>
    </row>
    <row r="1764" spans="1:9">
      <c r="A1764"/>
      <c r="B1764"/>
      <c r="C1764"/>
      <c r="D1764"/>
      <c r="E1764"/>
      <c r="F1764"/>
      <c r="G1764"/>
      <c r="H1764"/>
      <c r="I1764"/>
    </row>
    <row r="1765" spans="1:9">
      <c r="A1765"/>
      <c r="B1765"/>
      <c r="C1765"/>
      <c r="D1765"/>
      <c r="E1765"/>
      <c r="F1765"/>
      <c r="G1765"/>
      <c r="H1765"/>
      <c r="I1765"/>
    </row>
    <row r="1766" spans="1:9">
      <c r="A1766"/>
      <c r="B1766"/>
      <c r="C1766"/>
      <c r="D1766"/>
      <c r="E1766"/>
      <c r="F1766"/>
      <c r="G1766"/>
      <c r="H1766"/>
      <c r="I1766"/>
    </row>
    <row r="1767" spans="1:9">
      <c r="A1767"/>
      <c r="B1767"/>
      <c r="C1767"/>
      <c r="D1767"/>
      <c r="E1767"/>
      <c r="F1767"/>
      <c r="G1767"/>
      <c r="H1767"/>
      <c r="I1767"/>
    </row>
    <row r="1768" spans="1:9">
      <c r="A1768"/>
      <c r="B1768"/>
      <c r="C1768"/>
      <c r="D1768"/>
      <c r="E1768"/>
      <c r="F1768"/>
      <c r="G1768"/>
      <c r="H1768"/>
      <c r="I1768"/>
    </row>
    <row r="1769" spans="1:9">
      <c r="A1769"/>
      <c r="B1769"/>
      <c r="C1769"/>
      <c r="D1769"/>
      <c r="E1769"/>
      <c r="F1769"/>
      <c r="G1769"/>
      <c r="H1769"/>
      <c r="I1769"/>
    </row>
    <row r="1770" spans="1:9">
      <c r="A1770"/>
      <c r="B1770"/>
      <c r="C1770"/>
      <c r="D1770"/>
      <c r="E1770"/>
      <c r="F1770"/>
      <c r="G1770"/>
      <c r="H1770"/>
      <c r="I1770"/>
    </row>
    <row r="1771" spans="1:9">
      <c r="A1771"/>
      <c r="B1771"/>
      <c r="C1771"/>
      <c r="D1771"/>
      <c r="E1771"/>
      <c r="F1771"/>
      <c r="G1771"/>
      <c r="H1771"/>
      <c r="I1771"/>
    </row>
    <row r="1772" spans="1:9">
      <c r="A1772"/>
      <c r="B1772"/>
      <c r="C1772"/>
      <c r="D1772"/>
      <c r="E1772"/>
      <c r="F1772"/>
      <c r="G1772"/>
      <c r="H1772"/>
      <c r="I1772"/>
    </row>
    <row r="1773" spans="1:9">
      <c r="A1773"/>
      <c r="B1773"/>
      <c r="C1773"/>
      <c r="D1773"/>
      <c r="E1773"/>
      <c r="F1773"/>
      <c r="G1773"/>
      <c r="H1773"/>
      <c r="I1773"/>
    </row>
    <row r="1774" spans="1:9">
      <c r="A1774"/>
      <c r="B1774"/>
      <c r="C1774"/>
      <c r="D1774"/>
      <c r="E1774"/>
      <c r="F1774"/>
      <c r="G1774"/>
      <c r="H1774"/>
      <c r="I1774"/>
    </row>
    <row r="1775" spans="1:9">
      <c r="A1775"/>
      <c r="B1775"/>
      <c r="C1775"/>
      <c r="D1775"/>
      <c r="E1775"/>
      <c r="F1775"/>
      <c r="G1775"/>
      <c r="H1775"/>
      <c r="I1775"/>
    </row>
    <row r="1776" spans="1:9">
      <c r="A1776"/>
      <c r="B1776"/>
      <c r="C1776"/>
      <c r="D1776"/>
      <c r="E1776"/>
      <c r="F1776"/>
      <c r="G1776"/>
      <c r="H1776"/>
      <c r="I1776"/>
    </row>
    <row r="1777" spans="1:9">
      <c r="A1777"/>
      <c r="B1777"/>
      <c r="C1777"/>
      <c r="D1777"/>
      <c r="E1777"/>
      <c r="F1777"/>
      <c r="G1777"/>
      <c r="H1777"/>
      <c r="I1777"/>
    </row>
    <row r="1778" spans="1:9">
      <c r="A1778"/>
      <c r="B1778"/>
      <c r="C1778"/>
      <c r="D1778"/>
      <c r="E1778"/>
      <c r="F1778"/>
      <c r="G1778"/>
      <c r="H1778"/>
      <c r="I1778"/>
    </row>
    <row r="1779" spans="1:9">
      <c r="A1779"/>
      <c r="B1779"/>
      <c r="C1779"/>
      <c r="D1779"/>
      <c r="E1779"/>
      <c r="F1779"/>
      <c r="G1779"/>
      <c r="H1779"/>
      <c r="I1779"/>
    </row>
    <row r="1780" spans="1:9">
      <c r="A1780"/>
      <c r="B1780"/>
      <c r="C1780"/>
      <c r="D1780"/>
      <c r="E1780"/>
      <c r="F1780"/>
      <c r="G1780"/>
      <c r="H1780"/>
      <c r="I1780"/>
    </row>
    <row r="1781" spans="1:9">
      <c r="A1781"/>
      <c r="B1781"/>
      <c r="C1781"/>
      <c r="D1781"/>
      <c r="E1781"/>
      <c r="F1781"/>
      <c r="G1781"/>
      <c r="H1781"/>
      <c r="I1781"/>
    </row>
    <row r="1782" spans="1:9">
      <c r="A1782"/>
      <c r="B1782"/>
      <c r="C1782"/>
      <c r="D1782"/>
      <c r="E1782"/>
      <c r="F1782"/>
      <c r="G1782"/>
      <c r="H1782"/>
      <c r="I1782"/>
    </row>
    <row r="1783" spans="1:9">
      <c r="A1783"/>
      <c r="B1783"/>
      <c r="C1783"/>
      <c r="D1783"/>
      <c r="E1783"/>
      <c r="F1783"/>
      <c r="G1783"/>
      <c r="H1783"/>
      <c r="I1783"/>
    </row>
    <row r="1784" spans="1:9">
      <c r="A1784"/>
      <c r="B1784"/>
      <c r="C1784"/>
      <c r="D1784"/>
      <c r="E1784"/>
      <c r="F1784"/>
      <c r="G1784"/>
      <c r="H1784"/>
      <c r="I1784"/>
    </row>
    <row r="1785" spans="1:9">
      <c r="A1785"/>
      <c r="B1785"/>
      <c r="C1785"/>
      <c r="D1785"/>
      <c r="E1785"/>
      <c r="F1785"/>
      <c r="G1785"/>
      <c r="H1785"/>
      <c r="I1785"/>
    </row>
    <row r="1786" spans="1:9">
      <c r="A1786"/>
      <c r="B1786"/>
      <c r="C1786"/>
      <c r="D1786"/>
      <c r="E1786"/>
      <c r="F1786"/>
      <c r="G1786"/>
      <c r="H1786"/>
      <c r="I1786"/>
    </row>
    <row r="1787" spans="1:9">
      <c r="A1787"/>
      <c r="B1787"/>
      <c r="C1787"/>
      <c r="D1787"/>
      <c r="E1787"/>
      <c r="F1787"/>
      <c r="G1787"/>
      <c r="H1787"/>
      <c r="I1787"/>
    </row>
    <row r="1788" spans="1:9">
      <c r="A1788"/>
      <c r="B1788"/>
      <c r="C1788"/>
      <c r="D1788"/>
      <c r="E1788"/>
      <c r="F1788"/>
      <c r="G1788"/>
      <c r="H1788"/>
      <c r="I1788"/>
    </row>
    <row r="1789" spans="1:9">
      <c r="A1789"/>
      <c r="B1789"/>
      <c r="C1789"/>
      <c r="D1789"/>
      <c r="E1789"/>
      <c r="F1789"/>
      <c r="G1789"/>
      <c r="H1789"/>
      <c r="I1789"/>
    </row>
    <row r="1790" spans="1:9">
      <c r="A1790"/>
      <c r="B1790"/>
      <c r="C1790"/>
      <c r="D1790"/>
      <c r="E1790"/>
      <c r="F1790"/>
      <c r="G1790"/>
      <c r="H1790"/>
      <c r="I1790"/>
    </row>
    <row r="1791" spans="1:9">
      <c r="A1791"/>
      <c r="B1791"/>
      <c r="C1791"/>
      <c r="D1791"/>
      <c r="E1791"/>
      <c r="F1791"/>
      <c r="G1791"/>
      <c r="H1791"/>
      <c r="I1791"/>
    </row>
    <row r="1792" spans="1:9">
      <c r="A1792"/>
      <c r="B1792"/>
      <c r="C1792"/>
      <c r="D1792"/>
      <c r="E1792"/>
      <c r="F1792"/>
      <c r="G1792"/>
      <c r="H1792"/>
      <c r="I1792"/>
    </row>
    <row r="1793" spans="1:9">
      <c r="A1793"/>
      <c r="B1793"/>
      <c r="C1793"/>
      <c r="D1793"/>
      <c r="E1793"/>
      <c r="F1793"/>
      <c r="G1793"/>
      <c r="H1793"/>
      <c r="I1793"/>
    </row>
    <row r="1794" spans="1:9">
      <c r="A1794"/>
      <c r="B1794"/>
      <c r="C1794"/>
      <c r="D1794"/>
      <c r="E1794"/>
      <c r="F1794"/>
      <c r="G1794"/>
      <c r="H1794"/>
      <c r="I1794"/>
    </row>
    <row r="1795" spans="1:9">
      <c r="A1795"/>
      <c r="B1795"/>
      <c r="C1795"/>
      <c r="D1795"/>
      <c r="E1795"/>
      <c r="F1795"/>
      <c r="G1795"/>
      <c r="H1795"/>
      <c r="I1795"/>
    </row>
    <row r="1796" spans="1:9">
      <c r="A1796"/>
      <c r="B1796"/>
      <c r="C1796"/>
      <c r="D1796"/>
      <c r="E1796"/>
      <c r="F1796"/>
      <c r="G1796"/>
      <c r="H1796"/>
      <c r="I1796"/>
    </row>
    <row r="1797" spans="1:9">
      <c r="A1797"/>
      <c r="B1797"/>
      <c r="C1797"/>
      <c r="D1797"/>
      <c r="E1797"/>
      <c r="F1797"/>
      <c r="G1797"/>
      <c r="H1797"/>
      <c r="I1797"/>
    </row>
    <row r="1798" spans="1:9">
      <c r="A1798"/>
      <c r="B1798"/>
      <c r="C1798"/>
      <c r="D1798"/>
      <c r="E1798"/>
      <c r="F1798"/>
      <c r="G1798"/>
      <c r="H1798"/>
      <c r="I1798"/>
    </row>
    <row r="1799" spans="1:9">
      <c r="A1799"/>
      <c r="B1799"/>
      <c r="C1799"/>
      <c r="D1799"/>
      <c r="E1799"/>
      <c r="F1799"/>
      <c r="G1799"/>
      <c r="H1799"/>
      <c r="I1799"/>
    </row>
    <row r="1800" spans="1:9">
      <c r="A1800"/>
      <c r="B1800"/>
      <c r="C1800"/>
      <c r="D1800"/>
      <c r="E1800"/>
      <c r="F1800"/>
      <c r="G1800"/>
      <c r="H1800"/>
      <c r="I1800"/>
    </row>
    <row r="1801" spans="1:9">
      <c r="A1801"/>
      <c r="B1801"/>
      <c r="C1801"/>
      <c r="D1801"/>
      <c r="E1801"/>
      <c r="F1801"/>
      <c r="G1801"/>
      <c r="H1801"/>
      <c r="I1801"/>
    </row>
    <row r="1802" spans="1:9">
      <c r="A1802"/>
      <c r="B1802"/>
      <c r="C1802"/>
      <c r="D1802"/>
      <c r="E1802"/>
      <c r="F1802"/>
      <c r="G1802"/>
      <c r="H1802"/>
      <c r="I1802"/>
    </row>
    <row r="1803" spans="1:9">
      <c r="A1803"/>
      <c r="B1803"/>
      <c r="C1803"/>
      <c r="D1803"/>
      <c r="E1803"/>
      <c r="F1803"/>
      <c r="G1803"/>
      <c r="H1803"/>
      <c r="I1803"/>
    </row>
    <row r="1804" spans="1:9">
      <c r="A1804"/>
      <c r="B1804"/>
      <c r="C1804"/>
      <c r="D1804"/>
      <c r="E1804"/>
      <c r="F1804"/>
      <c r="G1804"/>
      <c r="H1804"/>
      <c r="I1804"/>
    </row>
    <row r="1805" spans="1:9">
      <c r="A1805"/>
      <c r="B1805"/>
      <c r="C1805"/>
      <c r="D1805"/>
      <c r="E1805"/>
      <c r="F1805"/>
      <c r="G1805"/>
      <c r="H1805"/>
      <c r="I1805"/>
    </row>
    <row r="1806" spans="1:9">
      <c r="A1806"/>
      <c r="B1806"/>
      <c r="C1806"/>
      <c r="D1806"/>
      <c r="E1806"/>
      <c r="F1806"/>
      <c r="G1806"/>
      <c r="H1806"/>
      <c r="I1806"/>
    </row>
    <row r="1807" spans="1:9">
      <c r="A1807"/>
      <c r="B1807"/>
      <c r="C1807"/>
      <c r="D1807"/>
      <c r="E1807"/>
      <c r="F1807"/>
      <c r="G1807"/>
      <c r="H1807"/>
      <c r="I1807"/>
    </row>
    <row r="1808" spans="1:9">
      <c r="A1808"/>
      <c r="B1808"/>
      <c r="C1808"/>
      <c r="D1808"/>
      <c r="E1808"/>
      <c r="F1808"/>
      <c r="G1808"/>
      <c r="H1808"/>
      <c r="I1808"/>
    </row>
    <row r="1809" spans="1:9">
      <c r="A1809"/>
      <c r="B1809"/>
      <c r="C1809"/>
      <c r="D1809"/>
      <c r="E1809"/>
      <c r="F1809"/>
      <c r="G1809"/>
      <c r="H1809"/>
      <c r="I1809"/>
    </row>
    <row r="1810" spans="1:9">
      <c r="A1810"/>
      <c r="B1810"/>
      <c r="C1810"/>
      <c r="D1810"/>
      <c r="E1810"/>
      <c r="F1810"/>
      <c r="G1810"/>
      <c r="H1810"/>
      <c r="I1810"/>
    </row>
    <row r="1811" spans="1:9">
      <c r="A1811"/>
      <c r="B1811"/>
      <c r="C1811"/>
      <c r="D1811"/>
      <c r="E1811"/>
      <c r="F1811"/>
      <c r="G1811"/>
      <c r="H1811"/>
      <c r="I1811"/>
    </row>
    <row r="1812" spans="1:9">
      <c r="A1812"/>
      <c r="B1812"/>
      <c r="C1812"/>
      <c r="D1812"/>
      <c r="E1812"/>
      <c r="F1812"/>
      <c r="G1812"/>
      <c r="H1812"/>
      <c r="I1812"/>
    </row>
    <row r="1813" spans="1:9">
      <c r="A1813"/>
      <c r="B1813"/>
      <c r="C1813"/>
      <c r="D1813"/>
      <c r="E1813"/>
      <c r="F1813"/>
      <c r="G1813"/>
      <c r="H1813"/>
      <c r="I1813"/>
    </row>
    <row r="1814" spans="1:9">
      <c r="A1814"/>
      <c r="B1814"/>
      <c r="C1814"/>
      <c r="D1814"/>
      <c r="E1814"/>
      <c r="F1814"/>
      <c r="G1814"/>
      <c r="H1814"/>
      <c r="I1814"/>
    </row>
    <row r="1815" spans="1:9">
      <c r="A1815"/>
      <c r="B1815"/>
      <c r="C1815"/>
      <c r="D1815"/>
      <c r="E1815"/>
      <c r="F1815"/>
      <c r="G1815"/>
      <c r="H1815"/>
      <c r="I1815"/>
    </row>
  </sheetData>
  <autoFilter ref="A1:I107"/>
  <sortState ref="A1:G1814">
    <sortCondition ref="B1:B1814"/>
  </sortState>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dimension ref="A1:I100"/>
  <sheetViews>
    <sheetView workbookViewId="0">
      <selection activeCell="F2" sqref="F2"/>
    </sheetView>
  </sheetViews>
  <sheetFormatPr defaultRowHeight="15"/>
  <cols>
    <col min="1" max="1" width="67" style="11" customWidth="1"/>
    <col min="2" max="4" width="14.140625" style="11" customWidth="1"/>
    <col min="5" max="5" width="16.7109375" style="11" customWidth="1"/>
    <col min="6" max="6" width="9.140625" style="11"/>
    <col min="7" max="7" width="9.140625" style="3"/>
    <col min="8" max="16384" width="9.140625" style="11"/>
  </cols>
  <sheetData>
    <row r="1" spans="1:9">
      <c r="A1" s="11" t="s">
        <v>23</v>
      </c>
      <c r="C1" s="11" t="s">
        <v>30</v>
      </c>
      <c r="D1" s="11" t="s">
        <v>0</v>
      </c>
      <c r="E1" s="11" t="s">
        <v>35</v>
      </c>
      <c r="F1" s="11" t="s">
        <v>78</v>
      </c>
      <c r="G1" s="3" t="s">
        <v>0</v>
      </c>
      <c r="H1" s="11" t="s">
        <v>190</v>
      </c>
      <c r="I1" s="11" t="s">
        <v>230</v>
      </c>
    </row>
    <row r="2" spans="1:9">
      <c r="A2" s="1" t="s">
        <v>1902</v>
      </c>
      <c r="B2" s="13">
        <v>120425231137</v>
      </c>
      <c r="C2" s="11" t="str">
        <f>IF(ISERROR(VLOOKUP(B2,'250912'!B:C,2,FALSE)),"new",VLOOKUP(B2,'250912'!B:C,2,FALSE))</f>
        <v>new</v>
      </c>
      <c r="D2" s="11" t="str">
        <f>IF(ISERROR(VLOOKUP(B2,'250912'!B:D,3,FALSE)),"new",IF(VLOOKUP(B2,'250912'!B:D,3,FALSE)="new","existing",VLOOKUP(B2,'250912'!B:D,3,FALSE)))</f>
        <v>new</v>
      </c>
      <c r="E2" s="4" t="e">
        <f t="shared" ref="E2" si="0">DATEVALUE(MID(G2,SEARCH("/",G2,1)-2,10))</f>
        <v>#VALUE!</v>
      </c>
      <c r="F2" s="11" t="str">
        <f>IF(ISERROR(VLOOKUP(B2,'270912'!B:B,1,FALSE)),"yes","no")</f>
        <v>no</v>
      </c>
      <c r="G2" s="2" t="s">
        <v>1903</v>
      </c>
      <c r="H2" s="11" t="str">
        <f>IF(ISNA(VLOOKUP(B2,CEEMEA!$A:$A,1,0)),IF(ISNA(VLOOKUP(B2,Removes!$A:$A,1,0)),IF(ISNA(VLOOKUP(B2,TTM!$A:$A,1,0)),IF(ISNA(VLOOKUP(B2,FastTrack!$A:$A,1,0)),"BAU","FastTrack"),"TTM"),"Remove"),"CEEMEA")</f>
        <v>CEEMEA</v>
      </c>
      <c r="I2" s="11" t="str">
        <f>IF(COUNTIF(schedule!DA$1:ZZ$100,B2)=0,"new","scheduled")</f>
        <v>scheduled</v>
      </c>
    </row>
    <row r="3" spans="1:9">
      <c r="A3" s="11" t="s">
        <v>162</v>
      </c>
      <c r="B3" s="13">
        <v>120808042120</v>
      </c>
      <c r="C3" s="11" t="str">
        <f>IF(ISERROR(VLOOKUP(B3,'250912'!B:C,2,FALSE)),"new",VLOOKUP(B3,'250912'!B:C,2,FALSE))</f>
        <v>new</v>
      </c>
      <c r="D3" s="11" t="str">
        <f>IF(ISERROR(VLOOKUP(B3,'250912'!B:D,3,FALSE)),"new",IF(VLOOKUP(B3,'250912'!B:D,3,FALSE)="new","existing",VLOOKUP(B3,'250912'!B:D,3,FALSE)))</f>
        <v>existing</v>
      </c>
      <c r="E3" s="4" t="e">
        <f t="shared" ref="E3:E66" si="1">DATEVALUE(MID(G3,SEARCH("/",G3,1)-2,10))</f>
        <v>#VALUE!</v>
      </c>
      <c r="F3" s="11" t="str">
        <f>IF(ISERROR(VLOOKUP(B3,'270912'!B:B,1,FALSE)),"yes","no")</f>
        <v>no</v>
      </c>
      <c r="G3" s="2" t="s">
        <v>1675</v>
      </c>
      <c r="H3" s="11" t="str">
        <f>IF(ISNA(VLOOKUP(B3,CEEMEA!$A:$A,1,0)),IF(ISNA(VLOOKUP(B3,Removes!$A:$A,1,0)),IF(ISNA(VLOOKUP(B3,TTM!$A:$A,1,0)),IF(ISNA(VLOOKUP(B3,FastTrack!$A:$A,1,0)),"BAU","FastTrack"),"TTM"),"Remove"),"CEEMEA")</f>
        <v>Remove</v>
      </c>
      <c r="I3" s="11" t="str">
        <f>IF(COUNTIF(schedule!DA$1:ZZ$100,B3)=0,"new","scheduled")</f>
        <v>new</v>
      </c>
    </row>
    <row r="4" spans="1:9">
      <c r="A4" s="1" t="s">
        <v>1906</v>
      </c>
      <c r="B4" s="13">
        <v>120813211119</v>
      </c>
      <c r="C4" s="11" t="str">
        <f>IF(ISERROR(VLOOKUP(B4,'250912'!B:C,2,FALSE)),"new",VLOOKUP(B4,'250912'!B:C,2,FALSE))</f>
        <v>new</v>
      </c>
      <c r="D4" s="11" t="str">
        <f>IF(ISERROR(VLOOKUP(B4,'250912'!B:D,3,FALSE)),"new",IF(VLOOKUP(B4,'250912'!B:D,3,FALSE)="new","existing",VLOOKUP(B4,'250912'!B:D,3,FALSE)))</f>
        <v>new</v>
      </c>
      <c r="E4" s="4" t="e">
        <f t="shared" si="1"/>
        <v>#VALUE!</v>
      </c>
      <c r="F4" s="11" t="str">
        <f>IF(ISERROR(VLOOKUP(B4,'270912'!B:B,1,FALSE)),"yes","no")</f>
        <v>yes</v>
      </c>
      <c r="G4" s="2" t="s">
        <v>1907</v>
      </c>
      <c r="H4" s="11" t="str">
        <f>IF(ISNA(VLOOKUP(B4,CEEMEA!$A:$A,1,0)),IF(ISNA(VLOOKUP(B4,Removes!$A:$A,1,0)),IF(ISNA(VLOOKUP(B4,TTM!$A:$A,1,0)),IF(ISNA(VLOOKUP(B4,FastTrack!$A:$A,1,0)),"BAU","FastTrack"),"TTM"),"Remove"),"CEEMEA")</f>
        <v>CEEMEA</v>
      </c>
      <c r="I4" s="11" t="str">
        <f>IF(COUNTIF(schedule!DA$1:ZZ$100,B4)=0,"new","scheduled")</f>
        <v>scheduled</v>
      </c>
    </row>
    <row r="5" spans="1:9">
      <c r="A5" s="11" t="s">
        <v>1263</v>
      </c>
      <c r="B5" s="13">
        <v>120910131628</v>
      </c>
      <c r="C5" s="11" t="str">
        <f>IF(ISERROR(VLOOKUP(B5,'250912'!B:C,2,FALSE)),"new",VLOOKUP(B5,'250912'!B:C,2,FALSE))</f>
        <v>new</v>
      </c>
      <c r="D5" s="11" t="str">
        <f>IF(ISERROR(VLOOKUP(B5,'250912'!B:D,3,FALSE)),"new",IF(VLOOKUP(B5,'250912'!B:D,3,FALSE)="new","existing",VLOOKUP(B5,'250912'!B:D,3,FALSE)))</f>
        <v>existing</v>
      </c>
      <c r="E5" s="4">
        <f t="shared" si="1"/>
        <v>41191</v>
      </c>
      <c r="F5" s="11" t="str">
        <f>IF(ISERROR(VLOOKUP(B5,'270912'!B:B,1,FALSE)),"yes","no")</f>
        <v>no</v>
      </c>
      <c r="G5" s="2" t="s">
        <v>1446</v>
      </c>
      <c r="H5" s="11" t="str">
        <f>IF(ISNA(VLOOKUP(B5,CEEMEA!$A:$A,1,0)),IF(ISNA(VLOOKUP(B5,Removes!$A:$A,1,0)),IF(ISNA(VLOOKUP(B5,TTM!$A:$A,1,0)),IF(ISNA(VLOOKUP(B5,FastTrack!$A:$A,1,0)),"BAU","FastTrack"),"TTM"),"Remove"),"CEEMEA")</f>
        <v>Remove</v>
      </c>
      <c r="I5" s="11" t="str">
        <f>IF(COUNTIF(schedule!DA$1:ZZ$100,B5)=0,"new","scheduled")</f>
        <v>new</v>
      </c>
    </row>
    <row r="6" spans="1:9">
      <c r="A6" s="11" t="s">
        <v>1261</v>
      </c>
      <c r="B6" s="13">
        <v>120910132254</v>
      </c>
      <c r="C6" s="11" t="str">
        <f>IF(ISERROR(VLOOKUP(B6,'250912'!B:C,2,FALSE)),"new",VLOOKUP(B6,'250912'!B:C,2,FALSE))</f>
        <v>new</v>
      </c>
      <c r="D6" s="11" t="str">
        <f>IF(ISERROR(VLOOKUP(B6,'250912'!B:D,3,FALSE)),"new",IF(VLOOKUP(B6,'250912'!B:D,3,FALSE)="new","existing",VLOOKUP(B6,'250912'!B:D,3,FALSE)))</f>
        <v>existing</v>
      </c>
      <c r="E6" s="4">
        <f t="shared" si="1"/>
        <v>41191</v>
      </c>
      <c r="F6" s="11" t="str">
        <f>IF(ISERROR(VLOOKUP(B6,'270912'!B:B,1,FALSE)),"yes","no")</f>
        <v>no</v>
      </c>
      <c r="G6" s="2" t="s">
        <v>1445</v>
      </c>
      <c r="H6" s="11" t="str">
        <f>IF(ISNA(VLOOKUP(B6,CEEMEA!$A:$A,1,0)),IF(ISNA(VLOOKUP(B6,Removes!$A:$A,1,0)),IF(ISNA(VLOOKUP(B6,TTM!$A:$A,1,0)),IF(ISNA(VLOOKUP(B6,FastTrack!$A:$A,1,0)),"BAU","FastTrack"),"TTM"),"Remove"),"CEEMEA")</f>
        <v>Remove</v>
      </c>
      <c r="I6" s="11" t="str">
        <f>IF(COUNTIF(schedule!DA$1:ZZ$100,B6)=0,"new","scheduled")</f>
        <v>new</v>
      </c>
    </row>
    <row r="7" spans="1:9">
      <c r="A7" s="11" t="s">
        <v>1259</v>
      </c>
      <c r="B7" s="13">
        <v>120910132447</v>
      </c>
      <c r="C7" s="11" t="str">
        <f>IF(ISERROR(VLOOKUP(B7,'250912'!B:C,2,FALSE)),"new",VLOOKUP(B7,'250912'!B:C,2,FALSE))</f>
        <v>new</v>
      </c>
      <c r="D7" s="11" t="str">
        <f>IF(ISERROR(VLOOKUP(B7,'250912'!B:D,3,FALSE)),"new",IF(VLOOKUP(B7,'250912'!B:D,3,FALSE)="new","existing",VLOOKUP(B7,'250912'!B:D,3,FALSE)))</f>
        <v>existing</v>
      </c>
      <c r="E7" s="4">
        <f t="shared" si="1"/>
        <v>41191</v>
      </c>
      <c r="F7" s="11" t="str">
        <f>IF(ISERROR(VLOOKUP(B7,'270912'!B:B,1,FALSE)),"yes","no")</f>
        <v>no</v>
      </c>
      <c r="G7" s="2" t="s">
        <v>1444</v>
      </c>
      <c r="H7" s="11" t="str">
        <f>IF(ISNA(VLOOKUP(B7,CEEMEA!$A:$A,1,0)),IF(ISNA(VLOOKUP(B7,Removes!$A:$A,1,0)),IF(ISNA(VLOOKUP(B7,TTM!$A:$A,1,0)),IF(ISNA(VLOOKUP(B7,FastTrack!$A:$A,1,0)),"BAU","FastTrack"),"TTM"),"Remove"),"CEEMEA")</f>
        <v>Remove</v>
      </c>
      <c r="I7" s="11" t="str">
        <f>IF(COUNTIF(schedule!DA$1:ZZ$100,B7)=0,"new","scheduled")</f>
        <v>new</v>
      </c>
    </row>
    <row r="8" spans="1:9">
      <c r="A8" s="11" t="s">
        <v>1257</v>
      </c>
      <c r="B8" s="13">
        <v>120910132740</v>
      </c>
      <c r="C8" s="11" t="str">
        <f>IF(ISERROR(VLOOKUP(B8,'250912'!B:C,2,FALSE)),"new",VLOOKUP(B8,'250912'!B:C,2,FALSE))</f>
        <v>new</v>
      </c>
      <c r="D8" s="11" t="str">
        <f>IF(ISERROR(VLOOKUP(B8,'250912'!B:D,3,FALSE)),"new",IF(VLOOKUP(B8,'250912'!B:D,3,FALSE)="new","existing",VLOOKUP(B8,'250912'!B:D,3,FALSE)))</f>
        <v>existing</v>
      </c>
      <c r="E8" s="4">
        <f t="shared" si="1"/>
        <v>41191</v>
      </c>
      <c r="F8" s="11" t="str">
        <f>IF(ISERROR(VLOOKUP(B8,'270912'!B:B,1,FALSE)),"yes","no")</f>
        <v>no</v>
      </c>
      <c r="G8" s="2" t="s">
        <v>1443</v>
      </c>
      <c r="H8" s="11" t="str">
        <f>IF(ISNA(VLOOKUP(B8,CEEMEA!$A:$A,1,0)),IF(ISNA(VLOOKUP(B8,Removes!$A:$A,1,0)),IF(ISNA(VLOOKUP(B8,TTM!$A:$A,1,0)),IF(ISNA(VLOOKUP(B8,FastTrack!$A:$A,1,0)),"BAU","FastTrack"),"TTM"),"Remove"),"CEEMEA")</f>
        <v>Remove</v>
      </c>
      <c r="I8" s="11" t="str">
        <f>IF(COUNTIF(schedule!DA$1:ZZ$100,B8)=0,"new","scheduled")</f>
        <v>new</v>
      </c>
    </row>
    <row r="9" spans="1:9">
      <c r="A9" s="11" t="s">
        <v>1774</v>
      </c>
      <c r="B9" s="13">
        <v>120911103946</v>
      </c>
      <c r="C9" s="11" t="str">
        <f>IF(ISERROR(VLOOKUP(B9,'250912'!B:C,2,FALSE)),"new",VLOOKUP(B9,'250912'!B:C,2,FALSE))</f>
        <v>new</v>
      </c>
      <c r="D9" s="11" t="str">
        <f>IF(ISERROR(VLOOKUP(B9,'250912'!B:D,3,FALSE)),"new",IF(VLOOKUP(B9,'250912'!B:D,3,FALSE)="new","existing",VLOOKUP(B9,'250912'!B:D,3,FALSE)))</f>
        <v>existing</v>
      </c>
      <c r="E9" s="4" t="e">
        <f t="shared" si="1"/>
        <v>#VALUE!</v>
      </c>
      <c r="F9" s="11" t="str">
        <f>IF(ISERROR(VLOOKUP(B9,'270912'!B:B,1,FALSE)),"yes","no")</f>
        <v>no</v>
      </c>
      <c r="G9" s="2" t="s">
        <v>1800</v>
      </c>
      <c r="H9" s="11" t="str">
        <f>IF(ISNA(VLOOKUP(B9,CEEMEA!$A:$A,1,0)),IF(ISNA(VLOOKUP(B9,Removes!$A:$A,1,0)),IF(ISNA(VLOOKUP(B9,TTM!$A:$A,1,0)),IF(ISNA(VLOOKUP(B9,FastTrack!$A:$A,1,0)),"BAU","FastTrack"),"TTM"),"Remove"),"CEEMEA")</f>
        <v>BAU</v>
      </c>
      <c r="I9" s="11" t="str">
        <f>IF(COUNTIF(schedule!DA$1:ZZ$100,B9)=0,"new","scheduled")</f>
        <v>scheduled</v>
      </c>
    </row>
    <row r="10" spans="1:9">
      <c r="A10" s="11" t="s">
        <v>1776</v>
      </c>
      <c r="B10" s="13">
        <v>120911103950</v>
      </c>
      <c r="C10" s="11" t="str">
        <f>IF(ISERROR(VLOOKUP(B10,'250912'!B:C,2,FALSE)),"new",VLOOKUP(B10,'250912'!B:C,2,FALSE))</f>
        <v>new</v>
      </c>
      <c r="D10" s="11" t="str">
        <f>IF(ISERROR(VLOOKUP(B10,'250912'!B:D,3,FALSE)),"new",IF(VLOOKUP(B10,'250912'!B:D,3,FALSE)="new","existing",VLOOKUP(B10,'250912'!B:D,3,FALSE)))</f>
        <v>existing</v>
      </c>
      <c r="E10" s="4" t="e">
        <f t="shared" si="1"/>
        <v>#VALUE!</v>
      </c>
      <c r="F10" s="11" t="str">
        <f>IF(ISERROR(VLOOKUP(B10,'270912'!B:B,1,FALSE)),"yes","no")</f>
        <v>no</v>
      </c>
      <c r="G10" s="2" t="s">
        <v>1829</v>
      </c>
      <c r="H10" s="11" t="str">
        <f>IF(ISNA(VLOOKUP(B10,CEEMEA!$A:$A,1,0)),IF(ISNA(VLOOKUP(B10,Removes!$A:$A,1,0)),IF(ISNA(VLOOKUP(B10,TTM!$A:$A,1,0)),IF(ISNA(VLOOKUP(B10,FastTrack!$A:$A,1,0)),"BAU","FastTrack"),"TTM"),"Remove"),"CEEMEA")</f>
        <v>BAU</v>
      </c>
      <c r="I10" s="11" t="str">
        <f>IF(COUNTIF(schedule!DA$1:ZZ$100,B10)=0,"new","scheduled")</f>
        <v>scheduled</v>
      </c>
    </row>
    <row r="11" spans="1:9">
      <c r="A11" s="1" t="s">
        <v>1282</v>
      </c>
      <c r="B11" s="13">
        <v>120911115200</v>
      </c>
      <c r="C11" s="11" t="str">
        <f>IF(ISERROR(VLOOKUP(B11,'250912'!B:C,2,FALSE)),"new",VLOOKUP(B11,'250912'!B:C,2,FALSE))</f>
        <v>new</v>
      </c>
      <c r="D11" s="11" t="str">
        <f>IF(ISERROR(VLOOKUP(B11,'250912'!B:D,3,FALSE)),"new",IF(VLOOKUP(B11,'250912'!B:D,3,FALSE)="new","existing",VLOOKUP(B11,'250912'!B:D,3,FALSE)))</f>
        <v>existing</v>
      </c>
      <c r="E11" s="4" t="e">
        <f t="shared" si="1"/>
        <v>#VALUE!</v>
      </c>
      <c r="F11" s="11" t="str">
        <f>IF(ISERROR(VLOOKUP(B11,'270912'!B:B,1,FALSE)),"yes","no")</f>
        <v>no</v>
      </c>
      <c r="G11" s="2" t="s">
        <v>1905</v>
      </c>
      <c r="H11" s="11" t="str">
        <f>IF(ISNA(VLOOKUP(B11,CEEMEA!$A:$A,1,0)),IF(ISNA(VLOOKUP(B11,Removes!$A:$A,1,0)),IF(ISNA(VLOOKUP(B11,TTM!$A:$A,1,0)),IF(ISNA(VLOOKUP(B11,FastTrack!$A:$A,1,0)),"BAU","FastTrack"),"TTM"),"Remove"),"CEEMEA")</f>
        <v>Remove</v>
      </c>
      <c r="I11" s="11" t="str">
        <f>IF(COUNTIF(schedule!DA$1:ZZ$100,B11)=0,"new","scheduled")</f>
        <v>new</v>
      </c>
    </row>
    <row r="12" spans="1:9">
      <c r="A12" s="11" t="s">
        <v>1831</v>
      </c>
      <c r="B12" s="13">
        <v>120912094050</v>
      </c>
      <c r="C12" s="11" t="str">
        <f>IF(ISERROR(VLOOKUP(B12,'250912'!B:C,2,FALSE)),"new",VLOOKUP(B12,'250912'!B:C,2,FALSE))</f>
        <v>new</v>
      </c>
      <c r="D12" s="11" t="str">
        <f>IF(ISERROR(VLOOKUP(B12,'250912'!B:D,3,FALSE)),"new",IF(VLOOKUP(B12,'250912'!B:D,3,FALSE)="new","existing",VLOOKUP(B12,'250912'!B:D,3,FALSE)))</f>
        <v>existing</v>
      </c>
      <c r="E12" s="4" t="e">
        <f t="shared" si="1"/>
        <v>#VALUE!</v>
      </c>
      <c r="F12" s="11" t="str">
        <f>IF(ISERROR(VLOOKUP(B12,'270912'!B:B,1,FALSE)),"yes","no")</f>
        <v>no</v>
      </c>
      <c r="G12" s="2" t="s">
        <v>1892</v>
      </c>
      <c r="H12" s="11" t="str">
        <f>IF(ISNA(VLOOKUP(B12,CEEMEA!$A:$A,1,0)),IF(ISNA(VLOOKUP(B12,Removes!$A:$A,1,0)),IF(ISNA(VLOOKUP(B12,TTM!$A:$A,1,0)),IF(ISNA(VLOOKUP(B12,FastTrack!$A:$A,1,0)),"BAU","FastTrack"),"TTM"),"Remove"),"CEEMEA")</f>
        <v>Remove</v>
      </c>
      <c r="I12" s="11" t="str">
        <f>IF(COUNTIF(schedule!DA$1:ZZ$100,B12)=0,"new","scheduled")</f>
        <v>new</v>
      </c>
    </row>
    <row r="13" spans="1:9">
      <c r="A13" s="11" t="s">
        <v>1393</v>
      </c>
      <c r="B13" s="13">
        <v>120912233330</v>
      </c>
      <c r="C13" s="11" t="str">
        <f>IF(ISERROR(VLOOKUP(B13,'250912'!B:C,2,FALSE)),"new",VLOOKUP(B13,'250912'!B:C,2,FALSE))</f>
        <v>new</v>
      </c>
      <c r="D13" s="11" t="str">
        <f>IF(ISERROR(VLOOKUP(B13,'250912'!B:D,3,FALSE)),"new",IF(VLOOKUP(B13,'250912'!B:D,3,FALSE)="new","existing",VLOOKUP(B13,'250912'!B:D,3,FALSE)))</f>
        <v>existing</v>
      </c>
      <c r="E13" s="4">
        <f t="shared" si="1"/>
        <v>41252</v>
      </c>
      <c r="F13" s="11" t="str">
        <f>IF(ISERROR(VLOOKUP(B13,'270912'!B:B,1,FALSE)),"yes","no")</f>
        <v>no</v>
      </c>
      <c r="G13" s="2" t="s">
        <v>1394</v>
      </c>
      <c r="H13" s="11" t="str">
        <f>IF(ISNA(VLOOKUP(B13,CEEMEA!$A:$A,1,0)),IF(ISNA(VLOOKUP(B13,Removes!$A:$A,1,0)),IF(ISNA(VLOOKUP(B13,TTM!$A:$A,1,0)),IF(ISNA(VLOOKUP(B13,FastTrack!$A:$A,1,0)),"BAU","FastTrack"),"TTM"),"Remove"),"CEEMEA")</f>
        <v>CEEMEA</v>
      </c>
      <c r="I13" s="11" t="str">
        <f>IF(COUNTIF(schedule!DA$1:ZZ$100,B13)=0,"new","scheduled")</f>
        <v>scheduled</v>
      </c>
    </row>
    <row r="14" spans="1:9">
      <c r="A14" s="11" t="s">
        <v>1391</v>
      </c>
      <c r="B14" s="13">
        <v>120912234812</v>
      </c>
      <c r="C14" s="11" t="str">
        <f>IF(ISERROR(VLOOKUP(B14,'250912'!B:C,2,FALSE)),"new",VLOOKUP(B14,'250912'!B:C,2,FALSE))</f>
        <v>new</v>
      </c>
      <c r="D14" s="11" t="str">
        <f>IF(ISERROR(VLOOKUP(B14,'250912'!B:D,3,FALSE)),"new",IF(VLOOKUP(B14,'250912'!B:D,3,FALSE)="new","existing",VLOOKUP(B14,'250912'!B:D,3,FALSE)))</f>
        <v>existing</v>
      </c>
      <c r="E14" s="4">
        <f t="shared" si="1"/>
        <v>41252</v>
      </c>
      <c r="F14" s="11" t="str">
        <f>IF(ISERROR(VLOOKUP(B14,'270912'!B:B,1,FALSE)),"yes","no")</f>
        <v>no</v>
      </c>
      <c r="G14" s="2" t="s">
        <v>1392</v>
      </c>
      <c r="H14" s="11" t="str">
        <f>IF(ISNA(VLOOKUP(B14,CEEMEA!$A:$A,1,0)),IF(ISNA(VLOOKUP(B14,Removes!$A:$A,1,0)),IF(ISNA(VLOOKUP(B14,TTM!$A:$A,1,0)),IF(ISNA(VLOOKUP(B14,FastTrack!$A:$A,1,0)),"BAU","FastTrack"),"TTM"),"Remove"),"CEEMEA")</f>
        <v>CEEMEA</v>
      </c>
      <c r="I14" s="11" t="str">
        <f>IF(COUNTIF(schedule!DA$1:ZZ$100,B14)=0,"new","scheduled")</f>
        <v>scheduled</v>
      </c>
    </row>
    <row r="15" spans="1:9">
      <c r="A15" s="11" t="s">
        <v>1387</v>
      </c>
      <c r="B15" s="13">
        <v>120913025255</v>
      </c>
      <c r="C15" s="11" t="str">
        <f>IF(ISERROR(VLOOKUP(B15,'250912'!B:C,2,FALSE)),"new",VLOOKUP(B15,'250912'!B:C,2,FALSE))</f>
        <v>new</v>
      </c>
      <c r="D15" s="11" t="str">
        <f>IF(ISERROR(VLOOKUP(B15,'250912'!B:D,3,FALSE)),"new",IF(VLOOKUP(B15,'250912'!B:D,3,FALSE)="new","existing",VLOOKUP(B15,'250912'!B:D,3,FALSE)))</f>
        <v>existing</v>
      </c>
      <c r="E15" s="4" t="e">
        <f t="shared" si="1"/>
        <v>#VALUE!</v>
      </c>
      <c r="F15" s="11" t="str">
        <f>IF(ISERROR(VLOOKUP(B15,'270912'!B:B,1,FALSE)),"yes","no")</f>
        <v>no</v>
      </c>
      <c r="G15" s="2" t="s">
        <v>1569</v>
      </c>
      <c r="H15" s="11" t="str">
        <f>IF(ISNA(VLOOKUP(B15,CEEMEA!$A:$A,1,0)),IF(ISNA(VLOOKUP(B15,Removes!$A:$A,1,0)),IF(ISNA(VLOOKUP(B15,TTM!$A:$A,1,0)),IF(ISNA(VLOOKUP(B15,FastTrack!$A:$A,1,0)),"BAU","FastTrack"),"TTM"),"Remove"),"CEEMEA")</f>
        <v>CEEMEA</v>
      </c>
      <c r="I15" s="11" t="str">
        <f>IF(COUNTIF(schedule!DA$1:ZZ$100,B15)=0,"new","scheduled")</f>
        <v>scheduled</v>
      </c>
    </row>
    <row r="16" spans="1:9">
      <c r="A16" s="11" t="s">
        <v>1385</v>
      </c>
      <c r="B16" s="13">
        <v>120913025811</v>
      </c>
      <c r="C16" s="11" t="str">
        <f>IF(ISERROR(VLOOKUP(B16,'250912'!B:C,2,FALSE)),"new",VLOOKUP(B16,'250912'!B:C,2,FALSE))</f>
        <v>new</v>
      </c>
      <c r="D16" s="11" t="str">
        <f>IF(ISERROR(VLOOKUP(B16,'250912'!B:D,3,FALSE)),"new",IF(VLOOKUP(B16,'250912'!B:D,3,FALSE)="new","existing",VLOOKUP(B16,'250912'!B:D,3,FALSE)))</f>
        <v>existing</v>
      </c>
      <c r="E16" s="4" t="e">
        <f t="shared" si="1"/>
        <v>#VALUE!</v>
      </c>
      <c r="F16" s="11" t="str">
        <f>IF(ISERROR(VLOOKUP(B16,'270912'!B:B,1,FALSE)),"yes","no")</f>
        <v>no</v>
      </c>
      <c r="G16" s="2" t="s">
        <v>1386</v>
      </c>
      <c r="H16" s="11" t="str">
        <f>IF(ISNA(VLOOKUP(B16,CEEMEA!$A:$A,1,0)),IF(ISNA(VLOOKUP(B16,Removes!$A:$A,1,0)),IF(ISNA(VLOOKUP(B16,TTM!$A:$A,1,0)),IF(ISNA(VLOOKUP(B16,FastTrack!$A:$A,1,0)),"BAU","FastTrack"),"TTM"),"Remove"),"CEEMEA")</f>
        <v>CEEMEA</v>
      </c>
      <c r="I16" s="11" t="str">
        <f>IF(COUNTIF(schedule!DA$1:ZZ$100,B16)=0,"new","scheduled")</f>
        <v>scheduled</v>
      </c>
    </row>
    <row r="17" spans="1:9">
      <c r="A17" s="11" t="s">
        <v>1373</v>
      </c>
      <c r="B17" s="13">
        <v>120913030541</v>
      </c>
      <c r="C17" s="11" t="str">
        <f>IF(ISERROR(VLOOKUP(B17,'250912'!B:C,2,FALSE)),"new",VLOOKUP(B17,'250912'!B:C,2,FALSE))</f>
        <v>new</v>
      </c>
      <c r="D17" s="11" t="str">
        <f>IF(ISERROR(VLOOKUP(B17,'250912'!B:D,3,FALSE)),"new",IF(VLOOKUP(B17,'250912'!B:D,3,FALSE)="new","existing",VLOOKUP(B17,'250912'!B:D,3,FALSE)))</f>
        <v>existing</v>
      </c>
      <c r="E17" s="4" t="e">
        <f t="shared" si="1"/>
        <v>#VALUE!</v>
      </c>
      <c r="F17" s="11" t="str">
        <f>IF(ISERROR(VLOOKUP(B17,'270912'!B:B,1,FALSE)),"yes","no")</f>
        <v>no</v>
      </c>
      <c r="G17" s="2" t="s">
        <v>1374</v>
      </c>
      <c r="H17" s="11" t="str">
        <f>IF(ISNA(VLOOKUP(B17,CEEMEA!$A:$A,1,0)),IF(ISNA(VLOOKUP(B17,Removes!$A:$A,1,0)),IF(ISNA(VLOOKUP(B17,TTM!$A:$A,1,0)),IF(ISNA(VLOOKUP(B17,FastTrack!$A:$A,1,0)),"BAU","FastTrack"),"TTM"),"Remove"),"CEEMEA")</f>
        <v>CEEMEA</v>
      </c>
      <c r="I17" s="11" t="str">
        <f>IF(COUNTIF(schedule!DA$1:ZZ$100,B17)=0,"new","scheduled")</f>
        <v>scheduled</v>
      </c>
    </row>
    <row r="18" spans="1:9">
      <c r="A18" s="11" t="s">
        <v>1371</v>
      </c>
      <c r="B18" s="13">
        <v>120913051016</v>
      </c>
      <c r="C18" s="11" t="str">
        <f>IF(ISERROR(VLOOKUP(B18,'250912'!B:C,2,FALSE)),"new",VLOOKUP(B18,'250912'!B:C,2,FALSE))</f>
        <v>new</v>
      </c>
      <c r="D18" s="11" t="str">
        <f>IF(ISERROR(VLOOKUP(B18,'250912'!B:D,3,FALSE)),"new",IF(VLOOKUP(B18,'250912'!B:D,3,FALSE)="new","existing",VLOOKUP(B18,'250912'!B:D,3,FALSE)))</f>
        <v>existing</v>
      </c>
      <c r="E18" s="4" t="e">
        <f t="shared" si="1"/>
        <v>#VALUE!</v>
      </c>
      <c r="F18" s="11" t="str">
        <f>IF(ISERROR(VLOOKUP(B18,'270912'!B:B,1,FALSE)),"yes","no")</f>
        <v>no</v>
      </c>
      <c r="G18" s="2" t="s">
        <v>1372</v>
      </c>
      <c r="H18" s="11" t="str">
        <f>IF(ISNA(VLOOKUP(B18,CEEMEA!$A:$A,1,0)),IF(ISNA(VLOOKUP(B18,Removes!$A:$A,1,0)),IF(ISNA(VLOOKUP(B18,TTM!$A:$A,1,0)),IF(ISNA(VLOOKUP(B18,FastTrack!$A:$A,1,0)),"BAU","FastTrack"),"TTM"),"Remove"),"CEEMEA")</f>
        <v>CEEMEA</v>
      </c>
      <c r="I18" s="11" t="str">
        <f>IF(COUNTIF(schedule!DA$1:ZZ$100,B18)=0,"new","scheduled")</f>
        <v>scheduled</v>
      </c>
    </row>
    <row r="19" spans="1:9">
      <c r="A19" s="11" t="s">
        <v>1570</v>
      </c>
      <c r="B19" s="13">
        <v>120913062811</v>
      </c>
      <c r="C19" s="11" t="str">
        <f>IF(ISERROR(VLOOKUP(B19,'250912'!B:C,2,FALSE)),"new",VLOOKUP(B19,'250912'!B:C,2,FALSE))</f>
        <v>new</v>
      </c>
      <c r="D19" s="11" t="str">
        <f>IF(ISERROR(VLOOKUP(B19,'250912'!B:D,3,FALSE)),"new",IF(VLOOKUP(B19,'250912'!B:D,3,FALSE)="new","existing",VLOOKUP(B19,'250912'!B:D,3,FALSE)))</f>
        <v>existing</v>
      </c>
      <c r="E19" s="4" t="e">
        <f t="shared" si="1"/>
        <v>#VALUE!</v>
      </c>
      <c r="F19" s="11" t="str">
        <f>IF(ISERROR(VLOOKUP(B19,'270912'!B:B,1,FALSE)),"yes","no")</f>
        <v>no</v>
      </c>
      <c r="G19" s="2" t="s">
        <v>1571</v>
      </c>
      <c r="H19" s="11" t="str">
        <f>IF(ISNA(VLOOKUP(B19,CEEMEA!$A:$A,1,0)),IF(ISNA(VLOOKUP(B19,Removes!$A:$A,1,0)),IF(ISNA(VLOOKUP(B19,TTM!$A:$A,1,0)),IF(ISNA(VLOOKUP(B19,FastTrack!$A:$A,1,0)),"BAU","FastTrack"),"TTM"),"Remove"),"CEEMEA")</f>
        <v>CEEMEA</v>
      </c>
      <c r="I19" s="11" t="str">
        <f>IF(COUNTIF(schedule!DA$1:ZZ$100,B19)=0,"new","scheduled")</f>
        <v>scheduled</v>
      </c>
    </row>
    <row r="20" spans="1:9">
      <c r="A20" s="11" t="s">
        <v>1545</v>
      </c>
      <c r="B20" s="13">
        <v>120914023001</v>
      </c>
      <c r="C20" s="11" t="str">
        <f>IF(ISERROR(VLOOKUP(B20,'250912'!B:C,2,FALSE)),"new",VLOOKUP(B20,'250912'!B:C,2,FALSE))</f>
        <v>new</v>
      </c>
      <c r="D20" s="11" t="str">
        <f>IF(ISERROR(VLOOKUP(B20,'250912'!B:D,3,FALSE)),"new",IF(VLOOKUP(B20,'250912'!B:D,3,FALSE)="new","existing",VLOOKUP(B20,'250912'!B:D,3,FALSE)))</f>
        <v>existing</v>
      </c>
      <c r="E20" s="4" t="e">
        <f t="shared" si="1"/>
        <v>#VALUE!</v>
      </c>
      <c r="F20" s="11" t="str">
        <f>IF(ISERROR(VLOOKUP(B20,'270912'!B:B,1,FALSE)),"yes","no")</f>
        <v>no</v>
      </c>
      <c r="G20" s="2" t="s">
        <v>1546</v>
      </c>
      <c r="H20" s="11" t="str">
        <f>IF(ISNA(VLOOKUP(B20,CEEMEA!$A:$A,1,0)),IF(ISNA(VLOOKUP(B20,Removes!$A:$A,1,0)),IF(ISNA(VLOOKUP(B20,TTM!$A:$A,1,0)),IF(ISNA(VLOOKUP(B20,FastTrack!$A:$A,1,0)),"BAU","FastTrack"),"TTM"),"Remove"),"CEEMEA")</f>
        <v>CEEMEA</v>
      </c>
      <c r="I20" s="11" t="str">
        <f>IF(COUNTIF(schedule!DA$1:ZZ$100,B20)=0,"new","scheduled")</f>
        <v>scheduled</v>
      </c>
    </row>
    <row r="21" spans="1:9">
      <c r="A21" s="11" t="s">
        <v>1543</v>
      </c>
      <c r="B21" s="13">
        <v>120914023437</v>
      </c>
      <c r="C21" s="11" t="str">
        <f>IF(ISERROR(VLOOKUP(B21,'250912'!B:C,2,FALSE)),"new",VLOOKUP(B21,'250912'!B:C,2,FALSE))</f>
        <v>new</v>
      </c>
      <c r="D21" s="11" t="str">
        <f>IF(ISERROR(VLOOKUP(B21,'250912'!B:D,3,FALSE)),"new",IF(VLOOKUP(B21,'250912'!B:D,3,FALSE)="new","existing",VLOOKUP(B21,'250912'!B:D,3,FALSE)))</f>
        <v>existing</v>
      </c>
      <c r="E21" s="4" t="e">
        <f t="shared" si="1"/>
        <v>#VALUE!</v>
      </c>
      <c r="F21" s="11" t="str">
        <f>IF(ISERROR(VLOOKUP(B21,'270912'!B:B,1,FALSE)),"yes","no")</f>
        <v>no</v>
      </c>
      <c r="G21" s="2" t="s">
        <v>1544</v>
      </c>
      <c r="H21" s="11" t="str">
        <f>IF(ISNA(VLOOKUP(B21,CEEMEA!$A:$A,1,0)),IF(ISNA(VLOOKUP(B21,Removes!$A:$A,1,0)),IF(ISNA(VLOOKUP(B21,TTM!$A:$A,1,0)),IF(ISNA(VLOOKUP(B21,FastTrack!$A:$A,1,0)),"BAU","FastTrack"),"TTM"),"Remove"),"CEEMEA")</f>
        <v>CEEMEA</v>
      </c>
      <c r="I21" s="11" t="str">
        <f>IF(COUNTIF(schedule!DA$1:ZZ$100,B21)=0,"new","scheduled")</f>
        <v>scheduled</v>
      </c>
    </row>
    <row r="22" spans="1:9">
      <c r="A22" s="11" t="s">
        <v>1541</v>
      </c>
      <c r="B22" s="13">
        <v>120914023818</v>
      </c>
      <c r="C22" s="11" t="str">
        <f>IF(ISERROR(VLOOKUP(B22,'250912'!B:C,2,FALSE)),"new",VLOOKUP(B22,'250912'!B:C,2,FALSE))</f>
        <v>new</v>
      </c>
      <c r="D22" s="11" t="str">
        <f>IF(ISERROR(VLOOKUP(B22,'250912'!B:D,3,FALSE)),"new",IF(VLOOKUP(B22,'250912'!B:D,3,FALSE)="new","existing",VLOOKUP(B22,'250912'!B:D,3,FALSE)))</f>
        <v>existing</v>
      </c>
      <c r="E22" s="4" t="e">
        <f t="shared" si="1"/>
        <v>#VALUE!</v>
      </c>
      <c r="F22" s="11" t="str">
        <f>IF(ISERROR(VLOOKUP(B22,'270912'!B:B,1,FALSE)),"yes","no")</f>
        <v>no</v>
      </c>
      <c r="G22" s="2" t="s">
        <v>1542</v>
      </c>
      <c r="H22" s="11" t="str">
        <f>IF(ISNA(VLOOKUP(B22,CEEMEA!$A:$A,1,0)),IF(ISNA(VLOOKUP(B22,Removes!$A:$A,1,0)),IF(ISNA(VLOOKUP(B22,TTM!$A:$A,1,0)),IF(ISNA(VLOOKUP(B22,FastTrack!$A:$A,1,0)),"BAU","FastTrack"),"TTM"),"Remove"),"CEEMEA")</f>
        <v>CEEMEA</v>
      </c>
      <c r="I22" s="11" t="str">
        <f>IF(COUNTIF(schedule!DA$1:ZZ$100,B22)=0,"new","scheduled")</f>
        <v>scheduled</v>
      </c>
    </row>
    <row r="23" spans="1:9">
      <c r="A23" s="11" t="s">
        <v>1539</v>
      </c>
      <c r="B23" s="13">
        <v>120914024126</v>
      </c>
      <c r="C23" s="11" t="str">
        <f>IF(ISERROR(VLOOKUP(B23,'250912'!B:C,2,FALSE)),"new",VLOOKUP(B23,'250912'!B:C,2,FALSE))</f>
        <v>new</v>
      </c>
      <c r="D23" s="11" t="str">
        <f>IF(ISERROR(VLOOKUP(B23,'250912'!B:D,3,FALSE)),"new",IF(VLOOKUP(B23,'250912'!B:D,3,FALSE)="new","existing",VLOOKUP(B23,'250912'!B:D,3,FALSE)))</f>
        <v>existing</v>
      </c>
      <c r="E23" s="4" t="e">
        <f t="shared" si="1"/>
        <v>#VALUE!</v>
      </c>
      <c r="F23" s="11" t="str">
        <f>IF(ISERROR(VLOOKUP(B23,'270912'!B:B,1,FALSE)),"yes","no")</f>
        <v>no</v>
      </c>
      <c r="G23" s="2" t="s">
        <v>1540</v>
      </c>
      <c r="H23" s="11" t="str">
        <f>IF(ISNA(VLOOKUP(B23,CEEMEA!$A:$A,1,0)),IF(ISNA(VLOOKUP(B23,Removes!$A:$A,1,0)),IF(ISNA(VLOOKUP(B23,TTM!$A:$A,1,0)),IF(ISNA(VLOOKUP(B23,FastTrack!$A:$A,1,0)),"BAU","FastTrack"),"TTM"),"Remove"),"CEEMEA")</f>
        <v>CEEMEA</v>
      </c>
      <c r="I23" s="11" t="str">
        <f>IF(COUNTIF(schedule!DA$1:ZZ$100,B23)=0,"new","scheduled")</f>
        <v>scheduled</v>
      </c>
    </row>
    <row r="24" spans="1:9">
      <c r="A24" s="11" t="s">
        <v>1537</v>
      </c>
      <c r="B24" s="13">
        <v>120914024423</v>
      </c>
      <c r="C24" s="11" t="str">
        <f>IF(ISERROR(VLOOKUP(B24,'250912'!B:C,2,FALSE)),"new",VLOOKUP(B24,'250912'!B:C,2,FALSE))</f>
        <v>new</v>
      </c>
      <c r="D24" s="11" t="str">
        <f>IF(ISERROR(VLOOKUP(B24,'250912'!B:D,3,FALSE)),"new",IF(VLOOKUP(B24,'250912'!B:D,3,FALSE)="new","existing",VLOOKUP(B24,'250912'!B:D,3,FALSE)))</f>
        <v>existing</v>
      </c>
      <c r="E24" s="4" t="e">
        <f t="shared" si="1"/>
        <v>#VALUE!</v>
      </c>
      <c r="F24" s="11" t="str">
        <f>IF(ISERROR(VLOOKUP(B24,'270912'!B:B,1,FALSE)),"yes","no")</f>
        <v>no</v>
      </c>
      <c r="G24" s="2" t="s">
        <v>1538</v>
      </c>
      <c r="H24" s="11" t="str">
        <f>IF(ISNA(VLOOKUP(B24,CEEMEA!$A:$A,1,0)),IF(ISNA(VLOOKUP(B24,Removes!$A:$A,1,0)),IF(ISNA(VLOOKUP(B24,TTM!$A:$A,1,0)),IF(ISNA(VLOOKUP(B24,FastTrack!$A:$A,1,0)),"BAU","FastTrack"),"TTM"),"Remove"),"CEEMEA")</f>
        <v>CEEMEA</v>
      </c>
      <c r="I24" s="11" t="str">
        <f>IF(COUNTIF(schedule!DA$1:ZZ$100,B24)=0,"new","scheduled")</f>
        <v>scheduled</v>
      </c>
    </row>
    <row r="25" spans="1:9">
      <c r="A25" s="11" t="s">
        <v>1535</v>
      </c>
      <c r="B25" s="13">
        <v>120914025115</v>
      </c>
      <c r="C25" s="11" t="str">
        <f>IF(ISERROR(VLOOKUP(B25,'250912'!B:C,2,FALSE)),"new",VLOOKUP(B25,'250912'!B:C,2,FALSE))</f>
        <v>new</v>
      </c>
      <c r="D25" s="11" t="str">
        <f>IF(ISERROR(VLOOKUP(B25,'250912'!B:D,3,FALSE)),"new",IF(VLOOKUP(B25,'250912'!B:D,3,FALSE)="new","existing",VLOOKUP(B25,'250912'!B:D,3,FALSE)))</f>
        <v>existing</v>
      </c>
      <c r="E25" s="4" t="e">
        <f t="shared" si="1"/>
        <v>#VALUE!</v>
      </c>
      <c r="F25" s="11" t="str">
        <f>IF(ISERROR(VLOOKUP(B25,'270912'!B:B,1,FALSE)),"yes","no")</f>
        <v>no</v>
      </c>
      <c r="G25" s="2" t="s">
        <v>1536</v>
      </c>
      <c r="H25" s="11" t="str">
        <f>IF(ISNA(VLOOKUP(B25,CEEMEA!$A:$A,1,0)),IF(ISNA(VLOOKUP(B25,Removes!$A:$A,1,0)),IF(ISNA(VLOOKUP(B25,TTM!$A:$A,1,0)),IF(ISNA(VLOOKUP(B25,FastTrack!$A:$A,1,0)),"BAU","FastTrack"),"TTM"),"Remove"),"CEEMEA")</f>
        <v>CEEMEA</v>
      </c>
      <c r="I25" s="11" t="str">
        <f>IF(COUNTIF(schedule!DA$1:ZZ$100,B25)=0,"new","scheduled")</f>
        <v>scheduled</v>
      </c>
    </row>
    <row r="26" spans="1:9">
      <c r="A26" s="11" t="s">
        <v>1533</v>
      </c>
      <c r="B26" s="13">
        <v>120914031802</v>
      </c>
      <c r="C26" s="11" t="str">
        <f>IF(ISERROR(VLOOKUP(B26,'250912'!B:C,2,FALSE)),"new",VLOOKUP(B26,'250912'!B:C,2,FALSE))</f>
        <v>new</v>
      </c>
      <c r="D26" s="11" t="str">
        <f>IF(ISERROR(VLOOKUP(B26,'250912'!B:D,3,FALSE)),"new",IF(VLOOKUP(B26,'250912'!B:D,3,FALSE)="new","existing",VLOOKUP(B26,'250912'!B:D,3,FALSE)))</f>
        <v>existing</v>
      </c>
      <c r="E26" s="4" t="e">
        <f t="shared" si="1"/>
        <v>#VALUE!</v>
      </c>
      <c r="F26" s="11" t="str">
        <f>IF(ISERROR(VLOOKUP(B26,'270912'!B:B,1,FALSE)),"yes","no")</f>
        <v>no</v>
      </c>
      <c r="G26" s="2" t="s">
        <v>1534</v>
      </c>
      <c r="H26" s="11" t="str">
        <f>IF(ISNA(VLOOKUP(B26,CEEMEA!$A:$A,1,0)),IF(ISNA(VLOOKUP(B26,Removes!$A:$A,1,0)),IF(ISNA(VLOOKUP(B26,TTM!$A:$A,1,0)),IF(ISNA(VLOOKUP(B26,FastTrack!$A:$A,1,0)),"BAU","FastTrack"),"TTM"),"Remove"),"CEEMEA")</f>
        <v>CEEMEA</v>
      </c>
      <c r="I26" s="11" t="str">
        <f>IF(COUNTIF(schedule!DA$1:ZZ$100,B26)=0,"new","scheduled")</f>
        <v>scheduled</v>
      </c>
    </row>
    <row r="27" spans="1:9">
      <c r="A27" s="11" t="s">
        <v>1531</v>
      </c>
      <c r="B27" s="13">
        <v>120914032053</v>
      </c>
      <c r="C27" s="11" t="str">
        <f>IF(ISERROR(VLOOKUP(B27,'250912'!B:C,2,FALSE)),"new",VLOOKUP(B27,'250912'!B:C,2,FALSE))</f>
        <v>new</v>
      </c>
      <c r="D27" s="11" t="str">
        <f>IF(ISERROR(VLOOKUP(B27,'250912'!B:D,3,FALSE)),"new",IF(VLOOKUP(B27,'250912'!B:D,3,FALSE)="new","existing",VLOOKUP(B27,'250912'!B:D,3,FALSE)))</f>
        <v>existing</v>
      </c>
      <c r="E27" s="4" t="e">
        <f t="shared" si="1"/>
        <v>#VALUE!</v>
      </c>
      <c r="F27" s="11" t="str">
        <f>IF(ISERROR(VLOOKUP(B27,'270912'!B:B,1,FALSE)),"yes","no")</f>
        <v>no</v>
      </c>
      <c r="G27" s="2" t="s">
        <v>1532</v>
      </c>
      <c r="H27" s="11" t="str">
        <f>IF(ISNA(VLOOKUP(B27,CEEMEA!$A:$A,1,0)),IF(ISNA(VLOOKUP(B27,Removes!$A:$A,1,0)),IF(ISNA(VLOOKUP(B27,TTM!$A:$A,1,0)),IF(ISNA(VLOOKUP(B27,FastTrack!$A:$A,1,0)),"BAU","FastTrack"),"TTM"),"Remove"),"CEEMEA")</f>
        <v>CEEMEA</v>
      </c>
      <c r="I27" s="11" t="str">
        <f>IF(COUNTIF(schedule!DA$1:ZZ$100,B27)=0,"new","scheduled")</f>
        <v>scheduled</v>
      </c>
    </row>
    <row r="28" spans="1:9">
      <c r="A28" s="11" t="s">
        <v>1531</v>
      </c>
      <c r="B28" s="13">
        <v>120914032053</v>
      </c>
      <c r="C28" s="11" t="str">
        <f>IF(ISERROR(VLOOKUP(B28,'250912'!B:C,2,FALSE)),"new",VLOOKUP(B28,'250912'!B:C,2,FALSE))</f>
        <v>new</v>
      </c>
      <c r="D28" s="11" t="str">
        <f>IF(ISERROR(VLOOKUP(B28,'250912'!B:D,3,FALSE)),"new",IF(VLOOKUP(B28,'250912'!B:D,3,FALSE)="new","existing",VLOOKUP(B28,'250912'!B:D,3,FALSE)))</f>
        <v>existing</v>
      </c>
      <c r="E28" s="4" t="e">
        <f t="shared" si="1"/>
        <v>#VALUE!</v>
      </c>
      <c r="F28" s="11" t="str">
        <f>IF(ISERROR(VLOOKUP(B28,'270912'!B:B,1,FALSE)),"yes","no")</f>
        <v>no</v>
      </c>
      <c r="G28" s="2" t="s">
        <v>1532</v>
      </c>
      <c r="H28" s="11" t="str">
        <f>IF(ISNA(VLOOKUP(B28,CEEMEA!$A:$A,1,0)),IF(ISNA(VLOOKUP(B28,Removes!$A:$A,1,0)),IF(ISNA(VLOOKUP(B28,TTM!$A:$A,1,0)),IF(ISNA(VLOOKUP(B28,FastTrack!$A:$A,1,0)),"BAU","FastTrack"),"TTM"),"Remove"),"CEEMEA")</f>
        <v>CEEMEA</v>
      </c>
      <c r="I28" s="11" t="str">
        <f>IF(COUNTIF(schedule!DA$1:ZZ$100,B28)=0,"new","scheduled")</f>
        <v>scheduled</v>
      </c>
    </row>
    <row r="29" spans="1:9">
      <c r="A29" s="11" t="s">
        <v>1529</v>
      </c>
      <c r="B29" s="13">
        <v>120914033316</v>
      </c>
      <c r="C29" s="11" t="str">
        <f>IF(ISERROR(VLOOKUP(B29,'250912'!B:C,2,FALSE)),"new",VLOOKUP(B29,'250912'!B:C,2,FALSE))</f>
        <v>new</v>
      </c>
      <c r="D29" s="11" t="str">
        <f>IF(ISERROR(VLOOKUP(B29,'250912'!B:D,3,FALSE)),"new",IF(VLOOKUP(B29,'250912'!B:D,3,FALSE)="new","existing",VLOOKUP(B29,'250912'!B:D,3,FALSE)))</f>
        <v>existing</v>
      </c>
      <c r="E29" s="4" t="e">
        <f t="shared" si="1"/>
        <v>#VALUE!</v>
      </c>
      <c r="F29" s="11" t="str">
        <f>IF(ISERROR(VLOOKUP(B29,'270912'!B:B,1,FALSE)),"yes","no")</f>
        <v>no</v>
      </c>
      <c r="G29" s="2" t="s">
        <v>1530</v>
      </c>
      <c r="H29" s="11" t="str">
        <f>IF(ISNA(VLOOKUP(B29,CEEMEA!$A:$A,1,0)),IF(ISNA(VLOOKUP(B29,Removes!$A:$A,1,0)),IF(ISNA(VLOOKUP(B29,TTM!$A:$A,1,0)),IF(ISNA(VLOOKUP(B29,FastTrack!$A:$A,1,0)),"BAU","FastTrack"),"TTM"),"Remove"),"CEEMEA")</f>
        <v>CEEMEA</v>
      </c>
      <c r="I29" s="11" t="str">
        <f>IF(COUNTIF(schedule!DA$1:ZZ$100,B29)=0,"new","scheduled")</f>
        <v>scheduled</v>
      </c>
    </row>
    <row r="30" spans="1:9">
      <c r="A30" s="11" t="s">
        <v>1527</v>
      </c>
      <c r="B30" s="13">
        <v>120914034923</v>
      </c>
      <c r="C30" s="11" t="str">
        <f>IF(ISERROR(VLOOKUP(B30,'250912'!B:C,2,FALSE)),"new",VLOOKUP(B30,'250912'!B:C,2,FALSE))</f>
        <v>new</v>
      </c>
      <c r="D30" s="11" t="str">
        <f>IF(ISERROR(VLOOKUP(B30,'250912'!B:D,3,FALSE)),"new",IF(VLOOKUP(B30,'250912'!B:D,3,FALSE)="new","existing",VLOOKUP(B30,'250912'!B:D,3,FALSE)))</f>
        <v>existing</v>
      </c>
      <c r="E30" s="4" t="e">
        <f t="shared" si="1"/>
        <v>#VALUE!</v>
      </c>
      <c r="F30" s="11" t="str">
        <f>IF(ISERROR(VLOOKUP(B30,'270912'!B:B,1,FALSE)),"yes","no")</f>
        <v>no</v>
      </c>
      <c r="G30" s="2" t="s">
        <v>1528</v>
      </c>
      <c r="H30" s="11" t="str">
        <f>IF(ISNA(VLOOKUP(B30,CEEMEA!$A:$A,1,0)),IF(ISNA(VLOOKUP(B30,Removes!$A:$A,1,0)),IF(ISNA(VLOOKUP(B30,TTM!$A:$A,1,0)),IF(ISNA(VLOOKUP(B30,FastTrack!$A:$A,1,0)),"BAU","FastTrack"),"TTM"),"Remove"),"CEEMEA")</f>
        <v>CEEMEA</v>
      </c>
      <c r="I30" s="11" t="str">
        <f>IF(COUNTIF(schedule!DA$1:ZZ$100,B30)=0,"new","scheduled")</f>
        <v>scheduled</v>
      </c>
    </row>
    <row r="31" spans="1:9">
      <c r="A31" s="11" t="s">
        <v>1525</v>
      </c>
      <c r="B31" s="13">
        <v>120914040159</v>
      </c>
      <c r="C31" s="11" t="str">
        <f>IF(ISERROR(VLOOKUP(B31,'250912'!B:C,2,FALSE)),"new",VLOOKUP(B31,'250912'!B:C,2,FALSE))</f>
        <v>new</v>
      </c>
      <c r="D31" s="11" t="str">
        <f>IF(ISERROR(VLOOKUP(B31,'250912'!B:D,3,FALSE)),"new",IF(VLOOKUP(B31,'250912'!B:D,3,FALSE)="new","existing",VLOOKUP(B31,'250912'!B:D,3,FALSE)))</f>
        <v>existing</v>
      </c>
      <c r="E31" s="4" t="e">
        <f t="shared" si="1"/>
        <v>#VALUE!</v>
      </c>
      <c r="F31" s="11" t="str">
        <f>IF(ISERROR(VLOOKUP(B31,'270912'!B:B,1,FALSE)),"yes","no")</f>
        <v>no</v>
      </c>
      <c r="G31" s="2" t="s">
        <v>1526</v>
      </c>
      <c r="H31" s="11" t="str">
        <f>IF(ISNA(VLOOKUP(B31,CEEMEA!$A:$A,1,0)),IF(ISNA(VLOOKUP(B31,Removes!$A:$A,1,0)),IF(ISNA(VLOOKUP(B31,TTM!$A:$A,1,0)),IF(ISNA(VLOOKUP(B31,FastTrack!$A:$A,1,0)),"BAU","FastTrack"),"TTM"),"Remove"),"CEEMEA")</f>
        <v>CEEMEA</v>
      </c>
      <c r="I31" s="11" t="str">
        <f>IF(COUNTIF(schedule!DA$1:ZZ$100,B31)=0,"new","scheduled")</f>
        <v>scheduled</v>
      </c>
    </row>
    <row r="32" spans="1:9">
      <c r="A32" s="11" t="s">
        <v>333</v>
      </c>
      <c r="B32" s="13">
        <v>120914123424</v>
      </c>
      <c r="C32" s="11" t="str">
        <f>IF(ISERROR(VLOOKUP(B32,'250912'!B:C,2,FALSE)),"new",VLOOKUP(B32,'250912'!B:C,2,FALSE))</f>
        <v>new</v>
      </c>
      <c r="D32" s="11" t="str">
        <f>IF(ISERROR(VLOOKUP(B32,'250912'!B:D,3,FALSE)),"new",IF(VLOOKUP(B32,'250912'!B:D,3,FALSE)="new","existing",VLOOKUP(B32,'250912'!B:D,3,FALSE)))</f>
        <v>existing</v>
      </c>
      <c r="E32" s="4" t="e">
        <f t="shared" si="1"/>
        <v>#VALUE!</v>
      </c>
      <c r="F32" s="11" t="str">
        <f>IF(ISERROR(VLOOKUP(B32,'270912'!B:B,1,FALSE)),"yes","no")</f>
        <v>no</v>
      </c>
      <c r="G32" s="2" t="s">
        <v>1714</v>
      </c>
      <c r="H32" s="11" t="str">
        <f>IF(ISNA(VLOOKUP(B32,CEEMEA!$A:$A,1,0)),IF(ISNA(VLOOKUP(B32,Removes!$A:$A,1,0)),IF(ISNA(VLOOKUP(B32,TTM!$A:$A,1,0)),IF(ISNA(VLOOKUP(B32,FastTrack!$A:$A,1,0)),"BAU","FastTrack"),"TTM"),"Remove"),"CEEMEA")</f>
        <v>Remove</v>
      </c>
      <c r="I32" s="11" t="str">
        <f>IF(COUNTIF(schedule!DA$1:ZZ$100,B32)=0,"new","scheduled")</f>
        <v>new</v>
      </c>
    </row>
    <row r="33" spans="1:9">
      <c r="A33" s="11" t="s">
        <v>339</v>
      </c>
      <c r="B33" s="13">
        <v>120914131525</v>
      </c>
      <c r="C33" s="11" t="str">
        <f>IF(ISERROR(VLOOKUP(B33,'250912'!B:C,2,FALSE)),"new",VLOOKUP(B33,'250912'!B:C,2,FALSE))</f>
        <v>new</v>
      </c>
      <c r="D33" s="11" t="str">
        <f>IF(ISERROR(VLOOKUP(B33,'250912'!B:D,3,FALSE)),"new",IF(VLOOKUP(B33,'250912'!B:D,3,FALSE)="new","existing",VLOOKUP(B33,'250912'!B:D,3,FALSE)))</f>
        <v>existing</v>
      </c>
      <c r="E33" s="4" t="e">
        <f t="shared" si="1"/>
        <v>#VALUE!</v>
      </c>
      <c r="F33" s="11" t="str">
        <f>IF(ISERROR(VLOOKUP(B33,'270912'!B:B,1,FALSE)),"yes","no")</f>
        <v>no</v>
      </c>
      <c r="G33" s="2" t="s">
        <v>1712</v>
      </c>
      <c r="H33" s="11" t="str">
        <f>IF(ISNA(VLOOKUP(B33,CEEMEA!$A:$A,1,0)),IF(ISNA(VLOOKUP(B33,Removes!$A:$A,1,0)),IF(ISNA(VLOOKUP(B33,TTM!$A:$A,1,0)),IF(ISNA(VLOOKUP(B33,FastTrack!$A:$A,1,0)),"BAU","FastTrack"),"TTM"),"Remove"),"CEEMEA")</f>
        <v>BAU</v>
      </c>
      <c r="I33" s="11" t="str">
        <f>IF(COUNTIF(schedule!DA$1:ZZ$100,B33)=0,"new","scheduled")</f>
        <v>scheduled</v>
      </c>
    </row>
    <row r="34" spans="1:9">
      <c r="A34" s="11" t="s">
        <v>338</v>
      </c>
      <c r="B34" s="13">
        <v>120914131728</v>
      </c>
      <c r="C34" s="11" t="str">
        <f>IF(ISERROR(VLOOKUP(B34,'250912'!B:C,2,FALSE)),"new",VLOOKUP(B34,'250912'!B:C,2,FALSE))</f>
        <v>new</v>
      </c>
      <c r="D34" s="11" t="str">
        <f>IF(ISERROR(VLOOKUP(B34,'250912'!B:D,3,FALSE)),"new",IF(VLOOKUP(B34,'250912'!B:D,3,FALSE)="new","existing",VLOOKUP(B34,'250912'!B:D,3,FALSE)))</f>
        <v>existing</v>
      </c>
      <c r="E34" s="4" t="e">
        <f t="shared" si="1"/>
        <v>#VALUE!</v>
      </c>
      <c r="F34" s="11" t="str">
        <f>IF(ISERROR(VLOOKUP(B34,'270912'!B:B,1,FALSE)),"yes","no")</f>
        <v>no</v>
      </c>
      <c r="G34" s="2" t="s">
        <v>1711</v>
      </c>
      <c r="H34" s="11" t="str">
        <f>IF(ISNA(VLOOKUP(B34,CEEMEA!$A:$A,1,0)),IF(ISNA(VLOOKUP(B34,Removes!$A:$A,1,0)),IF(ISNA(VLOOKUP(B34,TTM!$A:$A,1,0)),IF(ISNA(VLOOKUP(B34,FastTrack!$A:$A,1,0)),"BAU","FastTrack"),"TTM"),"Remove"),"CEEMEA")</f>
        <v>BAU</v>
      </c>
      <c r="I34" s="11" t="str">
        <f>IF(COUNTIF(schedule!DA$1:ZZ$100,B34)=0,"new","scheduled")</f>
        <v>scheduled</v>
      </c>
    </row>
    <row r="35" spans="1:9">
      <c r="A35" s="11" t="s">
        <v>173</v>
      </c>
      <c r="B35" s="13">
        <v>120917045521</v>
      </c>
      <c r="C35" s="11" t="str">
        <f>IF(ISERROR(VLOOKUP(B35,'250912'!B:C,2,FALSE)),"new",VLOOKUP(B35,'250912'!B:C,2,FALSE))</f>
        <v>new</v>
      </c>
      <c r="D35" s="11" t="str">
        <f>IF(ISERROR(VLOOKUP(B35,'250912'!B:D,3,FALSE)),"new",IF(VLOOKUP(B35,'250912'!B:D,3,FALSE)="new","existing",VLOOKUP(B35,'250912'!B:D,3,FALSE)))</f>
        <v>existing</v>
      </c>
      <c r="E35" s="4" t="e">
        <f t="shared" si="1"/>
        <v>#VALUE!</v>
      </c>
      <c r="F35" s="11" t="str">
        <f>IF(ISERROR(VLOOKUP(B35,'270912'!B:B,1,FALSE)),"yes","no")</f>
        <v>no</v>
      </c>
      <c r="G35" s="2" t="s">
        <v>1674</v>
      </c>
      <c r="H35" s="11" t="str">
        <f>IF(ISNA(VLOOKUP(B35,CEEMEA!$A:$A,1,0)),IF(ISNA(VLOOKUP(B35,Removes!$A:$A,1,0)),IF(ISNA(VLOOKUP(B35,TTM!$A:$A,1,0)),IF(ISNA(VLOOKUP(B35,FastTrack!$A:$A,1,0)),"BAU","FastTrack"),"TTM"),"Remove"),"CEEMEA")</f>
        <v>Remove</v>
      </c>
      <c r="I35" s="11" t="str">
        <f>IF(COUNTIF(schedule!DA$1:ZZ$100,B35)=0,"new","scheduled")</f>
        <v>new</v>
      </c>
    </row>
    <row r="36" spans="1:9">
      <c r="A36" s="11" t="s">
        <v>172</v>
      </c>
      <c r="B36" s="13">
        <v>120917045758</v>
      </c>
      <c r="C36" s="11" t="str">
        <f>IF(ISERROR(VLOOKUP(B36,'250912'!B:C,2,FALSE)),"new",VLOOKUP(B36,'250912'!B:C,2,FALSE))</f>
        <v>new</v>
      </c>
      <c r="D36" s="11" t="str">
        <f>IF(ISERROR(VLOOKUP(B36,'250912'!B:D,3,FALSE)),"new",IF(VLOOKUP(B36,'250912'!B:D,3,FALSE)="new","existing",VLOOKUP(B36,'250912'!B:D,3,FALSE)))</f>
        <v>existing</v>
      </c>
      <c r="E36" s="4" t="e">
        <f t="shared" si="1"/>
        <v>#VALUE!</v>
      </c>
      <c r="F36" s="11" t="str">
        <f>IF(ISERROR(VLOOKUP(B36,'270912'!B:B,1,FALSE)),"yes","no")</f>
        <v>no</v>
      </c>
      <c r="G36" s="2" t="s">
        <v>1673</v>
      </c>
      <c r="H36" s="11" t="str">
        <f>IF(ISNA(VLOOKUP(B36,CEEMEA!$A:$A,1,0)),IF(ISNA(VLOOKUP(B36,Removes!$A:$A,1,0)),IF(ISNA(VLOOKUP(B36,TTM!$A:$A,1,0)),IF(ISNA(VLOOKUP(B36,FastTrack!$A:$A,1,0)),"BAU","FastTrack"),"TTM"),"Remove"),"CEEMEA")</f>
        <v>Remove</v>
      </c>
      <c r="I36" s="11" t="str">
        <f>IF(COUNTIF(schedule!DA$1:ZZ$100,B36)=0,"new","scheduled")</f>
        <v>new</v>
      </c>
    </row>
    <row r="37" spans="1:9">
      <c r="A37" s="11" t="s">
        <v>1860</v>
      </c>
      <c r="B37" s="13">
        <v>120918043432</v>
      </c>
      <c r="C37" s="11" t="str">
        <f>IF(ISERROR(VLOOKUP(B37,'250912'!B:C,2,FALSE)),"new",VLOOKUP(B37,'250912'!B:C,2,FALSE))</f>
        <v>new</v>
      </c>
      <c r="D37" s="11" t="str">
        <f>IF(ISERROR(VLOOKUP(B37,'250912'!B:D,3,FALSE)),"new",IF(VLOOKUP(B37,'250912'!B:D,3,FALSE)="new","existing",VLOOKUP(B37,'250912'!B:D,3,FALSE)))</f>
        <v>existing</v>
      </c>
      <c r="E37" s="4" t="e">
        <f t="shared" si="1"/>
        <v>#VALUE!</v>
      </c>
      <c r="F37" s="11" t="str">
        <f>IF(ISERROR(VLOOKUP(B37,'270912'!B:B,1,FALSE)),"yes","no")</f>
        <v>no</v>
      </c>
      <c r="G37" s="2" t="s">
        <v>1861</v>
      </c>
      <c r="H37" s="11" t="str">
        <f>IF(ISNA(VLOOKUP(B37,CEEMEA!$A:$A,1,0)),IF(ISNA(VLOOKUP(B37,Removes!$A:$A,1,0)),IF(ISNA(VLOOKUP(B37,TTM!$A:$A,1,0)),IF(ISNA(VLOOKUP(B37,FastTrack!$A:$A,1,0)),"BAU","FastTrack"),"TTM"),"Remove"),"CEEMEA")</f>
        <v>CEEMEA</v>
      </c>
      <c r="I37" s="11" t="str">
        <f>IF(COUNTIF(schedule!DA$1:ZZ$100,B37)=0,"new","scheduled")</f>
        <v>scheduled</v>
      </c>
    </row>
    <row r="38" spans="1:9">
      <c r="A38" s="11" t="s">
        <v>1858</v>
      </c>
      <c r="B38" s="13">
        <v>120918043434</v>
      </c>
      <c r="C38" s="11" t="str">
        <f>IF(ISERROR(VLOOKUP(B38,'250912'!B:C,2,FALSE)),"new",VLOOKUP(B38,'250912'!B:C,2,FALSE))</f>
        <v>new</v>
      </c>
      <c r="D38" s="11" t="str">
        <f>IF(ISERROR(VLOOKUP(B38,'250912'!B:D,3,FALSE)),"new",IF(VLOOKUP(B38,'250912'!B:D,3,FALSE)="new","existing",VLOOKUP(B38,'250912'!B:D,3,FALSE)))</f>
        <v>existing</v>
      </c>
      <c r="E38" s="4" t="e">
        <f t="shared" si="1"/>
        <v>#VALUE!</v>
      </c>
      <c r="F38" s="11" t="str">
        <f>IF(ISERROR(VLOOKUP(B38,'270912'!B:B,1,FALSE)),"yes","no")</f>
        <v>no</v>
      </c>
      <c r="G38" s="2" t="s">
        <v>1859</v>
      </c>
      <c r="H38" s="11" t="str">
        <f>IF(ISNA(VLOOKUP(B38,CEEMEA!$A:$A,1,0)),IF(ISNA(VLOOKUP(B38,Removes!$A:$A,1,0)),IF(ISNA(VLOOKUP(B38,TTM!$A:$A,1,0)),IF(ISNA(VLOOKUP(B38,FastTrack!$A:$A,1,0)),"BAU","FastTrack"),"TTM"),"Remove"),"CEEMEA")</f>
        <v>CEEMEA</v>
      </c>
      <c r="I38" s="11" t="str">
        <f>IF(COUNTIF(schedule!DA$1:ZZ$100,B38)=0,"new","scheduled")</f>
        <v>scheduled</v>
      </c>
    </row>
    <row r="39" spans="1:9">
      <c r="A39" s="11" t="s">
        <v>1771</v>
      </c>
      <c r="B39" s="13">
        <v>120919080500</v>
      </c>
      <c r="C39" s="11" t="str">
        <f>IF(ISERROR(VLOOKUP(B39,'250912'!B:C,2,FALSE)),"new",VLOOKUP(B39,'250912'!B:C,2,FALSE))</f>
        <v>new</v>
      </c>
      <c r="D39" s="11" t="str">
        <f>IF(ISERROR(VLOOKUP(B39,'250912'!B:D,3,FALSE)),"new",IF(VLOOKUP(B39,'250912'!B:D,3,FALSE)="new","existing",VLOOKUP(B39,'250912'!B:D,3,FALSE)))</f>
        <v>existing</v>
      </c>
      <c r="E39" s="4" t="e">
        <f t="shared" si="1"/>
        <v>#VALUE!</v>
      </c>
      <c r="F39" s="11" t="str">
        <f>IF(ISERROR(VLOOKUP(B39,'270912'!B:B,1,FALSE)),"yes","no")</f>
        <v>no</v>
      </c>
      <c r="G39" s="2" t="s">
        <v>1772</v>
      </c>
      <c r="H39" s="11" t="str">
        <f>IF(ISNA(VLOOKUP(B39,CEEMEA!$A:$A,1,0)),IF(ISNA(VLOOKUP(B39,Removes!$A:$A,1,0)),IF(ISNA(VLOOKUP(B39,TTM!$A:$A,1,0)),IF(ISNA(VLOOKUP(B39,FastTrack!$A:$A,1,0)),"BAU","FastTrack"),"TTM"),"Remove"),"CEEMEA")</f>
        <v>BAU</v>
      </c>
      <c r="I39" s="11" t="str">
        <f>IF(COUNTIF(schedule!DA$1:ZZ$100,B39)=0,"new","scheduled")</f>
        <v>scheduled</v>
      </c>
    </row>
    <row r="40" spans="1:9">
      <c r="A40" s="11" t="s">
        <v>1825</v>
      </c>
      <c r="B40" s="13">
        <v>120920100741</v>
      </c>
      <c r="C40" s="11" t="str">
        <f>IF(ISERROR(VLOOKUP(B40,'250912'!B:C,2,FALSE)),"new",VLOOKUP(B40,'250912'!B:C,2,FALSE))</f>
        <v>new</v>
      </c>
      <c r="D40" s="11" t="str">
        <f>IF(ISERROR(VLOOKUP(B40,'250912'!B:D,3,FALSE)),"new",IF(VLOOKUP(B40,'250912'!B:D,3,FALSE)="new","existing",VLOOKUP(B40,'250912'!B:D,3,FALSE)))</f>
        <v>existing</v>
      </c>
      <c r="E40" s="4" t="e">
        <f t="shared" si="1"/>
        <v>#VALUE!</v>
      </c>
      <c r="F40" s="11" t="str">
        <f>IF(ISERROR(VLOOKUP(B40,'270912'!B:B,1,FALSE)),"yes","no")</f>
        <v>no</v>
      </c>
      <c r="G40" s="2" t="s">
        <v>1893</v>
      </c>
      <c r="H40" s="11" t="str">
        <f>IF(ISNA(VLOOKUP(B40,CEEMEA!$A:$A,1,0)),IF(ISNA(VLOOKUP(B40,Removes!$A:$A,1,0)),IF(ISNA(VLOOKUP(B40,TTM!$A:$A,1,0)),IF(ISNA(VLOOKUP(B40,FastTrack!$A:$A,1,0)),"BAU","FastTrack"),"TTM"),"Remove"),"CEEMEA")</f>
        <v>BAU</v>
      </c>
      <c r="I40" s="11" t="str">
        <f>IF(COUNTIF(schedule!DA$1:ZZ$100,B40)=0,"new","scheduled")</f>
        <v>scheduled</v>
      </c>
    </row>
    <row r="41" spans="1:9">
      <c r="A41" s="11" t="s">
        <v>1823</v>
      </c>
      <c r="B41" s="13">
        <v>120920100748</v>
      </c>
      <c r="C41" s="11" t="str">
        <f>IF(ISERROR(VLOOKUP(B41,'250912'!B:C,2,FALSE)),"new",VLOOKUP(B41,'250912'!B:C,2,FALSE))</f>
        <v>new</v>
      </c>
      <c r="D41" s="11" t="str">
        <f>IF(ISERROR(VLOOKUP(B41,'250912'!B:D,3,FALSE)),"new",IF(VLOOKUP(B41,'250912'!B:D,3,FALSE)="new","existing",VLOOKUP(B41,'250912'!B:D,3,FALSE)))</f>
        <v>existing</v>
      </c>
      <c r="E41" s="4" t="e">
        <f t="shared" si="1"/>
        <v>#VALUE!</v>
      </c>
      <c r="F41" s="11" t="str">
        <f>IF(ISERROR(VLOOKUP(B41,'270912'!B:B,1,FALSE)),"yes","no")</f>
        <v>no</v>
      </c>
      <c r="G41" s="2" t="s">
        <v>1824</v>
      </c>
      <c r="H41" s="11" t="str">
        <f>IF(ISNA(VLOOKUP(B41,CEEMEA!$A:$A,1,0)),IF(ISNA(VLOOKUP(B41,Removes!$A:$A,1,0)),IF(ISNA(VLOOKUP(B41,TTM!$A:$A,1,0)),IF(ISNA(VLOOKUP(B41,FastTrack!$A:$A,1,0)),"BAU","FastTrack"),"TTM"),"Remove"),"CEEMEA")</f>
        <v>BAU</v>
      </c>
      <c r="I41" s="11" t="str">
        <f>IF(COUNTIF(schedule!DA$1:ZZ$100,B41)=0,"new","scheduled")</f>
        <v>scheduled</v>
      </c>
    </row>
    <row r="42" spans="1:9">
      <c r="A42" s="11" t="s">
        <v>1821</v>
      </c>
      <c r="B42" s="13">
        <v>120920100749</v>
      </c>
      <c r="C42" s="11" t="str">
        <f>IF(ISERROR(VLOOKUP(B42,'250912'!B:C,2,FALSE)),"new",VLOOKUP(B42,'250912'!B:C,2,FALSE))</f>
        <v>new</v>
      </c>
      <c r="D42" s="11" t="str">
        <f>IF(ISERROR(VLOOKUP(B42,'250912'!B:D,3,FALSE)),"new",IF(VLOOKUP(B42,'250912'!B:D,3,FALSE)="new","existing",VLOOKUP(B42,'250912'!B:D,3,FALSE)))</f>
        <v>existing</v>
      </c>
      <c r="E42" s="4" t="e">
        <f t="shared" si="1"/>
        <v>#VALUE!</v>
      </c>
      <c r="F42" s="11" t="str">
        <f>IF(ISERROR(VLOOKUP(B42,'270912'!B:B,1,FALSE)),"yes","no")</f>
        <v>no</v>
      </c>
      <c r="G42" s="2" t="s">
        <v>1822</v>
      </c>
      <c r="H42" s="11" t="str">
        <f>IF(ISNA(VLOOKUP(B42,CEEMEA!$A:$A,1,0)),IF(ISNA(VLOOKUP(B42,Removes!$A:$A,1,0)),IF(ISNA(VLOOKUP(B42,TTM!$A:$A,1,0)),IF(ISNA(VLOOKUP(B42,FastTrack!$A:$A,1,0)),"BAU","FastTrack"),"TTM"),"Remove"),"CEEMEA")</f>
        <v>BAU</v>
      </c>
      <c r="I42" s="11" t="str">
        <f>IF(COUNTIF(schedule!DA$1:ZZ$100,B42)=0,"new","scheduled")</f>
        <v>scheduled</v>
      </c>
    </row>
    <row r="43" spans="1:9">
      <c r="A43" s="11" t="s">
        <v>1819</v>
      </c>
      <c r="B43" s="13">
        <v>120920100750</v>
      </c>
      <c r="C43" s="11" t="str">
        <f>IF(ISERROR(VLOOKUP(B43,'250912'!B:C,2,FALSE)),"new",VLOOKUP(B43,'250912'!B:C,2,FALSE))</f>
        <v>new</v>
      </c>
      <c r="D43" s="11" t="str">
        <f>IF(ISERROR(VLOOKUP(B43,'250912'!B:D,3,FALSE)),"new",IF(VLOOKUP(B43,'250912'!B:D,3,FALSE)="new","existing",VLOOKUP(B43,'250912'!B:D,3,FALSE)))</f>
        <v>existing</v>
      </c>
      <c r="E43" s="4" t="e">
        <f t="shared" si="1"/>
        <v>#VALUE!</v>
      </c>
      <c r="F43" s="11" t="str">
        <f>IF(ISERROR(VLOOKUP(B43,'270912'!B:B,1,FALSE)),"yes","no")</f>
        <v>no</v>
      </c>
      <c r="G43" s="2" t="s">
        <v>1820</v>
      </c>
      <c r="H43" s="11" t="str">
        <f>IF(ISNA(VLOOKUP(B43,CEEMEA!$A:$A,1,0)),IF(ISNA(VLOOKUP(B43,Removes!$A:$A,1,0)),IF(ISNA(VLOOKUP(B43,TTM!$A:$A,1,0)),IF(ISNA(VLOOKUP(B43,FastTrack!$A:$A,1,0)),"BAU","FastTrack"),"TTM"),"Remove"),"CEEMEA")</f>
        <v>BAU</v>
      </c>
      <c r="I43" s="11" t="str">
        <f>IF(COUNTIF(schedule!DA$1:ZZ$100,B43)=0,"new","scheduled")</f>
        <v>scheduled</v>
      </c>
    </row>
    <row r="44" spans="1:9">
      <c r="A44" s="11" t="s">
        <v>1815</v>
      </c>
      <c r="B44" s="13">
        <v>120920100751</v>
      </c>
      <c r="C44" s="11" t="str">
        <f>IF(ISERROR(VLOOKUP(B44,'250912'!B:C,2,FALSE)),"new",VLOOKUP(B44,'250912'!B:C,2,FALSE))</f>
        <v>new</v>
      </c>
      <c r="D44" s="11" t="str">
        <f>IF(ISERROR(VLOOKUP(B44,'250912'!B:D,3,FALSE)),"new",IF(VLOOKUP(B44,'250912'!B:D,3,FALSE)="new","existing",VLOOKUP(B44,'250912'!B:D,3,FALSE)))</f>
        <v>existing</v>
      </c>
      <c r="E44" s="4" t="e">
        <f t="shared" si="1"/>
        <v>#VALUE!</v>
      </c>
      <c r="F44" s="11" t="str">
        <f>IF(ISERROR(VLOOKUP(B44,'270912'!B:B,1,FALSE)),"yes","no")</f>
        <v>no</v>
      </c>
      <c r="G44" s="2" t="s">
        <v>1816</v>
      </c>
      <c r="H44" s="11" t="str">
        <f>IF(ISNA(VLOOKUP(B44,CEEMEA!$A:$A,1,0)),IF(ISNA(VLOOKUP(B44,Removes!$A:$A,1,0)),IF(ISNA(VLOOKUP(B44,TTM!$A:$A,1,0)),IF(ISNA(VLOOKUP(B44,FastTrack!$A:$A,1,0)),"BAU","FastTrack"),"TTM"),"Remove"),"CEEMEA")</f>
        <v>BAU</v>
      </c>
      <c r="I44" s="11" t="str">
        <f>IF(COUNTIF(schedule!DA$1:ZZ$100,B44)=0,"new","scheduled")</f>
        <v>scheduled</v>
      </c>
    </row>
    <row r="45" spans="1:9">
      <c r="A45" s="11" t="s">
        <v>1813</v>
      </c>
      <c r="B45" s="13">
        <v>120920102003</v>
      </c>
      <c r="C45" s="11" t="str">
        <f>IF(ISERROR(VLOOKUP(B45,'250912'!B:C,2,FALSE)),"new",VLOOKUP(B45,'250912'!B:C,2,FALSE))</f>
        <v>new</v>
      </c>
      <c r="D45" s="11" t="str">
        <f>IF(ISERROR(VLOOKUP(B45,'250912'!B:D,3,FALSE)),"new",IF(VLOOKUP(B45,'250912'!B:D,3,FALSE)="new","existing",VLOOKUP(B45,'250912'!B:D,3,FALSE)))</f>
        <v>existing</v>
      </c>
      <c r="E45" s="4" t="e">
        <f t="shared" si="1"/>
        <v>#VALUE!</v>
      </c>
      <c r="F45" s="11" t="str">
        <f>IF(ISERROR(VLOOKUP(B45,'270912'!B:B,1,FALSE)),"yes","no")</f>
        <v>no</v>
      </c>
      <c r="G45" s="2" t="s">
        <v>1814</v>
      </c>
      <c r="H45" s="11" t="str">
        <f>IF(ISNA(VLOOKUP(B45,CEEMEA!$A:$A,1,0)),IF(ISNA(VLOOKUP(B45,Removes!$A:$A,1,0)),IF(ISNA(VLOOKUP(B45,TTM!$A:$A,1,0)),IF(ISNA(VLOOKUP(B45,FastTrack!$A:$A,1,0)),"BAU","FastTrack"),"TTM"),"Remove"),"CEEMEA")</f>
        <v>BAU</v>
      </c>
      <c r="I45" s="11" t="str">
        <f>IF(COUNTIF(schedule!DA$1:ZZ$100,B45)=0,"new","scheduled")</f>
        <v>scheduled</v>
      </c>
    </row>
    <row r="46" spans="1:9">
      <c r="A46" s="11" t="s">
        <v>1809</v>
      </c>
      <c r="B46" s="13">
        <v>120920102004</v>
      </c>
      <c r="C46" s="11" t="str">
        <f>IF(ISERROR(VLOOKUP(B46,'250912'!B:C,2,FALSE)),"new",VLOOKUP(B46,'250912'!B:C,2,FALSE))</f>
        <v>new</v>
      </c>
      <c r="D46" s="11" t="str">
        <f>IF(ISERROR(VLOOKUP(B46,'250912'!B:D,3,FALSE)),"new",IF(VLOOKUP(B46,'250912'!B:D,3,FALSE)="new","existing",VLOOKUP(B46,'250912'!B:D,3,FALSE)))</f>
        <v>existing</v>
      </c>
      <c r="E46" s="4" t="e">
        <f t="shared" si="1"/>
        <v>#VALUE!</v>
      </c>
      <c r="F46" s="11" t="str">
        <f>IF(ISERROR(VLOOKUP(B46,'270912'!B:B,1,FALSE)),"yes","no")</f>
        <v>no</v>
      </c>
      <c r="G46" s="2" t="s">
        <v>1810</v>
      </c>
      <c r="H46" s="11" t="str">
        <f>IF(ISNA(VLOOKUP(B46,CEEMEA!$A:$A,1,0)),IF(ISNA(VLOOKUP(B46,Removes!$A:$A,1,0)),IF(ISNA(VLOOKUP(B46,TTM!$A:$A,1,0)),IF(ISNA(VLOOKUP(B46,FastTrack!$A:$A,1,0)),"BAU","FastTrack"),"TTM"),"Remove"),"CEEMEA")</f>
        <v>BAU</v>
      </c>
      <c r="I46" s="11" t="str">
        <f>IF(COUNTIF(schedule!DA$1:ZZ$100,B46)=0,"new","scheduled")</f>
        <v>scheduled</v>
      </c>
    </row>
    <row r="47" spans="1:9">
      <c r="A47" s="11" t="s">
        <v>1803</v>
      </c>
      <c r="B47" s="13">
        <v>120920102005</v>
      </c>
      <c r="C47" s="11" t="str">
        <f>IF(ISERROR(VLOOKUP(B47,'250912'!B:C,2,FALSE)),"new",VLOOKUP(B47,'250912'!B:C,2,FALSE))</f>
        <v>new</v>
      </c>
      <c r="D47" s="11" t="str">
        <f>IF(ISERROR(VLOOKUP(B47,'250912'!B:D,3,FALSE)),"new",IF(VLOOKUP(B47,'250912'!B:D,3,FALSE)="new","existing",VLOOKUP(B47,'250912'!B:D,3,FALSE)))</f>
        <v>existing</v>
      </c>
      <c r="E47" s="4" t="e">
        <f t="shared" si="1"/>
        <v>#VALUE!</v>
      </c>
      <c r="F47" s="11" t="str">
        <f>IF(ISERROR(VLOOKUP(B47,'270912'!B:B,1,FALSE)),"yes","no")</f>
        <v>no</v>
      </c>
      <c r="G47" s="2" t="s">
        <v>1804</v>
      </c>
      <c r="H47" s="11" t="str">
        <f>IF(ISNA(VLOOKUP(B47,CEEMEA!$A:$A,1,0)),IF(ISNA(VLOOKUP(B47,Removes!$A:$A,1,0)),IF(ISNA(VLOOKUP(B47,TTM!$A:$A,1,0)),IF(ISNA(VLOOKUP(B47,FastTrack!$A:$A,1,0)),"BAU","FastTrack"),"TTM"),"Remove"),"CEEMEA")</f>
        <v>BAU</v>
      </c>
      <c r="I47" s="11" t="str">
        <f>IF(COUNTIF(schedule!DA$1:ZZ$100,B47)=0,"new","scheduled")</f>
        <v>scheduled</v>
      </c>
    </row>
    <row r="48" spans="1:9">
      <c r="A48" s="11" t="s">
        <v>1811</v>
      </c>
      <c r="B48" s="13">
        <v>120920102006</v>
      </c>
      <c r="C48" s="11" t="str">
        <f>IF(ISERROR(VLOOKUP(B48,'250912'!B:C,2,FALSE)),"new",VLOOKUP(B48,'250912'!B:C,2,FALSE))</f>
        <v>new</v>
      </c>
      <c r="D48" s="11" t="str">
        <f>IF(ISERROR(VLOOKUP(B48,'250912'!B:D,3,FALSE)),"new",IF(VLOOKUP(B48,'250912'!B:D,3,FALSE)="new","existing",VLOOKUP(B48,'250912'!B:D,3,FALSE)))</f>
        <v>existing</v>
      </c>
      <c r="E48" s="4" t="e">
        <f t="shared" si="1"/>
        <v>#VALUE!</v>
      </c>
      <c r="F48" s="11" t="str">
        <f>IF(ISERROR(VLOOKUP(B48,'270912'!B:B,1,FALSE)),"yes","no")</f>
        <v>no</v>
      </c>
      <c r="G48" s="2" t="s">
        <v>1812</v>
      </c>
      <c r="H48" s="11" t="str">
        <f>IF(ISNA(VLOOKUP(B48,CEEMEA!$A:$A,1,0)),IF(ISNA(VLOOKUP(B48,Removes!$A:$A,1,0)),IF(ISNA(VLOOKUP(B48,TTM!$A:$A,1,0)),IF(ISNA(VLOOKUP(B48,FastTrack!$A:$A,1,0)),"BAU","FastTrack"),"TTM"),"Remove"),"CEEMEA")</f>
        <v>BAU</v>
      </c>
      <c r="I48" s="11" t="str">
        <f>IF(COUNTIF(schedule!DA$1:ZZ$100,B48)=0,"new","scheduled")</f>
        <v>scheduled</v>
      </c>
    </row>
    <row r="49" spans="1:9">
      <c r="A49" s="11" t="s">
        <v>1883</v>
      </c>
      <c r="B49" s="13">
        <v>120920123003</v>
      </c>
      <c r="C49" s="11" t="str">
        <f>IF(ISERROR(VLOOKUP(B49,'250912'!B:C,2,FALSE)),"new",VLOOKUP(B49,'250912'!B:C,2,FALSE))</f>
        <v>new</v>
      </c>
      <c r="D49" s="11" t="str">
        <f>IF(ISERROR(VLOOKUP(B49,'250912'!B:D,3,FALSE)),"new",IF(VLOOKUP(B49,'250912'!B:D,3,FALSE)="new","existing",VLOOKUP(B49,'250912'!B:D,3,FALSE)))</f>
        <v>existing</v>
      </c>
      <c r="E49" s="4" t="e">
        <f t="shared" si="1"/>
        <v>#VALUE!</v>
      </c>
      <c r="F49" s="11" t="str">
        <f>IF(ISERROR(VLOOKUP(B49,'270912'!B:B,1,FALSE)),"yes","no")</f>
        <v>no</v>
      </c>
      <c r="G49" s="2" t="s">
        <v>1884</v>
      </c>
      <c r="H49" s="11" t="str">
        <f>IF(ISNA(VLOOKUP(B49,CEEMEA!$A:$A,1,0)),IF(ISNA(VLOOKUP(B49,Removes!$A:$A,1,0)),IF(ISNA(VLOOKUP(B49,TTM!$A:$A,1,0)),IF(ISNA(VLOOKUP(B49,FastTrack!$A:$A,1,0)),"BAU","FastTrack"),"TTM"),"Remove"),"CEEMEA")</f>
        <v>BAU</v>
      </c>
      <c r="I49" s="11" t="str">
        <f>IF(COUNTIF(schedule!DA$1:ZZ$100,B49)=0,"new","scheduled")</f>
        <v>scheduled</v>
      </c>
    </row>
    <row r="50" spans="1:9">
      <c r="A50" s="11" t="s">
        <v>1874</v>
      </c>
      <c r="B50" s="13">
        <v>120921062337</v>
      </c>
      <c r="C50" s="11" t="str">
        <f>IF(ISERROR(VLOOKUP(B50,'250912'!B:C,2,FALSE)),"new",VLOOKUP(B50,'250912'!B:C,2,FALSE))</f>
        <v>new</v>
      </c>
      <c r="D50" s="11" t="str">
        <f>IF(ISERROR(VLOOKUP(B50,'250912'!B:D,3,FALSE)),"new",IF(VLOOKUP(B50,'250912'!B:D,3,FALSE)="new","existing",VLOOKUP(B50,'250912'!B:D,3,FALSE)))</f>
        <v>existing</v>
      </c>
      <c r="E50" s="4" t="e">
        <f t="shared" si="1"/>
        <v>#VALUE!</v>
      </c>
      <c r="F50" s="11" t="str">
        <f>IF(ISERROR(VLOOKUP(B50,'270912'!B:B,1,FALSE)),"yes","no")</f>
        <v>no</v>
      </c>
      <c r="G50" s="2" t="s">
        <v>1875</v>
      </c>
      <c r="H50" s="11" t="str">
        <f>IF(ISNA(VLOOKUP(B50,CEEMEA!$A:$A,1,0)),IF(ISNA(VLOOKUP(B50,Removes!$A:$A,1,0)),IF(ISNA(VLOOKUP(B50,TTM!$A:$A,1,0)),IF(ISNA(VLOOKUP(B50,FastTrack!$A:$A,1,0)),"BAU","FastTrack"),"TTM"),"Remove"),"CEEMEA")</f>
        <v>BAU</v>
      </c>
      <c r="I50" s="11" t="str">
        <f>IF(COUNTIF(schedule!DA$1:ZZ$100,B50)=0,"new","scheduled")</f>
        <v>new</v>
      </c>
    </row>
    <row r="51" spans="1:9">
      <c r="A51" s="11" t="s">
        <v>1872</v>
      </c>
      <c r="B51" s="13">
        <v>120921062644</v>
      </c>
      <c r="C51" s="11" t="str">
        <f>IF(ISERROR(VLOOKUP(B51,'250912'!B:C,2,FALSE)),"new",VLOOKUP(B51,'250912'!B:C,2,FALSE))</f>
        <v>new</v>
      </c>
      <c r="D51" s="11" t="str">
        <f>IF(ISERROR(VLOOKUP(B51,'250912'!B:D,3,FALSE)),"new",IF(VLOOKUP(B51,'250912'!B:D,3,FALSE)="new","existing",VLOOKUP(B51,'250912'!B:D,3,FALSE)))</f>
        <v>existing</v>
      </c>
      <c r="E51" s="4" t="e">
        <f t="shared" si="1"/>
        <v>#VALUE!</v>
      </c>
      <c r="F51" s="11" t="str">
        <f>IF(ISERROR(VLOOKUP(B51,'270912'!B:B,1,FALSE)),"yes","no")</f>
        <v>no</v>
      </c>
      <c r="G51" s="2" t="s">
        <v>1873</v>
      </c>
      <c r="H51" s="11" t="str">
        <f>IF(ISNA(VLOOKUP(B51,CEEMEA!$A:$A,1,0)),IF(ISNA(VLOOKUP(B51,Removes!$A:$A,1,0)),IF(ISNA(VLOOKUP(B51,TTM!$A:$A,1,0)),IF(ISNA(VLOOKUP(B51,FastTrack!$A:$A,1,0)),"BAU","FastTrack"),"TTM"),"Remove"),"CEEMEA")</f>
        <v>BAU</v>
      </c>
      <c r="I51" s="11" t="str">
        <f>IF(COUNTIF(schedule!DA$1:ZZ$100,B51)=0,"new","scheduled")</f>
        <v>new</v>
      </c>
    </row>
    <row r="52" spans="1:9">
      <c r="A52" s="11" t="s">
        <v>1870</v>
      </c>
      <c r="B52" s="13">
        <v>120921062835</v>
      </c>
      <c r="C52" s="11" t="str">
        <f>IF(ISERROR(VLOOKUP(B52,'250912'!B:C,2,FALSE)),"new",VLOOKUP(B52,'250912'!B:C,2,FALSE))</f>
        <v>new</v>
      </c>
      <c r="D52" s="11" t="str">
        <f>IF(ISERROR(VLOOKUP(B52,'250912'!B:D,3,FALSE)),"new",IF(VLOOKUP(B52,'250912'!B:D,3,FALSE)="new","existing",VLOOKUP(B52,'250912'!B:D,3,FALSE)))</f>
        <v>existing</v>
      </c>
      <c r="E52" s="4" t="e">
        <f t="shared" si="1"/>
        <v>#VALUE!</v>
      </c>
      <c r="F52" s="11" t="str">
        <f>IF(ISERROR(VLOOKUP(B52,'270912'!B:B,1,FALSE)),"yes","no")</f>
        <v>no</v>
      </c>
      <c r="G52" s="2" t="s">
        <v>1871</v>
      </c>
      <c r="H52" s="11" t="str">
        <f>IF(ISNA(VLOOKUP(B52,CEEMEA!$A:$A,1,0)),IF(ISNA(VLOOKUP(B52,Removes!$A:$A,1,0)),IF(ISNA(VLOOKUP(B52,TTM!$A:$A,1,0)),IF(ISNA(VLOOKUP(B52,FastTrack!$A:$A,1,0)),"BAU","FastTrack"),"TTM"),"Remove"),"CEEMEA")</f>
        <v>BAU</v>
      </c>
      <c r="I52" s="11" t="str">
        <f>IF(COUNTIF(schedule!DA$1:ZZ$100,B52)=0,"new","scheduled")</f>
        <v>new</v>
      </c>
    </row>
    <row r="53" spans="1:9">
      <c r="A53" s="11" t="s">
        <v>1868</v>
      </c>
      <c r="B53" s="13">
        <v>120921063034</v>
      </c>
      <c r="C53" s="11" t="str">
        <f>IF(ISERROR(VLOOKUP(B53,'250912'!B:C,2,FALSE)),"new",VLOOKUP(B53,'250912'!B:C,2,FALSE))</f>
        <v>new</v>
      </c>
      <c r="D53" s="11" t="str">
        <f>IF(ISERROR(VLOOKUP(B53,'250912'!B:D,3,FALSE)),"new",IF(VLOOKUP(B53,'250912'!B:D,3,FALSE)="new","existing",VLOOKUP(B53,'250912'!B:D,3,FALSE)))</f>
        <v>existing</v>
      </c>
      <c r="E53" s="4" t="e">
        <f t="shared" si="1"/>
        <v>#VALUE!</v>
      </c>
      <c r="F53" s="11" t="str">
        <f>IF(ISERROR(VLOOKUP(B53,'270912'!B:B,1,FALSE)),"yes","no")</f>
        <v>no</v>
      </c>
      <c r="G53" s="2" t="s">
        <v>1869</v>
      </c>
      <c r="H53" s="11" t="str">
        <f>IF(ISNA(VLOOKUP(B53,CEEMEA!$A:$A,1,0)),IF(ISNA(VLOOKUP(B53,Removes!$A:$A,1,0)),IF(ISNA(VLOOKUP(B53,TTM!$A:$A,1,0)),IF(ISNA(VLOOKUP(B53,FastTrack!$A:$A,1,0)),"BAU","FastTrack"),"TTM"),"Remove"),"CEEMEA")</f>
        <v>BAU</v>
      </c>
      <c r="I53" s="11" t="str">
        <f>IF(COUNTIF(schedule!DA$1:ZZ$100,B53)=0,"new","scheduled")</f>
        <v>new</v>
      </c>
    </row>
    <row r="54" spans="1:9">
      <c r="A54" s="11" t="s">
        <v>1866</v>
      </c>
      <c r="B54" s="13">
        <v>120921063307</v>
      </c>
      <c r="C54" s="11" t="str">
        <f>IF(ISERROR(VLOOKUP(B54,'250912'!B:C,2,FALSE)),"new",VLOOKUP(B54,'250912'!B:C,2,FALSE))</f>
        <v>new</v>
      </c>
      <c r="D54" s="11" t="str">
        <f>IF(ISERROR(VLOOKUP(B54,'250912'!B:D,3,FALSE)),"new",IF(VLOOKUP(B54,'250912'!B:D,3,FALSE)="new","existing",VLOOKUP(B54,'250912'!B:D,3,FALSE)))</f>
        <v>existing</v>
      </c>
      <c r="E54" s="4" t="e">
        <f t="shared" si="1"/>
        <v>#VALUE!</v>
      </c>
      <c r="F54" s="11" t="str">
        <f>IF(ISERROR(VLOOKUP(B54,'270912'!B:B,1,FALSE)),"yes","no")</f>
        <v>no</v>
      </c>
      <c r="G54" s="2" t="s">
        <v>1867</v>
      </c>
      <c r="H54" s="11" t="str">
        <f>IF(ISNA(VLOOKUP(B54,CEEMEA!$A:$A,1,0)),IF(ISNA(VLOOKUP(B54,Removes!$A:$A,1,0)),IF(ISNA(VLOOKUP(B54,TTM!$A:$A,1,0)),IF(ISNA(VLOOKUP(B54,FastTrack!$A:$A,1,0)),"BAU","FastTrack"),"TTM"),"Remove"),"CEEMEA")</f>
        <v>BAU</v>
      </c>
      <c r="I54" s="11" t="str">
        <f>IF(COUNTIF(schedule!DA$1:ZZ$100,B54)=0,"new","scheduled")</f>
        <v>new</v>
      </c>
    </row>
    <row r="55" spans="1:9">
      <c r="A55" s="11" t="s">
        <v>1864</v>
      </c>
      <c r="B55" s="13">
        <v>120921063606</v>
      </c>
      <c r="C55" s="11" t="str">
        <f>IF(ISERROR(VLOOKUP(B55,'250912'!B:C,2,FALSE)),"new",VLOOKUP(B55,'250912'!B:C,2,FALSE))</f>
        <v>new</v>
      </c>
      <c r="D55" s="11" t="str">
        <f>IF(ISERROR(VLOOKUP(B55,'250912'!B:D,3,FALSE)),"new",IF(VLOOKUP(B55,'250912'!B:D,3,FALSE)="new","existing",VLOOKUP(B55,'250912'!B:D,3,FALSE)))</f>
        <v>existing</v>
      </c>
      <c r="E55" s="4" t="e">
        <f t="shared" si="1"/>
        <v>#VALUE!</v>
      </c>
      <c r="F55" s="11" t="str">
        <f>IF(ISERROR(VLOOKUP(B55,'270912'!B:B,1,FALSE)),"yes","no")</f>
        <v>no</v>
      </c>
      <c r="G55" s="2" t="s">
        <v>1865</v>
      </c>
      <c r="H55" s="11" t="str">
        <f>IF(ISNA(VLOOKUP(B55,CEEMEA!$A:$A,1,0)),IF(ISNA(VLOOKUP(B55,Removes!$A:$A,1,0)),IF(ISNA(VLOOKUP(B55,TTM!$A:$A,1,0)),IF(ISNA(VLOOKUP(B55,FastTrack!$A:$A,1,0)),"BAU","FastTrack"),"TTM"),"Remove"),"CEEMEA")</f>
        <v>BAU</v>
      </c>
      <c r="I55" s="11" t="str">
        <f>IF(COUNTIF(schedule!DA$1:ZZ$100,B55)=0,"new","scheduled")</f>
        <v>new</v>
      </c>
    </row>
    <row r="56" spans="1:9">
      <c r="A56" s="11" t="s">
        <v>1862</v>
      </c>
      <c r="B56" s="13">
        <v>120921063929</v>
      </c>
      <c r="C56" s="11" t="str">
        <f>IF(ISERROR(VLOOKUP(B56,'250912'!B:C,2,FALSE)),"new",VLOOKUP(B56,'250912'!B:C,2,FALSE))</f>
        <v>new</v>
      </c>
      <c r="D56" s="11" t="str">
        <f>IF(ISERROR(VLOOKUP(B56,'250912'!B:D,3,FALSE)),"new",IF(VLOOKUP(B56,'250912'!B:D,3,FALSE)="new","existing",VLOOKUP(B56,'250912'!B:D,3,FALSE)))</f>
        <v>existing</v>
      </c>
      <c r="E56" s="4" t="e">
        <f t="shared" si="1"/>
        <v>#VALUE!</v>
      </c>
      <c r="F56" s="11" t="str">
        <f>IF(ISERROR(VLOOKUP(B56,'270912'!B:B,1,FALSE)),"yes","no")</f>
        <v>no</v>
      </c>
      <c r="G56" s="2" t="s">
        <v>1863</v>
      </c>
      <c r="H56" s="11" t="str">
        <f>IF(ISNA(VLOOKUP(B56,CEEMEA!$A:$A,1,0)),IF(ISNA(VLOOKUP(B56,Removes!$A:$A,1,0)),IF(ISNA(VLOOKUP(B56,TTM!$A:$A,1,0)),IF(ISNA(VLOOKUP(B56,FastTrack!$A:$A,1,0)),"BAU","FastTrack"),"TTM"),"Remove"),"CEEMEA")</f>
        <v>BAU</v>
      </c>
      <c r="I56" s="11" t="str">
        <f>IF(COUNTIF(schedule!DA$1:ZZ$100,B56)=0,"new","scheduled")</f>
        <v>new</v>
      </c>
    </row>
    <row r="57" spans="1:9">
      <c r="A57" s="11" t="s">
        <v>1841</v>
      </c>
      <c r="B57" s="13">
        <v>120921103812</v>
      </c>
      <c r="C57" s="11" t="str">
        <f>IF(ISERROR(VLOOKUP(B57,'250912'!B:C,2,FALSE)),"new",VLOOKUP(B57,'250912'!B:C,2,FALSE))</f>
        <v>new</v>
      </c>
      <c r="D57" s="11" t="str">
        <f>IF(ISERROR(VLOOKUP(B57,'250912'!B:D,3,FALSE)),"new",IF(VLOOKUP(B57,'250912'!B:D,3,FALSE)="new","existing",VLOOKUP(B57,'250912'!B:D,3,FALSE)))</f>
        <v>existing</v>
      </c>
      <c r="E57" s="4" t="e">
        <f t="shared" si="1"/>
        <v>#VALUE!</v>
      </c>
      <c r="F57" s="11" t="str">
        <f>IF(ISERROR(VLOOKUP(B57,'270912'!B:B,1,FALSE)),"yes","no")</f>
        <v>no</v>
      </c>
      <c r="G57" s="2" t="s">
        <v>1842</v>
      </c>
      <c r="H57" s="11" t="str">
        <f>IF(ISNA(VLOOKUP(B57,CEEMEA!$A:$A,1,0)),IF(ISNA(VLOOKUP(B57,Removes!$A:$A,1,0)),IF(ISNA(VLOOKUP(B57,TTM!$A:$A,1,0)),IF(ISNA(VLOOKUP(B57,FastTrack!$A:$A,1,0)),"BAU","FastTrack"),"TTM"),"Remove"),"CEEMEA")</f>
        <v>BAU</v>
      </c>
      <c r="I57" s="11" t="str">
        <f>IF(COUNTIF(schedule!DA$1:ZZ$100,B57)=0,"new","scheduled")</f>
        <v>scheduled</v>
      </c>
    </row>
    <row r="58" spans="1:9">
      <c r="A58" s="11" t="s">
        <v>1841</v>
      </c>
      <c r="B58" s="13">
        <v>120921103812</v>
      </c>
      <c r="C58" s="11" t="str">
        <f>IF(ISERROR(VLOOKUP(B58,'250912'!B:C,2,FALSE)),"new",VLOOKUP(B58,'250912'!B:C,2,FALSE))</f>
        <v>new</v>
      </c>
      <c r="D58" s="11" t="str">
        <f>IF(ISERROR(VLOOKUP(B58,'250912'!B:D,3,FALSE)),"new",IF(VLOOKUP(B58,'250912'!B:D,3,FALSE)="new","existing",VLOOKUP(B58,'250912'!B:D,3,FALSE)))</f>
        <v>existing</v>
      </c>
      <c r="E58" s="4" t="e">
        <f t="shared" si="1"/>
        <v>#VALUE!</v>
      </c>
      <c r="F58" s="11" t="str">
        <f>IF(ISERROR(VLOOKUP(B58,'270912'!B:B,1,FALSE)),"yes","no")</f>
        <v>no</v>
      </c>
      <c r="G58" s="2" t="s">
        <v>1842</v>
      </c>
      <c r="H58" s="11" t="str">
        <f>IF(ISNA(VLOOKUP(B58,CEEMEA!$A:$A,1,0)),IF(ISNA(VLOOKUP(B58,Removes!$A:$A,1,0)),IF(ISNA(VLOOKUP(B58,TTM!$A:$A,1,0)),IF(ISNA(VLOOKUP(B58,FastTrack!$A:$A,1,0)),"BAU","FastTrack"),"TTM"),"Remove"),"CEEMEA")</f>
        <v>BAU</v>
      </c>
      <c r="I58" s="11" t="str">
        <f>IF(COUNTIF(schedule!DA$1:ZZ$100,B58)=0,"new","scheduled")</f>
        <v>scheduled</v>
      </c>
    </row>
    <row r="59" spans="1:9">
      <c r="A59" s="11" t="s">
        <v>1839</v>
      </c>
      <c r="B59" s="13">
        <v>120921104210</v>
      </c>
      <c r="C59" s="11" t="str">
        <f>IF(ISERROR(VLOOKUP(B59,'250912'!B:C,2,FALSE)),"new",VLOOKUP(B59,'250912'!B:C,2,FALSE))</f>
        <v>new</v>
      </c>
      <c r="D59" s="11" t="str">
        <f>IF(ISERROR(VLOOKUP(B59,'250912'!B:D,3,FALSE)),"new",IF(VLOOKUP(B59,'250912'!B:D,3,FALSE)="new","existing",VLOOKUP(B59,'250912'!B:D,3,FALSE)))</f>
        <v>existing</v>
      </c>
      <c r="E59" s="4" t="e">
        <f t="shared" si="1"/>
        <v>#VALUE!</v>
      </c>
      <c r="F59" s="11" t="str">
        <f>IF(ISERROR(VLOOKUP(B59,'270912'!B:B,1,FALSE)),"yes","no")</f>
        <v>no</v>
      </c>
      <c r="G59" s="2" t="s">
        <v>1840</v>
      </c>
      <c r="H59" s="11" t="str">
        <f>IF(ISNA(VLOOKUP(B59,CEEMEA!$A:$A,1,0)),IF(ISNA(VLOOKUP(B59,Removes!$A:$A,1,0)),IF(ISNA(VLOOKUP(B59,TTM!$A:$A,1,0)),IF(ISNA(VLOOKUP(B59,FastTrack!$A:$A,1,0)),"BAU","FastTrack"),"TTM"),"Remove"),"CEEMEA")</f>
        <v>BAU</v>
      </c>
      <c r="I59" s="11" t="str">
        <f>IF(COUNTIF(schedule!DA$1:ZZ$100,B59)=0,"new","scheduled")</f>
        <v>scheduled</v>
      </c>
    </row>
    <row r="60" spans="1:9">
      <c r="A60" s="11" t="s">
        <v>1898</v>
      </c>
      <c r="B60" s="13">
        <v>120924045846</v>
      </c>
      <c r="C60" s="11" t="str">
        <f>IF(ISERROR(VLOOKUP(B60,'250912'!B:C,2,FALSE)),"new",VLOOKUP(B60,'250912'!B:C,2,FALSE))</f>
        <v>new</v>
      </c>
      <c r="D60" s="11" t="str">
        <f>IF(ISERROR(VLOOKUP(B60,'250912'!B:D,3,FALSE)),"new",IF(VLOOKUP(B60,'250912'!B:D,3,FALSE)="new","existing",VLOOKUP(B60,'250912'!B:D,3,FALSE)))</f>
        <v>existing</v>
      </c>
      <c r="E60" s="4" t="e">
        <f t="shared" si="1"/>
        <v>#VALUE!</v>
      </c>
      <c r="F60" s="11" t="str">
        <f>IF(ISERROR(VLOOKUP(B60,'270912'!B:B,1,FALSE)),"yes","no")</f>
        <v>no</v>
      </c>
      <c r="G60" s="2" t="s">
        <v>1899</v>
      </c>
      <c r="H60" s="11" t="str">
        <f>IF(ISNA(VLOOKUP(B60,CEEMEA!$A:$A,1,0)),IF(ISNA(VLOOKUP(B60,Removes!$A:$A,1,0)),IF(ISNA(VLOOKUP(B60,TTM!$A:$A,1,0)),IF(ISNA(VLOOKUP(B60,FastTrack!$A:$A,1,0)),"BAU","FastTrack"),"TTM"),"Remove"),"CEEMEA")</f>
        <v>CEEMEA</v>
      </c>
      <c r="I60" s="11" t="str">
        <f>IF(COUNTIF(schedule!DA$1:ZZ$100,B60)=0,"new","scheduled")</f>
        <v>scheduled</v>
      </c>
    </row>
    <row r="61" spans="1:9">
      <c r="A61" s="11" t="s">
        <v>1896</v>
      </c>
      <c r="B61" s="13">
        <v>120924050542</v>
      </c>
      <c r="C61" s="11" t="str">
        <f>IF(ISERROR(VLOOKUP(B61,'250912'!B:C,2,FALSE)),"new",VLOOKUP(B61,'250912'!B:C,2,FALSE))</f>
        <v>new</v>
      </c>
      <c r="D61" s="11" t="str">
        <f>IF(ISERROR(VLOOKUP(B61,'250912'!B:D,3,FALSE)),"new",IF(VLOOKUP(B61,'250912'!B:D,3,FALSE)="new","existing",VLOOKUP(B61,'250912'!B:D,3,FALSE)))</f>
        <v>existing</v>
      </c>
      <c r="E61" s="4" t="e">
        <f t="shared" si="1"/>
        <v>#VALUE!</v>
      </c>
      <c r="F61" s="11" t="str">
        <f>IF(ISERROR(VLOOKUP(B61,'270912'!B:B,1,FALSE)),"yes","no")</f>
        <v>no</v>
      </c>
      <c r="G61" s="2" t="s">
        <v>1897</v>
      </c>
      <c r="H61" s="11" t="str">
        <f>IF(ISNA(VLOOKUP(B61,CEEMEA!$A:$A,1,0)),IF(ISNA(VLOOKUP(B61,Removes!$A:$A,1,0)),IF(ISNA(VLOOKUP(B61,TTM!$A:$A,1,0)),IF(ISNA(VLOOKUP(B61,FastTrack!$A:$A,1,0)),"BAU","FastTrack"),"TTM"),"Remove"),"CEEMEA")</f>
        <v>CEEMEA</v>
      </c>
      <c r="I61" s="11" t="str">
        <f>IF(COUNTIF(schedule!DA$1:ZZ$100,B61)=0,"new","scheduled")</f>
        <v>scheduled</v>
      </c>
    </row>
    <row r="62" spans="1:9">
      <c r="A62" s="1" t="s">
        <v>1916</v>
      </c>
      <c r="B62" s="13">
        <v>120925044400</v>
      </c>
      <c r="C62" s="11" t="str">
        <f>IF(ISERROR(VLOOKUP(B62,'250912'!B:C,2,FALSE)),"new",VLOOKUP(B62,'250912'!B:C,2,FALSE))</f>
        <v>new</v>
      </c>
      <c r="D62" s="11" t="str">
        <f>IF(ISERROR(VLOOKUP(B62,'250912'!B:D,3,FALSE)),"new",IF(VLOOKUP(B62,'250912'!B:D,3,FALSE)="new","existing",VLOOKUP(B62,'250912'!B:D,3,FALSE)))</f>
        <v>new</v>
      </c>
      <c r="E62" s="4" t="e">
        <f t="shared" si="1"/>
        <v>#VALUE!</v>
      </c>
      <c r="F62" s="11" t="str">
        <f>IF(ISERROR(VLOOKUP(B62,'270912'!B:B,1,FALSE)),"yes","no")</f>
        <v>yes</v>
      </c>
      <c r="G62" s="2" t="s">
        <v>1917</v>
      </c>
      <c r="H62" s="11" t="str">
        <f>IF(ISNA(VLOOKUP(B62,CEEMEA!$A:$A,1,0)),IF(ISNA(VLOOKUP(B62,Removes!$A:$A,1,0)),IF(ISNA(VLOOKUP(B62,TTM!$A:$A,1,0)),IF(ISNA(VLOOKUP(B62,FastTrack!$A:$A,1,0)),"BAU","FastTrack"),"TTM"),"Remove"),"CEEMEA")</f>
        <v>TTM</v>
      </c>
      <c r="I62" s="11" t="str">
        <f>IF(COUNTIF(schedule!DA$1:ZZ$100,B62)=0,"new","scheduled")</f>
        <v>scheduled</v>
      </c>
    </row>
    <row r="63" spans="1:9">
      <c r="A63" s="11" t="s">
        <v>1955</v>
      </c>
      <c r="B63" s="13">
        <v>120925061219</v>
      </c>
      <c r="C63" s="11" t="str">
        <f>IF(ISERROR(VLOOKUP(B63,'250912'!B:C,2,FALSE)),"new",VLOOKUP(B63,'250912'!B:C,2,FALSE))</f>
        <v>new</v>
      </c>
      <c r="D63" s="11" t="str">
        <f>IF(ISERROR(VLOOKUP(B63,'250912'!B:D,3,FALSE)),"new",IF(VLOOKUP(B63,'250912'!B:D,3,FALSE)="new","existing",VLOOKUP(B63,'250912'!B:D,3,FALSE)))</f>
        <v>new</v>
      </c>
      <c r="E63" s="4" t="e">
        <f t="shared" si="1"/>
        <v>#VALUE!</v>
      </c>
      <c r="F63" s="11" t="str">
        <f>IF(ISERROR(VLOOKUP(B63,'270912'!B:B,1,FALSE)),"yes","no")</f>
        <v>no</v>
      </c>
      <c r="G63" s="2" t="s">
        <v>1956</v>
      </c>
      <c r="H63" s="11" t="str">
        <f>IF(ISNA(VLOOKUP(B63,CEEMEA!$A:$A,1,0)),IF(ISNA(VLOOKUP(B63,Removes!$A:$A,1,0)),IF(ISNA(VLOOKUP(B63,TTM!$A:$A,1,0)),IF(ISNA(VLOOKUP(B63,FastTrack!$A:$A,1,0)),"BAU","FastTrack"),"TTM"),"Remove"),"CEEMEA")</f>
        <v>CEEMEA</v>
      </c>
      <c r="I63" s="11" t="str">
        <f>IF(COUNTIF(schedule!DA$1:ZZ$100,B63)=0,"new","scheduled")</f>
        <v>scheduled</v>
      </c>
    </row>
    <row r="64" spans="1:9">
      <c r="A64" s="11" t="s">
        <v>1931</v>
      </c>
      <c r="B64" s="13">
        <v>120925064243</v>
      </c>
      <c r="C64" s="11" t="str">
        <f>IF(ISERROR(VLOOKUP(B64,'250912'!B:C,2,FALSE)),"new",VLOOKUP(B64,'250912'!B:C,2,FALSE))</f>
        <v>new</v>
      </c>
      <c r="D64" s="11" t="str">
        <f>IF(ISERROR(VLOOKUP(B64,'250912'!B:D,3,FALSE)),"new",IF(VLOOKUP(B64,'250912'!B:D,3,FALSE)="new","existing",VLOOKUP(B64,'250912'!B:D,3,FALSE)))</f>
        <v>new</v>
      </c>
      <c r="E64" s="4" t="e">
        <f t="shared" si="1"/>
        <v>#VALUE!</v>
      </c>
      <c r="F64" s="11" t="str">
        <f>IF(ISERROR(VLOOKUP(B64,'270912'!B:B,1,FALSE)),"yes","no")</f>
        <v>no</v>
      </c>
      <c r="G64" s="2" t="s">
        <v>1932</v>
      </c>
      <c r="H64" s="11" t="str">
        <f>IF(ISNA(VLOOKUP(B64,CEEMEA!$A:$A,1,0)),IF(ISNA(VLOOKUP(B64,Removes!$A:$A,1,0)),IF(ISNA(VLOOKUP(B64,TTM!$A:$A,1,0)),IF(ISNA(VLOOKUP(B64,FastTrack!$A:$A,1,0)),"BAU","FastTrack"),"TTM"),"Remove"),"CEEMEA")</f>
        <v>BAU</v>
      </c>
      <c r="I64" s="11" t="str">
        <f>IF(COUNTIF(schedule!DA$1:ZZ$100,B64)=0,"new","scheduled")</f>
        <v>scheduled</v>
      </c>
    </row>
    <row r="65" spans="1:9">
      <c r="A65" s="11" t="s">
        <v>1951</v>
      </c>
      <c r="B65" s="13">
        <v>120925065753</v>
      </c>
      <c r="C65" s="11" t="str">
        <f>IF(ISERROR(VLOOKUP(B65,'250912'!B:C,2,FALSE)),"new",VLOOKUP(B65,'250912'!B:C,2,FALSE))</f>
        <v>new</v>
      </c>
      <c r="D65" s="11" t="str">
        <f>IF(ISERROR(VLOOKUP(B65,'250912'!B:D,3,FALSE)),"new",IF(VLOOKUP(B65,'250912'!B:D,3,FALSE)="new","existing",VLOOKUP(B65,'250912'!B:D,3,FALSE)))</f>
        <v>new</v>
      </c>
      <c r="E65" s="4" t="e">
        <f t="shared" si="1"/>
        <v>#VALUE!</v>
      </c>
      <c r="F65" s="11" t="str">
        <f>IF(ISERROR(VLOOKUP(B65,'270912'!B:B,1,FALSE)),"yes","no")</f>
        <v>no</v>
      </c>
      <c r="G65" s="2" t="s">
        <v>1952</v>
      </c>
      <c r="H65" s="11" t="str">
        <f>IF(ISNA(VLOOKUP(B65,CEEMEA!$A:$A,1,0)),IF(ISNA(VLOOKUP(B65,Removes!$A:$A,1,0)),IF(ISNA(VLOOKUP(B65,TTM!$A:$A,1,0)),IF(ISNA(VLOOKUP(B65,FastTrack!$A:$A,1,0)),"BAU","FastTrack"),"TTM"),"Remove"),"CEEMEA")</f>
        <v>BAU</v>
      </c>
      <c r="I65" s="11" t="str">
        <f>IF(COUNTIF(schedule!DA$1:ZZ$100,B65)=0,"new","scheduled")</f>
        <v>scheduled</v>
      </c>
    </row>
    <row r="66" spans="1:9">
      <c r="A66" s="11" t="s">
        <v>1949</v>
      </c>
      <c r="B66" s="13">
        <v>120925071712</v>
      </c>
      <c r="C66" s="11" t="str">
        <f>IF(ISERROR(VLOOKUP(B66,'250912'!B:C,2,FALSE)),"new",VLOOKUP(B66,'250912'!B:C,2,FALSE))</f>
        <v>new</v>
      </c>
      <c r="D66" s="11" t="str">
        <f>IF(ISERROR(VLOOKUP(B66,'250912'!B:D,3,FALSE)),"new",IF(VLOOKUP(B66,'250912'!B:D,3,FALSE)="new","existing",VLOOKUP(B66,'250912'!B:D,3,FALSE)))</f>
        <v>new</v>
      </c>
      <c r="E66" s="4" t="e">
        <f t="shared" si="1"/>
        <v>#VALUE!</v>
      </c>
      <c r="F66" s="11" t="str">
        <f>IF(ISERROR(VLOOKUP(B66,'270912'!B:B,1,FALSE)),"yes","no")</f>
        <v>no</v>
      </c>
      <c r="G66" s="2" t="s">
        <v>1950</v>
      </c>
      <c r="H66" s="11" t="str">
        <f>IF(ISNA(VLOOKUP(B66,CEEMEA!$A:$A,1,0)),IF(ISNA(VLOOKUP(B66,Removes!$A:$A,1,0)),IF(ISNA(VLOOKUP(B66,TTM!$A:$A,1,0)),IF(ISNA(VLOOKUP(B66,FastTrack!$A:$A,1,0)),"BAU","FastTrack"),"TTM"),"Remove"),"CEEMEA")</f>
        <v>BAU</v>
      </c>
      <c r="I66" s="11" t="str">
        <f>IF(COUNTIF(schedule!DA$1:ZZ$100,B66)=0,"new","scheduled")</f>
        <v>scheduled</v>
      </c>
    </row>
    <row r="67" spans="1:9">
      <c r="A67" s="11" t="s">
        <v>1947</v>
      </c>
      <c r="B67" s="13">
        <v>120925072119</v>
      </c>
      <c r="C67" s="11" t="str">
        <f>IF(ISERROR(VLOOKUP(B67,'250912'!B:C,2,FALSE)),"new",VLOOKUP(B67,'250912'!B:C,2,FALSE))</f>
        <v>new</v>
      </c>
      <c r="D67" s="11" t="str">
        <f>IF(ISERROR(VLOOKUP(B67,'250912'!B:D,3,FALSE)),"new",IF(VLOOKUP(B67,'250912'!B:D,3,FALSE)="new","existing",VLOOKUP(B67,'250912'!B:D,3,FALSE)))</f>
        <v>new</v>
      </c>
      <c r="E67" s="4" t="e">
        <f t="shared" ref="E67:E100" si="2">DATEVALUE(MID(G67,SEARCH("/",G67,1)-2,10))</f>
        <v>#VALUE!</v>
      </c>
      <c r="F67" s="11" t="str">
        <f>IF(ISERROR(VLOOKUP(B67,'270912'!B:B,1,FALSE)),"yes","no")</f>
        <v>no</v>
      </c>
      <c r="G67" s="2" t="s">
        <v>1948</v>
      </c>
      <c r="H67" s="11" t="str">
        <f>IF(ISNA(VLOOKUP(B67,CEEMEA!$A:$A,1,0)),IF(ISNA(VLOOKUP(B67,Removes!$A:$A,1,0)),IF(ISNA(VLOOKUP(B67,TTM!$A:$A,1,0)),IF(ISNA(VLOOKUP(B67,FastTrack!$A:$A,1,0)),"BAU","FastTrack"),"TTM"),"Remove"),"CEEMEA")</f>
        <v>BAU</v>
      </c>
      <c r="I67" s="11" t="str">
        <f>IF(COUNTIF(schedule!DA$1:ZZ$100,B67)=0,"new","scheduled")</f>
        <v>scheduled</v>
      </c>
    </row>
    <row r="68" spans="1:9">
      <c r="A68" s="11" t="s">
        <v>1945</v>
      </c>
      <c r="B68" s="13">
        <v>120925072358</v>
      </c>
      <c r="C68" s="11" t="str">
        <f>IF(ISERROR(VLOOKUP(B68,'250912'!B:C,2,FALSE)),"new",VLOOKUP(B68,'250912'!B:C,2,FALSE))</f>
        <v>new</v>
      </c>
      <c r="D68" s="11" t="str">
        <f>IF(ISERROR(VLOOKUP(B68,'250912'!B:D,3,FALSE)),"new",IF(VLOOKUP(B68,'250912'!B:D,3,FALSE)="new","existing",VLOOKUP(B68,'250912'!B:D,3,FALSE)))</f>
        <v>new</v>
      </c>
      <c r="E68" s="4" t="e">
        <f t="shared" si="2"/>
        <v>#VALUE!</v>
      </c>
      <c r="F68" s="11" t="str">
        <f>IF(ISERROR(VLOOKUP(B68,'270912'!B:B,1,FALSE)),"yes","no")</f>
        <v>no</v>
      </c>
      <c r="G68" s="2" t="s">
        <v>1946</v>
      </c>
      <c r="H68" s="11" t="str">
        <f>IF(ISNA(VLOOKUP(B68,CEEMEA!$A:$A,1,0)),IF(ISNA(VLOOKUP(B68,Removes!$A:$A,1,0)),IF(ISNA(VLOOKUP(B68,TTM!$A:$A,1,0)),IF(ISNA(VLOOKUP(B68,FastTrack!$A:$A,1,0)),"BAU","FastTrack"),"TTM"),"Remove"),"CEEMEA")</f>
        <v>BAU</v>
      </c>
      <c r="I68" s="11" t="str">
        <f>IF(COUNTIF(schedule!DA$1:ZZ$100,B68)=0,"new","scheduled")</f>
        <v>scheduled</v>
      </c>
    </row>
    <row r="69" spans="1:9">
      <c r="A69" s="11" t="s">
        <v>1943</v>
      </c>
      <c r="B69" s="13">
        <v>120925072944</v>
      </c>
      <c r="C69" s="11" t="str">
        <f>IF(ISERROR(VLOOKUP(B69,'250912'!B:C,2,FALSE)),"new",VLOOKUP(B69,'250912'!B:C,2,FALSE))</f>
        <v>new</v>
      </c>
      <c r="D69" s="11" t="str">
        <f>IF(ISERROR(VLOOKUP(B69,'250912'!B:D,3,FALSE)),"new",IF(VLOOKUP(B69,'250912'!B:D,3,FALSE)="new","existing",VLOOKUP(B69,'250912'!B:D,3,FALSE)))</f>
        <v>new</v>
      </c>
      <c r="E69" s="4" t="e">
        <f t="shared" si="2"/>
        <v>#VALUE!</v>
      </c>
      <c r="F69" s="11" t="str">
        <f>IF(ISERROR(VLOOKUP(B69,'270912'!B:B,1,FALSE)),"yes","no")</f>
        <v>no</v>
      </c>
      <c r="G69" s="2" t="s">
        <v>1944</v>
      </c>
      <c r="H69" s="11" t="str">
        <f>IF(ISNA(VLOOKUP(B69,CEEMEA!$A:$A,1,0)),IF(ISNA(VLOOKUP(B69,Removes!$A:$A,1,0)),IF(ISNA(VLOOKUP(B69,TTM!$A:$A,1,0)),IF(ISNA(VLOOKUP(B69,FastTrack!$A:$A,1,0)),"BAU","FastTrack"),"TTM"),"Remove"),"CEEMEA")</f>
        <v>BAU</v>
      </c>
      <c r="I69" s="11" t="str">
        <f>IF(COUNTIF(schedule!DA$1:ZZ$100,B69)=0,"new","scheduled")</f>
        <v>scheduled</v>
      </c>
    </row>
    <row r="70" spans="1:9">
      <c r="A70" s="11" t="s">
        <v>1941</v>
      </c>
      <c r="B70" s="13">
        <v>120925073254</v>
      </c>
      <c r="C70" s="11" t="str">
        <f>IF(ISERROR(VLOOKUP(B70,'250912'!B:C,2,FALSE)),"new",VLOOKUP(B70,'250912'!B:C,2,FALSE))</f>
        <v>new</v>
      </c>
      <c r="D70" s="11" t="str">
        <f>IF(ISERROR(VLOOKUP(B70,'250912'!B:D,3,FALSE)),"new",IF(VLOOKUP(B70,'250912'!B:D,3,FALSE)="new","existing",VLOOKUP(B70,'250912'!B:D,3,FALSE)))</f>
        <v>new</v>
      </c>
      <c r="E70" s="4" t="e">
        <f t="shared" si="2"/>
        <v>#VALUE!</v>
      </c>
      <c r="F70" s="11" t="str">
        <f>IF(ISERROR(VLOOKUP(B70,'270912'!B:B,1,FALSE)),"yes","no")</f>
        <v>no</v>
      </c>
      <c r="G70" s="2" t="s">
        <v>1942</v>
      </c>
      <c r="H70" s="11" t="str">
        <f>IF(ISNA(VLOOKUP(B70,CEEMEA!$A:$A,1,0)),IF(ISNA(VLOOKUP(B70,Removes!$A:$A,1,0)),IF(ISNA(VLOOKUP(B70,TTM!$A:$A,1,0)),IF(ISNA(VLOOKUP(B70,FastTrack!$A:$A,1,0)),"BAU","FastTrack"),"TTM"),"Remove"),"CEEMEA")</f>
        <v>BAU</v>
      </c>
      <c r="I70" s="11" t="str">
        <f>IF(COUNTIF(schedule!DA$1:ZZ$100,B70)=0,"new","scheduled")</f>
        <v>scheduled</v>
      </c>
    </row>
    <row r="71" spans="1:9">
      <c r="A71" s="11" t="s">
        <v>1935</v>
      </c>
      <c r="B71" s="13">
        <v>120925081432</v>
      </c>
      <c r="C71" s="11" t="str">
        <f>IF(ISERROR(VLOOKUP(B71,'250912'!B:C,2,FALSE)),"new",VLOOKUP(B71,'250912'!B:C,2,FALSE))</f>
        <v>new</v>
      </c>
      <c r="D71" s="11" t="str">
        <f>IF(ISERROR(VLOOKUP(B71,'250912'!B:D,3,FALSE)),"new",IF(VLOOKUP(B71,'250912'!B:D,3,FALSE)="new","existing",VLOOKUP(B71,'250912'!B:D,3,FALSE)))</f>
        <v>new</v>
      </c>
      <c r="E71" s="4" t="e">
        <f t="shared" si="2"/>
        <v>#VALUE!</v>
      </c>
      <c r="F71" s="11" t="str">
        <f>IF(ISERROR(VLOOKUP(B71,'270912'!B:B,1,FALSE)),"yes","no")</f>
        <v>no</v>
      </c>
      <c r="G71" s="2" t="s">
        <v>1936</v>
      </c>
      <c r="H71" s="11" t="str">
        <f>IF(ISNA(VLOOKUP(B71,CEEMEA!$A:$A,1,0)),IF(ISNA(VLOOKUP(B71,Removes!$A:$A,1,0)),IF(ISNA(VLOOKUP(B71,TTM!$A:$A,1,0)),IF(ISNA(VLOOKUP(B71,FastTrack!$A:$A,1,0)),"BAU","FastTrack"),"TTM"),"Remove"),"CEEMEA")</f>
        <v>BAU</v>
      </c>
      <c r="I71" s="11" t="str">
        <f>IF(COUNTIF(schedule!DA$1:ZZ$100,B71)=0,"new","scheduled")</f>
        <v>scheduled</v>
      </c>
    </row>
    <row r="72" spans="1:9">
      <c r="A72" s="11" t="s">
        <v>1933</v>
      </c>
      <c r="B72" s="13">
        <v>120925081434</v>
      </c>
      <c r="C72" s="11" t="str">
        <f>IF(ISERROR(VLOOKUP(B72,'250912'!B:C,2,FALSE)),"new",VLOOKUP(B72,'250912'!B:C,2,FALSE))</f>
        <v>new</v>
      </c>
      <c r="D72" s="11" t="str">
        <f>IF(ISERROR(VLOOKUP(B72,'250912'!B:D,3,FALSE)),"new",IF(VLOOKUP(B72,'250912'!B:D,3,FALSE)="new","existing",VLOOKUP(B72,'250912'!B:D,3,FALSE)))</f>
        <v>new</v>
      </c>
      <c r="E72" s="4" t="e">
        <f t="shared" si="2"/>
        <v>#VALUE!</v>
      </c>
      <c r="F72" s="11" t="str">
        <f>IF(ISERROR(VLOOKUP(B72,'270912'!B:B,1,FALSE)),"yes","no")</f>
        <v>no</v>
      </c>
      <c r="G72" s="2" t="s">
        <v>1934</v>
      </c>
      <c r="H72" s="11" t="str">
        <f>IF(ISNA(VLOOKUP(B72,CEEMEA!$A:$A,1,0)),IF(ISNA(VLOOKUP(B72,Removes!$A:$A,1,0)),IF(ISNA(VLOOKUP(B72,TTM!$A:$A,1,0)),IF(ISNA(VLOOKUP(B72,FastTrack!$A:$A,1,0)),"BAU","FastTrack"),"TTM"),"Remove"),"CEEMEA")</f>
        <v>BAU</v>
      </c>
      <c r="I72" s="11" t="str">
        <f>IF(COUNTIF(schedule!DA$1:ZZ$100,B72)=0,"new","scheduled")</f>
        <v>scheduled</v>
      </c>
    </row>
    <row r="73" spans="1:9">
      <c r="A73" s="11" t="s">
        <v>1939</v>
      </c>
      <c r="B73" s="13">
        <v>120925092049</v>
      </c>
      <c r="C73" s="11" t="str">
        <f>IF(ISERROR(VLOOKUP(B73,'250912'!B:C,2,FALSE)),"new",VLOOKUP(B73,'250912'!B:C,2,FALSE))</f>
        <v>new</v>
      </c>
      <c r="D73" s="11" t="str">
        <f>IF(ISERROR(VLOOKUP(B73,'250912'!B:D,3,FALSE)),"new",IF(VLOOKUP(B73,'250912'!B:D,3,FALSE)="new","existing",VLOOKUP(B73,'250912'!B:D,3,FALSE)))</f>
        <v>new</v>
      </c>
      <c r="E73" s="4" t="e">
        <f t="shared" si="2"/>
        <v>#VALUE!</v>
      </c>
      <c r="F73" s="11" t="str">
        <f>IF(ISERROR(VLOOKUP(B73,'270912'!B:B,1,FALSE)),"yes","no")</f>
        <v>no</v>
      </c>
      <c r="G73" s="2" t="s">
        <v>1940</v>
      </c>
      <c r="H73" s="11" t="str">
        <f>IF(ISNA(VLOOKUP(B73,CEEMEA!$A:$A,1,0)),IF(ISNA(VLOOKUP(B73,Removes!$A:$A,1,0)),IF(ISNA(VLOOKUP(B73,TTM!$A:$A,1,0)),IF(ISNA(VLOOKUP(B73,FastTrack!$A:$A,1,0)),"BAU","FastTrack"),"TTM"),"Remove"),"CEEMEA")</f>
        <v>BAU</v>
      </c>
      <c r="I73" s="11" t="str">
        <f>IF(COUNTIF(schedule!DA$1:ZZ$100,B73)=0,"new","scheduled")</f>
        <v>scheduled</v>
      </c>
    </row>
    <row r="74" spans="1:9">
      <c r="A74" s="11" t="s">
        <v>1937</v>
      </c>
      <c r="B74" s="13">
        <v>120925092714</v>
      </c>
      <c r="C74" s="11" t="str">
        <f>IF(ISERROR(VLOOKUP(B74,'250912'!B:C,2,FALSE)),"new",VLOOKUP(B74,'250912'!B:C,2,FALSE))</f>
        <v>new</v>
      </c>
      <c r="D74" s="11" t="str">
        <f>IF(ISERROR(VLOOKUP(B74,'250912'!B:D,3,FALSE)),"new",IF(VLOOKUP(B74,'250912'!B:D,3,FALSE)="new","existing",VLOOKUP(B74,'250912'!B:D,3,FALSE)))</f>
        <v>new</v>
      </c>
      <c r="E74" s="4" t="e">
        <f t="shared" si="2"/>
        <v>#VALUE!</v>
      </c>
      <c r="F74" s="11" t="str">
        <f>IF(ISERROR(VLOOKUP(B74,'270912'!B:B,1,FALSE)),"yes","no")</f>
        <v>no</v>
      </c>
      <c r="G74" s="2" t="s">
        <v>1938</v>
      </c>
      <c r="H74" s="11" t="str">
        <f>IF(ISNA(VLOOKUP(B74,CEEMEA!$A:$A,1,0)),IF(ISNA(VLOOKUP(B74,Removes!$A:$A,1,0)),IF(ISNA(VLOOKUP(B74,TTM!$A:$A,1,0)),IF(ISNA(VLOOKUP(B74,FastTrack!$A:$A,1,0)),"BAU","FastTrack"),"TTM"),"Remove"),"CEEMEA")</f>
        <v>BAU</v>
      </c>
      <c r="I74" s="11" t="str">
        <f>IF(COUNTIF(schedule!DA$1:ZZ$100,B74)=0,"new","scheduled")</f>
        <v>scheduled</v>
      </c>
    </row>
    <row r="75" spans="1:9">
      <c r="A75" s="11" t="s">
        <v>49</v>
      </c>
      <c r="B75" s="13">
        <v>120925102028</v>
      </c>
      <c r="C75" s="11" t="str">
        <f>IF(ISERROR(VLOOKUP(B75,'250912'!B:C,2,FALSE)),"new",VLOOKUP(B75,'250912'!B:C,2,FALSE))</f>
        <v>new</v>
      </c>
      <c r="D75" s="11" t="str">
        <f>IF(ISERROR(VLOOKUP(B75,'250912'!B:D,3,FALSE)),"new",IF(VLOOKUP(B75,'250912'!B:D,3,FALSE)="new","existing",VLOOKUP(B75,'250912'!B:D,3,FALSE)))</f>
        <v>new</v>
      </c>
      <c r="E75" s="4" t="e">
        <f t="shared" si="2"/>
        <v>#VALUE!</v>
      </c>
      <c r="F75" s="11" t="str">
        <f>IF(ISERROR(VLOOKUP(B75,'270912'!B:B,1,FALSE)),"yes","no")</f>
        <v>no</v>
      </c>
      <c r="G75" s="2" t="s">
        <v>1928</v>
      </c>
      <c r="H75" s="11" t="str">
        <f>IF(ISNA(VLOOKUP(B75,CEEMEA!$A:$A,1,0)),IF(ISNA(VLOOKUP(B75,Removes!$A:$A,1,0)),IF(ISNA(VLOOKUP(B75,TTM!$A:$A,1,0)),IF(ISNA(VLOOKUP(B75,FastTrack!$A:$A,1,0)),"BAU","FastTrack"),"TTM"),"Remove"),"CEEMEA")</f>
        <v>BAU</v>
      </c>
      <c r="I75" s="11" t="str">
        <f>IF(COUNTIF(schedule!DA$1:ZZ$100,B75)=0,"new","scheduled")</f>
        <v>scheduled</v>
      </c>
    </row>
    <row r="76" spans="1:9">
      <c r="A76" s="11" t="s">
        <v>1929</v>
      </c>
      <c r="B76" s="13">
        <v>120925103117</v>
      </c>
      <c r="C76" s="11" t="str">
        <f>IF(ISERROR(VLOOKUP(B76,'250912'!B:C,2,FALSE)),"new",VLOOKUP(B76,'250912'!B:C,2,FALSE))</f>
        <v>new</v>
      </c>
      <c r="D76" s="11" t="str">
        <f>IF(ISERROR(VLOOKUP(B76,'250912'!B:D,3,FALSE)),"new",IF(VLOOKUP(B76,'250912'!B:D,3,FALSE)="new","existing",VLOOKUP(B76,'250912'!B:D,3,FALSE)))</f>
        <v>new</v>
      </c>
      <c r="E76" s="4" t="e">
        <f t="shared" si="2"/>
        <v>#VALUE!</v>
      </c>
      <c r="F76" s="11" t="str">
        <f>IF(ISERROR(VLOOKUP(B76,'270912'!B:B,1,FALSE)),"yes","no")</f>
        <v>no</v>
      </c>
      <c r="G76" s="2" t="s">
        <v>1930</v>
      </c>
      <c r="H76" s="11" t="str">
        <f>IF(ISNA(VLOOKUP(B76,CEEMEA!$A:$A,1,0)),IF(ISNA(VLOOKUP(B76,Removes!$A:$A,1,0)),IF(ISNA(VLOOKUP(B76,TTM!$A:$A,1,0)),IF(ISNA(VLOOKUP(B76,FastTrack!$A:$A,1,0)),"BAU","FastTrack"),"TTM"),"Remove"),"CEEMEA")</f>
        <v>BAU</v>
      </c>
      <c r="I76" s="11" t="str">
        <f>IF(COUNTIF(schedule!DA$1:ZZ$100,B76)=0,"new","scheduled")</f>
        <v>scheduled</v>
      </c>
    </row>
    <row r="77" spans="1:9">
      <c r="A77" s="11" t="s">
        <v>1926</v>
      </c>
      <c r="B77" s="13">
        <v>120925105428</v>
      </c>
      <c r="C77" s="11" t="str">
        <f>IF(ISERROR(VLOOKUP(B77,'250912'!B:C,2,FALSE)),"new",VLOOKUP(B77,'250912'!B:C,2,FALSE))</f>
        <v>new</v>
      </c>
      <c r="D77" s="11" t="str">
        <f>IF(ISERROR(VLOOKUP(B77,'250912'!B:D,3,FALSE)),"new",IF(VLOOKUP(B77,'250912'!B:D,3,FALSE)="new","existing",VLOOKUP(B77,'250912'!B:D,3,FALSE)))</f>
        <v>new</v>
      </c>
      <c r="E77" s="4" t="e">
        <f t="shared" si="2"/>
        <v>#VALUE!</v>
      </c>
      <c r="F77" s="11" t="str">
        <f>IF(ISERROR(VLOOKUP(B77,'270912'!B:B,1,FALSE)),"yes","no")</f>
        <v>no</v>
      </c>
      <c r="G77" s="2" t="s">
        <v>1927</v>
      </c>
      <c r="H77" s="11" t="str">
        <f>IF(ISNA(VLOOKUP(B77,CEEMEA!$A:$A,1,0)),IF(ISNA(VLOOKUP(B77,Removes!$A:$A,1,0)),IF(ISNA(VLOOKUP(B77,TTM!$A:$A,1,0)),IF(ISNA(VLOOKUP(B77,FastTrack!$A:$A,1,0)),"BAU","FastTrack"),"TTM"),"Remove"),"CEEMEA")</f>
        <v>BAU</v>
      </c>
      <c r="I77" s="11" t="str">
        <f>IF(COUNTIF(schedule!DA$1:ZZ$100,B77)=0,"new","scheduled")</f>
        <v>new</v>
      </c>
    </row>
    <row r="78" spans="1:9">
      <c r="A78" s="11" t="s">
        <v>1924</v>
      </c>
      <c r="B78" s="13">
        <v>120925105949</v>
      </c>
      <c r="C78" s="11" t="str">
        <f>IF(ISERROR(VLOOKUP(B78,'250912'!B:C,2,FALSE)),"new",VLOOKUP(B78,'250912'!B:C,2,FALSE))</f>
        <v>new</v>
      </c>
      <c r="D78" s="11" t="str">
        <f>IF(ISERROR(VLOOKUP(B78,'250912'!B:D,3,FALSE)),"new",IF(VLOOKUP(B78,'250912'!B:D,3,FALSE)="new","existing",VLOOKUP(B78,'250912'!B:D,3,FALSE)))</f>
        <v>new</v>
      </c>
      <c r="E78" s="4" t="e">
        <f t="shared" si="2"/>
        <v>#VALUE!</v>
      </c>
      <c r="F78" s="11" t="str">
        <f>IF(ISERROR(VLOOKUP(B78,'270912'!B:B,1,FALSE)),"yes","no")</f>
        <v>no</v>
      </c>
      <c r="G78" s="2" t="s">
        <v>1925</v>
      </c>
      <c r="H78" s="11" t="str">
        <f>IF(ISNA(VLOOKUP(B78,CEEMEA!$A:$A,1,0)),IF(ISNA(VLOOKUP(B78,Removes!$A:$A,1,0)),IF(ISNA(VLOOKUP(B78,TTM!$A:$A,1,0)),IF(ISNA(VLOOKUP(B78,FastTrack!$A:$A,1,0)),"BAU","FastTrack"),"TTM"),"Remove"),"CEEMEA")</f>
        <v>BAU</v>
      </c>
      <c r="I78" s="11" t="str">
        <f>IF(COUNTIF(schedule!DA$1:ZZ$100,B78)=0,"new","scheduled")</f>
        <v>new</v>
      </c>
    </row>
    <row r="79" spans="1:9">
      <c r="A79" s="1" t="s">
        <v>1922</v>
      </c>
      <c r="B79" s="13">
        <v>120925110232</v>
      </c>
      <c r="C79" s="11" t="str">
        <f>IF(ISERROR(VLOOKUP(B79,'250912'!B:C,2,FALSE)),"new",VLOOKUP(B79,'250912'!B:C,2,FALSE))</f>
        <v>new</v>
      </c>
      <c r="D79" s="11" t="str">
        <f>IF(ISERROR(VLOOKUP(B79,'250912'!B:D,3,FALSE)),"new",IF(VLOOKUP(B79,'250912'!B:D,3,FALSE)="new","existing",VLOOKUP(B79,'250912'!B:D,3,FALSE)))</f>
        <v>new</v>
      </c>
      <c r="E79" s="4" t="e">
        <f t="shared" si="2"/>
        <v>#VALUE!</v>
      </c>
      <c r="F79" s="11" t="str">
        <f>IF(ISERROR(VLOOKUP(B79,'270912'!B:B,1,FALSE)),"yes","no")</f>
        <v>no</v>
      </c>
      <c r="G79" s="2" t="s">
        <v>1923</v>
      </c>
      <c r="H79" s="11" t="str">
        <f>IF(ISNA(VLOOKUP(B79,CEEMEA!$A:$A,1,0)),IF(ISNA(VLOOKUP(B79,Removes!$A:$A,1,0)),IF(ISNA(VLOOKUP(B79,TTM!$A:$A,1,0)),IF(ISNA(VLOOKUP(B79,FastTrack!$A:$A,1,0)),"BAU","FastTrack"),"TTM"),"Remove"),"CEEMEA")</f>
        <v>BAU</v>
      </c>
      <c r="I79" s="11" t="str">
        <f>IF(COUNTIF(schedule!DA$1:ZZ$100,B79)=0,"new","scheduled")</f>
        <v>new</v>
      </c>
    </row>
    <row r="80" spans="1:9">
      <c r="A80" s="1" t="s">
        <v>1920</v>
      </c>
      <c r="B80" s="13">
        <v>120925110633</v>
      </c>
      <c r="C80" s="11" t="str">
        <f>IF(ISERROR(VLOOKUP(B80,'250912'!B:C,2,FALSE)),"new",VLOOKUP(B80,'250912'!B:C,2,FALSE))</f>
        <v>new</v>
      </c>
      <c r="D80" s="11" t="str">
        <f>IF(ISERROR(VLOOKUP(B80,'250912'!B:D,3,FALSE)),"new",IF(VLOOKUP(B80,'250912'!B:D,3,FALSE)="new","existing",VLOOKUP(B80,'250912'!B:D,3,FALSE)))</f>
        <v>new</v>
      </c>
      <c r="E80" s="4" t="e">
        <f t="shared" si="2"/>
        <v>#VALUE!</v>
      </c>
      <c r="F80" s="11" t="str">
        <f>IF(ISERROR(VLOOKUP(B80,'270912'!B:B,1,FALSE)),"yes","no")</f>
        <v>no</v>
      </c>
      <c r="G80" s="2" t="s">
        <v>1921</v>
      </c>
      <c r="H80" s="11" t="str">
        <f>IF(ISNA(VLOOKUP(B80,CEEMEA!$A:$A,1,0)),IF(ISNA(VLOOKUP(B80,Removes!$A:$A,1,0)),IF(ISNA(VLOOKUP(B80,TTM!$A:$A,1,0)),IF(ISNA(VLOOKUP(B80,FastTrack!$A:$A,1,0)),"BAU","FastTrack"),"TTM"),"Remove"),"CEEMEA")</f>
        <v>BAU</v>
      </c>
      <c r="I80" s="11" t="str">
        <f>IF(COUNTIF(schedule!DA$1:ZZ$100,B80)=0,"new","scheduled")</f>
        <v>new</v>
      </c>
    </row>
    <row r="81" spans="1:9">
      <c r="A81" s="1" t="s">
        <v>66</v>
      </c>
      <c r="B81" s="13">
        <v>120926053242</v>
      </c>
      <c r="C81" s="11" t="str">
        <f>IF(ISERROR(VLOOKUP(B81,'250912'!B:C,2,FALSE)),"new",VLOOKUP(B81,'250912'!B:C,2,FALSE))</f>
        <v>new</v>
      </c>
      <c r="D81" s="11" t="str">
        <f>IF(ISERROR(VLOOKUP(B81,'250912'!B:D,3,FALSE)),"new",IF(VLOOKUP(B81,'250912'!B:D,3,FALSE)="new","existing",VLOOKUP(B81,'250912'!B:D,3,FALSE)))</f>
        <v>new</v>
      </c>
      <c r="E81" s="4" t="e">
        <f t="shared" si="2"/>
        <v>#VALUE!</v>
      </c>
      <c r="F81" s="11" t="str">
        <f>IF(ISERROR(VLOOKUP(B81,'270912'!B:B,1,FALSE)),"yes","no")</f>
        <v>no</v>
      </c>
      <c r="G81" s="2" t="s">
        <v>1904</v>
      </c>
      <c r="H81" s="11" t="str">
        <f>IF(ISNA(VLOOKUP(B81,CEEMEA!$A:$A,1,0)),IF(ISNA(VLOOKUP(B81,Removes!$A:$A,1,0)),IF(ISNA(VLOOKUP(B81,TTM!$A:$A,1,0)),IF(ISNA(VLOOKUP(B81,FastTrack!$A:$A,1,0)),"BAU","FastTrack"),"TTM"),"Remove"),"CEEMEA")</f>
        <v>CEEMEA</v>
      </c>
      <c r="I81" s="11" t="str">
        <f>IF(COUNTIF(schedule!DA$1:ZZ$100,B81)=0,"new","scheduled")</f>
        <v>scheduled</v>
      </c>
    </row>
    <row r="82" spans="1:9">
      <c r="A82" s="1" t="s">
        <v>1900</v>
      </c>
      <c r="B82" s="13">
        <v>120926054701</v>
      </c>
      <c r="C82" s="11" t="str">
        <f>IF(ISERROR(VLOOKUP(B82,'250912'!B:C,2,FALSE)),"new",VLOOKUP(B82,'250912'!B:C,2,FALSE))</f>
        <v>new</v>
      </c>
      <c r="D82" s="11" t="str">
        <f>IF(ISERROR(VLOOKUP(B82,'250912'!B:D,3,FALSE)),"new",IF(VLOOKUP(B82,'250912'!B:D,3,FALSE)="new","existing",VLOOKUP(B82,'250912'!B:D,3,FALSE)))</f>
        <v>new</v>
      </c>
      <c r="E82" s="4" t="e">
        <f t="shared" si="2"/>
        <v>#VALUE!</v>
      </c>
      <c r="F82" s="11" t="str">
        <f>IF(ISERROR(VLOOKUP(B82,'270912'!B:B,1,FALSE)),"yes","no")</f>
        <v>no</v>
      </c>
      <c r="G82" s="2" t="s">
        <v>1901</v>
      </c>
      <c r="H82" s="11" t="str">
        <f>IF(ISNA(VLOOKUP(B82,CEEMEA!$A:$A,1,0)),IF(ISNA(VLOOKUP(B82,Removes!$A:$A,1,0)),IF(ISNA(VLOOKUP(B82,TTM!$A:$A,1,0)),IF(ISNA(VLOOKUP(B82,FastTrack!$A:$A,1,0)),"BAU","FastTrack"),"TTM"),"Remove"),"CEEMEA")</f>
        <v>CEEMEA</v>
      </c>
      <c r="I82" s="11" t="str">
        <f>IF(COUNTIF(schedule!DA$1:ZZ$100,B82)=0,"new","scheduled")</f>
        <v>scheduled</v>
      </c>
    </row>
    <row r="83" spans="1:9">
      <c r="A83" s="11" t="s">
        <v>21</v>
      </c>
      <c r="B83" s="13">
        <v>1101121309421</v>
      </c>
      <c r="C83" s="11" t="str">
        <f>IF(ISERROR(VLOOKUP(B83,'250912'!B:C,2,FALSE)),"new",VLOOKUP(B83,'250912'!B:C,2,FALSE))</f>
        <v>new</v>
      </c>
      <c r="D83" s="11" t="str">
        <f>IF(ISERROR(VLOOKUP(B83,'250912'!B:D,3,FALSE)),"new",IF(VLOOKUP(B83,'250912'!B:D,3,FALSE)="new","existing",VLOOKUP(B83,'250912'!B:D,3,FALSE)))</f>
        <v>existing</v>
      </c>
      <c r="E83" s="4" t="e">
        <f t="shared" si="2"/>
        <v>#VALUE!</v>
      </c>
      <c r="F83" s="11" t="str">
        <f>IF(ISERROR(VLOOKUP(B83,'270912'!B:B,1,FALSE)),"yes","no")</f>
        <v>no</v>
      </c>
      <c r="G83" s="2" t="s">
        <v>1773</v>
      </c>
      <c r="H83" s="11" t="str">
        <f>IF(ISNA(VLOOKUP(B83,CEEMEA!$A:$A,1,0)),IF(ISNA(VLOOKUP(B83,Removes!$A:$A,1,0)),IF(ISNA(VLOOKUP(B83,TTM!$A:$A,1,0)),IF(ISNA(VLOOKUP(B83,FastTrack!$A:$A,1,0)),"BAU","FastTrack"),"TTM"),"Remove"),"CEEMEA")</f>
        <v>BAU</v>
      </c>
      <c r="I83" s="11" t="str">
        <f>IF(COUNTIF(schedule!DA$1:ZZ$100,B83)=0,"new","scheduled")</f>
        <v>scheduled</v>
      </c>
    </row>
    <row r="84" spans="1:9">
      <c r="A84" s="11" t="s">
        <v>397</v>
      </c>
      <c r="B84" s="13">
        <v>1207260343541</v>
      </c>
      <c r="C84" s="11" t="str">
        <f>IF(ISERROR(VLOOKUP(B84,'250912'!B:C,2,FALSE)),"new",VLOOKUP(B84,'250912'!B:C,2,FALSE))</f>
        <v>new</v>
      </c>
      <c r="D84" s="11" t="str">
        <f>IF(ISERROR(VLOOKUP(B84,'250912'!B:D,3,FALSE)),"new",IF(VLOOKUP(B84,'250912'!B:D,3,FALSE)="new","existing",VLOOKUP(B84,'250912'!B:D,3,FALSE)))</f>
        <v>existing</v>
      </c>
      <c r="E84" s="4" t="e">
        <f t="shared" si="2"/>
        <v>#VALUE!</v>
      </c>
      <c r="F84" s="11" t="str">
        <f>IF(ISERROR(VLOOKUP(B84,'270912'!B:B,1,FALSE)),"yes","no")</f>
        <v>no</v>
      </c>
      <c r="G84" s="2" t="s">
        <v>1802</v>
      </c>
      <c r="H84" s="11" t="str">
        <f>IF(ISNA(VLOOKUP(B84,CEEMEA!$A:$A,1,0)),IF(ISNA(VLOOKUP(B84,Removes!$A:$A,1,0)),IF(ISNA(VLOOKUP(B84,TTM!$A:$A,1,0)),IF(ISNA(VLOOKUP(B84,FastTrack!$A:$A,1,0)),"BAU","FastTrack"),"TTM"),"Remove"),"CEEMEA")</f>
        <v>BAU</v>
      </c>
      <c r="I84" s="11" t="str">
        <f>IF(COUNTIF(schedule!DA$1:ZZ$100,B84)=0,"new","scheduled")</f>
        <v>scheduled</v>
      </c>
    </row>
    <row r="85" spans="1:9">
      <c r="A85" s="11" t="s">
        <v>350</v>
      </c>
      <c r="B85" s="13">
        <v>1207260344013</v>
      </c>
      <c r="C85" s="11" t="str">
        <f>IF(ISERROR(VLOOKUP(B85,'250912'!B:C,2,FALSE)),"new",VLOOKUP(B85,'250912'!B:C,2,FALSE))</f>
        <v>new</v>
      </c>
      <c r="D85" s="11" t="str">
        <f>IF(ISERROR(VLOOKUP(B85,'250912'!B:D,3,FALSE)),"new",IF(VLOOKUP(B85,'250912'!B:D,3,FALSE)="new","existing",VLOOKUP(B85,'250912'!B:D,3,FALSE)))</f>
        <v>existing</v>
      </c>
      <c r="E85" s="4" t="e">
        <f t="shared" si="2"/>
        <v>#VALUE!</v>
      </c>
      <c r="F85" s="11" t="str">
        <f>IF(ISERROR(VLOOKUP(B85,'270912'!B:B,1,FALSE)),"yes","no")</f>
        <v>no</v>
      </c>
      <c r="G85" s="2" t="s">
        <v>1857</v>
      </c>
      <c r="H85" s="11" t="str">
        <f>IF(ISNA(VLOOKUP(B85,CEEMEA!$A:$A,1,0)),IF(ISNA(VLOOKUP(B85,Removes!$A:$A,1,0)),IF(ISNA(VLOOKUP(B85,TTM!$A:$A,1,0)),IF(ISNA(VLOOKUP(B85,FastTrack!$A:$A,1,0)),"BAU","FastTrack"),"TTM"),"Remove"),"CEEMEA")</f>
        <v>BAU</v>
      </c>
      <c r="I85" s="11" t="str">
        <f>IF(COUNTIF(schedule!DA$1:ZZ$100,B85)=0,"new","scheduled")</f>
        <v>scheduled</v>
      </c>
    </row>
    <row r="86" spans="1:9">
      <c r="A86" s="1" t="s">
        <v>1910</v>
      </c>
      <c r="B86" s="13">
        <v>1208131228432</v>
      </c>
      <c r="C86" s="11" t="str">
        <f>IF(ISERROR(VLOOKUP(B86,'250912'!B:C,2,FALSE)),"new",VLOOKUP(B86,'250912'!B:C,2,FALSE))</f>
        <v>new</v>
      </c>
      <c r="D86" s="11" t="str">
        <f>IF(ISERROR(VLOOKUP(B86,'250912'!B:D,3,FALSE)),"new",IF(VLOOKUP(B86,'250912'!B:D,3,FALSE)="new","existing",VLOOKUP(B86,'250912'!B:D,3,FALSE)))</f>
        <v>new</v>
      </c>
      <c r="E86" s="4" t="e">
        <f t="shared" si="2"/>
        <v>#VALUE!</v>
      </c>
      <c r="F86" s="11" t="str">
        <f>IF(ISERROR(VLOOKUP(B86,'270912'!B:B,1,FALSE)),"yes","no")</f>
        <v>yes</v>
      </c>
      <c r="G86" s="2" t="s">
        <v>1911</v>
      </c>
      <c r="H86" s="11" t="str">
        <f>IF(ISNA(VLOOKUP(B86,CEEMEA!$A:$A,1,0)),IF(ISNA(VLOOKUP(B86,Removes!$A:$A,1,0)),IF(ISNA(VLOOKUP(B86,TTM!$A:$A,1,0)),IF(ISNA(VLOOKUP(B86,FastTrack!$A:$A,1,0)),"BAU","FastTrack"),"TTM"),"Remove"),"CEEMEA")</f>
        <v>CEEMEA</v>
      </c>
      <c r="I86" s="11" t="str">
        <f>IF(COUNTIF(schedule!DA$1:ZZ$100,B86)=0,"new","scheduled")</f>
        <v>scheduled</v>
      </c>
    </row>
    <row r="87" spans="1:9">
      <c r="A87" s="1" t="s">
        <v>1908</v>
      </c>
      <c r="B87" s="13">
        <v>1208131228453</v>
      </c>
      <c r="C87" s="11" t="str">
        <f>IF(ISERROR(VLOOKUP(B87,'250912'!B:C,2,FALSE)),"new",VLOOKUP(B87,'250912'!B:C,2,FALSE))</f>
        <v>new</v>
      </c>
      <c r="D87" s="11" t="str">
        <f>IF(ISERROR(VLOOKUP(B87,'250912'!B:D,3,FALSE)),"new",IF(VLOOKUP(B87,'250912'!B:D,3,FALSE)="new","existing",VLOOKUP(B87,'250912'!B:D,3,FALSE)))</f>
        <v>new</v>
      </c>
      <c r="E87" s="4" t="e">
        <f t="shared" si="2"/>
        <v>#VALUE!</v>
      </c>
      <c r="F87" s="11" t="str">
        <f>IF(ISERROR(VLOOKUP(B87,'270912'!B:B,1,FALSE)),"yes","no")</f>
        <v>yes</v>
      </c>
      <c r="G87" s="2" t="s">
        <v>1909</v>
      </c>
      <c r="H87" s="11" t="str">
        <f>IF(ISNA(VLOOKUP(B87,CEEMEA!$A:$A,1,0)),IF(ISNA(VLOOKUP(B87,Removes!$A:$A,1,0)),IF(ISNA(VLOOKUP(B87,TTM!$A:$A,1,0)),IF(ISNA(VLOOKUP(B87,FastTrack!$A:$A,1,0)),"BAU","FastTrack"),"TTM"),"Remove"),"CEEMEA")</f>
        <v>CEEMEA</v>
      </c>
      <c r="I87" s="11" t="str">
        <f>IF(COUNTIF(schedule!DA$1:ZZ$100,B87)=0,"new","scheduled")</f>
        <v>scheduled</v>
      </c>
    </row>
    <row r="88" spans="1:9">
      <c r="A88" s="11" t="s">
        <v>1953</v>
      </c>
      <c r="B88" s="13">
        <v>1208170551071</v>
      </c>
      <c r="C88" s="11" t="str">
        <f>IF(ISERROR(VLOOKUP(B88,'250912'!B:C,2,FALSE)),"new",VLOOKUP(B88,'250912'!B:C,2,FALSE))</f>
        <v>new</v>
      </c>
      <c r="D88" s="11" t="str">
        <f>IF(ISERROR(VLOOKUP(B88,'250912'!B:D,3,FALSE)),"new",IF(VLOOKUP(B88,'250912'!B:D,3,FALSE)="new","existing",VLOOKUP(B88,'250912'!B:D,3,FALSE)))</f>
        <v>new</v>
      </c>
      <c r="E88" s="4" t="e">
        <f t="shared" si="2"/>
        <v>#VALUE!</v>
      </c>
      <c r="F88" s="11" t="str">
        <f>IF(ISERROR(VLOOKUP(B88,'270912'!B:B,1,FALSE)),"yes","no")</f>
        <v>no</v>
      </c>
      <c r="G88" s="2" t="s">
        <v>1954</v>
      </c>
      <c r="H88" s="11" t="str">
        <f>IF(ISNA(VLOOKUP(B88,CEEMEA!$A:$A,1,0)),IF(ISNA(VLOOKUP(B88,Removes!$A:$A,1,0)),IF(ISNA(VLOOKUP(B88,TTM!$A:$A,1,0)),IF(ISNA(VLOOKUP(B88,FastTrack!$A:$A,1,0)),"BAU","FastTrack"),"TTM"),"Remove"),"CEEMEA")</f>
        <v>CEEMEA</v>
      </c>
      <c r="I88" s="11" t="str">
        <f>IF(COUNTIF(schedule!DA$1:ZZ$100,B88)=0,"new","scheduled")</f>
        <v>scheduled</v>
      </c>
    </row>
    <row r="89" spans="1:9">
      <c r="A89" s="11" t="s">
        <v>1657</v>
      </c>
      <c r="B89" s="13">
        <v>1208181910351</v>
      </c>
      <c r="C89" s="11" t="str">
        <f>IF(ISERROR(VLOOKUP(B89,'250912'!B:C,2,FALSE)),"new",VLOOKUP(B89,'250912'!B:C,2,FALSE))</f>
        <v>new</v>
      </c>
      <c r="D89" s="11" t="str">
        <f>IF(ISERROR(VLOOKUP(B89,'250912'!B:D,3,FALSE)),"new",IF(VLOOKUP(B89,'250912'!B:D,3,FALSE)="new","existing",VLOOKUP(B89,'250912'!B:D,3,FALSE)))</f>
        <v>existing</v>
      </c>
      <c r="E89" s="4" t="e">
        <f t="shared" si="2"/>
        <v>#VALUE!</v>
      </c>
      <c r="F89" s="11" t="str">
        <f>IF(ISERROR(VLOOKUP(B89,'270912'!B:B,1,FALSE)),"yes","no")</f>
        <v>no</v>
      </c>
      <c r="G89" s="2" t="s">
        <v>1765</v>
      </c>
      <c r="H89" s="11" t="str">
        <f>IF(ISNA(VLOOKUP(B89,CEEMEA!$A:$A,1,0)),IF(ISNA(VLOOKUP(B89,Removes!$A:$A,1,0)),IF(ISNA(VLOOKUP(B89,TTM!$A:$A,1,0)),IF(ISNA(VLOOKUP(B89,FastTrack!$A:$A,1,0)),"BAU","FastTrack"),"TTM"),"Remove"),"CEEMEA")</f>
        <v>CEEMEA</v>
      </c>
      <c r="I89" s="11" t="str">
        <f>IF(COUNTIF(schedule!DA$1:ZZ$100,B89)=0,"new","scheduled")</f>
        <v>scheduled</v>
      </c>
    </row>
    <row r="90" spans="1:9">
      <c r="A90" s="11" t="s">
        <v>1639</v>
      </c>
      <c r="B90" s="13">
        <v>1209071219242</v>
      </c>
      <c r="C90" s="11" t="str">
        <f>IF(ISERROR(VLOOKUP(B90,'250912'!B:C,2,FALSE)),"new",VLOOKUP(B90,'250912'!B:C,2,FALSE))</f>
        <v>new</v>
      </c>
      <c r="D90" s="11" t="str">
        <f>IF(ISERROR(VLOOKUP(B90,'250912'!B:D,3,FALSE)),"new",IF(VLOOKUP(B90,'250912'!B:D,3,FALSE)="new","existing",VLOOKUP(B90,'250912'!B:D,3,FALSE)))</f>
        <v>existing</v>
      </c>
      <c r="E90" s="4" t="e">
        <f t="shared" si="2"/>
        <v>#VALUE!</v>
      </c>
      <c r="F90" s="11" t="str">
        <f>IF(ISERROR(VLOOKUP(B90,'270912'!B:B,1,FALSE)),"yes","no")</f>
        <v>no</v>
      </c>
      <c r="G90" s="2" t="s">
        <v>1640</v>
      </c>
      <c r="H90" s="11" t="str">
        <f>IF(ISNA(VLOOKUP(B90,CEEMEA!$A:$A,1,0)),IF(ISNA(VLOOKUP(B90,Removes!$A:$A,1,0)),IF(ISNA(VLOOKUP(B90,TTM!$A:$A,1,0)),IF(ISNA(VLOOKUP(B90,FastTrack!$A:$A,1,0)),"BAU","FastTrack"),"TTM"),"Remove"),"CEEMEA")</f>
        <v>Remove</v>
      </c>
      <c r="I90" s="11" t="str">
        <f>IF(COUNTIF(schedule!DA$1:ZZ$100,B90)=0,"new","scheduled")</f>
        <v>new</v>
      </c>
    </row>
    <row r="91" spans="1:9">
      <c r="A91" s="11" t="s">
        <v>1833</v>
      </c>
      <c r="B91" s="13">
        <v>1209071225182</v>
      </c>
      <c r="C91" s="11" t="str">
        <f>IF(ISERROR(VLOOKUP(B91,'250912'!B:C,2,FALSE)),"new",VLOOKUP(B91,'250912'!B:C,2,FALSE))</f>
        <v>new</v>
      </c>
      <c r="D91" s="11" t="str">
        <f>IF(ISERROR(VLOOKUP(B91,'250912'!B:D,3,FALSE)),"new",IF(VLOOKUP(B91,'250912'!B:D,3,FALSE)="new","existing",VLOOKUP(B91,'250912'!B:D,3,FALSE)))</f>
        <v>existing</v>
      </c>
      <c r="E91" s="4" t="e">
        <f t="shared" si="2"/>
        <v>#VALUE!</v>
      </c>
      <c r="F91" s="11" t="str">
        <f>IF(ISERROR(VLOOKUP(B91,'270912'!B:B,1,FALSE)),"yes","no")</f>
        <v>no</v>
      </c>
      <c r="G91" s="2" t="s">
        <v>1834</v>
      </c>
      <c r="H91" s="11" t="str">
        <f>IF(ISNA(VLOOKUP(B91,CEEMEA!$A:$A,1,0)),IF(ISNA(VLOOKUP(B91,Removes!$A:$A,1,0)),IF(ISNA(VLOOKUP(B91,TTM!$A:$A,1,0)),IF(ISNA(VLOOKUP(B91,FastTrack!$A:$A,1,0)),"BAU","FastTrack"),"TTM"),"Remove"),"CEEMEA")</f>
        <v>Remove</v>
      </c>
      <c r="I91" s="11" t="str">
        <f>IF(COUNTIF(schedule!DA$1:ZZ$100,B91)=0,"new","scheduled")</f>
        <v>new</v>
      </c>
    </row>
    <row r="92" spans="1:9">
      <c r="A92" s="11" t="s">
        <v>1835</v>
      </c>
      <c r="B92" s="13">
        <v>1209120930401</v>
      </c>
      <c r="C92" s="11" t="str">
        <f>IF(ISERROR(VLOOKUP(B92,'250912'!B:C,2,FALSE)),"new",VLOOKUP(B92,'250912'!B:C,2,FALSE))</f>
        <v>new</v>
      </c>
      <c r="D92" s="11" t="str">
        <f>IF(ISERROR(VLOOKUP(B92,'250912'!B:D,3,FALSE)),"new",IF(VLOOKUP(B92,'250912'!B:D,3,FALSE)="new","existing",VLOOKUP(B92,'250912'!B:D,3,FALSE)))</f>
        <v>existing</v>
      </c>
      <c r="E92" s="4" t="e">
        <f t="shared" si="2"/>
        <v>#VALUE!</v>
      </c>
      <c r="F92" s="11" t="str">
        <f>IF(ISERROR(VLOOKUP(B92,'270912'!B:B,1,FALSE)),"yes","no")</f>
        <v>no</v>
      </c>
      <c r="G92" s="2" t="s">
        <v>1836</v>
      </c>
      <c r="H92" s="11" t="str">
        <f>IF(ISNA(VLOOKUP(B92,CEEMEA!$A:$A,1,0)),IF(ISNA(VLOOKUP(B92,Removes!$A:$A,1,0)),IF(ISNA(VLOOKUP(B92,TTM!$A:$A,1,0)),IF(ISNA(VLOOKUP(B92,FastTrack!$A:$A,1,0)),"BAU","FastTrack"),"TTM"),"Remove"),"CEEMEA")</f>
        <v>Remove</v>
      </c>
      <c r="I92" s="11" t="str">
        <f>IF(COUNTIF(schedule!DA$1:ZZ$100,B92)=0,"new","scheduled")</f>
        <v>new</v>
      </c>
    </row>
    <row r="93" spans="1:9">
      <c r="A93" s="11" t="s">
        <v>332</v>
      </c>
      <c r="B93" s="13">
        <v>1209141240361</v>
      </c>
      <c r="C93" s="11" t="str">
        <f>IF(ISERROR(VLOOKUP(B93,'250912'!B:C,2,FALSE)),"new",VLOOKUP(B93,'250912'!B:C,2,FALSE))</f>
        <v>new</v>
      </c>
      <c r="D93" s="11" t="str">
        <f>IF(ISERROR(VLOOKUP(B93,'250912'!B:D,3,FALSE)),"new",IF(VLOOKUP(B93,'250912'!B:D,3,FALSE)="new","existing",VLOOKUP(B93,'250912'!B:D,3,FALSE)))</f>
        <v>existing</v>
      </c>
      <c r="E93" s="4" t="e">
        <f t="shared" si="2"/>
        <v>#VALUE!</v>
      </c>
      <c r="F93" s="11" t="str">
        <f>IF(ISERROR(VLOOKUP(B93,'270912'!B:B,1,FALSE)),"yes","no")</f>
        <v>no</v>
      </c>
      <c r="G93" s="2" t="s">
        <v>1713</v>
      </c>
      <c r="H93" s="11" t="str">
        <f>IF(ISNA(VLOOKUP(B93,CEEMEA!$A:$A,1,0)),IF(ISNA(VLOOKUP(B93,Removes!$A:$A,1,0)),IF(ISNA(VLOOKUP(B93,TTM!$A:$A,1,0)),IF(ISNA(VLOOKUP(B93,FastTrack!$A:$A,1,0)),"BAU","FastTrack"),"TTM"),"Remove"),"CEEMEA")</f>
        <v>Remove</v>
      </c>
      <c r="I93" s="11" t="str">
        <f>IF(COUNTIF(schedule!DA$1:ZZ$100,B93)=0,"new","scheduled")</f>
        <v>new</v>
      </c>
    </row>
    <row r="94" spans="1:9">
      <c r="A94" s="1" t="s">
        <v>1912</v>
      </c>
      <c r="B94" s="13">
        <v>1209191104571</v>
      </c>
      <c r="C94" s="11" t="str">
        <f>IF(ISERROR(VLOOKUP(B94,'250912'!B:C,2,FALSE)),"new",VLOOKUP(B94,'250912'!B:C,2,FALSE))</f>
        <v>new</v>
      </c>
      <c r="D94" s="11" t="str">
        <f>IF(ISERROR(VLOOKUP(B94,'250912'!B:D,3,FALSE)),"new",IF(VLOOKUP(B94,'250912'!B:D,3,FALSE)="new","existing",VLOOKUP(B94,'250912'!B:D,3,FALSE)))</f>
        <v>new</v>
      </c>
      <c r="E94" s="4" t="e">
        <f t="shared" si="2"/>
        <v>#VALUE!</v>
      </c>
      <c r="F94" s="11" t="str">
        <f>IF(ISERROR(VLOOKUP(B94,'270912'!B:B,1,FALSE)),"yes","no")</f>
        <v>yes</v>
      </c>
      <c r="G94" s="2" t="s">
        <v>1913</v>
      </c>
      <c r="H94" s="11" t="str">
        <f>IF(ISNA(VLOOKUP(B94,CEEMEA!$A:$A,1,0)),IF(ISNA(VLOOKUP(B94,Removes!$A:$A,1,0)),IF(ISNA(VLOOKUP(B94,TTM!$A:$A,1,0)),IF(ISNA(VLOOKUP(B94,FastTrack!$A:$A,1,0)),"BAU","FastTrack"),"TTM"),"Remove"),"CEEMEA")</f>
        <v>BAU</v>
      </c>
      <c r="I94" s="11" t="str">
        <f>IF(COUNTIF(schedule!DA$1:ZZ$100,B94)=0,"new","scheduled")</f>
        <v>new</v>
      </c>
    </row>
    <row r="95" spans="1:9">
      <c r="A95" s="1" t="s">
        <v>1914</v>
      </c>
      <c r="B95" s="13">
        <v>1209191106271</v>
      </c>
      <c r="C95" s="11" t="str">
        <f>IF(ISERROR(VLOOKUP(B95,'250912'!B:C,2,FALSE)),"new",VLOOKUP(B95,'250912'!B:C,2,FALSE))</f>
        <v>new</v>
      </c>
      <c r="D95" s="11" t="str">
        <f>IF(ISERROR(VLOOKUP(B95,'250912'!B:D,3,FALSE)),"new",IF(VLOOKUP(B95,'250912'!B:D,3,FALSE)="new","existing",VLOOKUP(B95,'250912'!B:D,3,FALSE)))</f>
        <v>new</v>
      </c>
      <c r="E95" s="4" t="e">
        <f t="shared" si="2"/>
        <v>#VALUE!</v>
      </c>
      <c r="F95" s="11" t="str">
        <f>IF(ISERROR(VLOOKUP(B95,'270912'!B:B,1,FALSE)),"yes","no")</f>
        <v>yes</v>
      </c>
      <c r="G95" s="2" t="s">
        <v>1915</v>
      </c>
      <c r="H95" s="11" t="str">
        <f>IF(ISNA(VLOOKUP(B95,CEEMEA!$A:$A,1,0)),IF(ISNA(VLOOKUP(B95,Removes!$A:$A,1,0)),IF(ISNA(VLOOKUP(B95,TTM!$A:$A,1,0)),IF(ISNA(VLOOKUP(B95,FastTrack!$A:$A,1,0)),"BAU","FastTrack"),"TTM"),"Remove"),"CEEMEA")</f>
        <v>BAU</v>
      </c>
      <c r="I95" s="11" t="str">
        <f>IF(COUNTIF(schedule!DA$1:ZZ$100,B95)=0,"new","scheduled")</f>
        <v>new</v>
      </c>
    </row>
    <row r="96" spans="1:9">
      <c r="A96" s="11" t="s">
        <v>1817</v>
      </c>
      <c r="B96" s="13">
        <v>1209201007501</v>
      </c>
      <c r="C96" s="11" t="str">
        <f>IF(ISERROR(VLOOKUP(B96,'250912'!B:C,2,FALSE)),"new",VLOOKUP(B96,'250912'!B:C,2,FALSE))</f>
        <v>new</v>
      </c>
      <c r="D96" s="11" t="str">
        <f>IF(ISERROR(VLOOKUP(B96,'250912'!B:D,3,FALSE)),"new",IF(VLOOKUP(B96,'250912'!B:D,3,FALSE)="new","existing",VLOOKUP(B96,'250912'!B:D,3,FALSE)))</f>
        <v>existing</v>
      </c>
      <c r="E96" s="4" t="e">
        <f t="shared" si="2"/>
        <v>#VALUE!</v>
      </c>
      <c r="F96" s="11" t="str">
        <f>IF(ISERROR(VLOOKUP(B96,'270912'!B:B,1,FALSE)),"yes","no")</f>
        <v>no</v>
      </c>
      <c r="G96" s="2" t="s">
        <v>1818</v>
      </c>
      <c r="H96" s="11" t="str">
        <f>IF(ISNA(VLOOKUP(B96,CEEMEA!$A:$A,1,0)),IF(ISNA(VLOOKUP(B96,Removes!$A:$A,1,0)),IF(ISNA(VLOOKUP(B96,TTM!$A:$A,1,0)),IF(ISNA(VLOOKUP(B96,FastTrack!$A:$A,1,0)),"BAU","FastTrack"),"TTM"),"Remove"),"CEEMEA")</f>
        <v>BAU</v>
      </c>
      <c r="I96" s="11" t="str">
        <f>IF(COUNTIF(schedule!DA$1:ZZ$100,B96)=0,"new","scheduled")</f>
        <v>scheduled</v>
      </c>
    </row>
    <row r="97" spans="1:9">
      <c r="A97" s="11" t="s">
        <v>1807</v>
      </c>
      <c r="B97" s="13">
        <v>1209201020041</v>
      </c>
      <c r="C97" s="11" t="str">
        <f>IF(ISERROR(VLOOKUP(B97,'250912'!B:C,2,FALSE)),"new",VLOOKUP(B97,'250912'!B:C,2,FALSE))</f>
        <v>new</v>
      </c>
      <c r="D97" s="11" t="str">
        <f>IF(ISERROR(VLOOKUP(B97,'250912'!B:D,3,FALSE)),"new",IF(VLOOKUP(B97,'250912'!B:D,3,FALSE)="new","existing",VLOOKUP(B97,'250912'!B:D,3,FALSE)))</f>
        <v>existing</v>
      </c>
      <c r="E97" s="4" t="e">
        <f t="shared" si="2"/>
        <v>#VALUE!</v>
      </c>
      <c r="F97" s="11" t="str">
        <f>IF(ISERROR(VLOOKUP(B97,'270912'!B:B,1,FALSE)),"yes","no")</f>
        <v>no</v>
      </c>
      <c r="G97" s="2" t="s">
        <v>1808</v>
      </c>
      <c r="H97" s="11" t="str">
        <f>IF(ISNA(VLOOKUP(B97,CEEMEA!$A:$A,1,0)),IF(ISNA(VLOOKUP(B97,Removes!$A:$A,1,0)),IF(ISNA(VLOOKUP(B97,TTM!$A:$A,1,0)),IF(ISNA(VLOOKUP(B97,FastTrack!$A:$A,1,0)),"BAU","FastTrack"),"TTM"),"Remove"),"CEEMEA")</f>
        <v>BAU</v>
      </c>
      <c r="I97" s="11" t="str">
        <f>IF(COUNTIF(schedule!DA$1:ZZ$100,B97)=0,"new","scheduled")</f>
        <v>scheduled</v>
      </c>
    </row>
    <row r="98" spans="1:9">
      <c r="A98" s="11" t="s">
        <v>1805</v>
      </c>
      <c r="B98" s="13">
        <v>1209201020062</v>
      </c>
      <c r="C98" s="11" t="str">
        <f>IF(ISERROR(VLOOKUP(B98,'250912'!B:C,2,FALSE)),"new",VLOOKUP(B98,'250912'!B:C,2,FALSE))</f>
        <v>new</v>
      </c>
      <c r="D98" s="11" t="str">
        <f>IF(ISERROR(VLOOKUP(B98,'250912'!B:D,3,FALSE)),"new",IF(VLOOKUP(B98,'250912'!B:D,3,FALSE)="new","existing",VLOOKUP(B98,'250912'!B:D,3,FALSE)))</f>
        <v>existing</v>
      </c>
      <c r="E98" s="4" t="e">
        <f t="shared" si="2"/>
        <v>#VALUE!</v>
      </c>
      <c r="F98" s="11" t="str">
        <f>IF(ISERROR(VLOOKUP(B98,'270912'!B:B,1,FALSE)),"yes","no")</f>
        <v>no</v>
      </c>
      <c r="G98" s="2" t="s">
        <v>1806</v>
      </c>
      <c r="H98" s="11" t="str">
        <f>IF(ISNA(VLOOKUP(B98,CEEMEA!$A:$A,1,0)),IF(ISNA(VLOOKUP(B98,Removes!$A:$A,1,0)),IF(ISNA(VLOOKUP(B98,TTM!$A:$A,1,0)),IF(ISNA(VLOOKUP(B98,FastTrack!$A:$A,1,0)),"BAU","FastTrack"),"TTM"),"Remove"),"CEEMEA")</f>
        <v>BAU</v>
      </c>
      <c r="I98" s="11" t="str">
        <f>IF(COUNTIF(schedule!DA$1:ZZ$100,B98)=0,"new","scheduled")</f>
        <v>scheduled</v>
      </c>
    </row>
    <row r="99" spans="1:9">
      <c r="A99" s="11" t="s">
        <v>1876</v>
      </c>
      <c r="B99" s="13">
        <v>1209210600291</v>
      </c>
      <c r="C99" s="11" t="str">
        <f>IF(ISERROR(VLOOKUP(B99,'250912'!B:C,2,FALSE)),"new",VLOOKUP(B99,'250912'!B:C,2,FALSE))</f>
        <v>new</v>
      </c>
      <c r="D99" s="11" t="str">
        <f>IF(ISERROR(VLOOKUP(B99,'250912'!B:D,3,FALSE)),"new",IF(VLOOKUP(B99,'250912'!B:D,3,FALSE)="new","existing",VLOOKUP(B99,'250912'!B:D,3,FALSE)))</f>
        <v>existing</v>
      </c>
      <c r="E99" s="4" t="e">
        <f t="shared" si="2"/>
        <v>#VALUE!</v>
      </c>
      <c r="F99" s="11" t="str">
        <f>IF(ISERROR(VLOOKUP(B99,'270912'!B:B,1,FALSE)),"yes","no")</f>
        <v>no</v>
      </c>
      <c r="G99" s="2" t="s">
        <v>1877</v>
      </c>
      <c r="H99" s="11" t="str">
        <f>IF(ISNA(VLOOKUP(B99,CEEMEA!$A:$A,1,0)),IF(ISNA(VLOOKUP(B99,Removes!$A:$A,1,0)),IF(ISNA(VLOOKUP(B99,TTM!$A:$A,1,0)),IF(ISNA(VLOOKUP(B99,FastTrack!$A:$A,1,0)),"BAU","FastTrack"),"TTM"),"Remove"),"CEEMEA")</f>
        <v>BAU</v>
      </c>
      <c r="I99" s="11" t="str">
        <f>IF(COUNTIF(schedule!DA$1:ZZ$100,B99)=0,"new","scheduled")</f>
        <v>new</v>
      </c>
    </row>
    <row r="100" spans="1:9">
      <c r="A100" s="1" t="s">
        <v>1918</v>
      </c>
      <c r="B100" s="13">
        <v>1209250445421</v>
      </c>
      <c r="C100" s="11" t="str">
        <f>IF(ISERROR(VLOOKUP(B100,'250912'!B:C,2,FALSE)),"new",VLOOKUP(B100,'250912'!B:C,2,FALSE))</f>
        <v>new</v>
      </c>
      <c r="D100" s="11" t="str">
        <f>IF(ISERROR(VLOOKUP(B100,'250912'!B:D,3,FALSE)),"new",IF(VLOOKUP(B100,'250912'!B:D,3,FALSE)="new","existing",VLOOKUP(B100,'250912'!B:D,3,FALSE)))</f>
        <v>new</v>
      </c>
      <c r="E100" s="4" t="e">
        <f t="shared" si="2"/>
        <v>#VALUE!</v>
      </c>
      <c r="F100" s="11" t="str">
        <f>IF(ISERROR(VLOOKUP(B100,'270912'!B:B,1,FALSE)),"yes","no")</f>
        <v>yes</v>
      </c>
      <c r="G100" s="2" t="s">
        <v>1919</v>
      </c>
      <c r="H100" s="11" t="str">
        <f>IF(ISNA(VLOOKUP(B100,CEEMEA!$A:$A,1,0)),IF(ISNA(VLOOKUP(B100,Removes!$A:$A,1,0)),IF(ISNA(VLOOKUP(B100,TTM!$A:$A,1,0)),IF(ISNA(VLOOKUP(B100,FastTrack!$A:$A,1,0)),"BAU","FastTrack"),"TTM"),"Remove"),"CEEMEA")</f>
        <v>TTM</v>
      </c>
      <c r="I100" s="11" t="str">
        <f>IF(COUNTIF(schedule!DA$1:ZZ$100,B100)=0,"new","scheduled")</f>
        <v>scheduled</v>
      </c>
    </row>
  </sheetData>
  <autoFilter ref="A1:I1815"/>
  <sortState ref="A1:G1814">
    <sortCondition ref="B1:B1814"/>
  </sortState>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dimension ref="A1:I83"/>
  <sheetViews>
    <sheetView workbookViewId="0">
      <selection activeCell="F2" sqref="F2"/>
    </sheetView>
  </sheetViews>
  <sheetFormatPr defaultRowHeight="15"/>
  <cols>
    <col min="1" max="1" width="67" style="11" customWidth="1"/>
    <col min="2" max="4" width="14.140625" style="11" customWidth="1"/>
    <col min="5" max="5" width="16.7109375" style="11" customWidth="1"/>
    <col min="6" max="6" width="9.140625" style="11"/>
    <col min="7" max="7" width="9.140625" style="3"/>
    <col min="8" max="16384" width="9.140625" style="11"/>
  </cols>
  <sheetData>
    <row r="1" spans="1:9">
      <c r="A1" s="11" t="s">
        <v>23</v>
      </c>
      <c r="C1" s="11" t="s">
        <v>30</v>
      </c>
      <c r="D1" s="11" t="s">
        <v>0</v>
      </c>
      <c r="E1" s="11" t="s">
        <v>35</v>
      </c>
      <c r="F1" s="11" t="s">
        <v>78</v>
      </c>
      <c r="G1" s="3" t="s">
        <v>0</v>
      </c>
      <c r="H1" s="11" t="s">
        <v>190</v>
      </c>
      <c r="I1" s="11" t="s">
        <v>230</v>
      </c>
    </row>
    <row r="2" spans="1:9">
      <c r="A2" s="11" t="s">
        <v>162</v>
      </c>
      <c r="B2" s="13">
        <v>120808042120</v>
      </c>
      <c r="C2" s="11" t="str">
        <f>IF(ISERROR(VLOOKUP(B2,'240912'!B:C,2,FALSE)),"new",VLOOKUP(B2,'240912'!B:C,2,FALSE))</f>
        <v>new</v>
      </c>
      <c r="D2" s="11" t="str">
        <f>IF(ISERROR(VLOOKUP(B2,'240912'!B:D,3,FALSE)),"new",IF(VLOOKUP(B2,'240912'!B:D,3,FALSE)="new","existing",VLOOKUP(B2,'240912'!B:D,3,FALSE)))</f>
        <v>existing</v>
      </c>
      <c r="E2" s="4" t="e">
        <f t="shared" ref="E2" si="0">DATEVALUE(MID(G2,SEARCH("/",G2,1)-2,10))</f>
        <v>#VALUE!</v>
      </c>
      <c r="F2" s="11" t="str">
        <f>IF(ISERROR(VLOOKUP(B2,'260912'!B:B,1,FALSE)),"yes","no")</f>
        <v>no</v>
      </c>
      <c r="G2" s="2" t="s">
        <v>1675</v>
      </c>
      <c r="H2" s="11" t="str">
        <f>IF(ISNA(VLOOKUP(B2,CEEMEA!$A:$A,1,0)),IF(ISNA(VLOOKUP(B2,Removes!$A:$A,1,0)),IF(ISNA(VLOOKUP(B2,TTM!$A:$A,1,0)),IF(ISNA(VLOOKUP(B2,FastTrack!$A:$A,1,0)),"Smart421","FastTrack"),"TTM"),"Remove"),"CEEMEA")</f>
        <v>Remove</v>
      </c>
      <c r="I2" s="11" t="str">
        <f>IF(COUNTIF(schedule!DA$1:ZZ$100,B2)=0,"new","scheduled")</f>
        <v>new</v>
      </c>
    </row>
    <row r="3" spans="1:9">
      <c r="A3" s="1" t="s">
        <v>1885</v>
      </c>
      <c r="B3" s="13">
        <v>120813211234</v>
      </c>
      <c r="C3" s="11" t="str">
        <f>IF(ISERROR(VLOOKUP(B3,'240912'!B:C,2,FALSE)),"new",VLOOKUP(B3,'240912'!B:C,2,FALSE))</f>
        <v>new</v>
      </c>
      <c r="D3" s="11" t="str">
        <f>IF(ISERROR(VLOOKUP(B3,'240912'!B:D,3,FALSE)),"new",IF(VLOOKUP(B3,'240912'!B:D,3,FALSE)="new","existing",VLOOKUP(B3,'240912'!B:D,3,FALSE)))</f>
        <v>new</v>
      </c>
      <c r="E3" s="4" t="e">
        <f t="shared" ref="E3:E66" si="1">DATEVALUE(MID(G3,SEARCH("/",G3,1)-2,10))</f>
        <v>#VALUE!</v>
      </c>
      <c r="F3" s="11" t="str">
        <f>IF(ISERROR(VLOOKUP(B3,'260912'!B:B,1,FALSE)),"yes","no")</f>
        <v>yes</v>
      </c>
      <c r="G3" s="2" t="s">
        <v>1886</v>
      </c>
      <c r="H3" s="11" t="str">
        <f>IF(ISNA(VLOOKUP(B3,CEEMEA!$A:$A,1,0)),IF(ISNA(VLOOKUP(B3,Removes!$A:$A,1,0)),IF(ISNA(VLOOKUP(B3,TTM!$A:$A,1,0)),IF(ISNA(VLOOKUP(B3,FastTrack!$A:$A,1,0)),"Smart421","FastTrack"),"TTM"),"Remove"),"CEEMEA")</f>
        <v>CEEMEA</v>
      </c>
      <c r="I3" s="11" t="str">
        <f>IF(COUNTIF(schedule!DA$1:ZZ$100,B3)=0,"new","scheduled")</f>
        <v>scheduled</v>
      </c>
    </row>
    <row r="4" spans="1:9">
      <c r="A4" s="11" t="s">
        <v>49</v>
      </c>
      <c r="B4" s="13">
        <v>120821090709</v>
      </c>
      <c r="C4" s="11" t="str">
        <f>IF(ISERROR(VLOOKUP(B4,'240912'!B:C,2,FALSE)),"new",VLOOKUP(B4,'240912'!B:C,2,FALSE))</f>
        <v>new</v>
      </c>
      <c r="D4" s="11" t="str">
        <f>IF(ISERROR(VLOOKUP(B4,'240912'!B:D,3,FALSE)),"new",IF(VLOOKUP(B4,'240912'!B:D,3,FALSE)="new","existing",VLOOKUP(B4,'240912'!B:D,3,FALSE)))</f>
        <v>existing</v>
      </c>
      <c r="E4" s="4" t="e">
        <f t="shared" si="1"/>
        <v>#VALUE!</v>
      </c>
      <c r="F4" s="11" t="str">
        <f>IF(ISERROR(VLOOKUP(B4,'260912'!B:B,1,FALSE)),"yes","no")</f>
        <v>yes</v>
      </c>
      <c r="G4" s="2" t="s">
        <v>1768</v>
      </c>
      <c r="H4" s="11" t="str">
        <f>IF(ISNA(VLOOKUP(B4,CEEMEA!$A:$A,1,0)),IF(ISNA(VLOOKUP(B4,Removes!$A:$A,1,0)),IF(ISNA(VLOOKUP(B4,TTM!$A:$A,1,0)),IF(ISNA(VLOOKUP(B4,FastTrack!$A:$A,1,0)),"Smart421","FastTrack"),"TTM"),"Remove"),"CEEMEA")</f>
        <v>Remove</v>
      </c>
      <c r="I4" s="11" t="str">
        <f>IF(COUNTIF(schedule!DA$1:ZZ$100,B4)=0,"new","scheduled")</f>
        <v>new</v>
      </c>
    </row>
    <row r="5" spans="1:9">
      <c r="A5" s="11" t="s">
        <v>1263</v>
      </c>
      <c r="B5" s="13">
        <v>120910131628</v>
      </c>
      <c r="C5" s="11" t="str">
        <f>IF(ISERROR(VLOOKUP(B5,'240912'!B:C,2,FALSE)),"new",VLOOKUP(B5,'240912'!B:C,2,FALSE))</f>
        <v>new</v>
      </c>
      <c r="D5" s="11" t="str">
        <f>IF(ISERROR(VLOOKUP(B5,'240912'!B:D,3,FALSE)),"new",IF(VLOOKUP(B5,'240912'!B:D,3,FALSE)="new","existing",VLOOKUP(B5,'240912'!B:D,3,FALSE)))</f>
        <v>existing</v>
      </c>
      <c r="E5" s="4">
        <f t="shared" si="1"/>
        <v>41191</v>
      </c>
      <c r="F5" s="11" t="str">
        <f>IF(ISERROR(VLOOKUP(B5,'260912'!B:B,1,FALSE)),"yes","no")</f>
        <v>no</v>
      </c>
      <c r="G5" s="2" t="s">
        <v>1446</v>
      </c>
      <c r="H5" s="11" t="str">
        <f>IF(ISNA(VLOOKUP(B5,CEEMEA!$A:$A,1,0)),IF(ISNA(VLOOKUP(B5,Removes!$A:$A,1,0)),IF(ISNA(VLOOKUP(B5,TTM!$A:$A,1,0)),IF(ISNA(VLOOKUP(B5,FastTrack!$A:$A,1,0)),"Smart421","FastTrack"),"TTM"),"Remove"),"CEEMEA")</f>
        <v>Remove</v>
      </c>
      <c r="I5" s="11" t="str">
        <f>IF(COUNTIF(schedule!DA$1:ZZ$100,B5)=0,"new","scheduled")</f>
        <v>new</v>
      </c>
    </row>
    <row r="6" spans="1:9">
      <c r="A6" s="11" t="s">
        <v>1261</v>
      </c>
      <c r="B6" s="13">
        <v>120910132254</v>
      </c>
      <c r="C6" s="11" t="str">
        <f>IF(ISERROR(VLOOKUP(B6,'240912'!B:C,2,FALSE)),"new",VLOOKUP(B6,'240912'!B:C,2,FALSE))</f>
        <v>new</v>
      </c>
      <c r="D6" s="11" t="str">
        <f>IF(ISERROR(VLOOKUP(B6,'240912'!B:D,3,FALSE)),"new",IF(VLOOKUP(B6,'240912'!B:D,3,FALSE)="new","existing",VLOOKUP(B6,'240912'!B:D,3,FALSE)))</f>
        <v>existing</v>
      </c>
      <c r="E6" s="4">
        <f t="shared" si="1"/>
        <v>41191</v>
      </c>
      <c r="F6" s="11" t="str">
        <f>IF(ISERROR(VLOOKUP(B6,'260912'!B:B,1,FALSE)),"yes","no")</f>
        <v>no</v>
      </c>
      <c r="G6" s="2" t="s">
        <v>1445</v>
      </c>
      <c r="H6" s="11" t="str">
        <f>IF(ISNA(VLOOKUP(B6,CEEMEA!$A:$A,1,0)),IF(ISNA(VLOOKUP(B6,Removes!$A:$A,1,0)),IF(ISNA(VLOOKUP(B6,TTM!$A:$A,1,0)),IF(ISNA(VLOOKUP(B6,FastTrack!$A:$A,1,0)),"Smart421","FastTrack"),"TTM"),"Remove"),"CEEMEA")</f>
        <v>Remove</v>
      </c>
      <c r="I6" s="11" t="str">
        <f>IF(COUNTIF(schedule!DA$1:ZZ$100,B6)=0,"new","scheduled")</f>
        <v>new</v>
      </c>
    </row>
    <row r="7" spans="1:9">
      <c r="A7" s="11" t="s">
        <v>1259</v>
      </c>
      <c r="B7" s="13">
        <v>120910132447</v>
      </c>
      <c r="C7" s="11" t="str">
        <f>IF(ISERROR(VLOOKUP(B7,'240912'!B:C,2,FALSE)),"new",VLOOKUP(B7,'240912'!B:C,2,FALSE))</f>
        <v>new</v>
      </c>
      <c r="D7" s="11" t="str">
        <f>IF(ISERROR(VLOOKUP(B7,'240912'!B:D,3,FALSE)),"new",IF(VLOOKUP(B7,'240912'!B:D,3,FALSE)="new","existing",VLOOKUP(B7,'240912'!B:D,3,FALSE)))</f>
        <v>existing</v>
      </c>
      <c r="E7" s="4">
        <f t="shared" si="1"/>
        <v>41191</v>
      </c>
      <c r="F7" s="11" t="str">
        <f>IF(ISERROR(VLOOKUP(B7,'260912'!B:B,1,FALSE)),"yes","no")</f>
        <v>no</v>
      </c>
      <c r="G7" s="2" t="s">
        <v>1444</v>
      </c>
      <c r="H7" s="11" t="str">
        <f>IF(ISNA(VLOOKUP(B7,CEEMEA!$A:$A,1,0)),IF(ISNA(VLOOKUP(B7,Removes!$A:$A,1,0)),IF(ISNA(VLOOKUP(B7,TTM!$A:$A,1,0)),IF(ISNA(VLOOKUP(B7,FastTrack!$A:$A,1,0)),"Smart421","FastTrack"),"TTM"),"Remove"),"CEEMEA")</f>
        <v>Remove</v>
      </c>
      <c r="I7" s="11" t="str">
        <f>IF(COUNTIF(schedule!DA$1:ZZ$100,B7)=0,"new","scheduled")</f>
        <v>new</v>
      </c>
    </row>
    <row r="8" spans="1:9">
      <c r="A8" s="11" t="s">
        <v>1257</v>
      </c>
      <c r="B8" s="13">
        <v>120910132740</v>
      </c>
      <c r="C8" s="11" t="str">
        <f>IF(ISERROR(VLOOKUP(B8,'240912'!B:C,2,FALSE)),"new",VLOOKUP(B8,'240912'!B:C,2,FALSE))</f>
        <v>new</v>
      </c>
      <c r="D8" s="11" t="str">
        <f>IF(ISERROR(VLOOKUP(B8,'240912'!B:D,3,FALSE)),"new",IF(VLOOKUP(B8,'240912'!B:D,3,FALSE)="new","existing",VLOOKUP(B8,'240912'!B:D,3,FALSE)))</f>
        <v>existing</v>
      </c>
      <c r="E8" s="4">
        <f t="shared" si="1"/>
        <v>41191</v>
      </c>
      <c r="F8" s="11" t="str">
        <f>IF(ISERROR(VLOOKUP(B8,'260912'!B:B,1,FALSE)),"yes","no")</f>
        <v>no</v>
      </c>
      <c r="G8" s="2" t="s">
        <v>1443</v>
      </c>
      <c r="H8" s="11" t="str">
        <f>IF(ISNA(VLOOKUP(B8,CEEMEA!$A:$A,1,0)),IF(ISNA(VLOOKUP(B8,Removes!$A:$A,1,0)),IF(ISNA(VLOOKUP(B8,TTM!$A:$A,1,0)),IF(ISNA(VLOOKUP(B8,FastTrack!$A:$A,1,0)),"Smart421","FastTrack"),"TTM"),"Remove"),"CEEMEA")</f>
        <v>Remove</v>
      </c>
      <c r="I8" s="11" t="str">
        <f>IF(COUNTIF(schedule!DA$1:ZZ$100,B8)=0,"new","scheduled")</f>
        <v>new</v>
      </c>
    </row>
    <row r="9" spans="1:9">
      <c r="A9" s="11" t="s">
        <v>1774</v>
      </c>
      <c r="B9" s="13">
        <v>120911103946</v>
      </c>
      <c r="C9" s="11" t="str">
        <f>IF(ISERROR(VLOOKUP(B9,'240912'!B:C,2,FALSE)),"new",VLOOKUP(B9,'240912'!B:C,2,FALSE))</f>
        <v>new</v>
      </c>
      <c r="D9" s="11" t="str">
        <f>IF(ISERROR(VLOOKUP(B9,'240912'!B:D,3,FALSE)),"new",IF(VLOOKUP(B9,'240912'!B:D,3,FALSE)="new","existing",VLOOKUP(B9,'240912'!B:D,3,FALSE)))</f>
        <v>existing</v>
      </c>
      <c r="E9" s="4" t="e">
        <f t="shared" si="1"/>
        <v>#VALUE!</v>
      </c>
      <c r="F9" s="11" t="str">
        <f>IF(ISERROR(VLOOKUP(B9,'260912'!B:B,1,FALSE)),"yes","no")</f>
        <v>no</v>
      </c>
      <c r="G9" s="2" t="s">
        <v>1800</v>
      </c>
      <c r="H9" s="11" t="str">
        <f>IF(ISNA(VLOOKUP(B9,CEEMEA!$A:$A,1,0)),IF(ISNA(VLOOKUP(B9,Removes!$A:$A,1,0)),IF(ISNA(VLOOKUP(B9,TTM!$A:$A,1,0)),IF(ISNA(VLOOKUP(B9,FastTrack!$A:$A,1,0)),"Smart421","FastTrack"),"TTM"),"Remove"),"CEEMEA")</f>
        <v>Smart421</v>
      </c>
      <c r="I9" s="11" t="str">
        <f>IF(COUNTIF(schedule!DA$1:ZZ$100,B9)=0,"new","scheduled")</f>
        <v>scheduled</v>
      </c>
    </row>
    <row r="10" spans="1:9">
      <c r="A10" s="1" t="s">
        <v>1776</v>
      </c>
      <c r="B10" s="13">
        <v>120911103950</v>
      </c>
      <c r="C10" s="11" t="str">
        <f>IF(ISERROR(VLOOKUP(B10,'240912'!B:C,2,FALSE)),"new",VLOOKUP(B10,'240912'!B:C,2,FALSE))</f>
        <v>new</v>
      </c>
      <c r="D10" s="11" t="str">
        <f>IF(ISERROR(VLOOKUP(B10,'240912'!B:D,3,FALSE)),"new",IF(VLOOKUP(B10,'240912'!B:D,3,FALSE)="new","existing",VLOOKUP(B10,'240912'!B:D,3,FALSE)))</f>
        <v>existing</v>
      </c>
      <c r="E10" s="4" t="e">
        <f t="shared" si="1"/>
        <v>#VALUE!</v>
      </c>
      <c r="F10" s="11" t="str">
        <f>IF(ISERROR(VLOOKUP(B10,'260912'!B:B,1,FALSE)),"yes","no")</f>
        <v>no</v>
      </c>
      <c r="G10" s="2" t="s">
        <v>1829</v>
      </c>
      <c r="H10" s="11" t="str">
        <f>IF(ISNA(VLOOKUP(B10,CEEMEA!$A:$A,1,0)),IF(ISNA(VLOOKUP(B10,Removes!$A:$A,1,0)),IF(ISNA(VLOOKUP(B10,TTM!$A:$A,1,0)),IF(ISNA(VLOOKUP(B10,FastTrack!$A:$A,1,0)),"Smart421","FastTrack"),"TTM"),"Remove"),"CEEMEA")</f>
        <v>Smart421</v>
      </c>
      <c r="I10" s="11" t="str">
        <f>IF(COUNTIF(schedule!DA$1:ZZ$100,B10)=0,"new","scheduled")</f>
        <v>scheduled</v>
      </c>
    </row>
    <row r="11" spans="1:9">
      <c r="A11" s="11" t="s">
        <v>1282</v>
      </c>
      <c r="B11" s="13">
        <v>120911115200</v>
      </c>
      <c r="C11" s="11" t="str">
        <f>IF(ISERROR(VLOOKUP(B11,'240912'!B:C,2,FALSE)),"new",VLOOKUP(B11,'240912'!B:C,2,FALSE))</f>
        <v>new</v>
      </c>
      <c r="D11" s="11" t="str">
        <f>IF(ISERROR(VLOOKUP(B11,'240912'!B:D,3,FALSE)),"new",IF(VLOOKUP(B11,'240912'!B:D,3,FALSE)="new","existing",VLOOKUP(B11,'240912'!B:D,3,FALSE)))</f>
        <v>existing</v>
      </c>
      <c r="E11" s="4">
        <f t="shared" si="1"/>
        <v>41222</v>
      </c>
      <c r="F11" s="11" t="str">
        <f>IF(ISERROR(VLOOKUP(B11,'260912'!B:B,1,FALSE)),"yes","no")</f>
        <v>no</v>
      </c>
      <c r="G11" s="2" t="s">
        <v>1428</v>
      </c>
      <c r="H11" s="11" t="str">
        <f>IF(ISNA(VLOOKUP(B11,CEEMEA!$A:$A,1,0)),IF(ISNA(VLOOKUP(B11,Removes!$A:$A,1,0)),IF(ISNA(VLOOKUP(B11,TTM!$A:$A,1,0)),IF(ISNA(VLOOKUP(B11,FastTrack!$A:$A,1,0)),"Smart421","FastTrack"),"TTM"),"Remove"),"CEEMEA")</f>
        <v>Remove</v>
      </c>
      <c r="I11" s="11" t="str">
        <f>IF(COUNTIF(schedule!DA$1:ZZ$100,B11)=0,"new","scheduled")</f>
        <v>new</v>
      </c>
    </row>
    <row r="12" spans="1:9">
      <c r="A12" s="1" t="s">
        <v>1831</v>
      </c>
      <c r="B12" s="13">
        <v>120912094050</v>
      </c>
      <c r="C12" s="11" t="str">
        <f>IF(ISERROR(VLOOKUP(B12,'240912'!B:C,2,FALSE)),"new",VLOOKUP(B12,'240912'!B:C,2,FALSE))</f>
        <v>new</v>
      </c>
      <c r="D12" s="11" t="str">
        <f>IF(ISERROR(VLOOKUP(B12,'240912'!B:D,3,FALSE)),"new",IF(VLOOKUP(B12,'240912'!B:D,3,FALSE)="new","existing",VLOOKUP(B12,'240912'!B:D,3,FALSE)))</f>
        <v>existing</v>
      </c>
      <c r="E12" s="4" t="e">
        <f t="shared" si="1"/>
        <v>#VALUE!</v>
      </c>
      <c r="F12" s="11" t="str">
        <f>IF(ISERROR(VLOOKUP(B12,'260912'!B:B,1,FALSE)),"yes","no")</f>
        <v>no</v>
      </c>
      <c r="G12" s="2" t="s">
        <v>1892</v>
      </c>
      <c r="H12" s="11" t="str">
        <f>IF(ISNA(VLOOKUP(B12,CEEMEA!$A:$A,1,0)),IF(ISNA(VLOOKUP(B12,Removes!$A:$A,1,0)),IF(ISNA(VLOOKUP(B12,TTM!$A:$A,1,0)),IF(ISNA(VLOOKUP(B12,FastTrack!$A:$A,1,0)),"Smart421","FastTrack"),"TTM"),"Remove"),"CEEMEA")</f>
        <v>Remove</v>
      </c>
      <c r="I12" s="11" t="str">
        <f>IF(COUNTIF(schedule!DA$1:ZZ$100,B12)=0,"new","scheduled")</f>
        <v>new</v>
      </c>
    </row>
    <row r="13" spans="1:9">
      <c r="A13" s="11" t="s">
        <v>1393</v>
      </c>
      <c r="B13" s="13">
        <v>120912233330</v>
      </c>
      <c r="C13" s="11" t="str">
        <f>IF(ISERROR(VLOOKUP(B13,'240912'!B:C,2,FALSE)),"new",VLOOKUP(B13,'240912'!B:C,2,FALSE))</f>
        <v>new</v>
      </c>
      <c r="D13" s="11" t="str">
        <f>IF(ISERROR(VLOOKUP(B13,'240912'!B:D,3,FALSE)),"new",IF(VLOOKUP(B13,'240912'!B:D,3,FALSE)="new","existing",VLOOKUP(B13,'240912'!B:D,3,FALSE)))</f>
        <v>existing</v>
      </c>
      <c r="E13" s="4">
        <f t="shared" si="1"/>
        <v>41252</v>
      </c>
      <c r="F13" s="11" t="str">
        <f>IF(ISERROR(VLOOKUP(B13,'260912'!B:B,1,FALSE)),"yes","no")</f>
        <v>no</v>
      </c>
      <c r="G13" s="2" t="s">
        <v>1394</v>
      </c>
      <c r="H13" s="11" t="str">
        <f>IF(ISNA(VLOOKUP(B13,CEEMEA!$A:$A,1,0)),IF(ISNA(VLOOKUP(B13,Removes!$A:$A,1,0)),IF(ISNA(VLOOKUP(B13,TTM!$A:$A,1,0)),IF(ISNA(VLOOKUP(B13,FastTrack!$A:$A,1,0)),"Smart421","FastTrack"),"TTM"),"Remove"),"CEEMEA")</f>
        <v>CEEMEA</v>
      </c>
      <c r="I13" s="11" t="str">
        <f>IF(COUNTIF(schedule!DA$1:ZZ$100,B13)=0,"new","scheduled")</f>
        <v>scheduled</v>
      </c>
    </row>
    <row r="14" spans="1:9">
      <c r="A14" s="11" t="s">
        <v>1391</v>
      </c>
      <c r="B14" s="13">
        <v>120912234812</v>
      </c>
      <c r="C14" s="11" t="str">
        <f>IF(ISERROR(VLOOKUP(B14,'240912'!B:C,2,FALSE)),"new",VLOOKUP(B14,'240912'!B:C,2,FALSE))</f>
        <v>new</v>
      </c>
      <c r="D14" s="11" t="str">
        <f>IF(ISERROR(VLOOKUP(B14,'240912'!B:D,3,FALSE)),"new",IF(VLOOKUP(B14,'240912'!B:D,3,FALSE)="new","existing",VLOOKUP(B14,'240912'!B:D,3,FALSE)))</f>
        <v>existing</v>
      </c>
      <c r="E14" s="4">
        <f t="shared" si="1"/>
        <v>41252</v>
      </c>
      <c r="F14" s="11" t="str">
        <f>IF(ISERROR(VLOOKUP(B14,'260912'!B:B,1,FALSE)),"yes","no")</f>
        <v>no</v>
      </c>
      <c r="G14" s="2" t="s">
        <v>1392</v>
      </c>
      <c r="H14" s="11" t="str">
        <f>IF(ISNA(VLOOKUP(B14,CEEMEA!$A:$A,1,0)),IF(ISNA(VLOOKUP(B14,Removes!$A:$A,1,0)),IF(ISNA(VLOOKUP(B14,TTM!$A:$A,1,0)),IF(ISNA(VLOOKUP(B14,FastTrack!$A:$A,1,0)),"Smart421","FastTrack"),"TTM"),"Remove"),"CEEMEA")</f>
        <v>CEEMEA</v>
      </c>
      <c r="I14" s="11" t="str">
        <f>IF(COUNTIF(schedule!DA$1:ZZ$100,B14)=0,"new","scheduled")</f>
        <v>scheduled</v>
      </c>
    </row>
    <row r="15" spans="1:9">
      <c r="A15" s="11" t="s">
        <v>1387</v>
      </c>
      <c r="B15" s="13">
        <v>120913025255</v>
      </c>
      <c r="C15" s="11" t="str">
        <f>IF(ISERROR(VLOOKUP(B15,'240912'!B:C,2,FALSE)),"new",VLOOKUP(B15,'240912'!B:C,2,FALSE))</f>
        <v>new</v>
      </c>
      <c r="D15" s="11" t="str">
        <f>IF(ISERROR(VLOOKUP(B15,'240912'!B:D,3,FALSE)),"new",IF(VLOOKUP(B15,'240912'!B:D,3,FALSE)="new","existing",VLOOKUP(B15,'240912'!B:D,3,FALSE)))</f>
        <v>existing</v>
      </c>
      <c r="E15" s="4" t="e">
        <f t="shared" si="1"/>
        <v>#VALUE!</v>
      </c>
      <c r="F15" s="11" t="str">
        <f>IF(ISERROR(VLOOKUP(B15,'260912'!B:B,1,FALSE)),"yes","no")</f>
        <v>no</v>
      </c>
      <c r="G15" s="2" t="s">
        <v>1569</v>
      </c>
      <c r="H15" s="11" t="str">
        <f>IF(ISNA(VLOOKUP(B15,CEEMEA!$A:$A,1,0)),IF(ISNA(VLOOKUP(B15,Removes!$A:$A,1,0)),IF(ISNA(VLOOKUP(B15,TTM!$A:$A,1,0)),IF(ISNA(VLOOKUP(B15,FastTrack!$A:$A,1,0)),"Smart421","FastTrack"),"TTM"),"Remove"),"CEEMEA")</f>
        <v>CEEMEA</v>
      </c>
      <c r="I15" s="11" t="str">
        <f>IF(COUNTIF(schedule!DA$1:ZZ$100,B15)=0,"new","scheduled")</f>
        <v>scheduled</v>
      </c>
    </row>
    <row r="16" spans="1:9">
      <c r="A16" s="11" t="s">
        <v>1385</v>
      </c>
      <c r="B16" s="13">
        <v>120913025811</v>
      </c>
      <c r="C16" s="11" t="str">
        <f>IF(ISERROR(VLOOKUP(B16,'240912'!B:C,2,FALSE)),"new",VLOOKUP(B16,'240912'!B:C,2,FALSE))</f>
        <v>new</v>
      </c>
      <c r="D16" s="11" t="str">
        <f>IF(ISERROR(VLOOKUP(B16,'240912'!B:D,3,FALSE)),"new",IF(VLOOKUP(B16,'240912'!B:D,3,FALSE)="new","existing",VLOOKUP(B16,'240912'!B:D,3,FALSE)))</f>
        <v>existing</v>
      </c>
      <c r="E16" s="4" t="e">
        <f t="shared" si="1"/>
        <v>#VALUE!</v>
      </c>
      <c r="F16" s="11" t="str">
        <f>IF(ISERROR(VLOOKUP(B16,'260912'!B:B,1,FALSE)),"yes","no")</f>
        <v>no</v>
      </c>
      <c r="G16" s="2" t="s">
        <v>1386</v>
      </c>
      <c r="H16" s="11" t="str">
        <f>IF(ISNA(VLOOKUP(B16,CEEMEA!$A:$A,1,0)),IF(ISNA(VLOOKUP(B16,Removes!$A:$A,1,0)),IF(ISNA(VLOOKUP(B16,TTM!$A:$A,1,0)),IF(ISNA(VLOOKUP(B16,FastTrack!$A:$A,1,0)),"Smart421","FastTrack"),"TTM"),"Remove"),"CEEMEA")</f>
        <v>CEEMEA</v>
      </c>
      <c r="I16" s="11" t="str">
        <f>IF(COUNTIF(schedule!DA$1:ZZ$100,B16)=0,"new","scheduled")</f>
        <v>scheduled</v>
      </c>
    </row>
    <row r="17" spans="1:9">
      <c r="A17" s="11" t="s">
        <v>1373</v>
      </c>
      <c r="B17" s="13">
        <v>120913030541</v>
      </c>
      <c r="C17" s="11" t="str">
        <f>IF(ISERROR(VLOOKUP(B17,'240912'!B:C,2,FALSE)),"new",VLOOKUP(B17,'240912'!B:C,2,FALSE))</f>
        <v>new</v>
      </c>
      <c r="D17" s="11" t="str">
        <f>IF(ISERROR(VLOOKUP(B17,'240912'!B:D,3,FALSE)),"new",IF(VLOOKUP(B17,'240912'!B:D,3,FALSE)="new","existing",VLOOKUP(B17,'240912'!B:D,3,FALSE)))</f>
        <v>existing</v>
      </c>
      <c r="E17" s="4" t="e">
        <f t="shared" si="1"/>
        <v>#VALUE!</v>
      </c>
      <c r="F17" s="11" t="str">
        <f>IF(ISERROR(VLOOKUP(B17,'260912'!B:B,1,FALSE)),"yes","no")</f>
        <v>no</v>
      </c>
      <c r="G17" s="2" t="s">
        <v>1374</v>
      </c>
      <c r="H17" s="11" t="str">
        <f>IF(ISNA(VLOOKUP(B17,CEEMEA!$A:$A,1,0)),IF(ISNA(VLOOKUP(B17,Removes!$A:$A,1,0)),IF(ISNA(VLOOKUP(B17,TTM!$A:$A,1,0)),IF(ISNA(VLOOKUP(B17,FastTrack!$A:$A,1,0)),"Smart421","FastTrack"),"TTM"),"Remove"),"CEEMEA")</f>
        <v>CEEMEA</v>
      </c>
      <c r="I17" s="11" t="str">
        <f>IF(COUNTIF(schedule!DA$1:ZZ$100,B17)=0,"new","scheduled")</f>
        <v>scheduled</v>
      </c>
    </row>
    <row r="18" spans="1:9">
      <c r="A18" s="11" t="s">
        <v>1371</v>
      </c>
      <c r="B18" s="13">
        <v>120913051016</v>
      </c>
      <c r="C18" s="11" t="str">
        <f>IF(ISERROR(VLOOKUP(B18,'240912'!B:C,2,FALSE)),"new",VLOOKUP(B18,'240912'!B:C,2,FALSE))</f>
        <v>new</v>
      </c>
      <c r="D18" s="11" t="str">
        <f>IF(ISERROR(VLOOKUP(B18,'240912'!B:D,3,FALSE)),"new",IF(VLOOKUP(B18,'240912'!B:D,3,FALSE)="new","existing",VLOOKUP(B18,'240912'!B:D,3,FALSE)))</f>
        <v>existing</v>
      </c>
      <c r="E18" s="4" t="e">
        <f t="shared" si="1"/>
        <v>#VALUE!</v>
      </c>
      <c r="F18" s="11" t="str">
        <f>IF(ISERROR(VLOOKUP(B18,'260912'!B:B,1,FALSE)),"yes","no")</f>
        <v>no</v>
      </c>
      <c r="G18" s="2" t="s">
        <v>1372</v>
      </c>
      <c r="H18" s="11" t="str">
        <f>IF(ISNA(VLOOKUP(B18,CEEMEA!$A:$A,1,0)),IF(ISNA(VLOOKUP(B18,Removes!$A:$A,1,0)),IF(ISNA(VLOOKUP(B18,TTM!$A:$A,1,0)),IF(ISNA(VLOOKUP(B18,FastTrack!$A:$A,1,0)),"Smart421","FastTrack"),"TTM"),"Remove"),"CEEMEA")</f>
        <v>CEEMEA</v>
      </c>
      <c r="I18" s="11" t="str">
        <f>IF(COUNTIF(schedule!DA$1:ZZ$100,B18)=0,"new","scheduled")</f>
        <v>scheduled</v>
      </c>
    </row>
    <row r="19" spans="1:9">
      <c r="A19" s="11" t="s">
        <v>1570</v>
      </c>
      <c r="B19" s="13">
        <v>120913062811</v>
      </c>
      <c r="C19" s="11" t="str">
        <f>IF(ISERROR(VLOOKUP(B19,'240912'!B:C,2,FALSE)),"new",VLOOKUP(B19,'240912'!B:C,2,FALSE))</f>
        <v>new</v>
      </c>
      <c r="D19" s="11" t="str">
        <f>IF(ISERROR(VLOOKUP(B19,'240912'!B:D,3,FALSE)),"new",IF(VLOOKUP(B19,'240912'!B:D,3,FALSE)="new","existing",VLOOKUP(B19,'240912'!B:D,3,FALSE)))</f>
        <v>existing</v>
      </c>
      <c r="E19" s="4" t="e">
        <f t="shared" si="1"/>
        <v>#VALUE!</v>
      </c>
      <c r="F19" s="11" t="str">
        <f>IF(ISERROR(VLOOKUP(B19,'260912'!B:B,1,FALSE)),"yes","no")</f>
        <v>no</v>
      </c>
      <c r="G19" s="2" t="s">
        <v>1571</v>
      </c>
      <c r="H19" s="11" t="str">
        <f>IF(ISNA(VLOOKUP(B19,CEEMEA!$A:$A,1,0)),IF(ISNA(VLOOKUP(B19,Removes!$A:$A,1,0)),IF(ISNA(VLOOKUP(B19,TTM!$A:$A,1,0)),IF(ISNA(VLOOKUP(B19,FastTrack!$A:$A,1,0)),"Smart421","FastTrack"),"TTM"),"Remove"),"CEEMEA")</f>
        <v>CEEMEA</v>
      </c>
      <c r="I19" s="11" t="str">
        <f>IF(COUNTIF(schedule!DA$1:ZZ$100,B19)=0,"new","scheduled")</f>
        <v>scheduled</v>
      </c>
    </row>
    <row r="20" spans="1:9">
      <c r="A20" s="1" t="s">
        <v>1572</v>
      </c>
      <c r="B20" s="13">
        <v>120913064130</v>
      </c>
      <c r="C20" s="11" t="str">
        <f>IF(ISERROR(VLOOKUP(B20,'240912'!B:C,2,FALSE)),"new",VLOOKUP(B20,'240912'!B:C,2,FALSE))</f>
        <v>new</v>
      </c>
      <c r="D20" s="11" t="str">
        <f>IF(ISERROR(VLOOKUP(B20,'240912'!B:D,3,FALSE)),"new",IF(VLOOKUP(B20,'240912'!B:D,3,FALSE)="new","existing",VLOOKUP(B20,'240912'!B:D,3,FALSE)))</f>
        <v>existing</v>
      </c>
      <c r="E20" s="4" t="e">
        <f t="shared" si="1"/>
        <v>#VALUE!</v>
      </c>
      <c r="F20" s="11" t="str">
        <f>IF(ISERROR(VLOOKUP(B20,'260912'!B:B,1,FALSE)),"yes","no")</f>
        <v>yes</v>
      </c>
      <c r="G20" s="2" t="s">
        <v>1894</v>
      </c>
      <c r="H20" s="11" t="str">
        <f>IF(ISNA(VLOOKUP(B20,CEEMEA!$A:$A,1,0)),IF(ISNA(VLOOKUP(B20,Removes!$A:$A,1,0)),IF(ISNA(VLOOKUP(B20,TTM!$A:$A,1,0)),IF(ISNA(VLOOKUP(B20,FastTrack!$A:$A,1,0)),"Smart421","FastTrack"),"TTM"),"Remove"),"CEEMEA")</f>
        <v>CEEMEA</v>
      </c>
      <c r="I20" s="11" t="str">
        <f>IF(COUNTIF(schedule!DA$1:ZZ$100,B20)=0,"new","scheduled")</f>
        <v>scheduled</v>
      </c>
    </row>
    <row r="21" spans="1:9">
      <c r="A21" s="11" t="s">
        <v>1553</v>
      </c>
      <c r="B21" s="13">
        <v>120914005007</v>
      </c>
      <c r="C21" s="11" t="str">
        <f>IF(ISERROR(VLOOKUP(B21,'240912'!B:C,2,FALSE)),"new",VLOOKUP(B21,'240912'!B:C,2,FALSE))</f>
        <v>new</v>
      </c>
      <c r="D21" s="11" t="str">
        <f>IF(ISERROR(VLOOKUP(B21,'240912'!B:D,3,FALSE)),"new",IF(VLOOKUP(B21,'240912'!B:D,3,FALSE)="new","existing",VLOOKUP(B21,'240912'!B:D,3,FALSE)))</f>
        <v>existing</v>
      </c>
      <c r="E21" s="4" t="e">
        <f t="shared" si="1"/>
        <v>#VALUE!</v>
      </c>
      <c r="F21" s="11" t="str">
        <f>IF(ISERROR(VLOOKUP(B21,'260912'!B:B,1,FALSE)),"yes","no")</f>
        <v>yes</v>
      </c>
      <c r="G21" s="2" t="s">
        <v>1554</v>
      </c>
      <c r="H21" s="11" t="str">
        <f>IF(ISNA(VLOOKUP(B21,CEEMEA!$A:$A,1,0)),IF(ISNA(VLOOKUP(B21,Removes!$A:$A,1,0)),IF(ISNA(VLOOKUP(B21,TTM!$A:$A,1,0)),IF(ISNA(VLOOKUP(B21,FastTrack!$A:$A,1,0)),"Smart421","FastTrack"),"TTM"),"Remove"),"CEEMEA")</f>
        <v>CEEMEA</v>
      </c>
      <c r="I21" s="11" t="str">
        <f>IF(COUNTIF(schedule!DA$1:ZZ$100,B21)=0,"new","scheduled")</f>
        <v>scheduled</v>
      </c>
    </row>
    <row r="22" spans="1:9">
      <c r="A22" s="11" t="s">
        <v>1549</v>
      </c>
      <c r="B22" s="13">
        <v>120914005614</v>
      </c>
      <c r="C22" s="11" t="str">
        <f>IF(ISERROR(VLOOKUP(B22,'240912'!B:C,2,FALSE)),"new",VLOOKUP(B22,'240912'!B:C,2,FALSE))</f>
        <v>new</v>
      </c>
      <c r="D22" s="11" t="str">
        <f>IF(ISERROR(VLOOKUP(B22,'240912'!B:D,3,FALSE)),"new",IF(VLOOKUP(B22,'240912'!B:D,3,FALSE)="new","existing",VLOOKUP(B22,'240912'!B:D,3,FALSE)))</f>
        <v>existing</v>
      </c>
      <c r="E22" s="4" t="e">
        <f t="shared" si="1"/>
        <v>#VALUE!</v>
      </c>
      <c r="F22" s="11" t="str">
        <f>IF(ISERROR(VLOOKUP(B22,'260912'!B:B,1,FALSE)),"yes","no")</f>
        <v>yes</v>
      </c>
      <c r="G22" s="2" t="s">
        <v>1550</v>
      </c>
      <c r="H22" s="11" t="str">
        <f>IF(ISNA(VLOOKUP(B22,CEEMEA!$A:$A,1,0)),IF(ISNA(VLOOKUP(B22,Removes!$A:$A,1,0)),IF(ISNA(VLOOKUP(B22,TTM!$A:$A,1,0)),IF(ISNA(VLOOKUP(B22,FastTrack!$A:$A,1,0)),"Smart421","FastTrack"),"TTM"),"Remove"),"CEEMEA")</f>
        <v>CEEMEA</v>
      </c>
      <c r="I22" s="11" t="str">
        <f>IF(COUNTIF(schedule!DA$1:ZZ$100,B22)=0,"new","scheduled")</f>
        <v>scheduled</v>
      </c>
    </row>
    <row r="23" spans="1:9">
      <c r="A23" s="11" t="s">
        <v>1547</v>
      </c>
      <c r="B23" s="13">
        <v>120914010015</v>
      </c>
      <c r="C23" s="11" t="str">
        <f>IF(ISERROR(VLOOKUP(B23,'240912'!B:C,2,FALSE)),"new",VLOOKUP(B23,'240912'!B:C,2,FALSE))</f>
        <v>new</v>
      </c>
      <c r="D23" s="11" t="str">
        <f>IF(ISERROR(VLOOKUP(B23,'240912'!B:D,3,FALSE)),"new",IF(VLOOKUP(B23,'240912'!B:D,3,FALSE)="new","existing",VLOOKUP(B23,'240912'!B:D,3,FALSE)))</f>
        <v>existing</v>
      </c>
      <c r="E23" s="4" t="e">
        <f t="shared" si="1"/>
        <v>#VALUE!</v>
      </c>
      <c r="F23" s="11" t="str">
        <f>IF(ISERROR(VLOOKUP(B23,'260912'!B:B,1,FALSE)),"yes","no")</f>
        <v>yes</v>
      </c>
      <c r="G23" s="2" t="s">
        <v>1548</v>
      </c>
      <c r="H23" s="11" t="str">
        <f>IF(ISNA(VLOOKUP(B23,CEEMEA!$A:$A,1,0)),IF(ISNA(VLOOKUP(B23,Removes!$A:$A,1,0)),IF(ISNA(VLOOKUP(B23,TTM!$A:$A,1,0)),IF(ISNA(VLOOKUP(B23,FastTrack!$A:$A,1,0)),"Smart421","FastTrack"),"TTM"),"Remove"),"CEEMEA")</f>
        <v>CEEMEA</v>
      </c>
      <c r="I23" s="11" t="str">
        <f>IF(COUNTIF(schedule!DA$1:ZZ$100,B23)=0,"new","scheduled")</f>
        <v>scheduled</v>
      </c>
    </row>
    <row r="24" spans="1:9">
      <c r="A24" s="11" t="s">
        <v>1545</v>
      </c>
      <c r="B24" s="13">
        <v>120914023001</v>
      </c>
      <c r="C24" s="11" t="str">
        <f>IF(ISERROR(VLOOKUP(B24,'240912'!B:C,2,FALSE)),"new",VLOOKUP(B24,'240912'!B:C,2,FALSE))</f>
        <v>new</v>
      </c>
      <c r="D24" s="11" t="str">
        <f>IF(ISERROR(VLOOKUP(B24,'240912'!B:D,3,FALSE)),"new",IF(VLOOKUP(B24,'240912'!B:D,3,FALSE)="new","existing",VLOOKUP(B24,'240912'!B:D,3,FALSE)))</f>
        <v>existing</v>
      </c>
      <c r="E24" s="4" t="e">
        <f t="shared" si="1"/>
        <v>#VALUE!</v>
      </c>
      <c r="F24" s="11" t="str">
        <f>IF(ISERROR(VLOOKUP(B24,'260912'!B:B,1,FALSE)),"yes","no")</f>
        <v>no</v>
      </c>
      <c r="G24" s="2" t="s">
        <v>1546</v>
      </c>
      <c r="H24" s="11" t="str">
        <f>IF(ISNA(VLOOKUP(B24,CEEMEA!$A:$A,1,0)),IF(ISNA(VLOOKUP(B24,Removes!$A:$A,1,0)),IF(ISNA(VLOOKUP(B24,TTM!$A:$A,1,0)),IF(ISNA(VLOOKUP(B24,FastTrack!$A:$A,1,0)),"Smart421","FastTrack"),"TTM"),"Remove"),"CEEMEA")</f>
        <v>CEEMEA</v>
      </c>
      <c r="I24" s="11" t="str">
        <f>IF(COUNTIF(schedule!DA$1:ZZ$100,B24)=0,"new","scheduled")</f>
        <v>scheduled</v>
      </c>
    </row>
    <row r="25" spans="1:9">
      <c r="A25" s="11" t="s">
        <v>1543</v>
      </c>
      <c r="B25" s="13">
        <v>120914023437</v>
      </c>
      <c r="C25" s="11" t="str">
        <f>IF(ISERROR(VLOOKUP(B25,'240912'!B:C,2,FALSE)),"new",VLOOKUP(B25,'240912'!B:C,2,FALSE))</f>
        <v>new</v>
      </c>
      <c r="D25" s="11" t="str">
        <f>IF(ISERROR(VLOOKUP(B25,'240912'!B:D,3,FALSE)),"new",IF(VLOOKUP(B25,'240912'!B:D,3,FALSE)="new","existing",VLOOKUP(B25,'240912'!B:D,3,FALSE)))</f>
        <v>existing</v>
      </c>
      <c r="E25" s="4" t="e">
        <f t="shared" si="1"/>
        <v>#VALUE!</v>
      </c>
      <c r="F25" s="11" t="str">
        <f>IF(ISERROR(VLOOKUP(B25,'260912'!B:B,1,FALSE)),"yes","no")</f>
        <v>no</v>
      </c>
      <c r="G25" s="2" t="s">
        <v>1544</v>
      </c>
      <c r="H25" s="11" t="str">
        <f>IF(ISNA(VLOOKUP(B25,CEEMEA!$A:$A,1,0)),IF(ISNA(VLOOKUP(B25,Removes!$A:$A,1,0)),IF(ISNA(VLOOKUP(B25,TTM!$A:$A,1,0)),IF(ISNA(VLOOKUP(B25,FastTrack!$A:$A,1,0)),"Smart421","FastTrack"),"TTM"),"Remove"),"CEEMEA")</f>
        <v>CEEMEA</v>
      </c>
      <c r="I25" s="11" t="str">
        <f>IF(COUNTIF(schedule!DA$1:ZZ$100,B25)=0,"new","scheduled")</f>
        <v>scheduled</v>
      </c>
    </row>
    <row r="26" spans="1:9">
      <c r="A26" s="11" t="s">
        <v>1541</v>
      </c>
      <c r="B26" s="13">
        <v>120914023818</v>
      </c>
      <c r="C26" s="11" t="str">
        <f>IF(ISERROR(VLOOKUP(B26,'240912'!B:C,2,FALSE)),"new",VLOOKUP(B26,'240912'!B:C,2,FALSE))</f>
        <v>new</v>
      </c>
      <c r="D26" s="11" t="str">
        <f>IF(ISERROR(VLOOKUP(B26,'240912'!B:D,3,FALSE)),"new",IF(VLOOKUP(B26,'240912'!B:D,3,FALSE)="new","existing",VLOOKUP(B26,'240912'!B:D,3,FALSE)))</f>
        <v>existing</v>
      </c>
      <c r="E26" s="4" t="e">
        <f t="shared" si="1"/>
        <v>#VALUE!</v>
      </c>
      <c r="F26" s="11" t="str">
        <f>IF(ISERROR(VLOOKUP(B26,'260912'!B:B,1,FALSE)),"yes","no")</f>
        <v>no</v>
      </c>
      <c r="G26" s="2" t="s">
        <v>1542</v>
      </c>
      <c r="H26" s="11" t="str">
        <f>IF(ISNA(VLOOKUP(B26,CEEMEA!$A:$A,1,0)),IF(ISNA(VLOOKUP(B26,Removes!$A:$A,1,0)),IF(ISNA(VLOOKUP(B26,TTM!$A:$A,1,0)),IF(ISNA(VLOOKUP(B26,FastTrack!$A:$A,1,0)),"Smart421","FastTrack"),"TTM"),"Remove"),"CEEMEA")</f>
        <v>CEEMEA</v>
      </c>
      <c r="I26" s="11" t="str">
        <f>IF(COUNTIF(schedule!DA$1:ZZ$100,B26)=0,"new","scheduled")</f>
        <v>scheduled</v>
      </c>
    </row>
    <row r="27" spans="1:9">
      <c r="A27" s="11" t="s">
        <v>1539</v>
      </c>
      <c r="B27" s="13">
        <v>120914024126</v>
      </c>
      <c r="C27" s="11" t="str">
        <f>IF(ISERROR(VLOOKUP(B27,'240912'!B:C,2,FALSE)),"new",VLOOKUP(B27,'240912'!B:C,2,FALSE))</f>
        <v>new</v>
      </c>
      <c r="D27" s="11" t="str">
        <f>IF(ISERROR(VLOOKUP(B27,'240912'!B:D,3,FALSE)),"new",IF(VLOOKUP(B27,'240912'!B:D,3,FALSE)="new","existing",VLOOKUP(B27,'240912'!B:D,3,FALSE)))</f>
        <v>existing</v>
      </c>
      <c r="E27" s="4" t="e">
        <f t="shared" si="1"/>
        <v>#VALUE!</v>
      </c>
      <c r="F27" s="11" t="str">
        <f>IF(ISERROR(VLOOKUP(B27,'260912'!B:B,1,FALSE)),"yes","no")</f>
        <v>no</v>
      </c>
      <c r="G27" s="2" t="s">
        <v>1540</v>
      </c>
      <c r="H27" s="11" t="str">
        <f>IF(ISNA(VLOOKUP(B27,CEEMEA!$A:$A,1,0)),IF(ISNA(VLOOKUP(B27,Removes!$A:$A,1,0)),IF(ISNA(VLOOKUP(B27,TTM!$A:$A,1,0)),IF(ISNA(VLOOKUP(B27,FastTrack!$A:$A,1,0)),"Smart421","FastTrack"),"TTM"),"Remove"),"CEEMEA")</f>
        <v>CEEMEA</v>
      </c>
      <c r="I27" s="11" t="str">
        <f>IF(COUNTIF(schedule!DA$1:ZZ$100,B27)=0,"new","scheduled")</f>
        <v>scheduled</v>
      </c>
    </row>
    <row r="28" spans="1:9">
      <c r="A28" s="11" t="s">
        <v>1537</v>
      </c>
      <c r="B28" s="13">
        <v>120914024423</v>
      </c>
      <c r="C28" s="11" t="str">
        <f>IF(ISERROR(VLOOKUP(B28,'240912'!B:C,2,FALSE)),"new",VLOOKUP(B28,'240912'!B:C,2,FALSE))</f>
        <v>new</v>
      </c>
      <c r="D28" s="11" t="str">
        <f>IF(ISERROR(VLOOKUP(B28,'240912'!B:D,3,FALSE)),"new",IF(VLOOKUP(B28,'240912'!B:D,3,FALSE)="new","existing",VLOOKUP(B28,'240912'!B:D,3,FALSE)))</f>
        <v>existing</v>
      </c>
      <c r="E28" s="4" t="e">
        <f t="shared" si="1"/>
        <v>#VALUE!</v>
      </c>
      <c r="F28" s="11" t="str">
        <f>IF(ISERROR(VLOOKUP(B28,'260912'!B:B,1,FALSE)),"yes","no")</f>
        <v>no</v>
      </c>
      <c r="G28" s="2" t="s">
        <v>1538</v>
      </c>
      <c r="H28" s="11" t="str">
        <f>IF(ISNA(VLOOKUP(B28,CEEMEA!$A:$A,1,0)),IF(ISNA(VLOOKUP(B28,Removes!$A:$A,1,0)),IF(ISNA(VLOOKUP(B28,TTM!$A:$A,1,0)),IF(ISNA(VLOOKUP(B28,FastTrack!$A:$A,1,0)),"Smart421","FastTrack"),"TTM"),"Remove"),"CEEMEA")</f>
        <v>CEEMEA</v>
      </c>
      <c r="I28" s="11" t="str">
        <f>IF(COUNTIF(schedule!DA$1:ZZ$100,B28)=0,"new","scheduled")</f>
        <v>scheduled</v>
      </c>
    </row>
    <row r="29" spans="1:9">
      <c r="A29" s="11" t="s">
        <v>1535</v>
      </c>
      <c r="B29" s="13">
        <v>120914025115</v>
      </c>
      <c r="C29" s="11" t="str">
        <f>IF(ISERROR(VLOOKUP(B29,'240912'!B:C,2,FALSE)),"new",VLOOKUP(B29,'240912'!B:C,2,FALSE))</f>
        <v>new</v>
      </c>
      <c r="D29" s="11" t="str">
        <f>IF(ISERROR(VLOOKUP(B29,'240912'!B:D,3,FALSE)),"new",IF(VLOOKUP(B29,'240912'!B:D,3,FALSE)="new","existing",VLOOKUP(B29,'240912'!B:D,3,FALSE)))</f>
        <v>existing</v>
      </c>
      <c r="E29" s="4" t="e">
        <f t="shared" si="1"/>
        <v>#VALUE!</v>
      </c>
      <c r="F29" s="11" t="str">
        <f>IF(ISERROR(VLOOKUP(B29,'260912'!B:B,1,FALSE)),"yes","no")</f>
        <v>no</v>
      </c>
      <c r="G29" s="2" t="s">
        <v>1536</v>
      </c>
      <c r="H29" s="11" t="str">
        <f>IF(ISNA(VLOOKUP(B29,CEEMEA!$A:$A,1,0)),IF(ISNA(VLOOKUP(B29,Removes!$A:$A,1,0)),IF(ISNA(VLOOKUP(B29,TTM!$A:$A,1,0)),IF(ISNA(VLOOKUP(B29,FastTrack!$A:$A,1,0)),"Smart421","FastTrack"),"TTM"),"Remove"),"CEEMEA")</f>
        <v>CEEMEA</v>
      </c>
      <c r="I29" s="11" t="str">
        <f>IF(COUNTIF(schedule!DA$1:ZZ$100,B29)=0,"new","scheduled")</f>
        <v>scheduled</v>
      </c>
    </row>
    <row r="30" spans="1:9">
      <c r="A30" s="11" t="s">
        <v>1533</v>
      </c>
      <c r="B30" s="13">
        <v>120914031802</v>
      </c>
      <c r="C30" s="11" t="str">
        <f>IF(ISERROR(VLOOKUP(B30,'240912'!B:C,2,FALSE)),"new",VLOOKUP(B30,'240912'!B:C,2,FALSE))</f>
        <v>new</v>
      </c>
      <c r="D30" s="11" t="str">
        <f>IF(ISERROR(VLOOKUP(B30,'240912'!B:D,3,FALSE)),"new",IF(VLOOKUP(B30,'240912'!B:D,3,FALSE)="new","existing",VLOOKUP(B30,'240912'!B:D,3,FALSE)))</f>
        <v>existing</v>
      </c>
      <c r="E30" s="4" t="e">
        <f t="shared" si="1"/>
        <v>#VALUE!</v>
      </c>
      <c r="F30" s="11" t="str">
        <f>IF(ISERROR(VLOOKUP(B30,'260912'!B:B,1,FALSE)),"yes","no")</f>
        <v>no</v>
      </c>
      <c r="G30" s="2" t="s">
        <v>1534</v>
      </c>
      <c r="H30" s="11" t="str">
        <f>IF(ISNA(VLOOKUP(B30,CEEMEA!$A:$A,1,0)),IF(ISNA(VLOOKUP(B30,Removes!$A:$A,1,0)),IF(ISNA(VLOOKUP(B30,TTM!$A:$A,1,0)),IF(ISNA(VLOOKUP(B30,FastTrack!$A:$A,1,0)),"Smart421","FastTrack"),"TTM"),"Remove"),"CEEMEA")</f>
        <v>CEEMEA</v>
      </c>
      <c r="I30" s="11" t="str">
        <f>IF(COUNTIF(schedule!DA$1:ZZ$100,B30)=0,"new","scheduled")</f>
        <v>scheduled</v>
      </c>
    </row>
    <row r="31" spans="1:9">
      <c r="A31" s="11" t="s">
        <v>1531</v>
      </c>
      <c r="B31" s="13">
        <v>120914032053</v>
      </c>
      <c r="C31" s="11" t="str">
        <f>IF(ISERROR(VLOOKUP(B31,'240912'!B:C,2,FALSE)),"new",VLOOKUP(B31,'240912'!B:C,2,FALSE))</f>
        <v>new</v>
      </c>
      <c r="D31" s="11" t="str">
        <f>IF(ISERROR(VLOOKUP(B31,'240912'!B:D,3,FALSE)),"new",IF(VLOOKUP(B31,'240912'!B:D,3,FALSE)="new","existing",VLOOKUP(B31,'240912'!B:D,3,FALSE)))</f>
        <v>existing</v>
      </c>
      <c r="E31" s="4" t="e">
        <f t="shared" si="1"/>
        <v>#VALUE!</v>
      </c>
      <c r="F31" s="11" t="str">
        <f>IF(ISERROR(VLOOKUP(B31,'260912'!B:B,1,FALSE)),"yes","no")</f>
        <v>no</v>
      </c>
      <c r="G31" s="2" t="s">
        <v>1532</v>
      </c>
      <c r="H31" s="11" t="str">
        <f>IF(ISNA(VLOOKUP(B31,CEEMEA!$A:$A,1,0)),IF(ISNA(VLOOKUP(B31,Removes!$A:$A,1,0)),IF(ISNA(VLOOKUP(B31,TTM!$A:$A,1,0)),IF(ISNA(VLOOKUP(B31,FastTrack!$A:$A,1,0)),"Smart421","FastTrack"),"TTM"),"Remove"),"CEEMEA")</f>
        <v>CEEMEA</v>
      </c>
      <c r="I31" s="11" t="str">
        <f>IF(COUNTIF(schedule!DA$1:ZZ$100,B31)=0,"new","scheduled")</f>
        <v>scheduled</v>
      </c>
    </row>
    <row r="32" spans="1:9">
      <c r="A32" s="11" t="s">
        <v>1529</v>
      </c>
      <c r="B32" s="13">
        <v>120914033316</v>
      </c>
      <c r="C32" s="11" t="str">
        <f>IF(ISERROR(VLOOKUP(B32,'240912'!B:C,2,FALSE)),"new",VLOOKUP(B32,'240912'!B:C,2,FALSE))</f>
        <v>new</v>
      </c>
      <c r="D32" s="11" t="str">
        <f>IF(ISERROR(VLOOKUP(B32,'240912'!B:D,3,FALSE)),"new",IF(VLOOKUP(B32,'240912'!B:D,3,FALSE)="new","existing",VLOOKUP(B32,'240912'!B:D,3,FALSE)))</f>
        <v>existing</v>
      </c>
      <c r="E32" s="4" t="e">
        <f t="shared" si="1"/>
        <v>#VALUE!</v>
      </c>
      <c r="F32" s="11" t="str">
        <f>IF(ISERROR(VLOOKUP(B32,'260912'!B:B,1,FALSE)),"yes","no")</f>
        <v>no</v>
      </c>
      <c r="G32" s="2" t="s">
        <v>1530</v>
      </c>
      <c r="H32" s="11" t="str">
        <f>IF(ISNA(VLOOKUP(B32,CEEMEA!$A:$A,1,0)),IF(ISNA(VLOOKUP(B32,Removes!$A:$A,1,0)),IF(ISNA(VLOOKUP(B32,TTM!$A:$A,1,0)),IF(ISNA(VLOOKUP(B32,FastTrack!$A:$A,1,0)),"Smart421","FastTrack"),"TTM"),"Remove"),"CEEMEA")</f>
        <v>CEEMEA</v>
      </c>
      <c r="I32" s="11" t="str">
        <f>IF(COUNTIF(schedule!DA$1:ZZ$100,B32)=0,"new","scheduled")</f>
        <v>scheduled</v>
      </c>
    </row>
    <row r="33" spans="1:9">
      <c r="A33" s="11" t="s">
        <v>1527</v>
      </c>
      <c r="B33" s="13">
        <v>120914034923</v>
      </c>
      <c r="C33" s="11" t="str">
        <f>IF(ISERROR(VLOOKUP(B33,'240912'!B:C,2,FALSE)),"new",VLOOKUP(B33,'240912'!B:C,2,FALSE))</f>
        <v>new</v>
      </c>
      <c r="D33" s="11" t="str">
        <f>IF(ISERROR(VLOOKUP(B33,'240912'!B:D,3,FALSE)),"new",IF(VLOOKUP(B33,'240912'!B:D,3,FALSE)="new","existing",VLOOKUP(B33,'240912'!B:D,3,FALSE)))</f>
        <v>existing</v>
      </c>
      <c r="E33" s="4" t="e">
        <f t="shared" si="1"/>
        <v>#VALUE!</v>
      </c>
      <c r="F33" s="11" t="str">
        <f>IF(ISERROR(VLOOKUP(B33,'260912'!B:B,1,FALSE)),"yes","no")</f>
        <v>no</v>
      </c>
      <c r="G33" s="2" t="s">
        <v>1528</v>
      </c>
      <c r="H33" s="11" t="str">
        <f>IF(ISNA(VLOOKUP(B33,CEEMEA!$A:$A,1,0)),IF(ISNA(VLOOKUP(B33,Removes!$A:$A,1,0)),IF(ISNA(VLOOKUP(B33,TTM!$A:$A,1,0)),IF(ISNA(VLOOKUP(B33,FastTrack!$A:$A,1,0)),"Smart421","FastTrack"),"TTM"),"Remove"),"CEEMEA")</f>
        <v>CEEMEA</v>
      </c>
      <c r="I33" s="11" t="str">
        <f>IF(COUNTIF(schedule!DA$1:ZZ$100,B33)=0,"new","scheduled")</f>
        <v>scheduled</v>
      </c>
    </row>
    <row r="34" spans="1:9">
      <c r="A34" s="11" t="s">
        <v>1525</v>
      </c>
      <c r="B34" s="13">
        <v>120914040159</v>
      </c>
      <c r="C34" s="11" t="str">
        <f>IF(ISERROR(VLOOKUP(B34,'240912'!B:C,2,FALSE)),"new",VLOOKUP(B34,'240912'!B:C,2,FALSE))</f>
        <v>new</v>
      </c>
      <c r="D34" s="11" t="str">
        <f>IF(ISERROR(VLOOKUP(B34,'240912'!B:D,3,FALSE)),"new",IF(VLOOKUP(B34,'240912'!B:D,3,FALSE)="new","existing",VLOOKUP(B34,'240912'!B:D,3,FALSE)))</f>
        <v>existing</v>
      </c>
      <c r="E34" s="4" t="e">
        <f t="shared" si="1"/>
        <v>#VALUE!</v>
      </c>
      <c r="F34" s="11" t="str">
        <f>IF(ISERROR(VLOOKUP(B34,'260912'!B:B,1,FALSE)),"yes","no")</f>
        <v>no</v>
      </c>
      <c r="G34" s="2" t="s">
        <v>1526</v>
      </c>
      <c r="H34" s="11" t="str">
        <f>IF(ISNA(VLOOKUP(B34,CEEMEA!$A:$A,1,0)),IF(ISNA(VLOOKUP(B34,Removes!$A:$A,1,0)),IF(ISNA(VLOOKUP(B34,TTM!$A:$A,1,0)),IF(ISNA(VLOOKUP(B34,FastTrack!$A:$A,1,0)),"Smart421","FastTrack"),"TTM"),"Remove"),"CEEMEA")</f>
        <v>CEEMEA</v>
      </c>
      <c r="I34" s="11" t="str">
        <f>IF(COUNTIF(schedule!DA$1:ZZ$100,B34)=0,"new","scheduled")</f>
        <v>scheduled</v>
      </c>
    </row>
    <row r="35" spans="1:9">
      <c r="A35" s="11" t="s">
        <v>333</v>
      </c>
      <c r="B35" s="13">
        <v>120914123424</v>
      </c>
      <c r="C35" s="11" t="str">
        <f>IF(ISERROR(VLOOKUP(B35,'240912'!B:C,2,FALSE)),"new",VLOOKUP(B35,'240912'!B:C,2,FALSE))</f>
        <v>new</v>
      </c>
      <c r="D35" s="11" t="str">
        <f>IF(ISERROR(VLOOKUP(B35,'240912'!B:D,3,FALSE)),"new",IF(VLOOKUP(B35,'240912'!B:D,3,FALSE)="new","existing",VLOOKUP(B35,'240912'!B:D,3,FALSE)))</f>
        <v>existing</v>
      </c>
      <c r="E35" s="4" t="e">
        <f t="shared" si="1"/>
        <v>#VALUE!</v>
      </c>
      <c r="F35" s="11" t="str">
        <f>IF(ISERROR(VLOOKUP(B35,'260912'!B:B,1,FALSE)),"yes","no")</f>
        <v>no</v>
      </c>
      <c r="G35" s="2" t="s">
        <v>1714</v>
      </c>
      <c r="H35" s="11" t="str">
        <f>IF(ISNA(VLOOKUP(B35,CEEMEA!$A:$A,1,0)),IF(ISNA(VLOOKUP(B35,Removes!$A:$A,1,0)),IF(ISNA(VLOOKUP(B35,TTM!$A:$A,1,0)),IF(ISNA(VLOOKUP(B35,FastTrack!$A:$A,1,0)),"Smart421","FastTrack"),"TTM"),"Remove"),"CEEMEA")</f>
        <v>Remove</v>
      </c>
      <c r="I35" s="11" t="str">
        <f>IF(COUNTIF(schedule!DA$1:ZZ$100,B35)=0,"new","scheduled")</f>
        <v>new</v>
      </c>
    </row>
    <row r="36" spans="1:9">
      <c r="A36" s="11" t="s">
        <v>339</v>
      </c>
      <c r="B36" s="13">
        <v>120914131525</v>
      </c>
      <c r="C36" s="11" t="str">
        <f>IF(ISERROR(VLOOKUP(B36,'240912'!B:C,2,FALSE)),"new",VLOOKUP(B36,'240912'!B:C,2,FALSE))</f>
        <v>new</v>
      </c>
      <c r="D36" s="11" t="str">
        <f>IF(ISERROR(VLOOKUP(B36,'240912'!B:D,3,FALSE)),"new",IF(VLOOKUP(B36,'240912'!B:D,3,FALSE)="new","existing",VLOOKUP(B36,'240912'!B:D,3,FALSE)))</f>
        <v>existing</v>
      </c>
      <c r="E36" s="4" t="e">
        <f t="shared" si="1"/>
        <v>#VALUE!</v>
      </c>
      <c r="F36" s="11" t="str">
        <f>IF(ISERROR(VLOOKUP(B36,'260912'!B:B,1,FALSE)),"yes","no")</f>
        <v>no</v>
      </c>
      <c r="G36" s="2" t="s">
        <v>1712</v>
      </c>
      <c r="H36" s="11" t="str">
        <f>IF(ISNA(VLOOKUP(B36,CEEMEA!$A:$A,1,0)),IF(ISNA(VLOOKUP(B36,Removes!$A:$A,1,0)),IF(ISNA(VLOOKUP(B36,TTM!$A:$A,1,0)),IF(ISNA(VLOOKUP(B36,FastTrack!$A:$A,1,0)),"Smart421","FastTrack"),"TTM"),"Remove"),"CEEMEA")</f>
        <v>Smart421</v>
      </c>
      <c r="I36" s="11" t="str">
        <f>IF(COUNTIF(schedule!DA$1:ZZ$100,B36)=0,"new","scheduled")</f>
        <v>scheduled</v>
      </c>
    </row>
    <row r="37" spans="1:9">
      <c r="A37" s="11" t="s">
        <v>338</v>
      </c>
      <c r="B37" s="13">
        <v>120914131728</v>
      </c>
      <c r="C37" s="11" t="str">
        <f>IF(ISERROR(VLOOKUP(B37,'240912'!B:C,2,FALSE)),"new",VLOOKUP(B37,'240912'!B:C,2,FALSE))</f>
        <v>new</v>
      </c>
      <c r="D37" s="11" t="str">
        <f>IF(ISERROR(VLOOKUP(B37,'240912'!B:D,3,FALSE)),"new",IF(VLOOKUP(B37,'240912'!B:D,3,FALSE)="new","existing",VLOOKUP(B37,'240912'!B:D,3,FALSE)))</f>
        <v>existing</v>
      </c>
      <c r="E37" s="4" t="e">
        <f t="shared" si="1"/>
        <v>#VALUE!</v>
      </c>
      <c r="F37" s="11" t="str">
        <f>IF(ISERROR(VLOOKUP(B37,'260912'!B:B,1,FALSE)),"yes","no")</f>
        <v>no</v>
      </c>
      <c r="G37" s="2" t="s">
        <v>1711</v>
      </c>
      <c r="H37" s="11" t="str">
        <f>IF(ISNA(VLOOKUP(B37,CEEMEA!$A:$A,1,0)),IF(ISNA(VLOOKUP(B37,Removes!$A:$A,1,0)),IF(ISNA(VLOOKUP(B37,TTM!$A:$A,1,0)),IF(ISNA(VLOOKUP(B37,FastTrack!$A:$A,1,0)),"Smart421","FastTrack"),"TTM"),"Remove"),"CEEMEA")</f>
        <v>Smart421</v>
      </c>
      <c r="I37" s="11" t="str">
        <f>IF(COUNTIF(schedule!DA$1:ZZ$100,B37)=0,"new","scheduled")</f>
        <v>scheduled</v>
      </c>
    </row>
    <row r="38" spans="1:9">
      <c r="A38" s="11" t="s">
        <v>173</v>
      </c>
      <c r="B38" s="13">
        <v>120917045521</v>
      </c>
      <c r="C38" s="11" t="str">
        <f>IF(ISERROR(VLOOKUP(B38,'240912'!B:C,2,FALSE)),"new",VLOOKUP(B38,'240912'!B:C,2,FALSE))</f>
        <v>new</v>
      </c>
      <c r="D38" s="11" t="str">
        <f>IF(ISERROR(VLOOKUP(B38,'240912'!B:D,3,FALSE)),"new",IF(VLOOKUP(B38,'240912'!B:D,3,FALSE)="new","existing",VLOOKUP(B38,'240912'!B:D,3,FALSE)))</f>
        <v>existing</v>
      </c>
      <c r="E38" s="4" t="e">
        <f t="shared" si="1"/>
        <v>#VALUE!</v>
      </c>
      <c r="F38" s="11" t="str">
        <f>IF(ISERROR(VLOOKUP(B38,'260912'!B:B,1,FALSE)),"yes","no")</f>
        <v>no</v>
      </c>
      <c r="G38" s="2" t="s">
        <v>1674</v>
      </c>
      <c r="H38" s="11" t="str">
        <f>IF(ISNA(VLOOKUP(B38,CEEMEA!$A:$A,1,0)),IF(ISNA(VLOOKUP(B38,Removes!$A:$A,1,0)),IF(ISNA(VLOOKUP(B38,TTM!$A:$A,1,0)),IF(ISNA(VLOOKUP(B38,FastTrack!$A:$A,1,0)),"Smart421","FastTrack"),"TTM"),"Remove"),"CEEMEA")</f>
        <v>Remove</v>
      </c>
      <c r="I38" s="11" t="str">
        <f>IF(COUNTIF(schedule!DA$1:ZZ$100,B38)=0,"new","scheduled")</f>
        <v>new</v>
      </c>
    </row>
    <row r="39" spans="1:9">
      <c r="A39" s="11" t="s">
        <v>172</v>
      </c>
      <c r="B39" s="13">
        <v>120917045758</v>
      </c>
      <c r="C39" s="11" t="str">
        <f>IF(ISERROR(VLOOKUP(B39,'240912'!B:C,2,FALSE)),"new",VLOOKUP(B39,'240912'!B:C,2,FALSE))</f>
        <v>new</v>
      </c>
      <c r="D39" s="11" t="str">
        <f>IF(ISERROR(VLOOKUP(B39,'240912'!B:D,3,FALSE)),"new",IF(VLOOKUP(B39,'240912'!B:D,3,FALSE)="new","existing",VLOOKUP(B39,'240912'!B:D,3,FALSE)))</f>
        <v>existing</v>
      </c>
      <c r="E39" s="4" t="e">
        <f t="shared" si="1"/>
        <v>#VALUE!</v>
      </c>
      <c r="F39" s="11" t="str">
        <f>IF(ISERROR(VLOOKUP(B39,'260912'!B:B,1,FALSE)),"yes","no")</f>
        <v>no</v>
      </c>
      <c r="G39" s="2" t="s">
        <v>1673</v>
      </c>
      <c r="H39" s="11" t="str">
        <f>IF(ISNA(VLOOKUP(B39,CEEMEA!$A:$A,1,0)),IF(ISNA(VLOOKUP(B39,Removes!$A:$A,1,0)),IF(ISNA(VLOOKUP(B39,TTM!$A:$A,1,0)),IF(ISNA(VLOOKUP(B39,FastTrack!$A:$A,1,0)),"Smart421","FastTrack"),"TTM"),"Remove"),"CEEMEA")</f>
        <v>Remove</v>
      </c>
      <c r="I39" s="11" t="str">
        <f>IF(COUNTIF(schedule!DA$1:ZZ$100,B39)=0,"new","scheduled")</f>
        <v>new</v>
      </c>
    </row>
    <row r="40" spans="1:9">
      <c r="A40" s="11" t="s">
        <v>1860</v>
      </c>
      <c r="B40" s="13">
        <v>120918043432</v>
      </c>
      <c r="C40" s="11" t="str">
        <f>IF(ISERROR(VLOOKUP(B40,'240912'!B:C,2,FALSE)),"new",VLOOKUP(B40,'240912'!B:C,2,FALSE))</f>
        <v>new</v>
      </c>
      <c r="D40" s="11" t="str">
        <f>IF(ISERROR(VLOOKUP(B40,'240912'!B:D,3,FALSE)),"new",IF(VLOOKUP(B40,'240912'!B:D,3,FALSE)="new","existing",VLOOKUP(B40,'240912'!B:D,3,FALSE)))</f>
        <v>existing</v>
      </c>
      <c r="E40" s="4" t="e">
        <f t="shared" si="1"/>
        <v>#VALUE!</v>
      </c>
      <c r="F40" s="11" t="str">
        <f>IF(ISERROR(VLOOKUP(B40,'260912'!B:B,1,FALSE)),"yes","no")</f>
        <v>no</v>
      </c>
      <c r="G40" s="2" t="s">
        <v>1861</v>
      </c>
      <c r="H40" s="11" t="str">
        <f>IF(ISNA(VLOOKUP(B40,CEEMEA!$A:$A,1,0)),IF(ISNA(VLOOKUP(B40,Removes!$A:$A,1,0)),IF(ISNA(VLOOKUP(B40,TTM!$A:$A,1,0)),IF(ISNA(VLOOKUP(B40,FastTrack!$A:$A,1,0)),"Smart421","FastTrack"),"TTM"),"Remove"),"CEEMEA")</f>
        <v>CEEMEA</v>
      </c>
      <c r="I40" s="11" t="str">
        <f>IF(COUNTIF(schedule!DA$1:ZZ$100,B40)=0,"new","scheduled")</f>
        <v>scheduled</v>
      </c>
    </row>
    <row r="41" spans="1:9">
      <c r="A41" s="11" t="s">
        <v>1858</v>
      </c>
      <c r="B41" s="13">
        <v>120918043434</v>
      </c>
      <c r="C41" s="11" t="str">
        <f>IF(ISERROR(VLOOKUP(B41,'240912'!B:C,2,FALSE)),"new",VLOOKUP(B41,'240912'!B:C,2,FALSE))</f>
        <v>new</v>
      </c>
      <c r="D41" s="11" t="str">
        <f>IF(ISERROR(VLOOKUP(B41,'240912'!B:D,3,FALSE)),"new",IF(VLOOKUP(B41,'240912'!B:D,3,FALSE)="new","existing",VLOOKUP(B41,'240912'!B:D,3,FALSE)))</f>
        <v>existing</v>
      </c>
      <c r="E41" s="4" t="e">
        <f t="shared" si="1"/>
        <v>#VALUE!</v>
      </c>
      <c r="F41" s="11" t="str">
        <f>IF(ISERROR(VLOOKUP(B41,'260912'!B:B,1,FALSE)),"yes","no")</f>
        <v>no</v>
      </c>
      <c r="G41" s="2" t="s">
        <v>1859</v>
      </c>
      <c r="H41" s="11" t="str">
        <f>IF(ISNA(VLOOKUP(B41,CEEMEA!$A:$A,1,0)),IF(ISNA(VLOOKUP(B41,Removes!$A:$A,1,0)),IF(ISNA(VLOOKUP(B41,TTM!$A:$A,1,0)),IF(ISNA(VLOOKUP(B41,FastTrack!$A:$A,1,0)),"Smart421","FastTrack"),"TTM"),"Remove"),"CEEMEA")</f>
        <v>CEEMEA</v>
      </c>
      <c r="I41" s="11" t="str">
        <f>IF(COUNTIF(schedule!DA$1:ZZ$100,B41)=0,"new","scheduled")</f>
        <v>scheduled</v>
      </c>
    </row>
    <row r="42" spans="1:9">
      <c r="A42" s="11" t="s">
        <v>1771</v>
      </c>
      <c r="B42" s="13">
        <v>120919080500</v>
      </c>
      <c r="C42" s="11" t="str">
        <f>IF(ISERROR(VLOOKUP(B42,'240912'!B:C,2,FALSE)),"new",VLOOKUP(B42,'240912'!B:C,2,FALSE))</f>
        <v>new</v>
      </c>
      <c r="D42" s="11" t="str">
        <f>IF(ISERROR(VLOOKUP(B42,'240912'!B:D,3,FALSE)),"new",IF(VLOOKUP(B42,'240912'!B:D,3,FALSE)="new","existing",VLOOKUP(B42,'240912'!B:D,3,FALSE)))</f>
        <v>existing</v>
      </c>
      <c r="E42" s="4" t="e">
        <f t="shared" si="1"/>
        <v>#VALUE!</v>
      </c>
      <c r="F42" s="11" t="str">
        <f>IF(ISERROR(VLOOKUP(B42,'260912'!B:B,1,FALSE)),"yes","no")</f>
        <v>no</v>
      </c>
      <c r="G42" s="2" t="s">
        <v>1772</v>
      </c>
      <c r="H42" s="11" t="str">
        <f>IF(ISNA(VLOOKUP(B42,CEEMEA!$A:$A,1,0)),IF(ISNA(VLOOKUP(B42,Removes!$A:$A,1,0)),IF(ISNA(VLOOKUP(B42,TTM!$A:$A,1,0)),IF(ISNA(VLOOKUP(B42,FastTrack!$A:$A,1,0)),"Smart421","FastTrack"),"TTM"),"Remove"),"CEEMEA")</f>
        <v>Smart421</v>
      </c>
      <c r="I42" s="11" t="str">
        <f>IF(COUNTIF(schedule!DA$1:ZZ$100,B42)=0,"new","scheduled")</f>
        <v>scheduled</v>
      </c>
    </row>
    <row r="43" spans="1:9">
      <c r="A43" s="1" t="s">
        <v>1825</v>
      </c>
      <c r="B43" s="13">
        <v>120920100741</v>
      </c>
      <c r="C43" s="11" t="str">
        <f>IF(ISERROR(VLOOKUP(B43,'240912'!B:C,2,FALSE)),"new",VLOOKUP(B43,'240912'!B:C,2,FALSE))</f>
        <v>new</v>
      </c>
      <c r="D43" s="11" t="str">
        <f>IF(ISERROR(VLOOKUP(B43,'240912'!B:D,3,FALSE)),"new",IF(VLOOKUP(B43,'240912'!B:D,3,FALSE)="new","existing",VLOOKUP(B43,'240912'!B:D,3,FALSE)))</f>
        <v>existing</v>
      </c>
      <c r="E43" s="4" t="e">
        <f t="shared" si="1"/>
        <v>#VALUE!</v>
      </c>
      <c r="F43" s="11" t="str">
        <f>IF(ISERROR(VLOOKUP(B43,'260912'!B:B,1,FALSE)),"yes","no")</f>
        <v>no</v>
      </c>
      <c r="G43" s="2" t="s">
        <v>1893</v>
      </c>
      <c r="H43" s="11" t="str">
        <f>IF(ISNA(VLOOKUP(B43,CEEMEA!$A:$A,1,0)),IF(ISNA(VLOOKUP(B43,Removes!$A:$A,1,0)),IF(ISNA(VLOOKUP(B43,TTM!$A:$A,1,0)),IF(ISNA(VLOOKUP(B43,FastTrack!$A:$A,1,0)),"Smart421","FastTrack"),"TTM"),"Remove"),"CEEMEA")</f>
        <v>Smart421</v>
      </c>
      <c r="I43" s="11" t="str">
        <f>IF(COUNTIF(schedule!DA$1:ZZ$100,B43)=0,"new","scheduled")</f>
        <v>scheduled</v>
      </c>
    </row>
    <row r="44" spans="1:9">
      <c r="A44" s="11" t="s">
        <v>1823</v>
      </c>
      <c r="B44" s="13">
        <v>120920100748</v>
      </c>
      <c r="C44" s="11" t="str">
        <f>IF(ISERROR(VLOOKUP(B44,'240912'!B:C,2,FALSE)),"new",VLOOKUP(B44,'240912'!B:C,2,FALSE))</f>
        <v>new</v>
      </c>
      <c r="D44" s="11" t="str">
        <f>IF(ISERROR(VLOOKUP(B44,'240912'!B:D,3,FALSE)),"new",IF(VLOOKUP(B44,'240912'!B:D,3,FALSE)="new","existing",VLOOKUP(B44,'240912'!B:D,3,FALSE)))</f>
        <v>existing</v>
      </c>
      <c r="E44" s="4" t="e">
        <f t="shared" si="1"/>
        <v>#VALUE!</v>
      </c>
      <c r="F44" s="11" t="str">
        <f>IF(ISERROR(VLOOKUP(B44,'260912'!B:B,1,FALSE)),"yes","no")</f>
        <v>no</v>
      </c>
      <c r="G44" s="2" t="s">
        <v>1824</v>
      </c>
      <c r="H44" s="11" t="str">
        <f>IF(ISNA(VLOOKUP(B44,CEEMEA!$A:$A,1,0)),IF(ISNA(VLOOKUP(B44,Removes!$A:$A,1,0)),IF(ISNA(VLOOKUP(B44,TTM!$A:$A,1,0)),IF(ISNA(VLOOKUP(B44,FastTrack!$A:$A,1,0)),"Smart421","FastTrack"),"TTM"),"Remove"),"CEEMEA")</f>
        <v>Smart421</v>
      </c>
      <c r="I44" s="11" t="str">
        <f>IF(COUNTIF(schedule!DA$1:ZZ$100,B44)=0,"new","scheduled")</f>
        <v>scheduled</v>
      </c>
    </row>
    <row r="45" spans="1:9">
      <c r="A45" s="11" t="s">
        <v>1821</v>
      </c>
      <c r="B45" s="13">
        <v>120920100749</v>
      </c>
      <c r="C45" s="11" t="str">
        <f>IF(ISERROR(VLOOKUP(B45,'240912'!B:C,2,FALSE)),"new",VLOOKUP(B45,'240912'!B:C,2,FALSE))</f>
        <v>new</v>
      </c>
      <c r="D45" s="11" t="str">
        <f>IF(ISERROR(VLOOKUP(B45,'240912'!B:D,3,FALSE)),"new",IF(VLOOKUP(B45,'240912'!B:D,3,FALSE)="new","existing",VLOOKUP(B45,'240912'!B:D,3,FALSE)))</f>
        <v>existing</v>
      </c>
      <c r="E45" s="4" t="e">
        <f t="shared" si="1"/>
        <v>#VALUE!</v>
      </c>
      <c r="F45" s="11" t="str">
        <f>IF(ISERROR(VLOOKUP(B45,'260912'!B:B,1,FALSE)),"yes","no")</f>
        <v>no</v>
      </c>
      <c r="G45" s="2" t="s">
        <v>1822</v>
      </c>
      <c r="H45" s="11" t="str">
        <f>IF(ISNA(VLOOKUP(B45,CEEMEA!$A:$A,1,0)),IF(ISNA(VLOOKUP(B45,Removes!$A:$A,1,0)),IF(ISNA(VLOOKUP(B45,TTM!$A:$A,1,0)),IF(ISNA(VLOOKUP(B45,FastTrack!$A:$A,1,0)),"Smart421","FastTrack"),"TTM"),"Remove"),"CEEMEA")</f>
        <v>Smart421</v>
      </c>
      <c r="I45" s="11" t="str">
        <f>IF(COUNTIF(schedule!DA$1:ZZ$100,B45)=0,"new","scheduled")</f>
        <v>scheduled</v>
      </c>
    </row>
    <row r="46" spans="1:9">
      <c r="A46" s="11" t="s">
        <v>1819</v>
      </c>
      <c r="B46" s="13">
        <v>120920100750</v>
      </c>
      <c r="C46" s="11" t="str">
        <f>IF(ISERROR(VLOOKUP(B46,'240912'!B:C,2,FALSE)),"new",VLOOKUP(B46,'240912'!B:C,2,FALSE))</f>
        <v>new</v>
      </c>
      <c r="D46" s="11" t="str">
        <f>IF(ISERROR(VLOOKUP(B46,'240912'!B:D,3,FALSE)),"new",IF(VLOOKUP(B46,'240912'!B:D,3,FALSE)="new","existing",VLOOKUP(B46,'240912'!B:D,3,FALSE)))</f>
        <v>existing</v>
      </c>
      <c r="E46" s="4" t="e">
        <f t="shared" si="1"/>
        <v>#VALUE!</v>
      </c>
      <c r="F46" s="11" t="str">
        <f>IF(ISERROR(VLOOKUP(B46,'260912'!B:B,1,FALSE)),"yes","no")</f>
        <v>no</v>
      </c>
      <c r="G46" s="2" t="s">
        <v>1820</v>
      </c>
      <c r="H46" s="11" t="str">
        <f>IF(ISNA(VLOOKUP(B46,CEEMEA!$A:$A,1,0)),IF(ISNA(VLOOKUP(B46,Removes!$A:$A,1,0)),IF(ISNA(VLOOKUP(B46,TTM!$A:$A,1,0)),IF(ISNA(VLOOKUP(B46,FastTrack!$A:$A,1,0)),"Smart421","FastTrack"),"TTM"),"Remove"),"CEEMEA")</f>
        <v>Smart421</v>
      </c>
      <c r="I46" s="11" t="str">
        <f>IF(COUNTIF(schedule!DA$1:ZZ$100,B46)=0,"new","scheduled")</f>
        <v>scheduled</v>
      </c>
    </row>
    <row r="47" spans="1:9">
      <c r="A47" s="11" t="s">
        <v>1815</v>
      </c>
      <c r="B47" s="13">
        <v>120920100751</v>
      </c>
      <c r="C47" s="11" t="str">
        <f>IF(ISERROR(VLOOKUP(B47,'240912'!B:C,2,FALSE)),"new",VLOOKUP(B47,'240912'!B:C,2,FALSE))</f>
        <v>new</v>
      </c>
      <c r="D47" s="11" t="str">
        <f>IF(ISERROR(VLOOKUP(B47,'240912'!B:D,3,FALSE)),"new",IF(VLOOKUP(B47,'240912'!B:D,3,FALSE)="new","existing",VLOOKUP(B47,'240912'!B:D,3,FALSE)))</f>
        <v>existing</v>
      </c>
      <c r="E47" s="4" t="e">
        <f t="shared" si="1"/>
        <v>#VALUE!</v>
      </c>
      <c r="F47" s="11" t="str">
        <f>IF(ISERROR(VLOOKUP(B47,'260912'!B:B,1,FALSE)),"yes","no")</f>
        <v>no</v>
      </c>
      <c r="G47" s="2" t="s">
        <v>1816</v>
      </c>
      <c r="H47" s="11" t="str">
        <f>IF(ISNA(VLOOKUP(B47,CEEMEA!$A:$A,1,0)),IF(ISNA(VLOOKUP(B47,Removes!$A:$A,1,0)),IF(ISNA(VLOOKUP(B47,TTM!$A:$A,1,0)),IF(ISNA(VLOOKUP(B47,FastTrack!$A:$A,1,0)),"Smart421","FastTrack"),"TTM"),"Remove"),"CEEMEA")</f>
        <v>Smart421</v>
      </c>
      <c r="I47" s="11" t="str">
        <f>IF(COUNTIF(schedule!DA$1:ZZ$100,B47)=0,"new","scheduled")</f>
        <v>scheduled</v>
      </c>
    </row>
    <row r="48" spans="1:9">
      <c r="A48" s="11" t="s">
        <v>1813</v>
      </c>
      <c r="B48" s="13">
        <v>120920102003</v>
      </c>
      <c r="C48" s="11" t="str">
        <f>IF(ISERROR(VLOOKUP(B48,'240912'!B:C,2,FALSE)),"new",VLOOKUP(B48,'240912'!B:C,2,FALSE))</f>
        <v>new</v>
      </c>
      <c r="D48" s="11" t="str">
        <f>IF(ISERROR(VLOOKUP(B48,'240912'!B:D,3,FALSE)),"new",IF(VLOOKUP(B48,'240912'!B:D,3,FALSE)="new","existing",VLOOKUP(B48,'240912'!B:D,3,FALSE)))</f>
        <v>existing</v>
      </c>
      <c r="E48" s="4" t="e">
        <f t="shared" si="1"/>
        <v>#VALUE!</v>
      </c>
      <c r="F48" s="11" t="str">
        <f>IF(ISERROR(VLOOKUP(B48,'260912'!B:B,1,FALSE)),"yes","no")</f>
        <v>no</v>
      </c>
      <c r="G48" s="2" t="s">
        <v>1814</v>
      </c>
      <c r="H48" s="11" t="str">
        <f>IF(ISNA(VLOOKUP(B48,CEEMEA!$A:$A,1,0)),IF(ISNA(VLOOKUP(B48,Removes!$A:$A,1,0)),IF(ISNA(VLOOKUP(B48,TTM!$A:$A,1,0)),IF(ISNA(VLOOKUP(B48,FastTrack!$A:$A,1,0)),"Smart421","FastTrack"),"TTM"),"Remove"),"CEEMEA")</f>
        <v>Smart421</v>
      </c>
      <c r="I48" s="11" t="str">
        <f>IF(COUNTIF(schedule!DA$1:ZZ$100,B48)=0,"new","scheduled")</f>
        <v>scheduled</v>
      </c>
    </row>
    <row r="49" spans="1:9">
      <c r="A49" s="11" t="s">
        <v>1809</v>
      </c>
      <c r="B49" s="13">
        <v>120920102004</v>
      </c>
      <c r="C49" s="11" t="str">
        <f>IF(ISERROR(VLOOKUP(B49,'240912'!B:C,2,FALSE)),"new",VLOOKUP(B49,'240912'!B:C,2,FALSE))</f>
        <v>new</v>
      </c>
      <c r="D49" s="11" t="str">
        <f>IF(ISERROR(VLOOKUP(B49,'240912'!B:D,3,FALSE)),"new",IF(VLOOKUP(B49,'240912'!B:D,3,FALSE)="new","existing",VLOOKUP(B49,'240912'!B:D,3,FALSE)))</f>
        <v>existing</v>
      </c>
      <c r="E49" s="4" t="e">
        <f t="shared" si="1"/>
        <v>#VALUE!</v>
      </c>
      <c r="F49" s="11" t="str">
        <f>IF(ISERROR(VLOOKUP(B49,'260912'!B:B,1,FALSE)),"yes","no")</f>
        <v>no</v>
      </c>
      <c r="G49" s="2" t="s">
        <v>1810</v>
      </c>
      <c r="H49" s="11" t="str">
        <f>IF(ISNA(VLOOKUP(B49,CEEMEA!$A:$A,1,0)),IF(ISNA(VLOOKUP(B49,Removes!$A:$A,1,0)),IF(ISNA(VLOOKUP(B49,TTM!$A:$A,1,0)),IF(ISNA(VLOOKUP(B49,FastTrack!$A:$A,1,0)),"Smart421","FastTrack"),"TTM"),"Remove"),"CEEMEA")</f>
        <v>Smart421</v>
      </c>
      <c r="I49" s="11" t="str">
        <f>IF(COUNTIF(schedule!DA$1:ZZ$100,B49)=0,"new","scheduled")</f>
        <v>scheduled</v>
      </c>
    </row>
    <row r="50" spans="1:9">
      <c r="A50" s="11" t="s">
        <v>1803</v>
      </c>
      <c r="B50" s="13">
        <v>120920102005</v>
      </c>
      <c r="C50" s="11" t="str">
        <f>IF(ISERROR(VLOOKUP(B50,'240912'!B:C,2,FALSE)),"new",VLOOKUP(B50,'240912'!B:C,2,FALSE))</f>
        <v>new</v>
      </c>
      <c r="D50" s="11" t="str">
        <f>IF(ISERROR(VLOOKUP(B50,'240912'!B:D,3,FALSE)),"new",IF(VLOOKUP(B50,'240912'!B:D,3,FALSE)="new","existing",VLOOKUP(B50,'240912'!B:D,3,FALSE)))</f>
        <v>existing</v>
      </c>
      <c r="E50" s="4" t="e">
        <f t="shared" si="1"/>
        <v>#VALUE!</v>
      </c>
      <c r="F50" s="11" t="str">
        <f>IF(ISERROR(VLOOKUP(B50,'260912'!B:B,1,FALSE)),"yes","no")</f>
        <v>no</v>
      </c>
      <c r="G50" s="2" t="s">
        <v>1804</v>
      </c>
      <c r="H50" s="11" t="str">
        <f>IF(ISNA(VLOOKUP(B50,CEEMEA!$A:$A,1,0)),IF(ISNA(VLOOKUP(B50,Removes!$A:$A,1,0)),IF(ISNA(VLOOKUP(B50,TTM!$A:$A,1,0)),IF(ISNA(VLOOKUP(B50,FastTrack!$A:$A,1,0)),"Smart421","FastTrack"),"TTM"),"Remove"),"CEEMEA")</f>
        <v>Smart421</v>
      </c>
      <c r="I50" s="11" t="str">
        <f>IF(COUNTIF(schedule!DA$1:ZZ$100,B50)=0,"new","scheduled")</f>
        <v>scheduled</v>
      </c>
    </row>
    <row r="51" spans="1:9">
      <c r="A51" s="11" t="s">
        <v>1811</v>
      </c>
      <c r="B51" s="13">
        <v>120920102006</v>
      </c>
      <c r="C51" s="11" t="str">
        <f>IF(ISERROR(VLOOKUP(B51,'240912'!B:C,2,FALSE)),"new",VLOOKUP(B51,'240912'!B:C,2,FALSE))</f>
        <v>new</v>
      </c>
      <c r="D51" s="11" t="str">
        <f>IF(ISERROR(VLOOKUP(B51,'240912'!B:D,3,FALSE)),"new",IF(VLOOKUP(B51,'240912'!B:D,3,FALSE)="new","existing",VLOOKUP(B51,'240912'!B:D,3,FALSE)))</f>
        <v>existing</v>
      </c>
      <c r="E51" s="4" t="e">
        <f t="shared" si="1"/>
        <v>#VALUE!</v>
      </c>
      <c r="F51" s="11" t="str">
        <f>IF(ISERROR(VLOOKUP(B51,'260912'!B:B,1,FALSE)),"yes","no")</f>
        <v>no</v>
      </c>
      <c r="G51" s="2" t="s">
        <v>1812</v>
      </c>
      <c r="H51" s="11" t="str">
        <f>IF(ISNA(VLOOKUP(B51,CEEMEA!$A:$A,1,0)),IF(ISNA(VLOOKUP(B51,Removes!$A:$A,1,0)),IF(ISNA(VLOOKUP(B51,TTM!$A:$A,1,0)),IF(ISNA(VLOOKUP(B51,FastTrack!$A:$A,1,0)),"Smart421","FastTrack"),"TTM"),"Remove"),"CEEMEA")</f>
        <v>Smart421</v>
      </c>
      <c r="I51" s="11" t="str">
        <f>IF(COUNTIF(schedule!DA$1:ZZ$100,B51)=0,"new","scheduled")</f>
        <v>scheduled</v>
      </c>
    </row>
    <row r="52" spans="1:9">
      <c r="A52" s="1" t="s">
        <v>1883</v>
      </c>
      <c r="B52" s="13">
        <v>120920123003</v>
      </c>
      <c r="C52" s="11" t="str">
        <f>IF(ISERROR(VLOOKUP(B52,'240912'!B:C,2,FALSE)),"new",VLOOKUP(B52,'240912'!B:C,2,FALSE))</f>
        <v>new</v>
      </c>
      <c r="D52" s="11" t="str">
        <f>IF(ISERROR(VLOOKUP(B52,'240912'!B:D,3,FALSE)),"new",IF(VLOOKUP(B52,'240912'!B:D,3,FALSE)="new","existing",VLOOKUP(B52,'240912'!B:D,3,FALSE)))</f>
        <v>new</v>
      </c>
      <c r="E52" s="4" t="e">
        <f t="shared" si="1"/>
        <v>#VALUE!</v>
      </c>
      <c r="F52" s="11" t="str">
        <f>IF(ISERROR(VLOOKUP(B52,'260912'!B:B,1,FALSE)),"yes","no")</f>
        <v>no</v>
      </c>
      <c r="G52" s="2" t="s">
        <v>1884</v>
      </c>
      <c r="H52" s="11" t="str">
        <f>IF(ISNA(VLOOKUP(B52,CEEMEA!$A:$A,1,0)),IF(ISNA(VLOOKUP(B52,Removes!$A:$A,1,0)),IF(ISNA(VLOOKUP(B52,TTM!$A:$A,1,0)),IF(ISNA(VLOOKUP(B52,FastTrack!$A:$A,1,0)),"Smart421","FastTrack"),"TTM"),"Remove"),"CEEMEA")</f>
        <v>Smart421</v>
      </c>
      <c r="I52" s="11" t="str">
        <f>IF(COUNTIF(schedule!DA$1:ZZ$100,B52)=0,"new","scheduled")</f>
        <v>scheduled</v>
      </c>
    </row>
    <row r="53" spans="1:9">
      <c r="A53" s="11" t="s">
        <v>1874</v>
      </c>
      <c r="B53" s="13">
        <v>120921062337</v>
      </c>
      <c r="C53" s="11" t="str">
        <f>IF(ISERROR(VLOOKUP(B53,'240912'!B:C,2,FALSE)),"new",VLOOKUP(B53,'240912'!B:C,2,FALSE))</f>
        <v>new</v>
      </c>
      <c r="D53" s="11" t="str">
        <f>IF(ISERROR(VLOOKUP(B53,'240912'!B:D,3,FALSE)),"new",IF(VLOOKUP(B53,'240912'!B:D,3,FALSE)="new","existing",VLOOKUP(B53,'240912'!B:D,3,FALSE)))</f>
        <v>existing</v>
      </c>
      <c r="E53" s="4" t="e">
        <f t="shared" si="1"/>
        <v>#VALUE!</v>
      </c>
      <c r="F53" s="11" t="str">
        <f>IF(ISERROR(VLOOKUP(B53,'260912'!B:B,1,FALSE)),"yes","no")</f>
        <v>no</v>
      </c>
      <c r="G53" s="2" t="s">
        <v>1875</v>
      </c>
      <c r="H53" s="11" t="str">
        <f>IF(ISNA(VLOOKUP(B53,CEEMEA!$A:$A,1,0)),IF(ISNA(VLOOKUP(B53,Removes!$A:$A,1,0)),IF(ISNA(VLOOKUP(B53,TTM!$A:$A,1,0)),IF(ISNA(VLOOKUP(B53,FastTrack!$A:$A,1,0)),"Smart421","FastTrack"),"TTM"),"Remove"),"CEEMEA")</f>
        <v>Smart421</v>
      </c>
      <c r="I53" s="11" t="str">
        <f>IF(COUNTIF(schedule!DA$1:ZZ$100,B53)=0,"new","scheduled")</f>
        <v>new</v>
      </c>
    </row>
    <row r="54" spans="1:9">
      <c r="A54" s="11" t="s">
        <v>1872</v>
      </c>
      <c r="B54" s="13">
        <v>120921062644</v>
      </c>
      <c r="C54" s="11" t="str">
        <f>IF(ISERROR(VLOOKUP(B54,'240912'!B:C,2,FALSE)),"new",VLOOKUP(B54,'240912'!B:C,2,FALSE))</f>
        <v>new</v>
      </c>
      <c r="D54" s="11" t="str">
        <f>IF(ISERROR(VLOOKUP(B54,'240912'!B:D,3,FALSE)),"new",IF(VLOOKUP(B54,'240912'!B:D,3,FALSE)="new","existing",VLOOKUP(B54,'240912'!B:D,3,FALSE)))</f>
        <v>existing</v>
      </c>
      <c r="E54" s="4" t="e">
        <f t="shared" si="1"/>
        <v>#VALUE!</v>
      </c>
      <c r="F54" s="11" t="str">
        <f>IF(ISERROR(VLOOKUP(B54,'260912'!B:B,1,FALSE)),"yes","no")</f>
        <v>no</v>
      </c>
      <c r="G54" s="2" t="s">
        <v>1873</v>
      </c>
      <c r="H54" s="11" t="str">
        <f>IF(ISNA(VLOOKUP(B54,CEEMEA!$A:$A,1,0)),IF(ISNA(VLOOKUP(B54,Removes!$A:$A,1,0)),IF(ISNA(VLOOKUP(B54,TTM!$A:$A,1,0)),IF(ISNA(VLOOKUP(B54,FastTrack!$A:$A,1,0)),"Smart421","FastTrack"),"TTM"),"Remove"),"CEEMEA")</f>
        <v>Smart421</v>
      </c>
      <c r="I54" s="11" t="str">
        <f>IF(COUNTIF(schedule!DA$1:ZZ$100,B54)=0,"new","scheduled")</f>
        <v>new</v>
      </c>
    </row>
    <row r="55" spans="1:9">
      <c r="A55" s="11" t="s">
        <v>1870</v>
      </c>
      <c r="B55" s="13">
        <v>120921062835</v>
      </c>
      <c r="C55" s="11" t="str">
        <f>IF(ISERROR(VLOOKUP(B55,'240912'!B:C,2,FALSE)),"new",VLOOKUP(B55,'240912'!B:C,2,FALSE))</f>
        <v>new</v>
      </c>
      <c r="D55" s="11" t="str">
        <f>IF(ISERROR(VLOOKUP(B55,'240912'!B:D,3,FALSE)),"new",IF(VLOOKUP(B55,'240912'!B:D,3,FALSE)="new","existing",VLOOKUP(B55,'240912'!B:D,3,FALSE)))</f>
        <v>existing</v>
      </c>
      <c r="E55" s="4" t="e">
        <f t="shared" si="1"/>
        <v>#VALUE!</v>
      </c>
      <c r="F55" s="11" t="str">
        <f>IF(ISERROR(VLOOKUP(B55,'260912'!B:B,1,FALSE)),"yes","no")</f>
        <v>no</v>
      </c>
      <c r="G55" s="2" t="s">
        <v>1871</v>
      </c>
      <c r="H55" s="11" t="str">
        <f>IF(ISNA(VLOOKUP(B55,CEEMEA!$A:$A,1,0)),IF(ISNA(VLOOKUP(B55,Removes!$A:$A,1,0)),IF(ISNA(VLOOKUP(B55,TTM!$A:$A,1,0)),IF(ISNA(VLOOKUP(B55,FastTrack!$A:$A,1,0)),"Smart421","FastTrack"),"TTM"),"Remove"),"CEEMEA")</f>
        <v>Smart421</v>
      </c>
      <c r="I55" s="11" t="str">
        <f>IF(COUNTIF(schedule!DA$1:ZZ$100,B55)=0,"new","scheduled")</f>
        <v>new</v>
      </c>
    </row>
    <row r="56" spans="1:9">
      <c r="A56" s="11" t="s">
        <v>1868</v>
      </c>
      <c r="B56" s="13">
        <v>120921063034</v>
      </c>
      <c r="C56" s="11" t="str">
        <f>IF(ISERROR(VLOOKUP(B56,'240912'!B:C,2,FALSE)),"new",VLOOKUP(B56,'240912'!B:C,2,FALSE))</f>
        <v>new</v>
      </c>
      <c r="D56" s="11" t="str">
        <f>IF(ISERROR(VLOOKUP(B56,'240912'!B:D,3,FALSE)),"new",IF(VLOOKUP(B56,'240912'!B:D,3,FALSE)="new","existing",VLOOKUP(B56,'240912'!B:D,3,FALSE)))</f>
        <v>existing</v>
      </c>
      <c r="E56" s="4" t="e">
        <f t="shared" si="1"/>
        <v>#VALUE!</v>
      </c>
      <c r="F56" s="11" t="str">
        <f>IF(ISERROR(VLOOKUP(B56,'260912'!B:B,1,FALSE)),"yes","no")</f>
        <v>no</v>
      </c>
      <c r="G56" s="2" t="s">
        <v>1869</v>
      </c>
      <c r="H56" s="11" t="str">
        <f>IF(ISNA(VLOOKUP(B56,CEEMEA!$A:$A,1,0)),IF(ISNA(VLOOKUP(B56,Removes!$A:$A,1,0)),IF(ISNA(VLOOKUP(B56,TTM!$A:$A,1,0)),IF(ISNA(VLOOKUP(B56,FastTrack!$A:$A,1,0)),"Smart421","FastTrack"),"TTM"),"Remove"),"CEEMEA")</f>
        <v>Smart421</v>
      </c>
      <c r="I56" s="11" t="str">
        <f>IF(COUNTIF(schedule!DA$1:ZZ$100,B56)=0,"new","scheduled")</f>
        <v>new</v>
      </c>
    </row>
    <row r="57" spans="1:9">
      <c r="A57" s="11" t="s">
        <v>1866</v>
      </c>
      <c r="B57" s="13">
        <v>120921063307</v>
      </c>
      <c r="C57" s="11" t="str">
        <f>IF(ISERROR(VLOOKUP(B57,'240912'!B:C,2,FALSE)),"new",VLOOKUP(B57,'240912'!B:C,2,FALSE))</f>
        <v>new</v>
      </c>
      <c r="D57" s="11" t="str">
        <f>IF(ISERROR(VLOOKUP(B57,'240912'!B:D,3,FALSE)),"new",IF(VLOOKUP(B57,'240912'!B:D,3,FALSE)="new","existing",VLOOKUP(B57,'240912'!B:D,3,FALSE)))</f>
        <v>existing</v>
      </c>
      <c r="E57" s="4" t="e">
        <f t="shared" si="1"/>
        <v>#VALUE!</v>
      </c>
      <c r="F57" s="11" t="str">
        <f>IF(ISERROR(VLOOKUP(B57,'260912'!B:B,1,FALSE)),"yes","no")</f>
        <v>no</v>
      </c>
      <c r="G57" s="2" t="s">
        <v>1867</v>
      </c>
      <c r="H57" s="11" t="str">
        <f>IF(ISNA(VLOOKUP(B57,CEEMEA!$A:$A,1,0)),IF(ISNA(VLOOKUP(B57,Removes!$A:$A,1,0)),IF(ISNA(VLOOKUP(B57,TTM!$A:$A,1,0)),IF(ISNA(VLOOKUP(B57,FastTrack!$A:$A,1,0)),"Smart421","FastTrack"),"TTM"),"Remove"),"CEEMEA")</f>
        <v>Smart421</v>
      </c>
      <c r="I57" s="11" t="str">
        <f>IF(COUNTIF(schedule!DA$1:ZZ$100,B57)=0,"new","scheduled")</f>
        <v>new</v>
      </c>
    </row>
    <row r="58" spans="1:9">
      <c r="A58" s="11" t="s">
        <v>1864</v>
      </c>
      <c r="B58" s="13">
        <v>120921063606</v>
      </c>
      <c r="C58" s="11" t="str">
        <f>IF(ISERROR(VLOOKUP(B58,'240912'!B:C,2,FALSE)),"new",VLOOKUP(B58,'240912'!B:C,2,FALSE))</f>
        <v>new</v>
      </c>
      <c r="D58" s="11" t="str">
        <f>IF(ISERROR(VLOOKUP(B58,'240912'!B:D,3,FALSE)),"new",IF(VLOOKUP(B58,'240912'!B:D,3,FALSE)="new","existing",VLOOKUP(B58,'240912'!B:D,3,FALSE)))</f>
        <v>existing</v>
      </c>
      <c r="E58" s="4" t="e">
        <f t="shared" si="1"/>
        <v>#VALUE!</v>
      </c>
      <c r="F58" s="11" t="str">
        <f>IF(ISERROR(VLOOKUP(B58,'260912'!B:B,1,FALSE)),"yes","no")</f>
        <v>no</v>
      </c>
      <c r="G58" s="2" t="s">
        <v>1865</v>
      </c>
      <c r="H58" s="11" t="str">
        <f>IF(ISNA(VLOOKUP(B58,CEEMEA!$A:$A,1,0)),IF(ISNA(VLOOKUP(B58,Removes!$A:$A,1,0)),IF(ISNA(VLOOKUP(B58,TTM!$A:$A,1,0)),IF(ISNA(VLOOKUP(B58,FastTrack!$A:$A,1,0)),"Smart421","FastTrack"),"TTM"),"Remove"),"CEEMEA")</f>
        <v>Smart421</v>
      </c>
      <c r="I58" s="11" t="str">
        <f>IF(COUNTIF(schedule!DA$1:ZZ$100,B58)=0,"new","scheduled")</f>
        <v>new</v>
      </c>
    </row>
    <row r="59" spans="1:9">
      <c r="A59" s="11" t="s">
        <v>1862</v>
      </c>
      <c r="B59" s="13">
        <v>120921063929</v>
      </c>
      <c r="C59" s="11" t="str">
        <f>IF(ISERROR(VLOOKUP(B59,'240912'!B:C,2,FALSE)),"new",VLOOKUP(B59,'240912'!B:C,2,FALSE))</f>
        <v>new</v>
      </c>
      <c r="D59" s="11" t="str">
        <f>IF(ISERROR(VLOOKUP(B59,'240912'!B:D,3,FALSE)),"new",IF(VLOOKUP(B59,'240912'!B:D,3,FALSE)="new","existing",VLOOKUP(B59,'240912'!B:D,3,FALSE)))</f>
        <v>existing</v>
      </c>
      <c r="E59" s="4" t="e">
        <f t="shared" si="1"/>
        <v>#VALUE!</v>
      </c>
      <c r="F59" s="11" t="str">
        <f>IF(ISERROR(VLOOKUP(B59,'260912'!B:B,1,FALSE)),"yes","no")</f>
        <v>no</v>
      </c>
      <c r="G59" s="2" t="s">
        <v>1863</v>
      </c>
      <c r="H59" s="11" t="str">
        <f>IF(ISNA(VLOOKUP(B59,CEEMEA!$A:$A,1,0)),IF(ISNA(VLOOKUP(B59,Removes!$A:$A,1,0)),IF(ISNA(VLOOKUP(B59,TTM!$A:$A,1,0)),IF(ISNA(VLOOKUP(B59,FastTrack!$A:$A,1,0)),"Smart421","FastTrack"),"TTM"),"Remove"),"CEEMEA")</f>
        <v>Smart421</v>
      </c>
      <c r="I59" s="11" t="str">
        <f>IF(COUNTIF(schedule!DA$1:ZZ$100,B59)=0,"new","scheduled")</f>
        <v>new</v>
      </c>
    </row>
    <row r="60" spans="1:9">
      <c r="A60" s="11" t="s">
        <v>1855</v>
      </c>
      <c r="B60" s="13">
        <v>120921080155</v>
      </c>
      <c r="C60" s="11" t="str">
        <f>IF(ISERROR(VLOOKUP(B60,'240912'!B:C,2,FALSE)),"new",VLOOKUP(B60,'240912'!B:C,2,FALSE))</f>
        <v>new</v>
      </c>
      <c r="D60" s="11" t="str">
        <f>IF(ISERROR(VLOOKUP(B60,'240912'!B:D,3,FALSE)),"new",IF(VLOOKUP(B60,'240912'!B:D,3,FALSE)="new","existing",VLOOKUP(B60,'240912'!B:D,3,FALSE)))</f>
        <v>existing</v>
      </c>
      <c r="E60" s="4" t="e">
        <f t="shared" si="1"/>
        <v>#VALUE!</v>
      </c>
      <c r="F60" s="11" t="str">
        <f>IF(ISERROR(VLOOKUP(B60,'260912'!B:B,1,FALSE)),"yes","no")</f>
        <v>yes</v>
      </c>
      <c r="G60" s="2" t="s">
        <v>1856</v>
      </c>
      <c r="H60" s="11" t="str">
        <f>IF(ISNA(VLOOKUP(B60,CEEMEA!$A:$A,1,0)),IF(ISNA(VLOOKUP(B60,Removes!$A:$A,1,0)),IF(ISNA(VLOOKUP(B60,TTM!$A:$A,1,0)),IF(ISNA(VLOOKUP(B60,FastTrack!$A:$A,1,0)),"Smart421","FastTrack"),"TTM"),"Remove"),"CEEMEA")</f>
        <v>FastTrack</v>
      </c>
      <c r="I60" s="11" t="str">
        <f>IF(COUNTIF(schedule!DA$1:ZZ$100,B60)=0,"new","scheduled")</f>
        <v>scheduled</v>
      </c>
    </row>
    <row r="61" spans="1:9">
      <c r="A61" s="11" t="s">
        <v>1849</v>
      </c>
      <c r="B61" s="13">
        <v>120921090200</v>
      </c>
      <c r="C61" s="11" t="str">
        <f>IF(ISERROR(VLOOKUP(B61,'240912'!B:C,2,FALSE)),"new",VLOOKUP(B61,'240912'!B:C,2,FALSE))</f>
        <v>new</v>
      </c>
      <c r="D61" s="11" t="str">
        <f>IF(ISERROR(VLOOKUP(B61,'240912'!B:D,3,FALSE)),"new",IF(VLOOKUP(B61,'240912'!B:D,3,FALSE)="new","existing",VLOOKUP(B61,'240912'!B:D,3,FALSE)))</f>
        <v>existing</v>
      </c>
      <c r="E61" s="4" t="e">
        <f t="shared" si="1"/>
        <v>#VALUE!</v>
      </c>
      <c r="F61" s="11" t="str">
        <f>IF(ISERROR(VLOOKUP(B61,'260912'!B:B,1,FALSE)),"yes","no")</f>
        <v>yes</v>
      </c>
      <c r="G61" s="2" t="s">
        <v>1850</v>
      </c>
      <c r="H61" s="11" t="str">
        <f>IF(ISNA(VLOOKUP(B61,CEEMEA!$A:$A,1,0)),IF(ISNA(VLOOKUP(B61,Removes!$A:$A,1,0)),IF(ISNA(VLOOKUP(B61,TTM!$A:$A,1,0)),IF(ISNA(VLOOKUP(B61,FastTrack!$A:$A,1,0)),"Smart421","FastTrack"),"TTM"),"Remove"),"CEEMEA")</f>
        <v>FastTrack</v>
      </c>
      <c r="I61" s="11" t="str">
        <f>IF(COUNTIF(schedule!DA$1:ZZ$100,B61)=0,"new","scheduled")</f>
        <v>scheduled</v>
      </c>
    </row>
    <row r="62" spans="1:9">
      <c r="A62" s="1" t="s">
        <v>1851</v>
      </c>
      <c r="B62" s="13">
        <v>120921101005</v>
      </c>
      <c r="C62" s="11" t="str">
        <f>IF(ISERROR(VLOOKUP(B62,'240912'!B:C,2,FALSE)),"new",VLOOKUP(B62,'240912'!B:C,2,FALSE))</f>
        <v>new</v>
      </c>
      <c r="D62" s="11" t="str">
        <f>IF(ISERROR(VLOOKUP(B62,'240912'!B:D,3,FALSE)),"new",IF(VLOOKUP(B62,'240912'!B:D,3,FALSE)="new","existing",VLOOKUP(B62,'240912'!B:D,3,FALSE)))</f>
        <v>existing</v>
      </c>
      <c r="E62" s="4" t="e">
        <f t="shared" si="1"/>
        <v>#VALUE!</v>
      </c>
      <c r="F62" s="11" t="str">
        <f>IF(ISERROR(VLOOKUP(B62,'260912'!B:B,1,FALSE)),"yes","no")</f>
        <v>yes</v>
      </c>
      <c r="G62" s="2" t="s">
        <v>1887</v>
      </c>
      <c r="H62" s="11" t="str">
        <f>IF(ISNA(VLOOKUP(B62,CEEMEA!$A:$A,1,0)),IF(ISNA(VLOOKUP(B62,Removes!$A:$A,1,0)),IF(ISNA(VLOOKUP(B62,TTM!$A:$A,1,0)),IF(ISNA(VLOOKUP(B62,FastTrack!$A:$A,1,0)),"Smart421","FastTrack"),"TTM"),"Remove"),"CEEMEA")</f>
        <v>TTM</v>
      </c>
      <c r="I62" s="11" t="str">
        <f>IF(COUNTIF(schedule!DA$1:ZZ$100,B62)=0,"new","scheduled")</f>
        <v>scheduled</v>
      </c>
    </row>
    <row r="63" spans="1:9">
      <c r="A63" s="11" t="s">
        <v>1845</v>
      </c>
      <c r="B63" s="13">
        <v>120921101458</v>
      </c>
      <c r="C63" s="11" t="str">
        <f>IF(ISERROR(VLOOKUP(B63,'240912'!B:C,2,FALSE)),"new",VLOOKUP(B63,'240912'!B:C,2,FALSE))</f>
        <v>new</v>
      </c>
      <c r="D63" s="11" t="str">
        <f>IF(ISERROR(VLOOKUP(B63,'240912'!B:D,3,FALSE)),"new",IF(VLOOKUP(B63,'240912'!B:D,3,FALSE)="new","existing",VLOOKUP(B63,'240912'!B:D,3,FALSE)))</f>
        <v>existing</v>
      </c>
      <c r="E63" s="4" t="e">
        <f t="shared" si="1"/>
        <v>#VALUE!</v>
      </c>
      <c r="F63" s="11" t="str">
        <f>IF(ISERROR(VLOOKUP(B63,'260912'!B:B,1,FALSE)),"yes","no")</f>
        <v>yes</v>
      </c>
      <c r="G63" s="2" t="s">
        <v>1846</v>
      </c>
      <c r="H63" s="11" t="str">
        <f>IF(ISNA(VLOOKUP(B63,CEEMEA!$A:$A,1,0)),IF(ISNA(VLOOKUP(B63,Removes!$A:$A,1,0)),IF(ISNA(VLOOKUP(B63,TTM!$A:$A,1,0)),IF(ISNA(VLOOKUP(B63,FastTrack!$A:$A,1,0)),"Smart421","FastTrack"),"TTM"),"Remove"),"CEEMEA")</f>
        <v>FastTrack</v>
      </c>
      <c r="I63" s="11" t="str">
        <f>IF(COUNTIF(schedule!DA$1:ZZ$100,B63)=0,"new","scheduled")</f>
        <v>scheduled</v>
      </c>
    </row>
    <row r="64" spans="1:9">
      <c r="A64" s="11" t="s">
        <v>1843</v>
      </c>
      <c r="B64" s="13">
        <v>120921102959</v>
      </c>
      <c r="C64" s="11" t="str">
        <f>IF(ISERROR(VLOOKUP(B64,'240912'!B:C,2,FALSE)),"new",VLOOKUP(B64,'240912'!B:C,2,FALSE))</f>
        <v>new</v>
      </c>
      <c r="D64" s="11" t="str">
        <f>IF(ISERROR(VLOOKUP(B64,'240912'!B:D,3,FALSE)),"new",IF(VLOOKUP(B64,'240912'!B:D,3,FALSE)="new","existing",VLOOKUP(B64,'240912'!B:D,3,FALSE)))</f>
        <v>existing</v>
      </c>
      <c r="E64" s="4" t="e">
        <f t="shared" si="1"/>
        <v>#VALUE!</v>
      </c>
      <c r="F64" s="11" t="str">
        <f>IF(ISERROR(VLOOKUP(B64,'260912'!B:B,1,FALSE)),"yes","no")</f>
        <v>yes</v>
      </c>
      <c r="G64" s="2" t="s">
        <v>1844</v>
      </c>
      <c r="H64" s="11" t="str">
        <f>IF(ISNA(VLOOKUP(B64,CEEMEA!$A:$A,1,0)),IF(ISNA(VLOOKUP(B64,Removes!$A:$A,1,0)),IF(ISNA(VLOOKUP(B64,TTM!$A:$A,1,0)),IF(ISNA(VLOOKUP(B64,FastTrack!$A:$A,1,0)),"Smart421","FastTrack"),"TTM"),"Remove"),"CEEMEA")</f>
        <v>FastTrack</v>
      </c>
      <c r="I64" s="11" t="str">
        <f>IF(COUNTIF(schedule!DA$1:ZZ$100,B64)=0,"new","scheduled")</f>
        <v>scheduled</v>
      </c>
    </row>
    <row r="65" spans="1:9">
      <c r="A65" s="11" t="s">
        <v>1841</v>
      </c>
      <c r="B65" s="13">
        <v>120921103812</v>
      </c>
      <c r="C65" s="11" t="str">
        <f>IF(ISERROR(VLOOKUP(B65,'240912'!B:C,2,FALSE)),"new",VLOOKUP(B65,'240912'!B:C,2,FALSE))</f>
        <v>new</v>
      </c>
      <c r="D65" s="11" t="str">
        <f>IF(ISERROR(VLOOKUP(B65,'240912'!B:D,3,FALSE)),"new",IF(VLOOKUP(B65,'240912'!B:D,3,FALSE)="new","existing",VLOOKUP(B65,'240912'!B:D,3,FALSE)))</f>
        <v>existing</v>
      </c>
      <c r="E65" s="4" t="e">
        <f t="shared" si="1"/>
        <v>#VALUE!</v>
      </c>
      <c r="F65" s="11" t="str">
        <f>IF(ISERROR(VLOOKUP(B65,'260912'!B:B,1,FALSE)),"yes","no")</f>
        <v>no</v>
      </c>
      <c r="G65" s="2" t="s">
        <v>1842</v>
      </c>
      <c r="H65" s="11" t="str">
        <f>IF(ISNA(VLOOKUP(B65,CEEMEA!$A:$A,1,0)),IF(ISNA(VLOOKUP(B65,Removes!$A:$A,1,0)),IF(ISNA(VLOOKUP(B65,TTM!$A:$A,1,0)),IF(ISNA(VLOOKUP(B65,FastTrack!$A:$A,1,0)),"Smart421","FastTrack"),"TTM"),"Remove"),"CEEMEA")</f>
        <v>Smart421</v>
      </c>
      <c r="I65" s="11" t="str">
        <f>IF(COUNTIF(schedule!DA$1:ZZ$100,B65)=0,"new","scheduled")</f>
        <v>scheduled</v>
      </c>
    </row>
    <row r="66" spans="1:9">
      <c r="A66" s="11" t="s">
        <v>1839</v>
      </c>
      <c r="B66" s="13">
        <v>120921104210</v>
      </c>
      <c r="C66" s="11" t="str">
        <f>IF(ISERROR(VLOOKUP(B66,'240912'!B:C,2,FALSE)),"new",VLOOKUP(B66,'240912'!B:C,2,FALSE))</f>
        <v>new</v>
      </c>
      <c r="D66" s="11" t="str">
        <f>IF(ISERROR(VLOOKUP(B66,'240912'!B:D,3,FALSE)),"new",IF(VLOOKUP(B66,'240912'!B:D,3,FALSE)="new","existing",VLOOKUP(B66,'240912'!B:D,3,FALSE)))</f>
        <v>existing</v>
      </c>
      <c r="E66" s="4" t="e">
        <f t="shared" si="1"/>
        <v>#VALUE!</v>
      </c>
      <c r="F66" s="11" t="str">
        <f>IF(ISERROR(VLOOKUP(B66,'260912'!B:B,1,FALSE)),"yes","no")</f>
        <v>no</v>
      </c>
      <c r="G66" s="2" t="s">
        <v>1840</v>
      </c>
      <c r="H66" s="11" t="str">
        <f>IF(ISNA(VLOOKUP(B66,CEEMEA!$A:$A,1,0)),IF(ISNA(VLOOKUP(B66,Removes!$A:$A,1,0)),IF(ISNA(VLOOKUP(B66,TTM!$A:$A,1,0)),IF(ISNA(VLOOKUP(B66,FastTrack!$A:$A,1,0)),"Smart421","FastTrack"),"TTM"),"Remove"),"CEEMEA")</f>
        <v>Smart421</v>
      </c>
      <c r="I66" s="11" t="str">
        <f>IF(COUNTIF(schedule!DA$1:ZZ$100,B66)=0,"new","scheduled")</f>
        <v>scheduled</v>
      </c>
    </row>
    <row r="67" spans="1:9">
      <c r="A67" s="1" t="s">
        <v>1898</v>
      </c>
      <c r="B67" s="13">
        <v>120924045846</v>
      </c>
      <c r="C67" s="11" t="str">
        <f>IF(ISERROR(VLOOKUP(B67,'240912'!B:C,2,FALSE)),"new",VLOOKUP(B67,'240912'!B:C,2,FALSE))</f>
        <v>new</v>
      </c>
      <c r="D67" s="11" t="str">
        <f>IF(ISERROR(VLOOKUP(B67,'240912'!B:D,3,FALSE)),"new",IF(VLOOKUP(B67,'240912'!B:D,3,FALSE)="new","existing",VLOOKUP(B67,'240912'!B:D,3,FALSE)))</f>
        <v>new</v>
      </c>
      <c r="E67" s="4" t="e">
        <f t="shared" ref="E67:E83" si="2">DATEVALUE(MID(G67,SEARCH("/",G67,1)-2,10))</f>
        <v>#VALUE!</v>
      </c>
      <c r="F67" s="11" t="str">
        <f>IF(ISERROR(VLOOKUP(B67,'260912'!B:B,1,FALSE)),"yes","no")</f>
        <v>no</v>
      </c>
      <c r="G67" s="2" t="s">
        <v>1899</v>
      </c>
      <c r="H67" s="11" t="str">
        <f>IF(ISNA(VLOOKUP(B67,CEEMEA!$A:$A,1,0)),IF(ISNA(VLOOKUP(B67,Removes!$A:$A,1,0)),IF(ISNA(VLOOKUP(B67,TTM!$A:$A,1,0)),IF(ISNA(VLOOKUP(B67,FastTrack!$A:$A,1,0)),"Smart421","FastTrack"),"TTM"),"Remove"),"CEEMEA")</f>
        <v>CEEMEA</v>
      </c>
      <c r="I67" s="11" t="str">
        <f>IF(COUNTIF(schedule!DA$1:ZZ$100,B67)=0,"new","scheduled")</f>
        <v>scheduled</v>
      </c>
    </row>
    <row r="68" spans="1:9">
      <c r="A68" s="1" t="s">
        <v>1896</v>
      </c>
      <c r="B68" s="13">
        <v>120924050542</v>
      </c>
      <c r="C68" s="11" t="str">
        <f>IF(ISERROR(VLOOKUP(B68,'240912'!B:C,2,FALSE)),"new",VLOOKUP(B68,'240912'!B:C,2,FALSE))</f>
        <v>new</v>
      </c>
      <c r="D68" s="11" t="str">
        <f>IF(ISERROR(VLOOKUP(B68,'240912'!B:D,3,FALSE)),"new",IF(VLOOKUP(B68,'240912'!B:D,3,FALSE)="new","existing",VLOOKUP(B68,'240912'!B:D,3,FALSE)))</f>
        <v>new</v>
      </c>
      <c r="E68" s="4" t="e">
        <f t="shared" si="2"/>
        <v>#VALUE!</v>
      </c>
      <c r="F68" s="11" t="str">
        <f>IF(ISERROR(VLOOKUP(B68,'260912'!B:B,1,FALSE)),"yes","no")</f>
        <v>no</v>
      </c>
      <c r="G68" s="2" t="s">
        <v>1897</v>
      </c>
      <c r="H68" s="11" t="str">
        <f>IF(ISNA(VLOOKUP(B68,CEEMEA!$A:$A,1,0)),IF(ISNA(VLOOKUP(B68,Removes!$A:$A,1,0)),IF(ISNA(VLOOKUP(B68,TTM!$A:$A,1,0)),IF(ISNA(VLOOKUP(B68,FastTrack!$A:$A,1,0)),"Smart421","FastTrack"),"TTM"),"Remove"),"CEEMEA")</f>
        <v>CEEMEA</v>
      </c>
      <c r="I68" s="11" t="str">
        <f>IF(COUNTIF(schedule!DA$1:ZZ$100,B68)=0,"new","scheduled")</f>
        <v>scheduled</v>
      </c>
    </row>
    <row r="69" spans="1:9">
      <c r="A69" s="1" t="s">
        <v>1890</v>
      </c>
      <c r="B69" s="13">
        <v>120924072835</v>
      </c>
      <c r="C69" s="11" t="str">
        <f>IF(ISERROR(VLOOKUP(B69,'240912'!B:C,2,FALSE)),"new",VLOOKUP(B69,'240912'!B:C,2,FALSE))</f>
        <v>new</v>
      </c>
      <c r="D69" s="11" t="str">
        <f>IF(ISERROR(VLOOKUP(B69,'240912'!B:D,3,FALSE)),"new",IF(VLOOKUP(B69,'240912'!B:D,3,FALSE)="new","existing",VLOOKUP(B69,'240912'!B:D,3,FALSE)))</f>
        <v>new</v>
      </c>
      <c r="E69" s="4" t="e">
        <f t="shared" si="2"/>
        <v>#VALUE!</v>
      </c>
      <c r="F69" s="11" t="str">
        <f>IF(ISERROR(VLOOKUP(B69,'260912'!B:B,1,FALSE)),"yes","no")</f>
        <v>yes</v>
      </c>
      <c r="G69" s="2" t="s">
        <v>1891</v>
      </c>
      <c r="H69" s="11" t="str">
        <f>IF(ISNA(VLOOKUP(B69,CEEMEA!$A:$A,1,0)),IF(ISNA(VLOOKUP(B69,Removes!$A:$A,1,0)),IF(ISNA(VLOOKUP(B69,TTM!$A:$A,1,0)),IF(ISNA(VLOOKUP(B69,FastTrack!$A:$A,1,0)),"Smart421","FastTrack"),"TTM"),"Remove"),"CEEMEA")</f>
        <v>Smart421</v>
      </c>
      <c r="I69" s="11" t="str">
        <f>IF(COUNTIF(schedule!DA$1:ZZ$100,B69)=0,"new","scheduled")</f>
        <v>scheduled</v>
      </c>
    </row>
    <row r="70" spans="1:9">
      <c r="A70" s="1" t="s">
        <v>1888</v>
      </c>
      <c r="B70" s="13">
        <v>120924073125</v>
      </c>
      <c r="C70" s="11" t="str">
        <f>IF(ISERROR(VLOOKUP(B70,'240912'!B:C,2,FALSE)),"new",VLOOKUP(B70,'240912'!B:C,2,FALSE))</f>
        <v>new</v>
      </c>
      <c r="D70" s="11" t="str">
        <f>IF(ISERROR(VLOOKUP(B70,'240912'!B:D,3,FALSE)),"new",IF(VLOOKUP(B70,'240912'!B:D,3,FALSE)="new","existing",VLOOKUP(B70,'240912'!B:D,3,FALSE)))</f>
        <v>new</v>
      </c>
      <c r="E70" s="4" t="e">
        <f t="shared" si="2"/>
        <v>#VALUE!</v>
      </c>
      <c r="F70" s="11" t="str">
        <f>IF(ISERROR(VLOOKUP(B70,'260912'!B:B,1,FALSE)),"yes","no")</f>
        <v>yes</v>
      </c>
      <c r="G70" s="2" t="s">
        <v>1889</v>
      </c>
      <c r="H70" s="11" t="str">
        <f>IF(ISNA(VLOOKUP(B70,CEEMEA!$A:$A,1,0)),IF(ISNA(VLOOKUP(B70,Removes!$A:$A,1,0)),IF(ISNA(VLOOKUP(B70,TTM!$A:$A,1,0)),IF(ISNA(VLOOKUP(B70,FastTrack!$A:$A,1,0)),"Smart421","FastTrack"),"TTM"),"Remove"),"CEEMEA")</f>
        <v>Smart421</v>
      </c>
      <c r="I70" s="11" t="str">
        <f>IF(COUNTIF(schedule!DA$1:ZZ$100,B70)=0,"new","scheduled")</f>
        <v>scheduled</v>
      </c>
    </row>
    <row r="71" spans="1:9">
      <c r="A71" s="11" t="s">
        <v>21</v>
      </c>
      <c r="B71" s="13">
        <v>1101121309421</v>
      </c>
      <c r="C71" s="11" t="str">
        <f>IF(ISERROR(VLOOKUP(B71,'240912'!B:C,2,FALSE)),"new",VLOOKUP(B71,'240912'!B:C,2,FALSE))</f>
        <v>new</v>
      </c>
      <c r="D71" s="11" t="str">
        <f>IF(ISERROR(VLOOKUP(B71,'240912'!B:D,3,FALSE)),"new",IF(VLOOKUP(B71,'240912'!B:D,3,FALSE)="new","existing",VLOOKUP(B71,'240912'!B:D,3,FALSE)))</f>
        <v>existing</v>
      </c>
      <c r="E71" s="4" t="e">
        <f t="shared" si="2"/>
        <v>#VALUE!</v>
      </c>
      <c r="F71" s="11" t="str">
        <f>IF(ISERROR(VLOOKUP(B71,'260912'!B:B,1,FALSE)),"yes","no")</f>
        <v>no</v>
      </c>
      <c r="G71" s="2" t="s">
        <v>1773</v>
      </c>
      <c r="H71" s="11" t="str">
        <f>IF(ISNA(VLOOKUP(B71,CEEMEA!$A:$A,1,0)),IF(ISNA(VLOOKUP(B71,Removes!$A:$A,1,0)),IF(ISNA(VLOOKUP(B71,TTM!$A:$A,1,0)),IF(ISNA(VLOOKUP(B71,FastTrack!$A:$A,1,0)),"Smart421","FastTrack"),"TTM"),"Remove"),"CEEMEA")</f>
        <v>Smart421</v>
      </c>
      <c r="I71" s="11" t="str">
        <f>IF(COUNTIF(schedule!DA$1:ZZ$100,B71)=0,"new","scheduled")</f>
        <v>scheduled</v>
      </c>
    </row>
    <row r="72" spans="1:9">
      <c r="A72" s="11" t="s">
        <v>397</v>
      </c>
      <c r="B72" s="13">
        <v>1207260343541</v>
      </c>
      <c r="C72" s="11" t="str">
        <f>IF(ISERROR(VLOOKUP(B72,'240912'!B:C,2,FALSE)),"new",VLOOKUP(B72,'240912'!B:C,2,FALSE))</f>
        <v>new</v>
      </c>
      <c r="D72" s="11" t="str">
        <f>IF(ISERROR(VLOOKUP(B72,'240912'!B:D,3,FALSE)),"new",IF(VLOOKUP(B72,'240912'!B:D,3,FALSE)="new","existing",VLOOKUP(B72,'240912'!B:D,3,FALSE)))</f>
        <v>existing</v>
      </c>
      <c r="E72" s="4" t="e">
        <f t="shared" si="2"/>
        <v>#VALUE!</v>
      </c>
      <c r="F72" s="11" t="str">
        <f>IF(ISERROR(VLOOKUP(B72,'260912'!B:B,1,FALSE)),"yes","no")</f>
        <v>no</v>
      </c>
      <c r="G72" s="2" t="s">
        <v>1802</v>
      </c>
      <c r="H72" s="11" t="str">
        <f>IF(ISNA(VLOOKUP(B72,CEEMEA!$A:$A,1,0)),IF(ISNA(VLOOKUP(B72,Removes!$A:$A,1,0)),IF(ISNA(VLOOKUP(B72,TTM!$A:$A,1,0)),IF(ISNA(VLOOKUP(B72,FastTrack!$A:$A,1,0)),"Smart421","FastTrack"),"TTM"),"Remove"),"CEEMEA")</f>
        <v>Smart421</v>
      </c>
      <c r="I72" s="11" t="str">
        <f>IF(COUNTIF(schedule!DA$1:ZZ$100,B72)=0,"new","scheduled")</f>
        <v>scheduled</v>
      </c>
    </row>
    <row r="73" spans="1:9">
      <c r="A73" s="11" t="s">
        <v>350</v>
      </c>
      <c r="B73" s="13">
        <v>1207260344013</v>
      </c>
      <c r="C73" s="11" t="str">
        <f>IF(ISERROR(VLOOKUP(B73,'240912'!B:C,2,FALSE)),"new",VLOOKUP(B73,'240912'!B:C,2,FALSE))</f>
        <v>new</v>
      </c>
      <c r="D73" s="11" t="str">
        <f>IF(ISERROR(VLOOKUP(B73,'240912'!B:D,3,FALSE)),"new",IF(VLOOKUP(B73,'240912'!B:D,3,FALSE)="new","existing",VLOOKUP(B73,'240912'!B:D,3,FALSE)))</f>
        <v>existing</v>
      </c>
      <c r="E73" s="4" t="e">
        <f t="shared" si="2"/>
        <v>#VALUE!</v>
      </c>
      <c r="F73" s="11" t="str">
        <f>IF(ISERROR(VLOOKUP(B73,'260912'!B:B,1,FALSE)),"yes","no")</f>
        <v>no</v>
      </c>
      <c r="G73" s="2" t="s">
        <v>1857</v>
      </c>
      <c r="H73" s="11" t="str">
        <f>IF(ISNA(VLOOKUP(B73,CEEMEA!$A:$A,1,0)),IF(ISNA(VLOOKUP(B73,Removes!$A:$A,1,0)),IF(ISNA(VLOOKUP(B73,TTM!$A:$A,1,0)),IF(ISNA(VLOOKUP(B73,FastTrack!$A:$A,1,0)),"Smart421","FastTrack"),"TTM"),"Remove"),"CEEMEA")</f>
        <v>Smart421</v>
      </c>
      <c r="I73" s="11" t="str">
        <f>IF(COUNTIF(schedule!DA$1:ZZ$100,B73)=0,"new","scheduled")</f>
        <v>scheduled</v>
      </c>
    </row>
    <row r="74" spans="1:9">
      <c r="A74" s="11" t="s">
        <v>1657</v>
      </c>
      <c r="B74" s="13">
        <v>1208181910351</v>
      </c>
      <c r="C74" s="11" t="str">
        <f>IF(ISERROR(VLOOKUP(B74,'240912'!B:C,2,FALSE)),"new",VLOOKUP(B74,'240912'!B:C,2,FALSE))</f>
        <v>new</v>
      </c>
      <c r="D74" s="11" t="str">
        <f>IF(ISERROR(VLOOKUP(B74,'240912'!B:D,3,FALSE)),"new",IF(VLOOKUP(B74,'240912'!B:D,3,FALSE)="new","existing",VLOOKUP(B74,'240912'!B:D,3,FALSE)))</f>
        <v>existing</v>
      </c>
      <c r="E74" s="4" t="e">
        <f t="shared" si="2"/>
        <v>#VALUE!</v>
      </c>
      <c r="F74" s="11" t="str">
        <f>IF(ISERROR(VLOOKUP(B74,'260912'!B:B,1,FALSE)),"yes","no")</f>
        <v>no</v>
      </c>
      <c r="G74" s="2" t="s">
        <v>1765</v>
      </c>
      <c r="H74" s="11" t="str">
        <f>IF(ISNA(VLOOKUP(B74,CEEMEA!$A:$A,1,0)),IF(ISNA(VLOOKUP(B74,Removes!$A:$A,1,0)),IF(ISNA(VLOOKUP(B74,TTM!$A:$A,1,0)),IF(ISNA(VLOOKUP(B74,FastTrack!$A:$A,1,0)),"Smart421","FastTrack"),"TTM"),"Remove"),"CEEMEA")</f>
        <v>CEEMEA</v>
      </c>
      <c r="I74" s="11" t="str">
        <f>IF(COUNTIF(schedule!DA$1:ZZ$100,B74)=0,"new","scheduled")</f>
        <v>scheduled</v>
      </c>
    </row>
    <row r="75" spans="1:9">
      <c r="A75" s="1" t="s">
        <v>1655</v>
      </c>
      <c r="B75" s="13">
        <v>1208181910543</v>
      </c>
      <c r="C75" s="11" t="str">
        <f>IF(ISERROR(VLOOKUP(B75,'240912'!B:C,2,FALSE)),"new",VLOOKUP(B75,'240912'!B:C,2,FALSE))</f>
        <v>new</v>
      </c>
      <c r="D75" s="11" t="str">
        <f>IF(ISERROR(VLOOKUP(B75,'240912'!B:D,3,FALSE)),"new",IF(VLOOKUP(B75,'240912'!B:D,3,FALSE)="new","existing",VLOOKUP(B75,'240912'!B:D,3,FALSE)))</f>
        <v>existing</v>
      </c>
      <c r="E75" s="4" t="e">
        <f t="shared" si="2"/>
        <v>#VALUE!</v>
      </c>
      <c r="F75" s="11" t="str">
        <f>IF(ISERROR(VLOOKUP(B75,'260912'!B:B,1,FALSE)),"yes","no")</f>
        <v>yes</v>
      </c>
      <c r="G75" s="2" t="s">
        <v>1895</v>
      </c>
      <c r="H75" s="11" t="str">
        <f>IF(ISNA(VLOOKUP(B75,CEEMEA!$A:$A,1,0)),IF(ISNA(VLOOKUP(B75,Removes!$A:$A,1,0)),IF(ISNA(VLOOKUP(B75,TTM!$A:$A,1,0)),IF(ISNA(VLOOKUP(B75,FastTrack!$A:$A,1,0)),"Smart421","FastTrack"),"TTM"),"Remove"),"CEEMEA")</f>
        <v>CEEMEA</v>
      </c>
      <c r="I75" s="11" t="str">
        <f>IF(COUNTIF(schedule!DA$1:ZZ$100,B75)=0,"new","scheduled")</f>
        <v>scheduled</v>
      </c>
    </row>
    <row r="76" spans="1:9">
      <c r="A76" s="11" t="s">
        <v>1639</v>
      </c>
      <c r="B76" s="13">
        <v>1209071219242</v>
      </c>
      <c r="C76" s="11" t="str">
        <f>IF(ISERROR(VLOOKUP(B76,'240912'!B:C,2,FALSE)),"new",VLOOKUP(B76,'240912'!B:C,2,FALSE))</f>
        <v>new</v>
      </c>
      <c r="D76" s="11" t="str">
        <f>IF(ISERROR(VLOOKUP(B76,'240912'!B:D,3,FALSE)),"new",IF(VLOOKUP(B76,'240912'!B:D,3,FALSE)="new","existing",VLOOKUP(B76,'240912'!B:D,3,FALSE)))</f>
        <v>existing</v>
      </c>
      <c r="E76" s="4" t="e">
        <f t="shared" si="2"/>
        <v>#VALUE!</v>
      </c>
      <c r="F76" s="11" t="str">
        <f>IF(ISERROR(VLOOKUP(B76,'260912'!B:B,1,FALSE)),"yes","no")</f>
        <v>no</v>
      </c>
      <c r="G76" s="2" t="s">
        <v>1640</v>
      </c>
      <c r="H76" s="11" t="str">
        <f>IF(ISNA(VLOOKUP(B76,CEEMEA!$A:$A,1,0)),IF(ISNA(VLOOKUP(B76,Removes!$A:$A,1,0)),IF(ISNA(VLOOKUP(B76,TTM!$A:$A,1,0)),IF(ISNA(VLOOKUP(B76,FastTrack!$A:$A,1,0)),"Smart421","FastTrack"),"TTM"),"Remove"),"CEEMEA")</f>
        <v>Remove</v>
      </c>
      <c r="I76" s="11" t="str">
        <f>IF(COUNTIF(schedule!DA$1:ZZ$100,B76)=0,"new","scheduled")</f>
        <v>new</v>
      </c>
    </row>
    <row r="77" spans="1:9">
      <c r="A77" s="1" t="s">
        <v>1833</v>
      </c>
      <c r="B77" s="13">
        <v>1209071225182</v>
      </c>
      <c r="C77" s="11" t="str">
        <f>IF(ISERROR(VLOOKUP(B77,'240912'!B:C,2,FALSE)),"new",VLOOKUP(B77,'240912'!B:C,2,FALSE))</f>
        <v>new</v>
      </c>
      <c r="D77" s="11" t="str">
        <f>IF(ISERROR(VLOOKUP(B77,'240912'!B:D,3,FALSE)),"new",IF(VLOOKUP(B77,'240912'!B:D,3,FALSE)="new","existing",VLOOKUP(B77,'240912'!B:D,3,FALSE)))</f>
        <v>existing</v>
      </c>
      <c r="E77" s="4" t="e">
        <f t="shared" si="2"/>
        <v>#VALUE!</v>
      </c>
      <c r="F77" s="11" t="str">
        <f>IF(ISERROR(VLOOKUP(B77,'260912'!B:B,1,FALSE)),"yes","no")</f>
        <v>no</v>
      </c>
      <c r="G77" s="2" t="s">
        <v>1834</v>
      </c>
      <c r="H77" s="11" t="str">
        <f>IF(ISNA(VLOOKUP(B77,CEEMEA!$A:$A,1,0)),IF(ISNA(VLOOKUP(B77,Removes!$A:$A,1,0)),IF(ISNA(VLOOKUP(B77,TTM!$A:$A,1,0)),IF(ISNA(VLOOKUP(B77,FastTrack!$A:$A,1,0)),"Smart421","FastTrack"),"TTM"),"Remove"),"CEEMEA")</f>
        <v>Remove</v>
      </c>
      <c r="I77" s="11" t="str">
        <f>IF(COUNTIF(schedule!DA$1:ZZ$100,B77)=0,"new","scheduled")</f>
        <v>new</v>
      </c>
    </row>
    <row r="78" spans="1:9">
      <c r="A78" s="11" t="s">
        <v>1835</v>
      </c>
      <c r="B78" s="13">
        <v>1209120930401</v>
      </c>
      <c r="C78" s="11" t="str">
        <f>IF(ISERROR(VLOOKUP(B78,'240912'!B:C,2,FALSE)),"new",VLOOKUP(B78,'240912'!B:C,2,FALSE))</f>
        <v>new</v>
      </c>
      <c r="D78" s="11" t="str">
        <f>IF(ISERROR(VLOOKUP(B78,'240912'!B:D,3,FALSE)),"new",IF(VLOOKUP(B78,'240912'!B:D,3,FALSE)="new","existing",VLOOKUP(B78,'240912'!B:D,3,FALSE)))</f>
        <v>existing</v>
      </c>
      <c r="E78" s="4" t="e">
        <f t="shared" si="2"/>
        <v>#VALUE!</v>
      </c>
      <c r="F78" s="11" t="str">
        <f>IF(ISERROR(VLOOKUP(B78,'260912'!B:B,1,FALSE)),"yes","no")</f>
        <v>no</v>
      </c>
      <c r="G78" s="2" t="s">
        <v>1836</v>
      </c>
      <c r="H78" s="11" t="str">
        <f>IF(ISNA(VLOOKUP(B78,CEEMEA!$A:$A,1,0)),IF(ISNA(VLOOKUP(B78,Removes!$A:$A,1,0)),IF(ISNA(VLOOKUP(B78,TTM!$A:$A,1,0)),IF(ISNA(VLOOKUP(B78,FastTrack!$A:$A,1,0)),"Smart421","FastTrack"),"TTM"),"Remove"),"CEEMEA")</f>
        <v>Remove</v>
      </c>
      <c r="I78" s="11" t="str">
        <f>IF(COUNTIF(schedule!DA$1:ZZ$100,B78)=0,"new","scheduled")</f>
        <v>new</v>
      </c>
    </row>
    <row r="79" spans="1:9">
      <c r="A79" s="11" t="s">
        <v>332</v>
      </c>
      <c r="B79" s="13">
        <v>1209141240361</v>
      </c>
      <c r="C79" s="11" t="str">
        <f>IF(ISERROR(VLOOKUP(B79,'240912'!B:C,2,FALSE)),"new",VLOOKUP(B79,'240912'!B:C,2,FALSE))</f>
        <v>new</v>
      </c>
      <c r="D79" s="11" t="str">
        <f>IF(ISERROR(VLOOKUP(B79,'240912'!B:D,3,FALSE)),"new",IF(VLOOKUP(B79,'240912'!B:D,3,FALSE)="new","existing",VLOOKUP(B79,'240912'!B:D,3,FALSE)))</f>
        <v>existing</v>
      </c>
      <c r="E79" s="4" t="e">
        <f t="shared" si="2"/>
        <v>#VALUE!</v>
      </c>
      <c r="F79" s="11" t="str">
        <f>IF(ISERROR(VLOOKUP(B79,'260912'!B:B,1,FALSE)),"yes","no")</f>
        <v>no</v>
      </c>
      <c r="G79" s="2" t="s">
        <v>1713</v>
      </c>
      <c r="H79" s="11" t="str">
        <f>IF(ISNA(VLOOKUP(B79,CEEMEA!$A:$A,1,0)),IF(ISNA(VLOOKUP(B79,Removes!$A:$A,1,0)),IF(ISNA(VLOOKUP(B79,TTM!$A:$A,1,0)),IF(ISNA(VLOOKUP(B79,FastTrack!$A:$A,1,0)),"Smart421","FastTrack"),"TTM"),"Remove"),"CEEMEA")</f>
        <v>Remove</v>
      </c>
      <c r="I79" s="11" t="str">
        <f>IF(COUNTIF(schedule!DA$1:ZZ$100,B79)=0,"new","scheduled")</f>
        <v>new</v>
      </c>
    </row>
    <row r="80" spans="1:9">
      <c r="A80" s="11" t="s">
        <v>1817</v>
      </c>
      <c r="B80" s="13">
        <v>1209201007501</v>
      </c>
      <c r="C80" s="11" t="str">
        <f>IF(ISERROR(VLOOKUP(B80,'240912'!B:C,2,FALSE)),"new",VLOOKUP(B80,'240912'!B:C,2,FALSE))</f>
        <v>new</v>
      </c>
      <c r="D80" s="11" t="str">
        <f>IF(ISERROR(VLOOKUP(B80,'240912'!B:D,3,FALSE)),"new",IF(VLOOKUP(B80,'240912'!B:D,3,FALSE)="new","existing",VLOOKUP(B80,'240912'!B:D,3,FALSE)))</f>
        <v>existing</v>
      </c>
      <c r="E80" s="4" t="e">
        <f t="shared" si="2"/>
        <v>#VALUE!</v>
      </c>
      <c r="F80" s="11" t="str">
        <f>IF(ISERROR(VLOOKUP(B80,'260912'!B:B,1,FALSE)),"yes","no")</f>
        <v>no</v>
      </c>
      <c r="G80" s="2" t="s">
        <v>1818</v>
      </c>
      <c r="H80" s="11" t="str">
        <f>IF(ISNA(VLOOKUP(B80,CEEMEA!$A:$A,1,0)),IF(ISNA(VLOOKUP(B80,Removes!$A:$A,1,0)),IF(ISNA(VLOOKUP(B80,TTM!$A:$A,1,0)),IF(ISNA(VLOOKUP(B80,FastTrack!$A:$A,1,0)),"Smart421","FastTrack"),"TTM"),"Remove"),"CEEMEA")</f>
        <v>Smart421</v>
      </c>
      <c r="I80" s="11" t="str">
        <f>IF(COUNTIF(schedule!DA$1:ZZ$100,B80)=0,"new","scheduled")</f>
        <v>scheduled</v>
      </c>
    </row>
    <row r="81" spans="1:9">
      <c r="A81" s="11" t="s">
        <v>1807</v>
      </c>
      <c r="B81" s="13">
        <v>1209201020041</v>
      </c>
      <c r="C81" s="11" t="str">
        <f>IF(ISERROR(VLOOKUP(B81,'240912'!B:C,2,FALSE)),"new",VLOOKUP(B81,'240912'!B:C,2,FALSE))</f>
        <v>new</v>
      </c>
      <c r="D81" s="11" t="str">
        <f>IF(ISERROR(VLOOKUP(B81,'240912'!B:D,3,FALSE)),"new",IF(VLOOKUP(B81,'240912'!B:D,3,FALSE)="new","existing",VLOOKUP(B81,'240912'!B:D,3,FALSE)))</f>
        <v>existing</v>
      </c>
      <c r="E81" s="4" t="e">
        <f t="shared" si="2"/>
        <v>#VALUE!</v>
      </c>
      <c r="F81" s="11" t="str">
        <f>IF(ISERROR(VLOOKUP(B81,'260912'!B:B,1,FALSE)),"yes","no")</f>
        <v>no</v>
      </c>
      <c r="G81" s="2" t="s">
        <v>1808</v>
      </c>
      <c r="H81" s="11" t="str">
        <f>IF(ISNA(VLOOKUP(B81,CEEMEA!$A:$A,1,0)),IF(ISNA(VLOOKUP(B81,Removes!$A:$A,1,0)),IF(ISNA(VLOOKUP(B81,TTM!$A:$A,1,0)),IF(ISNA(VLOOKUP(B81,FastTrack!$A:$A,1,0)),"Smart421","FastTrack"),"TTM"),"Remove"),"CEEMEA")</f>
        <v>Smart421</v>
      </c>
      <c r="I81" s="11" t="str">
        <f>IF(COUNTIF(schedule!DA$1:ZZ$100,B81)=0,"new","scheduled")</f>
        <v>scheduled</v>
      </c>
    </row>
    <row r="82" spans="1:9">
      <c r="A82" s="11" t="s">
        <v>1805</v>
      </c>
      <c r="B82" s="13">
        <v>1209201020062</v>
      </c>
      <c r="C82" s="11" t="str">
        <f>IF(ISERROR(VLOOKUP(B82,'240912'!B:C,2,FALSE)),"new",VLOOKUP(B82,'240912'!B:C,2,FALSE))</f>
        <v>new</v>
      </c>
      <c r="D82" s="11" t="str">
        <f>IF(ISERROR(VLOOKUP(B82,'240912'!B:D,3,FALSE)),"new",IF(VLOOKUP(B82,'240912'!B:D,3,FALSE)="new","existing",VLOOKUP(B82,'240912'!B:D,3,FALSE)))</f>
        <v>existing</v>
      </c>
      <c r="E82" s="4" t="e">
        <f t="shared" si="2"/>
        <v>#VALUE!</v>
      </c>
      <c r="F82" s="11" t="str">
        <f>IF(ISERROR(VLOOKUP(B82,'260912'!B:B,1,FALSE)),"yes","no")</f>
        <v>no</v>
      </c>
      <c r="G82" s="2" t="s">
        <v>1806</v>
      </c>
      <c r="H82" s="11" t="str">
        <f>IF(ISNA(VLOOKUP(B82,CEEMEA!$A:$A,1,0)),IF(ISNA(VLOOKUP(B82,Removes!$A:$A,1,0)),IF(ISNA(VLOOKUP(B82,TTM!$A:$A,1,0)),IF(ISNA(VLOOKUP(B82,FastTrack!$A:$A,1,0)),"Smart421","FastTrack"),"TTM"),"Remove"),"CEEMEA")</f>
        <v>Smart421</v>
      </c>
      <c r="I82" s="11" t="str">
        <f>IF(COUNTIF(schedule!DA$1:ZZ$100,B82)=0,"new","scheduled")</f>
        <v>scheduled</v>
      </c>
    </row>
    <row r="83" spans="1:9">
      <c r="A83" s="11" t="s">
        <v>1876</v>
      </c>
      <c r="B83" s="13">
        <v>1209210600291</v>
      </c>
      <c r="C83" s="11" t="str">
        <f>IF(ISERROR(VLOOKUP(B83,'240912'!B:C,2,FALSE)),"new",VLOOKUP(B83,'240912'!B:C,2,FALSE))</f>
        <v>new</v>
      </c>
      <c r="D83" s="11" t="str">
        <f>IF(ISERROR(VLOOKUP(B83,'240912'!B:D,3,FALSE)),"new",IF(VLOOKUP(B83,'240912'!B:D,3,FALSE)="new","existing",VLOOKUP(B83,'240912'!B:D,3,FALSE)))</f>
        <v>existing</v>
      </c>
      <c r="E83" s="4" t="e">
        <f t="shared" si="2"/>
        <v>#VALUE!</v>
      </c>
      <c r="F83" s="11" t="str">
        <f>IF(ISERROR(VLOOKUP(B83,'260912'!B:B,1,FALSE)),"yes","no")</f>
        <v>no</v>
      </c>
      <c r="G83" s="2" t="s">
        <v>1877</v>
      </c>
      <c r="H83" s="11" t="str">
        <f>IF(ISNA(VLOOKUP(B83,CEEMEA!$A:$A,1,0)),IF(ISNA(VLOOKUP(B83,Removes!$A:$A,1,0)),IF(ISNA(VLOOKUP(B83,TTM!$A:$A,1,0)),IF(ISNA(VLOOKUP(B83,FastTrack!$A:$A,1,0)),"Smart421","FastTrack"),"TTM"),"Remove"),"CEEMEA")</f>
        <v>Smart421</v>
      </c>
      <c r="I83" s="11" t="str">
        <f>IF(COUNTIF(schedule!DA$1:ZZ$100,B83)=0,"new","scheduled")</f>
        <v>new</v>
      </c>
    </row>
  </sheetData>
  <autoFilter ref="A1:I1816"/>
  <sortState ref="A1:G1814">
    <sortCondition ref="B1:B1814"/>
  </sortState>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dimension ref="A1:I87"/>
  <sheetViews>
    <sheetView topLeftCell="A55" workbookViewId="0">
      <selection activeCell="F2" sqref="F2"/>
    </sheetView>
  </sheetViews>
  <sheetFormatPr defaultRowHeight="15"/>
  <cols>
    <col min="1" max="1" width="67" style="11" customWidth="1"/>
    <col min="2" max="4" width="14.140625" style="11" customWidth="1"/>
    <col min="5" max="5" width="16.42578125" style="11" customWidth="1"/>
    <col min="6" max="6" width="9.140625" style="11"/>
    <col min="7" max="7" width="9.140625" style="3"/>
    <col min="8" max="16384" width="9.140625" style="11"/>
  </cols>
  <sheetData>
    <row r="1" spans="1:9">
      <c r="A1" s="11" t="s">
        <v>23</v>
      </c>
      <c r="C1" s="11" t="s">
        <v>30</v>
      </c>
      <c r="D1" s="11" t="s">
        <v>0</v>
      </c>
      <c r="E1" s="11" t="s">
        <v>35</v>
      </c>
      <c r="F1" s="11" t="s">
        <v>78</v>
      </c>
      <c r="G1" s="3" t="s">
        <v>0</v>
      </c>
      <c r="H1" s="11" t="s">
        <v>190</v>
      </c>
      <c r="I1" s="11" t="s">
        <v>230</v>
      </c>
    </row>
    <row r="2" spans="1:9">
      <c r="A2" s="11" t="s">
        <v>162</v>
      </c>
      <c r="B2" s="13">
        <v>120808042120</v>
      </c>
      <c r="C2" s="11" t="str">
        <f>IF(ISERROR(VLOOKUP(B2,'210912'!B:C,2,FALSE)),"new",VLOOKUP(B2,'210912'!B:C,2,FALSE))</f>
        <v>new</v>
      </c>
      <c r="D2" s="11" t="str">
        <f>IF(ISERROR(VLOOKUP(B2,'210912'!B:D,3,FALSE)),"new",IF(VLOOKUP(B2,'210912'!B:D,3,FALSE)="new","existing",VLOOKUP(B2,'210912'!B:D,3,FALSE)))</f>
        <v>existing</v>
      </c>
      <c r="E2" s="4" t="e">
        <f t="shared" ref="E2" si="0">DATEVALUE(MID(G2,SEARCH("/",G2,1)-2,10))</f>
        <v>#VALUE!</v>
      </c>
      <c r="F2" s="11" t="str">
        <f>IF(ISERROR(VLOOKUP(B2,'250912'!B:B,1,FALSE)),"yes","no")</f>
        <v>no</v>
      </c>
      <c r="G2" s="2" t="s">
        <v>1675</v>
      </c>
      <c r="H2" s="11" t="str">
        <f>IF(ISNA(VLOOKUP(B2,CEEMEA!$A:$A,1,0)),IF(ISNA(VLOOKUP(B2,Removes!$A:$A,1,0)),IF(ISNA(VLOOKUP(B2,TTM!$A:$A,1,0)),IF(ISNA(VLOOKUP(B2,FastTrack!$A:$A,1,0)),"Smart421","FastTrack"),"TTM"),"Remove"),"CEEMEA")</f>
        <v>Remove</v>
      </c>
      <c r="I2" s="11" t="str">
        <f>IF(COUNTIF(schedule!DA$1:ZZ$100,B2)=0,"new","scheduled")</f>
        <v>new</v>
      </c>
    </row>
    <row r="3" spans="1:9">
      <c r="A3" s="11" t="s">
        <v>416</v>
      </c>
      <c r="B3" s="13">
        <v>120815111406</v>
      </c>
      <c r="C3" s="11" t="str">
        <f>IF(ISERROR(VLOOKUP(B3,'210912'!B:C,2,FALSE)),"new",VLOOKUP(B3,'210912'!B:C,2,FALSE))</f>
        <v>new</v>
      </c>
      <c r="D3" s="11" t="str">
        <f>IF(ISERROR(VLOOKUP(B3,'210912'!B:D,3,FALSE)),"new",IF(VLOOKUP(B3,'210912'!B:D,3,FALSE)="new","existing",VLOOKUP(B3,'210912'!B:D,3,FALSE)))</f>
        <v>existing</v>
      </c>
      <c r="E3" s="4" t="e">
        <f t="shared" ref="E3:E66" si="1">DATEVALUE(MID(G3,SEARCH("/",G3,1)-2,10))</f>
        <v>#VALUE!</v>
      </c>
      <c r="F3" s="11" t="str">
        <f>IF(ISERROR(VLOOKUP(B3,'250912'!B:B,1,FALSE)),"yes","no")</f>
        <v>yes</v>
      </c>
      <c r="G3" s="2" t="s">
        <v>1022</v>
      </c>
      <c r="H3" s="11" t="str">
        <f>IF(ISNA(VLOOKUP(B3,CEEMEA!$A:$A,1,0)),IF(ISNA(VLOOKUP(B3,Removes!$A:$A,1,0)),IF(ISNA(VLOOKUP(B3,TTM!$A:$A,1,0)),IF(ISNA(VLOOKUP(B3,FastTrack!$A:$A,1,0)),"Smart421","FastTrack"),"TTM"),"Remove"),"CEEMEA")</f>
        <v>Smart421</v>
      </c>
      <c r="I3" s="11" t="str">
        <f>IF(COUNTIF(schedule!DA$1:ZZ$100,B3)=0,"new","scheduled")</f>
        <v>scheduled</v>
      </c>
    </row>
    <row r="4" spans="1:9">
      <c r="A4" s="11" t="s">
        <v>49</v>
      </c>
      <c r="B4" s="13">
        <v>120821090709</v>
      </c>
      <c r="C4" s="11" t="str">
        <f>IF(ISERROR(VLOOKUP(B4,'210912'!B:C,2,FALSE)),"new",VLOOKUP(B4,'210912'!B:C,2,FALSE))</f>
        <v>new</v>
      </c>
      <c r="D4" s="11" t="str">
        <f>IF(ISERROR(VLOOKUP(B4,'210912'!B:D,3,FALSE)),"new",IF(VLOOKUP(B4,'210912'!B:D,3,FALSE)="new","existing",VLOOKUP(B4,'210912'!B:D,3,FALSE)))</f>
        <v>existing</v>
      </c>
      <c r="E4" s="4" t="e">
        <f t="shared" si="1"/>
        <v>#VALUE!</v>
      </c>
      <c r="F4" s="11" t="str">
        <f>IF(ISERROR(VLOOKUP(B4,'250912'!B:B,1,FALSE)),"yes","no")</f>
        <v>no</v>
      </c>
      <c r="G4" s="2" t="s">
        <v>1768</v>
      </c>
      <c r="H4" s="11" t="str">
        <f>IF(ISNA(VLOOKUP(B4,CEEMEA!$A:$A,1,0)),IF(ISNA(VLOOKUP(B4,Removes!$A:$A,1,0)),IF(ISNA(VLOOKUP(B4,TTM!$A:$A,1,0)),IF(ISNA(VLOOKUP(B4,FastTrack!$A:$A,1,0)),"Smart421","FastTrack"),"TTM"),"Remove"),"CEEMEA")</f>
        <v>Remove</v>
      </c>
      <c r="I4" s="11" t="str">
        <f>IF(COUNTIF(schedule!DA$1:ZZ$100,B4)=0,"new","scheduled")</f>
        <v>new</v>
      </c>
    </row>
    <row r="5" spans="1:9">
      <c r="A5" s="11" t="s">
        <v>673</v>
      </c>
      <c r="B5" s="13">
        <v>120822072617</v>
      </c>
      <c r="C5" s="11" t="str">
        <f>IF(ISERROR(VLOOKUP(B5,'210912'!B:C,2,FALSE)),"new",VLOOKUP(B5,'210912'!B:C,2,FALSE))</f>
        <v>new</v>
      </c>
      <c r="D5" s="11" t="str">
        <f>IF(ISERROR(VLOOKUP(B5,'210912'!B:D,3,FALSE)),"new",IF(VLOOKUP(B5,'210912'!B:D,3,FALSE)="new","existing",VLOOKUP(B5,'210912'!B:D,3,FALSE)))</f>
        <v>existing</v>
      </c>
      <c r="E5" s="4" t="e">
        <f t="shared" si="1"/>
        <v>#VALUE!</v>
      </c>
      <c r="F5" s="11" t="str">
        <f>IF(ISERROR(VLOOKUP(B5,'250912'!B:B,1,FALSE)),"yes","no")</f>
        <v>yes</v>
      </c>
      <c r="G5" s="2" t="s">
        <v>1063</v>
      </c>
      <c r="H5" s="11" t="str">
        <f>IF(ISNA(VLOOKUP(B5,CEEMEA!$A:$A,1,0)),IF(ISNA(VLOOKUP(B5,Removes!$A:$A,1,0)),IF(ISNA(VLOOKUP(B5,TTM!$A:$A,1,0)),IF(ISNA(VLOOKUP(B5,FastTrack!$A:$A,1,0)),"Smart421","FastTrack"),"TTM"),"Remove"),"CEEMEA")</f>
        <v>Smart421</v>
      </c>
      <c r="I5" s="11" t="str">
        <f>IF(COUNTIF(schedule!DA$1:ZZ$100,B5)=0,"new","scheduled")</f>
        <v>scheduled</v>
      </c>
    </row>
    <row r="6" spans="1:9">
      <c r="A6" s="1" t="s">
        <v>1837</v>
      </c>
      <c r="B6" s="13">
        <v>120905105209</v>
      </c>
      <c r="C6" s="11" t="str">
        <f>IF(ISERROR(VLOOKUP(B6,'210912'!B:C,2,FALSE)),"new",VLOOKUP(B6,'210912'!B:C,2,FALSE))</f>
        <v>new</v>
      </c>
      <c r="D6" s="11" t="str">
        <f>IF(ISERROR(VLOOKUP(B6,'210912'!B:D,3,FALSE)),"new",IF(VLOOKUP(B6,'210912'!B:D,3,FALSE)="new","existing",VLOOKUP(B6,'210912'!B:D,3,FALSE)))</f>
        <v>new</v>
      </c>
      <c r="E6" s="4" t="e">
        <f t="shared" si="1"/>
        <v>#VALUE!</v>
      </c>
      <c r="F6" s="11" t="str">
        <f>IF(ISERROR(VLOOKUP(B6,'250912'!B:B,1,FALSE)),"yes","no")</f>
        <v>yes</v>
      </c>
      <c r="G6" s="2" t="s">
        <v>1838</v>
      </c>
      <c r="H6" s="11" t="str">
        <f>IF(ISNA(VLOOKUP(B6,CEEMEA!$A:$A,1,0)),IF(ISNA(VLOOKUP(B6,Removes!$A:$A,1,0)),IF(ISNA(VLOOKUP(B6,TTM!$A:$A,1,0)),IF(ISNA(VLOOKUP(B6,FastTrack!$A:$A,1,0)),"Smart421","FastTrack"),"TTM"),"Remove"),"CEEMEA")</f>
        <v>Remove</v>
      </c>
      <c r="I6" s="11" t="str">
        <f>IF(COUNTIF(schedule!DA$1:ZZ$100,B6)=0,"new","scheduled")</f>
        <v>new</v>
      </c>
    </row>
    <row r="7" spans="1:9">
      <c r="A7" s="11" t="s">
        <v>1263</v>
      </c>
      <c r="B7" s="13">
        <v>120910131628</v>
      </c>
      <c r="C7" s="11" t="str">
        <f>IF(ISERROR(VLOOKUP(B7,'210912'!B:C,2,FALSE)),"new",VLOOKUP(B7,'210912'!B:C,2,FALSE))</f>
        <v>new</v>
      </c>
      <c r="D7" s="11" t="str">
        <f>IF(ISERROR(VLOOKUP(B7,'210912'!B:D,3,FALSE)),"new",IF(VLOOKUP(B7,'210912'!B:D,3,FALSE)="new","existing",VLOOKUP(B7,'210912'!B:D,3,FALSE)))</f>
        <v>existing</v>
      </c>
      <c r="E7" s="4">
        <f t="shared" si="1"/>
        <v>41191</v>
      </c>
      <c r="F7" s="11" t="str">
        <f>IF(ISERROR(VLOOKUP(B7,'250912'!B:B,1,FALSE)),"yes","no")</f>
        <v>no</v>
      </c>
      <c r="G7" s="2" t="s">
        <v>1446</v>
      </c>
      <c r="H7" s="11" t="str">
        <f>IF(ISNA(VLOOKUP(B7,CEEMEA!$A:$A,1,0)),IF(ISNA(VLOOKUP(B7,Removes!$A:$A,1,0)),IF(ISNA(VLOOKUP(B7,TTM!$A:$A,1,0)),IF(ISNA(VLOOKUP(B7,FastTrack!$A:$A,1,0)),"Smart421","FastTrack"),"TTM"),"Remove"),"CEEMEA")</f>
        <v>Remove</v>
      </c>
      <c r="I7" s="11" t="str">
        <f>IF(COUNTIF(schedule!DA$1:ZZ$100,B7)=0,"new","scheduled")</f>
        <v>new</v>
      </c>
    </row>
    <row r="8" spans="1:9">
      <c r="A8" s="11" t="s">
        <v>1261</v>
      </c>
      <c r="B8" s="13">
        <v>120910132254</v>
      </c>
      <c r="C8" s="11" t="str">
        <f>IF(ISERROR(VLOOKUP(B8,'210912'!B:C,2,FALSE)),"new",VLOOKUP(B8,'210912'!B:C,2,FALSE))</f>
        <v>new</v>
      </c>
      <c r="D8" s="11" t="str">
        <f>IF(ISERROR(VLOOKUP(B8,'210912'!B:D,3,FALSE)),"new",IF(VLOOKUP(B8,'210912'!B:D,3,FALSE)="new","existing",VLOOKUP(B8,'210912'!B:D,3,FALSE)))</f>
        <v>existing</v>
      </c>
      <c r="E8" s="4">
        <f t="shared" si="1"/>
        <v>41191</v>
      </c>
      <c r="F8" s="11" t="str">
        <f>IF(ISERROR(VLOOKUP(B8,'250912'!B:B,1,FALSE)),"yes","no")</f>
        <v>no</v>
      </c>
      <c r="G8" s="2" t="s">
        <v>1445</v>
      </c>
      <c r="H8" s="11" t="str">
        <f>IF(ISNA(VLOOKUP(B8,CEEMEA!$A:$A,1,0)),IF(ISNA(VLOOKUP(B8,Removes!$A:$A,1,0)),IF(ISNA(VLOOKUP(B8,TTM!$A:$A,1,0)),IF(ISNA(VLOOKUP(B8,FastTrack!$A:$A,1,0)),"Smart421","FastTrack"),"TTM"),"Remove"),"CEEMEA")</f>
        <v>Remove</v>
      </c>
      <c r="I8" s="11" t="str">
        <f>IF(COUNTIF(schedule!DA$1:ZZ$100,B8)=0,"new","scheduled")</f>
        <v>new</v>
      </c>
    </row>
    <row r="9" spans="1:9">
      <c r="A9" s="11" t="s">
        <v>1259</v>
      </c>
      <c r="B9" s="13">
        <v>120910132447</v>
      </c>
      <c r="C9" s="11" t="str">
        <f>IF(ISERROR(VLOOKUP(B9,'210912'!B:C,2,FALSE)),"new",VLOOKUP(B9,'210912'!B:C,2,FALSE))</f>
        <v>new</v>
      </c>
      <c r="D9" s="11" t="str">
        <f>IF(ISERROR(VLOOKUP(B9,'210912'!B:D,3,FALSE)),"new",IF(VLOOKUP(B9,'210912'!B:D,3,FALSE)="new","existing",VLOOKUP(B9,'210912'!B:D,3,FALSE)))</f>
        <v>existing</v>
      </c>
      <c r="E9" s="4">
        <f t="shared" si="1"/>
        <v>41191</v>
      </c>
      <c r="F9" s="11" t="str">
        <f>IF(ISERROR(VLOOKUP(B9,'250912'!B:B,1,FALSE)),"yes","no")</f>
        <v>no</v>
      </c>
      <c r="G9" s="2" t="s">
        <v>1444</v>
      </c>
      <c r="H9" s="11" t="str">
        <f>IF(ISNA(VLOOKUP(B9,CEEMEA!$A:$A,1,0)),IF(ISNA(VLOOKUP(B9,Removes!$A:$A,1,0)),IF(ISNA(VLOOKUP(B9,TTM!$A:$A,1,0)),IF(ISNA(VLOOKUP(B9,FastTrack!$A:$A,1,0)),"Smart421","FastTrack"),"TTM"),"Remove"),"CEEMEA")</f>
        <v>Remove</v>
      </c>
      <c r="I9" s="11" t="str">
        <f>IF(COUNTIF(schedule!DA$1:ZZ$100,B9)=0,"new","scheduled")</f>
        <v>new</v>
      </c>
    </row>
    <row r="10" spans="1:9">
      <c r="A10" s="11" t="s">
        <v>1257</v>
      </c>
      <c r="B10" s="13">
        <v>120910132740</v>
      </c>
      <c r="C10" s="11" t="str">
        <f>IF(ISERROR(VLOOKUP(B10,'210912'!B:C,2,FALSE)),"new",VLOOKUP(B10,'210912'!B:C,2,FALSE))</f>
        <v>new</v>
      </c>
      <c r="D10" s="11" t="str">
        <f>IF(ISERROR(VLOOKUP(B10,'210912'!B:D,3,FALSE)),"new",IF(VLOOKUP(B10,'210912'!B:D,3,FALSE)="new","existing",VLOOKUP(B10,'210912'!B:D,3,FALSE)))</f>
        <v>existing</v>
      </c>
      <c r="E10" s="4">
        <f t="shared" si="1"/>
        <v>41191</v>
      </c>
      <c r="F10" s="11" t="str">
        <f>IF(ISERROR(VLOOKUP(B10,'250912'!B:B,1,FALSE)),"yes","no")</f>
        <v>no</v>
      </c>
      <c r="G10" s="2" t="s">
        <v>1443</v>
      </c>
      <c r="H10" s="11" t="str">
        <f>IF(ISNA(VLOOKUP(B10,CEEMEA!$A:$A,1,0)),IF(ISNA(VLOOKUP(B10,Removes!$A:$A,1,0)),IF(ISNA(VLOOKUP(B10,TTM!$A:$A,1,0)),IF(ISNA(VLOOKUP(B10,FastTrack!$A:$A,1,0)),"Smart421","FastTrack"),"TTM"),"Remove"),"CEEMEA")</f>
        <v>Remove</v>
      </c>
      <c r="I10" s="11" t="str">
        <f>IF(COUNTIF(schedule!DA$1:ZZ$100,B10)=0,"new","scheduled")</f>
        <v>new</v>
      </c>
    </row>
    <row r="11" spans="1:9">
      <c r="A11" s="11" t="s">
        <v>1257</v>
      </c>
      <c r="B11" s="13">
        <v>120910132740</v>
      </c>
      <c r="C11" s="11" t="str">
        <f>IF(ISERROR(VLOOKUP(B11,'210912'!B:C,2,FALSE)),"new",VLOOKUP(B11,'210912'!B:C,2,FALSE))</f>
        <v>new</v>
      </c>
      <c r="D11" s="11" t="str">
        <f>IF(ISERROR(VLOOKUP(B11,'210912'!B:D,3,FALSE)),"new",IF(VLOOKUP(B11,'210912'!B:D,3,FALSE)="new","existing",VLOOKUP(B11,'210912'!B:D,3,FALSE)))</f>
        <v>existing</v>
      </c>
      <c r="E11" s="4">
        <f t="shared" si="1"/>
        <v>41191</v>
      </c>
      <c r="F11" s="11" t="str">
        <f>IF(ISERROR(VLOOKUP(B11,'250912'!B:B,1,FALSE)),"yes","no")</f>
        <v>no</v>
      </c>
      <c r="G11" s="2" t="s">
        <v>1443</v>
      </c>
      <c r="H11" s="11" t="str">
        <f>IF(ISNA(VLOOKUP(B11,CEEMEA!$A:$A,1,0)),IF(ISNA(VLOOKUP(B11,Removes!$A:$A,1,0)),IF(ISNA(VLOOKUP(B11,TTM!$A:$A,1,0)),IF(ISNA(VLOOKUP(B11,FastTrack!$A:$A,1,0)),"Smart421","FastTrack"),"TTM"),"Remove"),"CEEMEA")</f>
        <v>Remove</v>
      </c>
      <c r="I11" s="11" t="str">
        <f>IF(COUNTIF(schedule!DA$1:ZZ$100,B11)=0,"new","scheduled")</f>
        <v>new</v>
      </c>
    </row>
    <row r="12" spans="1:9">
      <c r="A12" s="11" t="s">
        <v>1774</v>
      </c>
      <c r="B12" s="13">
        <v>120911103946</v>
      </c>
      <c r="C12" s="11" t="str">
        <f>IF(ISERROR(VLOOKUP(B12,'210912'!B:C,2,FALSE)),"new",VLOOKUP(B12,'210912'!B:C,2,FALSE))</f>
        <v>new</v>
      </c>
      <c r="D12" s="11" t="str">
        <f>IF(ISERROR(VLOOKUP(B12,'210912'!B:D,3,FALSE)),"new",IF(VLOOKUP(B12,'210912'!B:D,3,FALSE)="new","existing",VLOOKUP(B12,'210912'!B:D,3,FALSE)))</f>
        <v>existing</v>
      </c>
      <c r="E12" s="4" t="e">
        <f t="shared" si="1"/>
        <v>#VALUE!</v>
      </c>
      <c r="F12" s="11" t="str">
        <f>IF(ISERROR(VLOOKUP(B12,'250912'!B:B,1,FALSE)),"yes","no")</f>
        <v>no</v>
      </c>
      <c r="G12" s="2" t="s">
        <v>1800</v>
      </c>
      <c r="H12" s="11" t="str">
        <f>IF(ISNA(VLOOKUP(B12,CEEMEA!$A:$A,1,0)),IF(ISNA(VLOOKUP(B12,Removes!$A:$A,1,0)),IF(ISNA(VLOOKUP(B12,TTM!$A:$A,1,0)),IF(ISNA(VLOOKUP(B12,FastTrack!$A:$A,1,0)),"Smart421","FastTrack"),"TTM"),"Remove"),"CEEMEA")</f>
        <v>Smart421</v>
      </c>
      <c r="I12" s="11" t="str">
        <f>IF(COUNTIF(schedule!DA$1:ZZ$100,B12)=0,"new","scheduled")</f>
        <v>scheduled</v>
      </c>
    </row>
    <row r="13" spans="1:9">
      <c r="A13" s="1" t="s">
        <v>1776</v>
      </c>
      <c r="B13" s="13">
        <v>120911103950</v>
      </c>
      <c r="C13" s="11" t="str">
        <f>IF(ISERROR(VLOOKUP(B13,'210912'!B:C,2,FALSE)),"new",VLOOKUP(B13,'210912'!B:C,2,FALSE))</f>
        <v>new</v>
      </c>
      <c r="D13" s="11" t="str">
        <f>IF(ISERROR(VLOOKUP(B13,'210912'!B:D,3,FALSE)),"new",IF(VLOOKUP(B13,'210912'!B:D,3,FALSE)="new","existing",VLOOKUP(B13,'210912'!B:D,3,FALSE)))</f>
        <v>existing</v>
      </c>
      <c r="E13" s="4" t="e">
        <f t="shared" si="1"/>
        <v>#VALUE!</v>
      </c>
      <c r="F13" s="11" t="str">
        <f>IF(ISERROR(VLOOKUP(B13,'250912'!B:B,1,FALSE)),"yes","no")</f>
        <v>no</v>
      </c>
      <c r="G13" s="2" t="s">
        <v>1829</v>
      </c>
      <c r="H13" s="11" t="str">
        <f>IF(ISNA(VLOOKUP(B13,CEEMEA!$A:$A,1,0)),IF(ISNA(VLOOKUP(B13,Removes!$A:$A,1,0)),IF(ISNA(VLOOKUP(B13,TTM!$A:$A,1,0)),IF(ISNA(VLOOKUP(B13,FastTrack!$A:$A,1,0)),"Smart421","FastTrack"),"TTM"),"Remove"),"CEEMEA")</f>
        <v>Smart421</v>
      </c>
      <c r="I13" s="11" t="str">
        <f>IF(COUNTIF(schedule!DA$1:ZZ$100,B13)=0,"new","scheduled")</f>
        <v>scheduled</v>
      </c>
    </row>
    <row r="14" spans="1:9">
      <c r="A14" s="11" t="s">
        <v>1282</v>
      </c>
      <c r="B14" s="13">
        <v>120911115200</v>
      </c>
      <c r="C14" s="11" t="str">
        <f>IF(ISERROR(VLOOKUP(B14,'210912'!B:C,2,FALSE)),"new",VLOOKUP(B14,'210912'!B:C,2,FALSE))</f>
        <v>new</v>
      </c>
      <c r="D14" s="11" t="str">
        <f>IF(ISERROR(VLOOKUP(B14,'210912'!B:D,3,FALSE)),"new",IF(VLOOKUP(B14,'210912'!B:D,3,FALSE)="new","existing",VLOOKUP(B14,'210912'!B:D,3,FALSE)))</f>
        <v>existing</v>
      </c>
      <c r="E14" s="4">
        <f t="shared" si="1"/>
        <v>41222</v>
      </c>
      <c r="F14" s="11" t="str">
        <f>IF(ISERROR(VLOOKUP(B14,'250912'!B:B,1,FALSE)),"yes","no")</f>
        <v>no</v>
      </c>
      <c r="G14" s="2" t="s">
        <v>1428</v>
      </c>
      <c r="H14" s="11" t="str">
        <f>IF(ISNA(VLOOKUP(B14,CEEMEA!$A:$A,1,0)),IF(ISNA(VLOOKUP(B14,Removes!$A:$A,1,0)),IF(ISNA(VLOOKUP(B14,TTM!$A:$A,1,0)),IF(ISNA(VLOOKUP(B14,FastTrack!$A:$A,1,0)),"Smart421","FastTrack"),"TTM"),"Remove"),"CEEMEA")</f>
        <v>Remove</v>
      </c>
      <c r="I14" s="11" t="str">
        <f>IF(COUNTIF(schedule!DA$1:ZZ$100,B14)=0,"new","scheduled")</f>
        <v>new</v>
      </c>
    </row>
    <row r="15" spans="1:9">
      <c r="A15" s="1" t="s">
        <v>1831</v>
      </c>
      <c r="B15" s="13">
        <v>120912094050</v>
      </c>
      <c r="C15" s="11" t="str">
        <f>IF(ISERROR(VLOOKUP(B15,'210912'!B:C,2,FALSE)),"new",VLOOKUP(B15,'210912'!B:C,2,FALSE))</f>
        <v>new</v>
      </c>
      <c r="D15" s="11" t="str">
        <f>IF(ISERROR(VLOOKUP(B15,'210912'!B:D,3,FALSE)),"new",IF(VLOOKUP(B15,'210912'!B:D,3,FALSE)="new","existing",VLOOKUP(B15,'210912'!B:D,3,FALSE)))</f>
        <v>new</v>
      </c>
      <c r="E15" s="4" t="e">
        <f t="shared" si="1"/>
        <v>#VALUE!</v>
      </c>
      <c r="F15" s="11" t="str">
        <f>IF(ISERROR(VLOOKUP(B15,'250912'!B:B,1,FALSE)),"yes","no")</f>
        <v>no</v>
      </c>
      <c r="G15" s="2" t="s">
        <v>1832</v>
      </c>
      <c r="H15" s="11" t="str">
        <f>IF(ISNA(VLOOKUP(B15,CEEMEA!$A:$A,1,0)),IF(ISNA(VLOOKUP(B15,Removes!$A:$A,1,0)),IF(ISNA(VLOOKUP(B15,TTM!$A:$A,1,0)),IF(ISNA(VLOOKUP(B15,FastTrack!$A:$A,1,0)),"Smart421","FastTrack"),"TTM"),"Remove"),"CEEMEA")</f>
        <v>Remove</v>
      </c>
      <c r="I15" s="11" t="str">
        <f>IF(COUNTIF(schedule!DA$1:ZZ$100,B15)=0,"new","scheduled")</f>
        <v>new</v>
      </c>
    </row>
    <row r="16" spans="1:9">
      <c r="A16" s="11" t="s">
        <v>1393</v>
      </c>
      <c r="B16" s="13">
        <v>120912233330</v>
      </c>
      <c r="C16" s="11" t="str">
        <f>IF(ISERROR(VLOOKUP(B16,'210912'!B:C,2,FALSE)),"new",VLOOKUP(B16,'210912'!B:C,2,FALSE))</f>
        <v>new</v>
      </c>
      <c r="D16" s="11" t="str">
        <f>IF(ISERROR(VLOOKUP(B16,'210912'!B:D,3,FALSE)),"new",IF(VLOOKUP(B16,'210912'!B:D,3,FALSE)="new","existing",VLOOKUP(B16,'210912'!B:D,3,FALSE)))</f>
        <v>existing</v>
      </c>
      <c r="E16" s="4">
        <f t="shared" si="1"/>
        <v>41252</v>
      </c>
      <c r="F16" s="11" t="str">
        <f>IF(ISERROR(VLOOKUP(B16,'250912'!B:B,1,FALSE)),"yes","no")</f>
        <v>no</v>
      </c>
      <c r="G16" s="2" t="s">
        <v>1394</v>
      </c>
      <c r="H16" s="11" t="str">
        <f>IF(ISNA(VLOOKUP(B16,CEEMEA!$A:$A,1,0)),IF(ISNA(VLOOKUP(B16,Removes!$A:$A,1,0)),IF(ISNA(VLOOKUP(B16,TTM!$A:$A,1,0)),IF(ISNA(VLOOKUP(B16,FastTrack!$A:$A,1,0)),"Smart421","FastTrack"),"TTM"),"Remove"),"CEEMEA")</f>
        <v>CEEMEA</v>
      </c>
      <c r="I16" s="11" t="str">
        <f>IF(COUNTIF(schedule!DA$1:ZZ$100,B16)=0,"new","scheduled")</f>
        <v>scheduled</v>
      </c>
    </row>
    <row r="17" spans="1:9">
      <c r="A17" s="11" t="s">
        <v>1391</v>
      </c>
      <c r="B17" s="13">
        <v>120912234812</v>
      </c>
      <c r="C17" s="11" t="str">
        <f>IF(ISERROR(VLOOKUP(B17,'210912'!B:C,2,FALSE)),"new",VLOOKUP(B17,'210912'!B:C,2,FALSE))</f>
        <v>new</v>
      </c>
      <c r="D17" s="11" t="str">
        <f>IF(ISERROR(VLOOKUP(B17,'210912'!B:D,3,FALSE)),"new",IF(VLOOKUP(B17,'210912'!B:D,3,FALSE)="new","existing",VLOOKUP(B17,'210912'!B:D,3,FALSE)))</f>
        <v>existing</v>
      </c>
      <c r="E17" s="4">
        <f t="shared" si="1"/>
        <v>41252</v>
      </c>
      <c r="F17" s="11" t="str">
        <f>IF(ISERROR(VLOOKUP(B17,'250912'!B:B,1,FALSE)),"yes","no")</f>
        <v>no</v>
      </c>
      <c r="G17" s="2" t="s">
        <v>1392</v>
      </c>
      <c r="H17" s="11" t="str">
        <f>IF(ISNA(VLOOKUP(B17,CEEMEA!$A:$A,1,0)),IF(ISNA(VLOOKUP(B17,Removes!$A:$A,1,0)),IF(ISNA(VLOOKUP(B17,TTM!$A:$A,1,0)),IF(ISNA(VLOOKUP(B17,FastTrack!$A:$A,1,0)),"Smart421","FastTrack"),"TTM"),"Remove"),"CEEMEA")</f>
        <v>CEEMEA</v>
      </c>
      <c r="I17" s="11" t="str">
        <f>IF(COUNTIF(schedule!DA$1:ZZ$100,B17)=0,"new","scheduled")</f>
        <v>scheduled</v>
      </c>
    </row>
    <row r="18" spans="1:9">
      <c r="A18" s="11" t="s">
        <v>1387</v>
      </c>
      <c r="B18" s="13">
        <v>120913025255</v>
      </c>
      <c r="C18" s="11" t="str">
        <f>IF(ISERROR(VLOOKUP(B18,'210912'!B:C,2,FALSE)),"new",VLOOKUP(B18,'210912'!B:C,2,FALSE))</f>
        <v>new</v>
      </c>
      <c r="D18" s="11" t="str">
        <f>IF(ISERROR(VLOOKUP(B18,'210912'!B:D,3,FALSE)),"new",IF(VLOOKUP(B18,'210912'!B:D,3,FALSE)="new","existing",VLOOKUP(B18,'210912'!B:D,3,FALSE)))</f>
        <v>existing</v>
      </c>
      <c r="E18" s="4" t="e">
        <f t="shared" si="1"/>
        <v>#VALUE!</v>
      </c>
      <c r="F18" s="11" t="str">
        <f>IF(ISERROR(VLOOKUP(B18,'250912'!B:B,1,FALSE)),"yes","no")</f>
        <v>no</v>
      </c>
      <c r="G18" s="2" t="s">
        <v>1569</v>
      </c>
      <c r="H18" s="11" t="str">
        <f>IF(ISNA(VLOOKUP(B18,CEEMEA!$A:$A,1,0)),IF(ISNA(VLOOKUP(B18,Removes!$A:$A,1,0)),IF(ISNA(VLOOKUP(B18,TTM!$A:$A,1,0)),IF(ISNA(VLOOKUP(B18,FastTrack!$A:$A,1,0)),"Smart421","FastTrack"),"TTM"),"Remove"),"CEEMEA")</f>
        <v>CEEMEA</v>
      </c>
      <c r="I18" s="11" t="str">
        <f>IF(COUNTIF(schedule!DA$1:ZZ$100,B18)=0,"new","scheduled")</f>
        <v>scheduled</v>
      </c>
    </row>
    <row r="19" spans="1:9">
      <c r="A19" s="11" t="s">
        <v>1385</v>
      </c>
      <c r="B19" s="13">
        <v>120913025811</v>
      </c>
      <c r="C19" s="11" t="str">
        <f>IF(ISERROR(VLOOKUP(B19,'210912'!B:C,2,FALSE)),"new",VLOOKUP(B19,'210912'!B:C,2,FALSE))</f>
        <v>new</v>
      </c>
      <c r="D19" s="11" t="str">
        <f>IF(ISERROR(VLOOKUP(B19,'210912'!B:D,3,FALSE)),"new",IF(VLOOKUP(B19,'210912'!B:D,3,FALSE)="new","existing",VLOOKUP(B19,'210912'!B:D,3,FALSE)))</f>
        <v>existing</v>
      </c>
      <c r="E19" s="4" t="e">
        <f t="shared" si="1"/>
        <v>#VALUE!</v>
      </c>
      <c r="F19" s="11" t="str">
        <f>IF(ISERROR(VLOOKUP(B19,'250912'!B:B,1,FALSE)),"yes","no")</f>
        <v>no</v>
      </c>
      <c r="G19" s="2" t="s">
        <v>1386</v>
      </c>
      <c r="H19" s="11" t="str">
        <f>IF(ISNA(VLOOKUP(B19,CEEMEA!$A:$A,1,0)),IF(ISNA(VLOOKUP(B19,Removes!$A:$A,1,0)),IF(ISNA(VLOOKUP(B19,TTM!$A:$A,1,0)),IF(ISNA(VLOOKUP(B19,FastTrack!$A:$A,1,0)),"Smart421","FastTrack"),"TTM"),"Remove"),"CEEMEA")</f>
        <v>CEEMEA</v>
      </c>
      <c r="I19" s="11" t="str">
        <f>IF(COUNTIF(schedule!DA$1:ZZ$100,B19)=0,"new","scheduled")</f>
        <v>scheduled</v>
      </c>
    </row>
    <row r="20" spans="1:9">
      <c r="A20" s="11" t="s">
        <v>1373</v>
      </c>
      <c r="B20" s="13">
        <v>120913030541</v>
      </c>
      <c r="C20" s="11" t="str">
        <f>IF(ISERROR(VLOOKUP(B20,'210912'!B:C,2,FALSE)),"new",VLOOKUP(B20,'210912'!B:C,2,FALSE))</f>
        <v>new</v>
      </c>
      <c r="D20" s="11" t="str">
        <f>IF(ISERROR(VLOOKUP(B20,'210912'!B:D,3,FALSE)),"new",IF(VLOOKUP(B20,'210912'!B:D,3,FALSE)="new","existing",VLOOKUP(B20,'210912'!B:D,3,FALSE)))</f>
        <v>existing</v>
      </c>
      <c r="E20" s="4" t="e">
        <f t="shared" si="1"/>
        <v>#VALUE!</v>
      </c>
      <c r="F20" s="11" t="str">
        <f>IF(ISERROR(VLOOKUP(B20,'250912'!B:B,1,FALSE)),"yes","no")</f>
        <v>no</v>
      </c>
      <c r="G20" s="2" t="s">
        <v>1374</v>
      </c>
      <c r="H20" s="11" t="str">
        <f>IF(ISNA(VLOOKUP(B20,CEEMEA!$A:$A,1,0)),IF(ISNA(VLOOKUP(B20,Removes!$A:$A,1,0)),IF(ISNA(VLOOKUP(B20,TTM!$A:$A,1,0)),IF(ISNA(VLOOKUP(B20,FastTrack!$A:$A,1,0)),"Smart421","FastTrack"),"TTM"),"Remove"),"CEEMEA")</f>
        <v>CEEMEA</v>
      </c>
      <c r="I20" s="11" t="str">
        <f>IF(COUNTIF(schedule!DA$1:ZZ$100,B20)=0,"new","scheduled")</f>
        <v>scheduled</v>
      </c>
    </row>
    <row r="21" spans="1:9">
      <c r="A21" s="11" t="s">
        <v>1371</v>
      </c>
      <c r="B21" s="13">
        <v>120913051016</v>
      </c>
      <c r="C21" s="11" t="str">
        <f>IF(ISERROR(VLOOKUP(B21,'210912'!B:C,2,FALSE)),"new",VLOOKUP(B21,'210912'!B:C,2,FALSE))</f>
        <v>new</v>
      </c>
      <c r="D21" s="11" t="str">
        <f>IF(ISERROR(VLOOKUP(B21,'210912'!B:D,3,FALSE)),"new",IF(VLOOKUP(B21,'210912'!B:D,3,FALSE)="new","existing",VLOOKUP(B21,'210912'!B:D,3,FALSE)))</f>
        <v>existing</v>
      </c>
      <c r="E21" s="4" t="e">
        <f t="shared" si="1"/>
        <v>#VALUE!</v>
      </c>
      <c r="F21" s="11" t="str">
        <f>IF(ISERROR(VLOOKUP(B21,'250912'!B:B,1,FALSE)),"yes","no")</f>
        <v>no</v>
      </c>
      <c r="G21" s="2" t="s">
        <v>1372</v>
      </c>
      <c r="H21" s="11" t="str">
        <f>IF(ISNA(VLOOKUP(B21,CEEMEA!$A:$A,1,0)),IF(ISNA(VLOOKUP(B21,Removes!$A:$A,1,0)),IF(ISNA(VLOOKUP(B21,TTM!$A:$A,1,0)),IF(ISNA(VLOOKUP(B21,FastTrack!$A:$A,1,0)),"Smart421","FastTrack"),"TTM"),"Remove"),"CEEMEA")</f>
        <v>CEEMEA</v>
      </c>
      <c r="I21" s="11" t="str">
        <f>IF(COUNTIF(schedule!DA$1:ZZ$100,B21)=0,"new","scheduled")</f>
        <v>scheduled</v>
      </c>
    </row>
    <row r="22" spans="1:9">
      <c r="A22" s="11" t="s">
        <v>1570</v>
      </c>
      <c r="B22" s="13">
        <v>120913062811</v>
      </c>
      <c r="C22" s="11" t="str">
        <f>IF(ISERROR(VLOOKUP(B22,'210912'!B:C,2,FALSE)),"new",VLOOKUP(B22,'210912'!B:C,2,FALSE))</f>
        <v>new</v>
      </c>
      <c r="D22" s="11" t="str">
        <f>IF(ISERROR(VLOOKUP(B22,'210912'!B:D,3,FALSE)),"new",IF(VLOOKUP(B22,'210912'!B:D,3,FALSE)="new","existing",VLOOKUP(B22,'210912'!B:D,3,FALSE)))</f>
        <v>existing</v>
      </c>
      <c r="E22" s="4" t="e">
        <f t="shared" si="1"/>
        <v>#VALUE!</v>
      </c>
      <c r="F22" s="11" t="str">
        <f>IF(ISERROR(VLOOKUP(B22,'250912'!B:B,1,FALSE)),"yes","no")</f>
        <v>no</v>
      </c>
      <c r="G22" s="2" t="s">
        <v>1571</v>
      </c>
      <c r="H22" s="11" t="str">
        <f>IF(ISNA(VLOOKUP(B22,CEEMEA!$A:$A,1,0)),IF(ISNA(VLOOKUP(B22,Removes!$A:$A,1,0)),IF(ISNA(VLOOKUP(B22,TTM!$A:$A,1,0)),IF(ISNA(VLOOKUP(B22,FastTrack!$A:$A,1,0)),"Smart421","FastTrack"),"TTM"),"Remove"),"CEEMEA")</f>
        <v>CEEMEA</v>
      </c>
      <c r="I22" s="11" t="str">
        <f>IF(COUNTIF(schedule!DA$1:ZZ$100,B22)=0,"new","scheduled")</f>
        <v>scheduled</v>
      </c>
    </row>
    <row r="23" spans="1:9">
      <c r="A23" s="11" t="s">
        <v>1572</v>
      </c>
      <c r="B23" s="13">
        <v>120913064130</v>
      </c>
      <c r="C23" s="11" t="str">
        <f>IF(ISERROR(VLOOKUP(B23,'210912'!B:C,2,FALSE)),"new",VLOOKUP(B23,'210912'!B:C,2,FALSE))</f>
        <v>new</v>
      </c>
      <c r="D23" s="11" t="str">
        <f>IF(ISERROR(VLOOKUP(B23,'210912'!B:D,3,FALSE)),"new",IF(VLOOKUP(B23,'210912'!B:D,3,FALSE)="new","existing",VLOOKUP(B23,'210912'!B:D,3,FALSE)))</f>
        <v>existing</v>
      </c>
      <c r="E23" s="4" t="e">
        <f t="shared" si="1"/>
        <v>#VALUE!</v>
      </c>
      <c r="F23" s="11" t="str">
        <f>IF(ISERROR(VLOOKUP(B23,'250912'!B:B,1,FALSE)),"yes","no")</f>
        <v>no</v>
      </c>
      <c r="G23" s="2" t="s">
        <v>1573</v>
      </c>
      <c r="H23" s="11" t="str">
        <f>IF(ISNA(VLOOKUP(B23,CEEMEA!$A:$A,1,0)),IF(ISNA(VLOOKUP(B23,Removes!$A:$A,1,0)),IF(ISNA(VLOOKUP(B23,TTM!$A:$A,1,0)),IF(ISNA(VLOOKUP(B23,FastTrack!$A:$A,1,0)),"Smart421","FastTrack"),"TTM"),"Remove"),"CEEMEA")</f>
        <v>CEEMEA</v>
      </c>
      <c r="I23" s="11" t="str">
        <f>IF(COUNTIF(schedule!DA$1:ZZ$100,B23)=0,"new","scheduled")</f>
        <v>scheduled</v>
      </c>
    </row>
    <row r="24" spans="1:9">
      <c r="A24" s="11" t="s">
        <v>1553</v>
      </c>
      <c r="B24" s="13">
        <v>120914005007</v>
      </c>
      <c r="C24" s="11" t="str">
        <f>IF(ISERROR(VLOOKUP(B24,'210912'!B:C,2,FALSE)),"new",VLOOKUP(B24,'210912'!B:C,2,FALSE))</f>
        <v>new</v>
      </c>
      <c r="D24" s="11" t="str">
        <f>IF(ISERROR(VLOOKUP(B24,'210912'!B:D,3,FALSE)),"new",IF(VLOOKUP(B24,'210912'!B:D,3,FALSE)="new","existing",VLOOKUP(B24,'210912'!B:D,3,FALSE)))</f>
        <v>existing</v>
      </c>
      <c r="E24" s="4" t="e">
        <f t="shared" si="1"/>
        <v>#VALUE!</v>
      </c>
      <c r="F24" s="11" t="str">
        <f>IF(ISERROR(VLOOKUP(B24,'250912'!B:B,1,FALSE)),"yes","no")</f>
        <v>no</v>
      </c>
      <c r="G24" s="2" t="s">
        <v>1554</v>
      </c>
      <c r="H24" s="11" t="str">
        <f>IF(ISNA(VLOOKUP(B24,CEEMEA!$A:$A,1,0)),IF(ISNA(VLOOKUP(B24,Removes!$A:$A,1,0)),IF(ISNA(VLOOKUP(B24,TTM!$A:$A,1,0)),IF(ISNA(VLOOKUP(B24,FastTrack!$A:$A,1,0)),"Smart421","FastTrack"),"TTM"),"Remove"),"CEEMEA")</f>
        <v>CEEMEA</v>
      </c>
      <c r="I24" s="11" t="str">
        <f>IF(COUNTIF(schedule!DA$1:ZZ$100,B24)=0,"new","scheduled")</f>
        <v>scheduled</v>
      </c>
    </row>
    <row r="25" spans="1:9">
      <c r="A25" s="11" t="s">
        <v>1549</v>
      </c>
      <c r="B25" s="13">
        <v>120914005614</v>
      </c>
      <c r="C25" s="11" t="str">
        <f>IF(ISERROR(VLOOKUP(B25,'210912'!B:C,2,FALSE)),"new",VLOOKUP(B25,'210912'!B:C,2,FALSE))</f>
        <v>new</v>
      </c>
      <c r="D25" s="11" t="str">
        <f>IF(ISERROR(VLOOKUP(B25,'210912'!B:D,3,FALSE)),"new",IF(VLOOKUP(B25,'210912'!B:D,3,FALSE)="new","existing",VLOOKUP(B25,'210912'!B:D,3,FALSE)))</f>
        <v>existing</v>
      </c>
      <c r="E25" s="4" t="e">
        <f t="shared" si="1"/>
        <v>#VALUE!</v>
      </c>
      <c r="F25" s="11" t="str">
        <f>IF(ISERROR(VLOOKUP(B25,'250912'!B:B,1,FALSE)),"yes","no")</f>
        <v>no</v>
      </c>
      <c r="G25" s="2" t="s">
        <v>1550</v>
      </c>
      <c r="H25" s="11" t="str">
        <f>IF(ISNA(VLOOKUP(B25,CEEMEA!$A:$A,1,0)),IF(ISNA(VLOOKUP(B25,Removes!$A:$A,1,0)),IF(ISNA(VLOOKUP(B25,TTM!$A:$A,1,0)),IF(ISNA(VLOOKUP(B25,FastTrack!$A:$A,1,0)),"Smart421","FastTrack"),"TTM"),"Remove"),"CEEMEA")</f>
        <v>CEEMEA</v>
      </c>
      <c r="I25" s="11" t="str">
        <f>IF(COUNTIF(schedule!DA$1:ZZ$100,B25)=0,"new","scheduled")</f>
        <v>scheduled</v>
      </c>
    </row>
    <row r="26" spans="1:9">
      <c r="A26" s="11" t="s">
        <v>1547</v>
      </c>
      <c r="B26" s="13">
        <v>120914010015</v>
      </c>
      <c r="C26" s="11" t="str">
        <f>IF(ISERROR(VLOOKUP(B26,'210912'!B:C,2,FALSE)),"new",VLOOKUP(B26,'210912'!B:C,2,FALSE))</f>
        <v>new</v>
      </c>
      <c r="D26" s="11" t="str">
        <f>IF(ISERROR(VLOOKUP(B26,'210912'!B:D,3,FALSE)),"new",IF(VLOOKUP(B26,'210912'!B:D,3,FALSE)="new","existing",VLOOKUP(B26,'210912'!B:D,3,FALSE)))</f>
        <v>existing</v>
      </c>
      <c r="E26" s="4" t="e">
        <f t="shared" si="1"/>
        <v>#VALUE!</v>
      </c>
      <c r="F26" s="11" t="str">
        <f>IF(ISERROR(VLOOKUP(B26,'250912'!B:B,1,FALSE)),"yes","no")</f>
        <v>no</v>
      </c>
      <c r="G26" s="2" t="s">
        <v>1548</v>
      </c>
      <c r="H26" s="11" t="str">
        <f>IF(ISNA(VLOOKUP(B26,CEEMEA!$A:$A,1,0)),IF(ISNA(VLOOKUP(B26,Removes!$A:$A,1,0)),IF(ISNA(VLOOKUP(B26,TTM!$A:$A,1,0)),IF(ISNA(VLOOKUP(B26,FastTrack!$A:$A,1,0)),"Smart421","FastTrack"),"TTM"),"Remove"),"CEEMEA")</f>
        <v>CEEMEA</v>
      </c>
      <c r="I26" s="11" t="str">
        <f>IF(COUNTIF(schedule!DA$1:ZZ$100,B26)=0,"new","scheduled")</f>
        <v>scheduled</v>
      </c>
    </row>
    <row r="27" spans="1:9">
      <c r="A27" s="11" t="s">
        <v>1545</v>
      </c>
      <c r="B27" s="13">
        <v>120914023001</v>
      </c>
      <c r="C27" s="11" t="str">
        <f>IF(ISERROR(VLOOKUP(B27,'210912'!B:C,2,FALSE)),"new",VLOOKUP(B27,'210912'!B:C,2,FALSE))</f>
        <v>new</v>
      </c>
      <c r="D27" s="11" t="str">
        <f>IF(ISERROR(VLOOKUP(B27,'210912'!B:D,3,FALSE)),"new",IF(VLOOKUP(B27,'210912'!B:D,3,FALSE)="new","existing",VLOOKUP(B27,'210912'!B:D,3,FALSE)))</f>
        <v>existing</v>
      </c>
      <c r="E27" s="4" t="e">
        <f t="shared" si="1"/>
        <v>#VALUE!</v>
      </c>
      <c r="F27" s="11" t="str">
        <f>IF(ISERROR(VLOOKUP(B27,'250912'!B:B,1,FALSE)),"yes","no")</f>
        <v>no</v>
      </c>
      <c r="G27" s="2" t="s">
        <v>1546</v>
      </c>
      <c r="H27" s="11" t="str">
        <f>IF(ISNA(VLOOKUP(B27,CEEMEA!$A:$A,1,0)),IF(ISNA(VLOOKUP(B27,Removes!$A:$A,1,0)),IF(ISNA(VLOOKUP(B27,TTM!$A:$A,1,0)),IF(ISNA(VLOOKUP(B27,FastTrack!$A:$A,1,0)),"Smart421","FastTrack"),"TTM"),"Remove"),"CEEMEA")</f>
        <v>CEEMEA</v>
      </c>
      <c r="I27" s="11" t="str">
        <f>IF(COUNTIF(schedule!DA$1:ZZ$100,B27)=0,"new","scheduled")</f>
        <v>scheduled</v>
      </c>
    </row>
    <row r="28" spans="1:9">
      <c r="A28" s="11" t="s">
        <v>1543</v>
      </c>
      <c r="B28" s="13">
        <v>120914023437</v>
      </c>
      <c r="C28" s="11" t="str">
        <f>IF(ISERROR(VLOOKUP(B28,'210912'!B:C,2,FALSE)),"new",VLOOKUP(B28,'210912'!B:C,2,FALSE))</f>
        <v>new</v>
      </c>
      <c r="D28" s="11" t="str">
        <f>IF(ISERROR(VLOOKUP(B28,'210912'!B:D,3,FALSE)),"new",IF(VLOOKUP(B28,'210912'!B:D,3,FALSE)="new","existing",VLOOKUP(B28,'210912'!B:D,3,FALSE)))</f>
        <v>existing</v>
      </c>
      <c r="E28" s="4" t="e">
        <f t="shared" si="1"/>
        <v>#VALUE!</v>
      </c>
      <c r="F28" s="11" t="str">
        <f>IF(ISERROR(VLOOKUP(B28,'250912'!B:B,1,FALSE)),"yes","no")</f>
        <v>no</v>
      </c>
      <c r="G28" s="2" t="s">
        <v>1544</v>
      </c>
      <c r="H28" s="11" t="str">
        <f>IF(ISNA(VLOOKUP(B28,CEEMEA!$A:$A,1,0)),IF(ISNA(VLOOKUP(B28,Removes!$A:$A,1,0)),IF(ISNA(VLOOKUP(B28,TTM!$A:$A,1,0)),IF(ISNA(VLOOKUP(B28,FastTrack!$A:$A,1,0)),"Smart421","FastTrack"),"TTM"),"Remove"),"CEEMEA")</f>
        <v>CEEMEA</v>
      </c>
      <c r="I28" s="11" t="str">
        <f>IF(COUNTIF(schedule!DA$1:ZZ$100,B28)=0,"new","scheduled")</f>
        <v>scheduled</v>
      </c>
    </row>
    <row r="29" spans="1:9">
      <c r="A29" s="11" t="s">
        <v>1541</v>
      </c>
      <c r="B29" s="13">
        <v>120914023818</v>
      </c>
      <c r="C29" s="11" t="str">
        <f>IF(ISERROR(VLOOKUP(B29,'210912'!B:C,2,FALSE)),"new",VLOOKUP(B29,'210912'!B:C,2,FALSE))</f>
        <v>new</v>
      </c>
      <c r="D29" s="11" t="str">
        <f>IF(ISERROR(VLOOKUP(B29,'210912'!B:D,3,FALSE)),"new",IF(VLOOKUP(B29,'210912'!B:D,3,FALSE)="new","existing",VLOOKUP(B29,'210912'!B:D,3,FALSE)))</f>
        <v>existing</v>
      </c>
      <c r="E29" s="4" t="e">
        <f t="shared" si="1"/>
        <v>#VALUE!</v>
      </c>
      <c r="F29" s="11" t="str">
        <f>IF(ISERROR(VLOOKUP(B29,'250912'!B:B,1,FALSE)),"yes","no")</f>
        <v>no</v>
      </c>
      <c r="G29" s="2" t="s">
        <v>1542</v>
      </c>
      <c r="H29" s="11" t="str">
        <f>IF(ISNA(VLOOKUP(B29,CEEMEA!$A:$A,1,0)),IF(ISNA(VLOOKUP(B29,Removes!$A:$A,1,0)),IF(ISNA(VLOOKUP(B29,TTM!$A:$A,1,0)),IF(ISNA(VLOOKUP(B29,FastTrack!$A:$A,1,0)),"Smart421","FastTrack"),"TTM"),"Remove"),"CEEMEA")</f>
        <v>CEEMEA</v>
      </c>
      <c r="I29" s="11" t="str">
        <f>IF(COUNTIF(schedule!DA$1:ZZ$100,B29)=0,"new","scheduled")</f>
        <v>scheduled</v>
      </c>
    </row>
    <row r="30" spans="1:9">
      <c r="A30" s="11" t="s">
        <v>1539</v>
      </c>
      <c r="B30" s="13">
        <v>120914024126</v>
      </c>
      <c r="C30" s="11" t="str">
        <f>IF(ISERROR(VLOOKUP(B30,'210912'!B:C,2,FALSE)),"new",VLOOKUP(B30,'210912'!B:C,2,FALSE))</f>
        <v>new</v>
      </c>
      <c r="D30" s="11" t="str">
        <f>IF(ISERROR(VLOOKUP(B30,'210912'!B:D,3,FALSE)),"new",IF(VLOOKUP(B30,'210912'!B:D,3,FALSE)="new","existing",VLOOKUP(B30,'210912'!B:D,3,FALSE)))</f>
        <v>existing</v>
      </c>
      <c r="E30" s="4" t="e">
        <f t="shared" si="1"/>
        <v>#VALUE!</v>
      </c>
      <c r="F30" s="11" t="str">
        <f>IF(ISERROR(VLOOKUP(B30,'250912'!B:B,1,FALSE)),"yes","no")</f>
        <v>no</v>
      </c>
      <c r="G30" s="2" t="s">
        <v>1540</v>
      </c>
      <c r="H30" s="11" t="str">
        <f>IF(ISNA(VLOOKUP(B30,CEEMEA!$A:$A,1,0)),IF(ISNA(VLOOKUP(B30,Removes!$A:$A,1,0)),IF(ISNA(VLOOKUP(B30,TTM!$A:$A,1,0)),IF(ISNA(VLOOKUP(B30,FastTrack!$A:$A,1,0)),"Smart421","FastTrack"),"TTM"),"Remove"),"CEEMEA")</f>
        <v>CEEMEA</v>
      </c>
      <c r="I30" s="11" t="str">
        <f>IF(COUNTIF(schedule!DA$1:ZZ$100,B30)=0,"new","scheduled")</f>
        <v>scheduled</v>
      </c>
    </row>
    <row r="31" spans="1:9">
      <c r="A31" s="11" t="s">
        <v>1537</v>
      </c>
      <c r="B31" s="13">
        <v>120914024423</v>
      </c>
      <c r="C31" s="11" t="str">
        <f>IF(ISERROR(VLOOKUP(B31,'210912'!B:C,2,FALSE)),"new",VLOOKUP(B31,'210912'!B:C,2,FALSE))</f>
        <v>new</v>
      </c>
      <c r="D31" s="11" t="str">
        <f>IF(ISERROR(VLOOKUP(B31,'210912'!B:D,3,FALSE)),"new",IF(VLOOKUP(B31,'210912'!B:D,3,FALSE)="new","existing",VLOOKUP(B31,'210912'!B:D,3,FALSE)))</f>
        <v>existing</v>
      </c>
      <c r="E31" s="4" t="e">
        <f t="shared" si="1"/>
        <v>#VALUE!</v>
      </c>
      <c r="F31" s="11" t="str">
        <f>IF(ISERROR(VLOOKUP(B31,'250912'!B:B,1,FALSE)),"yes","no")</f>
        <v>no</v>
      </c>
      <c r="G31" s="2" t="s">
        <v>1538</v>
      </c>
      <c r="H31" s="11" t="str">
        <f>IF(ISNA(VLOOKUP(B31,CEEMEA!$A:$A,1,0)),IF(ISNA(VLOOKUP(B31,Removes!$A:$A,1,0)),IF(ISNA(VLOOKUP(B31,TTM!$A:$A,1,0)),IF(ISNA(VLOOKUP(B31,FastTrack!$A:$A,1,0)),"Smart421","FastTrack"),"TTM"),"Remove"),"CEEMEA")</f>
        <v>CEEMEA</v>
      </c>
      <c r="I31" s="11" t="str">
        <f>IF(COUNTIF(schedule!DA$1:ZZ$100,B31)=0,"new","scheduled")</f>
        <v>scheduled</v>
      </c>
    </row>
    <row r="32" spans="1:9">
      <c r="A32" s="11" t="s">
        <v>1535</v>
      </c>
      <c r="B32" s="13">
        <v>120914025115</v>
      </c>
      <c r="C32" s="11" t="str">
        <f>IF(ISERROR(VLOOKUP(B32,'210912'!B:C,2,FALSE)),"new",VLOOKUP(B32,'210912'!B:C,2,FALSE))</f>
        <v>new</v>
      </c>
      <c r="D32" s="11" t="str">
        <f>IF(ISERROR(VLOOKUP(B32,'210912'!B:D,3,FALSE)),"new",IF(VLOOKUP(B32,'210912'!B:D,3,FALSE)="new","existing",VLOOKUP(B32,'210912'!B:D,3,FALSE)))</f>
        <v>existing</v>
      </c>
      <c r="E32" s="4" t="e">
        <f t="shared" si="1"/>
        <v>#VALUE!</v>
      </c>
      <c r="F32" s="11" t="str">
        <f>IF(ISERROR(VLOOKUP(B32,'250912'!B:B,1,FALSE)),"yes","no")</f>
        <v>no</v>
      </c>
      <c r="G32" s="2" t="s">
        <v>1536</v>
      </c>
      <c r="H32" s="11" t="str">
        <f>IF(ISNA(VLOOKUP(B32,CEEMEA!$A:$A,1,0)),IF(ISNA(VLOOKUP(B32,Removes!$A:$A,1,0)),IF(ISNA(VLOOKUP(B32,TTM!$A:$A,1,0)),IF(ISNA(VLOOKUP(B32,FastTrack!$A:$A,1,0)),"Smart421","FastTrack"),"TTM"),"Remove"),"CEEMEA")</f>
        <v>CEEMEA</v>
      </c>
      <c r="I32" s="11" t="str">
        <f>IF(COUNTIF(schedule!DA$1:ZZ$100,B32)=0,"new","scheduled")</f>
        <v>scheduled</v>
      </c>
    </row>
    <row r="33" spans="1:9">
      <c r="A33" s="11" t="s">
        <v>1533</v>
      </c>
      <c r="B33" s="13">
        <v>120914031802</v>
      </c>
      <c r="C33" s="11" t="str">
        <f>IF(ISERROR(VLOOKUP(B33,'210912'!B:C,2,FALSE)),"new",VLOOKUP(B33,'210912'!B:C,2,FALSE))</f>
        <v>new</v>
      </c>
      <c r="D33" s="11" t="str">
        <f>IF(ISERROR(VLOOKUP(B33,'210912'!B:D,3,FALSE)),"new",IF(VLOOKUP(B33,'210912'!B:D,3,FALSE)="new","existing",VLOOKUP(B33,'210912'!B:D,3,FALSE)))</f>
        <v>existing</v>
      </c>
      <c r="E33" s="4" t="e">
        <f t="shared" si="1"/>
        <v>#VALUE!</v>
      </c>
      <c r="F33" s="11" t="str">
        <f>IF(ISERROR(VLOOKUP(B33,'250912'!B:B,1,FALSE)),"yes","no")</f>
        <v>no</v>
      </c>
      <c r="G33" s="2" t="s">
        <v>1534</v>
      </c>
      <c r="H33" s="11" t="str">
        <f>IF(ISNA(VLOOKUP(B33,CEEMEA!$A:$A,1,0)),IF(ISNA(VLOOKUP(B33,Removes!$A:$A,1,0)),IF(ISNA(VLOOKUP(B33,TTM!$A:$A,1,0)),IF(ISNA(VLOOKUP(B33,FastTrack!$A:$A,1,0)),"Smart421","FastTrack"),"TTM"),"Remove"),"CEEMEA")</f>
        <v>CEEMEA</v>
      </c>
      <c r="I33" s="11" t="str">
        <f>IF(COUNTIF(schedule!DA$1:ZZ$100,B33)=0,"new","scheduled")</f>
        <v>scheduled</v>
      </c>
    </row>
    <row r="34" spans="1:9">
      <c r="A34" s="11" t="s">
        <v>1531</v>
      </c>
      <c r="B34" s="13">
        <v>120914032053</v>
      </c>
      <c r="C34" s="11" t="str">
        <f>IF(ISERROR(VLOOKUP(B34,'210912'!B:C,2,FALSE)),"new",VLOOKUP(B34,'210912'!B:C,2,FALSE))</f>
        <v>new</v>
      </c>
      <c r="D34" s="11" t="str">
        <f>IF(ISERROR(VLOOKUP(B34,'210912'!B:D,3,FALSE)),"new",IF(VLOOKUP(B34,'210912'!B:D,3,FALSE)="new","existing",VLOOKUP(B34,'210912'!B:D,3,FALSE)))</f>
        <v>existing</v>
      </c>
      <c r="E34" s="4" t="e">
        <f t="shared" si="1"/>
        <v>#VALUE!</v>
      </c>
      <c r="F34" s="11" t="str">
        <f>IF(ISERROR(VLOOKUP(B34,'250912'!B:B,1,FALSE)),"yes","no")</f>
        <v>no</v>
      </c>
      <c r="G34" s="2" t="s">
        <v>1532</v>
      </c>
      <c r="H34" s="11" t="str">
        <f>IF(ISNA(VLOOKUP(B34,CEEMEA!$A:$A,1,0)),IF(ISNA(VLOOKUP(B34,Removes!$A:$A,1,0)),IF(ISNA(VLOOKUP(B34,TTM!$A:$A,1,0)),IF(ISNA(VLOOKUP(B34,FastTrack!$A:$A,1,0)),"Smart421","FastTrack"),"TTM"),"Remove"),"CEEMEA")</f>
        <v>CEEMEA</v>
      </c>
      <c r="I34" s="11" t="str">
        <f>IF(COUNTIF(schedule!DA$1:ZZ$100,B34)=0,"new","scheduled")</f>
        <v>scheduled</v>
      </c>
    </row>
    <row r="35" spans="1:9">
      <c r="A35" s="11" t="s">
        <v>1529</v>
      </c>
      <c r="B35" s="13">
        <v>120914033316</v>
      </c>
      <c r="C35" s="11" t="str">
        <f>IF(ISERROR(VLOOKUP(B35,'210912'!B:C,2,FALSE)),"new",VLOOKUP(B35,'210912'!B:C,2,FALSE))</f>
        <v>new</v>
      </c>
      <c r="D35" s="11" t="str">
        <f>IF(ISERROR(VLOOKUP(B35,'210912'!B:D,3,FALSE)),"new",IF(VLOOKUP(B35,'210912'!B:D,3,FALSE)="new","existing",VLOOKUP(B35,'210912'!B:D,3,FALSE)))</f>
        <v>existing</v>
      </c>
      <c r="E35" s="4" t="e">
        <f t="shared" si="1"/>
        <v>#VALUE!</v>
      </c>
      <c r="F35" s="11" t="str">
        <f>IF(ISERROR(VLOOKUP(B35,'250912'!B:B,1,FALSE)),"yes","no")</f>
        <v>no</v>
      </c>
      <c r="G35" s="2" t="s">
        <v>1530</v>
      </c>
      <c r="H35" s="11" t="str">
        <f>IF(ISNA(VLOOKUP(B35,CEEMEA!$A:$A,1,0)),IF(ISNA(VLOOKUP(B35,Removes!$A:$A,1,0)),IF(ISNA(VLOOKUP(B35,TTM!$A:$A,1,0)),IF(ISNA(VLOOKUP(B35,FastTrack!$A:$A,1,0)),"Smart421","FastTrack"),"TTM"),"Remove"),"CEEMEA")</f>
        <v>CEEMEA</v>
      </c>
      <c r="I35" s="11" t="str">
        <f>IF(COUNTIF(schedule!DA$1:ZZ$100,B35)=0,"new","scheduled")</f>
        <v>scheduled</v>
      </c>
    </row>
    <row r="36" spans="1:9">
      <c r="A36" s="11" t="s">
        <v>1527</v>
      </c>
      <c r="B36" s="13">
        <v>120914034923</v>
      </c>
      <c r="C36" s="11" t="str">
        <f>IF(ISERROR(VLOOKUP(B36,'210912'!B:C,2,FALSE)),"new",VLOOKUP(B36,'210912'!B:C,2,FALSE))</f>
        <v>new</v>
      </c>
      <c r="D36" s="11" t="str">
        <f>IF(ISERROR(VLOOKUP(B36,'210912'!B:D,3,FALSE)),"new",IF(VLOOKUP(B36,'210912'!B:D,3,FALSE)="new","existing",VLOOKUP(B36,'210912'!B:D,3,FALSE)))</f>
        <v>existing</v>
      </c>
      <c r="E36" s="4" t="e">
        <f t="shared" si="1"/>
        <v>#VALUE!</v>
      </c>
      <c r="F36" s="11" t="str">
        <f>IF(ISERROR(VLOOKUP(B36,'250912'!B:B,1,FALSE)),"yes","no")</f>
        <v>no</v>
      </c>
      <c r="G36" s="2" t="s">
        <v>1528</v>
      </c>
      <c r="H36" s="11" t="str">
        <f>IF(ISNA(VLOOKUP(B36,CEEMEA!$A:$A,1,0)),IF(ISNA(VLOOKUP(B36,Removes!$A:$A,1,0)),IF(ISNA(VLOOKUP(B36,TTM!$A:$A,1,0)),IF(ISNA(VLOOKUP(B36,FastTrack!$A:$A,1,0)),"Smart421","FastTrack"),"TTM"),"Remove"),"CEEMEA")</f>
        <v>CEEMEA</v>
      </c>
      <c r="I36" s="11" t="str">
        <f>IF(COUNTIF(schedule!DA$1:ZZ$100,B36)=0,"new","scheduled")</f>
        <v>scheduled</v>
      </c>
    </row>
    <row r="37" spans="1:9">
      <c r="A37" s="11" t="s">
        <v>1525</v>
      </c>
      <c r="B37" s="13">
        <v>120914040159</v>
      </c>
      <c r="C37" s="11" t="str">
        <f>IF(ISERROR(VLOOKUP(B37,'210912'!B:C,2,FALSE)),"new",VLOOKUP(B37,'210912'!B:C,2,FALSE))</f>
        <v>new</v>
      </c>
      <c r="D37" s="11" t="str">
        <f>IF(ISERROR(VLOOKUP(B37,'210912'!B:D,3,FALSE)),"new",IF(VLOOKUP(B37,'210912'!B:D,3,FALSE)="new","existing",VLOOKUP(B37,'210912'!B:D,3,FALSE)))</f>
        <v>existing</v>
      </c>
      <c r="E37" s="4" t="e">
        <f t="shared" si="1"/>
        <v>#VALUE!</v>
      </c>
      <c r="F37" s="11" t="str">
        <f>IF(ISERROR(VLOOKUP(B37,'250912'!B:B,1,FALSE)),"yes","no")</f>
        <v>no</v>
      </c>
      <c r="G37" s="2" t="s">
        <v>1526</v>
      </c>
      <c r="H37" s="11" t="str">
        <f>IF(ISNA(VLOOKUP(B37,CEEMEA!$A:$A,1,0)),IF(ISNA(VLOOKUP(B37,Removes!$A:$A,1,0)),IF(ISNA(VLOOKUP(B37,TTM!$A:$A,1,0)),IF(ISNA(VLOOKUP(B37,FastTrack!$A:$A,1,0)),"Smart421","FastTrack"),"TTM"),"Remove"),"CEEMEA")</f>
        <v>CEEMEA</v>
      </c>
      <c r="I37" s="11" t="str">
        <f>IF(COUNTIF(schedule!DA$1:ZZ$100,B37)=0,"new","scheduled")</f>
        <v>scheduled</v>
      </c>
    </row>
    <row r="38" spans="1:9">
      <c r="A38" s="11" t="s">
        <v>1769</v>
      </c>
      <c r="B38" s="13">
        <v>120914043427</v>
      </c>
      <c r="C38" s="11" t="str">
        <f>IF(ISERROR(VLOOKUP(B38,'210912'!B:C,2,FALSE)),"new",VLOOKUP(B38,'210912'!B:C,2,FALSE))</f>
        <v>new</v>
      </c>
      <c r="D38" s="11" t="str">
        <f>IF(ISERROR(VLOOKUP(B38,'210912'!B:D,3,FALSE)),"new",IF(VLOOKUP(B38,'210912'!B:D,3,FALSE)="new","existing",VLOOKUP(B38,'210912'!B:D,3,FALSE)))</f>
        <v>existing</v>
      </c>
      <c r="E38" s="4" t="e">
        <f t="shared" si="1"/>
        <v>#VALUE!</v>
      </c>
      <c r="F38" s="11" t="str">
        <f>IF(ISERROR(VLOOKUP(B38,'250912'!B:B,1,FALSE)),"yes","no")</f>
        <v>yes</v>
      </c>
      <c r="G38" s="2" t="s">
        <v>1770</v>
      </c>
      <c r="H38" s="11" t="str">
        <f>IF(ISNA(VLOOKUP(B38,CEEMEA!$A:$A,1,0)),IF(ISNA(VLOOKUP(B38,Removes!$A:$A,1,0)),IF(ISNA(VLOOKUP(B38,TTM!$A:$A,1,0)),IF(ISNA(VLOOKUP(B38,FastTrack!$A:$A,1,0)),"Smart421","FastTrack"),"TTM"),"Remove"),"CEEMEA")</f>
        <v>Smart421</v>
      </c>
      <c r="I38" s="11" t="str">
        <f>IF(COUNTIF(schedule!DA$1:ZZ$100,B38)=0,"new","scheduled")</f>
        <v>scheduled</v>
      </c>
    </row>
    <row r="39" spans="1:9">
      <c r="A39" s="11" t="s">
        <v>333</v>
      </c>
      <c r="B39" s="13">
        <v>120914123424</v>
      </c>
      <c r="C39" s="11" t="str">
        <f>IF(ISERROR(VLOOKUP(B39,'210912'!B:C,2,FALSE)),"new",VLOOKUP(B39,'210912'!B:C,2,FALSE))</f>
        <v>new</v>
      </c>
      <c r="D39" s="11" t="str">
        <f>IF(ISERROR(VLOOKUP(B39,'210912'!B:D,3,FALSE)),"new",IF(VLOOKUP(B39,'210912'!B:D,3,FALSE)="new","existing",VLOOKUP(B39,'210912'!B:D,3,FALSE)))</f>
        <v>existing</v>
      </c>
      <c r="E39" s="4" t="e">
        <f t="shared" si="1"/>
        <v>#VALUE!</v>
      </c>
      <c r="F39" s="11" t="str">
        <f>IF(ISERROR(VLOOKUP(B39,'250912'!B:B,1,FALSE)),"yes","no")</f>
        <v>no</v>
      </c>
      <c r="G39" s="2" t="s">
        <v>1714</v>
      </c>
      <c r="H39" s="11" t="str">
        <f>IF(ISNA(VLOOKUP(B39,CEEMEA!$A:$A,1,0)),IF(ISNA(VLOOKUP(B39,Removes!$A:$A,1,0)),IF(ISNA(VLOOKUP(B39,TTM!$A:$A,1,0)),IF(ISNA(VLOOKUP(B39,FastTrack!$A:$A,1,0)),"Smart421","FastTrack"),"TTM"),"Remove"),"CEEMEA")</f>
        <v>Remove</v>
      </c>
      <c r="I39" s="11" t="str">
        <f>IF(COUNTIF(schedule!DA$1:ZZ$100,B39)=0,"new","scheduled")</f>
        <v>new</v>
      </c>
    </row>
    <row r="40" spans="1:9">
      <c r="A40" s="11" t="s">
        <v>339</v>
      </c>
      <c r="B40" s="13">
        <v>120914131525</v>
      </c>
      <c r="C40" s="11" t="str">
        <f>IF(ISERROR(VLOOKUP(B40,'210912'!B:C,2,FALSE)),"new",VLOOKUP(B40,'210912'!B:C,2,FALSE))</f>
        <v>new</v>
      </c>
      <c r="D40" s="11" t="str">
        <f>IF(ISERROR(VLOOKUP(B40,'210912'!B:D,3,FALSE)),"new",IF(VLOOKUP(B40,'210912'!B:D,3,FALSE)="new","existing",VLOOKUP(B40,'210912'!B:D,3,FALSE)))</f>
        <v>existing</v>
      </c>
      <c r="E40" s="4" t="e">
        <f t="shared" si="1"/>
        <v>#VALUE!</v>
      </c>
      <c r="F40" s="11" t="str">
        <f>IF(ISERROR(VLOOKUP(B40,'250912'!B:B,1,FALSE)),"yes","no")</f>
        <v>no</v>
      </c>
      <c r="G40" s="2" t="s">
        <v>1712</v>
      </c>
      <c r="H40" s="11" t="str">
        <f>IF(ISNA(VLOOKUP(B40,CEEMEA!$A:$A,1,0)),IF(ISNA(VLOOKUP(B40,Removes!$A:$A,1,0)),IF(ISNA(VLOOKUP(B40,TTM!$A:$A,1,0)),IF(ISNA(VLOOKUP(B40,FastTrack!$A:$A,1,0)),"Smart421","FastTrack"),"TTM"),"Remove"),"CEEMEA")</f>
        <v>Smart421</v>
      </c>
      <c r="I40" s="11" t="str">
        <f>IF(COUNTIF(schedule!DA$1:ZZ$100,B40)=0,"new","scheduled")</f>
        <v>scheduled</v>
      </c>
    </row>
    <row r="41" spans="1:9">
      <c r="A41" s="11" t="s">
        <v>338</v>
      </c>
      <c r="B41" s="13">
        <v>120914131728</v>
      </c>
      <c r="C41" s="11" t="str">
        <f>IF(ISERROR(VLOOKUP(B41,'210912'!B:C,2,FALSE)),"new",VLOOKUP(B41,'210912'!B:C,2,FALSE))</f>
        <v>new</v>
      </c>
      <c r="D41" s="11" t="str">
        <f>IF(ISERROR(VLOOKUP(B41,'210912'!B:D,3,FALSE)),"new",IF(VLOOKUP(B41,'210912'!B:D,3,FALSE)="new","existing",VLOOKUP(B41,'210912'!B:D,3,FALSE)))</f>
        <v>existing</v>
      </c>
      <c r="E41" s="4" t="e">
        <f t="shared" si="1"/>
        <v>#VALUE!</v>
      </c>
      <c r="F41" s="11" t="str">
        <f>IF(ISERROR(VLOOKUP(B41,'250912'!B:B,1,FALSE)),"yes","no")</f>
        <v>no</v>
      </c>
      <c r="G41" s="2" t="s">
        <v>1711</v>
      </c>
      <c r="H41" s="11" t="str">
        <f>IF(ISNA(VLOOKUP(B41,CEEMEA!$A:$A,1,0)),IF(ISNA(VLOOKUP(B41,Removes!$A:$A,1,0)),IF(ISNA(VLOOKUP(B41,TTM!$A:$A,1,0)),IF(ISNA(VLOOKUP(B41,FastTrack!$A:$A,1,0)),"Smart421","FastTrack"),"TTM"),"Remove"),"CEEMEA")</f>
        <v>Smart421</v>
      </c>
      <c r="I41" s="11" t="str">
        <f>IF(COUNTIF(schedule!DA$1:ZZ$100,B41)=0,"new","scheduled")</f>
        <v>scheduled</v>
      </c>
    </row>
    <row r="42" spans="1:9">
      <c r="A42" s="11" t="s">
        <v>173</v>
      </c>
      <c r="B42" s="13">
        <v>120917045521</v>
      </c>
      <c r="C42" s="11" t="str">
        <f>IF(ISERROR(VLOOKUP(B42,'210912'!B:C,2,FALSE)),"new",VLOOKUP(B42,'210912'!B:C,2,FALSE))</f>
        <v>new</v>
      </c>
      <c r="D42" s="11" t="str">
        <f>IF(ISERROR(VLOOKUP(B42,'210912'!B:D,3,FALSE)),"new",IF(VLOOKUP(B42,'210912'!B:D,3,FALSE)="new","existing",VLOOKUP(B42,'210912'!B:D,3,FALSE)))</f>
        <v>existing</v>
      </c>
      <c r="E42" s="4" t="e">
        <f t="shared" si="1"/>
        <v>#VALUE!</v>
      </c>
      <c r="F42" s="11" t="str">
        <f>IF(ISERROR(VLOOKUP(B42,'250912'!B:B,1,FALSE)),"yes","no")</f>
        <v>no</v>
      </c>
      <c r="G42" s="2" t="s">
        <v>1674</v>
      </c>
      <c r="H42" s="11" t="str">
        <f>IF(ISNA(VLOOKUP(B42,CEEMEA!$A:$A,1,0)),IF(ISNA(VLOOKUP(B42,Removes!$A:$A,1,0)),IF(ISNA(VLOOKUP(B42,TTM!$A:$A,1,0)),IF(ISNA(VLOOKUP(B42,FastTrack!$A:$A,1,0)),"Smart421","FastTrack"),"TTM"),"Remove"),"CEEMEA")</f>
        <v>Remove</v>
      </c>
      <c r="I42" s="11" t="str">
        <f>IF(COUNTIF(schedule!DA$1:ZZ$100,B42)=0,"new","scheduled")</f>
        <v>new</v>
      </c>
    </row>
    <row r="43" spans="1:9">
      <c r="A43" s="11" t="s">
        <v>172</v>
      </c>
      <c r="B43" s="13">
        <v>120917045758</v>
      </c>
      <c r="C43" s="11" t="str">
        <f>IF(ISERROR(VLOOKUP(B43,'210912'!B:C,2,FALSE)),"new",VLOOKUP(B43,'210912'!B:C,2,FALSE))</f>
        <v>new</v>
      </c>
      <c r="D43" s="11" t="str">
        <f>IF(ISERROR(VLOOKUP(B43,'210912'!B:D,3,FALSE)),"new",IF(VLOOKUP(B43,'210912'!B:D,3,FALSE)="new","existing",VLOOKUP(B43,'210912'!B:D,3,FALSE)))</f>
        <v>existing</v>
      </c>
      <c r="E43" s="4" t="e">
        <f t="shared" si="1"/>
        <v>#VALUE!</v>
      </c>
      <c r="F43" s="11" t="str">
        <f>IF(ISERROR(VLOOKUP(B43,'250912'!B:B,1,FALSE)),"yes","no")</f>
        <v>no</v>
      </c>
      <c r="G43" s="2" t="s">
        <v>1673</v>
      </c>
      <c r="H43" s="11" t="str">
        <f>IF(ISNA(VLOOKUP(B43,CEEMEA!$A:$A,1,0)),IF(ISNA(VLOOKUP(B43,Removes!$A:$A,1,0)),IF(ISNA(VLOOKUP(B43,TTM!$A:$A,1,0)),IF(ISNA(VLOOKUP(B43,FastTrack!$A:$A,1,0)),"Smart421","FastTrack"),"TTM"),"Remove"),"CEEMEA")</f>
        <v>Remove</v>
      </c>
      <c r="I43" s="11" t="str">
        <f>IF(COUNTIF(schedule!DA$1:ZZ$100,B43)=0,"new","scheduled")</f>
        <v>new</v>
      </c>
    </row>
    <row r="44" spans="1:9">
      <c r="A44" s="11" t="s">
        <v>1860</v>
      </c>
      <c r="B44" s="13">
        <v>120918043432</v>
      </c>
      <c r="C44" s="11" t="str">
        <f>IF(ISERROR(VLOOKUP(B44,'210912'!B:C,2,FALSE)),"new",VLOOKUP(B44,'210912'!B:C,2,FALSE))</f>
        <v>new</v>
      </c>
      <c r="D44" s="11" t="str">
        <f>IF(ISERROR(VLOOKUP(B44,'210912'!B:D,3,FALSE)),"new",IF(VLOOKUP(B44,'210912'!B:D,3,FALSE)="new","existing",VLOOKUP(B44,'210912'!B:D,3,FALSE)))</f>
        <v>new</v>
      </c>
      <c r="E44" s="4" t="e">
        <f t="shared" si="1"/>
        <v>#VALUE!</v>
      </c>
      <c r="F44" s="11" t="str">
        <f>IF(ISERROR(VLOOKUP(B44,'250912'!B:B,1,FALSE)),"yes","no")</f>
        <v>no</v>
      </c>
      <c r="G44" s="2" t="s">
        <v>1861</v>
      </c>
      <c r="H44" s="11" t="str">
        <f>IF(ISNA(VLOOKUP(B44,CEEMEA!$A:$A,1,0)),IF(ISNA(VLOOKUP(B44,Removes!$A:$A,1,0)),IF(ISNA(VLOOKUP(B44,TTM!$A:$A,1,0)),IF(ISNA(VLOOKUP(B44,FastTrack!$A:$A,1,0)),"Smart421","FastTrack"),"TTM"),"Remove"),"CEEMEA")</f>
        <v>CEEMEA</v>
      </c>
      <c r="I44" s="11" t="str">
        <f>IF(COUNTIF(schedule!DA$1:ZZ$100,B44)=0,"new","scheduled")</f>
        <v>scheduled</v>
      </c>
    </row>
    <row r="45" spans="1:9">
      <c r="A45" s="11" t="s">
        <v>1858</v>
      </c>
      <c r="B45" s="13">
        <v>120918043434</v>
      </c>
      <c r="C45" s="11" t="str">
        <f>IF(ISERROR(VLOOKUP(B45,'210912'!B:C,2,FALSE)),"new",VLOOKUP(B45,'210912'!B:C,2,FALSE))</f>
        <v>new</v>
      </c>
      <c r="D45" s="11" t="str">
        <f>IF(ISERROR(VLOOKUP(B45,'210912'!B:D,3,FALSE)),"new",IF(VLOOKUP(B45,'210912'!B:D,3,FALSE)="new","existing",VLOOKUP(B45,'210912'!B:D,3,FALSE)))</f>
        <v>new</v>
      </c>
      <c r="E45" s="4" t="e">
        <f t="shared" si="1"/>
        <v>#VALUE!</v>
      </c>
      <c r="F45" s="11" t="str">
        <f>IF(ISERROR(VLOOKUP(B45,'250912'!B:B,1,FALSE)),"yes","no")</f>
        <v>no</v>
      </c>
      <c r="G45" s="2" t="s">
        <v>1859</v>
      </c>
      <c r="H45" s="11" t="str">
        <f>IF(ISNA(VLOOKUP(B45,CEEMEA!$A:$A,1,0)),IF(ISNA(VLOOKUP(B45,Removes!$A:$A,1,0)),IF(ISNA(VLOOKUP(B45,TTM!$A:$A,1,0)),IF(ISNA(VLOOKUP(B45,FastTrack!$A:$A,1,0)),"Smart421","FastTrack"),"TTM"),"Remove"),"CEEMEA")</f>
        <v>CEEMEA</v>
      </c>
      <c r="I45" s="11" t="str">
        <f>IF(COUNTIF(schedule!DA$1:ZZ$100,B45)=0,"new","scheduled")</f>
        <v>scheduled</v>
      </c>
    </row>
    <row r="46" spans="1:9">
      <c r="A46" s="11" t="s">
        <v>1771</v>
      </c>
      <c r="B46" s="13">
        <v>120919080500</v>
      </c>
      <c r="C46" s="11" t="str">
        <f>IF(ISERROR(VLOOKUP(B46,'210912'!B:C,2,FALSE)),"new",VLOOKUP(B46,'210912'!B:C,2,FALSE))</f>
        <v>new</v>
      </c>
      <c r="D46" s="11" t="str">
        <f>IF(ISERROR(VLOOKUP(B46,'210912'!B:D,3,FALSE)),"new",IF(VLOOKUP(B46,'210912'!B:D,3,FALSE)="new","existing",VLOOKUP(B46,'210912'!B:D,3,FALSE)))</f>
        <v>existing</v>
      </c>
      <c r="E46" s="4" t="e">
        <f t="shared" si="1"/>
        <v>#VALUE!</v>
      </c>
      <c r="F46" s="11" t="str">
        <f>IF(ISERROR(VLOOKUP(B46,'250912'!B:B,1,FALSE)),"yes","no")</f>
        <v>no</v>
      </c>
      <c r="G46" s="2" t="s">
        <v>1772</v>
      </c>
      <c r="H46" s="11" t="str">
        <f>IF(ISNA(VLOOKUP(B46,CEEMEA!$A:$A,1,0)),IF(ISNA(VLOOKUP(B46,Removes!$A:$A,1,0)),IF(ISNA(VLOOKUP(B46,TTM!$A:$A,1,0)),IF(ISNA(VLOOKUP(B46,FastTrack!$A:$A,1,0)),"Smart421","FastTrack"),"TTM"),"Remove"),"CEEMEA")</f>
        <v>Smart421</v>
      </c>
      <c r="I46" s="11" t="str">
        <f>IF(COUNTIF(schedule!DA$1:ZZ$100,B46)=0,"new","scheduled")</f>
        <v>scheduled</v>
      </c>
    </row>
    <row r="47" spans="1:9">
      <c r="A47" s="11" t="s">
        <v>1825</v>
      </c>
      <c r="B47" s="13">
        <v>120920100741</v>
      </c>
      <c r="C47" s="11" t="str">
        <f>IF(ISERROR(VLOOKUP(B47,'210912'!B:C,2,FALSE)),"new",VLOOKUP(B47,'210912'!B:C,2,FALSE))</f>
        <v>new</v>
      </c>
      <c r="D47" s="11" t="str">
        <f>IF(ISERROR(VLOOKUP(B47,'210912'!B:D,3,FALSE)),"new",IF(VLOOKUP(B47,'210912'!B:D,3,FALSE)="new","existing",VLOOKUP(B47,'210912'!B:D,3,FALSE)))</f>
        <v>existing</v>
      </c>
      <c r="E47" s="4" t="e">
        <f t="shared" si="1"/>
        <v>#VALUE!</v>
      </c>
      <c r="F47" s="11" t="str">
        <f>IF(ISERROR(VLOOKUP(B47,'250912'!B:B,1,FALSE)),"yes","no")</f>
        <v>no</v>
      </c>
      <c r="G47" s="2" t="s">
        <v>1826</v>
      </c>
      <c r="H47" s="11" t="str">
        <f>IF(ISNA(VLOOKUP(B47,CEEMEA!$A:$A,1,0)),IF(ISNA(VLOOKUP(B47,Removes!$A:$A,1,0)),IF(ISNA(VLOOKUP(B47,TTM!$A:$A,1,0)),IF(ISNA(VLOOKUP(B47,FastTrack!$A:$A,1,0)),"Smart421","FastTrack"),"TTM"),"Remove"),"CEEMEA")</f>
        <v>Smart421</v>
      </c>
      <c r="I47" s="11" t="str">
        <f>IF(COUNTIF(schedule!DA$1:ZZ$100,B47)=0,"new","scheduled")</f>
        <v>scheduled</v>
      </c>
    </row>
    <row r="48" spans="1:9">
      <c r="A48" s="11" t="s">
        <v>1823</v>
      </c>
      <c r="B48" s="13">
        <v>120920100748</v>
      </c>
      <c r="C48" s="11" t="str">
        <f>IF(ISERROR(VLOOKUP(B48,'210912'!B:C,2,FALSE)),"new",VLOOKUP(B48,'210912'!B:C,2,FALSE))</f>
        <v>new</v>
      </c>
      <c r="D48" s="11" t="str">
        <f>IF(ISERROR(VLOOKUP(B48,'210912'!B:D,3,FALSE)),"new",IF(VLOOKUP(B48,'210912'!B:D,3,FALSE)="new","existing",VLOOKUP(B48,'210912'!B:D,3,FALSE)))</f>
        <v>existing</v>
      </c>
      <c r="E48" s="4" t="e">
        <f t="shared" si="1"/>
        <v>#VALUE!</v>
      </c>
      <c r="F48" s="11" t="str">
        <f>IF(ISERROR(VLOOKUP(B48,'250912'!B:B,1,FALSE)),"yes","no")</f>
        <v>no</v>
      </c>
      <c r="G48" s="2" t="s">
        <v>1824</v>
      </c>
      <c r="H48" s="11" t="str">
        <f>IF(ISNA(VLOOKUP(B48,CEEMEA!$A:$A,1,0)),IF(ISNA(VLOOKUP(B48,Removes!$A:$A,1,0)),IF(ISNA(VLOOKUP(B48,TTM!$A:$A,1,0)),IF(ISNA(VLOOKUP(B48,FastTrack!$A:$A,1,0)),"Smart421","FastTrack"),"TTM"),"Remove"),"CEEMEA")</f>
        <v>Smart421</v>
      </c>
      <c r="I48" s="11" t="str">
        <f>IF(COUNTIF(schedule!DA$1:ZZ$100,B48)=0,"new","scheduled")</f>
        <v>scheduled</v>
      </c>
    </row>
    <row r="49" spans="1:9">
      <c r="A49" s="11" t="s">
        <v>1821</v>
      </c>
      <c r="B49" s="13">
        <v>120920100749</v>
      </c>
      <c r="C49" s="11" t="str">
        <f>IF(ISERROR(VLOOKUP(B49,'210912'!B:C,2,FALSE)),"new",VLOOKUP(B49,'210912'!B:C,2,FALSE))</f>
        <v>new</v>
      </c>
      <c r="D49" s="11" t="str">
        <f>IF(ISERROR(VLOOKUP(B49,'210912'!B:D,3,FALSE)),"new",IF(VLOOKUP(B49,'210912'!B:D,3,FALSE)="new","existing",VLOOKUP(B49,'210912'!B:D,3,FALSE)))</f>
        <v>existing</v>
      </c>
      <c r="E49" s="4" t="e">
        <f t="shared" si="1"/>
        <v>#VALUE!</v>
      </c>
      <c r="F49" s="11" t="str">
        <f>IF(ISERROR(VLOOKUP(B49,'250912'!B:B,1,FALSE)),"yes","no")</f>
        <v>no</v>
      </c>
      <c r="G49" s="2" t="s">
        <v>1822</v>
      </c>
      <c r="H49" s="11" t="str">
        <f>IF(ISNA(VLOOKUP(B49,CEEMEA!$A:$A,1,0)),IF(ISNA(VLOOKUP(B49,Removes!$A:$A,1,0)),IF(ISNA(VLOOKUP(B49,TTM!$A:$A,1,0)),IF(ISNA(VLOOKUP(B49,FastTrack!$A:$A,1,0)),"Smart421","FastTrack"),"TTM"),"Remove"),"CEEMEA")</f>
        <v>Smart421</v>
      </c>
      <c r="I49" s="11" t="str">
        <f>IF(COUNTIF(schedule!DA$1:ZZ$100,B49)=0,"new","scheduled")</f>
        <v>scheduled</v>
      </c>
    </row>
    <row r="50" spans="1:9">
      <c r="A50" s="11" t="s">
        <v>1819</v>
      </c>
      <c r="B50" s="13">
        <v>120920100750</v>
      </c>
      <c r="C50" s="11" t="str">
        <f>IF(ISERROR(VLOOKUP(B50,'210912'!B:C,2,FALSE)),"new",VLOOKUP(B50,'210912'!B:C,2,FALSE))</f>
        <v>new</v>
      </c>
      <c r="D50" s="11" t="str">
        <f>IF(ISERROR(VLOOKUP(B50,'210912'!B:D,3,FALSE)),"new",IF(VLOOKUP(B50,'210912'!B:D,3,FALSE)="new","existing",VLOOKUP(B50,'210912'!B:D,3,FALSE)))</f>
        <v>existing</v>
      </c>
      <c r="E50" s="4" t="e">
        <f t="shared" si="1"/>
        <v>#VALUE!</v>
      </c>
      <c r="F50" s="11" t="str">
        <f>IF(ISERROR(VLOOKUP(B50,'250912'!B:B,1,FALSE)),"yes","no")</f>
        <v>no</v>
      </c>
      <c r="G50" s="2" t="s">
        <v>1820</v>
      </c>
      <c r="H50" s="11" t="str">
        <f>IF(ISNA(VLOOKUP(B50,CEEMEA!$A:$A,1,0)),IF(ISNA(VLOOKUP(B50,Removes!$A:$A,1,0)),IF(ISNA(VLOOKUP(B50,TTM!$A:$A,1,0)),IF(ISNA(VLOOKUP(B50,FastTrack!$A:$A,1,0)),"Smart421","FastTrack"),"TTM"),"Remove"),"CEEMEA")</f>
        <v>Smart421</v>
      </c>
      <c r="I50" s="11" t="str">
        <f>IF(COUNTIF(schedule!DA$1:ZZ$100,B50)=0,"new","scheduled")</f>
        <v>scheduled</v>
      </c>
    </row>
    <row r="51" spans="1:9">
      <c r="A51" s="11" t="s">
        <v>1815</v>
      </c>
      <c r="B51" s="13">
        <v>120920100751</v>
      </c>
      <c r="C51" s="11" t="str">
        <f>IF(ISERROR(VLOOKUP(B51,'210912'!B:C,2,FALSE)),"new",VLOOKUP(B51,'210912'!B:C,2,FALSE))</f>
        <v>new</v>
      </c>
      <c r="D51" s="11" t="str">
        <f>IF(ISERROR(VLOOKUP(B51,'210912'!B:D,3,FALSE)),"new",IF(VLOOKUP(B51,'210912'!B:D,3,FALSE)="new","existing",VLOOKUP(B51,'210912'!B:D,3,FALSE)))</f>
        <v>existing</v>
      </c>
      <c r="E51" s="4" t="e">
        <f t="shared" si="1"/>
        <v>#VALUE!</v>
      </c>
      <c r="F51" s="11" t="str">
        <f>IF(ISERROR(VLOOKUP(B51,'250912'!B:B,1,FALSE)),"yes","no")</f>
        <v>no</v>
      </c>
      <c r="G51" s="2" t="s">
        <v>1816</v>
      </c>
      <c r="H51" s="11" t="str">
        <f>IF(ISNA(VLOOKUP(B51,CEEMEA!$A:$A,1,0)),IF(ISNA(VLOOKUP(B51,Removes!$A:$A,1,0)),IF(ISNA(VLOOKUP(B51,TTM!$A:$A,1,0)),IF(ISNA(VLOOKUP(B51,FastTrack!$A:$A,1,0)),"Smart421","FastTrack"),"TTM"),"Remove"),"CEEMEA")</f>
        <v>Smart421</v>
      </c>
      <c r="I51" s="11" t="str">
        <f>IF(COUNTIF(schedule!DA$1:ZZ$100,B51)=0,"new","scheduled")</f>
        <v>scheduled</v>
      </c>
    </row>
    <row r="52" spans="1:9">
      <c r="A52" s="11" t="s">
        <v>1813</v>
      </c>
      <c r="B52" s="13">
        <v>120920102003</v>
      </c>
      <c r="C52" s="11" t="str">
        <f>IF(ISERROR(VLOOKUP(B52,'210912'!B:C,2,FALSE)),"new",VLOOKUP(B52,'210912'!B:C,2,FALSE))</f>
        <v>new</v>
      </c>
      <c r="D52" s="11" t="str">
        <f>IF(ISERROR(VLOOKUP(B52,'210912'!B:D,3,FALSE)),"new",IF(VLOOKUP(B52,'210912'!B:D,3,FALSE)="new","existing",VLOOKUP(B52,'210912'!B:D,3,FALSE)))</f>
        <v>existing</v>
      </c>
      <c r="E52" s="4" t="e">
        <f t="shared" si="1"/>
        <v>#VALUE!</v>
      </c>
      <c r="F52" s="11" t="str">
        <f>IF(ISERROR(VLOOKUP(B52,'250912'!B:B,1,FALSE)),"yes","no")</f>
        <v>no</v>
      </c>
      <c r="G52" s="2" t="s">
        <v>1814</v>
      </c>
      <c r="H52" s="11" t="str">
        <f>IF(ISNA(VLOOKUP(B52,CEEMEA!$A:$A,1,0)),IF(ISNA(VLOOKUP(B52,Removes!$A:$A,1,0)),IF(ISNA(VLOOKUP(B52,TTM!$A:$A,1,0)),IF(ISNA(VLOOKUP(B52,FastTrack!$A:$A,1,0)),"Smart421","FastTrack"),"TTM"),"Remove"),"CEEMEA")</f>
        <v>Smart421</v>
      </c>
      <c r="I52" s="11" t="str">
        <f>IF(COUNTIF(schedule!DA$1:ZZ$100,B52)=0,"new","scheduled")</f>
        <v>scheduled</v>
      </c>
    </row>
    <row r="53" spans="1:9">
      <c r="A53" s="11" t="s">
        <v>1809</v>
      </c>
      <c r="B53" s="13">
        <v>120920102004</v>
      </c>
      <c r="C53" s="11" t="str">
        <f>IF(ISERROR(VLOOKUP(B53,'210912'!B:C,2,FALSE)),"new",VLOOKUP(B53,'210912'!B:C,2,FALSE))</f>
        <v>new</v>
      </c>
      <c r="D53" s="11" t="str">
        <f>IF(ISERROR(VLOOKUP(B53,'210912'!B:D,3,FALSE)),"new",IF(VLOOKUP(B53,'210912'!B:D,3,FALSE)="new","existing",VLOOKUP(B53,'210912'!B:D,3,FALSE)))</f>
        <v>existing</v>
      </c>
      <c r="E53" s="4" t="e">
        <f t="shared" si="1"/>
        <v>#VALUE!</v>
      </c>
      <c r="F53" s="11" t="str">
        <f>IF(ISERROR(VLOOKUP(B53,'250912'!B:B,1,FALSE)),"yes","no")</f>
        <v>no</v>
      </c>
      <c r="G53" s="2" t="s">
        <v>1810</v>
      </c>
      <c r="H53" s="11" t="str">
        <f>IF(ISNA(VLOOKUP(B53,CEEMEA!$A:$A,1,0)),IF(ISNA(VLOOKUP(B53,Removes!$A:$A,1,0)),IF(ISNA(VLOOKUP(B53,TTM!$A:$A,1,0)),IF(ISNA(VLOOKUP(B53,FastTrack!$A:$A,1,0)),"Smart421","FastTrack"),"TTM"),"Remove"),"CEEMEA")</f>
        <v>Smart421</v>
      </c>
      <c r="I53" s="11" t="str">
        <f>IF(COUNTIF(schedule!DA$1:ZZ$100,B53)=0,"new","scheduled")</f>
        <v>scheduled</v>
      </c>
    </row>
    <row r="54" spans="1:9">
      <c r="A54" s="11" t="s">
        <v>1803</v>
      </c>
      <c r="B54" s="13">
        <v>120920102005</v>
      </c>
      <c r="C54" s="11" t="str">
        <f>IF(ISERROR(VLOOKUP(B54,'210912'!B:C,2,FALSE)),"new",VLOOKUP(B54,'210912'!B:C,2,FALSE))</f>
        <v>new</v>
      </c>
      <c r="D54" s="11" t="str">
        <f>IF(ISERROR(VLOOKUP(B54,'210912'!B:D,3,FALSE)),"new",IF(VLOOKUP(B54,'210912'!B:D,3,FALSE)="new","existing",VLOOKUP(B54,'210912'!B:D,3,FALSE)))</f>
        <v>existing</v>
      </c>
      <c r="E54" s="4" t="e">
        <f t="shared" si="1"/>
        <v>#VALUE!</v>
      </c>
      <c r="F54" s="11" t="str">
        <f>IF(ISERROR(VLOOKUP(B54,'250912'!B:B,1,FALSE)),"yes","no")</f>
        <v>no</v>
      </c>
      <c r="G54" s="2" t="s">
        <v>1804</v>
      </c>
      <c r="H54" s="11" t="str">
        <f>IF(ISNA(VLOOKUP(B54,CEEMEA!$A:$A,1,0)),IF(ISNA(VLOOKUP(B54,Removes!$A:$A,1,0)),IF(ISNA(VLOOKUP(B54,TTM!$A:$A,1,0)),IF(ISNA(VLOOKUP(B54,FastTrack!$A:$A,1,0)),"Smart421","FastTrack"),"TTM"),"Remove"),"CEEMEA")</f>
        <v>Smart421</v>
      </c>
      <c r="I54" s="11" t="str">
        <f>IF(COUNTIF(schedule!DA$1:ZZ$100,B54)=0,"new","scheduled")</f>
        <v>scheduled</v>
      </c>
    </row>
    <row r="55" spans="1:9">
      <c r="A55" s="11" t="s">
        <v>1811</v>
      </c>
      <c r="B55" s="13">
        <v>120920102006</v>
      </c>
      <c r="C55" s="11" t="str">
        <f>IF(ISERROR(VLOOKUP(B55,'210912'!B:C,2,FALSE)),"new",VLOOKUP(B55,'210912'!B:C,2,FALSE))</f>
        <v>new</v>
      </c>
      <c r="D55" s="11" t="str">
        <f>IF(ISERROR(VLOOKUP(B55,'210912'!B:D,3,FALSE)),"new",IF(VLOOKUP(B55,'210912'!B:D,3,FALSE)="new","existing",VLOOKUP(B55,'210912'!B:D,3,FALSE)))</f>
        <v>existing</v>
      </c>
      <c r="E55" s="4" t="e">
        <f t="shared" si="1"/>
        <v>#VALUE!</v>
      </c>
      <c r="F55" s="11" t="str">
        <f>IF(ISERROR(VLOOKUP(B55,'250912'!B:B,1,FALSE)),"yes","no")</f>
        <v>no</v>
      </c>
      <c r="G55" s="2" t="s">
        <v>1812</v>
      </c>
      <c r="H55" s="11" t="str">
        <f>IF(ISNA(VLOOKUP(B55,CEEMEA!$A:$A,1,0)),IF(ISNA(VLOOKUP(B55,Removes!$A:$A,1,0)),IF(ISNA(VLOOKUP(B55,TTM!$A:$A,1,0)),IF(ISNA(VLOOKUP(B55,FastTrack!$A:$A,1,0)),"Smart421","FastTrack"),"TTM"),"Remove"),"CEEMEA")</f>
        <v>Smart421</v>
      </c>
      <c r="I55" s="11" t="str">
        <f>IF(COUNTIF(schedule!DA$1:ZZ$100,B55)=0,"new","scheduled")</f>
        <v>scheduled</v>
      </c>
    </row>
    <row r="56" spans="1:9">
      <c r="A56" s="11" t="s">
        <v>1881</v>
      </c>
      <c r="B56" s="13">
        <v>120921051338</v>
      </c>
      <c r="C56" s="11" t="str">
        <f>IF(ISERROR(VLOOKUP(B56,'210912'!B:C,2,FALSE)),"new",VLOOKUP(B56,'210912'!B:C,2,FALSE))</f>
        <v>new</v>
      </c>
      <c r="D56" s="11" t="str">
        <f>IF(ISERROR(VLOOKUP(B56,'210912'!B:D,3,FALSE)),"new",IF(VLOOKUP(B56,'210912'!B:D,3,FALSE)="new","existing",VLOOKUP(B56,'210912'!B:D,3,FALSE)))</f>
        <v>new</v>
      </c>
      <c r="E56" s="4" t="e">
        <f t="shared" si="1"/>
        <v>#VALUE!</v>
      </c>
      <c r="F56" s="11" t="str">
        <f>IF(ISERROR(VLOOKUP(B56,'250912'!B:B,1,FALSE)),"yes","no")</f>
        <v>yes</v>
      </c>
      <c r="G56" s="2" t="s">
        <v>1882</v>
      </c>
      <c r="H56" s="11" t="str">
        <f>IF(ISNA(VLOOKUP(B56,CEEMEA!$A:$A,1,0)),IF(ISNA(VLOOKUP(B56,Removes!$A:$A,1,0)),IF(ISNA(VLOOKUP(B56,TTM!$A:$A,1,0)),IF(ISNA(VLOOKUP(B56,FastTrack!$A:$A,1,0)),"Smart421","FastTrack"),"TTM"),"Remove"),"CEEMEA")</f>
        <v>Smart421</v>
      </c>
      <c r="I56" s="11" t="str">
        <f>IF(COUNTIF(schedule!DA$1:ZZ$100,B56)=0,"new","scheduled")</f>
        <v>scheduled</v>
      </c>
    </row>
    <row r="57" spans="1:9">
      <c r="A57" s="11" t="s">
        <v>1874</v>
      </c>
      <c r="B57" s="13">
        <v>120921062337</v>
      </c>
      <c r="C57" s="11" t="str">
        <f>IF(ISERROR(VLOOKUP(B57,'210912'!B:C,2,FALSE)),"new",VLOOKUP(B57,'210912'!B:C,2,FALSE))</f>
        <v>new</v>
      </c>
      <c r="D57" s="11" t="str">
        <f>IF(ISERROR(VLOOKUP(B57,'210912'!B:D,3,FALSE)),"new",IF(VLOOKUP(B57,'210912'!B:D,3,FALSE)="new","existing",VLOOKUP(B57,'210912'!B:D,3,FALSE)))</f>
        <v>new</v>
      </c>
      <c r="E57" s="4" t="e">
        <f t="shared" si="1"/>
        <v>#VALUE!</v>
      </c>
      <c r="F57" s="11" t="str">
        <f>IF(ISERROR(VLOOKUP(B57,'250912'!B:B,1,FALSE)),"yes","no")</f>
        <v>no</v>
      </c>
      <c r="G57" s="2" t="s">
        <v>1875</v>
      </c>
      <c r="H57" s="11" t="str">
        <f>IF(ISNA(VLOOKUP(B57,CEEMEA!$A:$A,1,0)),IF(ISNA(VLOOKUP(B57,Removes!$A:$A,1,0)),IF(ISNA(VLOOKUP(B57,TTM!$A:$A,1,0)),IF(ISNA(VLOOKUP(B57,FastTrack!$A:$A,1,0)),"Smart421","FastTrack"),"TTM"),"Remove"),"CEEMEA")</f>
        <v>Smart421</v>
      </c>
      <c r="I57" s="11" t="str">
        <f>IF(COUNTIF(schedule!DA$1:ZZ$100,B57)=0,"new","scheduled")</f>
        <v>new</v>
      </c>
    </row>
    <row r="58" spans="1:9">
      <c r="A58" s="11" t="s">
        <v>1872</v>
      </c>
      <c r="B58" s="13">
        <v>120921062644</v>
      </c>
      <c r="C58" s="11" t="str">
        <f>IF(ISERROR(VLOOKUP(B58,'210912'!B:C,2,FALSE)),"new",VLOOKUP(B58,'210912'!B:C,2,FALSE))</f>
        <v>new</v>
      </c>
      <c r="D58" s="11" t="str">
        <f>IF(ISERROR(VLOOKUP(B58,'210912'!B:D,3,FALSE)),"new",IF(VLOOKUP(B58,'210912'!B:D,3,FALSE)="new","existing",VLOOKUP(B58,'210912'!B:D,3,FALSE)))</f>
        <v>new</v>
      </c>
      <c r="E58" s="4" t="e">
        <f t="shared" si="1"/>
        <v>#VALUE!</v>
      </c>
      <c r="F58" s="11" t="str">
        <f>IF(ISERROR(VLOOKUP(B58,'250912'!B:B,1,FALSE)),"yes","no")</f>
        <v>no</v>
      </c>
      <c r="G58" s="2" t="s">
        <v>1873</v>
      </c>
      <c r="H58" s="11" t="str">
        <f>IF(ISNA(VLOOKUP(B58,CEEMEA!$A:$A,1,0)),IF(ISNA(VLOOKUP(B58,Removes!$A:$A,1,0)),IF(ISNA(VLOOKUP(B58,TTM!$A:$A,1,0)),IF(ISNA(VLOOKUP(B58,FastTrack!$A:$A,1,0)),"Smart421","FastTrack"),"TTM"),"Remove"),"CEEMEA")</f>
        <v>Smart421</v>
      </c>
      <c r="I58" s="11" t="str">
        <f>IF(COUNTIF(schedule!DA$1:ZZ$100,B58)=0,"new","scheduled")</f>
        <v>new</v>
      </c>
    </row>
    <row r="59" spans="1:9">
      <c r="A59" s="11" t="s">
        <v>1870</v>
      </c>
      <c r="B59" s="13">
        <v>120921062835</v>
      </c>
      <c r="C59" s="11" t="str">
        <f>IF(ISERROR(VLOOKUP(B59,'210912'!B:C,2,FALSE)),"new",VLOOKUP(B59,'210912'!B:C,2,FALSE))</f>
        <v>new</v>
      </c>
      <c r="D59" s="11" t="str">
        <f>IF(ISERROR(VLOOKUP(B59,'210912'!B:D,3,FALSE)),"new",IF(VLOOKUP(B59,'210912'!B:D,3,FALSE)="new","existing",VLOOKUP(B59,'210912'!B:D,3,FALSE)))</f>
        <v>new</v>
      </c>
      <c r="E59" s="4" t="e">
        <f t="shared" si="1"/>
        <v>#VALUE!</v>
      </c>
      <c r="F59" s="11" t="str">
        <f>IF(ISERROR(VLOOKUP(B59,'250912'!B:B,1,FALSE)),"yes","no")</f>
        <v>no</v>
      </c>
      <c r="G59" s="2" t="s">
        <v>1871</v>
      </c>
      <c r="H59" s="11" t="str">
        <f>IF(ISNA(VLOOKUP(B59,CEEMEA!$A:$A,1,0)),IF(ISNA(VLOOKUP(B59,Removes!$A:$A,1,0)),IF(ISNA(VLOOKUP(B59,TTM!$A:$A,1,0)),IF(ISNA(VLOOKUP(B59,FastTrack!$A:$A,1,0)),"Smart421","FastTrack"),"TTM"),"Remove"),"CEEMEA")</f>
        <v>Smart421</v>
      </c>
      <c r="I59" s="11" t="str">
        <f>IF(COUNTIF(schedule!DA$1:ZZ$100,B59)=0,"new","scheduled")</f>
        <v>new</v>
      </c>
    </row>
    <row r="60" spans="1:9">
      <c r="A60" s="11" t="s">
        <v>1868</v>
      </c>
      <c r="B60" s="13">
        <v>120921063034</v>
      </c>
      <c r="C60" s="11" t="str">
        <f>IF(ISERROR(VLOOKUP(B60,'210912'!B:C,2,FALSE)),"new",VLOOKUP(B60,'210912'!B:C,2,FALSE))</f>
        <v>new</v>
      </c>
      <c r="D60" s="11" t="str">
        <f>IF(ISERROR(VLOOKUP(B60,'210912'!B:D,3,FALSE)),"new",IF(VLOOKUP(B60,'210912'!B:D,3,FALSE)="new","existing",VLOOKUP(B60,'210912'!B:D,3,FALSE)))</f>
        <v>new</v>
      </c>
      <c r="E60" s="4" t="e">
        <f t="shared" si="1"/>
        <v>#VALUE!</v>
      </c>
      <c r="F60" s="11" t="str">
        <f>IF(ISERROR(VLOOKUP(B60,'250912'!B:B,1,FALSE)),"yes","no")</f>
        <v>no</v>
      </c>
      <c r="G60" s="2" t="s">
        <v>1869</v>
      </c>
      <c r="H60" s="11" t="str">
        <f>IF(ISNA(VLOOKUP(B60,CEEMEA!$A:$A,1,0)),IF(ISNA(VLOOKUP(B60,Removes!$A:$A,1,0)),IF(ISNA(VLOOKUP(B60,TTM!$A:$A,1,0)),IF(ISNA(VLOOKUP(B60,FastTrack!$A:$A,1,0)),"Smart421","FastTrack"),"TTM"),"Remove"),"CEEMEA")</f>
        <v>Smart421</v>
      </c>
      <c r="I60" s="11" t="str">
        <f>IF(COUNTIF(schedule!DA$1:ZZ$100,B60)=0,"new","scheduled")</f>
        <v>new</v>
      </c>
    </row>
    <row r="61" spans="1:9">
      <c r="A61" s="11" t="s">
        <v>1866</v>
      </c>
      <c r="B61" s="13">
        <v>120921063307</v>
      </c>
      <c r="C61" s="11" t="str">
        <f>IF(ISERROR(VLOOKUP(B61,'210912'!B:C,2,FALSE)),"new",VLOOKUP(B61,'210912'!B:C,2,FALSE))</f>
        <v>new</v>
      </c>
      <c r="D61" s="11" t="str">
        <f>IF(ISERROR(VLOOKUP(B61,'210912'!B:D,3,FALSE)),"new",IF(VLOOKUP(B61,'210912'!B:D,3,FALSE)="new","existing",VLOOKUP(B61,'210912'!B:D,3,FALSE)))</f>
        <v>new</v>
      </c>
      <c r="E61" s="4" t="e">
        <f t="shared" si="1"/>
        <v>#VALUE!</v>
      </c>
      <c r="F61" s="11" t="str">
        <f>IF(ISERROR(VLOOKUP(B61,'250912'!B:B,1,FALSE)),"yes","no")</f>
        <v>no</v>
      </c>
      <c r="G61" s="2" t="s">
        <v>1867</v>
      </c>
      <c r="H61" s="11" t="str">
        <f>IF(ISNA(VLOOKUP(B61,CEEMEA!$A:$A,1,0)),IF(ISNA(VLOOKUP(B61,Removes!$A:$A,1,0)),IF(ISNA(VLOOKUP(B61,TTM!$A:$A,1,0)),IF(ISNA(VLOOKUP(B61,FastTrack!$A:$A,1,0)),"Smart421","FastTrack"),"TTM"),"Remove"),"CEEMEA")</f>
        <v>Smart421</v>
      </c>
      <c r="I61" s="11" t="str">
        <f>IF(COUNTIF(schedule!DA$1:ZZ$100,B61)=0,"new","scheduled")</f>
        <v>new</v>
      </c>
    </row>
    <row r="62" spans="1:9">
      <c r="A62" s="11" t="s">
        <v>1864</v>
      </c>
      <c r="B62" s="13">
        <v>120921063606</v>
      </c>
      <c r="C62" s="11" t="str">
        <f>IF(ISERROR(VLOOKUP(B62,'210912'!B:C,2,FALSE)),"new",VLOOKUP(B62,'210912'!B:C,2,FALSE))</f>
        <v>new</v>
      </c>
      <c r="D62" s="11" t="str">
        <f>IF(ISERROR(VLOOKUP(B62,'210912'!B:D,3,FALSE)),"new",IF(VLOOKUP(B62,'210912'!B:D,3,FALSE)="new","existing",VLOOKUP(B62,'210912'!B:D,3,FALSE)))</f>
        <v>new</v>
      </c>
      <c r="E62" s="4" t="e">
        <f t="shared" si="1"/>
        <v>#VALUE!</v>
      </c>
      <c r="F62" s="11" t="str">
        <f>IF(ISERROR(VLOOKUP(B62,'250912'!B:B,1,FALSE)),"yes","no")</f>
        <v>no</v>
      </c>
      <c r="G62" s="2" t="s">
        <v>1865</v>
      </c>
      <c r="H62" s="11" t="str">
        <f>IF(ISNA(VLOOKUP(B62,CEEMEA!$A:$A,1,0)),IF(ISNA(VLOOKUP(B62,Removes!$A:$A,1,0)),IF(ISNA(VLOOKUP(B62,TTM!$A:$A,1,0)),IF(ISNA(VLOOKUP(B62,FastTrack!$A:$A,1,0)),"Smart421","FastTrack"),"TTM"),"Remove"),"CEEMEA")</f>
        <v>Smart421</v>
      </c>
      <c r="I62" s="11" t="str">
        <f>IF(COUNTIF(schedule!DA$1:ZZ$100,B62)=0,"new","scheduled")</f>
        <v>new</v>
      </c>
    </row>
    <row r="63" spans="1:9">
      <c r="A63" s="11" t="s">
        <v>1862</v>
      </c>
      <c r="B63" s="13">
        <v>120921063929</v>
      </c>
      <c r="C63" s="11" t="str">
        <f>IF(ISERROR(VLOOKUP(B63,'210912'!B:C,2,FALSE)),"new",VLOOKUP(B63,'210912'!B:C,2,FALSE))</f>
        <v>new</v>
      </c>
      <c r="D63" s="11" t="str">
        <f>IF(ISERROR(VLOOKUP(B63,'210912'!B:D,3,FALSE)),"new",IF(VLOOKUP(B63,'210912'!B:D,3,FALSE)="new","existing",VLOOKUP(B63,'210912'!B:D,3,FALSE)))</f>
        <v>new</v>
      </c>
      <c r="E63" s="4" t="e">
        <f t="shared" si="1"/>
        <v>#VALUE!</v>
      </c>
      <c r="F63" s="11" t="str">
        <f>IF(ISERROR(VLOOKUP(B63,'250912'!B:B,1,FALSE)),"yes","no")</f>
        <v>no</v>
      </c>
      <c r="G63" s="2" t="s">
        <v>1863</v>
      </c>
      <c r="H63" s="11" t="str">
        <f>IF(ISNA(VLOOKUP(B63,CEEMEA!$A:$A,1,0)),IF(ISNA(VLOOKUP(B63,Removes!$A:$A,1,0)),IF(ISNA(VLOOKUP(B63,TTM!$A:$A,1,0)),IF(ISNA(VLOOKUP(B63,FastTrack!$A:$A,1,0)),"Smart421","FastTrack"),"TTM"),"Remove"),"CEEMEA")</f>
        <v>Smart421</v>
      </c>
      <c r="I63" s="11" t="str">
        <f>IF(COUNTIF(schedule!DA$1:ZZ$100,B63)=0,"new","scheduled")</f>
        <v>new</v>
      </c>
    </row>
    <row r="64" spans="1:9">
      <c r="A64" s="11" t="s">
        <v>1855</v>
      </c>
      <c r="B64" s="13">
        <v>120921080155</v>
      </c>
      <c r="C64" s="11" t="str">
        <f>IF(ISERROR(VLOOKUP(B64,'210912'!B:C,2,FALSE)),"new",VLOOKUP(B64,'210912'!B:C,2,FALSE))</f>
        <v>new</v>
      </c>
      <c r="D64" s="11" t="str">
        <f>IF(ISERROR(VLOOKUP(B64,'210912'!B:D,3,FALSE)),"new",IF(VLOOKUP(B64,'210912'!B:D,3,FALSE)="new","existing",VLOOKUP(B64,'210912'!B:D,3,FALSE)))</f>
        <v>new</v>
      </c>
      <c r="E64" s="4" t="e">
        <f t="shared" si="1"/>
        <v>#VALUE!</v>
      </c>
      <c r="F64" s="11" t="str">
        <f>IF(ISERROR(VLOOKUP(B64,'250912'!B:B,1,FALSE)),"yes","no")</f>
        <v>no</v>
      </c>
      <c r="G64" s="2" t="s">
        <v>1856</v>
      </c>
      <c r="H64" s="11" t="str">
        <f>IF(ISNA(VLOOKUP(B64,CEEMEA!$A:$A,1,0)),IF(ISNA(VLOOKUP(B64,Removes!$A:$A,1,0)),IF(ISNA(VLOOKUP(B64,TTM!$A:$A,1,0)),IF(ISNA(VLOOKUP(B64,FastTrack!$A:$A,1,0)),"Smart421","FastTrack"),"TTM"),"Remove"),"CEEMEA")</f>
        <v>FastTrack</v>
      </c>
      <c r="I64" s="11" t="str">
        <f>IF(COUNTIF(schedule!DA$1:ZZ$100,B64)=0,"new","scheduled")</f>
        <v>scheduled</v>
      </c>
    </row>
    <row r="65" spans="1:9">
      <c r="A65" s="1" t="s">
        <v>1849</v>
      </c>
      <c r="B65" s="13">
        <v>120921090200</v>
      </c>
      <c r="C65" s="11" t="str">
        <f>IF(ISERROR(VLOOKUP(B65,'210912'!B:C,2,FALSE)),"new",VLOOKUP(B65,'210912'!B:C,2,FALSE))</f>
        <v>new</v>
      </c>
      <c r="D65" s="11" t="str">
        <f>IF(ISERROR(VLOOKUP(B65,'210912'!B:D,3,FALSE)),"new",IF(VLOOKUP(B65,'210912'!B:D,3,FALSE)="new","existing",VLOOKUP(B65,'210912'!B:D,3,FALSE)))</f>
        <v>new</v>
      </c>
      <c r="E65" s="4" t="e">
        <f t="shared" si="1"/>
        <v>#VALUE!</v>
      </c>
      <c r="F65" s="11" t="str">
        <f>IF(ISERROR(VLOOKUP(B65,'250912'!B:B,1,FALSE)),"yes","no")</f>
        <v>no</v>
      </c>
      <c r="G65" s="2" t="s">
        <v>1850</v>
      </c>
      <c r="H65" s="11" t="str">
        <f>IF(ISNA(VLOOKUP(B65,CEEMEA!$A:$A,1,0)),IF(ISNA(VLOOKUP(B65,Removes!$A:$A,1,0)),IF(ISNA(VLOOKUP(B65,TTM!$A:$A,1,0)),IF(ISNA(VLOOKUP(B65,FastTrack!$A:$A,1,0)),"Smart421","FastTrack"),"TTM"),"Remove"),"CEEMEA")</f>
        <v>FastTrack</v>
      </c>
      <c r="I65" s="11" t="str">
        <f>IF(COUNTIF(schedule!DA$1:ZZ$100,B65)=0,"new","scheduled")</f>
        <v>scheduled</v>
      </c>
    </row>
    <row r="66" spans="1:9">
      <c r="A66" s="11" t="s">
        <v>1853</v>
      </c>
      <c r="B66" s="13">
        <v>120921100310</v>
      </c>
      <c r="C66" s="11" t="str">
        <f>IF(ISERROR(VLOOKUP(B66,'210912'!B:C,2,FALSE)),"new",VLOOKUP(B66,'210912'!B:C,2,FALSE))</f>
        <v>new</v>
      </c>
      <c r="D66" s="11" t="str">
        <f>IF(ISERROR(VLOOKUP(B66,'210912'!B:D,3,FALSE)),"new",IF(VLOOKUP(B66,'210912'!B:D,3,FALSE)="new","existing",VLOOKUP(B66,'210912'!B:D,3,FALSE)))</f>
        <v>new</v>
      </c>
      <c r="E66" s="4" t="e">
        <f t="shared" si="1"/>
        <v>#VALUE!</v>
      </c>
      <c r="F66" s="11" t="str">
        <f>IF(ISERROR(VLOOKUP(B66,'250912'!B:B,1,FALSE)),"yes","no")</f>
        <v>yes</v>
      </c>
      <c r="G66" s="2" t="s">
        <v>1854</v>
      </c>
      <c r="H66" s="11" t="str">
        <f>IF(ISNA(VLOOKUP(B66,CEEMEA!$A:$A,1,0)),IF(ISNA(VLOOKUP(B66,Removes!$A:$A,1,0)),IF(ISNA(VLOOKUP(B66,TTM!$A:$A,1,0)),IF(ISNA(VLOOKUP(B66,FastTrack!$A:$A,1,0)),"Smart421","FastTrack"),"TTM"),"Remove"),"CEEMEA")</f>
        <v>TTM</v>
      </c>
      <c r="I66" s="11" t="str">
        <f>IF(COUNTIF(schedule!DA$1:ZZ$100,B66)=0,"new","scheduled")</f>
        <v>scheduled</v>
      </c>
    </row>
    <row r="67" spans="1:9">
      <c r="A67" s="1" t="s">
        <v>1851</v>
      </c>
      <c r="B67" s="13">
        <v>120921101005</v>
      </c>
      <c r="C67" s="11" t="str">
        <f>IF(ISERROR(VLOOKUP(B67,'210912'!B:C,2,FALSE)),"new",VLOOKUP(B67,'210912'!B:C,2,FALSE))</f>
        <v>new</v>
      </c>
      <c r="D67" s="11" t="str">
        <f>IF(ISERROR(VLOOKUP(B67,'210912'!B:D,3,FALSE)),"new",IF(VLOOKUP(B67,'210912'!B:D,3,FALSE)="new","existing",VLOOKUP(B67,'210912'!B:D,3,FALSE)))</f>
        <v>new</v>
      </c>
      <c r="E67" s="4" t="e">
        <f t="shared" ref="E67:E87" si="2">DATEVALUE(MID(G67,SEARCH("/",G67,1)-2,10))</f>
        <v>#VALUE!</v>
      </c>
      <c r="F67" s="11" t="str">
        <f>IF(ISERROR(VLOOKUP(B67,'250912'!B:B,1,FALSE)),"yes","no")</f>
        <v>no</v>
      </c>
      <c r="G67" s="2" t="s">
        <v>1852</v>
      </c>
      <c r="H67" s="11" t="str">
        <f>IF(ISNA(VLOOKUP(B67,CEEMEA!$A:$A,1,0)),IF(ISNA(VLOOKUP(B67,Removes!$A:$A,1,0)),IF(ISNA(VLOOKUP(B67,TTM!$A:$A,1,0)),IF(ISNA(VLOOKUP(B67,FastTrack!$A:$A,1,0)),"Smart421","FastTrack"),"TTM"),"Remove"),"CEEMEA")</f>
        <v>TTM</v>
      </c>
      <c r="I67" s="11" t="str">
        <f>IF(COUNTIF(schedule!DA$1:ZZ$100,B67)=0,"new","scheduled")</f>
        <v>scheduled</v>
      </c>
    </row>
    <row r="68" spans="1:9">
      <c r="A68" s="1" t="s">
        <v>1847</v>
      </c>
      <c r="B68" s="13">
        <v>120921101204</v>
      </c>
      <c r="C68" s="11" t="str">
        <f>IF(ISERROR(VLOOKUP(B68,'210912'!B:C,2,FALSE)),"new",VLOOKUP(B68,'210912'!B:C,2,FALSE))</f>
        <v>new</v>
      </c>
      <c r="D68" s="11" t="str">
        <f>IF(ISERROR(VLOOKUP(B68,'210912'!B:D,3,FALSE)),"new",IF(VLOOKUP(B68,'210912'!B:D,3,FALSE)="new","existing",VLOOKUP(B68,'210912'!B:D,3,FALSE)))</f>
        <v>new</v>
      </c>
      <c r="E68" s="4" t="e">
        <f t="shared" si="2"/>
        <v>#VALUE!</v>
      </c>
      <c r="F68" s="11" t="str">
        <f>IF(ISERROR(VLOOKUP(B68,'250912'!B:B,1,FALSE)),"yes","no")</f>
        <v>yes</v>
      </c>
      <c r="G68" s="2" t="s">
        <v>1848</v>
      </c>
      <c r="H68" s="11" t="str">
        <f>IF(ISNA(VLOOKUP(B68,CEEMEA!$A:$A,1,0)),IF(ISNA(VLOOKUP(B68,Removes!$A:$A,1,0)),IF(ISNA(VLOOKUP(B68,TTM!$A:$A,1,0)),IF(ISNA(VLOOKUP(B68,FastTrack!$A:$A,1,0)),"Smart421","FastTrack"),"TTM"),"Remove"),"CEEMEA")</f>
        <v>TTM</v>
      </c>
      <c r="I68" s="11" t="str">
        <f>IF(COUNTIF(schedule!DA$1:ZZ$100,B68)=0,"new","scheduled")</f>
        <v>scheduled</v>
      </c>
    </row>
    <row r="69" spans="1:9">
      <c r="A69" s="1" t="s">
        <v>1845</v>
      </c>
      <c r="B69" s="13">
        <v>120921101458</v>
      </c>
      <c r="C69" s="11" t="str">
        <f>IF(ISERROR(VLOOKUP(B69,'210912'!B:C,2,FALSE)),"new",VLOOKUP(B69,'210912'!B:C,2,FALSE))</f>
        <v>new</v>
      </c>
      <c r="D69" s="11" t="str">
        <f>IF(ISERROR(VLOOKUP(B69,'210912'!B:D,3,FALSE)),"new",IF(VLOOKUP(B69,'210912'!B:D,3,FALSE)="new","existing",VLOOKUP(B69,'210912'!B:D,3,FALSE)))</f>
        <v>new</v>
      </c>
      <c r="E69" s="4" t="e">
        <f t="shared" si="2"/>
        <v>#VALUE!</v>
      </c>
      <c r="F69" s="11" t="str">
        <f>IF(ISERROR(VLOOKUP(B69,'250912'!B:B,1,FALSE)),"yes","no")</f>
        <v>no</v>
      </c>
      <c r="G69" s="2" t="s">
        <v>1846</v>
      </c>
      <c r="H69" s="11" t="str">
        <f>IF(ISNA(VLOOKUP(B69,CEEMEA!$A:$A,1,0)),IF(ISNA(VLOOKUP(B69,Removes!$A:$A,1,0)),IF(ISNA(VLOOKUP(B69,TTM!$A:$A,1,0)),IF(ISNA(VLOOKUP(B69,FastTrack!$A:$A,1,0)),"Smart421","FastTrack"),"TTM"),"Remove"),"CEEMEA")</f>
        <v>FastTrack</v>
      </c>
      <c r="I69" s="11" t="str">
        <f>IF(COUNTIF(schedule!DA$1:ZZ$100,B69)=0,"new","scheduled")</f>
        <v>scheduled</v>
      </c>
    </row>
    <row r="70" spans="1:9">
      <c r="A70" s="1" t="s">
        <v>1843</v>
      </c>
      <c r="B70" s="13">
        <v>120921102959</v>
      </c>
      <c r="C70" s="11" t="str">
        <f>IF(ISERROR(VLOOKUP(B70,'210912'!B:C,2,FALSE)),"new",VLOOKUP(B70,'210912'!B:C,2,FALSE))</f>
        <v>new</v>
      </c>
      <c r="D70" s="11" t="str">
        <f>IF(ISERROR(VLOOKUP(B70,'210912'!B:D,3,FALSE)),"new",IF(VLOOKUP(B70,'210912'!B:D,3,FALSE)="new","existing",VLOOKUP(B70,'210912'!B:D,3,FALSE)))</f>
        <v>new</v>
      </c>
      <c r="E70" s="4" t="e">
        <f t="shared" si="2"/>
        <v>#VALUE!</v>
      </c>
      <c r="F70" s="11" t="str">
        <f>IF(ISERROR(VLOOKUP(B70,'250912'!B:B,1,FALSE)),"yes","no")</f>
        <v>no</v>
      </c>
      <c r="G70" s="2" t="s">
        <v>1844</v>
      </c>
      <c r="H70" s="11" t="str">
        <f>IF(ISNA(VLOOKUP(B70,CEEMEA!$A:$A,1,0)),IF(ISNA(VLOOKUP(B70,Removes!$A:$A,1,0)),IF(ISNA(VLOOKUP(B70,TTM!$A:$A,1,0)),IF(ISNA(VLOOKUP(B70,FastTrack!$A:$A,1,0)),"Smart421","FastTrack"),"TTM"),"Remove"),"CEEMEA")</f>
        <v>FastTrack</v>
      </c>
      <c r="I70" s="11" t="str">
        <f>IF(COUNTIF(schedule!DA$1:ZZ$100,B70)=0,"new","scheduled")</f>
        <v>scheduled</v>
      </c>
    </row>
    <row r="71" spans="1:9">
      <c r="A71" s="1" t="s">
        <v>1841</v>
      </c>
      <c r="B71" s="13">
        <v>120921103812</v>
      </c>
      <c r="C71" s="11" t="str">
        <f>IF(ISERROR(VLOOKUP(B71,'210912'!B:C,2,FALSE)),"new",VLOOKUP(B71,'210912'!B:C,2,FALSE))</f>
        <v>new</v>
      </c>
      <c r="D71" s="11" t="str">
        <f>IF(ISERROR(VLOOKUP(B71,'210912'!B:D,3,FALSE)),"new",IF(VLOOKUP(B71,'210912'!B:D,3,FALSE)="new","existing",VLOOKUP(B71,'210912'!B:D,3,FALSE)))</f>
        <v>new</v>
      </c>
      <c r="E71" s="4" t="e">
        <f t="shared" si="2"/>
        <v>#VALUE!</v>
      </c>
      <c r="F71" s="11" t="str">
        <f>IF(ISERROR(VLOOKUP(B71,'250912'!B:B,1,FALSE)),"yes","no")</f>
        <v>no</v>
      </c>
      <c r="G71" s="2" t="s">
        <v>1842</v>
      </c>
      <c r="H71" s="11" t="str">
        <f>IF(ISNA(VLOOKUP(B71,CEEMEA!$A:$A,1,0)),IF(ISNA(VLOOKUP(B71,Removes!$A:$A,1,0)),IF(ISNA(VLOOKUP(B71,TTM!$A:$A,1,0)),IF(ISNA(VLOOKUP(B71,FastTrack!$A:$A,1,0)),"Smart421","FastTrack"),"TTM"),"Remove"),"CEEMEA")</f>
        <v>Smart421</v>
      </c>
      <c r="I71" s="11" t="str">
        <f>IF(COUNTIF(schedule!DA$1:ZZ$100,B71)=0,"new","scheduled")</f>
        <v>scheduled</v>
      </c>
    </row>
    <row r="72" spans="1:9">
      <c r="A72" s="1" t="s">
        <v>1839</v>
      </c>
      <c r="B72" s="13">
        <v>120921104210</v>
      </c>
      <c r="C72" s="11" t="str">
        <f>IF(ISERROR(VLOOKUP(B72,'210912'!B:C,2,FALSE)),"new",VLOOKUP(B72,'210912'!B:C,2,FALSE))</f>
        <v>new</v>
      </c>
      <c r="D72" s="11" t="str">
        <f>IF(ISERROR(VLOOKUP(B72,'210912'!B:D,3,FALSE)),"new",IF(VLOOKUP(B72,'210912'!B:D,3,FALSE)="new","existing",VLOOKUP(B72,'210912'!B:D,3,FALSE)))</f>
        <v>new</v>
      </c>
      <c r="E72" s="4" t="e">
        <f t="shared" si="2"/>
        <v>#VALUE!</v>
      </c>
      <c r="F72" s="11" t="str">
        <f>IF(ISERROR(VLOOKUP(B72,'250912'!B:B,1,FALSE)),"yes","no")</f>
        <v>no</v>
      </c>
      <c r="G72" s="2" t="s">
        <v>1840</v>
      </c>
      <c r="H72" s="11" t="str">
        <f>IF(ISNA(VLOOKUP(B72,CEEMEA!$A:$A,1,0)),IF(ISNA(VLOOKUP(B72,Removes!$A:$A,1,0)),IF(ISNA(VLOOKUP(B72,TTM!$A:$A,1,0)),IF(ISNA(VLOOKUP(B72,FastTrack!$A:$A,1,0)),"Smart421","FastTrack"),"TTM"),"Remove"),"CEEMEA")</f>
        <v>Smart421</v>
      </c>
      <c r="I72" s="11" t="str">
        <f>IF(COUNTIF(schedule!DA$1:ZZ$100,B72)=0,"new","scheduled")</f>
        <v>scheduled</v>
      </c>
    </row>
    <row r="73" spans="1:9">
      <c r="A73" s="11" t="s">
        <v>21</v>
      </c>
      <c r="B73" s="13">
        <v>1101121309421</v>
      </c>
      <c r="C73" s="11" t="str">
        <f>IF(ISERROR(VLOOKUP(B73,'210912'!B:C,2,FALSE)),"new",VLOOKUP(B73,'210912'!B:C,2,FALSE))</f>
        <v>new</v>
      </c>
      <c r="D73" s="11" t="str">
        <f>IF(ISERROR(VLOOKUP(B73,'210912'!B:D,3,FALSE)),"new",IF(VLOOKUP(B73,'210912'!B:D,3,FALSE)="new","existing",VLOOKUP(B73,'210912'!B:D,3,FALSE)))</f>
        <v>existing</v>
      </c>
      <c r="E73" s="4" t="e">
        <f t="shared" si="2"/>
        <v>#VALUE!</v>
      </c>
      <c r="F73" s="11" t="str">
        <f>IF(ISERROR(VLOOKUP(B73,'250912'!B:B,1,FALSE)),"yes","no")</f>
        <v>no</v>
      </c>
      <c r="G73" s="2" t="s">
        <v>1773</v>
      </c>
      <c r="H73" s="11" t="str">
        <f>IF(ISNA(VLOOKUP(B73,CEEMEA!$A:$A,1,0)),IF(ISNA(VLOOKUP(B73,Removes!$A:$A,1,0)),IF(ISNA(VLOOKUP(B73,TTM!$A:$A,1,0)),IF(ISNA(VLOOKUP(B73,FastTrack!$A:$A,1,0)),"Smart421","FastTrack"),"TTM"),"Remove"),"CEEMEA")</f>
        <v>Smart421</v>
      </c>
      <c r="I73" s="11" t="str">
        <f>IF(COUNTIF(schedule!DA$1:ZZ$100,B73)=0,"new","scheduled")</f>
        <v>scheduled</v>
      </c>
    </row>
    <row r="74" spans="1:9">
      <c r="A74" s="11" t="s">
        <v>397</v>
      </c>
      <c r="B74" s="13">
        <v>1207260343541</v>
      </c>
      <c r="C74" s="11" t="str">
        <f>IF(ISERROR(VLOOKUP(B74,'210912'!B:C,2,FALSE)),"new",VLOOKUP(B74,'210912'!B:C,2,FALSE))</f>
        <v>new</v>
      </c>
      <c r="D74" s="11" t="str">
        <f>IF(ISERROR(VLOOKUP(B74,'210912'!B:D,3,FALSE)),"new",IF(VLOOKUP(B74,'210912'!B:D,3,FALSE)="new","existing",VLOOKUP(B74,'210912'!B:D,3,FALSE)))</f>
        <v>existing</v>
      </c>
      <c r="E74" s="4" t="e">
        <f t="shared" si="2"/>
        <v>#VALUE!</v>
      </c>
      <c r="F74" s="11" t="str">
        <f>IF(ISERROR(VLOOKUP(B74,'250912'!B:B,1,FALSE)),"yes","no")</f>
        <v>no</v>
      </c>
      <c r="G74" s="2" t="s">
        <v>1802</v>
      </c>
      <c r="H74" s="11" t="str">
        <f>IF(ISNA(VLOOKUP(B74,CEEMEA!$A:$A,1,0)),IF(ISNA(VLOOKUP(B74,Removes!$A:$A,1,0)),IF(ISNA(VLOOKUP(B74,TTM!$A:$A,1,0)),IF(ISNA(VLOOKUP(B74,FastTrack!$A:$A,1,0)),"Smart421","FastTrack"),"TTM"),"Remove"),"CEEMEA")</f>
        <v>Smart421</v>
      </c>
      <c r="I74" s="11" t="str">
        <f>IF(COUNTIF(schedule!DA$1:ZZ$100,B74)=0,"new","scheduled")</f>
        <v>scheduled</v>
      </c>
    </row>
    <row r="75" spans="1:9">
      <c r="A75" s="11" t="s">
        <v>350</v>
      </c>
      <c r="B75" s="13">
        <v>1207260344013</v>
      </c>
      <c r="C75" s="11" t="str">
        <f>IF(ISERROR(VLOOKUP(B75,'210912'!B:C,2,FALSE)),"new",VLOOKUP(B75,'210912'!B:C,2,FALSE))</f>
        <v>new</v>
      </c>
      <c r="D75" s="11" t="str">
        <f>IF(ISERROR(VLOOKUP(B75,'210912'!B:D,3,FALSE)),"new",IF(VLOOKUP(B75,'210912'!B:D,3,FALSE)="new","existing",VLOOKUP(B75,'210912'!B:D,3,FALSE)))</f>
        <v>new</v>
      </c>
      <c r="E75" s="4" t="e">
        <f t="shared" si="2"/>
        <v>#VALUE!</v>
      </c>
      <c r="F75" s="11" t="str">
        <f>IF(ISERROR(VLOOKUP(B75,'250912'!B:B,1,FALSE)),"yes","no")</f>
        <v>no</v>
      </c>
      <c r="G75" s="2" t="s">
        <v>1857</v>
      </c>
      <c r="H75" s="11" t="str">
        <f>IF(ISNA(VLOOKUP(B75,CEEMEA!$A:$A,1,0)),IF(ISNA(VLOOKUP(B75,Removes!$A:$A,1,0)),IF(ISNA(VLOOKUP(B75,TTM!$A:$A,1,0)),IF(ISNA(VLOOKUP(B75,FastTrack!$A:$A,1,0)),"Smart421","FastTrack"),"TTM"),"Remove"),"CEEMEA")</f>
        <v>Smart421</v>
      </c>
      <c r="I75" s="11" t="str">
        <f>IF(COUNTIF(schedule!DA$1:ZZ$100,B75)=0,"new","scheduled")</f>
        <v>scheduled</v>
      </c>
    </row>
    <row r="76" spans="1:9">
      <c r="A76" s="11" t="s">
        <v>1657</v>
      </c>
      <c r="B76" s="13">
        <v>1208181910351</v>
      </c>
      <c r="C76" s="11" t="str">
        <f>IF(ISERROR(VLOOKUP(B76,'210912'!B:C,2,FALSE)),"new",VLOOKUP(B76,'210912'!B:C,2,FALSE))</f>
        <v>new</v>
      </c>
      <c r="D76" s="11" t="str">
        <f>IF(ISERROR(VLOOKUP(B76,'210912'!B:D,3,FALSE)),"new",IF(VLOOKUP(B76,'210912'!B:D,3,FALSE)="new","existing",VLOOKUP(B76,'210912'!B:D,3,FALSE)))</f>
        <v>existing</v>
      </c>
      <c r="E76" s="4" t="e">
        <f t="shared" si="2"/>
        <v>#VALUE!</v>
      </c>
      <c r="F76" s="11" t="str">
        <f>IF(ISERROR(VLOOKUP(B76,'250912'!B:B,1,FALSE)),"yes","no")</f>
        <v>no</v>
      </c>
      <c r="G76" s="2" t="s">
        <v>1765</v>
      </c>
      <c r="H76" s="11" t="str">
        <f>IF(ISNA(VLOOKUP(B76,CEEMEA!$A:$A,1,0)),IF(ISNA(VLOOKUP(B76,Removes!$A:$A,1,0)),IF(ISNA(VLOOKUP(B76,TTM!$A:$A,1,0)),IF(ISNA(VLOOKUP(B76,FastTrack!$A:$A,1,0)),"Smart421","FastTrack"),"TTM"),"Remove"),"CEEMEA")</f>
        <v>CEEMEA</v>
      </c>
      <c r="I76" s="11" t="str">
        <f>IF(COUNTIF(schedule!DA$1:ZZ$100,B76)=0,"new","scheduled")</f>
        <v>scheduled</v>
      </c>
    </row>
    <row r="77" spans="1:9">
      <c r="A77" s="1" t="s">
        <v>1655</v>
      </c>
      <c r="B77" s="13">
        <v>1208181910543</v>
      </c>
      <c r="C77" s="11" t="str">
        <f>IF(ISERROR(VLOOKUP(B77,'210912'!B:C,2,FALSE)),"new",VLOOKUP(B77,'210912'!B:C,2,FALSE))</f>
        <v>new</v>
      </c>
      <c r="D77" s="11" t="str">
        <f>IF(ISERROR(VLOOKUP(B77,'210912'!B:D,3,FALSE)),"new",IF(VLOOKUP(B77,'210912'!B:D,3,FALSE)="new","existing",VLOOKUP(B77,'210912'!B:D,3,FALSE)))</f>
        <v>existing</v>
      </c>
      <c r="E77" s="4" t="e">
        <f t="shared" si="2"/>
        <v>#VALUE!</v>
      </c>
      <c r="F77" s="11" t="str">
        <f>IF(ISERROR(VLOOKUP(B77,'250912'!B:B,1,FALSE)),"yes","no")</f>
        <v>no</v>
      </c>
      <c r="G77" s="2" t="s">
        <v>1830</v>
      </c>
      <c r="H77" s="11" t="str">
        <f>IF(ISNA(VLOOKUP(B77,CEEMEA!$A:$A,1,0)),IF(ISNA(VLOOKUP(B77,Removes!$A:$A,1,0)),IF(ISNA(VLOOKUP(B77,TTM!$A:$A,1,0)),IF(ISNA(VLOOKUP(B77,FastTrack!$A:$A,1,0)),"Smart421","FastTrack"),"TTM"),"Remove"),"CEEMEA")</f>
        <v>CEEMEA</v>
      </c>
      <c r="I77" s="11" t="str">
        <f>IF(COUNTIF(schedule!DA$1:ZZ$100,B77)=0,"new","scheduled")</f>
        <v>scheduled</v>
      </c>
    </row>
    <row r="78" spans="1:9">
      <c r="A78" s="11" t="s">
        <v>1639</v>
      </c>
      <c r="B78" s="13">
        <v>1209071219242</v>
      </c>
      <c r="C78" s="11" t="str">
        <f>IF(ISERROR(VLOOKUP(B78,'210912'!B:C,2,FALSE)),"new",VLOOKUP(B78,'210912'!B:C,2,FALSE))</f>
        <v>new</v>
      </c>
      <c r="D78" s="11" t="str">
        <f>IF(ISERROR(VLOOKUP(B78,'210912'!B:D,3,FALSE)),"new",IF(VLOOKUP(B78,'210912'!B:D,3,FALSE)="new","existing",VLOOKUP(B78,'210912'!B:D,3,FALSE)))</f>
        <v>existing</v>
      </c>
      <c r="E78" s="4" t="e">
        <f t="shared" si="2"/>
        <v>#VALUE!</v>
      </c>
      <c r="F78" s="11" t="str">
        <f>IF(ISERROR(VLOOKUP(B78,'250912'!B:B,1,FALSE)),"yes","no")</f>
        <v>no</v>
      </c>
      <c r="G78" s="2" t="s">
        <v>1640</v>
      </c>
      <c r="H78" s="11" t="str">
        <f>IF(ISNA(VLOOKUP(B78,CEEMEA!$A:$A,1,0)),IF(ISNA(VLOOKUP(B78,Removes!$A:$A,1,0)),IF(ISNA(VLOOKUP(B78,TTM!$A:$A,1,0)),IF(ISNA(VLOOKUP(B78,FastTrack!$A:$A,1,0)),"Smart421","FastTrack"),"TTM"),"Remove"),"CEEMEA")</f>
        <v>Remove</v>
      </c>
      <c r="I78" s="11" t="str">
        <f>IF(COUNTIF(schedule!DA$1:ZZ$100,B78)=0,"new","scheduled")</f>
        <v>new</v>
      </c>
    </row>
    <row r="79" spans="1:9">
      <c r="A79" s="1" t="s">
        <v>1833</v>
      </c>
      <c r="B79" s="13">
        <v>1209071225182</v>
      </c>
      <c r="C79" s="11" t="str">
        <f>IF(ISERROR(VLOOKUP(B79,'210912'!B:C,2,FALSE)),"new",VLOOKUP(B79,'210912'!B:C,2,FALSE))</f>
        <v>new</v>
      </c>
      <c r="D79" s="11" t="str">
        <f>IF(ISERROR(VLOOKUP(B79,'210912'!B:D,3,FALSE)),"new",IF(VLOOKUP(B79,'210912'!B:D,3,FALSE)="new","existing",VLOOKUP(B79,'210912'!B:D,3,FALSE)))</f>
        <v>new</v>
      </c>
      <c r="E79" s="4" t="e">
        <f t="shared" si="2"/>
        <v>#VALUE!</v>
      </c>
      <c r="F79" s="11" t="str">
        <f>IF(ISERROR(VLOOKUP(B79,'250912'!B:B,1,FALSE)),"yes","no")</f>
        <v>no</v>
      </c>
      <c r="G79" s="2" t="s">
        <v>1834</v>
      </c>
      <c r="H79" s="11" t="str">
        <f>IF(ISNA(VLOOKUP(B79,CEEMEA!$A:$A,1,0)),IF(ISNA(VLOOKUP(B79,Removes!$A:$A,1,0)),IF(ISNA(VLOOKUP(B79,TTM!$A:$A,1,0)),IF(ISNA(VLOOKUP(B79,FastTrack!$A:$A,1,0)),"Smart421","FastTrack"),"TTM"),"Remove"),"CEEMEA")</f>
        <v>Remove</v>
      </c>
      <c r="I79" s="11" t="str">
        <f>IF(COUNTIF(schedule!DA$1:ZZ$100,B79)=0,"new","scheduled")</f>
        <v>new</v>
      </c>
    </row>
    <row r="80" spans="1:9">
      <c r="A80" s="1" t="s">
        <v>1835</v>
      </c>
      <c r="B80" s="13">
        <v>1209120930401</v>
      </c>
      <c r="C80" s="11" t="str">
        <f>IF(ISERROR(VLOOKUP(B80,'210912'!B:C,2,FALSE)),"new",VLOOKUP(B80,'210912'!B:C,2,FALSE))</f>
        <v>new</v>
      </c>
      <c r="D80" s="11" t="str">
        <f>IF(ISERROR(VLOOKUP(B80,'210912'!B:D,3,FALSE)),"new",IF(VLOOKUP(B80,'210912'!B:D,3,FALSE)="new","existing",VLOOKUP(B80,'210912'!B:D,3,FALSE)))</f>
        <v>new</v>
      </c>
      <c r="E80" s="4" t="e">
        <f t="shared" si="2"/>
        <v>#VALUE!</v>
      </c>
      <c r="F80" s="11" t="str">
        <f>IF(ISERROR(VLOOKUP(B80,'250912'!B:B,1,FALSE)),"yes","no")</f>
        <v>no</v>
      </c>
      <c r="G80" s="2" t="s">
        <v>1836</v>
      </c>
      <c r="H80" s="11" t="str">
        <f>IF(ISNA(VLOOKUP(B80,CEEMEA!$A:$A,1,0)),IF(ISNA(VLOOKUP(B80,Removes!$A:$A,1,0)),IF(ISNA(VLOOKUP(B80,TTM!$A:$A,1,0)),IF(ISNA(VLOOKUP(B80,FastTrack!$A:$A,1,0)),"Smart421","FastTrack"),"TTM"),"Remove"),"CEEMEA")</f>
        <v>Remove</v>
      </c>
      <c r="I80" s="11" t="str">
        <f>IF(COUNTIF(schedule!DA$1:ZZ$100,B80)=0,"new","scheduled")</f>
        <v>new</v>
      </c>
    </row>
    <row r="81" spans="1:9">
      <c r="A81" s="11" t="s">
        <v>332</v>
      </c>
      <c r="B81" s="13">
        <v>1209141240361</v>
      </c>
      <c r="C81" s="11" t="str">
        <f>IF(ISERROR(VLOOKUP(B81,'210912'!B:C,2,FALSE)),"new",VLOOKUP(B81,'210912'!B:C,2,FALSE))</f>
        <v>new</v>
      </c>
      <c r="D81" s="11" t="str">
        <f>IF(ISERROR(VLOOKUP(B81,'210912'!B:D,3,FALSE)),"new",IF(VLOOKUP(B81,'210912'!B:D,3,FALSE)="new","existing",VLOOKUP(B81,'210912'!B:D,3,FALSE)))</f>
        <v>existing</v>
      </c>
      <c r="E81" s="4" t="e">
        <f t="shared" si="2"/>
        <v>#VALUE!</v>
      </c>
      <c r="F81" s="11" t="str">
        <f>IF(ISERROR(VLOOKUP(B81,'250912'!B:B,1,FALSE)),"yes","no")</f>
        <v>no</v>
      </c>
      <c r="G81" s="2" t="s">
        <v>1713</v>
      </c>
      <c r="H81" s="11" t="str">
        <f>IF(ISNA(VLOOKUP(B81,CEEMEA!$A:$A,1,0)),IF(ISNA(VLOOKUP(B81,Removes!$A:$A,1,0)),IF(ISNA(VLOOKUP(B81,TTM!$A:$A,1,0)),IF(ISNA(VLOOKUP(B81,FastTrack!$A:$A,1,0)),"Smart421","FastTrack"),"TTM"),"Remove"),"CEEMEA")</f>
        <v>Remove</v>
      </c>
      <c r="I81" s="11" t="str">
        <f>IF(COUNTIF(schedule!DA$1:ZZ$100,B81)=0,"new","scheduled")</f>
        <v>new</v>
      </c>
    </row>
    <row r="82" spans="1:9">
      <c r="A82" s="11" t="s">
        <v>1827</v>
      </c>
      <c r="B82" s="13">
        <v>1209181328563</v>
      </c>
      <c r="C82" s="11" t="str">
        <f>IF(ISERROR(VLOOKUP(B82,'210912'!B:C,2,FALSE)),"new",VLOOKUP(B82,'210912'!B:C,2,FALSE))</f>
        <v>new</v>
      </c>
      <c r="D82" s="11" t="str">
        <f>IF(ISERROR(VLOOKUP(B82,'210912'!B:D,3,FALSE)),"new",IF(VLOOKUP(B82,'210912'!B:D,3,FALSE)="new","existing",VLOOKUP(B82,'210912'!B:D,3,FALSE)))</f>
        <v>existing</v>
      </c>
      <c r="E82" s="4" t="e">
        <f t="shared" si="2"/>
        <v>#VALUE!</v>
      </c>
      <c r="F82" s="11" t="str">
        <f>IF(ISERROR(VLOOKUP(B82,'250912'!B:B,1,FALSE)),"yes","no")</f>
        <v>yes</v>
      </c>
      <c r="G82" s="2" t="s">
        <v>1878</v>
      </c>
      <c r="H82" s="11" t="str">
        <f>IF(ISNA(VLOOKUP(B82,CEEMEA!$A:$A,1,0)),IF(ISNA(VLOOKUP(B82,Removes!$A:$A,1,0)),IF(ISNA(VLOOKUP(B82,TTM!$A:$A,1,0)),IF(ISNA(VLOOKUP(B82,FastTrack!$A:$A,1,0)),"Smart421","FastTrack"),"TTM"),"Remove"),"CEEMEA")</f>
        <v>Smart421</v>
      </c>
      <c r="I82" s="11" t="str">
        <f>IF(COUNTIF(schedule!DA$1:ZZ$100,B82)=0,"new","scheduled")</f>
        <v>scheduled</v>
      </c>
    </row>
    <row r="83" spans="1:9">
      <c r="A83" s="11" t="s">
        <v>1817</v>
      </c>
      <c r="B83" s="13">
        <v>1209201007501</v>
      </c>
      <c r="C83" s="11" t="str">
        <f>IF(ISERROR(VLOOKUP(B83,'210912'!B:C,2,FALSE)),"new",VLOOKUP(B83,'210912'!B:C,2,FALSE))</f>
        <v>new</v>
      </c>
      <c r="D83" s="11" t="str">
        <f>IF(ISERROR(VLOOKUP(B83,'210912'!B:D,3,FALSE)),"new",IF(VLOOKUP(B83,'210912'!B:D,3,FALSE)="new","existing",VLOOKUP(B83,'210912'!B:D,3,FALSE)))</f>
        <v>existing</v>
      </c>
      <c r="E83" s="4" t="e">
        <f t="shared" si="2"/>
        <v>#VALUE!</v>
      </c>
      <c r="F83" s="11" t="str">
        <f>IF(ISERROR(VLOOKUP(B83,'250912'!B:B,1,FALSE)),"yes","no")</f>
        <v>no</v>
      </c>
      <c r="G83" s="2" t="s">
        <v>1818</v>
      </c>
      <c r="H83" s="11" t="str">
        <f>IF(ISNA(VLOOKUP(B83,CEEMEA!$A:$A,1,0)),IF(ISNA(VLOOKUP(B83,Removes!$A:$A,1,0)),IF(ISNA(VLOOKUP(B83,TTM!$A:$A,1,0)),IF(ISNA(VLOOKUP(B83,FastTrack!$A:$A,1,0)),"Smart421","FastTrack"),"TTM"),"Remove"),"CEEMEA")</f>
        <v>Smart421</v>
      </c>
      <c r="I83" s="11" t="str">
        <f>IF(COUNTIF(schedule!DA$1:ZZ$100,B83)=0,"new","scheduled")</f>
        <v>scheduled</v>
      </c>
    </row>
    <row r="84" spans="1:9">
      <c r="A84" s="11" t="s">
        <v>1807</v>
      </c>
      <c r="B84" s="13">
        <v>1209201020041</v>
      </c>
      <c r="C84" s="11" t="str">
        <f>IF(ISERROR(VLOOKUP(B84,'210912'!B:C,2,FALSE)),"new",VLOOKUP(B84,'210912'!B:C,2,FALSE))</f>
        <v>new</v>
      </c>
      <c r="D84" s="11" t="str">
        <f>IF(ISERROR(VLOOKUP(B84,'210912'!B:D,3,FALSE)),"new",IF(VLOOKUP(B84,'210912'!B:D,3,FALSE)="new","existing",VLOOKUP(B84,'210912'!B:D,3,FALSE)))</f>
        <v>existing</v>
      </c>
      <c r="E84" s="4" t="e">
        <f t="shared" si="2"/>
        <v>#VALUE!</v>
      </c>
      <c r="F84" s="11" t="str">
        <f>IF(ISERROR(VLOOKUP(B84,'250912'!B:B,1,FALSE)),"yes","no")</f>
        <v>no</v>
      </c>
      <c r="G84" s="2" t="s">
        <v>1808</v>
      </c>
      <c r="H84" s="11" t="str">
        <f>IF(ISNA(VLOOKUP(B84,CEEMEA!$A:$A,1,0)),IF(ISNA(VLOOKUP(B84,Removes!$A:$A,1,0)),IF(ISNA(VLOOKUP(B84,TTM!$A:$A,1,0)),IF(ISNA(VLOOKUP(B84,FastTrack!$A:$A,1,0)),"Smart421","FastTrack"),"TTM"),"Remove"),"CEEMEA")</f>
        <v>Smart421</v>
      </c>
      <c r="I84" s="11" t="str">
        <f>IF(COUNTIF(schedule!DA$1:ZZ$100,B84)=0,"new","scheduled")</f>
        <v>scheduled</v>
      </c>
    </row>
    <row r="85" spans="1:9">
      <c r="A85" s="11" t="s">
        <v>1805</v>
      </c>
      <c r="B85" s="13">
        <v>1209201020062</v>
      </c>
      <c r="C85" s="11" t="str">
        <f>IF(ISERROR(VLOOKUP(B85,'210912'!B:C,2,FALSE)),"new",VLOOKUP(B85,'210912'!B:C,2,FALSE))</f>
        <v>new</v>
      </c>
      <c r="D85" s="11" t="str">
        <f>IF(ISERROR(VLOOKUP(B85,'210912'!B:D,3,FALSE)),"new",IF(VLOOKUP(B85,'210912'!B:D,3,FALSE)="new","existing",VLOOKUP(B85,'210912'!B:D,3,FALSE)))</f>
        <v>existing</v>
      </c>
      <c r="E85" s="4" t="e">
        <f t="shared" si="2"/>
        <v>#VALUE!</v>
      </c>
      <c r="F85" s="11" t="str">
        <f>IF(ISERROR(VLOOKUP(B85,'250912'!B:B,1,FALSE)),"yes","no")</f>
        <v>no</v>
      </c>
      <c r="G85" s="2" t="s">
        <v>1806</v>
      </c>
      <c r="H85" s="11" t="str">
        <f>IF(ISNA(VLOOKUP(B85,CEEMEA!$A:$A,1,0)),IF(ISNA(VLOOKUP(B85,Removes!$A:$A,1,0)),IF(ISNA(VLOOKUP(B85,TTM!$A:$A,1,0)),IF(ISNA(VLOOKUP(B85,FastTrack!$A:$A,1,0)),"Smart421","FastTrack"),"TTM"),"Remove"),"CEEMEA")</f>
        <v>Smart421</v>
      </c>
      <c r="I85" s="11" t="str">
        <f>IF(COUNTIF(schedule!DA$1:ZZ$100,B85)=0,"new","scheduled")</f>
        <v>scheduled</v>
      </c>
    </row>
    <row r="86" spans="1:9">
      <c r="A86" s="11" t="s">
        <v>1879</v>
      </c>
      <c r="B86" s="13">
        <v>1209210513381</v>
      </c>
      <c r="C86" s="11" t="str">
        <f>IF(ISERROR(VLOOKUP(B86,'210912'!B:C,2,FALSE)),"new",VLOOKUP(B86,'210912'!B:C,2,FALSE))</f>
        <v>new</v>
      </c>
      <c r="D86" s="11" t="str">
        <f>IF(ISERROR(VLOOKUP(B86,'210912'!B:D,3,FALSE)),"new",IF(VLOOKUP(B86,'210912'!B:D,3,FALSE)="new","existing",VLOOKUP(B86,'210912'!B:D,3,FALSE)))</f>
        <v>new</v>
      </c>
      <c r="E86" s="4" t="e">
        <f t="shared" si="2"/>
        <v>#VALUE!</v>
      </c>
      <c r="F86" s="11" t="str">
        <f>IF(ISERROR(VLOOKUP(B86,'250912'!B:B,1,FALSE)),"yes","no")</f>
        <v>yes</v>
      </c>
      <c r="G86" s="2" t="s">
        <v>1880</v>
      </c>
      <c r="H86" s="11" t="str">
        <f>IF(ISNA(VLOOKUP(B86,CEEMEA!$A:$A,1,0)),IF(ISNA(VLOOKUP(B86,Removes!$A:$A,1,0)),IF(ISNA(VLOOKUP(B86,TTM!$A:$A,1,0)),IF(ISNA(VLOOKUP(B86,FastTrack!$A:$A,1,0)),"Smart421","FastTrack"),"TTM"),"Remove"),"CEEMEA")</f>
        <v>Smart421</v>
      </c>
      <c r="I86" s="11" t="str">
        <f>IF(COUNTIF(schedule!DA$1:ZZ$100,B86)=0,"new","scheduled")</f>
        <v>scheduled</v>
      </c>
    </row>
    <row r="87" spans="1:9">
      <c r="A87" s="11" t="s">
        <v>1876</v>
      </c>
      <c r="B87" s="13">
        <v>1209210600291</v>
      </c>
      <c r="C87" s="11" t="str">
        <f>IF(ISERROR(VLOOKUP(B87,'210912'!B:C,2,FALSE)),"new",VLOOKUP(B87,'210912'!B:C,2,FALSE))</f>
        <v>new</v>
      </c>
      <c r="D87" s="11" t="str">
        <f>IF(ISERROR(VLOOKUP(B87,'210912'!B:D,3,FALSE)),"new",IF(VLOOKUP(B87,'210912'!B:D,3,FALSE)="new","existing",VLOOKUP(B87,'210912'!B:D,3,FALSE)))</f>
        <v>new</v>
      </c>
      <c r="E87" s="4" t="e">
        <f t="shared" si="2"/>
        <v>#VALUE!</v>
      </c>
      <c r="F87" s="11" t="str">
        <f>IF(ISERROR(VLOOKUP(B87,'250912'!B:B,1,FALSE)),"yes","no")</f>
        <v>no</v>
      </c>
      <c r="G87" s="2" t="s">
        <v>1877</v>
      </c>
      <c r="H87" s="11" t="str">
        <f>IF(ISNA(VLOOKUP(B87,CEEMEA!$A:$A,1,0)),IF(ISNA(VLOOKUP(B87,Removes!$A:$A,1,0)),IF(ISNA(VLOOKUP(B87,TTM!$A:$A,1,0)),IF(ISNA(VLOOKUP(B87,FastTrack!$A:$A,1,0)),"Smart421","FastTrack"),"TTM"),"Remove"),"CEEMEA")</f>
        <v>Smart421</v>
      </c>
      <c r="I87" s="11" t="str">
        <f>IF(COUNTIF(schedule!DA$1:ZZ$100,B87)=0,"new","scheduled")</f>
        <v>new</v>
      </c>
    </row>
  </sheetData>
  <autoFilter ref="A1:I87"/>
  <sortState ref="A1:G1814">
    <sortCondition ref="B1:B1814"/>
  </sortState>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dimension ref="A1:I71"/>
  <sheetViews>
    <sheetView topLeftCell="A37" workbookViewId="0">
      <selection activeCell="F2" sqref="F2"/>
    </sheetView>
  </sheetViews>
  <sheetFormatPr defaultRowHeight="15"/>
  <cols>
    <col min="1" max="1" width="67" style="11" customWidth="1"/>
    <col min="2" max="4" width="14.140625" style="11" customWidth="1"/>
    <col min="5" max="5" width="13.28515625" style="11" bestFit="1" customWidth="1"/>
    <col min="6" max="6" width="9.140625" style="11"/>
    <col min="7" max="7" width="9.140625" style="3"/>
    <col min="8" max="16384" width="9.140625" style="11"/>
  </cols>
  <sheetData>
    <row r="1" spans="1:9">
      <c r="A1" s="11" t="s">
        <v>23</v>
      </c>
      <c r="C1" s="11" t="s">
        <v>30</v>
      </c>
      <c r="D1" s="11" t="s">
        <v>0</v>
      </c>
      <c r="E1" s="11" t="s">
        <v>35</v>
      </c>
      <c r="F1" s="11" t="s">
        <v>78</v>
      </c>
      <c r="G1" s="3" t="s">
        <v>0</v>
      </c>
      <c r="H1" s="11" t="s">
        <v>190</v>
      </c>
      <c r="I1" s="11" t="s">
        <v>230</v>
      </c>
    </row>
    <row r="2" spans="1:9">
      <c r="A2" s="11" t="s">
        <v>162</v>
      </c>
      <c r="B2" s="13">
        <v>120808042120</v>
      </c>
      <c r="C2" s="11" t="str">
        <f>IF(ISERROR(VLOOKUP(B2,'200912'!B:C,2,FALSE)),"new",VLOOKUP(B2,'200912'!B:C,2,FALSE))</f>
        <v>new</v>
      </c>
      <c r="D2" s="11" t="str">
        <f>IF(ISERROR(VLOOKUP(B2,'200912'!B:D,3,FALSE)),"new",IF(VLOOKUP(B2,'200912'!B:D,3,FALSE)="new","existing",VLOOKUP(B2,'200912'!B:D,3,FALSE)))</f>
        <v>existing</v>
      </c>
      <c r="E2" s="4" t="e">
        <f t="shared" ref="E2" si="0">DATEVALUE(MID(G2,SEARCH("/",G2,1)-2,10))</f>
        <v>#VALUE!</v>
      </c>
      <c r="F2" s="11" t="str">
        <f>IF(ISERROR(VLOOKUP(B2,'240912'!B:B,1,FALSE)),"yes","no")</f>
        <v>no</v>
      </c>
      <c r="G2" s="2" t="s">
        <v>1675</v>
      </c>
      <c r="H2" s="11" t="str">
        <f>IF(ISNA(VLOOKUP(B2,CEEMEA!$A:$A,1,0)),IF(ISNA(VLOOKUP(B2,Removes!$A:$A,1,0)),IF(ISNA(VLOOKUP(B2,TTM!$A:$A,1,0)),IF(ISNA(VLOOKUP(B2,FastTrack!$A:$A,1,0)),"Smart421","FastTrack"),"TTM"),"Remove"),"CEEMEA")</f>
        <v>Remove</v>
      </c>
      <c r="I2" s="11" t="str">
        <f>IF(COUNTIF(schedule!DA$1:ZZ$100,B2)=0,"new","scheduled")</f>
        <v>new</v>
      </c>
    </row>
    <row r="3" spans="1:9">
      <c r="A3" s="11" t="s">
        <v>416</v>
      </c>
      <c r="B3" s="13">
        <v>120815111406</v>
      </c>
      <c r="C3" s="11" t="str">
        <f>IF(ISERROR(VLOOKUP(B3,'200912'!B:C,2,FALSE)),"new",VLOOKUP(B3,'200912'!B:C,2,FALSE))</f>
        <v>new</v>
      </c>
      <c r="D3" s="11" t="str">
        <f>IF(ISERROR(VLOOKUP(B3,'200912'!B:D,3,FALSE)),"new",IF(VLOOKUP(B3,'200912'!B:D,3,FALSE)="new","existing",VLOOKUP(B3,'200912'!B:D,3,FALSE)))</f>
        <v>existing</v>
      </c>
      <c r="E3" s="4" t="e">
        <f t="shared" ref="E3:E66" si="1">DATEVALUE(MID(G3,SEARCH("/",G3,1)-2,10))</f>
        <v>#VALUE!</v>
      </c>
      <c r="F3" s="11" t="str">
        <f>IF(ISERROR(VLOOKUP(B3,'240912'!B:B,1,FALSE)),"yes","no")</f>
        <v>no</v>
      </c>
      <c r="G3" s="2" t="s">
        <v>1022</v>
      </c>
      <c r="H3" s="11" t="str">
        <f>IF(ISNA(VLOOKUP(B3,CEEMEA!$A:$A,1,0)),IF(ISNA(VLOOKUP(B3,Removes!$A:$A,1,0)),IF(ISNA(VLOOKUP(B3,TTM!$A:$A,1,0)),IF(ISNA(VLOOKUP(B3,FastTrack!$A:$A,1,0)),"Smart421","FastTrack"),"TTM"),"Remove"),"CEEMEA")</f>
        <v>Smart421</v>
      </c>
      <c r="I3" s="11" t="str">
        <f>IF(COUNTIF(schedule!DA$1:ZZ$100,B3)=0,"new","scheduled")</f>
        <v>scheduled</v>
      </c>
    </row>
    <row r="4" spans="1:9">
      <c r="A4" s="11" t="s">
        <v>49</v>
      </c>
      <c r="B4" s="13">
        <v>120821090709</v>
      </c>
      <c r="C4" s="11" t="str">
        <f>IF(ISERROR(VLOOKUP(B4,'200912'!B:C,2,FALSE)),"new",VLOOKUP(B4,'200912'!B:C,2,FALSE))</f>
        <v>new</v>
      </c>
      <c r="D4" s="11" t="str">
        <f>IF(ISERROR(VLOOKUP(B4,'200912'!B:D,3,FALSE)),"new",IF(VLOOKUP(B4,'200912'!B:D,3,FALSE)="new","existing",VLOOKUP(B4,'200912'!B:D,3,FALSE)))</f>
        <v>existing</v>
      </c>
      <c r="E4" s="4" t="e">
        <f t="shared" si="1"/>
        <v>#VALUE!</v>
      </c>
      <c r="F4" s="11" t="str">
        <f>IF(ISERROR(VLOOKUP(B4,'240912'!B:B,1,FALSE)),"yes","no")</f>
        <v>no</v>
      </c>
      <c r="G4" s="2" t="s">
        <v>1768</v>
      </c>
      <c r="H4" s="11" t="str">
        <f>IF(ISNA(VLOOKUP(B4,CEEMEA!$A:$A,1,0)),IF(ISNA(VLOOKUP(B4,Removes!$A:$A,1,0)),IF(ISNA(VLOOKUP(B4,TTM!$A:$A,1,0)),IF(ISNA(VLOOKUP(B4,FastTrack!$A:$A,1,0)),"Smart421","FastTrack"),"TTM"),"Remove"),"CEEMEA")</f>
        <v>Remove</v>
      </c>
      <c r="I4" s="11" t="str">
        <f>IF(COUNTIF(schedule!DA$1:ZZ$100,B4)=0,"new","scheduled")</f>
        <v>new</v>
      </c>
    </row>
    <row r="5" spans="1:9">
      <c r="A5" s="11" t="s">
        <v>673</v>
      </c>
      <c r="B5" s="13">
        <v>120822072617</v>
      </c>
      <c r="C5" s="11" t="str">
        <f>IF(ISERROR(VLOOKUP(B5,'200912'!B:C,2,FALSE)),"new",VLOOKUP(B5,'200912'!B:C,2,FALSE))</f>
        <v>new</v>
      </c>
      <c r="D5" s="11" t="str">
        <f>IF(ISERROR(VLOOKUP(B5,'200912'!B:D,3,FALSE)),"new",IF(VLOOKUP(B5,'200912'!B:D,3,FALSE)="new","existing",VLOOKUP(B5,'200912'!B:D,3,FALSE)))</f>
        <v>existing</v>
      </c>
      <c r="E5" s="4" t="e">
        <f t="shared" si="1"/>
        <v>#VALUE!</v>
      </c>
      <c r="F5" s="11" t="str">
        <f>IF(ISERROR(VLOOKUP(B5,'240912'!B:B,1,FALSE)),"yes","no")</f>
        <v>no</v>
      </c>
      <c r="G5" s="2" t="s">
        <v>1063</v>
      </c>
      <c r="H5" s="11" t="str">
        <f>IF(ISNA(VLOOKUP(B5,CEEMEA!$A:$A,1,0)),IF(ISNA(VLOOKUP(B5,Removes!$A:$A,1,0)),IF(ISNA(VLOOKUP(B5,TTM!$A:$A,1,0)),IF(ISNA(VLOOKUP(B5,FastTrack!$A:$A,1,0)),"Smart421","FastTrack"),"TTM"),"Remove"),"CEEMEA")</f>
        <v>Smart421</v>
      </c>
      <c r="I5" s="11" t="str">
        <f>IF(COUNTIF(schedule!DA$1:ZZ$100,B5)=0,"new","scheduled")</f>
        <v>scheduled</v>
      </c>
    </row>
    <row r="6" spans="1:9">
      <c r="A6" s="11" t="s">
        <v>1263</v>
      </c>
      <c r="B6" s="13">
        <v>120910131628</v>
      </c>
      <c r="C6" s="11" t="str">
        <f>IF(ISERROR(VLOOKUP(B6,'200912'!B:C,2,FALSE)),"new",VLOOKUP(B6,'200912'!B:C,2,FALSE))</f>
        <v>new</v>
      </c>
      <c r="D6" s="11" t="str">
        <f>IF(ISERROR(VLOOKUP(B6,'200912'!B:D,3,FALSE)),"new",IF(VLOOKUP(B6,'200912'!B:D,3,FALSE)="new","existing",VLOOKUP(B6,'200912'!B:D,3,FALSE)))</f>
        <v>existing</v>
      </c>
      <c r="E6" s="4">
        <f t="shared" si="1"/>
        <v>41191</v>
      </c>
      <c r="F6" s="11" t="str">
        <f>IF(ISERROR(VLOOKUP(B6,'240912'!B:B,1,FALSE)),"yes","no")</f>
        <v>no</v>
      </c>
      <c r="G6" s="2" t="s">
        <v>1446</v>
      </c>
      <c r="H6" s="11" t="str">
        <f>IF(ISNA(VLOOKUP(B6,CEEMEA!$A:$A,1,0)),IF(ISNA(VLOOKUP(B6,Removes!$A:$A,1,0)),IF(ISNA(VLOOKUP(B6,TTM!$A:$A,1,0)),IF(ISNA(VLOOKUP(B6,FastTrack!$A:$A,1,0)),"Smart421","FastTrack"),"TTM"),"Remove"),"CEEMEA")</f>
        <v>Remove</v>
      </c>
      <c r="I6" s="11" t="str">
        <f>IF(COUNTIF(schedule!DA$1:ZZ$100,B6)=0,"new","scheduled")</f>
        <v>new</v>
      </c>
    </row>
    <row r="7" spans="1:9">
      <c r="A7" s="11" t="s">
        <v>1261</v>
      </c>
      <c r="B7" s="13">
        <v>120910132254</v>
      </c>
      <c r="C7" s="11" t="str">
        <f>IF(ISERROR(VLOOKUP(B7,'200912'!B:C,2,FALSE)),"new",VLOOKUP(B7,'200912'!B:C,2,FALSE))</f>
        <v>new</v>
      </c>
      <c r="D7" s="11" t="str">
        <f>IF(ISERROR(VLOOKUP(B7,'200912'!B:D,3,FALSE)),"new",IF(VLOOKUP(B7,'200912'!B:D,3,FALSE)="new","existing",VLOOKUP(B7,'200912'!B:D,3,FALSE)))</f>
        <v>existing</v>
      </c>
      <c r="E7" s="4">
        <f t="shared" si="1"/>
        <v>41191</v>
      </c>
      <c r="F7" s="11" t="str">
        <f>IF(ISERROR(VLOOKUP(B7,'240912'!B:B,1,FALSE)),"yes","no")</f>
        <v>no</v>
      </c>
      <c r="G7" s="2" t="s">
        <v>1445</v>
      </c>
      <c r="H7" s="11" t="str">
        <f>IF(ISNA(VLOOKUP(B7,CEEMEA!$A:$A,1,0)),IF(ISNA(VLOOKUP(B7,Removes!$A:$A,1,0)),IF(ISNA(VLOOKUP(B7,TTM!$A:$A,1,0)),IF(ISNA(VLOOKUP(B7,FastTrack!$A:$A,1,0)),"Smart421","FastTrack"),"TTM"),"Remove"),"CEEMEA")</f>
        <v>Remove</v>
      </c>
      <c r="I7" s="11" t="str">
        <f>IF(COUNTIF(schedule!DA$1:ZZ$100,B7)=0,"new","scheduled")</f>
        <v>new</v>
      </c>
    </row>
    <row r="8" spans="1:9">
      <c r="A8" s="11" t="s">
        <v>1259</v>
      </c>
      <c r="B8" s="13">
        <v>120910132447</v>
      </c>
      <c r="C8" s="11" t="str">
        <f>IF(ISERROR(VLOOKUP(B8,'200912'!B:C,2,FALSE)),"new",VLOOKUP(B8,'200912'!B:C,2,FALSE))</f>
        <v>new</v>
      </c>
      <c r="D8" s="11" t="str">
        <f>IF(ISERROR(VLOOKUP(B8,'200912'!B:D,3,FALSE)),"new",IF(VLOOKUP(B8,'200912'!B:D,3,FALSE)="new","existing",VLOOKUP(B8,'200912'!B:D,3,FALSE)))</f>
        <v>existing</v>
      </c>
      <c r="E8" s="4">
        <f t="shared" si="1"/>
        <v>41191</v>
      </c>
      <c r="F8" s="11" t="str">
        <f>IF(ISERROR(VLOOKUP(B8,'240912'!B:B,1,FALSE)),"yes","no")</f>
        <v>no</v>
      </c>
      <c r="G8" s="2" t="s">
        <v>1444</v>
      </c>
      <c r="H8" s="11" t="str">
        <f>IF(ISNA(VLOOKUP(B8,CEEMEA!$A:$A,1,0)),IF(ISNA(VLOOKUP(B8,Removes!$A:$A,1,0)),IF(ISNA(VLOOKUP(B8,TTM!$A:$A,1,0)),IF(ISNA(VLOOKUP(B8,FastTrack!$A:$A,1,0)),"Smart421","FastTrack"),"TTM"),"Remove"),"CEEMEA")</f>
        <v>Remove</v>
      </c>
      <c r="I8" s="11" t="str">
        <f>IF(COUNTIF(schedule!DA$1:ZZ$100,B8)=0,"new","scheduled")</f>
        <v>new</v>
      </c>
    </row>
    <row r="9" spans="1:9">
      <c r="A9" s="11" t="s">
        <v>1257</v>
      </c>
      <c r="B9" s="13">
        <v>120910132740</v>
      </c>
      <c r="C9" s="11" t="str">
        <f>IF(ISERROR(VLOOKUP(B9,'200912'!B:C,2,FALSE)),"new",VLOOKUP(B9,'200912'!B:C,2,FALSE))</f>
        <v>new</v>
      </c>
      <c r="D9" s="11" t="str">
        <f>IF(ISERROR(VLOOKUP(B9,'200912'!B:D,3,FALSE)),"new",IF(VLOOKUP(B9,'200912'!B:D,3,FALSE)="new","existing",VLOOKUP(B9,'200912'!B:D,3,FALSE)))</f>
        <v>existing</v>
      </c>
      <c r="E9" s="4">
        <f t="shared" si="1"/>
        <v>41191</v>
      </c>
      <c r="F9" s="11" t="str">
        <f>IF(ISERROR(VLOOKUP(B9,'240912'!B:B,1,FALSE)),"yes","no")</f>
        <v>no</v>
      </c>
      <c r="G9" s="2" t="s">
        <v>1443</v>
      </c>
      <c r="H9" s="11" t="str">
        <f>IF(ISNA(VLOOKUP(B9,CEEMEA!$A:$A,1,0)),IF(ISNA(VLOOKUP(B9,Removes!$A:$A,1,0)),IF(ISNA(VLOOKUP(B9,TTM!$A:$A,1,0)),IF(ISNA(VLOOKUP(B9,FastTrack!$A:$A,1,0)),"Smart421","FastTrack"),"TTM"),"Remove"),"CEEMEA")</f>
        <v>Remove</v>
      </c>
      <c r="I9" s="11" t="str">
        <f>IF(COUNTIF(schedule!DA$1:ZZ$100,B9)=0,"new","scheduled")</f>
        <v>new</v>
      </c>
    </row>
    <row r="10" spans="1:9">
      <c r="A10" s="1" t="s">
        <v>1774</v>
      </c>
      <c r="B10" s="13">
        <v>120911103946</v>
      </c>
      <c r="C10" s="11" t="str">
        <f>IF(ISERROR(VLOOKUP(B10,'200912'!B:C,2,FALSE)),"new",VLOOKUP(B10,'200912'!B:C,2,FALSE))</f>
        <v>new</v>
      </c>
      <c r="D10" s="11" t="str">
        <f>IF(ISERROR(VLOOKUP(B10,'200912'!B:D,3,FALSE)),"new",IF(VLOOKUP(B10,'200912'!B:D,3,FALSE)="new","existing",VLOOKUP(B10,'200912'!B:D,3,FALSE)))</f>
        <v>existing</v>
      </c>
      <c r="E10" s="4" t="e">
        <f t="shared" si="1"/>
        <v>#VALUE!</v>
      </c>
      <c r="F10" s="11" t="str">
        <f>IF(ISERROR(VLOOKUP(B10,'240912'!B:B,1,FALSE)),"yes","no")</f>
        <v>no</v>
      </c>
      <c r="G10" s="2" t="s">
        <v>1800</v>
      </c>
      <c r="H10" s="11" t="str">
        <f>IF(ISNA(VLOOKUP(B10,CEEMEA!$A:$A,1,0)),IF(ISNA(VLOOKUP(B10,Removes!$A:$A,1,0)),IF(ISNA(VLOOKUP(B10,TTM!$A:$A,1,0)),IF(ISNA(VLOOKUP(B10,FastTrack!$A:$A,1,0)),"Smart421","FastTrack"),"TTM"),"Remove"),"CEEMEA")</f>
        <v>Smart421</v>
      </c>
      <c r="I10" s="11" t="str">
        <f>IF(COUNTIF(schedule!DA$1:ZZ$100,B10)=0,"new","scheduled")</f>
        <v>scheduled</v>
      </c>
    </row>
    <row r="11" spans="1:9">
      <c r="A11" s="1" t="s">
        <v>1776</v>
      </c>
      <c r="B11" s="13">
        <v>120911103950</v>
      </c>
      <c r="C11" s="11" t="str">
        <f>IF(ISERROR(VLOOKUP(B11,'200912'!B:C,2,FALSE)),"new",VLOOKUP(B11,'200912'!B:C,2,FALSE))</f>
        <v>new</v>
      </c>
      <c r="D11" s="11" t="str">
        <f>IF(ISERROR(VLOOKUP(B11,'200912'!B:D,3,FALSE)),"new",IF(VLOOKUP(B11,'200912'!B:D,3,FALSE)="new","existing",VLOOKUP(B11,'200912'!B:D,3,FALSE)))</f>
        <v>existing</v>
      </c>
      <c r="E11" s="4" t="e">
        <f t="shared" si="1"/>
        <v>#VALUE!</v>
      </c>
      <c r="F11" s="11" t="str">
        <f>IF(ISERROR(VLOOKUP(B11,'240912'!B:B,1,FALSE)),"yes","no")</f>
        <v>no</v>
      </c>
      <c r="G11" s="2" t="s">
        <v>1801</v>
      </c>
      <c r="H11" s="11" t="str">
        <f>IF(ISNA(VLOOKUP(B11,CEEMEA!$A:$A,1,0)),IF(ISNA(VLOOKUP(B11,Removes!$A:$A,1,0)),IF(ISNA(VLOOKUP(B11,TTM!$A:$A,1,0)),IF(ISNA(VLOOKUP(B11,FastTrack!$A:$A,1,0)),"Smart421","FastTrack"),"TTM"),"Remove"),"CEEMEA")</f>
        <v>Smart421</v>
      </c>
      <c r="I11" s="11" t="str">
        <f>IF(COUNTIF(schedule!DA$1:ZZ$100,B11)=0,"new","scheduled")</f>
        <v>scheduled</v>
      </c>
    </row>
    <row r="12" spans="1:9">
      <c r="A12" s="11" t="s">
        <v>1282</v>
      </c>
      <c r="B12" s="13">
        <v>120911115200</v>
      </c>
      <c r="C12" s="11" t="str">
        <f>IF(ISERROR(VLOOKUP(B12,'200912'!B:C,2,FALSE)),"new",VLOOKUP(B12,'200912'!B:C,2,FALSE))</f>
        <v>new</v>
      </c>
      <c r="D12" s="11" t="str">
        <f>IF(ISERROR(VLOOKUP(B12,'200912'!B:D,3,FALSE)),"new",IF(VLOOKUP(B12,'200912'!B:D,3,FALSE)="new","existing",VLOOKUP(B12,'200912'!B:D,3,FALSE)))</f>
        <v>existing</v>
      </c>
      <c r="E12" s="4">
        <f t="shared" si="1"/>
        <v>41222</v>
      </c>
      <c r="F12" s="11" t="str">
        <f>IF(ISERROR(VLOOKUP(B12,'240912'!B:B,1,FALSE)),"yes","no")</f>
        <v>no</v>
      </c>
      <c r="G12" s="2" t="s">
        <v>1428</v>
      </c>
      <c r="H12" s="11" t="str">
        <f>IF(ISNA(VLOOKUP(B12,CEEMEA!$A:$A,1,0)),IF(ISNA(VLOOKUP(B12,Removes!$A:$A,1,0)),IF(ISNA(VLOOKUP(B12,TTM!$A:$A,1,0)),IF(ISNA(VLOOKUP(B12,FastTrack!$A:$A,1,0)),"Smart421","FastTrack"),"TTM"),"Remove"),"CEEMEA")</f>
        <v>Remove</v>
      </c>
      <c r="I12" s="11" t="str">
        <f>IF(COUNTIF(schedule!DA$1:ZZ$100,B12)=0,"new","scheduled")</f>
        <v>new</v>
      </c>
    </row>
    <row r="13" spans="1:9">
      <c r="A13" s="11" t="s">
        <v>1393</v>
      </c>
      <c r="B13" s="13">
        <v>120912233330</v>
      </c>
      <c r="C13" s="11" t="str">
        <f>IF(ISERROR(VLOOKUP(B13,'200912'!B:C,2,FALSE)),"new",VLOOKUP(B13,'200912'!B:C,2,FALSE))</f>
        <v>new</v>
      </c>
      <c r="D13" s="11" t="str">
        <f>IF(ISERROR(VLOOKUP(B13,'200912'!B:D,3,FALSE)),"new",IF(VLOOKUP(B13,'200912'!B:D,3,FALSE)="new","existing",VLOOKUP(B13,'200912'!B:D,3,FALSE)))</f>
        <v>existing</v>
      </c>
      <c r="E13" s="4">
        <f t="shared" si="1"/>
        <v>41252</v>
      </c>
      <c r="F13" s="11" t="str">
        <f>IF(ISERROR(VLOOKUP(B13,'240912'!B:B,1,FALSE)),"yes","no")</f>
        <v>no</v>
      </c>
      <c r="G13" s="2" t="s">
        <v>1394</v>
      </c>
      <c r="H13" s="11" t="str">
        <f>IF(ISNA(VLOOKUP(B13,CEEMEA!$A:$A,1,0)),IF(ISNA(VLOOKUP(B13,Removes!$A:$A,1,0)),IF(ISNA(VLOOKUP(B13,TTM!$A:$A,1,0)),IF(ISNA(VLOOKUP(B13,FastTrack!$A:$A,1,0)),"Smart421","FastTrack"),"TTM"),"Remove"),"CEEMEA")</f>
        <v>CEEMEA</v>
      </c>
      <c r="I13" s="11" t="str">
        <f>IF(COUNTIF(schedule!DA$1:ZZ$100,B13)=0,"new","scheduled")</f>
        <v>scheduled</v>
      </c>
    </row>
    <row r="14" spans="1:9">
      <c r="A14" s="11" t="s">
        <v>1391</v>
      </c>
      <c r="B14" s="13">
        <v>120912234812</v>
      </c>
      <c r="C14" s="11" t="str">
        <f>IF(ISERROR(VLOOKUP(B14,'200912'!B:C,2,FALSE)),"new",VLOOKUP(B14,'200912'!B:C,2,FALSE))</f>
        <v>new</v>
      </c>
      <c r="D14" s="11" t="str">
        <f>IF(ISERROR(VLOOKUP(B14,'200912'!B:D,3,FALSE)),"new",IF(VLOOKUP(B14,'200912'!B:D,3,FALSE)="new","existing",VLOOKUP(B14,'200912'!B:D,3,FALSE)))</f>
        <v>existing</v>
      </c>
      <c r="E14" s="4">
        <f t="shared" si="1"/>
        <v>41252</v>
      </c>
      <c r="F14" s="11" t="str">
        <f>IF(ISERROR(VLOOKUP(B14,'240912'!B:B,1,FALSE)),"yes","no")</f>
        <v>no</v>
      </c>
      <c r="G14" s="2" t="s">
        <v>1392</v>
      </c>
      <c r="H14" s="11" t="str">
        <f>IF(ISNA(VLOOKUP(B14,CEEMEA!$A:$A,1,0)),IF(ISNA(VLOOKUP(B14,Removes!$A:$A,1,0)),IF(ISNA(VLOOKUP(B14,TTM!$A:$A,1,0)),IF(ISNA(VLOOKUP(B14,FastTrack!$A:$A,1,0)),"Smart421","FastTrack"),"TTM"),"Remove"),"CEEMEA")</f>
        <v>CEEMEA</v>
      </c>
      <c r="I14" s="11" t="str">
        <f>IF(COUNTIF(schedule!DA$1:ZZ$100,B14)=0,"new","scheduled")</f>
        <v>scheduled</v>
      </c>
    </row>
    <row r="15" spans="1:9">
      <c r="A15" s="11" t="s">
        <v>1387</v>
      </c>
      <c r="B15" s="13">
        <v>120913025255</v>
      </c>
      <c r="C15" s="11" t="str">
        <f>IF(ISERROR(VLOOKUP(B15,'200912'!B:C,2,FALSE)),"new",VLOOKUP(B15,'200912'!B:C,2,FALSE))</f>
        <v>new</v>
      </c>
      <c r="D15" s="11" t="str">
        <f>IF(ISERROR(VLOOKUP(B15,'200912'!B:D,3,FALSE)),"new",IF(VLOOKUP(B15,'200912'!B:D,3,FALSE)="new","existing",VLOOKUP(B15,'200912'!B:D,3,FALSE)))</f>
        <v>existing</v>
      </c>
      <c r="E15" s="4" t="e">
        <f t="shared" si="1"/>
        <v>#VALUE!</v>
      </c>
      <c r="F15" s="11" t="str">
        <f>IF(ISERROR(VLOOKUP(B15,'240912'!B:B,1,FALSE)),"yes","no")</f>
        <v>no</v>
      </c>
      <c r="G15" s="2" t="s">
        <v>1569</v>
      </c>
      <c r="H15" s="11" t="str">
        <f>IF(ISNA(VLOOKUP(B15,CEEMEA!$A:$A,1,0)),IF(ISNA(VLOOKUP(B15,Removes!$A:$A,1,0)),IF(ISNA(VLOOKUP(B15,TTM!$A:$A,1,0)),IF(ISNA(VLOOKUP(B15,FastTrack!$A:$A,1,0)),"Smart421","FastTrack"),"TTM"),"Remove"),"CEEMEA")</f>
        <v>CEEMEA</v>
      </c>
      <c r="I15" s="11" t="str">
        <f>IF(COUNTIF(schedule!DA$1:ZZ$100,B15)=0,"new","scheduled")</f>
        <v>scheduled</v>
      </c>
    </row>
    <row r="16" spans="1:9">
      <c r="A16" s="11" t="s">
        <v>1385</v>
      </c>
      <c r="B16" s="13">
        <v>120913025811</v>
      </c>
      <c r="C16" s="11" t="str">
        <f>IF(ISERROR(VLOOKUP(B16,'200912'!B:C,2,FALSE)),"new",VLOOKUP(B16,'200912'!B:C,2,FALSE))</f>
        <v>new</v>
      </c>
      <c r="D16" s="11" t="str">
        <f>IF(ISERROR(VLOOKUP(B16,'200912'!B:D,3,FALSE)),"new",IF(VLOOKUP(B16,'200912'!B:D,3,FALSE)="new","existing",VLOOKUP(B16,'200912'!B:D,3,FALSE)))</f>
        <v>existing</v>
      </c>
      <c r="E16" s="4" t="e">
        <f t="shared" si="1"/>
        <v>#VALUE!</v>
      </c>
      <c r="F16" s="11" t="str">
        <f>IF(ISERROR(VLOOKUP(B16,'240912'!B:B,1,FALSE)),"yes","no")</f>
        <v>no</v>
      </c>
      <c r="G16" s="2" t="s">
        <v>1386</v>
      </c>
      <c r="H16" s="11" t="str">
        <f>IF(ISNA(VLOOKUP(B16,CEEMEA!$A:$A,1,0)),IF(ISNA(VLOOKUP(B16,Removes!$A:$A,1,0)),IF(ISNA(VLOOKUP(B16,TTM!$A:$A,1,0)),IF(ISNA(VLOOKUP(B16,FastTrack!$A:$A,1,0)),"Smart421","FastTrack"),"TTM"),"Remove"),"CEEMEA")</f>
        <v>CEEMEA</v>
      </c>
      <c r="I16" s="11" t="str">
        <f>IF(COUNTIF(schedule!DA$1:ZZ$100,B16)=0,"new","scheduled")</f>
        <v>scheduled</v>
      </c>
    </row>
    <row r="17" spans="1:9">
      <c r="A17" s="11" t="s">
        <v>1373</v>
      </c>
      <c r="B17" s="13">
        <v>120913030541</v>
      </c>
      <c r="C17" s="11" t="str">
        <f>IF(ISERROR(VLOOKUP(B17,'200912'!B:C,2,FALSE)),"new",VLOOKUP(B17,'200912'!B:C,2,FALSE))</f>
        <v>new</v>
      </c>
      <c r="D17" s="11" t="str">
        <f>IF(ISERROR(VLOOKUP(B17,'200912'!B:D,3,FALSE)),"new",IF(VLOOKUP(B17,'200912'!B:D,3,FALSE)="new","existing",VLOOKUP(B17,'200912'!B:D,3,FALSE)))</f>
        <v>existing</v>
      </c>
      <c r="E17" s="4" t="e">
        <f t="shared" si="1"/>
        <v>#VALUE!</v>
      </c>
      <c r="F17" s="11" t="str">
        <f>IF(ISERROR(VLOOKUP(B17,'240912'!B:B,1,FALSE)),"yes","no")</f>
        <v>no</v>
      </c>
      <c r="G17" s="2" t="s">
        <v>1374</v>
      </c>
      <c r="H17" s="11" t="str">
        <f>IF(ISNA(VLOOKUP(B17,CEEMEA!$A:$A,1,0)),IF(ISNA(VLOOKUP(B17,Removes!$A:$A,1,0)),IF(ISNA(VLOOKUP(B17,TTM!$A:$A,1,0)),IF(ISNA(VLOOKUP(B17,FastTrack!$A:$A,1,0)),"Smart421","FastTrack"),"TTM"),"Remove"),"CEEMEA")</f>
        <v>CEEMEA</v>
      </c>
      <c r="I17" s="11" t="str">
        <f>IF(COUNTIF(schedule!DA$1:ZZ$100,B17)=0,"new","scheduled")</f>
        <v>scheduled</v>
      </c>
    </row>
    <row r="18" spans="1:9">
      <c r="A18" s="11" t="s">
        <v>1371</v>
      </c>
      <c r="B18" s="13">
        <v>120913051016</v>
      </c>
      <c r="C18" s="11" t="str">
        <f>IF(ISERROR(VLOOKUP(B18,'200912'!B:C,2,FALSE)),"new",VLOOKUP(B18,'200912'!B:C,2,FALSE))</f>
        <v>new</v>
      </c>
      <c r="D18" s="11" t="str">
        <f>IF(ISERROR(VLOOKUP(B18,'200912'!B:D,3,FALSE)),"new",IF(VLOOKUP(B18,'200912'!B:D,3,FALSE)="new","existing",VLOOKUP(B18,'200912'!B:D,3,FALSE)))</f>
        <v>existing</v>
      </c>
      <c r="E18" s="4" t="e">
        <f t="shared" si="1"/>
        <v>#VALUE!</v>
      </c>
      <c r="F18" s="11" t="str">
        <f>IF(ISERROR(VLOOKUP(B18,'240912'!B:B,1,FALSE)),"yes","no")</f>
        <v>no</v>
      </c>
      <c r="G18" s="2" t="s">
        <v>1372</v>
      </c>
      <c r="H18" s="11" t="str">
        <f>IF(ISNA(VLOOKUP(B18,CEEMEA!$A:$A,1,0)),IF(ISNA(VLOOKUP(B18,Removes!$A:$A,1,0)),IF(ISNA(VLOOKUP(B18,TTM!$A:$A,1,0)),IF(ISNA(VLOOKUP(B18,FastTrack!$A:$A,1,0)),"Smart421","FastTrack"),"TTM"),"Remove"),"CEEMEA")</f>
        <v>CEEMEA</v>
      </c>
      <c r="I18" s="11" t="str">
        <f>IF(COUNTIF(schedule!DA$1:ZZ$100,B18)=0,"new","scheduled")</f>
        <v>scheduled</v>
      </c>
    </row>
    <row r="19" spans="1:9">
      <c r="A19" s="11" t="s">
        <v>1570</v>
      </c>
      <c r="B19" s="13">
        <v>120913062811</v>
      </c>
      <c r="C19" s="11" t="str">
        <f>IF(ISERROR(VLOOKUP(B19,'200912'!B:C,2,FALSE)),"new",VLOOKUP(B19,'200912'!B:C,2,FALSE))</f>
        <v>new</v>
      </c>
      <c r="D19" s="11" t="str">
        <f>IF(ISERROR(VLOOKUP(B19,'200912'!B:D,3,FALSE)),"new",IF(VLOOKUP(B19,'200912'!B:D,3,FALSE)="new","existing",VLOOKUP(B19,'200912'!B:D,3,FALSE)))</f>
        <v>existing</v>
      </c>
      <c r="E19" s="4" t="e">
        <f t="shared" si="1"/>
        <v>#VALUE!</v>
      </c>
      <c r="F19" s="11" t="str">
        <f>IF(ISERROR(VLOOKUP(B19,'240912'!B:B,1,FALSE)),"yes","no")</f>
        <v>no</v>
      </c>
      <c r="G19" s="2" t="s">
        <v>1571</v>
      </c>
      <c r="H19" s="11" t="str">
        <f>IF(ISNA(VLOOKUP(B19,CEEMEA!$A:$A,1,0)),IF(ISNA(VLOOKUP(B19,Removes!$A:$A,1,0)),IF(ISNA(VLOOKUP(B19,TTM!$A:$A,1,0)),IF(ISNA(VLOOKUP(B19,FastTrack!$A:$A,1,0)),"Smart421","FastTrack"),"TTM"),"Remove"),"CEEMEA")</f>
        <v>CEEMEA</v>
      </c>
      <c r="I19" s="11" t="str">
        <f>IF(COUNTIF(schedule!DA$1:ZZ$100,B19)=0,"new","scheduled")</f>
        <v>scheduled</v>
      </c>
    </row>
    <row r="20" spans="1:9">
      <c r="A20" s="11" t="s">
        <v>1572</v>
      </c>
      <c r="B20" s="13">
        <v>120913064130</v>
      </c>
      <c r="C20" s="11" t="str">
        <f>IF(ISERROR(VLOOKUP(B20,'200912'!B:C,2,FALSE)),"new",VLOOKUP(B20,'200912'!B:C,2,FALSE))</f>
        <v>new</v>
      </c>
      <c r="D20" s="11" t="str">
        <f>IF(ISERROR(VLOOKUP(B20,'200912'!B:D,3,FALSE)),"new",IF(VLOOKUP(B20,'200912'!B:D,3,FALSE)="new","existing",VLOOKUP(B20,'200912'!B:D,3,FALSE)))</f>
        <v>existing</v>
      </c>
      <c r="E20" s="4" t="e">
        <f t="shared" si="1"/>
        <v>#VALUE!</v>
      </c>
      <c r="F20" s="11" t="str">
        <f>IF(ISERROR(VLOOKUP(B20,'240912'!B:B,1,FALSE)),"yes","no")</f>
        <v>no</v>
      </c>
      <c r="G20" s="2" t="s">
        <v>1573</v>
      </c>
      <c r="H20" s="11" t="str">
        <f>IF(ISNA(VLOOKUP(B20,CEEMEA!$A:$A,1,0)),IF(ISNA(VLOOKUP(B20,Removes!$A:$A,1,0)),IF(ISNA(VLOOKUP(B20,TTM!$A:$A,1,0)),IF(ISNA(VLOOKUP(B20,FastTrack!$A:$A,1,0)),"Smart421","FastTrack"),"TTM"),"Remove"),"CEEMEA")</f>
        <v>CEEMEA</v>
      </c>
      <c r="I20" s="11" t="str">
        <f>IF(COUNTIF(schedule!DA$1:ZZ$100,B20)=0,"new","scheduled")</f>
        <v>scheduled</v>
      </c>
    </row>
    <row r="21" spans="1:9">
      <c r="A21" s="11" t="s">
        <v>1553</v>
      </c>
      <c r="B21" s="13">
        <v>120914005007</v>
      </c>
      <c r="C21" s="11" t="str">
        <f>IF(ISERROR(VLOOKUP(B21,'200912'!B:C,2,FALSE)),"new",VLOOKUP(B21,'200912'!B:C,2,FALSE))</f>
        <v>new</v>
      </c>
      <c r="D21" s="11" t="str">
        <f>IF(ISERROR(VLOOKUP(B21,'200912'!B:D,3,FALSE)),"new",IF(VLOOKUP(B21,'200912'!B:D,3,FALSE)="new","existing",VLOOKUP(B21,'200912'!B:D,3,FALSE)))</f>
        <v>existing</v>
      </c>
      <c r="E21" s="4" t="e">
        <f t="shared" si="1"/>
        <v>#VALUE!</v>
      </c>
      <c r="F21" s="11" t="str">
        <f>IF(ISERROR(VLOOKUP(B21,'240912'!B:B,1,FALSE)),"yes","no")</f>
        <v>no</v>
      </c>
      <c r="G21" s="2" t="s">
        <v>1554</v>
      </c>
      <c r="H21" s="11" t="str">
        <f>IF(ISNA(VLOOKUP(B21,CEEMEA!$A:$A,1,0)),IF(ISNA(VLOOKUP(B21,Removes!$A:$A,1,0)),IF(ISNA(VLOOKUP(B21,TTM!$A:$A,1,0)),IF(ISNA(VLOOKUP(B21,FastTrack!$A:$A,1,0)),"Smart421","FastTrack"),"TTM"),"Remove"),"CEEMEA")</f>
        <v>CEEMEA</v>
      </c>
      <c r="I21" s="11" t="str">
        <f>IF(COUNTIF(schedule!DA$1:ZZ$100,B21)=0,"new","scheduled")</f>
        <v>scheduled</v>
      </c>
    </row>
    <row r="22" spans="1:9">
      <c r="A22" s="11" t="s">
        <v>1549</v>
      </c>
      <c r="B22" s="13">
        <v>120914005614</v>
      </c>
      <c r="C22" s="11" t="str">
        <f>IF(ISERROR(VLOOKUP(B22,'200912'!B:C,2,FALSE)),"new",VLOOKUP(B22,'200912'!B:C,2,FALSE))</f>
        <v>new</v>
      </c>
      <c r="D22" s="11" t="str">
        <f>IF(ISERROR(VLOOKUP(B22,'200912'!B:D,3,FALSE)),"new",IF(VLOOKUP(B22,'200912'!B:D,3,FALSE)="new","existing",VLOOKUP(B22,'200912'!B:D,3,FALSE)))</f>
        <v>existing</v>
      </c>
      <c r="E22" s="4" t="e">
        <f t="shared" si="1"/>
        <v>#VALUE!</v>
      </c>
      <c r="F22" s="11" t="str">
        <f>IF(ISERROR(VLOOKUP(B22,'240912'!B:B,1,FALSE)),"yes","no")</f>
        <v>no</v>
      </c>
      <c r="G22" s="2" t="s">
        <v>1550</v>
      </c>
      <c r="H22" s="11" t="str">
        <f>IF(ISNA(VLOOKUP(B22,CEEMEA!$A:$A,1,0)),IF(ISNA(VLOOKUP(B22,Removes!$A:$A,1,0)),IF(ISNA(VLOOKUP(B22,TTM!$A:$A,1,0)),IF(ISNA(VLOOKUP(B22,FastTrack!$A:$A,1,0)),"Smart421","FastTrack"),"TTM"),"Remove"),"CEEMEA")</f>
        <v>CEEMEA</v>
      </c>
      <c r="I22" s="11" t="str">
        <f>IF(COUNTIF(schedule!DA$1:ZZ$100,B22)=0,"new","scheduled")</f>
        <v>scheduled</v>
      </c>
    </row>
    <row r="23" spans="1:9">
      <c r="A23" s="11" t="s">
        <v>1547</v>
      </c>
      <c r="B23" s="13">
        <v>120914010015</v>
      </c>
      <c r="C23" s="11" t="str">
        <f>IF(ISERROR(VLOOKUP(B23,'200912'!B:C,2,FALSE)),"new",VLOOKUP(B23,'200912'!B:C,2,FALSE))</f>
        <v>new</v>
      </c>
      <c r="D23" s="11" t="str">
        <f>IF(ISERROR(VLOOKUP(B23,'200912'!B:D,3,FALSE)),"new",IF(VLOOKUP(B23,'200912'!B:D,3,FALSE)="new","existing",VLOOKUP(B23,'200912'!B:D,3,FALSE)))</f>
        <v>existing</v>
      </c>
      <c r="E23" s="4" t="e">
        <f t="shared" si="1"/>
        <v>#VALUE!</v>
      </c>
      <c r="F23" s="11" t="str">
        <f>IF(ISERROR(VLOOKUP(B23,'240912'!B:B,1,FALSE)),"yes","no")</f>
        <v>no</v>
      </c>
      <c r="G23" s="2" t="s">
        <v>1548</v>
      </c>
      <c r="H23" s="11" t="str">
        <f>IF(ISNA(VLOOKUP(B23,CEEMEA!$A:$A,1,0)),IF(ISNA(VLOOKUP(B23,Removes!$A:$A,1,0)),IF(ISNA(VLOOKUP(B23,TTM!$A:$A,1,0)),IF(ISNA(VLOOKUP(B23,FastTrack!$A:$A,1,0)),"Smart421","FastTrack"),"TTM"),"Remove"),"CEEMEA")</f>
        <v>CEEMEA</v>
      </c>
      <c r="I23" s="11" t="str">
        <f>IF(COUNTIF(schedule!DA$1:ZZ$100,B23)=0,"new","scheduled")</f>
        <v>scheduled</v>
      </c>
    </row>
    <row r="24" spans="1:9">
      <c r="A24" s="11" t="s">
        <v>1545</v>
      </c>
      <c r="B24" s="13">
        <v>120914023001</v>
      </c>
      <c r="C24" s="11" t="str">
        <f>IF(ISERROR(VLOOKUP(B24,'200912'!B:C,2,FALSE)),"new",VLOOKUP(B24,'200912'!B:C,2,FALSE))</f>
        <v>new</v>
      </c>
      <c r="D24" s="11" t="str">
        <f>IF(ISERROR(VLOOKUP(B24,'200912'!B:D,3,FALSE)),"new",IF(VLOOKUP(B24,'200912'!B:D,3,FALSE)="new","existing",VLOOKUP(B24,'200912'!B:D,3,FALSE)))</f>
        <v>existing</v>
      </c>
      <c r="E24" s="4" t="e">
        <f t="shared" si="1"/>
        <v>#VALUE!</v>
      </c>
      <c r="F24" s="11" t="str">
        <f>IF(ISERROR(VLOOKUP(B24,'240912'!B:B,1,FALSE)),"yes","no")</f>
        <v>no</v>
      </c>
      <c r="G24" s="2" t="s">
        <v>1546</v>
      </c>
      <c r="H24" s="11" t="str">
        <f>IF(ISNA(VLOOKUP(B24,CEEMEA!$A:$A,1,0)),IF(ISNA(VLOOKUP(B24,Removes!$A:$A,1,0)),IF(ISNA(VLOOKUP(B24,TTM!$A:$A,1,0)),IF(ISNA(VLOOKUP(B24,FastTrack!$A:$A,1,0)),"Smart421","FastTrack"),"TTM"),"Remove"),"CEEMEA")</f>
        <v>CEEMEA</v>
      </c>
      <c r="I24" s="11" t="str">
        <f>IF(COUNTIF(schedule!DA$1:ZZ$100,B24)=0,"new","scheduled")</f>
        <v>scheduled</v>
      </c>
    </row>
    <row r="25" spans="1:9">
      <c r="A25" s="11" t="s">
        <v>1543</v>
      </c>
      <c r="B25" s="13">
        <v>120914023437</v>
      </c>
      <c r="C25" s="11" t="str">
        <f>IF(ISERROR(VLOOKUP(B25,'200912'!B:C,2,FALSE)),"new",VLOOKUP(B25,'200912'!B:C,2,FALSE))</f>
        <v>new</v>
      </c>
      <c r="D25" s="11" t="str">
        <f>IF(ISERROR(VLOOKUP(B25,'200912'!B:D,3,FALSE)),"new",IF(VLOOKUP(B25,'200912'!B:D,3,FALSE)="new","existing",VLOOKUP(B25,'200912'!B:D,3,FALSE)))</f>
        <v>existing</v>
      </c>
      <c r="E25" s="4" t="e">
        <f t="shared" si="1"/>
        <v>#VALUE!</v>
      </c>
      <c r="F25" s="11" t="str">
        <f>IF(ISERROR(VLOOKUP(B25,'240912'!B:B,1,FALSE)),"yes","no")</f>
        <v>no</v>
      </c>
      <c r="G25" s="2" t="s">
        <v>1544</v>
      </c>
      <c r="H25" s="11" t="str">
        <f>IF(ISNA(VLOOKUP(B25,CEEMEA!$A:$A,1,0)),IF(ISNA(VLOOKUP(B25,Removes!$A:$A,1,0)),IF(ISNA(VLOOKUP(B25,TTM!$A:$A,1,0)),IF(ISNA(VLOOKUP(B25,FastTrack!$A:$A,1,0)),"Smart421","FastTrack"),"TTM"),"Remove"),"CEEMEA")</f>
        <v>CEEMEA</v>
      </c>
      <c r="I25" s="11" t="str">
        <f>IF(COUNTIF(schedule!DA$1:ZZ$100,B25)=0,"new","scheduled")</f>
        <v>scheduled</v>
      </c>
    </row>
    <row r="26" spans="1:9">
      <c r="A26" s="11" t="s">
        <v>1541</v>
      </c>
      <c r="B26" s="13">
        <v>120914023818</v>
      </c>
      <c r="C26" s="11" t="str">
        <f>IF(ISERROR(VLOOKUP(B26,'200912'!B:C,2,FALSE)),"new",VLOOKUP(B26,'200912'!B:C,2,FALSE))</f>
        <v>new</v>
      </c>
      <c r="D26" s="11" t="str">
        <f>IF(ISERROR(VLOOKUP(B26,'200912'!B:D,3,FALSE)),"new",IF(VLOOKUP(B26,'200912'!B:D,3,FALSE)="new","existing",VLOOKUP(B26,'200912'!B:D,3,FALSE)))</f>
        <v>existing</v>
      </c>
      <c r="E26" s="4" t="e">
        <f t="shared" si="1"/>
        <v>#VALUE!</v>
      </c>
      <c r="F26" s="11" t="str">
        <f>IF(ISERROR(VLOOKUP(B26,'240912'!B:B,1,FALSE)),"yes","no")</f>
        <v>no</v>
      </c>
      <c r="G26" s="2" t="s">
        <v>1542</v>
      </c>
      <c r="H26" s="11" t="str">
        <f>IF(ISNA(VLOOKUP(B26,CEEMEA!$A:$A,1,0)),IF(ISNA(VLOOKUP(B26,Removes!$A:$A,1,0)),IF(ISNA(VLOOKUP(B26,TTM!$A:$A,1,0)),IF(ISNA(VLOOKUP(B26,FastTrack!$A:$A,1,0)),"Smart421","FastTrack"),"TTM"),"Remove"),"CEEMEA")</f>
        <v>CEEMEA</v>
      </c>
      <c r="I26" s="11" t="str">
        <f>IF(COUNTIF(schedule!DA$1:ZZ$100,B26)=0,"new","scheduled")</f>
        <v>scheduled</v>
      </c>
    </row>
    <row r="27" spans="1:9">
      <c r="A27" s="11" t="s">
        <v>1539</v>
      </c>
      <c r="B27" s="13">
        <v>120914024126</v>
      </c>
      <c r="C27" s="11" t="str">
        <f>IF(ISERROR(VLOOKUP(B27,'200912'!B:C,2,FALSE)),"new",VLOOKUP(B27,'200912'!B:C,2,FALSE))</f>
        <v>new</v>
      </c>
      <c r="D27" s="11" t="str">
        <f>IF(ISERROR(VLOOKUP(B27,'200912'!B:D,3,FALSE)),"new",IF(VLOOKUP(B27,'200912'!B:D,3,FALSE)="new","existing",VLOOKUP(B27,'200912'!B:D,3,FALSE)))</f>
        <v>existing</v>
      </c>
      <c r="E27" s="4" t="e">
        <f t="shared" si="1"/>
        <v>#VALUE!</v>
      </c>
      <c r="F27" s="11" t="str">
        <f>IF(ISERROR(VLOOKUP(B27,'240912'!B:B,1,FALSE)),"yes","no")</f>
        <v>no</v>
      </c>
      <c r="G27" s="2" t="s">
        <v>1540</v>
      </c>
      <c r="H27" s="11" t="str">
        <f>IF(ISNA(VLOOKUP(B27,CEEMEA!$A:$A,1,0)),IF(ISNA(VLOOKUP(B27,Removes!$A:$A,1,0)),IF(ISNA(VLOOKUP(B27,TTM!$A:$A,1,0)),IF(ISNA(VLOOKUP(B27,FastTrack!$A:$A,1,0)),"Smart421","FastTrack"),"TTM"),"Remove"),"CEEMEA")</f>
        <v>CEEMEA</v>
      </c>
      <c r="I27" s="11" t="str">
        <f>IF(COUNTIF(schedule!DA$1:ZZ$100,B27)=0,"new","scheduled")</f>
        <v>scheduled</v>
      </c>
    </row>
    <row r="28" spans="1:9">
      <c r="A28" s="11" t="s">
        <v>1537</v>
      </c>
      <c r="B28" s="13">
        <v>120914024423</v>
      </c>
      <c r="C28" s="11" t="str">
        <f>IF(ISERROR(VLOOKUP(B28,'200912'!B:C,2,FALSE)),"new",VLOOKUP(B28,'200912'!B:C,2,FALSE))</f>
        <v>new</v>
      </c>
      <c r="D28" s="11" t="str">
        <f>IF(ISERROR(VLOOKUP(B28,'200912'!B:D,3,FALSE)),"new",IF(VLOOKUP(B28,'200912'!B:D,3,FALSE)="new","existing",VLOOKUP(B28,'200912'!B:D,3,FALSE)))</f>
        <v>existing</v>
      </c>
      <c r="E28" s="4" t="e">
        <f t="shared" si="1"/>
        <v>#VALUE!</v>
      </c>
      <c r="F28" s="11" t="str">
        <f>IF(ISERROR(VLOOKUP(B28,'240912'!B:B,1,FALSE)),"yes","no")</f>
        <v>no</v>
      </c>
      <c r="G28" s="2" t="s">
        <v>1538</v>
      </c>
      <c r="H28" s="11" t="str">
        <f>IF(ISNA(VLOOKUP(B28,CEEMEA!$A:$A,1,0)),IF(ISNA(VLOOKUP(B28,Removes!$A:$A,1,0)),IF(ISNA(VLOOKUP(B28,TTM!$A:$A,1,0)),IF(ISNA(VLOOKUP(B28,FastTrack!$A:$A,1,0)),"Smart421","FastTrack"),"TTM"),"Remove"),"CEEMEA")</f>
        <v>CEEMEA</v>
      </c>
      <c r="I28" s="11" t="str">
        <f>IF(COUNTIF(schedule!DA$1:ZZ$100,B28)=0,"new","scheduled")</f>
        <v>scheduled</v>
      </c>
    </row>
    <row r="29" spans="1:9">
      <c r="A29" s="11" t="s">
        <v>1535</v>
      </c>
      <c r="B29" s="13">
        <v>120914025115</v>
      </c>
      <c r="C29" s="11" t="str">
        <f>IF(ISERROR(VLOOKUP(B29,'200912'!B:C,2,FALSE)),"new",VLOOKUP(B29,'200912'!B:C,2,FALSE))</f>
        <v>new</v>
      </c>
      <c r="D29" s="11" t="str">
        <f>IF(ISERROR(VLOOKUP(B29,'200912'!B:D,3,FALSE)),"new",IF(VLOOKUP(B29,'200912'!B:D,3,FALSE)="new","existing",VLOOKUP(B29,'200912'!B:D,3,FALSE)))</f>
        <v>existing</v>
      </c>
      <c r="E29" s="4" t="e">
        <f t="shared" si="1"/>
        <v>#VALUE!</v>
      </c>
      <c r="F29" s="11" t="str">
        <f>IF(ISERROR(VLOOKUP(B29,'240912'!B:B,1,FALSE)),"yes","no")</f>
        <v>no</v>
      </c>
      <c r="G29" s="2" t="s">
        <v>1536</v>
      </c>
      <c r="H29" s="11" t="str">
        <f>IF(ISNA(VLOOKUP(B29,CEEMEA!$A:$A,1,0)),IF(ISNA(VLOOKUP(B29,Removes!$A:$A,1,0)),IF(ISNA(VLOOKUP(B29,TTM!$A:$A,1,0)),IF(ISNA(VLOOKUP(B29,FastTrack!$A:$A,1,0)),"Smart421","FastTrack"),"TTM"),"Remove"),"CEEMEA")</f>
        <v>CEEMEA</v>
      </c>
      <c r="I29" s="11" t="str">
        <f>IF(COUNTIF(schedule!DA$1:ZZ$100,B29)=0,"new","scheduled")</f>
        <v>scheduled</v>
      </c>
    </row>
    <row r="30" spans="1:9">
      <c r="A30" s="11" t="s">
        <v>1533</v>
      </c>
      <c r="B30" s="13">
        <v>120914031802</v>
      </c>
      <c r="C30" s="11" t="str">
        <f>IF(ISERROR(VLOOKUP(B30,'200912'!B:C,2,FALSE)),"new",VLOOKUP(B30,'200912'!B:C,2,FALSE))</f>
        <v>new</v>
      </c>
      <c r="D30" s="11" t="str">
        <f>IF(ISERROR(VLOOKUP(B30,'200912'!B:D,3,FALSE)),"new",IF(VLOOKUP(B30,'200912'!B:D,3,FALSE)="new","existing",VLOOKUP(B30,'200912'!B:D,3,FALSE)))</f>
        <v>existing</v>
      </c>
      <c r="E30" s="4" t="e">
        <f t="shared" si="1"/>
        <v>#VALUE!</v>
      </c>
      <c r="F30" s="11" t="str">
        <f>IF(ISERROR(VLOOKUP(B30,'240912'!B:B,1,FALSE)),"yes","no")</f>
        <v>no</v>
      </c>
      <c r="G30" s="2" t="s">
        <v>1534</v>
      </c>
      <c r="H30" s="11" t="str">
        <f>IF(ISNA(VLOOKUP(B30,CEEMEA!$A:$A,1,0)),IF(ISNA(VLOOKUP(B30,Removes!$A:$A,1,0)),IF(ISNA(VLOOKUP(B30,TTM!$A:$A,1,0)),IF(ISNA(VLOOKUP(B30,FastTrack!$A:$A,1,0)),"Smart421","FastTrack"),"TTM"),"Remove"),"CEEMEA")</f>
        <v>CEEMEA</v>
      </c>
      <c r="I30" s="11" t="str">
        <f>IF(COUNTIF(schedule!DA$1:ZZ$100,B30)=0,"new","scheduled")</f>
        <v>scheduled</v>
      </c>
    </row>
    <row r="31" spans="1:9">
      <c r="A31" s="11" t="s">
        <v>1531</v>
      </c>
      <c r="B31" s="13">
        <v>120914032053</v>
      </c>
      <c r="C31" s="11" t="str">
        <f>IF(ISERROR(VLOOKUP(B31,'200912'!B:C,2,FALSE)),"new",VLOOKUP(B31,'200912'!B:C,2,FALSE))</f>
        <v>new</v>
      </c>
      <c r="D31" s="11" t="str">
        <f>IF(ISERROR(VLOOKUP(B31,'200912'!B:D,3,FALSE)),"new",IF(VLOOKUP(B31,'200912'!B:D,3,FALSE)="new","existing",VLOOKUP(B31,'200912'!B:D,3,FALSE)))</f>
        <v>existing</v>
      </c>
      <c r="E31" s="4" t="e">
        <f t="shared" si="1"/>
        <v>#VALUE!</v>
      </c>
      <c r="F31" s="11" t="str">
        <f>IF(ISERROR(VLOOKUP(B31,'240912'!B:B,1,FALSE)),"yes","no")</f>
        <v>no</v>
      </c>
      <c r="G31" s="2" t="s">
        <v>1532</v>
      </c>
      <c r="H31" s="11" t="str">
        <f>IF(ISNA(VLOOKUP(B31,CEEMEA!$A:$A,1,0)),IF(ISNA(VLOOKUP(B31,Removes!$A:$A,1,0)),IF(ISNA(VLOOKUP(B31,TTM!$A:$A,1,0)),IF(ISNA(VLOOKUP(B31,FastTrack!$A:$A,1,0)),"Smart421","FastTrack"),"TTM"),"Remove"),"CEEMEA")</f>
        <v>CEEMEA</v>
      </c>
      <c r="I31" s="11" t="str">
        <f>IF(COUNTIF(schedule!DA$1:ZZ$100,B31)=0,"new","scheduled")</f>
        <v>scheduled</v>
      </c>
    </row>
    <row r="32" spans="1:9">
      <c r="A32" s="11" t="s">
        <v>1529</v>
      </c>
      <c r="B32" s="13">
        <v>120914033316</v>
      </c>
      <c r="C32" s="11" t="str">
        <f>IF(ISERROR(VLOOKUP(B32,'200912'!B:C,2,FALSE)),"new",VLOOKUP(B32,'200912'!B:C,2,FALSE))</f>
        <v>new</v>
      </c>
      <c r="D32" s="11" t="str">
        <f>IF(ISERROR(VLOOKUP(B32,'200912'!B:D,3,FALSE)),"new",IF(VLOOKUP(B32,'200912'!B:D,3,FALSE)="new","existing",VLOOKUP(B32,'200912'!B:D,3,FALSE)))</f>
        <v>existing</v>
      </c>
      <c r="E32" s="4" t="e">
        <f t="shared" si="1"/>
        <v>#VALUE!</v>
      </c>
      <c r="F32" s="11" t="str">
        <f>IF(ISERROR(VLOOKUP(B32,'240912'!B:B,1,FALSE)),"yes","no")</f>
        <v>no</v>
      </c>
      <c r="G32" s="2" t="s">
        <v>1530</v>
      </c>
      <c r="H32" s="11" t="str">
        <f>IF(ISNA(VLOOKUP(B32,CEEMEA!$A:$A,1,0)),IF(ISNA(VLOOKUP(B32,Removes!$A:$A,1,0)),IF(ISNA(VLOOKUP(B32,TTM!$A:$A,1,0)),IF(ISNA(VLOOKUP(B32,FastTrack!$A:$A,1,0)),"Smart421","FastTrack"),"TTM"),"Remove"),"CEEMEA")</f>
        <v>CEEMEA</v>
      </c>
      <c r="I32" s="11" t="str">
        <f>IF(COUNTIF(schedule!DA$1:ZZ$100,B32)=0,"new","scheduled")</f>
        <v>scheduled</v>
      </c>
    </row>
    <row r="33" spans="1:9">
      <c r="A33" s="11" t="s">
        <v>1527</v>
      </c>
      <c r="B33" s="13">
        <v>120914034923</v>
      </c>
      <c r="C33" s="11" t="str">
        <f>IF(ISERROR(VLOOKUP(B33,'200912'!B:C,2,FALSE)),"new",VLOOKUP(B33,'200912'!B:C,2,FALSE))</f>
        <v>new</v>
      </c>
      <c r="D33" s="11" t="str">
        <f>IF(ISERROR(VLOOKUP(B33,'200912'!B:D,3,FALSE)),"new",IF(VLOOKUP(B33,'200912'!B:D,3,FALSE)="new","existing",VLOOKUP(B33,'200912'!B:D,3,FALSE)))</f>
        <v>existing</v>
      </c>
      <c r="E33" s="4" t="e">
        <f t="shared" si="1"/>
        <v>#VALUE!</v>
      </c>
      <c r="F33" s="11" t="str">
        <f>IF(ISERROR(VLOOKUP(B33,'240912'!B:B,1,FALSE)),"yes","no")</f>
        <v>no</v>
      </c>
      <c r="G33" s="2" t="s">
        <v>1528</v>
      </c>
      <c r="H33" s="11" t="str">
        <f>IF(ISNA(VLOOKUP(B33,CEEMEA!$A:$A,1,0)),IF(ISNA(VLOOKUP(B33,Removes!$A:$A,1,0)),IF(ISNA(VLOOKUP(B33,TTM!$A:$A,1,0)),IF(ISNA(VLOOKUP(B33,FastTrack!$A:$A,1,0)),"Smart421","FastTrack"),"TTM"),"Remove"),"CEEMEA")</f>
        <v>CEEMEA</v>
      </c>
      <c r="I33" s="11" t="str">
        <f>IF(COUNTIF(schedule!DA$1:ZZ$100,B33)=0,"new","scheduled")</f>
        <v>scheduled</v>
      </c>
    </row>
    <row r="34" spans="1:9">
      <c r="A34" s="11" t="s">
        <v>1525</v>
      </c>
      <c r="B34" s="13">
        <v>120914040159</v>
      </c>
      <c r="C34" s="11" t="str">
        <f>IF(ISERROR(VLOOKUP(B34,'200912'!B:C,2,FALSE)),"new",VLOOKUP(B34,'200912'!B:C,2,FALSE))</f>
        <v>new</v>
      </c>
      <c r="D34" s="11" t="str">
        <f>IF(ISERROR(VLOOKUP(B34,'200912'!B:D,3,FALSE)),"new",IF(VLOOKUP(B34,'200912'!B:D,3,FALSE)="new","existing",VLOOKUP(B34,'200912'!B:D,3,FALSE)))</f>
        <v>existing</v>
      </c>
      <c r="E34" s="4" t="e">
        <f t="shared" si="1"/>
        <v>#VALUE!</v>
      </c>
      <c r="F34" s="11" t="str">
        <f>IF(ISERROR(VLOOKUP(B34,'240912'!B:B,1,FALSE)),"yes","no")</f>
        <v>no</v>
      </c>
      <c r="G34" s="2" t="s">
        <v>1526</v>
      </c>
      <c r="H34" s="11" t="str">
        <f>IF(ISNA(VLOOKUP(B34,CEEMEA!$A:$A,1,0)),IF(ISNA(VLOOKUP(B34,Removes!$A:$A,1,0)),IF(ISNA(VLOOKUP(B34,TTM!$A:$A,1,0)),IF(ISNA(VLOOKUP(B34,FastTrack!$A:$A,1,0)),"Smart421","FastTrack"),"TTM"),"Remove"),"CEEMEA")</f>
        <v>CEEMEA</v>
      </c>
      <c r="I34" s="11" t="str">
        <f>IF(COUNTIF(schedule!DA$1:ZZ$100,B34)=0,"new","scheduled")</f>
        <v>scheduled</v>
      </c>
    </row>
    <row r="35" spans="1:9">
      <c r="A35" s="11" t="s">
        <v>1769</v>
      </c>
      <c r="B35" s="13">
        <v>120914043427</v>
      </c>
      <c r="C35" s="11" t="str">
        <f>IF(ISERROR(VLOOKUP(B35,'200912'!B:C,2,FALSE)),"new",VLOOKUP(B35,'200912'!B:C,2,FALSE))</f>
        <v>new</v>
      </c>
      <c r="D35" s="11" t="str">
        <f>IF(ISERROR(VLOOKUP(B35,'200912'!B:D,3,FALSE)),"new",IF(VLOOKUP(B35,'200912'!B:D,3,FALSE)="new","existing",VLOOKUP(B35,'200912'!B:D,3,FALSE)))</f>
        <v>existing</v>
      </c>
      <c r="E35" s="4" t="e">
        <f t="shared" si="1"/>
        <v>#VALUE!</v>
      </c>
      <c r="F35" s="11" t="str">
        <f>IF(ISERROR(VLOOKUP(B35,'240912'!B:B,1,FALSE)),"yes","no")</f>
        <v>no</v>
      </c>
      <c r="G35" s="2" t="s">
        <v>1770</v>
      </c>
      <c r="H35" s="11" t="str">
        <f>IF(ISNA(VLOOKUP(B35,CEEMEA!$A:$A,1,0)),IF(ISNA(VLOOKUP(B35,Removes!$A:$A,1,0)),IF(ISNA(VLOOKUP(B35,TTM!$A:$A,1,0)),IF(ISNA(VLOOKUP(B35,FastTrack!$A:$A,1,0)),"Smart421","FastTrack"),"TTM"),"Remove"),"CEEMEA")</f>
        <v>Smart421</v>
      </c>
      <c r="I35" s="11" t="str">
        <f>IF(COUNTIF(schedule!DA$1:ZZ$100,B35)=0,"new","scheduled")</f>
        <v>scheduled</v>
      </c>
    </row>
    <row r="36" spans="1:9">
      <c r="A36" s="11" t="s">
        <v>333</v>
      </c>
      <c r="B36" s="13">
        <v>120914123424</v>
      </c>
      <c r="C36" s="11" t="str">
        <f>IF(ISERROR(VLOOKUP(B36,'200912'!B:C,2,FALSE)),"new",VLOOKUP(B36,'200912'!B:C,2,FALSE))</f>
        <v>new</v>
      </c>
      <c r="D36" s="11" t="str">
        <f>IF(ISERROR(VLOOKUP(B36,'200912'!B:D,3,FALSE)),"new",IF(VLOOKUP(B36,'200912'!B:D,3,FALSE)="new","existing",VLOOKUP(B36,'200912'!B:D,3,FALSE)))</f>
        <v>existing</v>
      </c>
      <c r="E36" s="4" t="e">
        <f t="shared" si="1"/>
        <v>#VALUE!</v>
      </c>
      <c r="F36" s="11" t="str">
        <f>IF(ISERROR(VLOOKUP(B36,'240912'!B:B,1,FALSE)),"yes","no")</f>
        <v>no</v>
      </c>
      <c r="G36" s="2" t="s">
        <v>1714</v>
      </c>
      <c r="H36" s="11" t="str">
        <f>IF(ISNA(VLOOKUP(B36,CEEMEA!$A:$A,1,0)),IF(ISNA(VLOOKUP(B36,Removes!$A:$A,1,0)),IF(ISNA(VLOOKUP(B36,TTM!$A:$A,1,0)),IF(ISNA(VLOOKUP(B36,FastTrack!$A:$A,1,0)),"Smart421","FastTrack"),"TTM"),"Remove"),"CEEMEA")</f>
        <v>Remove</v>
      </c>
      <c r="I36" s="11" t="str">
        <f>IF(COUNTIF(schedule!DA$1:ZZ$100,B36)=0,"new","scheduled")</f>
        <v>new</v>
      </c>
    </row>
    <row r="37" spans="1:9">
      <c r="A37" s="11" t="s">
        <v>339</v>
      </c>
      <c r="B37" s="13">
        <v>120914131525</v>
      </c>
      <c r="C37" s="11" t="str">
        <f>IF(ISERROR(VLOOKUP(B37,'200912'!B:C,2,FALSE)),"new",VLOOKUP(B37,'200912'!B:C,2,FALSE))</f>
        <v>new</v>
      </c>
      <c r="D37" s="11" t="str">
        <f>IF(ISERROR(VLOOKUP(B37,'200912'!B:D,3,FALSE)),"new",IF(VLOOKUP(B37,'200912'!B:D,3,FALSE)="new","existing",VLOOKUP(B37,'200912'!B:D,3,FALSE)))</f>
        <v>existing</v>
      </c>
      <c r="E37" s="4" t="e">
        <f t="shared" si="1"/>
        <v>#VALUE!</v>
      </c>
      <c r="F37" s="11" t="str">
        <f>IF(ISERROR(VLOOKUP(B37,'240912'!B:B,1,FALSE)),"yes","no")</f>
        <v>no</v>
      </c>
      <c r="G37" s="2" t="s">
        <v>1712</v>
      </c>
      <c r="H37" s="11" t="str">
        <f>IF(ISNA(VLOOKUP(B37,CEEMEA!$A:$A,1,0)),IF(ISNA(VLOOKUP(B37,Removes!$A:$A,1,0)),IF(ISNA(VLOOKUP(B37,TTM!$A:$A,1,0)),IF(ISNA(VLOOKUP(B37,FastTrack!$A:$A,1,0)),"Smart421","FastTrack"),"TTM"),"Remove"),"CEEMEA")</f>
        <v>Smart421</v>
      </c>
      <c r="I37" s="11" t="str">
        <f>IF(COUNTIF(schedule!DA$1:ZZ$100,B37)=0,"new","scheduled")</f>
        <v>scheduled</v>
      </c>
    </row>
    <row r="38" spans="1:9">
      <c r="A38" s="11" t="s">
        <v>338</v>
      </c>
      <c r="B38" s="13">
        <v>120914131728</v>
      </c>
      <c r="C38" s="11" t="str">
        <f>IF(ISERROR(VLOOKUP(B38,'200912'!B:C,2,FALSE)),"new",VLOOKUP(B38,'200912'!B:C,2,FALSE))</f>
        <v>new</v>
      </c>
      <c r="D38" s="11" t="str">
        <f>IF(ISERROR(VLOOKUP(B38,'200912'!B:D,3,FALSE)),"new",IF(VLOOKUP(B38,'200912'!B:D,3,FALSE)="new","existing",VLOOKUP(B38,'200912'!B:D,3,FALSE)))</f>
        <v>existing</v>
      </c>
      <c r="E38" s="4" t="e">
        <f t="shared" si="1"/>
        <v>#VALUE!</v>
      </c>
      <c r="F38" s="11" t="str">
        <f>IF(ISERROR(VLOOKUP(B38,'240912'!B:B,1,FALSE)),"yes","no")</f>
        <v>no</v>
      </c>
      <c r="G38" s="2" t="s">
        <v>1711</v>
      </c>
      <c r="H38" s="11" t="str">
        <f>IF(ISNA(VLOOKUP(B38,CEEMEA!$A:$A,1,0)),IF(ISNA(VLOOKUP(B38,Removes!$A:$A,1,0)),IF(ISNA(VLOOKUP(B38,TTM!$A:$A,1,0)),IF(ISNA(VLOOKUP(B38,FastTrack!$A:$A,1,0)),"Smart421","FastTrack"),"TTM"),"Remove"),"CEEMEA")</f>
        <v>Smart421</v>
      </c>
      <c r="I38" s="11" t="str">
        <f>IF(COUNTIF(schedule!DA$1:ZZ$100,B38)=0,"new","scheduled")</f>
        <v>scheduled</v>
      </c>
    </row>
    <row r="39" spans="1:9">
      <c r="A39" s="1" t="s">
        <v>1784</v>
      </c>
      <c r="B39" s="13">
        <v>120917034949</v>
      </c>
      <c r="C39" s="11" t="str">
        <f>IF(ISERROR(VLOOKUP(B39,'200912'!B:C,2,FALSE)),"new",VLOOKUP(B39,'200912'!B:C,2,FALSE))</f>
        <v>new</v>
      </c>
      <c r="D39" s="11" t="str">
        <f>IF(ISERROR(VLOOKUP(B39,'200912'!B:D,3,FALSE)),"new",IF(VLOOKUP(B39,'200912'!B:D,3,FALSE)="new","existing",VLOOKUP(B39,'200912'!B:D,3,FALSE)))</f>
        <v>new</v>
      </c>
      <c r="E39" s="4" t="e">
        <f t="shared" si="1"/>
        <v>#VALUE!</v>
      </c>
      <c r="F39" s="11" t="str">
        <f>IF(ISERROR(VLOOKUP(B39,'240912'!B:B,1,FALSE)),"yes","no")</f>
        <v>yes</v>
      </c>
      <c r="G39" s="2" t="s">
        <v>1785</v>
      </c>
      <c r="H39" s="11" t="str">
        <f>IF(ISNA(VLOOKUP(B39,CEEMEA!$A:$A,1,0)),IF(ISNA(VLOOKUP(B39,Removes!$A:$A,1,0)),IF(ISNA(VLOOKUP(B39,TTM!$A:$A,1,0)),IF(ISNA(VLOOKUP(B39,FastTrack!$A:$A,1,0)),"Smart421","FastTrack"),"TTM"),"Remove"),"CEEMEA")</f>
        <v>Smart421</v>
      </c>
      <c r="I39" s="11" t="str">
        <f>IF(COUNTIF(schedule!DA$1:ZZ$100,B39)=0,"new","scheduled")</f>
        <v>scheduled</v>
      </c>
    </row>
    <row r="40" spans="1:9">
      <c r="A40" s="11" t="s">
        <v>173</v>
      </c>
      <c r="B40" s="13">
        <v>120917045521</v>
      </c>
      <c r="C40" s="11" t="str">
        <f>IF(ISERROR(VLOOKUP(B40,'200912'!B:C,2,FALSE)),"new",VLOOKUP(B40,'200912'!B:C,2,FALSE))</f>
        <v>new</v>
      </c>
      <c r="D40" s="11" t="str">
        <f>IF(ISERROR(VLOOKUP(B40,'200912'!B:D,3,FALSE)),"new",IF(VLOOKUP(B40,'200912'!B:D,3,FALSE)="new","existing",VLOOKUP(B40,'200912'!B:D,3,FALSE)))</f>
        <v>existing</v>
      </c>
      <c r="E40" s="4" t="e">
        <f t="shared" si="1"/>
        <v>#VALUE!</v>
      </c>
      <c r="F40" s="11" t="str">
        <f>IF(ISERROR(VLOOKUP(B40,'240912'!B:B,1,FALSE)),"yes","no")</f>
        <v>no</v>
      </c>
      <c r="G40" s="2" t="s">
        <v>1674</v>
      </c>
      <c r="H40" s="11" t="str">
        <f>IF(ISNA(VLOOKUP(B40,CEEMEA!$A:$A,1,0)),IF(ISNA(VLOOKUP(B40,Removes!$A:$A,1,0)),IF(ISNA(VLOOKUP(B40,TTM!$A:$A,1,0)),IF(ISNA(VLOOKUP(B40,FastTrack!$A:$A,1,0)),"Smart421","FastTrack"),"TTM"),"Remove"),"CEEMEA")</f>
        <v>Remove</v>
      </c>
      <c r="I40" s="11" t="str">
        <f>IF(COUNTIF(schedule!DA$1:ZZ$100,B40)=0,"new","scheduled")</f>
        <v>new</v>
      </c>
    </row>
    <row r="41" spans="1:9">
      <c r="A41" s="11" t="s">
        <v>172</v>
      </c>
      <c r="B41" s="13">
        <v>120917045758</v>
      </c>
      <c r="C41" s="11" t="str">
        <f>IF(ISERROR(VLOOKUP(B41,'200912'!B:C,2,FALSE)),"new",VLOOKUP(B41,'200912'!B:C,2,FALSE))</f>
        <v>new</v>
      </c>
      <c r="D41" s="11" t="str">
        <f>IF(ISERROR(VLOOKUP(B41,'200912'!B:D,3,FALSE)),"new",IF(VLOOKUP(B41,'200912'!B:D,3,FALSE)="new","existing",VLOOKUP(B41,'200912'!B:D,3,FALSE)))</f>
        <v>existing</v>
      </c>
      <c r="E41" s="4" t="e">
        <f t="shared" si="1"/>
        <v>#VALUE!</v>
      </c>
      <c r="F41" s="11" t="str">
        <f>IF(ISERROR(VLOOKUP(B41,'240912'!B:B,1,FALSE)),"yes","no")</f>
        <v>no</v>
      </c>
      <c r="G41" s="2" t="s">
        <v>1673</v>
      </c>
      <c r="H41" s="11" t="str">
        <f>IF(ISNA(VLOOKUP(B41,CEEMEA!$A:$A,1,0)),IF(ISNA(VLOOKUP(B41,Removes!$A:$A,1,0)),IF(ISNA(VLOOKUP(B41,TTM!$A:$A,1,0)),IF(ISNA(VLOOKUP(B41,FastTrack!$A:$A,1,0)),"Smart421","FastTrack"),"TTM"),"Remove"),"CEEMEA")</f>
        <v>Remove</v>
      </c>
      <c r="I41" s="11" t="str">
        <f>IF(COUNTIF(schedule!DA$1:ZZ$100,B41)=0,"new","scheduled")</f>
        <v>new</v>
      </c>
    </row>
    <row r="42" spans="1:9">
      <c r="A42" s="11" t="s">
        <v>1771</v>
      </c>
      <c r="B42" s="13">
        <v>120919080500</v>
      </c>
      <c r="C42" s="11" t="str">
        <f>IF(ISERROR(VLOOKUP(B42,'200912'!B:C,2,FALSE)),"new",VLOOKUP(B42,'200912'!B:C,2,FALSE))</f>
        <v>new</v>
      </c>
      <c r="D42" s="11" t="str">
        <f>IF(ISERROR(VLOOKUP(B42,'200912'!B:D,3,FALSE)),"new",IF(VLOOKUP(B42,'200912'!B:D,3,FALSE)="new","existing",VLOOKUP(B42,'200912'!B:D,3,FALSE)))</f>
        <v>existing</v>
      </c>
      <c r="E42" s="4" t="e">
        <f t="shared" si="1"/>
        <v>#VALUE!</v>
      </c>
      <c r="F42" s="11" t="str">
        <f>IF(ISERROR(VLOOKUP(B42,'240912'!B:B,1,FALSE)),"yes","no")</f>
        <v>no</v>
      </c>
      <c r="G42" s="2" t="s">
        <v>1772</v>
      </c>
      <c r="H42" s="11" t="str">
        <f>IF(ISNA(VLOOKUP(B42,CEEMEA!$A:$A,1,0)),IF(ISNA(VLOOKUP(B42,Removes!$A:$A,1,0)),IF(ISNA(VLOOKUP(B42,TTM!$A:$A,1,0)),IF(ISNA(VLOOKUP(B42,FastTrack!$A:$A,1,0)),"Smart421","FastTrack"),"TTM"),"Remove"),"CEEMEA")</f>
        <v>Smart421</v>
      </c>
      <c r="I42" s="11" t="str">
        <f>IF(COUNTIF(schedule!DA$1:ZZ$100,B42)=0,"new","scheduled")</f>
        <v>scheduled</v>
      </c>
    </row>
    <row r="43" spans="1:9">
      <c r="A43" s="11" t="s">
        <v>1825</v>
      </c>
      <c r="B43" s="13">
        <v>120920100741</v>
      </c>
      <c r="C43" s="11" t="str">
        <f>IF(ISERROR(VLOOKUP(B43,'200912'!B:C,2,FALSE)),"new",VLOOKUP(B43,'200912'!B:C,2,FALSE))</f>
        <v>new</v>
      </c>
      <c r="D43" s="11" t="str">
        <f>IF(ISERROR(VLOOKUP(B43,'200912'!B:D,3,FALSE)),"new",IF(VLOOKUP(B43,'200912'!B:D,3,FALSE)="new","existing",VLOOKUP(B43,'200912'!B:D,3,FALSE)))</f>
        <v>new</v>
      </c>
      <c r="E43" s="4" t="e">
        <f t="shared" si="1"/>
        <v>#VALUE!</v>
      </c>
      <c r="F43" s="11" t="str">
        <f>IF(ISERROR(VLOOKUP(B43,'240912'!B:B,1,FALSE)),"yes","no")</f>
        <v>no</v>
      </c>
      <c r="G43" s="2" t="s">
        <v>1826</v>
      </c>
      <c r="H43" s="11" t="str">
        <f>IF(ISNA(VLOOKUP(B43,CEEMEA!$A:$A,1,0)),IF(ISNA(VLOOKUP(B43,Removes!$A:$A,1,0)),IF(ISNA(VLOOKUP(B43,TTM!$A:$A,1,0)),IF(ISNA(VLOOKUP(B43,FastTrack!$A:$A,1,0)),"Smart421","FastTrack"),"TTM"),"Remove"),"CEEMEA")</f>
        <v>Smart421</v>
      </c>
      <c r="I43" s="11" t="str">
        <f>IF(COUNTIF(schedule!DA$1:ZZ$100,B43)=0,"new","scheduled")</f>
        <v>scheduled</v>
      </c>
    </row>
    <row r="44" spans="1:9">
      <c r="A44" s="11" t="s">
        <v>1823</v>
      </c>
      <c r="B44" s="13">
        <v>120920100748</v>
      </c>
      <c r="C44" s="11" t="str">
        <f>IF(ISERROR(VLOOKUP(B44,'200912'!B:C,2,FALSE)),"new",VLOOKUP(B44,'200912'!B:C,2,FALSE))</f>
        <v>new</v>
      </c>
      <c r="D44" s="11" t="str">
        <f>IF(ISERROR(VLOOKUP(B44,'200912'!B:D,3,FALSE)),"new",IF(VLOOKUP(B44,'200912'!B:D,3,FALSE)="new","existing",VLOOKUP(B44,'200912'!B:D,3,FALSE)))</f>
        <v>new</v>
      </c>
      <c r="E44" s="4" t="e">
        <f t="shared" si="1"/>
        <v>#VALUE!</v>
      </c>
      <c r="F44" s="11" t="str">
        <f>IF(ISERROR(VLOOKUP(B44,'240912'!B:B,1,FALSE)),"yes","no")</f>
        <v>no</v>
      </c>
      <c r="G44" s="2" t="s">
        <v>1824</v>
      </c>
      <c r="H44" s="11" t="str">
        <f>IF(ISNA(VLOOKUP(B44,CEEMEA!$A:$A,1,0)),IF(ISNA(VLOOKUP(B44,Removes!$A:$A,1,0)),IF(ISNA(VLOOKUP(B44,TTM!$A:$A,1,0)),IF(ISNA(VLOOKUP(B44,FastTrack!$A:$A,1,0)),"Smart421","FastTrack"),"TTM"),"Remove"),"CEEMEA")</f>
        <v>Smart421</v>
      </c>
      <c r="I44" s="11" t="str">
        <f>IF(COUNTIF(schedule!DA$1:ZZ$100,B44)=0,"new","scheduled")</f>
        <v>scheduled</v>
      </c>
    </row>
    <row r="45" spans="1:9">
      <c r="A45" s="11" t="s">
        <v>1821</v>
      </c>
      <c r="B45" s="13">
        <v>120920100749</v>
      </c>
      <c r="C45" s="11" t="str">
        <f>IF(ISERROR(VLOOKUP(B45,'200912'!B:C,2,FALSE)),"new",VLOOKUP(B45,'200912'!B:C,2,FALSE))</f>
        <v>new</v>
      </c>
      <c r="D45" s="11" t="str">
        <f>IF(ISERROR(VLOOKUP(B45,'200912'!B:D,3,FALSE)),"new",IF(VLOOKUP(B45,'200912'!B:D,3,FALSE)="new","existing",VLOOKUP(B45,'200912'!B:D,3,FALSE)))</f>
        <v>new</v>
      </c>
      <c r="E45" s="4" t="e">
        <f t="shared" si="1"/>
        <v>#VALUE!</v>
      </c>
      <c r="F45" s="11" t="str">
        <f>IF(ISERROR(VLOOKUP(B45,'240912'!B:B,1,FALSE)),"yes","no")</f>
        <v>no</v>
      </c>
      <c r="G45" s="2" t="s">
        <v>1822</v>
      </c>
      <c r="H45" s="11" t="str">
        <f>IF(ISNA(VLOOKUP(B45,CEEMEA!$A:$A,1,0)),IF(ISNA(VLOOKUP(B45,Removes!$A:$A,1,0)),IF(ISNA(VLOOKUP(B45,TTM!$A:$A,1,0)),IF(ISNA(VLOOKUP(B45,FastTrack!$A:$A,1,0)),"Smart421","FastTrack"),"TTM"),"Remove"),"CEEMEA")</f>
        <v>Smart421</v>
      </c>
      <c r="I45" s="11" t="str">
        <f>IF(COUNTIF(schedule!DA$1:ZZ$100,B45)=0,"new","scheduled")</f>
        <v>scheduled</v>
      </c>
    </row>
    <row r="46" spans="1:9">
      <c r="A46" s="11" t="s">
        <v>1819</v>
      </c>
      <c r="B46" s="13">
        <v>120920100750</v>
      </c>
      <c r="C46" s="11" t="str">
        <f>IF(ISERROR(VLOOKUP(B46,'200912'!B:C,2,FALSE)),"new",VLOOKUP(B46,'200912'!B:C,2,FALSE))</f>
        <v>new</v>
      </c>
      <c r="D46" s="11" t="str">
        <f>IF(ISERROR(VLOOKUP(B46,'200912'!B:D,3,FALSE)),"new",IF(VLOOKUP(B46,'200912'!B:D,3,FALSE)="new","existing",VLOOKUP(B46,'200912'!B:D,3,FALSE)))</f>
        <v>new</v>
      </c>
      <c r="E46" s="4" t="e">
        <f t="shared" si="1"/>
        <v>#VALUE!</v>
      </c>
      <c r="F46" s="11" t="str">
        <f>IF(ISERROR(VLOOKUP(B46,'240912'!B:B,1,FALSE)),"yes","no")</f>
        <v>no</v>
      </c>
      <c r="G46" s="2" t="s">
        <v>1820</v>
      </c>
      <c r="H46" s="11" t="str">
        <f>IF(ISNA(VLOOKUP(B46,CEEMEA!$A:$A,1,0)),IF(ISNA(VLOOKUP(B46,Removes!$A:$A,1,0)),IF(ISNA(VLOOKUP(B46,TTM!$A:$A,1,0)),IF(ISNA(VLOOKUP(B46,FastTrack!$A:$A,1,0)),"Smart421","FastTrack"),"TTM"),"Remove"),"CEEMEA")</f>
        <v>Smart421</v>
      </c>
      <c r="I46" s="11" t="str">
        <f>IF(COUNTIF(schedule!DA$1:ZZ$100,B46)=0,"new","scheduled")</f>
        <v>scheduled</v>
      </c>
    </row>
    <row r="47" spans="1:9">
      <c r="A47" s="11" t="s">
        <v>1815</v>
      </c>
      <c r="B47" s="13">
        <v>120920100751</v>
      </c>
      <c r="C47" s="11" t="str">
        <f>IF(ISERROR(VLOOKUP(B47,'200912'!B:C,2,FALSE)),"new",VLOOKUP(B47,'200912'!B:C,2,FALSE))</f>
        <v>new</v>
      </c>
      <c r="D47" s="11" t="str">
        <f>IF(ISERROR(VLOOKUP(B47,'200912'!B:D,3,FALSE)),"new",IF(VLOOKUP(B47,'200912'!B:D,3,FALSE)="new","existing",VLOOKUP(B47,'200912'!B:D,3,FALSE)))</f>
        <v>new</v>
      </c>
      <c r="E47" s="4" t="e">
        <f t="shared" si="1"/>
        <v>#VALUE!</v>
      </c>
      <c r="F47" s="11" t="str">
        <f>IF(ISERROR(VLOOKUP(B47,'240912'!B:B,1,FALSE)),"yes","no")</f>
        <v>no</v>
      </c>
      <c r="G47" s="2" t="s">
        <v>1816</v>
      </c>
      <c r="H47" s="11" t="str">
        <f>IF(ISNA(VLOOKUP(B47,CEEMEA!$A:$A,1,0)),IF(ISNA(VLOOKUP(B47,Removes!$A:$A,1,0)),IF(ISNA(VLOOKUP(B47,TTM!$A:$A,1,0)),IF(ISNA(VLOOKUP(B47,FastTrack!$A:$A,1,0)),"Smart421","FastTrack"),"TTM"),"Remove"),"CEEMEA")</f>
        <v>Smart421</v>
      </c>
      <c r="I47" s="11" t="str">
        <f>IF(COUNTIF(schedule!DA$1:ZZ$100,B47)=0,"new","scheduled")</f>
        <v>scheduled</v>
      </c>
    </row>
    <row r="48" spans="1:9">
      <c r="A48" s="11" t="s">
        <v>1813</v>
      </c>
      <c r="B48" s="13">
        <v>120920102003</v>
      </c>
      <c r="C48" s="11" t="str">
        <f>IF(ISERROR(VLOOKUP(B48,'200912'!B:C,2,FALSE)),"new",VLOOKUP(B48,'200912'!B:C,2,FALSE))</f>
        <v>new</v>
      </c>
      <c r="D48" s="11" t="str">
        <f>IF(ISERROR(VLOOKUP(B48,'200912'!B:D,3,FALSE)),"new",IF(VLOOKUP(B48,'200912'!B:D,3,FALSE)="new","existing",VLOOKUP(B48,'200912'!B:D,3,FALSE)))</f>
        <v>new</v>
      </c>
      <c r="E48" s="4" t="e">
        <f t="shared" si="1"/>
        <v>#VALUE!</v>
      </c>
      <c r="F48" s="11" t="str">
        <f>IF(ISERROR(VLOOKUP(B48,'240912'!B:B,1,FALSE)),"yes","no")</f>
        <v>no</v>
      </c>
      <c r="G48" s="2" t="s">
        <v>1814</v>
      </c>
      <c r="H48" s="11" t="str">
        <f>IF(ISNA(VLOOKUP(B48,CEEMEA!$A:$A,1,0)),IF(ISNA(VLOOKUP(B48,Removes!$A:$A,1,0)),IF(ISNA(VLOOKUP(B48,TTM!$A:$A,1,0)),IF(ISNA(VLOOKUP(B48,FastTrack!$A:$A,1,0)),"Smart421","FastTrack"),"TTM"),"Remove"),"CEEMEA")</f>
        <v>Smart421</v>
      </c>
      <c r="I48" s="11" t="str">
        <f>IF(COUNTIF(schedule!DA$1:ZZ$100,B48)=0,"new","scheduled")</f>
        <v>scheduled</v>
      </c>
    </row>
    <row r="49" spans="1:9">
      <c r="A49" s="11" t="s">
        <v>1809</v>
      </c>
      <c r="B49" s="13">
        <v>120920102004</v>
      </c>
      <c r="C49" s="11" t="str">
        <f>IF(ISERROR(VLOOKUP(B49,'200912'!B:C,2,FALSE)),"new",VLOOKUP(B49,'200912'!B:C,2,FALSE))</f>
        <v>new</v>
      </c>
      <c r="D49" s="11" t="str">
        <f>IF(ISERROR(VLOOKUP(B49,'200912'!B:D,3,FALSE)),"new",IF(VLOOKUP(B49,'200912'!B:D,3,FALSE)="new","existing",VLOOKUP(B49,'200912'!B:D,3,FALSE)))</f>
        <v>new</v>
      </c>
      <c r="E49" s="4" t="e">
        <f t="shared" si="1"/>
        <v>#VALUE!</v>
      </c>
      <c r="F49" s="11" t="str">
        <f>IF(ISERROR(VLOOKUP(B49,'240912'!B:B,1,FALSE)),"yes","no")</f>
        <v>no</v>
      </c>
      <c r="G49" s="2" t="s">
        <v>1810</v>
      </c>
      <c r="H49" s="11" t="str">
        <f>IF(ISNA(VLOOKUP(B49,CEEMEA!$A:$A,1,0)),IF(ISNA(VLOOKUP(B49,Removes!$A:$A,1,0)),IF(ISNA(VLOOKUP(B49,TTM!$A:$A,1,0)),IF(ISNA(VLOOKUP(B49,FastTrack!$A:$A,1,0)),"Smart421","FastTrack"),"TTM"),"Remove"),"CEEMEA")</f>
        <v>Smart421</v>
      </c>
      <c r="I49" s="11" t="str">
        <f>IF(COUNTIF(schedule!DA$1:ZZ$100,B49)=0,"new","scheduled")</f>
        <v>scheduled</v>
      </c>
    </row>
    <row r="50" spans="1:9">
      <c r="A50" s="11" t="s">
        <v>1803</v>
      </c>
      <c r="B50" s="13">
        <v>120920102005</v>
      </c>
      <c r="C50" s="11" t="str">
        <f>IF(ISERROR(VLOOKUP(B50,'200912'!B:C,2,FALSE)),"new",VLOOKUP(B50,'200912'!B:C,2,FALSE))</f>
        <v>new</v>
      </c>
      <c r="D50" s="11" t="str">
        <f>IF(ISERROR(VLOOKUP(B50,'200912'!B:D,3,FALSE)),"new",IF(VLOOKUP(B50,'200912'!B:D,3,FALSE)="new","existing",VLOOKUP(B50,'200912'!B:D,3,FALSE)))</f>
        <v>new</v>
      </c>
      <c r="E50" s="4" t="e">
        <f t="shared" si="1"/>
        <v>#VALUE!</v>
      </c>
      <c r="F50" s="11" t="str">
        <f>IF(ISERROR(VLOOKUP(B50,'240912'!B:B,1,FALSE)),"yes","no")</f>
        <v>no</v>
      </c>
      <c r="G50" s="2" t="s">
        <v>1804</v>
      </c>
      <c r="H50" s="11" t="str">
        <f>IF(ISNA(VLOOKUP(B50,CEEMEA!$A:$A,1,0)),IF(ISNA(VLOOKUP(B50,Removes!$A:$A,1,0)),IF(ISNA(VLOOKUP(B50,TTM!$A:$A,1,0)),IF(ISNA(VLOOKUP(B50,FastTrack!$A:$A,1,0)),"Smart421","FastTrack"),"TTM"),"Remove"),"CEEMEA")</f>
        <v>Smart421</v>
      </c>
      <c r="I50" s="11" t="str">
        <f>IF(COUNTIF(schedule!DA$1:ZZ$100,B50)=0,"new","scheduled")</f>
        <v>scheduled</v>
      </c>
    </row>
    <row r="51" spans="1:9">
      <c r="A51" s="11" t="s">
        <v>1811</v>
      </c>
      <c r="B51" s="13">
        <v>120920102006</v>
      </c>
      <c r="C51" s="11" t="str">
        <f>IF(ISERROR(VLOOKUP(B51,'200912'!B:C,2,FALSE)),"new",VLOOKUP(B51,'200912'!B:C,2,FALSE))</f>
        <v>new</v>
      </c>
      <c r="D51" s="11" t="str">
        <f>IF(ISERROR(VLOOKUP(B51,'200912'!B:D,3,FALSE)),"new",IF(VLOOKUP(B51,'200912'!B:D,3,FALSE)="new","existing",VLOOKUP(B51,'200912'!B:D,3,FALSE)))</f>
        <v>new</v>
      </c>
      <c r="E51" s="4" t="e">
        <f t="shared" si="1"/>
        <v>#VALUE!</v>
      </c>
      <c r="F51" s="11" t="str">
        <f>IF(ISERROR(VLOOKUP(B51,'240912'!B:B,1,FALSE)),"yes","no")</f>
        <v>no</v>
      </c>
      <c r="G51" s="2" t="s">
        <v>1812</v>
      </c>
      <c r="H51" s="11" t="str">
        <f>IF(ISNA(VLOOKUP(B51,CEEMEA!$A:$A,1,0)),IF(ISNA(VLOOKUP(B51,Removes!$A:$A,1,0)),IF(ISNA(VLOOKUP(B51,TTM!$A:$A,1,0)),IF(ISNA(VLOOKUP(B51,FastTrack!$A:$A,1,0)),"Smart421","FastTrack"),"TTM"),"Remove"),"CEEMEA")</f>
        <v>Smart421</v>
      </c>
      <c r="I51" s="11" t="str">
        <f>IF(COUNTIF(schedule!DA$1:ZZ$100,B51)=0,"new","scheduled")</f>
        <v>scheduled</v>
      </c>
    </row>
    <row r="52" spans="1:9">
      <c r="A52" s="1" t="s">
        <v>1778</v>
      </c>
      <c r="B52" s="13">
        <v>120920105038</v>
      </c>
      <c r="C52" s="11" t="str">
        <f>IF(ISERROR(VLOOKUP(B52,'200912'!B:C,2,FALSE)),"new",VLOOKUP(B52,'200912'!B:C,2,FALSE))</f>
        <v>new</v>
      </c>
      <c r="D52" s="11" t="str">
        <f>IF(ISERROR(VLOOKUP(B52,'200912'!B:D,3,FALSE)),"new",IF(VLOOKUP(B52,'200912'!B:D,3,FALSE)="new","existing",VLOOKUP(B52,'200912'!B:D,3,FALSE)))</f>
        <v>new</v>
      </c>
      <c r="E52" s="4" t="e">
        <f t="shared" si="1"/>
        <v>#VALUE!</v>
      </c>
      <c r="F52" s="11" t="str">
        <f>IF(ISERROR(VLOOKUP(B52,'240912'!B:B,1,FALSE)),"yes","no")</f>
        <v>yes</v>
      </c>
      <c r="G52" s="2" t="s">
        <v>1779</v>
      </c>
      <c r="H52" s="11" t="str">
        <f>IF(ISNA(VLOOKUP(B52,CEEMEA!$A:$A,1,0)),IF(ISNA(VLOOKUP(B52,Removes!$A:$A,1,0)),IF(ISNA(VLOOKUP(B52,TTM!$A:$A,1,0)),IF(ISNA(VLOOKUP(B52,FastTrack!$A:$A,1,0)),"Smart421","FastTrack"),"TTM"),"Remove"),"CEEMEA")</f>
        <v>FastTrack</v>
      </c>
      <c r="I52" s="11" t="str">
        <f>IF(COUNTIF(schedule!DA$1:ZZ$100,B52)=0,"new","scheduled")</f>
        <v>scheduled</v>
      </c>
    </row>
    <row r="53" spans="1:9">
      <c r="A53" s="1" t="s">
        <v>1780</v>
      </c>
      <c r="B53" s="13">
        <v>120920105039</v>
      </c>
      <c r="C53" s="11" t="str">
        <f>IF(ISERROR(VLOOKUP(B53,'200912'!B:C,2,FALSE)),"new",VLOOKUP(B53,'200912'!B:C,2,FALSE))</f>
        <v>new</v>
      </c>
      <c r="D53" s="11" t="str">
        <f>IF(ISERROR(VLOOKUP(B53,'200912'!B:D,3,FALSE)),"new",IF(VLOOKUP(B53,'200912'!B:D,3,FALSE)="new","existing",VLOOKUP(B53,'200912'!B:D,3,FALSE)))</f>
        <v>new</v>
      </c>
      <c r="E53" s="4" t="e">
        <f t="shared" si="1"/>
        <v>#VALUE!</v>
      </c>
      <c r="F53" s="11" t="str">
        <f>IF(ISERROR(VLOOKUP(B53,'240912'!B:B,1,FALSE)),"yes","no")</f>
        <v>yes</v>
      </c>
      <c r="G53" s="2" t="s">
        <v>1781</v>
      </c>
      <c r="H53" s="11" t="str">
        <f>IF(ISNA(VLOOKUP(B53,CEEMEA!$A:$A,1,0)),IF(ISNA(VLOOKUP(B53,Removes!$A:$A,1,0)),IF(ISNA(VLOOKUP(B53,TTM!$A:$A,1,0)),IF(ISNA(VLOOKUP(B53,FastTrack!$A:$A,1,0)),"Smart421","FastTrack"),"TTM"),"Remove"),"CEEMEA")</f>
        <v>FastTrack</v>
      </c>
      <c r="I53" s="11" t="str">
        <f>IF(COUNTIF(schedule!DA$1:ZZ$100,B53)=0,"new","scheduled")</f>
        <v>scheduled</v>
      </c>
    </row>
    <row r="54" spans="1:9">
      <c r="A54" s="1" t="s">
        <v>1798</v>
      </c>
      <c r="B54" s="13">
        <v>120920105621</v>
      </c>
      <c r="C54" s="11" t="str">
        <f>IF(ISERROR(VLOOKUP(B54,'200912'!B:C,2,FALSE)),"new",VLOOKUP(B54,'200912'!B:C,2,FALSE))</f>
        <v>new</v>
      </c>
      <c r="D54" s="11" t="str">
        <f>IF(ISERROR(VLOOKUP(B54,'200912'!B:D,3,FALSE)),"new",IF(VLOOKUP(B54,'200912'!B:D,3,FALSE)="new","existing",VLOOKUP(B54,'200912'!B:D,3,FALSE)))</f>
        <v>new</v>
      </c>
      <c r="E54" s="4" t="e">
        <f t="shared" si="1"/>
        <v>#VALUE!</v>
      </c>
      <c r="F54" s="11" t="str">
        <f>IF(ISERROR(VLOOKUP(B54,'240912'!B:B,1,FALSE)),"yes","no")</f>
        <v>yes</v>
      </c>
      <c r="G54" s="2" t="s">
        <v>1799</v>
      </c>
      <c r="H54" s="11" t="str">
        <f>IF(ISNA(VLOOKUP(B54,CEEMEA!$A:$A,1,0)),IF(ISNA(VLOOKUP(B54,Removes!$A:$A,1,0)),IF(ISNA(VLOOKUP(B54,TTM!$A:$A,1,0)),IF(ISNA(VLOOKUP(B54,FastTrack!$A:$A,1,0)),"Smart421","FastTrack"),"TTM"),"Remove"),"CEEMEA")</f>
        <v>Smart421</v>
      </c>
      <c r="I54" s="11" t="str">
        <f>IF(COUNTIF(schedule!DA$1:ZZ$100,B54)=0,"new","scheduled")</f>
        <v>scheduled</v>
      </c>
    </row>
    <row r="55" spans="1:9">
      <c r="A55" s="1" t="s">
        <v>1796</v>
      </c>
      <c r="B55" s="13">
        <v>120920110604</v>
      </c>
      <c r="C55" s="11" t="str">
        <f>IF(ISERROR(VLOOKUP(B55,'200912'!B:C,2,FALSE)),"new",VLOOKUP(B55,'200912'!B:C,2,FALSE))</f>
        <v>new</v>
      </c>
      <c r="D55" s="11" t="str">
        <f>IF(ISERROR(VLOOKUP(B55,'200912'!B:D,3,FALSE)),"new",IF(VLOOKUP(B55,'200912'!B:D,3,FALSE)="new","existing",VLOOKUP(B55,'200912'!B:D,3,FALSE)))</f>
        <v>new</v>
      </c>
      <c r="E55" s="4" t="e">
        <f t="shared" si="1"/>
        <v>#VALUE!</v>
      </c>
      <c r="F55" s="11" t="str">
        <f>IF(ISERROR(VLOOKUP(B55,'240912'!B:B,1,FALSE)),"yes","no")</f>
        <v>yes</v>
      </c>
      <c r="G55" s="2" t="s">
        <v>1797</v>
      </c>
      <c r="H55" s="11" t="str">
        <f>IF(ISNA(VLOOKUP(B55,CEEMEA!$A:$A,1,0)),IF(ISNA(VLOOKUP(B55,Removes!$A:$A,1,0)),IF(ISNA(VLOOKUP(B55,TTM!$A:$A,1,0)),IF(ISNA(VLOOKUP(B55,FastTrack!$A:$A,1,0)),"Smart421","FastTrack"),"TTM"),"Remove"),"CEEMEA")</f>
        <v>Smart421</v>
      </c>
      <c r="I55" s="11" t="str">
        <f>IF(COUNTIF(schedule!DA$1:ZZ$100,B55)=0,"new","scheduled")</f>
        <v>scheduled</v>
      </c>
    </row>
    <row r="56" spans="1:9">
      <c r="A56" s="1" t="s">
        <v>1794</v>
      </c>
      <c r="B56" s="13">
        <v>120920111418</v>
      </c>
      <c r="C56" s="11" t="str">
        <f>IF(ISERROR(VLOOKUP(B56,'200912'!B:C,2,FALSE)),"new",VLOOKUP(B56,'200912'!B:C,2,FALSE))</f>
        <v>new</v>
      </c>
      <c r="D56" s="11" t="str">
        <f>IF(ISERROR(VLOOKUP(B56,'200912'!B:D,3,FALSE)),"new",IF(VLOOKUP(B56,'200912'!B:D,3,FALSE)="new","existing",VLOOKUP(B56,'200912'!B:D,3,FALSE)))</f>
        <v>new</v>
      </c>
      <c r="E56" s="4" t="e">
        <f t="shared" si="1"/>
        <v>#VALUE!</v>
      </c>
      <c r="F56" s="11" t="str">
        <f>IF(ISERROR(VLOOKUP(B56,'240912'!B:B,1,FALSE)),"yes","no")</f>
        <v>yes</v>
      </c>
      <c r="G56" s="2" t="s">
        <v>1795</v>
      </c>
      <c r="H56" s="11" t="str">
        <f>IF(ISNA(VLOOKUP(B56,CEEMEA!$A:$A,1,0)),IF(ISNA(VLOOKUP(B56,Removes!$A:$A,1,0)),IF(ISNA(VLOOKUP(B56,TTM!$A:$A,1,0)),IF(ISNA(VLOOKUP(B56,FastTrack!$A:$A,1,0)),"Smart421","FastTrack"),"TTM"),"Remove"),"CEEMEA")</f>
        <v>Smart421</v>
      </c>
      <c r="I56" s="11" t="str">
        <f>IF(COUNTIF(schedule!DA$1:ZZ$100,B56)=0,"new","scheduled")</f>
        <v>scheduled</v>
      </c>
    </row>
    <row r="57" spans="1:9">
      <c r="A57" s="1" t="s">
        <v>1792</v>
      </c>
      <c r="B57" s="13">
        <v>120920122446</v>
      </c>
      <c r="C57" s="11" t="str">
        <f>IF(ISERROR(VLOOKUP(B57,'200912'!B:C,2,FALSE)),"new",VLOOKUP(B57,'200912'!B:C,2,FALSE))</f>
        <v>new</v>
      </c>
      <c r="D57" s="11" t="str">
        <f>IF(ISERROR(VLOOKUP(B57,'200912'!B:D,3,FALSE)),"new",IF(VLOOKUP(B57,'200912'!B:D,3,FALSE)="new","existing",VLOOKUP(B57,'200912'!B:D,3,FALSE)))</f>
        <v>new</v>
      </c>
      <c r="E57" s="4" t="e">
        <f t="shared" si="1"/>
        <v>#VALUE!</v>
      </c>
      <c r="F57" s="11" t="str">
        <f>IF(ISERROR(VLOOKUP(B57,'240912'!B:B,1,FALSE)),"yes","no")</f>
        <v>yes</v>
      </c>
      <c r="G57" s="2" t="s">
        <v>1793</v>
      </c>
      <c r="H57" s="11" t="str">
        <f>IF(ISNA(VLOOKUP(B57,CEEMEA!$A:$A,1,0)),IF(ISNA(VLOOKUP(B57,Removes!$A:$A,1,0)),IF(ISNA(VLOOKUP(B57,TTM!$A:$A,1,0)),IF(ISNA(VLOOKUP(B57,FastTrack!$A:$A,1,0)),"Smart421","FastTrack"),"TTM"),"Remove"),"CEEMEA")</f>
        <v>FastTrack</v>
      </c>
      <c r="I57" s="11" t="str">
        <f>IF(COUNTIF(schedule!DA$1:ZZ$100,B57)=0,"new","scheduled")</f>
        <v>scheduled</v>
      </c>
    </row>
    <row r="58" spans="1:9">
      <c r="A58" s="1" t="s">
        <v>1790</v>
      </c>
      <c r="B58" s="13">
        <v>120920123244</v>
      </c>
      <c r="C58" s="11" t="str">
        <f>IF(ISERROR(VLOOKUP(B58,'200912'!B:C,2,FALSE)),"new",VLOOKUP(B58,'200912'!B:C,2,FALSE))</f>
        <v>new</v>
      </c>
      <c r="D58" s="11" t="str">
        <f>IF(ISERROR(VLOOKUP(B58,'200912'!B:D,3,FALSE)),"new",IF(VLOOKUP(B58,'200912'!B:D,3,FALSE)="new","existing",VLOOKUP(B58,'200912'!B:D,3,FALSE)))</f>
        <v>new</v>
      </c>
      <c r="E58" s="4" t="e">
        <f t="shared" si="1"/>
        <v>#VALUE!</v>
      </c>
      <c r="F58" s="11" t="str">
        <f>IF(ISERROR(VLOOKUP(B58,'240912'!B:B,1,FALSE)),"yes","no")</f>
        <v>yes</v>
      </c>
      <c r="G58" s="2" t="s">
        <v>1791</v>
      </c>
      <c r="H58" s="11" t="str">
        <f>IF(ISNA(VLOOKUP(B58,CEEMEA!$A:$A,1,0)),IF(ISNA(VLOOKUP(B58,Removes!$A:$A,1,0)),IF(ISNA(VLOOKUP(B58,TTM!$A:$A,1,0)),IF(ISNA(VLOOKUP(B58,FastTrack!$A:$A,1,0)),"Smart421","FastTrack"),"TTM"),"Remove"),"CEEMEA")</f>
        <v>FastTrack</v>
      </c>
      <c r="I58" s="11" t="str">
        <f>IF(COUNTIF(schedule!DA$1:ZZ$100,B58)=0,"new","scheduled")</f>
        <v>scheduled</v>
      </c>
    </row>
    <row r="59" spans="1:9">
      <c r="A59" s="1" t="s">
        <v>1788</v>
      </c>
      <c r="B59" s="13">
        <v>120920124120</v>
      </c>
      <c r="C59" s="11" t="str">
        <f>IF(ISERROR(VLOOKUP(B59,'200912'!B:C,2,FALSE)),"new",VLOOKUP(B59,'200912'!B:C,2,FALSE))</f>
        <v>new</v>
      </c>
      <c r="D59" s="11" t="str">
        <f>IF(ISERROR(VLOOKUP(B59,'200912'!B:D,3,FALSE)),"new",IF(VLOOKUP(B59,'200912'!B:D,3,FALSE)="new","existing",VLOOKUP(B59,'200912'!B:D,3,FALSE)))</f>
        <v>new</v>
      </c>
      <c r="E59" s="4" t="e">
        <f t="shared" si="1"/>
        <v>#VALUE!</v>
      </c>
      <c r="F59" s="11" t="str">
        <f>IF(ISERROR(VLOOKUP(B59,'240912'!B:B,1,FALSE)),"yes","no")</f>
        <v>yes</v>
      </c>
      <c r="G59" s="2" t="s">
        <v>1789</v>
      </c>
      <c r="H59" s="11" t="str">
        <f>IF(ISNA(VLOOKUP(B59,CEEMEA!$A:$A,1,0)),IF(ISNA(VLOOKUP(B59,Removes!$A:$A,1,0)),IF(ISNA(VLOOKUP(B59,TTM!$A:$A,1,0)),IF(ISNA(VLOOKUP(B59,FastTrack!$A:$A,1,0)),"Smart421","FastTrack"),"TTM"),"Remove"),"CEEMEA")</f>
        <v>Smart421</v>
      </c>
      <c r="I59" s="11" t="str">
        <f>IF(COUNTIF(schedule!DA$1:ZZ$100,B59)=0,"new","scheduled")</f>
        <v>scheduled</v>
      </c>
    </row>
    <row r="60" spans="1:9">
      <c r="A60" s="1" t="s">
        <v>1786</v>
      </c>
      <c r="B60" s="13">
        <v>120920124121</v>
      </c>
      <c r="C60" s="11" t="str">
        <f>IF(ISERROR(VLOOKUP(B60,'200912'!B:C,2,FALSE)),"new",VLOOKUP(B60,'200912'!B:C,2,FALSE))</f>
        <v>new</v>
      </c>
      <c r="D60" s="11" t="str">
        <f>IF(ISERROR(VLOOKUP(B60,'200912'!B:D,3,FALSE)),"new",IF(VLOOKUP(B60,'200912'!B:D,3,FALSE)="new","existing",VLOOKUP(B60,'200912'!B:D,3,FALSE)))</f>
        <v>new</v>
      </c>
      <c r="E60" s="4" t="e">
        <f t="shared" si="1"/>
        <v>#VALUE!</v>
      </c>
      <c r="F60" s="11" t="str">
        <f>IF(ISERROR(VLOOKUP(B60,'240912'!B:B,1,FALSE)),"yes","no")</f>
        <v>yes</v>
      </c>
      <c r="G60" s="2" t="s">
        <v>1787</v>
      </c>
      <c r="H60" s="11" t="str">
        <f>IF(ISNA(VLOOKUP(B60,CEEMEA!$A:$A,1,0)),IF(ISNA(VLOOKUP(B60,Removes!$A:$A,1,0)),IF(ISNA(VLOOKUP(B60,TTM!$A:$A,1,0)),IF(ISNA(VLOOKUP(B60,FastTrack!$A:$A,1,0)),"Smart421","FastTrack"),"TTM"),"Remove"),"CEEMEA")</f>
        <v>Smart421</v>
      </c>
      <c r="I60" s="11" t="str">
        <f>IF(COUNTIF(schedule!DA$1:ZZ$100,B60)=0,"new","scheduled")</f>
        <v>scheduled</v>
      </c>
    </row>
    <row r="61" spans="1:9">
      <c r="A61" s="11" t="s">
        <v>21</v>
      </c>
      <c r="B61" s="13">
        <v>1101121309421</v>
      </c>
      <c r="C61" s="11" t="str">
        <f>IF(ISERROR(VLOOKUP(B61,'200912'!B:C,2,FALSE)),"new",VLOOKUP(B61,'200912'!B:C,2,FALSE))</f>
        <v>new</v>
      </c>
      <c r="D61" s="11" t="str">
        <f>IF(ISERROR(VLOOKUP(B61,'200912'!B:D,3,FALSE)),"new",IF(VLOOKUP(B61,'200912'!B:D,3,FALSE)="new","existing",VLOOKUP(B61,'200912'!B:D,3,FALSE)))</f>
        <v>existing</v>
      </c>
      <c r="E61" s="4" t="e">
        <f t="shared" si="1"/>
        <v>#VALUE!</v>
      </c>
      <c r="F61" s="11" t="str">
        <f>IF(ISERROR(VLOOKUP(B61,'240912'!B:B,1,FALSE)),"yes","no")</f>
        <v>no</v>
      </c>
      <c r="G61" s="2" t="s">
        <v>1773</v>
      </c>
      <c r="H61" s="11" t="str">
        <f>IF(ISNA(VLOOKUP(B61,CEEMEA!$A:$A,1,0)),IF(ISNA(VLOOKUP(B61,Removes!$A:$A,1,0)),IF(ISNA(VLOOKUP(B61,TTM!$A:$A,1,0)),IF(ISNA(VLOOKUP(B61,FastTrack!$A:$A,1,0)),"Smart421","FastTrack"),"TTM"),"Remove"),"CEEMEA")</f>
        <v>Smart421</v>
      </c>
      <c r="I61" s="11" t="str">
        <f>IF(COUNTIF(schedule!DA$1:ZZ$100,B61)=0,"new","scheduled")</f>
        <v>scheduled</v>
      </c>
    </row>
    <row r="62" spans="1:9">
      <c r="A62" s="11" t="s">
        <v>397</v>
      </c>
      <c r="B62" s="13">
        <v>1207260343541</v>
      </c>
      <c r="C62" s="11" t="str">
        <f>IF(ISERROR(VLOOKUP(B62,'200912'!B:C,2,FALSE)),"new",VLOOKUP(B62,'200912'!B:C,2,FALSE))</f>
        <v>new</v>
      </c>
      <c r="D62" s="11" t="str">
        <f>IF(ISERROR(VLOOKUP(B62,'200912'!B:D,3,FALSE)),"new",IF(VLOOKUP(B62,'200912'!B:D,3,FALSE)="new","existing",VLOOKUP(B62,'200912'!B:D,3,FALSE)))</f>
        <v>existing</v>
      </c>
      <c r="E62" s="4" t="e">
        <f t="shared" si="1"/>
        <v>#VALUE!</v>
      </c>
      <c r="F62" s="11" t="str">
        <f>IF(ISERROR(VLOOKUP(B62,'240912'!B:B,1,FALSE)),"yes","no")</f>
        <v>no</v>
      </c>
      <c r="G62" s="2" t="s">
        <v>1802</v>
      </c>
      <c r="H62" s="11" t="str">
        <f>IF(ISNA(VLOOKUP(B62,CEEMEA!$A:$A,1,0)),IF(ISNA(VLOOKUP(B62,Removes!$A:$A,1,0)),IF(ISNA(VLOOKUP(B62,TTM!$A:$A,1,0)),IF(ISNA(VLOOKUP(B62,FastTrack!$A:$A,1,0)),"Smart421","FastTrack"),"TTM"),"Remove"),"CEEMEA")</f>
        <v>Smart421</v>
      </c>
      <c r="I62" s="11" t="str">
        <f>IF(COUNTIF(schedule!DA$1:ZZ$100,B62)=0,"new","scheduled")</f>
        <v>scheduled</v>
      </c>
    </row>
    <row r="63" spans="1:9">
      <c r="A63" s="11" t="s">
        <v>1657</v>
      </c>
      <c r="B63" s="13">
        <v>1208181910351</v>
      </c>
      <c r="C63" s="11" t="str">
        <f>IF(ISERROR(VLOOKUP(B63,'200912'!B:C,2,FALSE)),"new",VLOOKUP(B63,'200912'!B:C,2,FALSE))</f>
        <v>new</v>
      </c>
      <c r="D63" s="11" t="str">
        <f>IF(ISERROR(VLOOKUP(B63,'200912'!B:D,3,FALSE)),"new",IF(VLOOKUP(B63,'200912'!B:D,3,FALSE)="new","existing",VLOOKUP(B63,'200912'!B:D,3,FALSE)))</f>
        <v>existing</v>
      </c>
      <c r="E63" s="4" t="e">
        <f t="shared" si="1"/>
        <v>#VALUE!</v>
      </c>
      <c r="F63" s="11" t="str">
        <f>IF(ISERROR(VLOOKUP(B63,'240912'!B:B,1,FALSE)),"yes","no")</f>
        <v>no</v>
      </c>
      <c r="G63" s="2" t="s">
        <v>1765</v>
      </c>
      <c r="H63" s="11" t="str">
        <f>IF(ISNA(VLOOKUP(B63,CEEMEA!$A:$A,1,0)),IF(ISNA(VLOOKUP(B63,Removes!$A:$A,1,0)),IF(ISNA(VLOOKUP(B63,TTM!$A:$A,1,0)),IF(ISNA(VLOOKUP(B63,FastTrack!$A:$A,1,0)),"Smart421","FastTrack"),"TTM"),"Remove"),"CEEMEA")</f>
        <v>CEEMEA</v>
      </c>
      <c r="I63" s="11" t="str">
        <f>IF(COUNTIF(schedule!DA$1:ZZ$100,B63)=0,"new","scheduled")</f>
        <v>scheduled</v>
      </c>
    </row>
    <row r="64" spans="1:9">
      <c r="A64" s="11" t="s">
        <v>1655</v>
      </c>
      <c r="B64" s="13">
        <v>1208181910543</v>
      </c>
      <c r="C64" s="11" t="str">
        <f>IF(ISERROR(VLOOKUP(B64,'200912'!B:C,2,FALSE)),"new",VLOOKUP(B64,'200912'!B:C,2,FALSE))</f>
        <v>new</v>
      </c>
      <c r="D64" s="11" t="str">
        <f>IF(ISERROR(VLOOKUP(B64,'200912'!B:D,3,FALSE)),"new",IF(VLOOKUP(B64,'200912'!B:D,3,FALSE)="new","existing",VLOOKUP(B64,'200912'!B:D,3,FALSE)))</f>
        <v>existing</v>
      </c>
      <c r="E64" s="4" t="e">
        <f t="shared" si="1"/>
        <v>#VALUE!</v>
      </c>
      <c r="F64" s="11" t="str">
        <f>IF(ISERROR(VLOOKUP(B64,'240912'!B:B,1,FALSE)),"yes","no")</f>
        <v>no</v>
      </c>
      <c r="G64" s="2" t="s">
        <v>1764</v>
      </c>
      <c r="H64" s="11" t="str">
        <f>IF(ISNA(VLOOKUP(B64,CEEMEA!$A:$A,1,0)),IF(ISNA(VLOOKUP(B64,Removes!$A:$A,1,0)),IF(ISNA(VLOOKUP(B64,TTM!$A:$A,1,0)),IF(ISNA(VLOOKUP(B64,FastTrack!$A:$A,1,0)),"Smart421","FastTrack"),"TTM"),"Remove"),"CEEMEA")</f>
        <v>CEEMEA</v>
      </c>
      <c r="I64" s="11" t="str">
        <f>IF(COUNTIF(schedule!DA$1:ZZ$100,B64)=0,"new","scheduled")</f>
        <v>scheduled</v>
      </c>
    </row>
    <row r="65" spans="1:9">
      <c r="A65" s="11" t="s">
        <v>1639</v>
      </c>
      <c r="B65" s="13">
        <v>1209071219242</v>
      </c>
      <c r="C65" s="11" t="str">
        <f>IF(ISERROR(VLOOKUP(B65,'200912'!B:C,2,FALSE)),"new",VLOOKUP(B65,'200912'!B:C,2,FALSE))</f>
        <v>new</v>
      </c>
      <c r="D65" s="11" t="str">
        <f>IF(ISERROR(VLOOKUP(B65,'200912'!B:D,3,FALSE)),"new",IF(VLOOKUP(B65,'200912'!B:D,3,FALSE)="new","existing",VLOOKUP(B65,'200912'!B:D,3,FALSE)))</f>
        <v>existing</v>
      </c>
      <c r="E65" s="4" t="e">
        <f t="shared" si="1"/>
        <v>#VALUE!</v>
      </c>
      <c r="F65" s="11" t="str">
        <f>IF(ISERROR(VLOOKUP(B65,'240912'!B:B,1,FALSE)),"yes","no")</f>
        <v>no</v>
      </c>
      <c r="G65" s="2" t="s">
        <v>1640</v>
      </c>
      <c r="H65" s="11" t="str">
        <f>IF(ISNA(VLOOKUP(B65,CEEMEA!$A:$A,1,0)),IF(ISNA(VLOOKUP(B65,Removes!$A:$A,1,0)),IF(ISNA(VLOOKUP(B65,TTM!$A:$A,1,0)),IF(ISNA(VLOOKUP(B65,FastTrack!$A:$A,1,0)),"Smart421","FastTrack"),"TTM"),"Remove"),"CEEMEA")</f>
        <v>Remove</v>
      </c>
      <c r="I65" s="11" t="str">
        <f>IF(COUNTIF(schedule!DA$1:ZZ$100,B65)=0,"new","scheduled")</f>
        <v>new</v>
      </c>
    </row>
    <row r="66" spans="1:9">
      <c r="A66" s="11" t="s">
        <v>332</v>
      </c>
      <c r="B66" s="13">
        <v>1209141240361</v>
      </c>
      <c r="C66" s="11" t="str">
        <f>IF(ISERROR(VLOOKUP(B66,'200912'!B:C,2,FALSE)),"new",VLOOKUP(B66,'200912'!B:C,2,FALSE))</f>
        <v>new</v>
      </c>
      <c r="D66" s="11" t="str">
        <f>IF(ISERROR(VLOOKUP(B66,'200912'!B:D,3,FALSE)),"new",IF(VLOOKUP(B66,'200912'!B:D,3,FALSE)="new","existing",VLOOKUP(B66,'200912'!B:D,3,FALSE)))</f>
        <v>existing</v>
      </c>
      <c r="E66" s="4" t="e">
        <f t="shared" si="1"/>
        <v>#VALUE!</v>
      </c>
      <c r="F66" s="11" t="str">
        <f>IF(ISERROR(VLOOKUP(B66,'240912'!B:B,1,FALSE)),"yes","no")</f>
        <v>no</v>
      </c>
      <c r="G66" s="2" t="s">
        <v>1713</v>
      </c>
      <c r="H66" s="11" t="str">
        <f>IF(ISNA(VLOOKUP(B66,CEEMEA!$A:$A,1,0)),IF(ISNA(VLOOKUP(B66,Removes!$A:$A,1,0)),IF(ISNA(VLOOKUP(B66,TTM!$A:$A,1,0)),IF(ISNA(VLOOKUP(B66,FastTrack!$A:$A,1,0)),"Smart421","FastTrack"),"TTM"),"Remove"),"CEEMEA")</f>
        <v>Remove</v>
      </c>
      <c r="I66" s="11" t="str">
        <f>IF(COUNTIF(schedule!DA$1:ZZ$100,B66)=0,"new","scheduled")</f>
        <v>new</v>
      </c>
    </row>
    <row r="67" spans="1:9">
      <c r="A67" s="1" t="s">
        <v>1782</v>
      </c>
      <c r="B67" s="13">
        <v>1209170349491</v>
      </c>
      <c r="C67" s="11" t="str">
        <f>IF(ISERROR(VLOOKUP(B67,'200912'!B:C,2,FALSE)),"new",VLOOKUP(B67,'200912'!B:C,2,FALSE))</f>
        <v>new</v>
      </c>
      <c r="D67" s="11" t="str">
        <f>IF(ISERROR(VLOOKUP(B67,'200912'!B:D,3,FALSE)),"new",IF(VLOOKUP(B67,'200912'!B:D,3,FALSE)="new","existing",VLOOKUP(B67,'200912'!B:D,3,FALSE)))</f>
        <v>new</v>
      </c>
      <c r="E67" s="4" t="e">
        <f t="shared" ref="E67:E71" si="2">DATEVALUE(MID(G67,SEARCH("/",G67,1)-2,10))</f>
        <v>#VALUE!</v>
      </c>
      <c r="F67" s="11" t="str">
        <f>IF(ISERROR(VLOOKUP(B67,'240912'!B:B,1,FALSE)),"yes","no")</f>
        <v>yes</v>
      </c>
      <c r="G67" s="2" t="s">
        <v>1783</v>
      </c>
      <c r="H67" s="11" t="str">
        <f>IF(ISNA(VLOOKUP(B67,CEEMEA!$A:$A,1,0)),IF(ISNA(VLOOKUP(B67,Removes!$A:$A,1,0)),IF(ISNA(VLOOKUP(B67,TTM!$A:$A,1,0)),IF(ISNA(VLOOKUP(B67,FastTrack!$A:$A,1,0)),"Smart421","FastTrack"),"TTM"),"Remove"),"CEEMEA")</f>
        <v>Smart421</v>
      </c>
      <c r="I67" s="11" t="str">
        <f>IF(COUNTIF(schedule!DA$1:ZZ$100,B67)=0,"new","scheduled")</f>
        <v>scheduled</v>
      </c>
    </row>
    <row r="68" spans="1:9">
      <c r="A68" s="11" t="s">
        <v>1827</v>
      </c>
      <c r="B68" s="13">
        <v>1209181328563</v>
      </c>
      <c r="C68" s="11" t="str">
        <f>IF(ISERROR(VLOOKUP(B68,'200912'!B:C,2,FALSE)),"new",VLOOKUP(B68,'200912'!B:C,2,FALSE))</f>
        <v>new</v>
      </c>
      <c r="D68" s="11" t="str">
        <f>IF(ISERROR(VLOOKUP(B68,'200912'!B:D,3,FALSE)),"new",IF(VLOOKUP(B68,'200912'!B:D,3,FALSE)="new","existing",VLOOKUP(B68,'200912'!B:D,3,FALSE)))</f>
        <v>new</v>
      </c>
      <c r="E68" s="4" t="e">
        <f t="shared" si="2"/>
        <v>#VALUE!</v>
      </c>
      <c r="F68" s="11" t="str">
        <f>IF(ISERROR(VLOOKUP(B68,'240912'!B:B,1,FALSE)),"yes","no")</f>
        <v>no</v>
      </c>
      <c r="G68" s="2" t="s">
        <v>1828</v>
      </c>
      <c r="H68" s="11" t="str">
        <f>IF(ISNA(VLOOKUP(B68,CEEMEA!$A:$A,1,0)),IF(ISNA(VLOOKUP(B68,Removes!$A:$A,1,0)),IF(ISNA(VLOOKUP(B68,TTM!$A:$A,1,0)),IF(ISNA(VLOOKUP(B68,FastTrack!$A:$A,1,0)),"Smart421","FastTrack"),"TTM"),"Remove"),"CEEMEA")</f>
        <v>Smart421</v>
      </c>
      <c r="I68" s="11" t="str">
        <f>IF(COUNTIF(schedule!DA$1:ZZ$100,B68)=0,"new","scheduled")</f>
        <v>scheduled</v>
      </c>
    </row>
    <row r="69" spans="1:9">
      <c r="A69" s="11" t="s">
        <v>1817</v>
      </c>
      <c r="B69" s="13">
        <v>1209201007501</v>
      </c>
      <c r="C69" s="11" t="str">
        <f>IF(ISERROR(VLOOKUP(B69,'200912'!B:C,2,FALSE)),"new",VLOOKUP(B69,'200912'!B:C,2,FALSE))</f>
        <v>new</v>
      </c>
      <c r="D69" s="11" t="str">
        <f>IF(ISERROR(VLOOKUP(B69,'200912'!B:D,3,FALSE)),"new",IF(VLOOKUP(B69,'200912'!B:D,3,FALSE)="new","existing",VLOOKUP(B69,'200912'!B:D,3,FALSE)))</f>
        <v>new</v>
      </c>
      <c r="E69" s="4" t="e">
        <f t="shared" si="2"/>
        <v>#VALUE!</v>
      </c>
      <c r="F69" s="11" t="str">
        <f>IF(ISERROR(VLOOKUP(B69,'240912'!B:B,1,FALSE)),"yes","no")</f>
        <v>no</v>
      </c>
      <c r="G69" s="2" t="s">
        <v>1818</v>
      </c>
      <c r="H69" s="11" t="str">
        <f>IF(ISNA(VLOOKUP(B69,CEEMEA!$A:$A,1,0)),IF(ISNA(VLOOKUP(B69,Removes!$A:$A,1,0)),IF(ISNA(VLOOKUP(B69,TTM!$A:$A,1,0)),IF(ISNA(VLOOKUP(B69,FastTrack!$A:$A,1,0)),"Smart421","FastTrack"),"TTM"),"Remove"),"CEEMEA")</f>
        <v>Smart421</v>
      </c>
      <c r="I69" s="11" t="str">
        <f>IF(COUNTIF(schedule!DA$1:ZZ$100,B69)=0,"new","scheduled")</f>
        <v>scheduled</v>
      </c>
    </row>
    <row r="70" spans="1:9">
      <c r="A70" s="11" t="s">
        <v>1807</v>
      </c>
      <c r="B70" s="13">
        <v>1209201020041</v>
      </c>
      <c r="C70" s="11" t="str">
        <f>IF(ISERROR(VLOOKUP(B70,'200912'!B:C,2,FALSE)),"new",VLOOKUP(B70,'200912'!B:C,2,FALSE))</f>
        <v>new</v>
      </c>
      <c r="D70" s="11" t="str">
        <f>IF(ISERROR(VLOOKUP(B70,'200912'!B:D,3,FALSE)),"new",IF(VLOOKUP(B70,'200912'!B:D,3,FALSE)="new","existing",VLOOKUP(B70,'200912'!B:D,3,FALSE)))</f>
        <v>new</v>
      </c>
      <c r="E70" s="4" t="e">
        <f t="shared" si="2"/>
        <v>#VALUE!</v>
      </c>
      <c r="F70" s="11" t="str">
        <f>IF(ISERROR(VLOOKUP(B70,'240912'!B:B,1,FALSE)),"yes","no")</f>
        <v>no</v>
      </c>
      <c r="G70" s="2" t="s">
        <v>1808</v>
      </c>
      <c r="H70" s="11" t="str">
        <f>IF(ISNA(VLOOKUP(B70,CEEMEA!$A:$A,1,0)),IF(ISNA(VLOOKUP(B70,Removes!$A:$A,1,0)),IF(ISNA(VLOOKUP(B70,TTM!$A:$A,1,0)),IF(ISNA(VLOOKUP(B70,FastTrack!$A:$A,1,0)),"Smart421","FastTrack"),"TTM"),"Remove"),"CEEMEA")</f>
        <v>Smart421</v>
      </c>
      <c r="I70" s="11" t="str">
        <f>IF(COUNTIF(schedule!DA$1:ZZ$100,B70)=0,"new","scheduled")</f>
        <v>scheduled</v>
      </c>
    </row>
    <row r="71" spans="1:9">
      <c r="A71" s="11" t="s">
        <v>1805</v>
      </c>
      <c r="B71" s="13">
        <v>1209201020062</v>
      </c>
      <c r="C71" s="11" t="str">
        <f>IF(ISERROR(VLOOKUP(B71,'200912'!B:C,2,FALSE)),"new",VLOOKUP(B71,'200912'!B:C,2,FALSE))</f>
        <v>new</v>
      </c>
      <c r="D71" s="11" t="str">
        <f>IF(ISERROR(VLOOKUP(B71,'200912'!B:D,3,FALSE)),"new",IF(VLOOKUP(B71,'200912'!B:D,3,FALSE)="new","existing",VLOOKUP(B71,'200912'!B:D,3,FALSE)))</f>
        <v>new</v>
      </c>
      <c r="E71" s="4" t="e">
        <f t="shared" si="2"/>
        <v>#VALUE!</v>
      </c>
      <c r="F71" s="11" t="str">
        <f>IF(ISERROR(VLOOKUP(B71,'240912'!B:B,1,FALSE)),"yes","no")</f>
        <v>no</v>
      </c>
      <c r="G71" s="2" t="s">
        <v>1806</v>
      </c>
      <c r="H71" s="11" t="str">
        <f>IF(ISNA(VLOOKUP(B71,CEEMEA!$A:$A,1,0)),IF(ISNA(VLOOKUP(B71,Removes!$A:$A,1,0)),IF(ISNA(VLOOKUP(B71,TTM!$A:$A,1,0)),IF(ISNA(VLOOKUP(B71,FastTrack!$A:$A,1,0)),"Smart421","FastTrack"),"TTM"),"Remove"),"CEEMEA")</f>
        <v>Smart421</v>
      </c>
      <c r="I71" s="11" t="str">
        <f>IF(COUNTIF(schedule!DA$1:ZZ$100,B71)=0,"new","scheduled")</f>
        <v>scheduled</v>
      </c>
    </row>
  </sheetData>
  <autoFilter ref="A1:I1815">
    <filterColumn colId="7"/>
    <filterColumn colId="8"/>
  </autoFilter>
  <sortState ref="A1:G1814">
    <sortCondition ref="B1:B1814"/>
  </sortState>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sheetPr codeName="Sheet1"/>
  <dimension ref="A1:I52"/>
  <sheetViews>
    <sheetView workbookViewId="0">
      <selection activeCell="F2" sqref="F2"/>
    </sheetView>
  </sheetViews>
  <sheetFormatPr defaultRowHeight="15"/>
  <cols>
    <col min="1" max="1" width="67" style="11" customWidth="1"/>
    <col min="2" max="4" width="14.140625" style="11" customWidth="1"/>
    <col min="5" max="5" width="13.28515625" style="11" bestFit="1" customWidth="1"/>
    <col min="6" max="6" width="9.140625" style="11"/>
    <col min="7" max="7" width="9.140625" style="3"/>
    <col min="8" max="16384" width="9.140625" style="11"/>
  </cols>
  <sheetData>
    <row r="1" spans="1:9">
      <c r="A1" s="11" t="s">
        <v>23</v>
      </c>
      <c r="C1" s="11" t="s">
        <v>30</v>
      </c>
      <c r="D1" s="11" t="s">
        <v>0</v>
      </c>
      <c r="E1" s="11" t="s">
        <v>35</v>
      </c>
      <c r="F1" s="11" t="s">
        <v>78</v>
      </c>
      <c r="G1" s="3" t="s">
        <v>0</v>
      </c>
      <c r="H1" s="11" t="s">
        <v>190</v>
      </c>
      <c r="I1" s="11" t="s">
        <v>230</v>
      </c>
    </row>
    <row r="2" spans="1:9">
      <c r="A2" s="11" t="s">
        <v>162</v>
      </c>
      <c r="B2" s="13">
        <v>120808042120</v>
      </c>
      <c r="C2" s="11" t="str">
        <f>IF(ISERROR(VLOOKUP(B2,'190912'!B:C,2,FALSE)),"new",VLOOKUP(B2,'190912'!B:C,2,FALSE))</f>
        <v>new</v>
      </c>
      <c r="D2" s="11" t="str">
        <f>IF(ISERROR(VLOOKUP(B2,'190912'!B:D,3,FALSE)),"new",IF(VLOOKUP(B2,'190912'!B:D,3,FALSE)="new","existing",VLOOKUP(B2,'190912'!B:D,3,FALSE)))</f>
        <v>existing</v>
      </c>
      <c r="E2" s="4" t="e">
        <f t="shared" ref="E2" si="0">DATEVALUE(MID(G2,SEARCH("/",G2,1)-2,10))</f>
        <v>#VALUE!</v>
      </c>
      <c r="F2" s="11" t="str">
        <f>IF(ISERROR(VLOOKUP(B2,'210912'!B:B,1,FALSE)),"yes","no")</f>
        <v>no</v>
      </c>
      <c r="G2" s="2" t="s">
        <v>1675</v>
      </c>
      <c r="H2" s="11" t="str">
        <f>IF(ISNA(VLOOKUP(B2,CEEMEA!$A:$A,1,0)),IF(ISNA(VLOOKUP(B2,Removes!$A:$A,1,0)),IF(ISNA(VLOOKUP(B2,TTM!$A:$A,1,0)),IF(ISNA(VLOOKUP(B2,FastTrack!$A:$A,1,0)),"Smart421","FastTrack"),"TTM"),"Remove"),"CEEMEA")</f>
        <v>Remove</v>
      </c>
      <c r="I2" s="11" t="str">
        <f>IF(COUNTIF(schedule!DA$1:ZZ$100,B2)=0,"new","scheduled")</f>
        <v>new</v>
      </c>
    </row>
    <row r="3" spans="1:9">
      <c r="A3" s="11" t="s">
        <v>416</v>
      </c>
      <c r="B3" s="13">
        <v>120815111406</v>
      </c>
      <c r="C3" s="11" t="str">
        <f>IF(ISERROR(VLOOKUP(B3,'190912'!B:C,2,FALSE)),"new",VLOOKUP(B3,'190912'!B:C,2,FALSE))</f>
        <v>new</v>
      </c>
      <c r="D3" s="11" t="str">
        <f>IF(ISERROR(VLOOKUP(B3,'190912'!B:D,3,FALSE)),"new",IF(VLOOKUP(B3,'190912'!B:D,3,FALSE)="new","existing",VLOOKUP(B3,'190912'!B:D,3,FALSE)))</f>
        <v>existing</v>
      </c>
      <c r="E3" s="4" t="e">
        <f t="shared" ref="E3:E52" si="1">DATEVALUE(MID(G3,SEARCH("/",G3,1)-2,10))</f>
        <v>#VALUE!</v>
      </c>
      <c r="F3" s="11" t="str">
        <f>IF(ISERROR(VLOOKUP(B3,'210912'!B:B,1,FALSE)),"yes","no")</f>
        <v>no</v>
      </c>
      <c r="G3" s="2" t="s">
        <v>1022</v>
      </c>
      <c r="H3" s="11" t="str">
        <f>IF(ISNA(VLOOKUP(B3,CEEMEA!$A:$A,1,0)),IF(ISNA(VLOOKUP(B3,Removes!$A:$A,1,0)),IF(ISNA(VLOOKUP(B3,TTM!$A:$A,1,0)),IF(ISNA(VLOOKUP(B3,FastTrack!$A:$A,1,0)),"Smart421","FastTrack"),"TTM"),"Remove"),"CEEMEA")</f>
        <v>Smart421</v>
      </c>
      <c r="I3" s="11" t="str">
        <f>IF(COUNTIF(schedule!DA$1:ZZ$100,B3)=0,"new","scheduled")</f>
        <v>scheduled</v>
      </c>
    </row>
    <row r="4" spans="1:9">
      <c r="A4" s="1" t="s">
        <v>49</v>
      </c>
      <c r="B4" s="13">
        <v>120821090709</v>
      </c>
      <c r="C4" s="11" t="str">
        <f>IF(ISERROR(VLOOKUP(B4,'190912'!B:C,2,FALSE)),"new",VLOOKUP(B4,'190912'!B:C,2,FALSE))</f>
        <v>new</v>
      </c>
      <c r="D4" s="11" t="str">
        <f>IF(ISERROR(VLOOKUP(B4,'190912'!B:D,3,FALSE)),"new",IF(VLOOKUP(B4,'190912'!B:D,3,FALSE)="new","existing",VLOOKUP(B4,'190912'!B:D,3,FALSE)))</f>
        <v>new</v>
      </c>
      <c r="E4" s="4" t="e">
        <f t="shared" si="1"/>
        <v>#VALUE!</v>
      </c>
      <c r="F4" s="11" t="str">
        <f>IF(ISERROR(VLOOKUP(B4,'210912'!B:B,1,FALSE)),"yes","no")</f>
        <v>no</v>
      </c>
      <c r="G4" s="2" t="s">
        <v>1768</v>
      </c>
      <c r="H4" s="11" t="str">
        <f>IF(ISNA(VLOOKUP(B4,CEEMEA!$A:$A,1,0)),IF(ISNA(VLOOKUP(B4,Removes!$A:$A,1,0)),IF(ISNA(VLOOKUP(B4,TTM!$A:$A,1,0)),IF(ISNA(VLOOKUP(B4,FastTrack!$A:$A,1,0)),"Smart421","FastTrack"),"TTM"),"Remove"),"CEEMEA")</f>
        <v>Remove</v>
      </c>
      <c r="I4" s="11" t="str">
        <f>IF(COUNTIF(schedule!DA$1:ZZ$100,B4)=0,"new","scheduled")</f>
        <v>new</v>
      </c>
    </row>
    <row r="5" spans="1:9">
      <c r="A5" s="11" t="s">
        <v>673</v>
      </c>
      <c r="B5" s="13">
        <v>120822072617</v>
      </c>
      <c r="C5" s="11" t="str">
        <f>IF(ISERROR(VLOOKUP(B5,'190912'!B:C,2,FALSE)),"new",VLOOKUP(B5,'190912'!B:C,2,FALSE))</f>
        <v>new</v>
      </c>
      <c r="D5" s="11" t="str">
        <f>IF(ISERROR(VLOOKUP(B5,'190912'!B:D,3,FALSE)),"new",IF(VLOOKUP(B5,'190912'!B:D,3,FALSE)="new","existing",VLOOKUP(B5,'190912'!B:D,3,FALSE)))</f>
        <v>existing</v>
      </c>
      <c r="E5" s="4" t="e">
        <f t="shared" si="1"/>
        <v>#VALUE!</v>
      </c>
      <c r="F5" s="11" t="str">
        <f>IF(ISERROR(VLOOKUP(B5,'210912'!B:B,1,FALSE)),"yes","no")</f>
        <v>no</v>
      </c>
      <c r="G5" s="2" t="s">
        <v>1063</v>
      </c>
      <c r="H5" s="11" t="str">
        <f>IF(ISNA(VLOOKUP(B5,CEEMEA!$A:$A,1,0)),IF(ISNA(VLOOKUP(B5,Removes!$A:$A,1,0)),IF(ISNA(VLOOKUP(B5,TTM!$A:$A,1,0)),IF(ISNA(VLOOKUP(B5,FastTrack!$A:$A,1,0)),"Smart421","FastTrack"),"TTM"),"Remove"),"CEEMEA")</f>
        <v>Smart421</v>
      </c>
      <c r="I5" s="11" t="str">
        <f>IF(COUNTIF(schedule!DA$1:ZZ$100,B5)=0,"new","scheduled")</f>
        <v>scheduled</v>
      </c>
    </row>
    <row r="6" spans="1:9">
      <c r="A6" s="11" t="s">
        <v>1633</v>
      </c>
      <c r="B6" s="13">
        <v>120906034947</v>
      </c>
      <c r="C6" s="11" t="str">
        <f>IF(ISERROR(VLOOKUP(B6,'190912'!B:C,2,FALSE)),"new",VLOOKUP(B6,'190912'!B:C,2,FALSE))</f>
        <v>new</v>
      </c>
      <c r="D6" s="11" t="str">
        <f>IF(ISERROR(VLOOKUP(B6,'190912'!B:D,3,FALSE)),"new",IF(VLOOKUP(B6,'190912'!B:D,3,FALSE)="new","existing",VLOOKUP(B6,'190912'!B:D,3,FALSE)))</f>
        <v>existing</v>
      </c>
      <c r="E6" s="4" t="e">
        <f t="shared" si="1"/>
        <v>#VALUE!</v>
      </c>
      <c r="F6" s="11" t="str">
        <f>IF(ISERROR(VLOOKUP(B6,'210912'!B:B,1,FALSE)),"yes","no")</f>
        <v>yes</v>
      </c>
      <c r="G6" s="2" t="s">
        <v>1634</v>
      </c>
      <c r="H6" s="11" t="str">
        <f>IF(ISNA(VLOOKUP(B6,CEEMEA!$A:$A,1,0)),IF(ISNA(VLOOKUP(B6,Removes!$A:$A,1,0)),IF(ISNA(VLOOKUP(B6,TTM!$A:$A,1,0)),IF(ISNA(VLOOKUP(B6,FastTrack!$A:$A,1,0)),"Smart421","FastTrack"),"TTM"),"Remove"),"CEEMEA")</f>
        <v>Smart421</v>
      </c>
      <c r="I6" s="11" t="str">
        <f>IF(COUNTIF(schedule!DA$1:ZZ$100,B6)=0,"new","scheduled")</f>
        <v>scheduled</v>
      </c>
    </row>
    <row r="7" spans="1:9">
      <c r="A7" s="1" t="s">
        <v>1631</v>
      </c>
      <c r="B7" s="13">
        <v>120906034948</v>
      </c>
      <c r="C7" s="11" t="str">
        <f>IF(ISERROR(VLOOKUP(B7,'190912'!B:C,2,FALSE)),"new",VLOOKUP(B7,'190912'!B:C,2,FALSE))</f>
        <v>new</v>
      </c>
      <c r="D7" s="11" t="str">
        <f>IF(ISERROR(VLOOKUP(B7,'190912'!B:D,3,FALSE)),"new",IF(VLOOKUP(B7,'190912'!B:D,3,FALSE)="new","existing",VLOOKUP(B7,'190912'!B:D,3,FALSE)))</f>
        <v>existing</v>
      </c>
      <c r="E7" s="4" t="e">
        <f t="shared" si="1"/>
        <v>#VALUE!</v>
      </c>
      <c r="F7" s="11" t="str">
        <f>IF(ISERROR(VLOOKUP(B7,'210912'!B:B,1,FALSE)),"yes","no")</f>
        <v>yes</v>
      </c>
      <c r="G7" s="2" t="s">
        <v>1767</v>
      </c>
      <c r="H7" s="11" t="str">
        <f>IF(ISNA(VLOOKUP(B7,CEEMEA!$A:$A,1,0)),IF(ISNA(VLOOKUP(B7,Removes!$A:$A,1,0)),IF(ISNA(VLOOKUP(B7,TTM!$A:$A,1,0)),IF(ISNA(VLOOKUP(B7,FastTrack!$A:$A,1,0)),"Smart421","FastTrack"),"TTM"),"Remove"),"CEEMEA")</f>
        <v>Smart421</v>
      </c>
      <c r="I7" s="11" t="str">
        <f>IF(COUNTIF(schedule!DA$1:ZZ$100,B7)=0,"new","scheduled")</f>
        <v>scheduled</v>
      </c>
    </row>
    <row r="8" spans="1:9">
      <c r="A8" s="1" t="s">
        <v>1629</v>
      </c>
      <c r="B8" s="13">
        <v>120906034949</v>
      </c>
      <c r="C8" s="11" t="str">
        <f>IF(ISERROR(VLOOKUP(B8,'190912'!B:C,2,FALSE)),"new",VLOOKUP(B8,'190912'!B:C,2,FALSE))</f>
        <v>new</v>
      </c>
      <c r="D8" s="11" t="str">
        <f>IF(ISERROR(VLOOKUP(B8,'190912'!B:D,3,FALSE)),"new",IF(VLOOKUP(B8,'190912'!B:D,3,FALSE)="new","existing",VLOOKUP(B8,'190912'!B:D,3,FALSE)))</f>
        <v>existing</v>
      </c>
      <c r="E8" s="4" t="e">
        <f t="shared" si="1"/>
        <v>#VALUE!</v>
      </c>
      <c r="F8" s="11" t="str">
        <f>IF(ISERROR(VLOOKUP(B8,'210912'!B:B,1,FALSE)),"yes","no")</f>
        <v>yes</v>
      </c>
      <c r="G8" s="2" t="s">
        <v>1766</v>
      </c>
      <c r="H8" s="11" t="str">
        <f>IF(ISNA(VLOOKUP(B8,CEEMEA!$A:$A,1,0)),IF(ISNA(VLOOKUP(B8,Removes!$A:$A,1,0)),IF(ISNA(VLOOKUP(B8,TTM!$A:$A,1,0)),IF(ISNA(VLOOKUP(B8,FastTrack!$A:$A,1,0)),"Smart421","FastTrack"),"TTM"),"Remove"),"CEEMEA")</f>
        <v>Smart421</v>
      </c>
      <c r="I8" s="11" t="str">
        <f>IF(COUNTIF(schedule!DA$1:ZZ$100,B8)=0,"new","scheduled")</f>
        <v>scheduled</v>
      </c>
    </row>
    <row r="9" spans="1:9">
      <c r="A9" s="11" t="s">
        <v>1263</v>
      </c>
      <c r="B9" s="13">
        <v>120910131628</v>
      </c>
      <c r="C9" s="11" t="str">
        <f>IF(ISERROR(VLOOKUP(B9,'190912'!B:C,2,FALSE)),"new",VLOOKUP(B9,'190912'!B:C,2,FALSE))</f>
        <v>new</v>
      </c>
      <c r="D9" s="11" t="str">
        <f>IF(ISERROR(VLOOKUP(B9,'190912'!B:D,3,FALSE)),"new",IF(VLOOKUP(B9,'190912'!B:D,3,FALSE)="new","existing",VLOOKUP(B9,'190912'!B:D,3,FALSE)))</f>
        <v>existing</v>
      </c>
      <c r="E9" s="4">
        <f t="shared" si="1"/>
        <v>41191</v>
      </c>
      <c r="F9" s="11" t="str">
        <f>IF(ISERROR(VLOOKUP(B9,'210912'!B:B,1,FALSE)),"yes","no")</f>
        <v>no</v>
      </c>
      <c r="G9" s="2" t="s">
        <v>1446</v>
      </c>
      <c r="H9" s="11" t="str">
        <f>IF(ISNA(VLOOKUP(B9,CEEMEA!$A:$A,1,0)),IF(ISNA(VLOOKUP(B9,Removes!$A:$A,1,0)),IF(ISNA(VLOOKUP(B9,TTM!$A:$A,1,0)),IF(ISNA(VLOOKUP(B9,FastTrack!$A:$A,1,0)),"Smart421","FastTrack"),"TTM"),"Remove"),"CEEMEA")</f>
        <v>Remove</v>
      </c>
      <c r="I9" s="11" t="str">
        <f>IF(COUNTIF(schedule!DA$1:ZZ$100,B9)=0,"new","scheduled")</f>
        <v>new</v>
      </c>
    </row>
    <row r="10" spans="1:9">
      <c r="A10" s="11" t="s">
        <v>1261</v>
      </c>
      <c r="B10" s="13">
        <v>120910132254</v>
      </c>
      <c r="C10" s="11" t="str">
        <f>IF(ISERROR(VLOOKUP(B10,'190912'!B:C,2,FALSE)),"new",VLOOKUP(B10,'190912'!B:C,2,FALSE))</f>
        <v>new</v>
      </c>
      <c r="D10" s="11" t="str">
        <f>IF(ISERROR(VLOOKUP(B10,'190912'!B:D,3,FALSE)),"new",IF(VLOOKUP(B10,'190912'!B:D,3,FALSE)="new","existing",VLOOKUP(B10,'190912'!B:D,3,FALSE)))</f>
        <v>existing</v>
      </c>
      <c r="E10" s="4">
        <f t="shared" si="1"/>
        <v>41191</v>
      </c>
      <c r="F10" s="11" t="str">
        <f>IF(ISERROR(VLOOKUP(B10,'210912'!B:B,1,FALSE)),"yes","no")</f>
        <v>no</v>
      </c>
      <c r="G10" s="2" t="s">
        <v>1445</v>
      </c>
      <c r="H10" s="11" t="str">
        <f>IF(ISNA(VLOOKUP(B10,CEEMEA!$A:$A,1,0)),IF(ISNA(VLOOKUP(B10,Removes!$A:$A,1,0)),IF(ISNA(VLOOKUP(B10,TTM!$A:$A,1,0)),IF(ISNA(VLOOKUP(B10,FastTrack!$A:$A,1,0)),"Smart421","FastTrack"),"TTM"),"Remove"),"CEEMEA")</f>
        <v>Remove</v>
      </c>
      <c r="I10" s="11" t="str">
        <f>IF(COUNTIF(schedule!DA$1:ZZ$100,B10)=0,"new","scheduled")</f>
        <v>new</v>
      </c>
    </row>
    <row r="11" spans="1:9">
      <c r="A11" s="11" t="s">
        <v>1259</v>
      </c>
      <c r="B11" s="13">
        <v>120910132447</v>
      </c>
      <c r="C11" s="11" t="str">
        <f>IF(ISERROR(VLOOKUP(B11,'190912'!B:C,2,FALSE)),"new",VLOOKUP(B11,'190912'!B:C,2,FALSE))</f>
        <v>new</v>
      </c>
      <c r="D11" s="11" t="str">
        <f>IF(ISERROR(VLOOKUP(B11,'190912'!B:D,3,FALSE)),"new",IF(VLOOKUP(B11,'190912'!B:D,3,FALSE)="new","existing",VLOOKUP(B11,'190912'!B:D,3,FALSE)))</f>
        <v>existing</v>
      </c>
      <c r="E11" s="4">
        <f t="shared" si="1"/>
        <v>41191</v>
      </c>
      <c r="F11" s="11" t="str">
        <f>IF(ISERROR(VLOOKUP(B11,'210912'!B:B,1,FALSE)),"yes","no")</f>
        <v>no</v>
      </c>
      <c r="G11" s="2" t="s">
        <v>1444</v>
      </c>
      <c r="H11" s="11" t="str">
        <f>IF(ISNA(VLOOKUP(B11,CEEMEA!$A:$A,1,0)),IF(ISNA(VLOOKUP(B11,Removes!$A:$A,1,0)),IF(ISNA(VLOOKUP(B11,TTM!$A:$A,1,0)),IF(ISNA(VLOOKUP(B11,FastTrack!$A:$A,1,0)),"Smart421","FastTrack"),"TTM"),"Remove"),"CEEMEA")</f>
        <v>Remove</v>
      </c>
      <c r="I11" s="11" t="str">
        <f>IF(COUNTIF(schedule!DA$1:ZZ$100,B11)=0,"new","scheduled")</f>
        <v>new</v>
      </c>
    </row>
    <row r="12" spans="1:9">
      <c r="A12" s="11" t="s">
        <v>1257</v>
      </c>
      <c r="B12" s="13">
        <v>120910132740</v>
      </c>
      <c r="C12" s="11" t="str">
        <f>IF(ISERROR(VLOOKUP(B12,'190912'!B:C,2,FALSE)),"new",VLOOKUP(B12,'190912'!B:C,2,FALSE))</f>
        <v>new</v>
      </c>
      <c r="D12" s="11" t="str">
        <f>IF(ISERROR(VLOOKUP(B12,'190912'!B:D,3,FALSE)),"new",IF(VLOOKUP(B12,'190912'!B:D,3,FALSE)="new","existing",VLOOKUP(B12,'190912'!B:D,3,FALSE)))</f>
        <v>existing</v>
      </c>
      <c r="E12" s="4">
        <f t="shared" si="1"/>
        <v>41191</v>
      </c>
      <c r="F12" s="11" t="str">
        <f>IF(ISERROR(VLOOKUP(B12,'210912'!B:B,1,FALSE)),"yes","no")</f>
        <v>no</v>
      </c>
      <c r="G12" s="2" t="s">
        <v>1443</v>
      </c>
      <c r="H12" s="11" t="str">
        <f>IF(ISNA(VLOOKUP(B12,CEEMEA!$A:$A,1,0)),IF(ISNA(VLOOKUP(B12,Removes!$A:$A,1,0)),IF(ISNA(VLOOKUP(B12,TTM!$A:$A,1,0)),IF(ISNA(VLOOKUP(B12,FastTrack!$A:$A,1,0)),"Smart421","FastTrack"),"TTM"),"Remove"),"CEEMEA")</f>
        <v>Remove</v>
      </c>
      <c r="I12" s="11" t="str">
        <f>IF(COUNTIF(schedule!DA$1:ZZ$100,B12)=0,"new","scheduled")</f>
        <v>new</v>
      </c>
    </row>
    <row r="13" spans="1:9">
      <c r="A13" s="1" t="s">
        <v>1774</v>
      </c>
      <c r="B13" s="13">
        <v>120911103946</v>
      </c>
      <c r="C13" s="11" t="str">
        <f>IF(ISERROR(VLOOKUP(B13,'190912'!B:C,2,FALSE)),"new",VLOOKUP(B13,'190912'!B:C,2,FALSE))</f>
        <v>new</v>
      </c>
      <c r="D13" s="11" t="str">
        <f>IF(ISERROR(VLOOKUP(B13,'190912'!B:D,3,FALSE)),"new",IF(VLOOKUP(B13,'190912'!B:D,3,FALSE)="new","existing",VLOOKUP(B13,'190912'!B:D,3,FALSE)))</f>
        <v>new</v>
      </c>
      <c r="E13" s="4" t="e">
        <f t="shared" si="1"/>
        <v>#VALUE!</v>
      </c>
      <c r="F13" s="11" t="str">
        <f>IF(ISERROR(VLOOKUP(B13,'210912'!B:B,1,FALSE)),"yes","no")</f>
        <v>no</v>
      </c>
      <c r="G13" s="2" t="s">
        <v>1775</v>
      </c>
      <c r="H13" s="11" t="str">
        <f>IF(ISNA(VLOOKUP(B13,CEEMEA!$A:$A,1,0)),IF(ISNA(VLOOKUP(B13,Removes!$A:$A,1,0)),IF(ISNA(VLOOKUP(B13,TTM!$A:$A,1,0)),IF(ISNA(VLOOKUP(B13,FastTrack!$A:$A,1,0)),"Smart421","FastTrack"),"TTM"),"Remove"),"CEEMEA")</f>
        <v>Smart421</v>
      </c>
      <c r="I13" s="11" t="str">
        <f>IF(COUNTIF(schedule!DA$1:ZZ$100,B13)=0,"new","scheduled")</f>
        <v>scheduled</v>
      </c>
    </row>
    <row r="14" spans="1:9">
      <c r="A14" s="1" t="s">
        <v>1776</v>
      </c>
      <c r="B14" s="13">
        <v>120911103950</v>
      </c>
      <c r="C14" s="11" t="str">
        <f>IF(ISERROR(VLOOKUP(B14,'190912'!B:C,2,FALSE)),"new",VLOOKUP(B14,'190912'!B:C,2,FALSE))</f>
        <v>new</v>
      </c>
      <c r="D14" s="11" t="str">
        <f>IF(ISERROR(VLOOKUP(B14,'190912'!B:D,3,FALSE)),"new",IF(VLOOKUP(B14,'190912'!B:D,3,FALSE)="new","existing",VLOOKUP(B14,'190912'!B:D,3,FALSE)))</f>
        <v>new</v>
      </c>
      <c r="E14" s="4" t="e">
        <f t="shared" si="1"/>
        <v>#VALUE!</v>
      </c>
      <c r="F14" s="11" t="str">
        <f>IF(ISERROR(VLOOKUP(B14,'210912'!B:B,1,FALSE)),"yes","no")</f>
        <v>no</v>
      </c>
      <c r="G14" s="2" t="s">
        <v>1777</v>
      </c>
      <c r="H14" s="11" t="str">
        <f>IF(ISNA(VLOOKUP(B14,CEEMEA!$A:$A,1,0)),IF(ISNA(VLOOKUP(B14,Removes!$A:$A,1,0)),IF(ISNA(VLOOKUP(B14,TTM!$A:$A,1,0)),IF(ISNA(VLOOKUP(B14,FastTrack!$A:$A,1,0)),"Smart421","FastTrack"),"TTM"),"Remove"),"CEEMEA")</f>
        <v>Smart421</v>
      </c>
      <c r="I14" s="11" t="str">
        <f>IF(COUNTIF(schedule!DA$1:ZZ$100,B14)=0,"new","scheduled")</f>
        <v>scheduled</v>
      </c>
    </row>
    <row r="15" spans="1:9">
      <c r="A15" s="11" t="s">
        <v>1282</v>
      </c>
      <c r="B15" s="13">
        <v>120911115200</v>
      </c>
      <c r="C15" s="11" t="str">
        <f>IF(ISERROR(VLOOKUP(B15,'190912'!B:C,2,FALSE)),"new",VLOOKUP(B15,'190912'!B:C,2,FALSE))</f>
        <v>new</v>
      </c>
      <c r="D15" s="11" t="str">
        <f>IF(ISERROR(VLOOKUP(B15,'190912'!B:D,3,FALSE)),"new",IF(VLOOKUP(B15,'190912'!B:D,3,FALSE)="new","existing",VLOOKUP(B15,'190912'!B:D,3,FALSE)))</f>
        <v>existing</v>
      </c>
      <c r="E15" s="4">
        <f t="shared" si="1"/>
        <v>41222</v>
      </c>
      <c r="F15" s="11" t="str">
        <f>IF(ISERROR(VLOOKUP(B15,'210912'!B:B,1,FALSE)),"yes","no")</f>
        <v>no</v>
      </c>
      <c r="G15" s="2" t="s">
        <v>1428</v>
      </c>
      <c r="H15" s="11" t="str">
        <f>IF(ISNA(VLOOKUP(B15,CEEMEA!$A:$A,1,0)),IF(ISNA(VLOOKUP(B15,Removes!$A:$A,1,0)),IF(ISNA(VLOOKUP(B15,TTM!$A:$A,1,0)),IF(ISNA(VLOOKUP(B15,FastTrack!$A:$A,1,0)),"Smart421","FastTrack"),"TTM"),"Remove"),"CEEMEA")</f>
        <v>Remove</v>
      </c>
      <c r="I15" s="11" t="str">
        <f>IF(COUNTIF(schedule!DA$1:ZZ$100,B15)=0,"new","scheduled")</f>
        <v>new</v>
      </c>
    </row>
    <row r="16" spans="1:9">
      <c r="A16" s="11" t="s">
        <v>1393</v>
      </c>
      <c r="B16" s="13">
        <v>120912233330</v>
      </c>
      <c r="C16" s="11" t="str">
        <f>IF(ISERROR(VLOOKUP(B16,'190912'!B:C,2,FALSE)),"new",VLOOKUP(B16,'190912'!B:C,2,FALSE))</f>
        <v>new</v>
      </c>
      <c r="D16" s="11" t="str">
        <f>IF(ISERROR(VLOOKUP(B16,'190912'!B:D,3,FALSE)),"new",IF(VLOOKUP(B16,'190912'!B:D,3,FALSE)="new","existing",VLOOKUP(B16,'190912'!B:D,3,FALSE)))</f>
        <v>existing</v>
      </c>
      <c r="E16" s="4">
        <f t="shared" si="1"/>
        <v>41252</v>
      </c>
      <c r="F16" s="11" t="str">
        <f>IF(ISERROR(VLOOKUP(B16,'210912'!B:B,1,FALSE)),"yes","no")</f>
        <v>no</v>
      </c>
      <c r="G16" s="2" t="s">
        <v>1394</v>
      </c>
      <c r="H16" s="11" t="str">
        <f>IF(ISNA(VLOOKUP(B16,CEEMEA!$A:$A,1,0)),IF(ISNA(VLOOKUP(B16,Removes!$A:$A,1,0)),IF(ISNA(VLOOKUP(B16,TTM!$A:$A,1,0)),IF(ISNA(VLOOKUP(B16,FastTrack!$A:$A,1,0)),"Smart421","FastTrack"),"TTM"),"Remove"),"CEEMEA")</f>
        <v>CEEMEA</v>
      </c>
      <c r="I16" s="11" t="str">
        <f>IF(COUNTIF(schedule!DA$1:ZZ$100,B16)=0,"new","scheduled")</f>
        <v>scheduled</v>
      </c>
    </row>
    <row r="17" spans="1:9">
      <c r="A17" s="11" t="s">
        <v>1391</v>
      </c>
      <c r="B17" s="13">
        <v>120912234812</v>
      </c>
      <c r="C17" s="11" t="str">
        <f>IF(ISERROR(VLOOKUP(B17,'190912'!B:C,2,FALSE)),"new",VLOOKUP(B17,'190912'!B:C,2,FALSE))</f>
        <v>new</v>
      </c>
      <c r="D17" s="11" t="str">
        <f>IF(ISERROR(VLOOKUP(B17,'190912'!B:D,3,FALSE)),"new",IF(VLOOKUP(B17,'190912'!B:D,3,FALSE)="new","existing",VLOOKUP(B17,'190912'!B:D,3,FALSE)))</f>
        <v>existing</v>
      </c>
      <c r="E17" s="4">
        <f t="shared" si="1"/>
        <v>41252</v>
      </c>
      <c r="F17" s="11" t="str">
        <f>IF(ISERROR(VLOOKUP(B17,'210912'!B:B,1,FALSE)),"yes","no")</f>
        <v>no</v>
      </c>
      <c r="G17" s="2" t="s">
        <v>1392</v>
      </c>
      <c r="H17" s="11" t="str">
        <f>IF(ISNA(VLOOKUP(B17,CEEMEA!$A:$A,1,0)),IF(ISNA(VLOOKUP(B17,Removes!$A:$A,1,0)),IF(ISNA(VLOOKUP(B17,TTM!$A:$A,1,0)),IF(ISNA(VLOOKUP(B17,FastTrack!$A:$A,1,0)),"Smart421","FastTrack"),"TTM"),"Remove"),"CEEMEA")</f>
        <v>CEEMEA</v>
      </c>
      <c r="I17" s="11" t="str">
        <f>IF(COUNTIF(schedule!DA$1:ZZ$100,B17)=0,"new","scheduled")</f>
        <v>scheduled</v>
      </c>
    </row>
    <row r="18" spans="1:9">
      <c r="A18" s="11" t="s">
        <v>1387</v>
      </c>
      <c r="B18" s="13">
        <v>120913025255</v>
      </c>
      <c r="C18" s="11" t="str">
        <f>IF(ISERROR(VLOOKUP(B18,'190912'!B:C,2,FALSE)),"new",VLOOKUP(B18,'190912'!B:C,2,FALSE))</f>
        <v>new</v>
      </c>
      <c r="D18" s="11" t="str">
        <f>IF(ISERROR(VLOOKUP(B18,'190912'!B:D,3,FALSE)),"new",IF(VLOOKUP(B18,'190912'!B:D,3,FALSE)="new","existing",VLOOKUP(B18,'190912'!B:D,3,FALSE)))</f>
        <v>existing</v>
      </c>
      <c r="E18" s="4" t="e">
        <f t="shared" si="1"/>
        <v>#VALUE!</v>
      </c>
      <c r="F18" s="11" t="str">
        <f>IF(ISERROR(VLOOKUP(B18,'210912'!B:B,1,FALSE)),"yes","no")</f>
        <v>no</v>
      </c>
      <c r="G18" s="2" t="s">
        <v>1569</v>
      </c>
      <c r="H18" s="11" t="str">
        <f>IF(ISNA(VLOOKUP(B18,CEEMEA!$A:$A,1,0)),IF(ISNA(VLOOKUP(B18,Removes!$A:$A,1,0)),IF(ISNA(VLOOKUP(B18,TTM!$A:$A,1,0)),IF(ISNA(VLOOKUP(B18,FastTrack!$A:$A,1,0)),"Smart421","FastTrack"),"TTM"),"Remove"),"CEEMEA")</f>
        <v>CEEMEA</v>
      </c>
      <c r="I18" s="11" t="str">
        <f>IF(COUNTIF(schedule!DA$1:ZZ$100,B18)=0,"new","scheduled")</f>
        <v>scheduled</v>
      </c>
    </row>
    <row r="19" spans="1:9">
      <c r="A19" s="11" t="s">
        <v>1385</v>
      </c>
      <c r="B19" s="13">
        <v>120913025811</v>
      </c>
      <c r="C19" s="11" t="str">
        <f>IF(ISERROR(VLOOKUP(B19,'190912'!B:C,2,FALSE)),"new",VLOOKUP(B19,'190912'!B:C,2,FALSE))</f>
        <v>new</v>
      </c>
      <c r="D19" s="11" t="str">
        <f>IF(ISERROR(VLOOKUP(B19,'190912'!B:D,3,FALSE)),"new",IF(VLOOKUP(B19,'190912'!B:D,3,FALSE)="new","existing",VLOOKUP(B19,'190912'!B:D,3,FALSE)))</f>
        <v>existing</v>
      </c>
      <c r="E19" s="4" t="e">
        <f t="shared" si="1"/>
        <v>#VALUE!</v>
      </c>
      <c r="F19" s="11" t="str">
        <f>IF(ISERROR(VLOOKUP(B19,'210912'!B:B,1,FALSE)),"yes","no")</f>
        <v>no</v>
      </c>
      <c r="G19" s="2" t="s">
        <v>1386</v>
      </c>
      <c r="H19" s="11" t="str">
        <f>IF(ISNA(VLOOKUP(B19,CEEMEA!$A:$A,1,0)),IF(ISNA(VLOOKUP(B19,Removes!$A:$A,1,0)),IF(ISNA(VLOOKUP(B19,TTM!$A:$A,1,0)),IF(ISNA(VLOOKUP(B19,FastTrack!$A:$A,1,0)),"Smart421","FastTrack"),"TTM"),"Remove"),"CEEMEA")</f>
        <v>CEEMEA</v>
      </c>
      <c r="I19" s="11" t="str">
        <f>IF(COUNTIF(schedule!DA$1:ZZ$100,B19)=0,"new","scheduled")</f>
        <v>scheduled</v>
      </c>
    </row>
    <row r="20" spans="1:9">
      <c r="A20" s="11" t="s">
        <v>1373</v>
      </c>
      <c r="B20" s="13">
        <v>120913030541</v>
      </c>
      <c r="C20" s="11" t="str">
        <f>IF(ISERROR(VLOOKUP(B20,'190912'!B:C,2,FALSE)),"new",VLOOKUP(B20,'190912'!B:C,2,FALSE))</f>
        <v>new</v>
      </c>
      <c r="D20" s="11" t="str">
        <f>IF(ISERROR(VLOOKUP(B20,'190912'!B:D,3,FALSE)),"new",IF(VLOOKUP(B20,'190912'!B:D,3,FALSE)="new","existing",VLOOKUP(B20,'190912'!B:D,3,FALSE)))</f>
        <v>existing</v>
      </c>
      <c r="E20" s="4" t="e">
        <f t="shared" si="1"/>
        <v>#VALUE!</v>
      </c>
      <c r="F20" s="11" t="str">
        <f>IF(ISERROR(VLOOKUP(B20,'210912'!B:B,1,FALSE)),"yes","no")</f>
        <v>no</v>
      </c>
      <c r="G20" s="2" t="s">
        <v>1374</v>
      </c>
      <c r="H20" s="11" t="str">
        <f>IF(ISNA(VLOOKUP(B20,CEEMEA!$A:$A,1,0)),IF(ISNA(VLOOKUP(B20,Removes!$A:$A,1,0)),IF(ISNA(VLOOKUP(B20,TTM!$A:$A,1,0)),IF(ISNA(VLOOKUP(B20,FastTrack!$A:$A,1,0)),"Smart421","FastTrack"),"TTM"),"Remove"),"CEEMEA")</f>
        <v>CEEMEA</v>
      </c>
      <c r="I20" s="11" t="str">
        <f>IF(COUNTIF(schedule!DA$1:ZZ$100,B20)=0,"new","scheduled")</f>
        <v>scheduled</v>
      </c>
    </row>
    <row r="21" spans="1:9">
      <c r="A21" s="11" t="s">
        <v>1371</v>
      </c>
      <c r="B21" s="13">
        <v>120913051016</v>
      </c>
      <c r="C21" s="11" t="str">
        <f>IF(ISERROR(VLOOKUP(B21,'190912'!B:C,2,FALSE)),"new",VLOOKUP(B21,'190912'!B:C,2,FALSE))</f>
        <v>new</v>
      </c>
      <c r="D21" s="11" t="str">
        <f>IF(ISERROR(VLOOKUP(B21,'190912'!B:D,3,FALSE)),"new",IF(VLOOKUP(B21,'190912'!B:D,3,FALSE)="new","existing",VLOOKUP(B21,'190912'!B:D,3,FALSE)))</f>
        <v>existing</v>
      </c>
      <c r="E21" s="4" t="e">
        <f t="shared" si="1"/>
        <v>#VALUE!</v>
      </c>
      <c r="F21" s="11" t="str">
        <f>IF(ISERROR(VLOOKUP(B21,'210912'!B:B,1,FALSE)),"yes","no")</f>
        <v>no</v>
      </c>
      <c r="G21" s="2" t="s">
        <v>1372</v>
      </c>
      <c r="H21" s="11" t="str">
        <f>IF(ISNA(VLOOKUP(B21,CEEMEA!$A:$A,1,0)),IF(ISNA(VLOOKUP(B21,Removes!$A:$A,1,0)),IF(ISNA(VLOOKUP(B21,TTM!$A:$A,1,0)),IF(ISNA(VLOOKUP(B21,FastTrack!$A:$A,1,0)),"Smart421","FastTrack"),"TTM"),"Remove"),"CEEMEA")</f>
        <v>CEEMEA</v>
      </c>
      <c r="I21" s="11" t="str">
        <f>IF(COUNTIF(schedule!DA$1:ZZ$100,B21)=0,"new","scheduled")</f>
        <v>scheduled</v>
      </c>
    </row>
    <row r="22" spans="1:9">
      <c r="A22" s="11" t="s">
        <v>1570</v>
      </c>
      <c r="B22" s="13">
        <v>120913062811</v>
      </c>
      <c r="C22" s="11" t="str">
        <f>IF(ISERROR(VLOOKUP(B22,'190912'!B:C,2,FALSE)),"new",VLOOKUP(B22,'190912'!B:C,2,FALSE))</f>
        <v>new</v>
      </c>
      <c r="D22" s="11" t="str">
        <f>IF(ISERROR(VLOOKUP(B22,'190912'!B:D,3,FALSE)),"new",IF(VLOOKUP(B22,'190912'!B:D,3,FALSE)="new","existing",VLOOKUP(B22,'190912'!B:D,3,FALSE)))</f>
        <v>existing</v>
      </c>
      <c r="E22" s="4" t="e">
        <f t="shared" si="1"/>
        <v>#VALUE!</v>
      </c>
      <c r="F22" s="11" t="str">
        <f>IF(ISERROR(VLOOKUP(B22,'210912'!B:B,1,FALSE)),"yes","no")</f>
        <v>no</v>
      </c>
      <c r="G22" s="2" t="s">
        <v>1571</v>
      </c>
      <c r="H22" s="11" t="str">
        <f>IF(ISNA(VLOOKUP(B22,CEEMEA!$A:$A,1,0)),IF(ISNA(VLOOKUP(B22,Removes!$A:$A,1,0)),IF(ISNA(VLOOKUP(B22,TTM!$A:$A,1,0)),IF(ISNA(VLOOKUP(B22,FastTrack!$A:$A,1,0)),"Smart421","FastTrack"),"TTM"),"Remove"),"CEEMEA")</f>
        <v>CEEMEA</v>
      </c>
      <c r="I22" s="11" t="str">
        <f>IF(COUNTIF(schedule!DA$1:ZZ$100,B22)=0,"new","scheduled")</f>
        <v>scheduled</v>
      </c>
    </row>
    <row r="23" spans="1:9">
      <c r="A23" s="11" t="s">
        <v>1572</v>
      </c>
      <c r="B23" s="13">
        <v>120913064130</v>
      </c>
      <c r="C23" s="11" t="str">
        <f>IF(ISERROR(VLOOKUP(B23,'190912'!B:C,2,FALSE)),"new",VLOOKUP(B23,'190912'!B:C,2,FALSE))</f>
        <v>new</v>
      </c>
      <c r="D23" s="11" t="str">
        <f>IF(ISERROR(VLOOKUP(B23,'190912'!B:D,3,FALSE)),"new",IF(VLOOKUP(B23,'190912'!B:D,3,FALSE)="new","existing",VLOOKUP(B23,'190912'!B:D,3,FALSE)))</f>
        <v>existing</v>
      </c>
      <c r="E23" s="4" t="e">
        <f t="shared" si="1"/>
        <v>#VALUE!</v>
      </c>
      <c r="F23" s="11" t="str">
        <f>IF(ISERROR(VLOOKUP(B23,'210912'!B:B,1,FALSE)),"yes","no")</f>
        <v>no</v>
      </c>
      <c r="G23" s="2" t="s">
        <v>1573</v>
      </c>
      <c r="H23" s="11" t="str">
        <f>IF(ISNA(VLOOKUP(B23,CEEMEA!$A:$A,1,0)),IF(ISNA(VLOOKUP(B23,Removes!$A:$A,1,0)),IF(ISNA(VLOOKUP(B23,TTM!$A:$A,1,0)),IF(ISNA(VLOOKUP(B23,FastTrack!$A:$A,1,0)),"Smart421","FastTrack"),"TTM"),"Remove"),"CEEMEA")</f>
        <v>CEEMEA</v>
      </c>
      <c r="I23" s="11" t="str">
        <f>IF(COUNTIF(schedule!DA$1:ZZ$100,B23)=0,"new","scheduled")</f>
        <v>scheduled</v>
      </c>
    </row>
    <row r="24" spans="1:9">
      <c r="A24" s="11" t="s">
        <v>1553</v>
      </c>
      <c r="B24" s="13">
        <v>120914005007</v>
      </c>
      <c r="C24" s="11" t="str">
        <f>IF(ISERROR(VLOOKUP(B24,'190912'!B:C,2,FALSE)),"new",VLOOKUP(B24,'190912'!B:C,2,FALSE))</f>
        <v>new</v>
      </c>
      <c r="D24" s="11" t="str">
        <f>IF(ISERROR(VLOOKUP(B24,'190912'!B:D,3,FALSE)),"new",IF(VLOOKUP(B24,'190912'!B:D,3,FALSE)="new","existing",VLOOKUP(B24,'190912'!B:D,3,FALSE)))</f>
        <v>existing</v>
      </c>
      <c r="E24" s="4" t="e">
        <f t="shared" si="1"/>
        <v>#VALUE!</v>
      </c>
      <c r="F24" s="11" t="str">
        <f>IF(ISERROR(VLOOKUP(B24,'210912'!B:B,1,FALSE)),"yes","no")</f>
        <v>no</v>
      </c>
      <c r="G24" s="2" t="s">
        <v>1554</v>
      </c>
      <c r="H24" s="11" t="str">
        <f>IF(ISNA(VLOOKUP(B24,CEEMEA!$A:$A,1,0)),IF(ISNA(VLOOKUP(B24,Removes!$A:$A,1,0)),IF(ISNA(VLOOKUP(B24,TTM!$A:$A,1,0)),IF(ISNA(VLOOKUP(B24,FastTrack!$A:$A,1,0)),"Smart421","FastTrack"),"TTM"),"Remove"),"CEEMEA")</f>
        <v>CEEMEA</v>
      </c>
      <c r="I24" s="11" t="str">
        <f>IF(COUNTIF(schedule!DA$1:ZZ$100,B24)=0,"new","scheduled")</f>
        <v>scheduled</v>
      </c>
    </row>
    <row r="25" spans="1:9">
      <c r="A25" s="11" t="s">
        <v>1549</v>
      </c>
      <c r="B25" s="13">
        <v>120914005614</v>
      </c>
      <c r="C25" s="11" t="str">
        <f>IF(ISERROR(VLOOKUP(B25,'190912'!B:C,2,FALSE)),"new",VLOOKUP(B25,'190912'!B:C,2,FALSE))</f>
        <v>new</v>
      </c>
      <c r="D25" s="11" t="str">
        <f>IF(ISERROR(VLOOKUP(B25,'190912'!B:D,3,FALSE)),"new",IF(VLOOKUP(B25,'190912'!B:D,3,FALSE)="new","existing",VLOOKUP(B25,'190912'!B:D,3,FALSE)))</f>
        <v>existing</v>
      </c>
      <c r="E25" s="4" t="e">
        <f t="shared" si="1"/>
        <v>#VALUE!</v>
      </c>
      <c r="F25" s="11" t="str">
        <f>IF(ISERROR(VLOOKUP(B25,'210912'!B:B,1,FALSE)),"yes","no")</f>
        <v>no</v>
      </c>
      <c r="G25" s="2" t="s">
        <v>1550</v>
      </c>
      <c r="H25" s="11" t="str">
        <f>IF(ISNA(VLOOKUP(B25,CEEMEA!$A:$A,1,0)),IF(ISNA(VLOOKUP(B25,Removes!$A:$A,1,0)),IF(ISNA(VLOOKUP(B25,TTM!$A:$A,1,0)),IF(ISNA(VLOOKUP(B25,FastTrack!$A:$A,1,0)),"Smart421","FastTrack"),"TTM"),"Remove"),"CEEMEA")</f>
        <v>CEEMEA</v>
      </c>
      <c r="I25" s="11" t="str">
        <f>IF(COUNTIF(schedule!DA$1:ZZ$100,B25)=0,"new","scheduled")</f>
        <v>scheduled</v>
      </c>
    </row>
    <row r="26" spans="1:9">
      <c r="A26" s="11" t="s">
        <v>1547</v>
      </c>
      <c r="B26" s="13">
        <v>120914010015</v>
      </c>
      <c r="C26" s="11" t="str">
        <f>IF(ISERROR(VLOOKUP(B26,'190912'!B:C,2,FALSE)),"new",VLOOKUP(B26,'190912'!B:C,2,FALSE))</f>
        <v>new</v>
      </c>
      <c r="D26" s="11" t="str">
        <f>IF(ISERROR(VLOOKUP(B26,'190912'!B:D,3,FALSE)),"new",IF(VLOOKUP(B26,'190912'!B:D,3,FALSE)="new","existing",VLOOKUP(B26,'190912'!B:D,3,FALSE)))</f>
        <v>existing</v>
      </c>
      <c r="E26" s="4" t="e">
        <f t="shared" si="1"/>
        <v>#VALUE!</v>
      </c>
      <c r="F26" s="11" t="str">
        <f>IF(ISERROR(VLOOKUP(B26,'210912'!B:B,1,FALSE)),"yes","no")</f>
        <v>no</v>
      </c>
      <c r="G26" s="2" t="s">
        <v>1548</v>
      </c>
      <c r="H26" s="11" t="str">
        <f>IF(ISNA(VLOOKUP(B26,CEEMEA!$A:$A,1,0)),IF(ISNA(VLOOKUP(B26,Removes!$A:$A,1,0)),IF(ISNA(VLOOKUP(B26,TTM!$A:$A,1,0)),IF(ISNA(VLOOKUP(B26,FastTrack!$A:$A,1,0)),"Smart421","FastTrack"),"TTM"),"Remove"),"CEEMEA")</f>
        <v>CEEMEA</v>
      </c>
      <c r="I26" s="11" t="str">
        <f>IF(COUNTIF(schedule!DA$1:ZZ$100,B26)=0,"new","scheduled")</f>
        <v>scheduled</v>
      </c>
    </row>
    <row r="27" spans="1:9">
      <c r="A27" s="11" t="s">
        <v>1545</v>
      </c>
      <c r="B27" s="13">
        <v>120914023001</v>
      </c>
      <c r="C27" s="11" t="str">
        <f>IF(ISERROR(VLOOKUP(B27,'190912'!B:C,2,FALSE)),"new",VLOOKUP(B27,'190912'!B:C,2,FALSE))</f>
        <v>new</v>
      </c>
      <c r="D27" s="11" t="str">
        <f>IF(ISERROR(VLOOKUP(B27,'190912'!B:D,3,FALSE)),"new",IF(VLOOKUP(B27,'190912'!B:D,3,FALSE)="new","existing",VLOOKUP(B27,'190912'!B:D,3,FALSE)))</f>
        <v>existing</v>
      </c>
      <c r="E27" s="4" t="e">
        <f t="shared" si="1"/>
        <v>#VALUE!</v>
      </c>
      <c r="F27" s="11" t="str">
        <f>IF(ISERROR(VLOOKUP(B27,'210912'!B:B,1,FALSE)),"yes","no")</f>
        <v>no</v>
      </c>
      <c r="G27" s="2" t="s">
        <v>1546</v>
      </c>
      <c r="H27" s="11" t="str">
        <f>IF(ISNA(VLOOKUP(B27,CEEMEA!$A:$A,1,0)),IF(ISNA(VLOOKUP(B27,Removes!$A:$A,1,0)),IF(ISNA(VLOOKUP(B27,TTM!$A:$A,1,0)),IF(ISNA(VLOOKUP(B27,FastTrack!$A:$A,1,0)),"Smart421","FastTrack"),"TTM"),"Remove"),"CEEMEA")</f>
        <v>CEEMEA</v>
      </c>
      <c r="I27" s="11" t="str">
        <f>IF(COUNTIF(schedule!DA$1:ZZ$100,B27)=0,"new","scheduled")</f>
        <v>scheduled</v>
      </c>
    </row>
    <row r="28" spans="1:9">
      <c r="A28" s="11" t="s">
        <v>1543</v>
      </c>
      <c r="B28" s="13">
        <v>120914023437</v>
      </c>
      <c r="C28" s="11" t="str">
        <f>IF(ISERROR(VLOOKUP(B28,'190912'!B:C,2,FALSE)),"new",VLOOKUP(B28,'190912'!B:C,2,FALSE))</f>
        <v>new</v>
      </c>
      <c r="D28" s="11" t="str">
        <f>IF(ISERROR(VLOOKUP(B28,'190912'!B:D,3,FALSE)),"new",IF(VLOOKUP(B28,'190912'!B:D,3,FALSE)="new","existing",VLOOKUP(B28,'190912'!B:D,3,FALSE)))</f>
        <v>existing</v>
      </c>
      <c r="E28" s="4" t="e">
        <f t="shared" si="1"/>
        <v>#VALUE!</v>
      </c>
      <c r="F28" s="11" t="str">
        <f>IF(ISERROR(VLOOKUP(B28,'210912'!B:B,1,FALSE)),"yes","no")</f>
        <v>no</v>
      </c>
      <c r="G28" s="2" t="s">
        <v>1544</v>
      </c>
      <c r="H28" s="11" t="str">
        <f>IF(ISNA(VLOOKUP(B28,CEEMEA!$A:$A,1,0)),IF(ISNA(VLOOKUP(B28,Removes!$A:$A,1,0)),IF(ISNA(VLOOKUP(B28,TTM!$A:$A,1,0)),IF(ISNA(VLOOKUP(B28,FastTrack!$A:$A,1,0)),"Smart421","FastTrack"),"TTM"),"Remove"),"CEEMEA")</f>
        <v>CEEMEA</v>
      </c>
      <c r="I28" s="11" t="str">
        <f>IF(COUNTIF(schedule!DA$1:ZZ$100,B28)=0,"new","scheduled")</f>
        <v>scheduled</v>
      </c>
    </row>
    <row r="29" spans="1:9">
      <c r="A29" s="11" t="s">
        <v>1541</v>
      </c>
      <c r="B29" s="13">
        <v>120914023818</v>
      </c>
      <c r="C29" s="11" t="str">
        <f>IF(ISERROR(VLOOKUP(B29,'190912'!B:C,2,FALSE)),"new",VLOOKUP(B29,'190912'!B:C,2,FALSE))</f>
        <v>new</v>
      </c>
      <c r="D29" s="11" t="str">
        <f>IF(ISERROR(VLOOKUP(B29,'190912'!B:D,3,FALSE)),"new",IF(VLOOKUP(B29,'190912'!B:D,3,FALSE)="new","existing",VLOOKUP(B29,'190912'!B:D,3,FALSE)))</f>
        <v>existing</v>
      </c>
      <c r="E29" s="4" t="e">
        <f t="shared" si="1"/>
        <v>#VALUE!</v>
      </c>
      <c r="F29" s="11" t="str">
        <f>IF(ISERROR(VLOOKUP(B29,'210912'!B:B,1,FALSE)),"yes","no")</f>
        <v>no</v>
      </c>
      <c r="G29" s="2" t="s">
        <v>1542</v>
      </c>
      <c r="H29" s="11" t="str">
        <f>IF(ISNA(VLOOKUP(B29,CEEMEA!$A:$A,1,0)),IF(ISNA(VLOOKUP(B29,Removes!$A:$A,1,0)),IF(ISNA(VLOOKUP(B29,TTM!$A:$A,1,0)),IF(ISNA(VLOOKUP(B29,FastTrack!$A:$A,1,0)),"Smart421","FastTrack"),"TTM"),"Remove"),"CEEMEA")</f>
        <v>CEEMEA</v>
      </c>
      <c r="I29" s="11" t="str">
        <f>IF(COUNTIF(schedule!DA$1:ZZ$100,B29)=0,"new","scheduled")</f>
        <v>scheduled</v>
      </c>
    </row>
    <row r="30" spans="1:9">
      <c r="A30" s="11" t="s">
        <v>1539</v>
      </c>
      <c r="B30" s="13">
        <v>120914024126</v>
      </c>
      <c r="C30" s="11" t="str">
        <f>IF(ISERROR(VLOOKUP(B30,'190912'!B:C,2,FALSE)),"new",VLOOKUP(B30,'190912'!B:C,2,FALSE))</f>
        <v>new</v>
      </c>
      <c r="D30" s="11" t="str">
        <f>IF(ISERROR(VLOOKUP(B30,'190912'!B:D,3,FALSE)),"new",IF(VLOOKUP(B30,'190912'!B:D,3,FALSE)="new","existing",VLOOKUP(B30,'190912'!B:D,3,FALSE)))</f>
        <v>existing</v>
      </c>
      <c r="E30" s="4" t="e">
        <f t="shared" si="1"/>
        <v>#VALUE!</v>
      </c>
      <c r="F30" s="11" t="str">
        <f>IF(ISERROR(VLOOKUP(B30,'210912'!B:B,1,FALSE)),"yes","no")</f>
        <v>no</v>
      </c>
      <c r="G30" s="2" t="s">
        <v>1540</v>
      </c>
      <c r="H30" s="11" t="str">
        <f>IF(ISNA(VLOOKUP(B30,CEEMEA!$A:$A,1,0)),IF(ISNA(VLOOKUP(B30,Removes!$A:$A,1,0)),IF(ISNA(VLOOKUP(B30,TTM!$A:$A,1,0)),IF(ISNA(VLOOKUP(B30,FastTrack!$A:$A,1,0)),"Smart421","FastTrack"),"TTM"),"Remove"),"CEEMEA")</f>
        <v>CEEMEA</v>
      </c>
      <c r="I30" s="11" t="str">
        <f>IF(COUNTIF(schedule!DA$1:ZZ$100,B30)=0,"new","scheduled")</f>
        <v>scheduled</v>
      </c>
    </row>
    <row r="31" spans="1:9">
      <c r="A31" s="11" t="s">
        <v>1537</v>
      </c>
      <c r="B31" s="13">
        <v>120914024423</v>
      </c>
      <c r="C31" s="11" t="str">
        <f>IF(ISERROR(VLOOKUP(B31,'190912'!B:C,2,FALSE)),"new",VLOOKUP(B31,'190912'!B:C,2,FALSE))</f>
        <v>new</v>
      </c>
      <c r="D31" s="11" t="str">
        <f>IF(ISERROR(VLOOKUP(B31,'190912'!B:D,3,FALSE)),"new",IF(VLOOKUP(B31,'190912'!B:D,3,FALSE)="new","existing",VLOOKUP(B31,'190912'!B:D,3,FALSE)))</f>
        <v>existing</v>
      </c>
      <c r="E31" s="4" t="e">
        <f t="shared" si="1"/>
        <v>#VALUE!</v>
      </c>
      <c r="F31" s="11" t="str">
        <f>IF(ISERROR(VLOOKUP(B31,'210912'!B:B,1,FALSE)),"yes","no")</f>
        <v>no</v>
      </c>
      <c r="G31" s="2" t="s">
        <v>1538</v>
      </c>
      <c r="H31" s="11" t="str">
        <f>IF(ISNA(VLOOKUP(B31,CEEMEA!$A:$A,1,0)),IF(ISNA(VLOOKUP(B31,Removes!$A:$A,1,0)),IF(ISNA(VLOOKUP(B31,TTM!$A:$A,1,0)),IF(ISNA(VLOOKUP(B31,FastTrack!$A:$A,1,0)),"Smart421","FastTrack"),"TTM"),"Remove"),"CEEMEA")</f>
        <v>CEEMEA</v>
      </c>
      <c r="I31" s="11" t="str">
        <f>IF(COUNTIF(schedule!DA$1:ZZ$100,B31)=0,"new","scheduled")</f>
        <v>scheduled</v>
      </c>
    </row>
    <row r="32" spans="1:9">
      <c r="A32" s="11" t="s">
        <v>1535</v>
      </c>
      <c r="B32" s="13">
        <v>120914025115</v>
      </c>
      <c r="C32" s="11" t="str">
        <f>IF(ISERROR(VLOOKUP(B32,'190912'!B:C,2,FALSE)),"new",VLOOKUP(B32,'190912'!B:C,2,FALSE))</f>
        <v>new</v>
      </c>
      <c r="D32" s="11" t="str">
        <f>IF(ISERROR(VLOOKUP(B32,'190912'!B:D,3,FALSE)),"new",IF(VLOOKUP(B32,'190912'!B:D,3,FALSE)="new","existing",VLOOKUP(B32,'190912'!B:D,3,FALSE)))</f>
        <v>existing</v>
      </c>
      <c r="E32" s="4" t="e">
        <f t="shared" si="1"/>
        <v>#VALUE!</v>
      </c>
      <c r="F32" s="11" t="str">
        <f>IF(ISERROR(VLOOKUP(B32,'210912'!B:B,1,FALSE)),"yes","no")</f>
        <v>no</v>
      </c>
      <c r="G32" s="2" t="s">
        <v>1536</v>
      </c>
      <c r="H32" s="11" t="str">
        <f>IF(ISNA(VLOOKUP(B32,CEEMEA!$A:$A,1,0)),IF(ISNA(VLOOKUP(B32,Removes!$A:$A,1,0)),IF(ISNA(VLOOKUP(B32,TTM!$A:$A,1,0)),IF(ISNA(VLOOKUP(B32,FastTrack!$A:$A,1,0)),"Smart421","FastTrack"),"TTM"),"Remove"),"CEEMEA")</f>
        <v>CEEMEA</v>
      </c>
      <c r="I32" s="11" t="str">
        <f>IF(COUNTIF(schedule!DA$1:ZZ$100,B32)=0,"new","scheduled")</f>
        <v>scheduled</v>
      </c>
    </row>
    <row r="33" spans="1:9">
      <c r="A33" s="11" t="s">
        <v>1533</v>
      </c>
      <c r="B33" s="13">
        <v>120914031802</v>
      </c>
      <c r="C33" s="11" t="str">
        <f>IF(ISERROR(VLOOKUP(B33,'190912'!B:C,2,FALSE)),"new",VLOOKUP(B33,'190912'!B:C,2,FALSE))</f>
        <v>new</v>
      </c>
      <c r="D33" s="11" t="str">
        <f>IF(ISERROR(VLOOKUP(B33,'190912'!B:D,3,FALSE)),"new",IF(VLOOKUP(B33,'190912'!B:D,3,FALSE)="new","existing",VLOOKUP(B33,'190912'!B:D,3,FALSE)))</f>
        <v>existing</v>
      </c>
      <c r="E33" s="4" t="e">
        <f t="shared" si="1"/>
        <v>#VALUE!</v>
      </c>
      <c r="F33" s="11" t="str">
        <f>IF(ISERROR(VLOOKUP(B33,'210912'!B:B,1,FALSE)),"yes","no")</f>
        <v>no</v>
      </c>
      <c r="G33" s="2" t="s">
        <v>1534</v>
      </c>
      <c r="H33" s="11" t="str">
        <f>IF(ISNA(VLOOKUP(B33,CEEMEA!$A:$A,1,0)),IF(ISNA(VLOOKUP(B33,Removes!$A:$A,1,0)),IF(ISNA(VLOOKUP(B33,TTM!$A:$A,1,0)),IF(ISNA(VLOOKUP(B33,FastTrack!$A:$A,1,0)),"Smart421","FastTrack"),"TTM"),"Remove"),"CEEMEA")</f>
        <v>CEEMEA</v>
      </c>
      <c r="I33" s="11" t="str">
        <f>IF(COUNTIF(schedule!DA$1:ZZ$100,B33)=0,"new","scheduled")</f>
        <v>scheduled</v>
      </c>
    </row>
    <row r="34" spans="1:9">
      <c r="A34" s="11" t="s">
        <v>1531</v>
      </c>
      <c r="B34" s="13">
        <v>120914032053</v>
      </c>
      <c r="C34" s="11" t="str">
        <f>IF(ISERROR(VLOOKUP(B34,'190912'!B:C,2,FALSE)),"new",VLOOKUP(B34,'190912'!B:C,2,FALSE))</f>
        <v>new</v>
      </c>
      <c r="D34" s="11" t="str">
        <f>IF(ISERROR(VLOOKUP(B34,'190912'!B:D,3,FALSE)),"new",IF(VLOOKUP(B34,'190912'!B:D,3,FALSE)="new","existing",VLOOKUP(B34,'190912'!B:D,3,FALSE)))</f>
        <v>existing</v>
      </c>
      <c r="E34" s="4" t="e">
        <f t="shared" si="1"/>
        <v>#VALUE!</v>
      </c>
      <c r="F34" s="11" t="str">
        <f>IF(ISERROR(VLOOKUP(B34,'210912'!B:B,1,FALSE)),"yes","no")</f>
        <v>no</v>
      </c>
      <c r="G34" s="2" t="s">
        <v>1532</v>
      </c>
      <c r="H34" s="11" t="str">
        <f>IF(ISNA(VLOOKUP(B34,CEEMEA!$A:$A,1,0)),IF(ISNA(VLOOKUP(B34,Removes!$A:$A,1,0)),IF(ISNA(VLOOKUP(B34,TTM!$A:$A,1,0)),IF(ISNA(VLOOKUP(B34,FastTrack!$A:$A,1,0)),"Smart421","FastTrack"),"TTM"),"Remove"),"CEEMEA")</f>
        <v>CEEMEA</v>
      </c>
      <c r="I34" s="11" t="str">
        <f>IF(COUNTIF(schedule!DA$1:ZZ$100,B34)=0,"new","scheduled")</f>
        <v>scheduled</v>
      </c>
    </row>
    <row r="35" spans="1:9">
      <c r="A35" s="11" t="s">
        <v>1529</v>
      </c>
      <c r="B35" s="13">
        <v>120914033316</v>
      </c>
      <c r="C35" s="11" t="str">
        <f>IF(ISERROR(VLOOKUP(B35,'190912'!B:C,2,FALSE)),"new",VLOOKUP(B35,'190912'!B:C,2,FALSE))</f>
        <v>new</v>
      </c>
      <c r="D35" s="11" t="str">
        <f>IF(ISERROR(VLOOKUP(B35,'190912'!B:D,3,FALSE)),"new",IF(VLOOKUP(B35,'190912'!B:D,3,FALSE)="new","existing",VLOOKUP(B35,'190912'!B:D,3,FALSE)))</f>
        <v>existing</v>
      </c>
      <c r="E35" s="4" t="e">
        <f t="shared" si="1"/>
        <v>#VALUE!</v>
      </c>
      <c r="F35" s="11" t="str">
        <f>IF(ISERROR(VLOOKUP(B35,'210912'!B:B,1,FALSE)),"yes","no")</f>
        <v>no</v>
      </c>
      <c r="G35" s="2" t="s">
        <v>1530</v>
      </c>
      <c r="H35" s="11" t="str">
        <f>IF(ISNA(VLOOKUP(B35,CEEMEA!$A:$A,1,0)),IF(ISNA(VLOOKUP(B35,Removes!$A:$A,1,0)),IF(ISNA(VLOOKUP(B35,TTM!$A:$A,1,0)),IF(ISNA(VLOOKUP(B35,FastTrack!$A:$A,1,0)),"Smart421","FastTrack"),"TTM"),"Remove"),"CEEMEA")</f>
        <v>CEEMEA</v>
      </c>
      <c r="I35" s="11" t="str">
        <f>IF(COUNTIF(schedule!DA$1:ZZ$100,B35)=0,"new","scheduled")</f>
        <v>scheduled</v>
      </c>
    </row>
    <row r="36" spans="1:9">
      <c r="A36" s="11" t="s">
        <v>1527</v>
      </c>
      <c r="B36" s="13">
        <v>120914034923</v>
      </c>
      <c r="C36" s="11" t="str">
        <f>IF(ISERROR(VLOOKUP(B36,'190912'!B:C,2,FALSE)),"new",VLOOKUP(B36,'190912'!B:C,2,FALSE))</f>
        <v>new</v>
      </c>
      <c r="D36" s="11" t="str">
        <f>IF(ISERROR(VLOOKUP(B36,'190912'!B:D,3,FALSE)),"new",IF(VLOOKUP(B36,'190912'!B:D,3,FALSE)="new","existing",VLOOKUP(B36,'190912'!B:D,3,FALSE)))</f>
        <v>existing</v>
      </c>
      <c r="E36" s="4" t="e">
        <f t="shared" si="1"/>
        <v>#VALUE!</v>
      </c>
      <c r="F36" s="11" t="str">
        <f>IF(ISERROR(VLOOKUP(B36,'210912'!B:B,1,FALSE)),"yes","no")</f>
        <v>no</v>
      </c>
      <c r="G36" s="2" t="s">
        <v>1528</v>
      </c>
      <c r="H36" s="11" t="str">
        <f>IF(ISNA(VLOOKUP(B36,CEEMEA!$A:$A,1,0)),IF(ISNA(VLOOKUP(B36,Removes!$A:$A,1,0)),IF(ISNA(VLOOKUP(B36,TTM!$A:$A,1,0)),IF(ISNA(VLOOKUP(B36,FastTrack!$A:$A,1,0)),"Smart421","FastTrack"),"TTM"),"Remove"),"CEEMEA")</f>
        <v>CEEMEA</v>
      </c>
      <c r="I36" s="11" t="str">
        <f>IF(COUNTIF(schedule!DA$1:ZZ$100,B36)=0,"new","scheduled")</f>
        <v>scheduled</v>
      </c>
    </row>
    <row r="37" spans="1:9">
      <c r="A37" s="11" t="s">
        <v>1525</v>
      </c>
      <c r="B37" s="13">
        <v>120914040159</v>
      </c>
      <c r="C37" s="11" t="str">
        <f>IF(ISERROR(VLOOKUP(B37,'190912'!B:C,2,FALSE)),"new",VLOOKUP(B37,'190912'!B:C,2,FALSE))</f>
        <v>new</v>
      </c>
      <c r="D37" s="11" t="str">
        <f>IF(ISERROR(VLOOKUP(B37,'190912'!B:D,3,FALSE)),"new",IF(VLOOKUP(B37,'190912'!B:D,3,FALSE)="new","existing",VLOOKUP(B37,'190912'!B:D,3,FALSE)))</f>
        <v>existing</v>
      </c>
      <c r="E37" s="4" t="e">
        <f t="shared" si="1"/>
        <v>#VALUE!</v>
      </c>
      <c r="F37" s="11" t="str">
        <f>IF(ISERROR(VLOOKUP(B37,'210912'!B:B,1,FALSE)),"yes","no")</f>
        <v>no</v>
      </c>
      <c r="G37" s="2" t="s">
        <v>1526</v>
      </c>
      <c r="H37" s="11" t="str">
        <f>IF(ISNA(VLOOKUP(B37,CEEMEA!$A:$A,1,0)),IF(ISNA(VLOOKUP(B37,Removes!$A:$A,1,0)),IF(ISNA(VLOOKUP(B37,TTM!$A:$A,1,0)),IF(ISNA(VLOOKUP(B37,FastTrack!$A:$A,1,0)),"Smart421","FastTrack"),"TTM"),"Remove"),"CEEMEA")</f>
        <v>CEEMEA</v>
      </c>
      <c r="I37" s="11" t="str">
        <f>IF(COUNTIF(schedule!DA$1:ZZ$100,B37)=0,"new","scheduled")</f>
        <v>scheduled</v>
      </c>
    </row>
    <row r="38" spans="1:9">
      <c r="A38" s="1" t="s">
        <v>1769</v>
      </c>
      <c r="B38" s="13">
        <v>120914043427</v>
      </c>
      <c r="C38" s="11" t="str">
        <f>IF(ISERROR(VLOOKUP(B38,'190912'!B:C,2,FALSE)),"new",VLOOKUP(B38,'190912'!B:C,2,FALSE))</f>
        <v>new</v>
      </c>
      <c r="D38" s="11" t="str">
        <f>IF(ISERROR(VLOOKUP(B38,'190912'!B:D,3,FALSE)),"new",IF(VLOOKUP(B38,'190912'!B:D,3,FALSE)="new","existing",VLOOKUP(B38,'190912'!B:D,3,FALSE)))</f>
        <v>new</v>
      </c>
      <c r="E38" s="4" t="e">
        <f t="shared" si="1"/>
        <v>#VALUE!</v>
      </c>
      <c r="F38" s="11" t="str">
        <f>IF(ISERROR(VLOOKUP(B38,'210912'!B:B,1,FALSE)),"yes","no")</f>
        <v>no</v>
      </c>
      <c r="G38" s="2" t="s">
        <v>1770</v>
      </c>
      <c r="H38" s="11" t="str">
        <f>IF(ISNA(VLOOKUP(B38,CEEMEA!$A:$A,1,0)),IF(ISNA(VLOOKUP(B38,Removes!$A:$A,1,0)),IF(ISNA(VLOOKUP(B38,TTM!$A:$A,1,0)),IF(ISNA(VLOOKUP(B38,FastTrack!$A:$A,1,0)),"Smart421","FastTrack"),"TTM"),"Remove"),"CEEMEA")</f>
        <v>Smart421</v>
      </c>
      <c r="I38" s="11" t="str">
        <f>IF(COUNTIF(schedule!DA$1:ZZ$100,B38)=0,"new","scheduled")</f>
        <v>scheduled</v>
      </c>
    </row>
    <row r="39" spans="1:9">
      <c r="A39" s="11" t="s">
        <v>333</v>
      </c>
      <c r="B39" s="13">
        <v>120914123424</v>
      </c>
      <c r="C39" s="11" t="str">
        <f>IF(ISERROR(VLOOKUP(B39,'190912'!B:C,2,FALSE)),"new",VLOOKUP(B39,'190912'!B:C,2,FALSE))</f>
        <v>new</v>
      </c>
      <c r="D39" s="11" t="str">
        <f>IF(ISERROR(VLOOKUP(B39,'190912'!B:D,3,FALSE)),"new",IF(VLOOKUP(B39,'190912'!B:D,3,FALSE)="new","existing",VLOOKUP(B39,'190912'!B:D,3,FALSE)))</f>
        <v>existing</v>
      </c>
      <c r="E39" s="4" t="e">
        <f t="shared" si="1"/>
        <v>#VALUE!</v>
      </c>
      <c r="F39" s="11" t="str">
        <f>IF(ISERROR(VLOOKUP(B39,'210912'!B:B,1,FALSE)),"yes","no")</f>
        <v>no</v>
      </c>
      <c r="G39" s="2" t="s">
        <v>1714</v>
      </c>
      <c r="H39" s="11" t="str">
        <f>IF(ISNA(VLOOKUP(B39,CEEMEA!$A:$A,1,0)),IF(ISNA(VLOOKUP(B39,Removes!$A:$A,1,0)),IF(ISNA(VLOOKUP(B39,TTM!$A:$A,1,0)),IF(ISNA(VLOOKUP(B39,FastTrack!$A:$A,1,0)),"Smart421","FastTrack"),"TTM"),"Remove"),"CEEMEA")</f>
        <v>Remove</v>
      </c>
      <c r="I39" s="11" t="str">
        <f>IF(COUNTIF(schedule!DA$1:ZZ$100,B39)=0,"new","scheduled")</f>
        <v>new</v>
      </c>
    </row>
    <row r="40" spans="1:9">
      <c r="A40" s="11" t="s">
        <v>339</v>
      </c>
      <c r="B40" s="13">
        <v>120914131525</v>
      </c>
      <c r="C40" s="11" t="str">
        <f>IF(ISERROR(VLOOKUP(B40,'190912'!B:C,2,FALSE)),"new",VLOOKUP(B40,'190912'!B:C,2,FALSE))</f>
        <v>new</v>
      </c>
      <c r="D40" s="11" t="str">
        <f>IF(ISERROR(VLOOKUP(B40,'190912'!B:D,3,FALSE)),"new",IF(VLOOKUP(B40,'190912'!B:D,3,FALSE)="new","existing",VLOOKUP(B40,'190912'!B:D,3,FALSE)))</f>
        <v>existing</v>
      </c>
      <c r="E40" s="4" t="e">
        <f t="shared" si="1"/>
        <v>#VALUE!</v>
      </c>
      <c r="F40" s="11" t="str">
        <f>IF(ISERROR(VLOOKUP(B40,'210912'!B:B,1,FALSE)),"yes","no")</f>
        <v>no</v>
      </c>
      <c r="G40" s="2" t="s">
        <v>1712</v>
      </c>
      <c r="H40" s="11" t="str">
        <f>IF(ISNA(VLOOKUP(B40,CEEMEA!$A:$A,1,0)),IF(ISNA(VLOOKUP(B40,Removes!$A:$A,1,0)),IF(ISNA(VLOOKUP(B40,TTM!$A:$A,1,0)),IF(ISNA(VLOOKUP(B40,FastTrack!$A:$A,1,0)),"Smart421","FastTrack"),"TTM"),"Remove"),"CEEMEA")</f>
        <v>Smart421</v>
      </c>
      <c r="I40" s="11" t="str">
        <f>IF(COUNTIF(schedule!DA$1:ZZ$100,B40)=0,"new","scheduled")</f>
        <v>scheduled</v>
      </c>
    </row>
    <row r="41" spans="1:9">
      <c r="A41" s="11" t="s">
        <v>338</v>
      </c>
      <c r="B41" s="13">
        <v>120914131728</v>
      </c>
      <c r="C41" s="11" t="str">
        <f>IF(ISERROR(VLOOKUP(B41,'190912'!B:C,2,FALSE)),"new",VLOOKUP(B41,'190912'!B:C,2,FALSE))</f>
        <v>new</v>
      </c>
      <c r="D41" s="11" t="str">
        <f>IF(ISERROR(VLOOKUP(B41,'190912'!B:D,3,FALSE)),"new",IF(VLOOKUP(B41,'190912'!B:D,3,FALSE)="new","existing",VLOOKUP(B41,'190912'!B:D,3,FALSE)))</f>
        <v>existing</v>
      </c>
      <c r="E41" s="4" t="e">
        <f t="shared" si="1"/>
        <v>#VALUE!</v>
      </c>
      <c r="F41" s="11" t="str">
        <f>IF(ISERROR(VLOOKUP(B41,'210912'!B:B,1,FALSE)),"yes","no")</f>
        <v>no</v>
      </c>
      <c r="G41" s="2" t="s">
        <v>1711</v>
      </c>
      <c r="H41" s="11" t="str">
        <f>IF(ISNA(VLOOKUP(B41,CEEMEA!$A:$A,1,0)),IF(ISNA(VLOOKUP(B41,Removes!$A:$A,1,0)),IF(ISNA(VLOOKUP(B41,TTM!$A:$A,1,0)),IF(ISNA(VLOOKUP(B41,FastTrack!$A:$A,1,0)),"Smart421","FastTrack"),"TTM"),"Remove"),"CEEMEA")</f>
        <v>Smart421</v>
      </c>
      <c r="I41" s="11" t="str">
        <f>IF(COUNTIF(schedule!DA$1:ZZ$100,B41)=0,"new","scheduled")</f>
        <v>scheduled</v>
      </c>
    </row>
    <row r="42" spans="1:9">
      <c r="A42" s="11" t="s">
        <v>173</v>
      </c>
      <c r="B42" s="13">
        <v>120917045521</v>
      </c>
      <c r="C42" s="11" t="str">
        <f>IF(ISERROR(VLOOKUP(B42,'190912'!B:C,2,FALSE)),"new",VLOOKUP(B42,'190912'!B:C,2,FALSE))</f>
        <v>new</v>
      </c>
      <c r="D42" s="11" t="str">
        <f>IF(ISERROR(VLOOKUP(B42,'190912'!B:D,3,FALSE)),"new",IF(VLOOKUP(B42,'190912'!B:D,3,FALSE)="new","existing",VLOOKUP(B42,'190912'!B:D,3,FALSE)))</f>
        <v>existing</v>
      </c>
      <c r="E42" s="4" t="e">
        <f t="shared" si="1"/>
        <v>#VALUE!</v>
      </c>
      <c r="F42" s="11" t="str">
        <f>IF(ISERROR(VLOOKUP(B42,'210912'!B:B,1,FALSE)),"yes","no")</f>
        <v>no</v>
      </c>
      <c r="G42" s="2" t="s">
        <v>1674</v>
      </c>
      <c r="H42" s="11" t="str">
        <f>IF(ISNA(VLOOKUP(B42,CEEMEA!$A:$A,1,0)),IF(ISNA(VLOOKUP(B42,Removes!$A:$A,1,0)),IF(ISNA(VLOOKUP(B42,TTM!$A:$A,1,0)),IF(ISNA(VLOOKUP(B42,FastTrack!$A:$A,1,0)),"Smart421","FastTrack"),"TTM"),"Remove"),"CEEMEA")</f>
        <v>Remove</v>
      </c>
      <c r="I42" s="11" t="str">
        <f>IF(COUNTIF(schedule!DA$1:ZZ$100,B42)=0,"new","scheduled")</f>
        <v>new</v>
      </c>
    </row>
    <row r="43" spans="1:9">
      <c r="A43" s="11" t="s">
        <v>172</v>
      </c>
      <c r="B43" s="13">
        <v>120917045758</v>
      </c>
      <c r="C43" s="11" t="str">
        <f>IF(ISERROR(VLOOKUP(B43,'190912'!B:C,2,FALSE)),"new",VLOOKUP(B43,'190912'!B:C,2,FALSE))</f>
        <v>new</v>
      </c>
      <c r="D43" s="11" t="str">
        <f>IF(ISERROR(VLOOKUP(B43,'190912'!B:D,3,FALSE)),"new",IF(VLOOKUP(B43,'190912'!B:D,3,FALSE)="new","existing",VLOOKUP(B43,'190912'!B:D,3,FALSE)))</f>
        <v>existing</v>
      </c>
      <c r="E43" s="4" t="e">
        <f t="shared" si="1"/>
        <v>#VALUE!</v>
      </c>
      <c r="F43" s="11" t="str">
        <f>IF(ISERROR(VLOOKUP(B43,'210912'!B:B,1,FALSE)),"yes","no")</f>
        <v>no</v>
      </c>
      <c r="G43" s="2" t="s">
        <v>1673</v>
      </c>
      <c r="H43" s="11" t="str">
        <f>IF(ISNA(VLOOKUP(B43,CEEMEA!$A:$A,1,0)),IF(ISNA(VLOOKUP(B43,Removes!$A:$A,1,0)),IF(ISNA(VLOOKUP(B43,TTM!$A:$A,1,0)),IF(ISNA(VLOOKUP(B43,FastTrack!$A:$A,1,0)),"Smart421","FastTrack"),"TTM"),"Remove"),"CEEMEA")</f>
        <v>Remove</v>
      </c>
      <c r="I43" s="11" t="str">
        <f>IF(COUNTIF(schedule!DA$1:ZZ$100,B43)=0,"new","scheduled")</f>
        <v>new</v>
      </c>
    </row>
    <row r="44" spans="1:9">
      <c r="A44" s="1" t="s">
        <v>1576</v>
      </c>
      <c r="B44" s="13">
        <v>120918044014</v>
      </c>
      <c r="C44" s="11" t="str">
        <f>IF(ISERROR(VLOOKUP(B44,'190912'!B:C,2,FALSE)),"new",VLOOKUP(B44,'190912'!B:C,2,FALSE))</f>
        <v>new</v>
      </c>
      <c r="D44" s="11" t="str">
        <f>IF(ISERROR(VLOOKUP(B44,'190912'!B:D,3,FALSE)),"new",IF(VLOOKUP(B44,'190912'!B:D,3,FALSE)="new","existing",VLOOKUP(B44,'190912'!B:D,3,FALSE)))</f>
        <v>existing</v>
      </c>
      <c r="E44" s="4" t="e">
        <f t="shared" si="1"/>
        <v>#VALUE!</v>
      </c>
      <c r="F44" s="11" t="str">
        <f>IF(ISERROR(VLOOKUP(B44,'210912'!B:B,1,FALSE)),"yes","no")</f>
        <v>yes</v>
      </c>
      <c r="G44" s="2" t="s">
        <v>1577</v>
      </c>
      <c r="H44" s="11" t="str">
        <f>IF(ISNA(VLOOKUP(B44,CEEMEA!$A:$A,1,0)),IF(ISNA(VLOOKUP(B44,Removes!$A:$A,1,0)),IF(ISNA(VLOOKUP(B44,TTM!$A:$A,1,0)),IF(ISNA(VLOOKUP(B44,FastTrack!$A:$A,1,0)),"Smart421","FastTrack"),"TTM"),"Remove"),"CEEMEA")</f>
        <v>TTM</v>
      </c>
      <c r="I44" s="11" t="str">
        <f>IF(COUNTIF(schedule!DA$1:ZZ$100,B44)=0,"new","scheduled")</f>
        <v>scheduled</v>
      </c>
    </row>
    <row r="45" spans="1:9">
      <c r="A45" s="1" t="s">
        <v>1761</v>
      </c>
      <c r="B45" s="13">
        <v>120918050654</v>
      </c>
      <c r="C45" s="11" t="str">
        <f>IF(ISERROR(VLOOKUP(B45,'190912'!B:C,2,FALSE)),"new",VLOOKUP(B45,'190912'!B:C,2,FALSE))</f>
        <v>new</v>
      </c>
      <c r="D45" s="11" t="str">
        <f>IF(ISERROR(VLOOKUP(B45,'190912'!B:D,3,FALSE)),"new",IF(VLOOKUP(B45,'190912'!B:D,3,FALSE)="new","existing",VLOOKUP(B45,'190912'!B:D,3,FALSE)))</f>
        <v>existing</v>
      </c>
      <c r="E45" s="4" t="e">
        <f t="shared" si="1"/>
        <v>#VALUE!</v>
      </c>
      <c r="F45" s="11" t="str">
        <f>IF(ISERROR(VLOOKUP(B45,'210912'!B:B,1,FALSE)),"yes","no")</f>
        <v>yes</v>
      </c>
      <c r="G45" s="2" t="s">
        <v>1762</v>
      </c>
      <c r="H45" s="11" t="str">
        <f>IF(ISNA(VLOOKUP(B45,CEEMEA!$A:$A,1,0)),IF(ISNA(VLOOKUP(B45,Removes!$A:$A,1,0)),IF(ISNA(VLOOKUP(B45,TTM!$A:$A,1,0)),IF(ISNA(VLOOKUP(B45,FastTrack!$A:$A,1,0)),"Smart421","FastTrack"),"TTM"),"Remove"),"CEEMEA")</f>
        <v>TTM</v>
      </c>
      <c r="I45" s="11" t="str">
        <f>IF(COUNTIF(schedule!DA$1:ZZ$100,B45)=0,"new","scheduled")</f>
        <v>scheduled</v>
      </c>
    </row>
    <row r="46" spans="1:9">
      <c r="A46" s="1" t="s">
        <v>1771</v>
      </c>
      <c r="B46" s="13">
        <v>120919080500</v>
      </c>
      <c r="C46" s="11" t="str">
        <f>IF(ISERROR(VLOOKUP(B46,'190912'!B:C,2,FALSE)),"new",VLOOKUP(B46,'190912'!B:C,2,FALSE))</f>
        <v>new</v>
      </c>
      <c r="D46" s="11" t="str">
        <f>IF(ISERROR(VLOOKUP(B46,'190912'!B:D,3,FALSE)),"new",IF(VLOOKUP(B46,'190912'!B:D,3,FALSE)="new","existing",VLOOKUP(B46,'190912'!B:D,3,FALSE)))</f>
        <v>new</v>
      </c>
      <c r="E46" s="4" t="e">
        <f t="shared" si="1"/>
        <v>#VALUE!</v>
      </c>
      <c r="F46" s="11" t="str">
        <f>IF(ISERROR(VLOOKUP(B46,'210912'!B:B,1,FALSE)),"yes","no")</f>
        <v>no</v>
      </c>
      <c r="G46" s="2" t="s">
        <v>1772</v>
      </c>
      <c r="H46" s="11" t="str">
        <f>IF(ISNA(VLOOKUP(B46,CEEMEA!$A:$A,1,0)),IF(ISNA(VLOOKUP(B46,Removes!$A:$A,1,0)),IF(ISNA(VLOOKUP(B46,TTM!$A:$A,1,0)),IF(ISNA(VLOOKUP(B46,FastTrack!$A:$A,1,0)),"Smart421","FastTrack"),"TTM"),"Remove"),"CEEMEA")</f>
        <v>Smart421</v>
      </c>
      <c r="I46" s="11" t="str">
        <f>IF(COUNTIF(schedule!DA$1:ZZ$100,B46)=0,"new","scheduled")</f>
        <v>scheduled</v>
      </c>
    </row>
    <row r="47" spans="1:9">
      <c r="A47" s="1" t="s">
        <v>21</v>
      </c>
      <c r="B47" s="13">
        <v>1101121309421</v>
      </c>
      <c r="C47" s="11" t="str">
        <f>IF(ISERROR(VLOOKUP(B47,'190912'!B:C,2,FALSE)),"new",VLOOKUP(B47,'190912'!B:C,2,FALSE))</f>
        <v>new</v>
      </c>
      <c r="D47" s="11" t="str">
        <f>IF(ISERROR(VLOOKUP(B47,'190912'!B:D,3,FALSE)),"new",IF(VLOOKUP(B47,'190912'!B:D,3,FALSE)="new","existing",VLOOKUP(B47,'190912'!B:D,3,FALSE)))</f>
        <v>new</v>
      </c>
      <c r="E47" s="4" t="e">
        <f t="shared" si="1"/>
        <v>#VALUE!</v>
      </c>
      <c r="F47" s="11" t="str">
        <f>IF(ISERROR(VLOOKUP(B47,'210912'!B:B,1,FALSE)),"yes","no")</f>
        <v>no</v>
      </c>
      <c r="G47" s="2" t="s">
        <v>1773</v>
      </c>
      <c r="H47" s="11" t="str">
        <f>IF(ISNA(VLOOKUP(B47,CEEMEA!$A:$A,1,0)),IF(ISNA(VLOOKUP(B47,Removes!$A:$A,1,0)),IF(ISNA(VLOOKUP(B47,TTM!$A:$A,1,0)),IF(ISNA(VLOOKUP(B47,FastTrack!$A:$A,1,0)),"Smart421","FastTrack"),"TTM"),"Remove"),"CEEMEA")</f>
        <v>Smart421</v>
      </c>
      <c r="I47" s="11" t="str">
        <f>IF(COUNTIF(schedule!DA$1:ZZ$100,B47)=0,"new","scheduled")</f>
        <v>scheduled</v>
      </c>
    </row>
    <row r="48" spans="1:9">
      <c r="A48" s="1" t="s">
        <v>397</v>
      </c>
      <c r="B48" s="13">
        <v>1207260343541</v>
      </c>
      <c r="C48" s="11" t="str">
        <f>IF(ISERROR(VLOOKUP(B48,'190912'!B:C,2,FALSE)),"new",VLOOKUP(B48,'190912'!B:C,2,FALSE))</f>
        <v>new</v>
      </c>
      <c r="D48" s="11" t="str">
        <f>IF(ISERROR(VLOOKUP(B48,'190912'!B:D,3,FALSE)),"new",IF(VLOOKUP(B48,'190912'!B:D,3,FALSE)="new","existing",VLOOKUP(B48,'190912'!B:D,3,FALSE)))</f>
        <v>new</v>
      </c>
      <c r="E48" s="4" t="e">
        <f t="shared" si="1"/>
        <v>#VALUE!</v>
      </c>
      <c r="F48" s="11" t="str">
        <f>IF(ISERROR(VLOOKUP(B48,'210912'!B:B,1,FALSE)),"yes","no")</f>
        <v>no</v>
      </c>
      <c r="G48" s="2" t="s">
        <v>1763</v>
      </c>
      <c r="H48" s="11" t="str">
        <f>IF(ISNA(VLOOKUP(B48,CEEMEA!$A:$A,1,0)),IF(ISNA(VLOOKUP(B48,Removes!$A:$A,1,0)),IF(ISNA(VLOOKUP(B48,TTM!$A:$A,1,0)),IF(ISNA(VLOOKUP(B48,FastTrack!$A:$A,1,0)),"Smart421","FastTrack"),"TTM"),"Remove"),"CEEMEA")</f>
        <v>Smart421</v>
      </c>
      <c r="I48" s="11" t="str">
        <f>IF(COUNTIF(schedule!DA$1:ZZ$100,B48)=0,"new","scheduled")</f>
        <v>scheduled</v>
      </c>
    </row>
    <row r="49" spans="1:9">
      <c r="A49" s="1" t="s">
        <v>1657</v>
      </c>
      <c r="B49" s="13">
        <v>1208181910351</v>
      </c>
      <c r="C49" s="11" t="str">
        <f>IF(ISERROR(VLOOKUP(B49,'190912'!B:C,2,FALSE)),"new",VLOOKUP(B49,'190912'!B:C,2,FALSE))</f>
        <v>new</v>
      </c>
      <c r="D49" s="11" t="str">
        <f>IF(ISERROR(VLOOKUP(B49,'190912'!B:D,3,FALSE)),"new",IF(VLOOKUP(B49,'190912'!B:D,3,FALSE)="new","existing",VLOOKUP(B49,'190912'!B:D,3,FALSE)))</f>
        <v>existing</v>
      </c>
      <c r="E49" s="4" t="e">
        <f t="shared" si="1"/>
        <v>#VALUE!</v>
      </c>
      <c r="F49" s="11" t="str">
        <f>IF(ISERROR(VLOOKUP(B49,'210912'!B:B,1,FALSE)),"yes","no")</f>
        <v>no</v>
      </c>
      <c r="G49" s="2" t="s">
        <v>1765</v>
      </c>
      <c r="H49" s="11" t="str">
        <f>IF(ISNA(VLOOKUP(B49,CEEMEA!$A:$A,1,0)),IF(ISNA(VLOOKUP(B49,Removes!$A:$A,1,0)),IF(ISNA(VLOOKUP(B49,TTM!$A:$A,1,0)),IF(ISNA(VLOOKUP(B49,FastTrack!$A:$A,1,0)),"Smart421","FastTrack"),"TTM"),"Remove"),"CEEMEA")</f>
        <v>CEEMEA</v>
      </c>
      <c r="I49" s="11" t="str">
        <f>IF(COUNTIF(schedule!DA$1:ZZ$100,B49)=0,"new","scheduled")</f>
        <v>scheduled</v>
      </c>
    </row>
    <row r="50" spans="1:9">
      <c r="A50" s="1" t="s">
        <v>1655</v>
      </c>
      <c r="B50" s="13">
        <v>1208181910543</v>
      </c>
      <c r="C50" s="11" t="str">
        <f>IF(ISERROR(VLOOKUP(B50,'190912'!B:C,2,FALSE)),"new",VLOOKUP(B50,'190912'!B:C,2,FALSE))</f>
        <v>new</v>
      </c>
      <c r="D50" s="11" t="str">
        <f>IF(ISERROR(VLOOKUP(B50,'190912'!B:D,3,FALSE)),"new",IF(VLOOKUP(B50,'190912'!B:D,3,FALSE)="new","existing",VLOOKUP(B50,'190912'!B:D,3,FALSE)))</f>
        <v>existing</v>
      </c>
      <c r="E50" s="4" t="e">
        <f t="shared" si="1"/>
        <v>#VALUE!</v>
      </c>
      <c r="F50" s="11" t="str">
        <f>IF(ISERROR(VLOOKUP(B50,'210912'!B:B,1,FALSE)),"yes","no")</f>
        <v>no</v>
      </c>
      <c r="G50" s="2" t="s">
        <v>1764</v>
      </c>
      <c r="H50" s="11" t="str">
        <f>IF(ISNA(VLOOKUP(B50,CEEMEA!$A:$A,1,0)),IF(ISNA(VLOOKUP(B50,Removes!$A:$A,1,0)),IF(ISNA(VLOOKUP(B50,TTM!$A:$A,1,0)),IF(ISNA(VLOOKUP(B50,FastTrack!$A:$A,1,0)),"Smart421","FastTrack"),"TTM"),"Remove"),"CEEMEA")</f>
        <v>CEEMEA</v>
      </c>
      <c r="I50" s="11" t="str">
        <f>IF(COUNTIF(schedule!DA$1:ZZ$100,B50)=0,"new","scheduled")</f>
        <v>scheduled</v>
      </c>
    </row>
    <row r="51" spans="1:9">
      <c r="A51" s="11" t="s">
        <v>1639</v>
      </c>
      <c r="B51" s="13">
        <v>1209071219242</v>
      </c>
      <c r="C51" s="11" t="str">
        <f>IF(ISERROR(VLOOKUP(B51,'190912'!B:C,2,FALSE)),"new",VLOOKUP(B51,'190912'!B:C,2,FALSE))</f>
        <v>new</v>
      </c>
      <c r="D51" s="11" t="str">
        <f>IF(ISERROR(VLOOKUP(B51,'190912'!B:D,3,FALSE)),"new",IF(VLOOKUP(B51,'190912'!B:D,3,FALSE)="new","existing",VLOOKUP(B51,'190912'!B:D,3,FALSE)))</f>
        <v>existing</v>
      </c>
      <c r="E51" s="4" t="e">
        <f t="shared" si="1"/>
        <v>#VALUE!</v>
      </c>
      <c r="F51" s="11" t="str">
        <f>IF(ISERROR(VLOOKUP(B51,'210912'!B:B,1,FALSE)),"yes","no")</f>
        <v>no</v>
      </c>
      <c r="G51" s="2" t="s">
        <v>1640</v>
      </c>
      <c r="H51" s="11" t="str">
        <f>IF(ISNA(VLOOKUP(B51,CEEMEA!$A:$A,1,0)),IF(ISNA(VLOOKUP(B51,Removes!$A:$A,1,0)),IF(ISNA(VLOOKUP(B51,TTM!$A:$A,1,0)),IF(ISNA(VLOOKUP(B51,FastTrack!$A:$A,1,0)),"Smart421","FastTrack"),"TTM"),"Remove"),"CEEMEA")</f>
        <v>Remove</v>
      </c>
      <c r="I51" s="11" t="str">
        <f>IF(COUNTIF(schedule!DA$1:ZZ$100,B51)=0,"new","scheduled")</f>
        <v>new</v>
      </c>
    </row>
    <row r="52" spans="1:9">
      <c r="A52" s="11" t="s">
        <v>332</v>
      </c>
      <c r="B52" s="13">
        <v>1209141240361</v>
      </c>
      <c r="C52" s="11" t="str">
        <f>IF(ISERROR(VLOOKUP(B52,'190912'!B:C,2,FALSE)),"new",VLOOKUP(B52,'190912'!B:C,2,FALSE))</f>
        <v>new</v>
      </c>
      <c r="D52" s="11" t="str">
        <f>IF(ISERROR(VLOOKUP(B52,'190912'!B:D,3,FALSE)),"new",IF(VLOOKUP(B52,'190912'!B:D,3,FALSE)="new","existing",VLOOKUP(B52,'190912'!B:D,3,FALSE)))</f>
        <v>existing</v>
      </c>
      <c r="E52" s="4" t="e">
        <f t="shared" si="1"/>
        <v>#VALUE!</v>
      </c>
      <c r="F52" s="11" t="str">
        <f>IF(ISERROR(VLOOKUP(B52,'210912'!B:B,1,FALSE)),"yes","no")</f>
        <v>no</v>
      </c>
      <c r="G52" s="2" t="s">
        <v>1713</v>
      </c>
      <c r="H52" s="11" t="str">
        <f>IF(ISNA(VLOOKUP(B52,CEEMEA!$A:$A,1,0)),IF(ISNA(VLOOKUP(B52,Removes!$A:$A,1,0)),IF(ISNA(VLOOKUP(B52,TTM!$A:$A,1,0)),IF(ISNA(VLOOKUP(B52,FastTrack!$A:$A,1,0)),"Smart421","FastTrack"),"TTM"),"Remove"),"CEEMEA")</f>
        <v>Remove</v>
      </c>
      <c r="I52" s="11" t="str">
        <f>IF(COUNTIF(schedule!DA$1:ZZ$100,B52)=0,"new","scheduled")</f>
        <v>new</v>
      </c>
    </row>
  </sheetData>
  <autoFilter ref="A1:I1815">
    <filterColumn colId="7"/>
  </autoFilter>
  <sortState ref="A1:G1814">
    <sortCondition ref="B1:B1814"/>
  </sortState>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dimension ref="A1:I86"/>
  <sheetViews>
    <sheetView workbookViewId="0">
      <selection activeCell="F2" sqref="F2"/>
    </sheetView>
  </sheetViews>
  <sheetFormatPr defaultRowHeight="15"/>
  <cols>
    <col min="1" max="1" width="67" style="11" customWidth="1"/>
    <col min="2" max="4" width="14.140625" style="11" customWidth="1"/>
    <col min="5" max="5" width="13.140625" style="11" customWidth="1"/>
    <col min="6" max="6" width="9.140625" style="11"/>
    <col min="7" max="7" width="9.140625" style="3"/>
    <col min="8" max="16384" width="9.140625" style="11"/>
  </cols>
  <sheetData>
    <row r="1" spans="1:9">
      <c r="A1" s="11" t="s">
        <v>23</v>
      </c>
      <c r="C1" s="11" t="s">
        <v>30</v>
      </c>
      <c r="D1" s="11" t="s">
        <v>0</v>
      </c>
      <c r="E1" s="11" t="s">
        <v>35</v>
      </c>
      <c r="F1" s="11" t="s">
        <v>78</v>
      </c>
      <c r="G1" s="3" t="s">
        <v>0</v>
      </c>
      <c r="H1" s="11" t="s">
        <v>190</v>
      </c>
      <c r="I1" s="11" t="s">
        <v>230</v>
      </c>
    </row>
    <row r="2" spans="1:9">
      <c r="A2" s="1" t="s">
        <v>1722</v>
      </c>
      <c r="B2" s="13">
        <v>120326131750</v>
      </c>
      <c r="C2" s="11" t="str">
        <f>IF(ISERROR(VLOOKUP(B2,'180912'!B:C,2,FALSE)),"new",VLOOKUP(B2,'180912'!B:C,2,FALSE))</f>
        <v>new</v>
      </c>
      <c r="D2" s="11" t="str">
        <f>IF(ISERROR(VLOOKUP(B2,'180912'!B:D,3,FALSE)),"new",IF(VLOOKUP(B2,'180912'!B:D,3,FALSE)="new","existing",VLOOKUP(B2,'180912'!B:D,3,FALSE)))</f>
        <v>new</v>
      </c>
      <c r="E2" s="4" t="e">
        <f t="shared" ref="E2" si="0">DATEVALUE(MID(G2,SEARCH("/",G2,1)-2,10))</f>
        <v>#VALUE!</v>
      </c>
      <c r="F2" s="11" t="str">
        <f>IF(ISERROR(VLOOKUP(B2,'200912'!B:B,1,FALSE)),"yes","no")</f>
        <v>yes</v>
      </c>
      <c r="G2" s="2" t="s">
        <v>1723</v>
      </c>
      <c r="H2" s="11" t="str">
        <f>IF(ISNA(VLOOKUP(B2,CEEMEA!$A:$A,1,0)),IF(ISNA(VLOOKUP(B2,Removes!$A:$A,1,0)),IF(ISNA(VLOOKUP(B2,TTM!$A:$A,1,0)),IF(ISNA(VLOOKUP(B2,FastTrack!$A:$A,1,0)),"Smart421","FastTrack"),"TTM"),"Remove"),"CEEMEA")</f>
        <v>Smart421</v>
      </c>
      <c r="I2" s="11" t="str">
        <f>IF(COUNTIF(schedule!DA$1:ZZ$100,B2)=0,"new","scheduled")</f>
        <v>new</v>
      </c>
    </row>
    <row r="3" spans="1:9">
      <c r="A3" s="11" t="s">
        <v>162</v>
      </c>
      <c r="B3" s="13">
        <v>120808042120</v>
      </c>
      <c r="C3" s="11" t="str">
        <f>IF(ISERROR(VLOOKUP(B3,'180912'!B:C,2,FALSE)),"new",VLOOKUP(B3,'180912'!B:C,2,FALSE))</f>
        <v>new</v>
      </c>
      <c r="D3" s="11" t="str">
        <f>IF(ISERROR(VLOOKUP(B3,'180912'!B:D,3,FALSE)),"new",IF(VLOOKUP(B3,'180912'!B:D,3,FALSE)="new","existing",VLOOKUP(B3,'180912'!B:D,3,FALSE)))</f>
        <v>existing</v>
      </c>
      <c r="E3" s="4" t="e">
        <f t="shared" ref="E3:E66" si="1">DATEVALUE(MID(G3,SEARCH("/",G3,1)-2,10))</f>
        <v>#VALUE!</v>
      </c>
      <c r="F3" s="11" t="str">
        <f>IF(ISERROR(VLOOKUP(B3,'200912'!B:B,1,FALSE)),"yes","no")</f>
        <v>no</v>
      </c>
      <c r="G3" s="2" t="s">
        <v>1675</v>
      </c>
      <c r="H3" s="11" t="str">
        <f>IF(ISNA(VLOOKUP(B3,CEEMEA!$A:$A,1,0)),IF(ISNA(VLOOKUP(B3,Removes!$A:$A,1,0)),IF(ISNA(VLOOKUP(B3,TTM!$A:$A,1,0)),IF(ISNA(VLOOKUP(B3,FastTrack!$A:$A,1,0)),"Smart421","FastTrack"),"TTM"),"Remove"),"CEEMEA")</f>
        <v>Remove</v>
      </c>
      <c r="I3" s="11" t="str">
        <f>IF(COUNTIF(schedule!DA$1:ZZ$100,B3)=0,"new","scheduled")</f>
        <v>new</v>
      </c>
    </row>
    <row r="4" spans="1:9">
      <c r="A4" s="11" t="s">
        <v>128</v>
      </c>
      <c r="B4" s="13">
        <v>120814105536</v>
      </c>
      <c r="C4" s="11" t="str">
        <f>IF(ISERROR(VLOOKUP(B4,'180912'!B:C,2,FALSE)),"new",VLOOKUP(B4,'180912'!B:C,2,FALSE))</f>
        <v>new</v>
      </c>
      <c r="D4" s="11" t="str">
        <f>IF(ISERROR(VLOOKUP(B4,'180912'!B:D,3,FALSE)),"new",IF(VLOOKUP(B4,'180912'!B:D,3,FALSE)="new","existing",VLOOKUP(B4,'180912'!B:D,3,FALSE)))</f>
        <v>existing</v>
      </c>
      <c r="E4" s="4" t="e">
        <f t="shared" si="1"/>
        <v>#VALUE!</v>
      </c>
      <c r="F4" s="11" t="str">
        <f>IF(ISERROR(VLOOKUP(B4,'200912'!B:B,1,FALSE)),"yes","no")</f>
        <v>yes</v>
      </c>
      <c r="G4" s="2" t="s">
        <v>1710</v>
      </c>
      <c r="H4" s="11" t="str">
        <f>IF(ISNA(VLOOKUP(B4,CEEMEA!$A:$A,1,0)),IF(ISNA(VLOOKUP(B4,Removes!$A:$A,1,0)),IF(ISNA(VLOOKUP(B4,TTM!$A:$A,1,0)),IF(ISNA(VLOOKUP(B4,FastTrack!$A:$A,1,0)),"Smart421","FastTrack"),"TTM"),"Remove"),"CEEMEA")</f>
        <v>Smart421</v>
      </c>
      <c r="I4" s="11" t="str">
        <f>IF(COUNTIF(schedule!DA$1:ZZ$100,B4)=0,"new","scheduled")</f>
        <v>scheduled</v>
      </c>
    </row>
    <row r="5" spans="1:9">
      <c r="A5" s="11" t="s">
        <v>416</v>
      </c>
      <c r="B5" s="13">
        <v>120815111406</v>
      </c>
      <c r="C5" s="11" t="str">
        <f>IF(ISERROR(VLOOKUP(B5,'180912'!B:C,2,FALSE)),"new",VLOOKUP(B5,'180912'!B:C,2,FALSE))</f>
        <v>new</v>
      </c>
      <c r="D5" s="11" t="str">
        <f>IF(ISERROR(VLOOKUP(B5,'180912'!B:D,3,FALSE)),"new",IF(VLOOKUP(B5,'180912'!B:D,3,FALSE)="new","existing",VLOOKUP(B5,'180912'!B:D,3,FALSE)))</f>
        <v>existing</v>
      </c>
      <c r="E5" s="4" t="e">
        <f t="shared" si="1"/>
        <v>#VALUE!</v>
      </c>
      <c r="F5" s="11" t="str">
        <f>IF(ISERROR(VLOOKUP(B5,'200912'!B:B,1,FALSE)),"yes","no")</f>
        <v>no</v>
      </c>
      <c r="G5" s="2" t="s">
        <v>1022</v>
      </c>
      <c r="H5" s="11" t="str">
        <f>IF(ISNA(VLOOKUP(B5,CEEMEA!$A:$A,1,0)),IF(ISNA(VLOOKUP(B5,Removes!$A:$A,1,0)),IF(ISNA(VLOOKUP(B5,TTM!$A:$A,1,0)),IF(ISNA(VLOOKUP(B5,FastTrack!$A:$A,1,0)),"Smart421","FastTrack"),"TTM"),"Remove"),"CEEMEA")</f>
        <v>Smart421</v>
      </c>
      <c r="I5" s="11" t="str">
        <f>IF(COUNTIF(schedule!DA$1:ZZ$100,B5)=0,"new","scheduled")</f>
        <v>scheduled</v>
      </c>
    </row>
    <row r="6" spans="1:9">
      <c r="A6" s="1" t="s">
        <v>1559</v>
      </c>
      <c r="B6" s="13">
        <v>120818203139</v>
      </c>
      <c r="C6" s="11" t="str">
        <f>IF(ISERROR(VLOOKUP(B6,'180912'!B:C,2,FALSE)),"new",VLOOKUP(B6,'180912'!B:C,2,FALSE))</f>
        <v>new</v>
      </c>
      <c r="D6" s="11" t="str">
        <f>IF(ISERROR(VLOOKUP(B6,'180912'!B:D,3,FALSE)),"new",IF(VLOOKUP(B6,'180912'!B:D,3,FALSE)="new","existing",VLOOKUP(B6,'180912'!B:D,3,FALSE)))</f>
        <v>existing</v>
      </c>
      <c r="E6" s="4" t="e">
        <f t="shared" si="1"/>
        <v>#VALUE!</v>
      </c>
      <c r="F6" s="11" t="str">
        <f>IF(ISERROR(VLOOKUP(B6,'200912'!B:B,1,FALSE)),"yes","no")</f>
        <v>yes</v>
      </c>
      <c r="G6" s="2" t="s">
        <v>1731</v>
      </c>
      <c r="H6" s="11" t="str">
        <f>IF(ISNA(VLOOKUP(B6,CEEMEA!$A:$A,1,0)),IF(ISNA(VLOOKUP(B6,Removes!$A:$A,1,0)),IF(ISNA(VLOOKUP(B6,TTM!$A:$A,1,0)),IF(ISNA(VLOOKUP(B6,FastTrack!$A:$A,1,0)),"Smart421","FastTrack"),"TTM"),"Remove"),"CEEMEA")</f>
        <v>CEEMEA</v>
      </c>
      <c r="I6" s="11" t="str">
        <f>IF(COUNTIF(schedule!DA$1:ZZ$100,B6)=0,"new","scheduled")</f>
        <v>new</v>
      </c>
    </row>
    <row r="7" spans="1:9">
      <c r="A7" s="11" t="s">
        <v>673</v>
      </c>
      <c r="B7" s="13">
        <v>120822072617</v>
      </c>
      <c r="C7" s="11" t="str">
        <f>IF(ISERROR(VLOOKUP(B7,'180912'!B:C,2,FALSE)),"new",VLOOKUP(B7,'180912'!B:C,2,FALSE))</f>
        <v>new</v>
      </c>
      <c r="D7" s="11" t="str">
        <f>IF(ISERROR(VLOOKUP(B7,'180912'!B:D,3,FALSE)),"new",IF(VLOOKUP(B7,'180912'!B:D,3,FALSE)="new","existing",VLOOKUP(B7,'180912'!B:D,3,FALSE)))</f>
        <v>existing</v>
      </c>
      <c r="E7" s="4" t="e">
        <f t="shared" si="1"/>
        <v>#VALUE!</v>
      </c>
      <c r="F7" s="11" t="str">
        <f>IF(ISERROR(VLOOKUP(B7,'200912'!B:B,1,FALSE)),"yes","no")</f>
        <v>no</v>
      </c>
      <c r="G7" s="2" t="s">
        <v>1063</v>
      </c>
      <c r="H7" s="11" t="str">
        <f>IF(ISNA(VLOOKUP(B7,CEEMEA!$A:$A,1,0)),IF(ISNA(VLOOKUP(B7,Removes!$A:$A,1,0)),IF(ISNA(VLOOKUP(B7,TTM!$A:$A,1,0)),IF(ISNA(VLOOKUP(B7,FastTrack!$A:$A,1,0)),"Smart421","FastTrack"),"TTM"),"Remove"),"CEEMEA")</f>
        <v>Smart421</v>
      </c>
      <c r="I7" s="11" t="str">
        <f>IF(COUNTIF(schedule!DA$1:ZZ$100,B7)=0,"new","scheduled")</f>
        <v>scheduled</v>
      </c>
    </row>
    <row r="8" spans="1:9">
      <c r="A8" s="11" t="s">
        <v>1633</v>
      </c>
      <c r="B8" s="13">
        <v>120906034947</v>
      </c>
      <c r="C8" s="11" t="str">
        <f>IF(ISERROR(VLOOKUP(B8,'180912'!B:C,2,FALSE)),"new",VLOOKUP(B8,'180912'!B:C,2,FALSE))</f>
        <v>new</v>
      </c>
      <c r="D8" s="11" t="str">
        <f>IF(ISERROR(VLOOKUP(B8,'180912'!B:D,3,FALSE)),"new",IF(VLOOKUP(B8,'180912'!B:D,3,FALSE)="new","existing",VLOOKUP(B8,'180912'!B:D,3,FALSE)))</f>
        <v>existing</v>
      </c>
      <c r="E8" s="4" t="e">
        <f t="shared" si="1"/>
        <v>#VALUE!</v>
      </c>
      <c r="F8" s="11" t="str">
        <f>IF(ISERROR(VLOOKUP(B8,'200912'!B:B,1,FALSE)),"yes","no")</f>
        <v>no</v>
      </c>
      <c r="G8" s="2" t="s">
        <v>1634</v>
      </c>
      <c r="H8" s="11" t="str">
        <f>IF(ISNA(VLOOKUP(B8,CEEMEA!$A:$A,1,0)),IF(ISNA(VLOOKUP(B8,Removes!$A:$A,1,0)),IF(ISNA(VLOOKUP(B8,TTM!$A:$A,1,0)),IF(ISNA(VLOOKUP(B8,FastTrack!$A:$A,1,0)),"Smart421","FastTrack"),"TTM"),"Remove"),"CEEMEA")</f>
        <v>Smart421</v>
      </c>
      <c r="I8" s="11" t="str">
        <f>IF(COUNTIF(schedule!DA$1:ZZ$100,B8)=0,"new","scheduled")</f>
        <v>scheduled</v>
      </c>
    </row>
    <row r="9" spans="1:9">
      <c r="A9" s="11" t="s">
        <v>1631</v>
      </c>
      <c r="B9" s="13">
        <v>120906034948</v>
      </c>
      <c r="C9" s="11" t="str">
        <f>IF(ISERROR(VLOOKUP(B9,'180912'!B:C,2,FALSE)),"new",VLOOKUP(B9,'180912'!B:C,2,FALSE))</f>
        <v>new</v>
      </c>
      <c r="D9" s="11" t="str">
        <f>IF(ISERROR(VLOOKUP(B9,'180912'!B:D,3,FALSE)),"new",IF(VLOOKUP(B9,'180912'!B:D,3,FALSE)="new","existing",VLOOKUP(B9,'180912'!B:D,3,FALSE)))</f>
        <v>existing</v>
      </c>
      <c r="E9" s="4" t="e">
        <f t="shared" si="1"/>
        <v>#VALUE!</v>
      </c>
      <c r="F9" s="11" t="str">
        <f>IF(ISERROR(VLOOKUP(B9,'200912'!B:B,1,FALSE)),"yes","no")</f>
        <v>no</v>
      </c>
      <c r="G9" s="2" t="s">
        <v>1632</v>
      </c>
      <c r="H9" s="11" t="str">
        <f>IF(ISNA(VLOOKUP(B9,CEEMEA!$A:$A,1,0)),IF(ISNA(VLOOKUP(B9,Removes!$A:$A,1,0)),IF(ISNA(VLOOKUP(B9,TTM!$A:$A,1,0)),IF(ISNA(VLOOKUP(B9,FastTrack!$A:$A,1,0)),"Smart421","FastTrack"),"TTM"),"Remove"),"CEEMEA")</f>
        <v>Smart421</v>
      </c>
      <c r="I9" s="11" t="str">
        <f>IF(COUNTIF(schedule!DA$1:ZZ$100,B9)=0,"new","scheduled")</f>
        <v>scheduled</v>
      </c>
    </row>
    <row r="10" spans="1:9">
      <c r="A10" s="11" t="s">
        <v>1629</v>
      </c>
      <c r="B10" s="13">
        <v>120906034949</v>
      </c>
      <c r="C10" s="11" t="str">
        <f>IF(ISERROR(VLOOKUP(B10,'180912'!B:C,2,FALSE)),"new",VLOOKUP(B10,'180912'!B:C,2,FALSE))</f>
        <v>new</v>
      </c>
      <c r="D10" s="11" t="str">
        <f>IF(ISERROR(VLOOKUP(B10,'180912'!B:D,3,FALSE)),"new",IF(VLOOKUP(B10,'180912'!B:D,3,FALSE)="new","existing",VLOOKUP(B10,'180912'!B:D,3,FALSE)))</f>
        <v>existing</v>
      </c>
      <c r="E10" s="4" t="e">
        <f t="shared" si="1"/>
        <v>#VALUE!</v>
      </c>
      <c r="F10" s="11" t="str">
        <f>IF(ISERROR(VLOOKUP(B10,'200912'!B:B,1,FALSE)),"yes","no")</f>
        <v>no</v>
      </c>
      <c r="G10" s="2" t="s">
        <v>1630</v>
      </c>
      <c r="H10" s="11" t="str">
        <f>IF(ISNA(VLOOKUP(B10,CEEMEA!$A:$A,1,0)),IF(ISNA(VLOOKUP(B10,Removes!$A:$A,1,0)),IF(ISNA(VLOOKUP(B10,TTM!$A:$A,1,0)),IF(ISNA(VLOOKUP(B10,FastTrack!$A:$A,1,0)),"Smart421","FastTrack"),"TTM"),"Remove"),"CEEMEA")</f>
        <v>Smart421</v>
      </c>
      <c r="I10" s="11" t="str">
        <f>IF(COUNTIF(schedule!DA$1:ZZ$100,B10)=0,"new","scheduled")</f>
        <v>scheduled</v>
      </c>
    </row>
    <row r="11" spans="1:9">
      <c r="A11" s="11" t="s">
        <v>33</v>
      </c>
      <c r="B11" s="13">
        <v>120906034950</v>
      </c>
      <c r="C11" s="11" t="str">
        <f>IF(ISERROR(VLOOKUP(B11,'180912'!B:C,2,FALSE)),"new",VLOOKUP(B11,'180912'!B:C,2,FALSE))</f>
        <v>new</v>
      </c>
      <c r="D11" s="11" t="str">
        <f>IF(ISERROR(VLOOKUP(B11,'180912'!B:D,3,FALSE)),"new",IF(VLOOKUP(B11,'180912'!B:D,3,FALSE)="new","existing",VLOOKUP(B11,'180912'!B:D,3,FALSE)))</f>
        <v>existing</v>
      </c>
      <c r="E11" s="4" t="e">
        <f t="shared" si="1"/>
        <v>#VALUE!</v>
      </c>
      <c r="F11" s="11" t="str">
        <f>IF(ISERROR(VLOOKUP(B11,'200912'!B:B,1,FALSE)),"yes","no")</f>
        <v>yes</v>
      </c>
      <c r="G11" s="2" t="s">
        <v>1635</v>
      </c>
      <c r="H11" s="11" t="str">
        <f>IF(ISNA(VLOOKUP(B11,CEEMEA!$A:$A,1,0)),IF(ISNA(VLOOKUP(B11,Removes!$A:$A,1,0)),IF(ISNA(VLOOKUP(B11,TTM!$A:$A,1,0)),IF(ISNA(VLOOKUP(B11,FastTrack!$A:$A,1,0)),"Smart421","FastTrack"),"TTM"),"Remove"),"CEEMEA")</f>
        <v>Smart421</v>
      </c>
      <c r="I11" s="11" t="str">
        <f>IF(COUNTIF(schedule!DA$1:ZZ$100,B11)=0,"new","scheduled")</f>
        <v>scheduled</v>
      </c>
    </row>
    <row r="12" spans="1:9">
      <c r="A12" s="11" t="s">
        <v>1202</v>
      </c>
      <c r="B12" s="13">
        <v>120906050548</v>
      </c>
      <c r="C12" s="11" t="str">
        <f>IF(ISERROR(VLOOKUP(B12,'180912'!B:C,2,FALSE)),"new",VLOOKUP(B12,'180912'!B:C,2,FALSE))</f>
        <v>new</v>
      </c>
      <c r="D12" s="11" t="str">
        <f>IF(ISERROR(VLOOKUP(B12,'180912'!B:D,3,FALSE)),"new",IF(VLOOKUP(B12,'180912'!B:D,3,FALSE)="new","existing",VLOOKUP(B12,'180912'!B:D,3,FALSE)))</f>
        <v>existing</v>
      </c>
      <c r="E12" s="4" t="e">
        <f t="shared" si="1"/>
        <v>#VALUE!</v>
      </c>
      <c r="F12" s="11" t="str">
        <f>IF(ISERROR(VLOOKUP(B12,'200912'!B:B,1,FALSE)),"yes","no")</f>
        <v>yes</v>
      </c>
      <c r="G12" s="2" t="s">
        <v>1760</v>
      </c>
      <c r="H12" s="11" t="str">
        <f>IF(ISNA(VLOOKUP(B12,CEEMEA!$A:$A,1,0)),IF(ISNA(VLOOKUP(B12,Removes!$A:$A,1,0)),IF(ISNA(VLOOKUP(B12,TTM!$A:$A,1,0)),IF(ISNA(VLOOKUP(B12,FastTrack!$A:$A,1,0)),"Smart421","FastTrack"),"TTM"),"Remove"),"CEEMEA")</f>
        <v>Smart421</v>
      </c>
      <c r="I12" s="11" t="str">
        <f>IF(COUNTIF(schedule!DA$1:ZZ$100,B12)=0,"new","scheduled")</f>
        <v>scheduled</v>
      </c>
    </row>
    <row r="13" spans="1:9">
      <c r="A13" s="11" t="s">
        <v>1200</v>
      </c>
      <c r="B13" s="13">
        <v>120906050558</v>
      </c>
      <c r="C13" s="11" t="str">
        <f>IF(ISERROR(VLOOKUP(B13,'180912'!B:C,2,FALSE)),"new",VLOOKUP(B13,'180912'!B:C,2,FALSE))</f>
        <v>new</v>
      </c>
      <c r="D13" s="11" t="str">
        <f>IF(ISERROR(VLOOKUP(B13,'180912'!B:D,3,FALSE)),"new",IF(VLOOKUP(B13,'180912'!B:D,3,FALSE)="new","existing",VLOOKUP(B13,'180912'!B:D,3,FALSE)))</f>
        <v>existing</v>
      </c>
      <c r="E13" s="4">
        <f t="shared" si="1"/>
        <v>41252</v>
      </c>
      <c r="F13" s="11" t="str">
        <f>IF(ISERROR(VLOOKUP(B13,'200912'!B:B,1,FALSE)),"yes","no")</f>
        <v>yes</v>
      </c>
      <c r="G13" s="2" t="s">
        <v>1398</v>
      </c>
      <c r="H13" s="11" t="str">
        <f>IF(ISNA(VLOOKUP(B13,CEEMEA!$A:$A,1,0)),IF(ISNA(VLOOKUP(B13,Removes!$A:$A,1,0)),IF(ISNA(VLOOKUP(B13,TTM!$A:$A,1,0)),IF(ISNA(VLOOKUP(B13,FastTrack!$A:$A,1,0)),"Smart421","FastTrack"),"TTM"),"Remove"),"CEEMEA")</f>
        <v>Smart421</v>
      </c>
      <c r="I13" s="11" t="str">
        <f>IF(COUNTIF(schedule!DA$1:ZZ$100,B13)=0,"new","scheduled")</f>
        <v>scheduled</v>
      </c>
    </row>
    <row r="14" spans="1:9">
      <c r="A14" s="11" t="s">
        <v>1263</v>
      </c>
      <c r="B14" s="13">
        <v>120910131628</v>
      </c>
      <c r="C14" s="11" t="str">
        <f>IF(ISERROR(VLOOKUP(B14,'180912'!B:C,2,FALSE)),"new",VLOOKUP(B14,'180912'!B:C,2,FALSE))</f>
        <v>new</v>
      </c>
      <c r="D14" s="11" t="str">
        <f>IF(ISERROR(VLOOKUP(B14,'180912'!B:D,3,FALSE)),"new",IF(VLOOKUP(B14,'180912'!B:D,3,FALSE)="new","existing",VLOOKUP(B14,'180912'!B:D,3,FALSE)))</f>
        <v>existing</v>
      </c>
      <c r="E14" s="4">
        <f t="shared" si="1"/>
        <v>41191</v>
      </c>
      <c r="F14" s="11" t="str">
        <f>IF(ISERROR(VLOOKUP(B14,'200912'!B:B,1,FALSE)),"yes","no")</f>
        <v>no</v>
      </c>
      <c r="G14" s="2" t="s">
        <v>1446</v>
      </c>
      <c r="H14" s="11" t="str">
        <f>IF(ISNA(VLOOKUP(B14,CEEMEA!$A:$A,1,0)),IF(ISNA(VLOOKUP(B14,Removes!$A:$A,1,0)),IF(ISNA(VLOOKUP(B14,TTM!$A:$A,1,0)),IF(ISNA(VLOOKUP(B14,FastTrack!$A:$A,1,0)),"Smart421","FastTrack"),"TTM"),"Remove"),"CEEMEA")</f>
        <v>Remove</v>
      </c>
      <c r="I14" s="11" t="str">
        <f>IF(COUNTIF(schedule!DA$1:ZZ$100,B14)=0,"new","scheduled")</f>
        <v>new</v>
      </c>
    </row>
    <row r="15" spans="1:9">
      <c r="A15" s="11" t="s">
        <v>1261</v>
      </c>
      <c r="B15" s="13">
        <v>120910132254</v>
      </c>
      <c r="C15" s="11" t="str">
        <f>IF(ISERROR(VLOOKUP(B15,'180912'!B:C,2,FALSE)),"new",VLOOKUP(B15,'180912'!B:C,2,FALSE))</f>
        <v>new</v>
      </c>
      <c r="D15" s="11" t="str">
        <f>IF(ISERROR(VLOOKUP(B15,'180912'!B:D,3,FALSE)),"new",IF(VLOOKUP(B15,'180912'!B:D,3,FALSE)="new","existing",VLOOKUP(B15,'180912'!B:D,3,FALSE)))</f>
        <v>existing</v>
      </c>
      <c r="E15" s="4">
        <f t="shared" si="1"/>
        <v>41191</v>
      </c>
      <c r="F15" s="11" t="str">
        <f>IF(ISERROR(VLOOKUP(B15,'200912'!B:B,1,FALSE)),"yes","no")</f>
        <v>no</v>
      </c>
      <c r="G15" s="2" t="s">
        <v>1445</v>
      </c>
      <c r="H15" s="11" t="str">
        <f>IF(ISNA(VLOOKUP(B15,CEEMEA!$A:$A,1,0)),IF(ISNA(VLOOKUP(B15,Removes!$A:$A,1,0)),IF(ISNA(VLOOKUP(B15,TTM!$A:$A,1,0)),IF(ISNA(VLOOKUP(B15,FastTrack!$A:$A,1,0)),"Smart421","FastTrack"),"TTM"),"Remove"),"CEEMEA")</f>
        <v>Remove</v>
      </c>
      <c r="I15" s="11" t="str">
        <f>IF(COUNTIF(schedule!DA$1:ZZ$100,B15)=0,"new","scheduled")</f>
        <v>new</v>
      </c>
    </row>
    <row r="16" spans="1:9">
      <c r="A16" s="11" t="s">
        <v>1259</v>
      </c>
      <c r="B16" s="13">
        <v>120910132447</v>
      </c>
      <c r="C16" s="11" t="str">
        <f>IF(ISERROR(VLOOKUP(B16,'180912'!B:C,2,FALSE)),"new",VLOOKUP(B16,'180912'!B:C,2,FALSE))</f>
        <v>new</v>
      </c>
      <c r="D16" s="11" t="str">
        <f>IF(ISERROR(VLOOKUP(B16,'180912'!B:D,3,FALSE)),"new",IF(VLOOKUP(B16,'180912'!B:D,3,FALSE)="new","existing",VLOOKUP(B16,'180912'!B:D,3,FALSE)))</f>
        <v>existing</v>
      </c>
      <c r="E16" s="4">
        <f t="shared" si="1"/>
        <v>41191</v>
      </c>
      <c r="F16" s="11" t="str">
        <f>IF(ISERROR(VLOOKUP(B16,'200912'!B:B,1,FALSE)),"yes","no")</f>
        <v>no</v>
      </c>
      <c r="G16" s="2" t="s">
        <v>1444</v>
      </c>
      <c r="H16" s="11" t="str">
        <f>IF(ISNA(VLOOKUP(B16,CEEMEA!$A:$A,1,0)),IF(ISNA(VLOOKUP(B16,Removes!$A:$A,1,0)),IF(ISNA(VLOOKUP(B16,TTM!$A:$A,1,0)),IF(ISNA(VLOOKUP(B16,FastTrack!$A:$A,1,0)),"Smart421","FastTrack"),"TTM"),"Remove"),"CEEMEA")</f>
        <v>Remove</v>
      </c>
      <c r="I16" s="11" t="str">
        <f>IF(COUNTIF(schedule!DA$1:ZZ$100,B16)=0,"new","scheduled")</f>
        <v>new</v>
      </c>
    </row>
    <row r="17" spans="1:9">
      <c r="A17" s="11" t="s">
        <v>1257</v>
      </c>
      <c r="B17" s="13">
        <v>120910132740</v>
      </c>
      <c r="C17" s="11" t="str">
        <f>IF(ISERROR(VLOOKUP(B17,'180912'!B:C,2,FALSE)),"new",VLOOKUP(B17,'180912'!B:C,2,FALSE))</f>
        <v>new</v>
      </c>
      <c r="D17" s="11" t="str">
        <f>IF(ISERROR(VLOOKUP(B17,'180912'!B:D,3,FALSE)),"new",IF(VLOOKUP(B17,'180912'!B:D,3,FALSE)="new","existing",VLOOKUP(B17,'180912'!B:D,3,FALSE)))</f>
        <v>existing</v>
      </c>
      <c r="E17" s="4">
        <f t="shared" si="1"/>
        <v>41191</v>
      </c>
      <c r="F17" s="11" t="str">
        <f>IF(ISERROR(VLOOKUP(B17,'200912'!B:B,1,FALSE)),"yes","no")</f>
        <v>no</v>
      </c>
      <c r="G17" s="2" t="s">
        <v>1443</v>
      </c>
      <c r="H17" s="11" t="str">
        <f>IF(ISNA(VLOOKUP(B17,CEEMEA!$A:$A,1,0)),IF(ISNA(VLOOKUP(B17,Removes!$A:$A,1,0)),IF(ISNA(VLOOKUP(B17,TTM!$A:$A,1,0)),IF(ISNA(VLOOKUP(B17,FastTrack!$A:$A,1,0)),"Smart421","FastTrack"),"TTM"),"Remove"),"CEEMEA")</f>
        <v>Remove</v>
      </c>
      <c r="I17" s="11" t="str">
        <f>IF(COUNTIF(schedule!DA$1:ZZ$100,B17)=0,"new","scheduled")</f>
        <v>new</v>
      </c>
    </row>
    <row r="18" spans="1:9">
      <c r="A18" s="11" t="s">
        <v>1282</v>
      </c>
      <c r="B18" s="13">
        <v>120911115200</v>
      </c>
      <c r="C18" s="11" t="str">
        <f>IF(ISERROR(VLOOKUP(B18,'180912'!B:C,2,FALSE)),"new",VLOOKUP(B18,'180912'!B:C,2,FALSE))</f>
        <v>new</v>
      </c>
      <c r="D18" s="11" t="str">
        <f>IF(ISERROR(VLOOKUP(B18,'180912'!B:D,3,FALSE)),"new",IF(VLOOKUP(B18,'180912'!B:D,3,FALSE)="new","existing",VLOOKUP(B18,'180912'!B:D,3,FALSE)))</f>
        <v>existing</v>
      </c>
      <c r="E18" s="4">
        <f t="shared" si="1"/>
        <v>41222</v>
      </c>
      <c r="F18" s="11" t="str">
        <f>IF(ISERROR(VLOOKUP(B18,'200912'!B:B,1,FALSE)),"yes","no")</f>
        <v>no</v>
      </c>
      <c r="G18" s="2" t="s">
        <v>1428</v>
      </c>
      <c r="H18" s="11" t="str">
        <f>IF(ISNA(VLOOKUP(B18,CEEMEA!$A:$A,1,0)),IF(ISNA(VLOOKUP(B18,Removes!$A:$A,1,0)),IF(ISNA(VLOOKUP(B18,TTM!$A:$A,1,0)),IF(ISNA(VLOOKUP(B18,FastTrack!$A:$A,1,0)),"Smart421","FastTrack"),"TTM"),"Remove"),"CEEMEA")</f>
        <v>Remove</v>
      </c>
      <c r="I18" s="11" t="str">
        <f>IF(COUNTIF(schedule!DA$1:ZZ$100,B18)=0,"new","scheduled")</f>
        <v>new</v>
      </c>
    </row>
    <row r="19" spans="1:9">
      <c r="A19" s="11" t="s">
        <v>1393</v>
      </c>
      <c r="B19" s="13">
        <v>120912233330</v>
      </c>
      <c r="C19" s="11" t="str">
        <f>IF(ISERROR(VLOOKUP(B19,'180912'!B:C,2,FALSE)),"new",VLOOKUP(B19,'180912'!B:C,2,FALSE))</f>
        <v>new</v>
      </c>
      <c r="D19" s="11" t="str">
        <f>IF(ISERROR(VLOOKUP(B19,'180912'!B:D,3,FALSE)),"new",IF(VLOOKUP(B19,'180912'!B:D,3,FALSE)="new","existing",VLOOKUP(B19,'180912'!B:D,3,FALSE)))</f>
        <v>existing</v>
      </c>
      <c r="E19" s="4">
        <f t="shared" si="1"/>
        <v>41252</v>
      </c>
      <c r="F19" s="11" t="str">
        <f>IF(ISERROR(VLOOKUP(B19,'200912'!B:B,1,FALSE)),"yes","no")</f>
        <v>no</v>
      </c>
      <c r="G19" s="2" t="s">
        <v>1394</v>
      </c>
      <c r="H19" s="11" t="str">
        <f>IF(ISNA(VLOOKUP(B19,CEEMEA!$A:$A,1,0)),IF(ISNA(VLOOKUP(B19,Removes!$A:$A,1,0)),IF(ISNA(VLOOKUP(B19,TTM!$A:$A,1,0)),IF(ISNA(VLOOKUP(B19,FastTrack!$A:$A,1,0)),"Smart421","FastTrack"),"TTM"),"Remove"),"CEEMEA")</f>
        <v>CEEMEA</v>
      </c>
      <c r="I19" s="11" t="str">
        <f>IF(COUNTIF(schedule!DA$1:ZZ$100,B19)=0,"new","scheduled")</f>
        <v>scheduled</v>
      </c>
    </row>
    <row r="20" spans="1:9">
      <c r="A20" s="11" t="s">
        <v>1391</v>
      </c>
      <c r="B20" s="13">
        <v>120912234812</v>
      </c>
      <c r="C20" s="11" t="str">
        <f>IF(ISERROR(VLOOKUP(B20,'180912'!B:C,2,FALSE)),"new",VLOOKUP(B20,'180912'!B:C,2,FALSE))</f>
        <v>new</v>
      </c>
      <c r="D20" s="11" t="str">
        <f>IF(ISERROR(VLOOKUP(B20,'180912'!B:D,3,FALSE)),"new",IF(VLOOKUP(B20,'180912'!B:D,3,FALSE)="new","existing",VLOOKUP(B20,'180912'!B:D,3,FALSE)))</f>
        <v>existing</v>
      </c>
      <c r="E20" s="4">
        <f t="shared" si="1"/>
        <v>41252</v>
      </c>
      <c r="F20" s="11" t="str">
        <f>IF(ISERROR(VLOOKUP(B20,'200912'!B:B,1,FALSE)),"yes","no")</f>
        <v>no</v>
      </c>
      <c r="G20" s="2" t="s">
        <v>1392</v>
      </c>
      <c r="H20" s="11" t="str">
        <f>IF(ISNA(VLOOKUP(B20,CEEMEA!$A:$A,1,0)),IF(ISNA(VLOOKUP(B20,Removes!$A:$A,1,0)),IF(ISNA(VLOOKUP(B20,TTM!$A:$A,1,0)),IF(ISNA(VLOOKUP(B20,FastTrack!$A:$A,1,0)),"Smart421","FastTrack"),"TTM"),"Remove"),"CEEMEA")</f>
        <v>CEEMEA</v>
      </c>
      <c r="I20" s="11" t="str">
        <f>IF(COUNTIF(schedule!DA$1:ZZ$100,B20)=0,"new","scheduled")</f>
        <v>scheduled</v>
      </c>
    </row>
    <row r="21" spans="1:9">
      <c r="A21" s="11" t="s">
        <v>1387</v>
      </c>
      <c r="B21" s="13">
        <v>120913025255</v>
      </c>
      <c r="C21" s="11" t="str">
        <f>IF(ISERROR(VLOOKUP(B21,'180912'!B:C,2,FALSE)),"new",VLOOKUP(B21,'180912'!B:C,2,FALSE))</f>
        <v>new</v>
      </c>
      <c r="D21" s="11" t="str">
        <f>IF(ISERROR(VLOOKUP(B21,'180912'!B:D,3,FALSE)),"new",IF(VLOOKUP(B21,'180912'!B:D,3,FALSE)="new","existing",VLOOKUP(B21,'180912'!B:D,3,FALSE)))</f>
        <v>existing</v>
      </c>
      <c r="E21" s="4" t="e">
        <f t="shared" si="1"/>
        <v>#VALUE!</v>
      </c>
      <c r="F21" s="11" t="str">
        <f>IF(ISERROR(VLOOKUP(B21,'200912'!B:B,1,FALSE)),"yes","no")</f>
        <v>no</v>
      </c>
      <c r="G21" s="2" t="s">
        <v>1569</v>
      </c>
      <c r="H21" s="11" t="str">
        <f>IF(ISNA(VLOOKUP(B21,CEEMEA!$A:$A,1,0)),IF(ISNA(VLOOKUP(B21,Removes!$A:$A,1,0)),IF(ISNA(VLOOKUP(B21,TTM!$A:$A,1,0)),IF(ISNA(VLOOKUP(B21,FastTrack!$A:$A,1,0)),"Smart421","FastTrack"),"TTM"),"Remove"),"CEEMEA")</f>
        <v>CEEMEA</v>
      </c>
      <c r="I21" s="11" t="str">
        <f>IF(COUNTIF(schedule!DA$1:ZZ$100,B21)=0,"new","scheduled")</f>
        <v>scheduled</v>
      </c>
    </row>
    <row r="22" spans="1:9">
      <c r="A22" s="11" t="s">
        <v>1385</v>
      </c>
      <c r="B22" s="13">
        <v>120913025811</v>
      </c>
      <c r="C22" s="11" t="str">
        <f>IF(ISERROR(VLOOKUP(B22,'180912'!B:C,2,FALSE)),"new",VLOOKUP(B22,'180912'!B:C,2,FALSE))</f>
        <v>new</v>
      </c>
      <c r="D22" s="11" t="str">
        <f>IF(ISERROR(VLOOKUP(B22,'180912'!B:D,3,FALSE)),"new",IF(VLOOKUP(B22,'180912'!B:D,3,FALSE)="new","existing",VLOOKUP(B22,'180912'!B:D,3,FALSE)))</f>
        <v>existing</v>
      </c>
      <c r="E22" s="4" t="e">
        <f t="shared" si="1"/>
        <v>#VALUE!</v>
      </c>
      <c r="F22" s="11" t="str">
        <f>IF(ISERROR(VLOOKUP(B22,'200912'!B:B,1,FALSE)),"yes","no")</f>
        <v>no</v>
      </c>
      <c r="G22" s="2" t="s">
        <v>1386</v>
      </c>
      <c r="H22" s="11" t="str">
        <f>IF(ISNA(VLOOKUP(B22,CEEMEA!$A:$A,1,0)),IF(ISNA(VLOOKUP(B22,Removes!$A:$A,1,0)),IF(ISNA(VLOOKUP(B22,TTM!$A:$A,1,0)),IF(ISNA(VLOOKUP(B22,FastTrack!$A:$A,1,0)),"Smart421","FastTrack"),"TTM"),"Remove"),"CEEMEA")</f>
        <v>CEEMEA</v>
      </c>
      <c r="I22" s="11" t="str">
        <f>IF(COUNTIF(schedule!DA$1:ZZ$100,B22)=0,"new","scheduled")</f>
        <v>scheduled</v>
      </c>
    </row>
    <row r="23" spans="1:9">
      <c r="A23" s="11" t="s">
        <v>1373</v>
      </c>
      <c r="B23" s="13">
        <v>120913030541</v>
      </c>
      <c r="C23" s="11" t="str">
        <f>IF(ISERROR(VLOOKUP(B23,'180912'!B:C,2,FALSE)),"new",VLOOKUP(B23,'180912'!B:C,2,FALSE))</f>
        <v>new</v>
      </c>
      <c r="D23" s="11" t="str">
        <f>IF(ISERROR(VLOOKUP(B23,'180912'!B:D,3,FALSE)),"new",IF(VLOOKUP(B23,'180912'!B:D,3,FALSE)="new","existing",VLOOKUP(B23,'180912'!B:D,3,FALSE)))</f>
        <v>existing</v>
      </c>
      <c r="E23" s="4" t="e">
        <f t="shared" si="1"/>
        <v>#VALUE!</v>
      </c>
      <c r="F23" s="11" t="str">
        <f>IF(ISERROR(VLOOKUP(B23,'200912'!B:B,1,FALSE)),"yes","no")</f>
        <v>no</v>
      </c>
      <c r="G23" s="2" t="s">
        <v>1374</v>
      </c>
      <c r="H23" s="11" t="str">
        <f>IF(ISNA(VLOOKUP(B23,CEEMEA!$A:$A,1,0)),IF(ISNA(VLOOKUP(B23,Removes!$A:$A,1,0)),IF(ISNA(VLOOKUP(B23,TTM!$A:$A,1,0)),IF(ISNA(VLOOKUP(B23,FastTrack!$A:$A,1,0)),"Smart421","FastTrack"),"TTM"),"Remove"),"CEEMEA")</f>
        <v>CEEMEA</v>
      </c>
      <c r="I23" s="11" t="str">
        <f>IF(COUNTIF(schedule!DA$1:ZZ$100,B23)=0,"new","scheduled")</f>
        <v>scheduled</v>
      </c>
    </row>
    <row r="24" spans="1:9">
      <c r="A24" s="11" t="s">
        <v>1371</v>
      </c>
      <c r="B24" s="13">
        <v>120913051016</v>
      </c>
      <c r="C24" s="11" t="str">
        <f>IF(ISERROR(VLOOKUP(B24,'180912'!B:C,2,FALSE)),"new",VLOOKUP(B24,'180912'!B:C,2,FALSE))</f>
        <v>new</v>
      </c>
      <c r="D24" s="11" t="str">
        <f>IF(ISERROR(VLOOKUP(B24,'180912'!B:D,3,FALSE)),"new",IF(VLOOKUP(B24,'180912'!B:D,3,FALSE)="new","existing",VLOOKUP(B24,'180912'!B:D,3,FALSE)))</f>
        <v>existing</v>
      </c>
      <c r="E24" s="4" t="e">
        <f t="shared" si="1"/>
        <v>#VALUE!</v>
      </c>
      <c r="F24" s="11" t="str">
        <f>IF(ISERROR(VLOOKUP(B24,'200912'!B:B,1,FALSE)),"yes","no")</f>
        <v>no</v>
      </c>
      <c r="G24" s="2" t="s">
        <v>1372</v>
      </c>
      <c r="H24" s="11" t="str">
        <f>IF(ISNA(VLOOKUP(B24,CEEMEA!$A:$A,1,0)),IF(ISNA(VLOOKUP(B24,Removes!$A:$A,1,0)),IF(ISNA(VLOOKUP(B24,TTM!$A:$A,1,0)),IF(ISNA(VLOOKUP(B24,FastTrack!$A:$A,1,0)),"Smart421","FastTrack"),"TTM"),"Remove"),"CEEMEA")</f>
        <v>CEEMEA</v>
      </c>
      <c r="I24" s="11" t="str">
        <f>IF(COUNTIF(schedule!DA$1:ZZ$100,B24)=0,"new","scheduled")</f>
        <v>scheduled</v>
      </c>
    </row>
    <row r="25" spans="1:9">
      <c r="A25" s="11" t="s">
        <v>1570</v>
      </c>
      <c r="B25" s="13">
        <v>120913062811</v>
      </c>
      <c r="C25" s="11" t="str">
        <f>IF(ISERROR(VLOOKUP(B25,'180912'!B:C,2,FALSE)),"new",VLOOKUP(B25,'180912'!B:C,2,FALSE))</f>
        <v>new</v>
      </c>
      <c r="D25" s="11" t="str">
        <f>IF(ISERROR(VLOOKUP(B25,'180912'!B:D,3,FALSE)),"new",IF(VLOOKUP(B25,'180912'!B:D,3,FALSE)="new","existing",VLOOKUP(B25,'180912'!B:D,3,FALSE)))</f>
        <v>existing</v>
      </c>
      <c r="E25" s="4" t="e">
        <f t="shared" si="1"/>
        <v>#VALUE!</v>
      </c>
      <c r="F25" s="11" t="str">
        <f>IF(ISERROR(VLOOKUP(B25,'200912'!B:B,1,FALSE)),"yes","no")</f>
        <v>no</v>
      </c>
      <c r="G25" s="2" t="s">
        <v>1571</v>
      </c>
      <c r="H25" s="11" t="str">
        <f>IF(ISNA(VLOOKUP(B25,CEEMEA!$A:$A,1,0)),IF(ISNA(VLOOKUP(B25,Removes!$A:$A,1,0)),IF(ISNA(VLOOKUP(B25,TTM!$A:$A,1,0)),IF(ISNA(VLOOKUP(B25,FastTrack!$A:$A,1,0)),"Smart421","FastTrack"),"TTM"),"Remove"),"CEEMEA")</f>
        <v>CEEMEA</v>
      </c>
      <c r="I25" s="11" t="str">
        <f>IF(COUNTIF(schedule!DA$1:ZZ$100,B25)=0,"new","scheduled")</f>
        <v>scheduled</v>
      </c>
    </row>
    <row r="26" spans="1:9">
      <c r="A26" s="11" t="s">
        <v>1572</v>
      </c>
      <c r="B26" s="13">
        <v>120913064130</v>
      </c>
      <c r="C26" s="11" t="str">
        <f>IF(ISERROR(VLOOKUP(B26,'180912'!B:C,2,FALSE)),"new",VLOOKUP(B26,'180912'!B:C,2,FALSE))</f>
        <v>new</v>
      </c>
      <c r="D26" s="11" t="str">
        <f>IF(ISERROR(VLOOKUP(B26,'180912'!B:D,3,FALSE)),"new",IF(VLOOKUP(B26,'180912'!B:D,3,FALSE)="new","existing",VLOOKUP(B26,'180912'!B:D,3,FALSE)))</f>
        <v>existing</v>
      </c>
      <c r="E26" s="4" t="e">
        <f t="shared" si="1"/>
        <v>#VALUE!</v>
      </c>
      <c r="F26" s="11" t="str">
        <f>IF(ISERROR(VLOOKUP(B26,'200912'!B:B,1,FALSE)),"yes","no")</f>
        <v>no</v>
      </c>
      <c r="G26" s="2" t="s">
        <v>1573</v>
      </c>
      <c r="H26" s="11" t="str">
        <f>IF(ISNA(VLOOKUP(B26,CEEMEA!$A:$A,1,0)),IF(ISNA(VLOOKUP(B26,Removes!$A:$A,1,0)),IF(ISNA(VLOOKUP(B26,TTM!$A:$A,1,0)),IF(ISNA(VLOOKUP(B26,FastTrack!$A:$A,1,0)),"Smart421","FastTrack"),"TTM"),"Remove"),"CEEMEA")</f>
        <v>CEEMEA</v>
      </c>
      <c r="I26" s="11" t="str">
        <f>IF(COUNTIF(schedule!DA$1:ZZ$100,B26)=0,"new","scheduled")</f>
        <v>scheduled</v>
      </c>
    </row>
    <row r="27" spans="1:9">
      <c r="A27" s="11" t="s">
        <v>1553</v>
      </c>
      <c r="B27" s="13">
        <v>120914005007</v>
      </c>
      <c r="C27" s="11" t="str">
        <f>IF(ISERROR(VLOOKUP(B27,'180912'!B:C,2,FALSE)),"new",VLOOKUP(B27,'180912'!B:C,2,FALSE))</f>
        <v>new</v>
      </c>
      <c r="D27" s="11" t="str">
        <f>IF(ISERROR(VLOOKUP(B27,'180912'!B:D,3,FALSE)),"new",IF(VLOOKUP(B27,'180912'!B:D,3,FALSE)="new","existing",VLOOKUP(B27,'180912'!B:D,3,FALSE)))</f>
        <v>existing</v>
      </c>
      <c r="E27" s="4" t="e">
        <f t="shared" si="1"/>
        <v>#VALUE!</v>
      </c>
      <c r="F27" s="11" t="str">
        <f>IF(ISERROR(VLOOKUP(B27,'200912'!B:B,1,FALSE)),"yes","no")</f>
        <v>no</v>
      </c>
      <c r="G27" s="2" t="s">
        <v>1554</v>
      </c>
      <c r="H27" s="11" t="str">
        <f>IF(ISNA(VLOOKUP(B27,CEEMEA!$A:$A,1,0)),IF(ISNA(VLOOKUP(B27,Removes!$A:$A,1,0)),IF(ISNA(VLOOKUP(B27,TTM!$A:$A,1,0)),IF(ISNA(VLOOKUP(B27,FastTrack!$A:$A,1,0)),"Smart421","FastTrack"),"TTM"),"Remove"),"CEEMEA")</f>
        <v>CEEMEA</v>
      </c>
      <c r="I27" s="11" t="str">
        <f>IF(COUNTIF(schedule!DA$1:ZZ$100,B27)=0,"new","scheduled")</f>
        <v>scheduled</v>
      </c>
    </row>
    <row r="28" spans="1:9">
      <c r="A28" s="11" t="s">
        <v>1549</v>
      </c>
      <c r="B28" s="13">
        <v>120914005614</v>
      </c>
      <c r="C28" s="11" t="str">
        <f>IF(ISERROR(VLOOKUP(B28,'180912'!B:C,2,FALSE)),"new",VLOOKUP(B28,'180912'!B:C,2,FALSE))</f>
        <v>new</v>
      </c>
      <c r="D28" s="11" t="str">
        <f>IF(ISERROR(VLOOKUP(B28,'180912'!B:D,3,FALSE)),"new",IF(VLOOKUP(B28,'180912'!B:D,3,FALSE)="new","existing",VLOOKUP(B28,'180912'!B:D,3,FALSE)))</f>
        <v>existing</v>
      </c>
      <c r="E28" s="4" t="e">
        <f t="shared" si="1"/>
        <v>#VALUE!</v>
      </c>
      <c r="F28" s="11" t="str">
        <f>IF(ISERROR(VLOOKUP(B28,'200912'!B:B,1,FALSE)),"yes","no")</f>
        <v>no</v>
      </c>
      <c r="G28" s="2" t="s">
        <v>1550</v>
      </c>
      <c r="H28" s="11" t="str">
        <f>IF(ISNA(VLOOKUP(B28,CEEMEA!$A:$A,1,0)),IF(ISNA(VLOOKUP(B28,Removes!$A:$A,1,0)),IF(ISNA(VLOOKUP(B28,TTM!$A:$A,1,0)),IF(ISNA(VLOOKUP(B28,FastTrack!$A:$A,1,0)),"Smart421","FastTrack"),"TTM"),"Remove"),"CEEMEA")</f>
        <v>CEEMEA</v>
      </c>
      <c r="I28" s="11" t="str">
        <f>IF(COUNTIF(schedule!DA$1:ZZ$100,B28)=0,"new","scheduled")</f>
        <v>scheduled</v>
      </c>
    </row>
    <row r="29" spans="1:9">
      <c r="A29" s="11" t="s">
        <v>1547</v>
      </c>
      <c r="B29" s="13">
        <v>120914010015</v>
      </c>
      <c r="C29" s="11" t="str">
        <f>IF(ISERROR(VLOOKUP(B29,'180912'!B:C,2,FALSE)),"new",VLOOKUP(B29,'180912'!B:C,2,FALSE))</f>
        <v>new</v>
      </c>
      <c r="D29" s="11" t="str">
        <f>IF(ISERROR(VLOOKUP(B29,'180912'!B:D,3,FALSE)),"new",IF(VLOOKUP(B29,'180912'!B:D,3,FALSE)="new","existing",VLOOKUP(B29,'180912'!B:D,3,FALSE)))</f>
        <v>existing</v>
      </c>
      <c r="E29" s="4" t="e">
        <f t="shared" si="1"/>
        <v>#VALUE!</v>
      </c>
      <c r="F29" s="11" t="str">
        <f>IF(ISERROR(VLOOKUP(B29,'200912'!B:B,1,FALSE)),"yes","no")</f>
        <v>no</v>
      </c>
      <c r="G29" s="2" t="s">
        <v>1548</v>
      </c>
      <c r="H29" s="11" t="str">
        <f>IF(ISNA(VLOOKUP(B29,CEEMEA!$A:$A,1,0)),IF(ISNA(VLOOKUP(B29,Removes!$A:$A,1,0)),IF(ISNA(VLOOKUP(B29,TTM!$A:$A,1,0)),IF(ISNA(VLOOKUP(B29,FastTrack!$A:$A,1,0)),"Smart421","FastTrack"),"TTM"),"Remove"),"CEEMEA")</f>
        <v>CEEMEA</v>
      </c>
      <c r="I29" s="11" t="str">
        <f>IF(COUNTIF(schedule!DA$1:ZZ$100,B29)=0,"new","scheduled")</f>
        <v>scheduled</v>
      </c>
    </row>
    <row r="30" spans="1:9">
      <c r="A30" s="11" t="s">
        <v>1545</v>
      </c>
      <c r="B30" s="13">
        <v>120914023001</v>
      </c>
      <c r="C30" s="11" t="str">
        <f>IF(ISERROR(VLOOKUP(B30,'180912'!B:C,2,FALSE)),"new",VLOOKUP(B30,'180912'!B:C,2,FALSE))</f>
        <v>new</v>
      </c>
      <c r="D30" s="11" t="str">
        <f>IF(ISERROR(VLOOKUP(B30,'180912'!B:D,3,FALSE)),"new",IF(VLOOKUP(B30,'180912'!B:D,3,FALSE)="new","existing",VLOOKUP(B30,'180912'!B:D,3,FALSE)))</f>
        <v>existing</v>
      </c>
      <c r="E30" s="4" t="e">
        <f t="shared" si="1"/>
        <v>#VALUE!</v>
      </c>
      <c r="F30" s="11" t="str">
        <f>IF(ISERROR(VLOOKUP(B30,'200912'!B:B,1,FALSE)),"yes","no")</f>
        <v>no</v>
      </c>
      <c r="G30" s="2" t="s">
        <v>1546</v>
      </c>
      <c r="H30" s="11" t="str">
        <f>IF(ISNA(VLOOKUP(B30,CEEMEA!$A:$A,1,0)),IF(ISNA(VLOOKUP(B30,Removes!$A:$A,1,0)),IF(ISNA(VLOOKUP(B30,TTM!$A:$A,1,0)),IF(ISNA(VLOOKUP(B30,FastTrack!$A:$A,1,0)),"Smart421","FastTrack"),"TTM"),"Remove"),"CEEMEA")</f>
        <v>CEEMEA</v>
      </c>
      <c r="I30" s="11" t="str">
        <f>IF(COUNTIF(schedule!DA$1:ZZ$100,B30)=0,"new","scheduled")</f>
        <v>scheduled</v>
      </c>
    </row>
    <row r="31" spans="1:9">
      <c r="A31" s="11" t="s">
        <v>1543</v>
      </c>
      <c r="B31" s="13">
        <v>120914023437</v>
      </c>
      <c r="C31" s="11" t="str">
        <f>IF(ISERROR(VLOOKUP(B31,'180912'!B:C,2,FALSE)),"new",VLOOKUP(B31,'180912'!B:C,2,FALSE))</f>
        <v>new</v>
      </c>
      <c r="D31" s="11" t="str">
        <f>IF(ISERROR(VLOOKUP(B31,'180912'!B:D,3,FALSE)),"new",IF(VLOOKUP(B31,'180912'!B:D,3,FALSE)="new","existing",VLOOKUP(B31,'180912'!B:D,3,FALSE)))</f>
        <v>existing</v>
      </c>
      <c r="E31" s="4" t="e">
        <f t="shared" si="1"/>
        <v>#VALUE!</v>
      </c>
      <c r="F31" s="11" t="str">
        <f>IF(ISERROR(VLOOKUP(B31,'200912'!B:B,1,FALSE)),"yes","no")</f>
        <v>no</v>
      </c>
      <c r="G31" s="2" t="s">
        <v>1544</v>
      </c>
      <c r="H31" s="11" t="str">
        <f>IF(ISNA(VLOOKUP(B31,CEEMEA!$A:$A,1,0)),IF(ISNA(VLOOKUP(B31,Removes!$A:$A,1,0)),IF(ISNA(VLOOKUP(B31,TTM!$A:$A,1,0)),IF(ISNA(VLOOKUP(B31,FastTrack!$A:$A,1,0)),"Smart421","FastTrack"),"TTM"),"Remove"),"CEEMEA")</f>
        <v>CEEMEA</v>
      </c>
      <c r="I31" s="11" t="str">
        <f>IF(COUNTIF(schedule!DA$1:ZZ$100,B31)=0,"new","scheduled")</f>
        <v>scheduled</v>
      </c>
    </row>
    <row r="32" spans="1:9">
      <c r="A32" s="11" t="s">
        <v>1541</v>
      </c>
      <c r="B32" s="13">
        <v>120914023818</v>
      </c>
      <c r="C32" s="11" t="str">
        <f>IF(ISERROR(VLOOKUP(B32,'180912'!B:C,2,FALSE)),"new",VLOOKUP(B32,'180912'!B:C,2,FALSE))</f>
        <v>new</v>
      </c>
      <c r="D32" s="11" t="str">
        <f>IF(ISERROR(VLOOKUP(B32,'180912'!B:D,3,FALSE)),"new",IF(VLOOKUP(B32,'180912'!B:D,3,FALSE)="new","existing",VLOOKUP(B32,'180912'!B:D,3,FALSE)))</f>
        <v>existing</v>
      </c>
      <c r="E32" s="4" t="e">
        <f t="shared" si="1"/>
        <v>#VALUE!</v>
      </c>
      <c r="F32" s="11" t="str">
        <f>IF(ISERROR(VLOOKUP(B32,'200912'!B:B,1,FALSE)),"yes","no")</f>
        <v>no</v>
      </c>
      <c r="G32" s="2" t="s">
        <v>1542</v>
      </c>
      <c r="H32" s="11" t="str">
        <f>IF(ISNA(VLOOKUP(B32,CEEMEA!$A:$A,1,0)),IF(ISNA(VLOOKUP(B32,Removes!$A:$A,1,0)),IF(ISNA(VLOOKUP(B32,TTM!$A:$A,1,0)),IF(ISNA(VLOOKUP(B32,FastTrack!$A:$A,1,0)),"Smart421","FastTrack"),"TTM"),"Remove"),"CEEMEA")</f>
        <v>CEEMEA</v>
      </c>
      <c r="I32" s="11" t="str">
        <f>IF(COUNTIF(schedule!DA$1:ZZ$100,B32)=0,"new","scheduled")</f>
        <v>scheduled</v>
      </c>
    </row>
    <row r="33" spans="1:9">
      <c r="A33" s="11" t="s">
        <v>1539</v>
      </c>
      <c r="B33" s="13">
        <v>120914024126</v>
      </c>
      <c r="C33" s="11" t="str">
        <f>IF(ISERROR(VLOOKUP(B33,'180912'!B:C,2,FALSE)),"new",VLOOKUP(B33,'180912'!B:C,2,FALSE))</f>
        <v>new</v>
      </c>
      <c r="D33" s="11" t="str">
        <f>IF(ISERROR(VLOOKUP(B33,'180912'!B:D,3,FALSE)),"new",IF(VLOOKUP(B33,'180912'!B:D,3,FALSE)="new","existing",VLOOKUP(B33,'180912'!B:D,3,FALSE)))</f>
        <v>existing</v>
      </c>
      <c r="E33" s="4" t="e">
        <f t="shared" si="1"/>
        <v>#VALUE!</v>
      </c>
      <c r="F33" s="11" t="str">
        <f>IF(ISERROR(VLOOKUP(B33,'200912'!B:B,1,FALSE)),"yes","no")</f>
        <v>no</v>
      </c>
      <c r="G33" s="2" t="s">
        <v>1540</v>
      </c>
      <c r="H33" s="11" t="str">
        <f>IF(ISNA(VLOOKUP(B33,CEEMEA!$A:$A,1,0)),IF(ISNA(VLOOKUP(B33,Removes!$A:$A,1,0)),IF(ISNA(VLOOKUP(B33,TTM!$A:$A,1,0)),IF(ISNA(VLOOKUP(B33,FastTrack!$A:$A,1,0)),"Smart421","FastTrack"),"TTM"),"Remove"),"CEEMEA")</f>
        <v>CEEMEA</v>
      </c>
      <c r="I33" s="11" t="str">
        <f>IF(COUNTIF(schedule!DA$1:ZZ$100,B33)=0,"new","scheduled")</f>
        <v>scheduled</v>
      </c>
    </row>
    <row r="34" spans="1:9">
      <c r="A34" s="11" t="s">
        <v>1537</v>
      </c>
      <c r="B34" s="13">
        <v>120914024423</v>
      </c>
      <c r="C34" s="11" t="str">
        <f>IF(ISERROR(VLOOKUP(B34,'180912'!B:C,2,FALSE)),"new",VLOOKUP(B34,'180912'!B:C,2,FALSE))</f>
        <v>new</v>
      </c>
      <c r="D34" s="11" t="str">
        <f>IF(ISERROR(VLOOKUP(B34,'180912'!B:D,3,FALSE)),"new",IF(VLOOKUP(B34,'180912'!B:D,3,FALSE)="new","existing",VLOOKUP(B34,'180912'!B:D,3,FALSE)))</f>
        <v>existing</v>
      </c>
      <c r="E34" s="4" t="e">
        <f t="shared" si="1"/>
        <v>#VALUE!</v>
      </c>
      <c r="F34" s="11" t="str">
        <f>IF(ISERROR(VLOOKUP(B34,'200912'!B:B,1,FALSE)),"yes","no")</f>
        <v>no</v>
      </c>
      <c r="G34" s="2" t="s">
        <v>1538</v>
      </c>
      <c r="H34" s="11" t="str">
        <f>IF(ISNA(VLOOKUP(B34,CEEMEA!$A:$A,1,0)),IF(ISNA(VLOOKUP(B34,Removes!$A:$A,1,0)),IF(ISNA(VLOOKUP(B34,TTM!$A:$A,1,0)),IF(ISNA(VLOOKUP(B34,FastTrack!$A:$A,1,0)),"Smart421","FastTrack"),"TTM"),"Remove"),"CEEMEA")</f>
        <v>CEEMEA</v>
      </c>
      <c r="I34" s="11" t="str">
        <f>IF(COUNTIF(schedule!DA$1:ZZ$100,B34)=0,"new","scheduled")</f>
        <v>scheduled</v>
      </c>
    </row>
    <row r="35" spans="1:9">
      <c r="A35" s="11" t="s">
        <v>1535</v>
      </c>
      <c r="B35" s="13">
        <v>120914025115</v>
      </c>
      <c r="C35" s="11" t="str">
        <f>IF(ISERROR(VLOOKUP(B35,'180912'!B:C,2,FALSE)),"new",VLOOKUP(B35,'180912'!B:C,2,FALSE))</f>
        <v>new</v>
      </c>
      <c r="D35" s="11" t="str">
        <f>IF(ISERROR(VLOOKUP(B35,'180912'!B:D,3,FALSE)),"new",IF(VLOOKUP(B35,'180912'!B:D,3,FALSE)="new","existing",VLOOKUP(B35,'180912'!B:D,3,FALSE)))</f>
        <v>existing</v>
      </c>
      <c r="E35" s="4" t="e">
        <f t="shared" si="1"/>
        <v>#VALUE!</v>
      </c>
      <c r="F35" s="11" t="str">
        <f>IF(ISERROR(VLOOKUP(B35,'200912'!B:B,1,FALSE)),"yes","no")</f>
        <v>no</v>
      </c>
      <c r="G35" s="2" t="s">
        <v>1536</v>
      </c>
      <c r="H35" s="11" t="str">
        <f>IF(ISNA(VLOOKUP(B35,CEEMEA!$A:$A,1,0)),IF(ISNA(VLOOKUP(B35,Removes!$A:$A,1,0)),IF(ISNA(VLOOKUP(B35,TTM!$A:$A,1,0)),IF(ISNA(VLOOKUP(B35,FastTrack!$A:$A,1,0)),"Smart421","FastTrack"),"TTM"),"Remove"),"CEEMEA")</f>
        <v>CEEMEA</v>
      </c>
      <c r="I35" s="11" t="str">
        <f>IF(COUNTIF(schedule!DA$1:ZZ$100,B35)=0,"new","scheduled")</f>
        <v>scheduled</v>
      </c>
    </row>
    <row r="36" spans="1:9">
      <c r="A36" s="11" t="s">
        <v>1533</v>
      </c>
      <c r="B36" s="13">
        <v>120914031802</v>
      </c>
      <c r="C36" s="11" t="str">
        <f>IF(ISERROR(VLOOKUP(B36,'180912'!B:C,2,FALSE)),"new",VLOOKUP(B36,'180912'!B:C,2,FALSE))</f>
        <v>new</v>
      </c>
      <c r="D36" s="11" t="str">
        <f>IF(ISERROR(VLOOKUP(B36,'180912'!B:D,3,FALSE)),"new",IF(VLOOKUP(B36,'180912'!B:D,3,FALSE)="new","existing",VLOOKUP(B36,'180912'!B:D,3,FALSE)))</f>
        <v>existing</v>
      </c>
      <c r="E36" s="4" t="e">
        <f t="shared" si="1"/>
        <v>#VALUE!</v>
      </c>
      <c r="F36" s="11" t="str">
        <f>IF(ISERROR(VLOOKUP(B36,'200912'!B:B,1,FALSE)),"yes","no")</f>
        <v>no</v>
      </c>
      <c r="G36" s="2" t="s">
        <v>1534</v>
      </c>
      <c r="H36" s="11" t="str">
        <f>IF(ISNA(VLOOKUP(B36,CEEMEA!$A:$A,1,0)),IF(ISNA(VLOOKUP(B36,Removes!$A:$A,1,0)),IF(ISNA(VLOOKUP(B36,TTM!$A:$A,1,0)),IF(ISNA(VLOOKUP(B36,FastTrack!$A:$A,1,0)),"Smart421","FastTrack"),"TTM"),"Remove"),"CEEMEA")</f>
        <v>CEEMEA</v>
      </c>
      <c r="I36" s="11" t="str">
        <f>IF(COUNTIF(schedule!DA$1:ZZ$100,B36)=0,"new","scheduled")</f>
        <v>scheduled</v>
      </c>
    </row>
    <row r="37" spans="1:9">
      <c r="A37" s="11" t="s">
        <v>1531</v>
      </c>
      <c r="B37" s="13">
        <v>120914032053</v>
      </c>
      <c r="C37" s="11" t="str">
        <f>IF(ISERROR(VLOOKUP(B37,'180912'!B:C,2,FALSE)),"new",VLOOKUP(B37,'180912'!B:C,2,FALSE))</f>
        <v>new</v>
      </c>
      <c r="D37" s="11" t="str">
        <f>IF(ISERROR(VLOOKUP(B37,'180912'!B:D,3,FALSE)),"new",IF(VLOOKUP(B37,'180912'!B:D,3,FALSE)="new","existing",VLOOKUP(B37,'180912'!B:D,3,FALSE)))</f>
        <v>existing</v>
      </c>
      <c r="E37" s="4" t="e">
        <f t="shared" si="1"/>
        <v>#VALUE!</v>
      </c>
      <c r="F37" s="11" t="str">
        <f>IF(ISERROR(VLOOKUP(B37,'200912'!B:B,1,FALSE)),"yes","no")</f>
        <v>no</v>
      </c>
      <c r="G37" s="2" t="s">
        <v>1532</v>
      </c>
      <c r="H37" s="11" t="str">
        <f>IF(ISNA(VLOOKUP(B37,CEEMEA!$A:$A,1,0)),IF(ISNA(VLOOKUP(B37,Removes!$A:$A,1,0)),IF(ISNA(VLOOKUP(B37,TTM!$A:$A,1,0)),IF(ISNA(VLOOKUP(B37,FastTrack!$A:$A,1,0)),"Smart421","FastTrack"),"TTM"),"Remove"),"CEEMEA")</f>
        <v>CEEMEA</v>
      </c>
      <c r="I37" s="11" t="str">
        <f>IF(COUNTIF(schedule!DA$1:ZZ$100,B37)=0,"new","scheduled")</f>
        <v>scheduled</v>
      </c>
    </row>
    <row r="38" spans="1:9">
      <c r="A38" s="11" t="s">
        <v>1529</v>
      </c>
      <c r="B38" s="13">
        <v>120914033316</v>
      </c>
      <c r="C38" s="11" t="str">
        <f>IF(ISERROR(VLOOKUP(B38,'180912'!B:C,2,FALSE)),"new",VLOOKUP(B38,'180912'!B:C,2,FALSE))</f>
        <v>new</v>
      </c>
      <c r="D38" s="11" t="str">
        <f>IF(ISERROR(VLOOKUP(B38,'180912'!B:D,3,FALSE)),"new",IF(VLOOKUP(B38,'180912'!B:D,3,FALSE)="new","existing",VLOOKUP(B38,'180912'!B:D,3,FALSE)))</f>
        <v>existing</v>
      </c>
      <c r="E38" s="4" t="e">
        <f t="shared" si="1"/>
        <v>#VALUE!</v>
      </c>
      <c r="F38" s="11" t="str">
        <f>IF(ISERROR(VLOOKUP(B38,'200912'!B:B,1,FALSE)),"yes","no")</f>
        <v>no</v>
      </c>
      <c r="G38" s="2" t="s">
        <v>1530</v>
      </c>
      <c r="H38" s="11" t="str">
        <f>IF(ISNA(VLOOKUP(B38,CEEMEA!$A:$A,1,0)),IF(ISNA(VLOOKUP(B38,Removes!$A:$A,1,0)),IF(ISNA(VLOOKUP(B38,TTM!$A:$A,1,0)),IF(ISNA(VLOOKUP(B38,FastTrack!$A:$A,1,0)),"Smart421","FastTrack"),"TTM"),"Remove"),"CEEMEA")</f>
        <v>CEEMEA</v>
      </c>
      <c r="I38" s="11" t="str">
        <f>IF(COUNTIF(schedule!DA$1:ZZ$100,B38)=0,"new","scheduled")</f>
        <v>scheduled</v>
      </c>
    </row>
    <row r="39" spans="1:9">
      <c r="A39" s="11" t="s">
        <v>1527</v>
      </c>
      <c r="B39" s="13">
        <v>120914034923</v>
      </c>
      <c r="C39" s="11" t="str">
        <f>IF(ISERROR(VLOOKUP(B39,'180912'!B:C,2,FALSE)),"new",VLOOKUP(B39,'180912'!B:C,2,FALSE))</f>
        <v>new</v>
      </c>
      <c r="D39" s="11" t="str">
        <f>IF(ISERROR(VLOOKUP(B39,'180912'!B:D,3,FALSE)),"new",IF(VLOOKUP(B39,'180912'!B:D,3,FALSE)="new","existing",VLOOKUP(B39,'180912'!B:D,3,FALSE)))</f>
        <v>existing</v>
      </c>
      <c r="E39" s="4" t="e">
        <f t="shared" si="1"/>
        <v>#VALUE!</v>
      </c>
      <c r="F39" s="11" t="str">
        <f>IF(ISERROR(VLOOKUP(B39,'200912'!B:B,1,FALSE)),"yes","no")</f>
        <v>no</v>
      </c>
      <c r="G39" s="2" t="s">
        <v>1528</v>
      </c>
      <c r="H39" s="11" t="str">
        <f>IF(ISNA(VLOOKUP(B39,CEEMEA!$A:$A,1,0)),IF(ISNA(VLOOKUP(B39,Removes!$A:$A,1,0)),IF(ISNA(VLOOKUP(B39,TTM!$A:$A,1,0)),IF(ISNA(VLOOKUP(B39,FastTrack!$A:$A,1,0)),"Smart421","FastTrack"),"TTM"),"Remove"),"CEEMEA")</f>
        <v>CEEMEA</v>
      </c>
      <c r="I39" s="11" t="str">
        <f>IF(COUNTIF(schedule!DA$1:ZZ$100,B39)=0,"new","scheduled")</f>
        <v>scheduled</v>
      </c>
    </row>
    <row r="40" spans="1:9">
      <c r="A40" s="11" t="s">
        <v>1525</v>
      </c>
      <c r="B40" s="13">
        <v>120914040159</v>
      </c>
      <c r="C40" s="11" t="str">
        <f>IF(ISERROR(VLOOKUP(B40,'180912'!B:C,2,FALSE)),"new",VLOOKUP(B40,'180912'!B:C,2,FALSE))</f>
        <v>new</v>
      </c>
      <c r="D40" s="11" t="str">
        <f>IF(ISERROR(VLOOKUP(B40,'180912'!B:D,3,FALSE)),"new",IF(VLOOKUP(B40,'180912'!B:D,3,FALSE)="new","existing",VLOOKUP(B40,'180912'!B:D,3,FALSE)))</f>
        <v>existing</v>
      </c>
      <c r="E40" s="4" t="e">
        <f t="shared" si="1"/>
        <v>#VALUE!</v>
      </c>
      <c r="F40" s="11" t="str">
        <f>IF(ISERROR(VLOOKUP(B40,'200912'!B:B,1,FALSE)),"yes","no")</f>
        <v>no</v>
      </c>
      <c r="G40" s="2" t="s">
        <v>1526</v>
      </c>
      <c r="H40" s="11" t="str">
        <f>IF(ISNA(VLOOKUP(B40,CEEMEA!$A:$A,1,0)),IF(ISNA(VLOOKUP(B40,Removes!$A:$A,1,0)),IF(ISNA(VLOOKUP(B40,TTM!$A:$A,1,0)),IF(ISNA(VLOOKUP(B40,FastTrack!$A:$A,1,0)),"Smart421","FastTrack"),"TTM"),"Remove"),"CEEMEA")</f>
        <v>CEEMEA</v>
      </c>
      <c r="I40" s="11" t="str">
        <f>IF(COUNTIF(schedule!DA$1:ZZ$100,B40)=0,"new","scheduled")</f>
        <v>scheduled</v>
      </c>
    </row>
    <row r="41" spans="1:9">
      <c r="A41" s="11" t="s">
        <v>1659</v>
      </c>
      <c r="B41" s="13">
        <v>120914043354</v>
      </c>
      <c r="C41" s="11" t="str">
        <f>IF(ISERROR(VLOOKUP(B41,'180912'!B:C,2,FALSE)),"new",VLOOKUP(B41,'180912'!B:C,2,FALSE))</f>
        <v>new</v>
      </c>
      <c r="D41" s="11" t="str">
        <f>IF(ISERROR(VLOOKUP(B41,'180912'!B:D,3,FALSE)),"new",IF(VLOOKUP(B41,'180912'!B:D,3,FALSE)="new","existing",VLOOKUP(B41,'180912'!B:D,3,FALSE)))</f>
        <v>existing</v>
      </c>
      <c r="E41" s="4" t="e">
        <f t="shared" si="1"/>
        <v>#VALUE!</v>
      </c>
      <c r="F41" s="11" t="str">
        <f>IF(ISERROR(VLOOKUP(B41,'200912'!B:B,1,FALSE)),"yes","no")</f>
        <v>yes</v>
      </c>
      <c r="G41" s="2" t="s">
        <v>1751</v>
      </c>
      <c r="H41" s="11" t="str">
        <f>IF(ISNA(VLOOKUP(B41,CEEMEA!$A:$A,1,0)),IF(ISNA(VLOOKUP(B41,Removes!$A:$A,1,0)),IF(ISNA(VLOOKUP(B41,TTM!$A:$A,1,0)),IF(ISNA(VLOOKUP(B41,FastTrack!$A:$A,1,0)),"Smart421","FastTrack"),"TTM"),"Remove"),"CEEMEA")</f>
        <v>Smart421</v>
      </c>
      <c r="I41" s="11" t="str">
        <f>IF(COUNTIF(schedule!DA$1:ZZ$100,B41)=0,"new","scheduled")</f>
        <v>scheduled</v>
      </c>
    </row>
    <row r="42" spans="1:9">
      <c r="A42" s="11" t="s">
        <v>1665</v>
      </c>
      <c r="B42" s="13">
        <v>120914043948</v>
      </c>
      <c r="C42" s="11" t="str">
        <f>IF(ISERROR(VLOOKUP(B42,'180912'!B:C,2,FALSE)),"new",VLOOKUP(B42,'180912'!B:C,2,FALSE))</f>
        <v>new</v>
      </c>
      <c r="D42" s="11" t="str">
        <f>IF(ISERROR(VLOOKUP(B42,'180912'!B:D,3,FALSE)),"new",IF(VLOOKUP(B42,'180912'!B:D,3,FALSE)="new","existing",VLOOKUP(B42,'180912'!B:D,3,FALSE)))</f>
        <v>existing</v>
      </c>
      <c r="E42" s="4" t="e">
        <f t="shared" si="1"/>
        <v>#VALUE!</v>
      </c>
      <c r="F42" s="11" t="str">
        <f>IF(ISERROR(VLOOKUP(B42,'200912'!B:B,1,FALSE)),"yes","no")</f>
        <v>yes</v>
      </c>
      <c r="G42" s="2" t="s">
        <v>1666</v>
      </c>
      <c r="H42" s="11" t="str">
        <f>IF(ISNA(VLOOKUP(B42,CEEMEA!$A:$A,1,0)),IF(ISNA(VLOOKUP(B42,Removes!$A:$A,1,0)),IF(ISNA(VLOOKUP(B42,TTM!$A:$A,1,0)),IF(ISNA(VLOOKUP(B42,FastTrack!$A:$A,1,0)),"Smart421","FastTrack"),"TTM"),"Remove"),"CEEMEA")</f>
        <v>Smart421</v>
      </c>
      <c r="I42" s="11" t="str">
        <f>IF(COUNTIF(schedule!DA$1:ZZ$100,B42)=0,"new","scheduled")</f>
        <v>scheduled</v>
      </c>
    </row>
    <row r="43" spans="1:9">
      <c r="A43" s="11" t="s">
        <v>333</v>
      </c>
      <c r="B43" s="13">
        <v>120914123424</v>
      </c>
      <c r="C43" s="11" t="str">
        <f>IF(ISERROR(VLOOKUP(B43,'180912'!B:C,2,FALSE)),"new",VLOOKUP(B43,'180912'!B:C,2,FALSE))</f>
        <v>new</v>
      </c>
      <c r="D43" s="11" t="str">
        <f>IF(ISERROR(VLOOKUP(B43,'180912'!B:D,3,FALSE)),"new",IF(VLOOKUP(B43,'180912'!B:D,3,FALSE)="new","existing",VLOOKUP(B43,'180912'!B:D,3,FALSE)))</f>
        <v>existing</v>
      </c>
      <c r="E43" s="4" t="e">
        <f t="shared" si="1"/>
        <v>#VALUE!</v>
      </c>
      <c r="F43" s="11" t="str">
        <f>IF(ISERROR(VLOOKUP(B43,'200912'!B:B,1,FALSE)),"yes","no")</f>
        <v>no</v>
      </c>
      <c r="G43" s="2" t="s">
        <v>1714</v>
      </c>
      <c r="H43" s="11" t="str">
        <f>IF(ISNA(VLOOKUP(B43,CEEMEA!$A:$A,1,0)),IF(ISNA(VLOOKUP(B43,Removes!$A:$A,1,0)),IF(ISNA(VLOOKUP(B43,TTM!$A:$A,1,0)),IF(ISNA(VLOOKUP(B43,FastTrack!$A:$A,1,0)),"Smart421","FastTrack"),"TTM"),"Remove"),"CEEMEA")</f>
        <v>Remove</v>
      </c>
      <c r="I43" s="11" t="str">
        <f>IF(COUNTIF(schedule!DA$1:ZZ$100,B43)=0,"new","scheduled")</f>
        <v>new</v>
      </c>
    </row>
    <row r="44" spans="1:9">
      <c r="A44" s="11" t="s">
        <v>339</v>
      </c>
      <c r="B44" s="13">
        <v>120914131525</v>
      </c>
      <c r="C44" s="11" t="str">
        <f>IF(ISERROR(VLOOKUP(B44,'180912'!B:C,2,FALSE)),"new",VLOOKUP(B44,'180912'!B:C,2,FALSE))</f>
        <v>new</v>
      </c>
      <c r="D44" s="11" t="str">
        <f>IF(ISERROR(VLOOKUP(B44,'180912'!B:D,3,FALSE)),"new",IF(VLOOKUP(B44,'180912'!B:D,3,FALSE)="new","existing",VLOOKUP(B44,'180912'!B:D,3,FALSE)))</f>
        <v>existing</v>
      </c>
      <c r="E44" s="4" t="e">
        <f t="shared" si="1"/>
        <v>#VALUE!</v>
      </c>
      <c r="F44" s="11" t="str">
        <f>IF(ISERROR(VLOOKUP(B44,'200912'!B:B,1,FALSE)),"yes","no")</f>
        <v>no</v>
      </c>
      <c r="G44" s="2" t="s">
        <v>1712</v>
      </c>
      <c r="H44" s="11" t="str">
        <f>IF(ISNA(VLOOKUP(B44,CEEMEA!$A:$A,1,0)),IF(ISNA(VLOOKUP(B44,Removes!$A:$A,1,0)),IF(ISNA(VLOOKUP(B44,TTM!$A:$A,1,0)),IF(ISNA(VLOOKUP(B44,FastTrack!$A:$A,1,0)),"Smart421","FastTrack"),"TTM"),"Remove"),"CEEMEA")</f>
        <v>Smart421</v>
      </c>
      <c r="I44" s="11" t="str">
        <f>IF(COUNTIF(schedule!DA$1:ZZ$100,B44)=0,"new","scheduled")</f>
        <v>scheduled</v>
      </c>
    </row>
    <row r="45" spans="1:9">
      <c r="A45" s="11" t="s">
        <v>338</v>
      </c>
      <c r="B45" s="13">
        <v>120914131728</v>
      </c>
      <c r="C45" s="11" t="str">
        <f>IF(ISERROR(VLOOKUP(B45,'180912'!B:C,2,FALSE)),"new",VLOOKUP(B45,'180912'!B:C,2,FALSE))</f>
        <v>new</v>
      </c>
      <c r="D45" s="11" t="str">
        <f>IF(ISERROR(VLOOKUP(B45,'180912'!B:D,3,FALSE)),"new",IF(VLOOKUP(B45,'180912'!B:D,3,FALSE)="new","existing",VLOOKUP(B45,'180912'!B:D,3,FALSE)))</f>
        <v>existing</v>
      </c>
      <c r="E45" s="4" t="e">
        <f t="shared" si="1"/>
        <v>#VALUE!</v>
      </c>
      <c r="F45" s="11" t="str">
        <f>IF(ISERROR(VLOOKUP(B45,'200912'!B:B,1,FALSE)),"yes","no")</f>
        <v>no</v>
      </c>
      <c r="G45" s="2" t="s">
        <v>1711</v>
      </c>
      <c r="H45" s="11" t="str">
        <f>IF(ISNA(VLOOKUP(B45,CEEMEA!$A:$A,1,0)),IF(ISNA(VLOOKUP(B45,Removes!$A:$A,1,0)),IF(ISNA(VLOOKUP(B45,TTM!$A:$A,1,0)),IF(ISNA(VLOOKUP(B45,FastTrack!$A:$A,1,0)),"Smart421","FastTrack"),"TTM"),"Remove"),"CEEMEA")</f>
        <v>Smart421</v>
      </c>
      <c r="I45" s="11" t="str">
        <f>IF(COUNTIF(schedule!DA$1:ZZ$100,B45)=0,"new","scheduled")</f>
        <v>scheduled</v>
      </c>
    </row>
    <row r="46" spans="1:9">
      <c r="A46" s="11" t="s">
        <v>173</v>
      </c>
      <c r="B46" s="13">
        <v>120917045521</v>
      </c>
      <c r="C46" s="11" t="str">
        <f>IF(ISERROR(VLOOKUP(B46,'180912'!B:C,2,FALSE)),"new",VLOOKUP(B46,'180912'!B:C,2,FALSE))</f>
        <v>new</v>
      </c>
      <c r="D46" s="11" t="str">
        <f>IF(ISERROR(VLOOKUP(B46,'180912'!B:D,3,FALSE)),"new",IF(VLOOKUP(B46,'180912'!B:D,3,FALSE)="new","existing",VLOOKUP(B46,'180912'!B:D,3,FALSE)))</f>
        <v>existing</v>
      </c>
      <c r="E46" s="4" t="e">
        <f t="shared" si="1"/>
        <v>#VALUE!</v>
      </c>
      <c r="F46" s="11" t="str">
        <f>IF(ISERROR(VLOOKUP(B46,'200912'!B:B,1,FALSE)),"yes","no")</f>
        <v>no</v>
      </c>
      <c r="G46" s="2" t="s">
        <v>1674</v>
      </c>
      <c r="H46" s="11" t="str">
        <f>IF(ISNA(VLOOKUP(B46,CEEMEA!$A:$A,1,0)),IF(ISNA(VLOOKUP(B46,Removes!$A:$A,1,0)),IF(ISNA(VLOOKUP(B46,TTM!$A:$A,1,0)),IF(ISNA(VLOOKUP(B46,FastTrack!$A:$A,1,0)),"Smart421","FastTrack"),"TTM"),"Remove"),"CEEMEA")</f>
        <v>Remove</v>
      </c>
      <c r="I46" s="11" t="str">
        <f>IF(COUNTIF(schedule!DA$1:ZZ$100,B46)=0,"new","scheduled")</f>
        <v>new</v>
      </c>
    </row>
    <row r="47" spans="1:9">
      <c r="A47" s="11" t="s">
        <v>172</v>
      </c>
      <c r="B47" s="13">
        <v>120917045758</v>
      </c>
      <c r="C47" s="11" t="str">
        <f>IF(ISERROR(VLOOKUP(B47,'180912'!B:C,2,FALSE)),"new",VLOOKUP(B47,'180912'!B:C,2,FALSE))</f>
        <v>new</v>
      </c>
      <c r="D47" s="11" t="str">
        <f>IF(ISERROR(VLOOKUP(B47,'180912'!B:D,3,FALSE)),"new",IF(VLOOKUP(B47,'180912'!B:D,3,FALSE)="new","existing",VLOOKUP(B47,'180912'!B:D,3,FALSE)))</f>
        <v>existing</v>
      </c>
      <c r="E47" s="4" t="e">
        <f t="shared" si="1"/>
        <v>#VALUE!</v>
      </c>
      <c r="F47" s="11" t="str">
        <f>IF(ISERROR(VLOOKUP(B47,'200912'!B:B,1,FALSE)),"yes","no")</f>
        <v>no</v>
      </c>
      <c r="G47" s="2" t="s">
        <v>1673</v>
      </c>
      <c r="H47" s="11" t="str">
        <f>IF(ISNA(VLOOKUP(B47,CEEMEA!$A:$A,1,0)),IF(ISNA(VLOOKUP(B47,Removes!$A:$A,1,0)),IF(ISNA(VLOOKUP(B47,TTM!$A:$A,1,0)),IF(ISNA(VLOOKUP(B47,FastTrack!$A:$A,1,0)),"Smart421","FastTrack"),"TTM"),"Remove"),"CEEMEA")</f>
        <v>Remove</v>
      </c>
      <c r="I47" s="11" t="str">
        <f>IF(COUNTIF(schedule!DA$1:ZZ$100,B47)=0,"new","scheduled")</f>
        <v>new</v>
      </c>
    </row>
    <row r="48" spans="1:9">
      <c r="A48" s="11" t="s">
        <v>1576</v>
      </c>
      <c r="B48" s="13">
        <v>120918044014</v>
      </c>
      <c r="C48" s="11" t="str">
        <f>IF(ISERROR(VLOOKUP(B48,'180912'!B:C,2,FALSE)),"new",VLOOKUP(B48,'180912'!B:C,2,FALSE))</f>
        <v>new</v>
      </c>
      <c r="D48" s="11" t="str">
        <f>IF(ISERROR(VLOOKUP(B48,'180912'!B:D,3,FALSE)),"new",IF(VLOOKUP(B48,'180912'!B:D,3,FALSE)="new","existing",VLOOKUP(B48,'180912'!B:D,3,FALSE)))</f>
        <v>existing</v>
      </c>
      <c r="E48" s="4" t="e">
        <f t="shared" si="1"/>
        <v>#VALUE!</v>
      </c>
      <c r="F48" s="11" t="str">
        <f>IF(ISERROR(VLOOKUP(B48,'200912'!B:B,1,FALSE)),"yes","no")</f>
        <v>no</v>
      </c>
      <c r="G48" s="2" t="s">
        <v>1577</v>
      </c>
      <c r="H48" s="11" t="str">
        <f>IF(ISNA(VLOOKUP(B48,CEEMEA!$A:$A,1,0)),IF(ISNA(VLOOKUP(B48,Removes!$A:$A,1,0)),IF(ISNA(VLOOKUP(B48,TTM!$A:$A,1,0)),IF(ISNA(VLOOKUP(B48,FastTrack!$A:$A,1,0)),"Smart421","FastTrack"),"TTM"),"Remove"),"CEEMEA")</f>
        <v>TTM</v>
      </c>
      <c r="I48" s="11" t="str">
        <f>IF(COUNTIF(schedule!DA$1:ZZ$100,B48)=0,"new","scheduled")</f>
        <v>scheduled</v>
      </c>
    </row>
    <row r="49" spans="1:9">
      <c r="A49" s="11" t="s">
        <v>1761</v>
      </c>
      <c r="B49" s="13">
        <v>120918050654</v>
      </c>
      <c r="C49" s="11" t="str">
        <f>IF(ISERROR(VLOOKUP(B49,'180912'!B:C,2,FALSE)),"new",VLOOKUP(B49,'180912'!B:C,2,FALSE))</f>
        <v>new</v>
      </c>
      <c r="D49" s="11" t="str">
        <f>IF(ISERROR(VLOOKUP(B49,'180912'!B:D,3,FALSE)),"new",IF(VLOOKUP(B49,'180912'!B:D,3,FALSE)="new","existing",VLOOKUP(B49,'180912'!B:D,3,FALSE)))</f>
        <v>new</v>
      </c>
      <c r="E49" s="4" t="e">
        <f t="shared" si="1"/>
        <v>#VALUE!</v>
      </c>
      <c r="F49" s="11" t="str">
        <f>IF(ISERROR(VLOOKUP(B49,'200912'!B:B,1,FALSE)),"yes","no")</f>
        <v>no</v>
      </c>
      <c r="G49" s="2" t="s">
        <v>1762</v>
      </c>
      <c r="H49" s="11" t="str">
        <f>IF(ISNA(VLOOKUP(B49,CEEMEA!$A:$A,1,0)),IF(ISNA(VLOOKUP(B49,Removes!$A:$A,1,0)),IF(ISNA(VLOOKUP(B49,TTM!$A:$A,1,0)),IF(ISNA(VLOOKUP(B49,FastTrack!$A:$A,1,0)),"Smart421","FastTrack"),"TTM"),"Remove"),"CEEMEA")</f>
        <v>TTM</v>
      </c>
      <c r="I49" s="11" t="str">
        <f>IF(COUNTIF(schedule!DA$1:ZZ$100,B49)=0,"new","scheduled")</f>
        <v>scheduled</v>
      </c>
    </row>
    <row r="50" spans="1:9">
      <c r="A50" s="11" t="s">
        <v>1756</v>
      </c>
      <c r="B50" s="13">
        <v>120918094814</v>
      </c>
      <c r="C50" s="11" t="str">
        <f>IF(ISERROR(VLOOKUP(B50,'180912'!B:C,2,FALSE)),"new",VLOOKUP(B50,'180912'!B:C,2,FALSE))</f>
        <v>new</v>
      </c>
      <c r="D50" s="11" t="str">
        <f>IF(ISERROR(VLOOKUP(B50,'180912'!B:D,3,FALSE)),"new",IF(VLOOKUP(B50,'180912'!B:D,3,FALSE)="new","existing",VLOOKUP(B50,'180912'!B:D,3,FALSE)))</f>
        <v>new</v>
      </c>
      <c r="E50" s="4" t="e">
        <f t="shared" si="1"/>
        <v>#VALUE!</v>
      </c>
      <c r="F50" s="11" t="str">
        <f>IF(ISERROR(VLOOKUP(B50,'200912'!B:B,1,FALSE)),"yes","no")</f>
        <v>yes</v>
      </c>
      <c r="G50" s="2" t="s">
        <v>1757</v>
      </c>
      <c r="H50" s="11" t="str">
        <f>IF(ISNA(VLOOKUP(B50,CEEMEA!$A:$A,1,0)),IF(ISNA(VLOOKUP(B50,Removes!$A:$A,1,0)),IF(ISNA(VLOOKUP(B50,TTM!$A:$A,1,0)),IF(ISNA(VLOOKUP(B50,FastTrack!$A:$A,1,0)),"Smart421","FastTrack"),"TTM"),"Remove"),"CEEMEA")</f>
        <v>Smart421</v>
      </c>
      <c r="I50" s="11" t="str">
        <f>IF(COUNTIF(schedule!DA$1:ZZ$100,B50)=0,"new","scheduled")</f>
        <v>scheduled</v>
      </c>
    </row>
    <row r="51" spans="1:9">
      <c r="A51" s="11" t="s">
        <v>1752</v>
      </c>
      <c r="B51" s="13">
        <v>120918101103</v>
      </c>
      <c r="C51" s="11" t="str">
        <f>IF(ISERROR(VLOOKUP(B51,'180912'!B:C,2,FALSE)),"new",VLOOKUP(B51,'180912'!B:C,2,FALSE))</f>
        <v>new</v>
      </c>
      <c r="D51" s="11" t="str">
        <f>IF(ISERROR(VLOOKUP(B51,'180912'!B:D,3,FALSE)),"new",IF(VLOOKUP(B51,'180912'!B:D,3,FALSE)="new","existing",VLOOKUP(B51,'180912'!B:D,3,FALSE)))</f>
        <v>new</v>
      </c>
      <c r="E51" s="4" t="e">
        <f t="shared" si="1"/>
        <v>#VALUE!</v>
      </c>
      <c r="F51" s="11" t="str">
        <f>IF(ISERROR(VLOOKUP(B51,'200912'!B:B,1,FALSE)),"yes","no")</f>
        <v>yes</v>
      </c>
      <c r="G51" s="2" t="s">
        <v>1753</v>
      </c>
      <c r="H51" s="11" t="str">
        <f>IF(ISNA(VLOOKUP(B51,CEEMEA!$A:$A,1,0)),IF(ISNA(VLOOKUP(B51,Removes!$A:$A,1,0)),IF(ISNA(VLOOKUP(B51,TTM!$A:$A,1,0)),IF(ISNA(VLOOKUP(B51,FastTrack!$A:$A,1,0)),"Smart421","FastTrack"),"TTM"),"Remove"),"CEEMEA")</f>
        <v>Smart421</v>
      </c>
      <c r="I51" s="11" t="str">
        <f>IF(COUNTIF(schedule!DA$1:ZZ$100,B51)=0,"new","scheduled")</f>
        <v>scheduled</v>
      </c>
    </row>
    <row r="52" spans="1:9">
      <c r="A52" s="11" t="s">
        <v>1754</v>
      </c>
      <c r="B52" s="13">
        <v>120918101550</v>
      </c>
      <c r="C52" s="11" t="str">
        <f>IF(ISERROR(VLOOKUP(B52,'180912'!B:C,2,FALSE)),"new",VLOOKUP(B52,'180912'!B:C,2,FALSE))</f>
        <v>new</v>
      </c>
      <c r="D52" s="11" t="str">
        <f>IF(ISERROR(VLOOKUP(B52,'180912'!B:D,3,FALSE)),"new",IF(VLOOKUP(B52,'180912'!B:D,3,FALSE)="new","existing",VLOOKUP(B52,'180912'!B:D,3,FALSE)))</f>
        <v>new</v>
      </c>
      <c r="E52" s="4" t="e">
        <f t="shared" si="1"/>
        <v>#VALUE!</v>
      </c>
      <c r="F52" s="11" t="str">
        <f>IF(ISERROR(VLOOKUP(B52,'200912'!B:B,1,FALSE)),"yes","no")</f>
        <v>yes</v>
      </c>
      <c r="G52" s="2" t="s">
        <v>1755</v>
      </c>
      <c r="H52" s="11" t="str">
        <f>IF(ISNA(VLOOKUP(B52,CEEMEA!$A:$A,1,0)),IF(ISNA(VLOOKUP(B52,Removes!$A:$A,1,0)),IF(ISNA(VLOOKUP(B52,TTM!$A:$A,1,0)),IF(ISNA(VLOOKUP(B52,FastTrack!$A:$A,1,0)),"Smart421","FastTrack"),"TTM"),"Remove"),"CEEMEA")</f>
        <v>Smart421</v>
      </c>
      <c r="I52" s="11" t="str">
        <f>IF(COUNTIF(schedule!DA$1:ZZ$100,B52)=0,"new","scheduled")</f>
        <v>scheduled</v>
      </c>
    </row>
    <row r="53" spans="1:9">
      <c r="A53" s="1" t="s">
        <v>1726</v>
      </c>
      <c r="B53" s="13">
        <v>1203261317363</v>
      </c>
      <c r="C53" s="11" t="str">
        <f>IF(ISERROR(VLOOKUP(B53,'180912'!B:C,2,FALSE)),"new",VLOOKUP(B53,'180912'!B:C,2,FALSE))</f>
        <v>new</v>
      </c>
      <c r="D53" s="11" t="str">
        <f>IF(ISERROR(VLOOKUP(B53,'180912'!B:D,3,FALSE)),"new",IF(VLOOKUP(B53,'180912'!B:D,3,FALSE)="new","existing",VLOOKUP(B53,'180912'!B:D,3,FALSE)))</f>
        <v>new</v>
      </c>
      <c r="E53" s="4" t="e">
        <f t="shared" si="1"/>
        <v>#VALUE!</v>
      </c>
      <c r="F53" s="11" t="str">
        <f>IF(ISERROR(VLOOKUP(B53,'200912'!B:B,1,FALSE)),"yes","no")</f>
        <v>yes</v>
      </c>
      <c r="G53" s="2" t="s">
        <v>1727</v>
      </c>
      <c r="H53" s="11" t="str">
        <f>IF(ISNA(VLOOKUP(B53,CEEMEA!$A:$A,1,0)),IF(ISNA(VLOOKUP(B53,Removes!$A:$A,1,0)),IF(ISNA(VLOOKUP(B53,TTM!$A:$A,1,0)),IF(ISNA(VLOOKUP(B53,FastTrack!$A:$A,1,0)),"Smart421","FastTrack"),"TTM"),"Remove"),"CEEMEA")</f>
        <v>Smart421</v>
      </c>
      <c r="I53" s="11" t="str">
        <f>IF(COUNTIF(schedule!DA$1:ZZ$100,B53)=0,"new","scheduled")</f>
        <v>new</v>
      </c>
    </row>
    <row r="54" spans="1:9">
      <c r="A54" s="1" t="s">
        <v>1724</v>
      </c>
      <c r="B54" s="13">
        <v>1203261317431</v>
      </c>
      <c r="C54" s="11" t="str">
        <f>IF(ISERROR(VLOOKUP(B54,'180912'!B:C,2,FALSE)),"new",VLOOKUP(B54,'180912'!B:C,2,FALSE))</f>
        <v>new</v>
      </c>
      <c r="D54" s="11" t="str">
        <f>IF(ISERROR(VLOOKUP(B54,'180912'!B:D,3,FALSE)),"new",IF(VLOOKUP(B54,'180912'!B:D,3,FALSE)="new","existing",VLOOKUP(B54,'180912'!B:D,3,FALSE)))</f>
        <v>new</v>
      </c>
      <c r="E54" s="4" t="e">
        <f t="shared" si="1"/>
        <v>#VALUE!</v>
      </c>
      <c r="F54" s="11" t="str">
        <f>IF(ISERROR(VLOOKUP(B54,'200912'!B:B,1,FALSE)),"yes","no")</f>
        <v>yes</v>
      </c>
      <c r="G54" s="2" t="s">
        <v>1725</v>
      </c>
      <c r="H54" s="11" t="str">
        <f>IF(ISNA(VLOOKUP(B54,CEEMEA!$A:$A,1,0)),IF(ISNA(VLOOKUP(B54,Removes!$A:$A,1,0)),IF(ISNA(VLOOKUP(B54,TTM!$A:$A,1,0)),IF(ISNA(VLOOKUP(B54,FastTrack!$A:$A,1,0)),"Smart421","FastTrack"),"TTM"),"Remove"),"CEEMEA")</f>
        <v>Smart421</v>
      </c>
      <c r="I54" s="11" t="str">
        <f>IF(COUNTIF(schedule!DA$1:ZZ$100,B54)=0,"new","scheduled")</f>
        <v>new</v>
      </c>
    </row>
    <row r="55" spans="1:9">
      <c r="A55" s="1" t="s">
        <v>1720</v>
      </c>
      <c r="B55" s="13">
        <v>1203261317563</v>
      </c>
      <c r="C55" s="11" t="str">
        <f>IF(ISERROR(VLOOKUP(B55,'180912'!B:C,2,FALSE)),"new",VLOOKUP(B55,'180912'!B:C,2,FALSE))</f>
        <v>new</v>
      </c>
      <c r="D55" s="11" t="str">
        <f>IF(ISERROR(VLOOKUP(B55,'180912'!B:D,3,FALSE)),"new",IF(VLOOKUP(B55,'180912'!B:D,3,FALSE)="new","existing",VLOOKUP(B55,'180912'!B:D,3,FALSE)))</f>
        <v>existing</v>
      </c>
      <c r="E55" s="4" t="e">
        <f t="shared" si="1"/>
        <v>#VALUE!</v>
      </c>
      <c r="F55" s="11" t="str">
        <f>IF(ISERROR(VLOOKUP(B55,'200912'!B:B,1,FALSE)),"yes","no")</f>
        <v>yes</v>
      </c>
      <c r="G55" s="2" t="s">
        <v>1721</v>
      </c>
      <c r="H55" s="11" t="str">
        <f>IF(ISNA(VLOOKUP(B55,CEEMEA!$A:$A,1,0)),IF(ISNA(VLOOKUP(B55,Removes!$A:$A,1,0)),IF(ISNA(VLOOKUP(B55,TTM!$A:$A,1,0)),IF(ISNA(VLOOKUP(B55,FastTrack!$A:$A,1,0)),"Smart421","FastTrack"),"TTM"),"Remove"),"CEEMEA")</f>
        <v>Smart421</v>
      </c>
      <c r="I55" s="11" t="str">
        <f>IF(COUNTIF(schedule!DA$1:ZZ$100,B55)=0,"new","scheduled")</f>
        <v>new</v>
      </c>
    </row>
    <row r="56" spans="1:9">
      <c r="A56" s="1" t="s">
        <v>1718</v>
      </c>
      <c r="B56" s="13">
        <v>1203261318013</v>
      </c>
      <c r="C56" s="11" t="str">
        <f>IF(ISERROR(VLOOKUP(B56,'180912'!B:C,2,FALSE)),"new",VLOOKUP(B56,'180912'!B:C,2,FALSE))</f>
        <v>new</v>
      </c>
      <c r="D56" s="11" t="str">
        <f>IF(ISERROR(VLOOKUP(B56,'180912'!B:D,3,FALSE)),"new",IF(VLOOKUP(B56,'180912'!B:D,3,FALSE)="new","existing",VLOOKUP(B56,'180912'!B:D,3,FALSE)))</f>
        <v>existing</v>
      </c>
      <c r="E56" s="4" t="e">
        <f t="shared" si="1"/>
        <v>#VALUE!</v>
      </c>
      <c r="F56" s="11" t="str">
        <f>IF(ISERROR(VLOOKUP(B56,'200912'!B:B,1,FALSE)),"yes","no")</f>
        <v>yes</v>
      </c>
      <c r="G56" s="2" t="s">
        <v>1719</v>
      </c>
      <c r="H56" s="11" t="str">
        <f>IF(ISNA(VLOOKUP(B56,CEEMEA!$A:$A,1,0)),IF(ISNA(VLOOKUP(B56,Removes!$A:$A,1,0)),IF(ISNA(VLOOKUP(B56,TTM!$A:$A,1,0)),IF(ISNA(VLOOKUP(B56,FastTrack!$A:$A,1,0)),"Smart421","FastTrack"),"TTM"),"Remove"),"CEEMEA")</f>
        <v>Smart421</v>
      </c>
      <c r="I56" s="11" t="str">
        <f>IF(COUNTIF(schedule!DA$1:ZZ$100,B56)=0,"new","scheduled")</f>
        <v>new</v>
      </c>
    </row>
    <row r="57" spans="1:9">
      <c r="A57" s="1" t="s">
        <v>1716</v>
      </c>
      <c r="B57" s="13">
        <v>1203261318063</v>
      </c>
      <c r="C57" s="11" t="str">
        <f>IF(ISERROR(VLOOKUP(B57,'180912'!B:C,2,FALSE)),"new",VLOOKUP(B57,'180912'!B:C,2,FALSE))</f>
        <v>new</v>
      </c>
      <c r="D57" s="11" t="str">
        <f>IF(ISERROR(VLOOKUP(B57,'180912'!B:D,3,FALSE)),"new",IF(VLOOKUP(B57,'180912'!B:D,3,FALSE)="new","existing",VLOOKUP(B57,'180912'!B:D,3,FALSE)))</f>
        <v>existing</v>
      </c>
      <c r="E57" s="4" t="e">
        <f t="shared" si="1"/>
        <v>#VALUE!</v>
      </c>
      <c r="F57" s="11" t="str">
        <f>IF(ISERROR(VLOOKUP(B57,'200912'!B:B,1,FALSE)),"yes","no")</f>
        <v>yes</v>
      </c>
      <c r="G57" s="2" t="s">
        <v>1717</v>
      </c>
      <c r="H57" s="11" t="str">
        <f>IF(ISNA(VLOOKUP(B57,CEEMEA!$A:$A,1,0)),IF(ISNA(VLOOKUP(B57,Removes!$A:$A,1,0)),IF(ISNA(VLOOKUP(B57,TTM!$A:$A,1,0)),IF(ISNA(VLOOKUP(B57,FastTrack!$A:$A,1,0)),"Smart421","FastTrack"),"TTM"),"Remove"),"CEEMEA")</f>
        <v>Smart421</v>
      </c>
      <c r="I57" s="11" t="str">
        <f>IF(COUNTIF(schedule!DA$1:ZZ$100,B57)=0,"new","scheduled")</f>
        <v>new</v>
      </c>
    </row>
    <row r="58" spans="1:9">
      <c r="A58" s="1" t="s">
        <v>1422</v>
      </c>
      <c r="B58" s="13">
        <v>1207300453043</v>
      </c>
      <c r="C58" s="11" t="str">
        <f>IF(ISERROR(VLOOKUP(B58,'180912'!B:C,2,FALSE)),"new",VLOOKUP(B58,'180912'!B:C,2,FALSE))</f>
        <v>new</v>
      </c>
      <c r="D58" s="11" t="str">
        <f>IF(ISERROR(VLOOKUP(B58,'180912'!B:D,3,FALSE)),"new",IF(VLOOKUP(B58,'180912'!B:D,3,FALSE)="new","existing",VLOOKUP(B58,'180912'!B:D,3,FALSE)))</f>
        <v>existing</v>
      </c>
      <c r="E58" s="4" t="e">
        <f t="shared" si="1"/>
        <v>#VALUE!</v>
      </c>
      <c r="F58" s="11" t="str">
        <f>IF(ISERROR(VLOOKUP(B58,'200912'!B:B,1,FALSE)),"yes","no")</f>
        <v>yes</v>
      </c>
      <c r="G58" s="2" t="s">
        <v>1729</v>
      </c>
      <c r="H58" s="11" t="str">
        <f>IF(ISNA(VLOOKUP(B58,CEEMEA!$A:$A,1,0)),IF(ISNA(VLOOKUP(B58,Removes!$A:$A,1,0)),IF(ISNA(VLOOKUP(B58,TTM!$A:$A,1,0)),IF(ISNA(VLOOKUP(B58,FastTrack!$A:$A,1,0)),"Smart421","FastTrack"),"TTM"),"Remove"),"CEEMEA")</f>
        <v>CEEMEA</v>
      </c>
      <c r="I58" s="11" t="str">
        <f>IF(COUNTIF(schedule!DA$1:ZZ$100,B58)=0,"new","scheduled")</f>
        <v>new</v>
      </c>
    </row>
    <row r="59" spans="1:9">
      <c r="A59" s="1" t="s">
        <v>1407</v>
      </c>
      <c r="B59" s="13">
        <v>1207301048573</v>
      </c>
      <c r="C59" s="11" t="str">
        <f>IF(ISERROR(VLOOKUP(B59,'180912'!B:C,2,FALSE)),"new",VLOOKUP(B59,'180912'!B:C,2,FALSE))</f>
        <v>new</v>
      </c>
      <c r="D59" s="11" t="str">
        <f>IF(ISERROR(VLOOKUP(B59,'180912'!B:D,3,FALSE)),"new",IF(VLOOKUP(B59,'180912'!B:D,3,FALSE)="new","existing",VLOOKUP(B59,'180912'!B:D,3,FALSE)))</f>
        <v>existing</v>
      </c>
      <c r="E59" s="4" t="e">
        <f t="shared" si="1"/>
        <v>#VALUE!</v>
      </c>
      <c r="F59" s="11" t="str">
        <f>IF(ISERROR(VLOOKUP(B59,'200912'!B:B,1,FALSE)),"yes","no")</f>
        <v>yes</v>
      </c>
      <c r="G59" s="2" t="s">
        <v>1730</v>
      </c>
      <c r="H59" s="11" t="str">
        <f>IF(ISNA(VLOOKUP(B59,CEEMEA!$A:$A,1,0)),IF(ISNA(VLOOKUP(B59,Removes!$A:$A,1,0)),IF(ISNA(VLOOKUP(B59,TTM!$A:$A,1,0)),IF(ISNA(VLOOKUP(B59,FastTrack!$A:$A,1,0)),"Smart421","FastTrack"),"TTM"),"Remove"),"CEEMEA")</f>
        <v>CEEMEA</v>
      </c>
      <c r="I59" s="11" t="str">
        <f>IF(COUNTIF(schedule!DA$1:ZZ$100,B59)=0,"new","scheduled")</f>
        <v>new</v>
      </c>
    </row>
    <row r="60" spans="1:9">
      <c r="A60" s="1" t="s">
        <v>1657</v>
      </c>
      <c r="B60" s="13">
        <v>1208181910351</v>
      </c>
      <c r="C60" s="11" t="str">
        <f>IF(ISERROR(VLOOKUP(B60,'180912'!B:C,2,FALSE)),"new",VLOOKUP(B60,'180912'!B:C,2,FALSE))</f>
        <v>new</v>
      </c>
      <c r="D60" s="11" t="str">
        <f>IF(ISERROR(VLOOKUP(B60,'180912'!B:D,3,FALSE)),"new",IF(VLOOKUP(B60,'180912'!B:D,3,FALSE)="new","existing",VLOOKUP(B60,'180912'!B:D,3,FALSE)))</f>
        <v>existing</v>
      </c>
      <c r="E60" s="4" t="e">
        <f t="shared" si="1"/>
        <v>#VALUE!</v>
      </c>
      <c r="F60" s="11" t="str">
        <f>IF(ISERROR(VLOOKUP(B60,'200912'!B:B,1,FALSE)),"yes","no")</f>
        <v>no</v>
      </c>
      <c r="G60" s="2" t="s">
        <v>1732</v>
      </c>
      <c r="H60" s="11" t="str">
        <f>IF(ISNA(VLOOKUP(B60,CEEMEA!$A:$A,1,0)),IF(ISNA(VLOOKUP(B60,Removes!$A:$A,1,0)),IF(ISNA(VLOOKUP(B60,TTM!$A:$A,1,0)),IF(ISNA(VLOOKUP(B60,FastTrack!$A:$A,1,0)),"Smart421","FastTrack"),"TTM"),"Remove"),"CEEMEA")</f>
        <v>CEEMEA</v>
      </c>
      <c r="I60" s="11" t="str">
        <f>IF(COUNTIF(schedule!DA$1:ZZ$100,B60)=0,"new","scheduled")</f>
        <v>scheduled</v>
      </c>
    </row>
    <row r="61" spans="1:9">
      <c r="A61" s="1" t="s">
        <v>1655</v>
      </c>
      <c r="B61" s="13">
        <v>1208181910543</v>
      </c>
      <c r="C61" s="11" t="str">
        <f>IF(ISERROR(VLOOKUP(B61,'180912'!B:C,2,FALSE)),"new",VLOOKUP(B61,'180912'!B:C,2,FALSE))</f>
        <v>new</v>
      </c>
      <c r="D61" s="11" t="str">
        <f>IF(ISERROR(VLOOKUP(B61,'180912'!B:D,3,FALSE)),"new",IF(VLOOKUP(B61,'180912'!B:D,3,FALSE)="new","existing",VLOOKUP(B61,'180912'!B:D,3,FALSE)))</f>
        <v>existing</v>
      </c>
      <c r="E61" s="4" t="e">
        <f t="shared" si="1"/>
        <v>#VALUE!</v>
      </c>
      <c r="F61" s="11" t="str">
        <f>IF(ISERROR(VLOOKUP(B61,'200912'!B:B,1,FALSE)),"yes","no")</f>
        <v>no</v>
      </c>
      <c r="G61" s="2" t="s">
        <v>1728</v>
      </c>
      <c r="H61" s="11" t="str">
        <f>IF(ISNA(VLOOKUP(B61,CEEMEA!$A:$A,1,0)),IF(ISNA(VLOOKUP(B61,Removes!$A:$A,1,0)),IF(ISNA(VLOOKUP(B61,TTM!$A:$A,1,0)),IF(ISNA(VLOOKUP(B61,FastTrack!$A:$A,1,0)),"Smart421","FastTrack"),"TTM"),"Remove"),"CEEMEA")</f>
        <v>CEEMEA</v>
      </c>
      <c r="I61" s="11" t="str">
        <f>IF(COUNTIF(schedule!DA$1:ZZ$100,B61)=0,"new","scheduled")</f>
        <v>scheduled</v>
      </c>
    </row>
    <row r="62" spans="1:9">
      <c r="A62" s="11" t="s">
        <v>1678</v>
      </c>
      <c r="B62" s="13">
        <v>1208181930301</v>
      </c>
      <c r="C62" s="11" t="str">
        <f>IF(ISERROR(VLOOKUP(B62,'180912'!B:C,2,FALSE)),"new",VLOOKUP(B62,'180912'!B:C,2,FALSE))</f>
        <v>new</v>
      </c>
      <c r="D62" s="11" t="str">
        <f>IF(ISERROR(VLOOKUP(B62,'180912'!B:D,3,FALSE)),"new",IF(VLOOKUP(B62,'180912'!B:D,3,FALSE)="new","existing",VLOOKUP(B62,'180912'!B:D,3,FALSE)))</f>
        <v>existing</v>
      </c>
      <c r="E62" s="4" t="e">
        <f t="shared" si="1"/>
        <v>#VALUE!</v>
      </c>
      <c r="F62" s="11" t="str">
        <f>IF(ISERROR(VLOOKUP(B62,'200912'!B:B,1,FALSE)),"yes","no")</f>
        <v>yes</v>
      </c>
      <c r="G62" s="2" t="s">
        <v>1735</v>
      </c>
      <c r="H62" s="11" t="str">
        <f>IF(ISNA(VLOOKUP(B62,CEEMEA!$A:$A,1,0)),IF(ISNA(VLOOKUP(B62,Removes!$A:$A,1,0)),IF(ISNA(VLOOKUP(B62,TTM!$A:$A,1,0)),IF(ISNA(VLOOKUP(B62,FastTrack!$A:$A,1,0)),"Smart421","FastTrack"),"TTM"),"Remove"),"CEEMEA")</f>
        <v>CEEMEA</v>
      </c>
      <c r="I62" s="11" t="str">
        <f>IF(COUNTIF(schedule!DA$1:ZZ$100,B62)=0,"new","scheduled")</f>
        <v>new</v>
      </c>
    </row>
    <row r="63" spans="1:9">
      <c r="A63" s="11" t="s">
        <v>1671</v>
      </c>
      <c r="B63" s="13">
        <v>1208181941382</v>
      </c>
      <c r="C63" s="11" t="str">
        <f>IF(ISERROR(VLOOKUP(B63,'180912'!B:C,2,FALSE)),"new",VLOOKUP(B63,'180912'!B:C,2,FALSE))</f>
        <v>new</v>
      </c>
      <c r="D63" s="11" t="str">
        <f>IF(ISERROR(VLOOKUP(B63,'180912'!B:D,3,FALSE)),"new",IF(VLOOKUP(B63,'180912'!B:D,3,FALSE)="new","existing",VLOOKUP(B63,'180912'!B:D,3,FALSE)))</f>
        <v>existing</v>
      </c>
      <c r="E63" s="4" t="e">
        <f t="shared" si="1"/>
        <v>#VALUE!</v>
      </c>
      <c r="F63" s="11" t="str">
        <f>IF(ISERROR(VLOOKUP(B63,'200912'!B:B,1,FALSE)),"yes","no")</f>
        <v>yes</v>
      </c>
      <c r="G63" s="2" t="s">
        <v>1749</v>
      </c>
      <c r="H63" s="11" t="str">
        <f>IF(ISNA(VLOOKUP(B63,CEEMEA!$A:$A,1,0)),IF(ISNA(VLOOKUP(B63,Removes!$A:$A,1,0)),IF(ISNA(VLOOKUP(B63,TTM!$A:$A,1,0)),IF(ISNA(VLOOKUP(B63,FastTrack!$A:$A,1,0)),"Smart421","FastTrack"),"TTM"),"Remove"),"CEEMEA")</f>
        <v>CEEMEA</v>
      </c>
      <c r="I63" s="11" t="str">
        <f>IF(COUNTIF(schedule!DA$1:ZZ$100,B63)=0,"new","scheduled")</f>
        <v>new</v>
      </c>
    </row>
    <row r="64" spans="1:9">
      <c r="A64" s="11" t="s">
        <v>1692</v>
      </c>
      <c r="B64" s="13">
        <v>1208181948153</v>
      </c>
      <c r="C64" s="11" t="str">
        <f>IF(ISERROR(VLOOKUP(B64,'180912'!B:C,2,FALSE)),"new",VLOOKUP(B64,'180912'!B:C,2,FALSE))</f>
        <v>new</v>
      </c>
      <c r="D64" s="11" t="str">
        <f>IF(ISERROR(VLOOKUP(B64,'180912'!B:D,3,FALSE)),"new",IF(VLOOKUP(B64,'180912'!B:D,3,FALSE)="new","existing",VLOOKUP(B64,'180912'!B:D,3,FALSE)))</f>
        <v>existing</v>
      </c>
      <c r="E64" s="4" t="e">
        <f t="shared" si="1"/>
        <v>#VALUE!</v>
      </c>
      <c r="F64" s="11" t="str">
        <f>IF(ISERROR(VLOOKUP(B64,'200912'!B:B,1,FALSE)),"yes","no")</f>
        <v>yes</v>
      </c>
      <c r="G64" s="2" t="s">
        <v>1740</v>
      </c>
      <c r="H64" s="11" t="str">
        <f>IF(ISNA(VLOOKUP(B64,CEEMEA!$A:$A,1,0)),IF(ISNA(VLOOKUP(B64,Removes!$A:$A,1,0)),IF(ISNA(VLOOKUP(B64,TTM!$A:$A,1,0)),IF(ISNA(VLOOKUP(B64,FastTrack!$A:$A,1,0)),"Smart421","FastTrack"),"TTM"),"Remove"),"CEEMEA")</f>
        <v>CEEMEA</v>
      </c>
      <c r="I64" s="11" t="str">
        <f>IF(COUNTIF(schedule!DA$1:ZZ$100,B64)=0,"new","scheduled")</f>
        <v>new</v>
      </c>
    </row>
    <row r="65" spans="1:9">
      <c r="A65" s="11" t="s">
        <v>1676</v>
      </c>
      <c r="B65" s="13">
        <v>1208181955153</v>
      </c>
      <c r="C65" s="11" t="str">
        <f>IF(ISERROR(VLOOKUP(B65,'180912'!B:C,2,FALSE)),"new",VLOOKUP(B65,'180912'!B:C,2,FALSE))</f>
        <v>new</v>
      </c>
      <c r="D65" s="11" t="str">
        <f>IF(ISERROR(VLOOKUP(B65,'180912'!B:D,3,FALSE)),"new",IF(VLOOKUP(B65,'180912'!B:D,3,FALSE)="new","existing",VLOOKUP(B65,'180912'!B:D,3,FALSE)))</f>
        <v>existing</v>
      </c>
      <c r="E65" s="4" t="e">
        <f t="shared" si="1"/>
        <v>#VALUE!</v>
      </c>
      <c r="F65" s="11" t="str">
        <f>IF(ISERROR(VLOOKUP(B65,'200912'!B:B,1,FALSE)),"yes","no")</f>
        <v>yes</v>
      </c>
      <c r="G65" s="2" t="s">
        <v>1746</v>
      </c>
      <c r="H65" s="11" t="str">
        <f>IF(ISNA(VLOOKUP(B65,CEEMEA!$A:$A,1,0)),IF(ISNA(VLOOKUP(B65,Removes!$A:$A,1,0)),IF(ISNA(VLOOKUP(B65,TTM!$A:$A,1,0)),IF(ISNA(VLOOKUP(B65,FastTrack!$A:$A,1,0)),"Smart421","FastTrack"),"TTM"),"Remove"),"CEEMEA")</f>
        <v>CEEMEA</v>
      </c>
      <c r="I65" s="11" t="str">
        <f>IF(COUNTIF(schedule!DA$1:ZZ$100,B65)=0,"new","scheduled")</f>
        <v>new</v>
      </c>
    </row>
    <row r="66" spans="1:9">
      <c r="A66" s="11" t="s">
        <v>859</v>
      </c>
      <c r="B66" s="13">
        <v>1208182007483</v>
      </c>
      <c r="C66" s="11" t="str">
        <f>IF(ISERROR(VLOOKUP(B66,'180912'!B:C,2,FALSE)),"new",VLOOKUP(B66,'180912'!B:C,2,FALSE))</f>
        <v>new</v>
      </c>
      <c r="D66" s="11" t="str">
        <f>IF(ISERROR(VLOOKUP(B66,'180912'!B:D,3,FALSE)),"new",IF(VLOOKUP(B66,'180912'!B:D,3,FALSE)="new","existing",VLOOKUP(B66,'180912'!B:D,3,FALSE)))</f>
        <v>existing</v>
      </c>
      <c r="E66" s="4" t="e">
        <f t="shared" si="1"/>
        <v>#VALUE!</v>
      </c>
      <c r="F66" s="11" t="str">
        <f>IF(ISERROR(VLOOKUP(B66,'200912'!B:B,1,FALSE)),"yes","no")</f>
        <v>yes</v>
      </c>
      <c r="G66" s="2" t="s">
        <v>1748</v>
      </c>
      <c r="H66" s="11" t="str">
        <f>IF(ISNA(VLOOKUP(B66,CEEMEA!$A:$A,1,0)),IF(ISNA(VLOOKUP(B66,Removes!$A:$A,1,0)),IF(ISNA(VLOOKUP(B66,TTM!$A:$A,1,0)),IF(ISNA(VLOOKUP(B66,FastTrack!$A:$A,1,0)),"Smart421","FastTrack"),"TTM"),"Remove"),"CEEMEA")</f>
        <v>CEEMEA</v>
      </c>
      <c r="I66" s="11" t="str">
        <f>IF(COUNTIF(schedule!DA$1:ZZ$100,B66)=0,"new","scheduled")</f>
        <v>scheduled</v>
      </c>
    </row>
    <row r="67" spans="1:9">
      <c r="A67" s="11" t="s">
        <v>1555</v>
      </c>
      <c r="B67" s="13">
        <v>1208182014041</v>
      </c>
      <c r="C67" s="11" t="str">
        <f>IF(ISERROR(VLOOKUP(B67,'180912'!B:C,2,FALSE)),"new",VLOOKUP(B67,'180912'!B:C,2,FALSE))</f>
        <v>new</v>
      </c>
      <c r="D67" s="11" t="str">
        <f>IF(ISERROR(VLOOKUP(B67,'180912'!B:D,3,FALSE)),"new",IF(VLOOKUP(B67,'180912'!B:D,3,FALSE)="new","existing",VLOOKUP(B67,'180912'!B:D,3,FALSE)))</f>
        <v>existing</v>
      </c>
      <c r="E67" s="4" t="e">
        <f t="shared" ref="E67:E86" si="2">DATEVALUE(MID(G67,SEARCH("/",G67,1)-2,10))</f>
        <v>#VALUE!</v>
      </c>
      <c r="F67" s="11" t="str">
        <f>IF(ISERROR(VLOOKUP(B67,'200912'!B:B,1,FALSE)),"yes","no")</f>
        <v>yes</v>
      </c>
      <c r="G67" s="2" t="s">
        <v>1734</v>
      </c>
      <c r="H67" s="11" t="str">
        <f>IF(ISNA(VLOOKUP(B67,CEEMEA!$A:$A,1,0)),IF(ISNA(VLOOKUP(B67,Removes!$A:$A,1,0)),IF(ISNA(VLOOKUP(B67,TTM!$A:$A,1,0)),IF(ISNA(VLOOKUP(B67,FastTrack!$A:$A,1,0)),"Smart421","FastTrack"),"TTM"),"Remove"),"CEEMEA")</f>
        <v>CEEMEA</v>
      </c>
      <c r="I67" s="11" t="str">
        <f>IF(COUNTIF(schedule!DA$1:ZZ$100,B67)=0,"new","scheduled")</f>
        <v>new</v>
      </c>
    </row>
    <row r="68" spans="1:9">
      <c r="A68" s="1" t="s">
        <v>1557</v>
      </c>
      <c r="B68" s="13">
        <v>1208182018533</v>
      </c>
      <c r="C68" s="11" t="str">
        <f>IF(ISERROR(VLOOKUP(B68,'180912'!B:C,2,FALSE)),"new",VLOOKUP(B68,'180912'!B:C,2,FALSE))</f>
        <v>new</v>
      </c>
      <c r="D68" s="11" t="str">
        <f>IF(ISERROR(VLOOKUP(B68,'180912'!B:D,3,FALSE)),"new",IF(VLOOKUP(B68,'180912'!B:D,3,FALSE)="new","existing",VLOOKUP(B68,'180912'!B:D,3,FALSE)))</f>
        <v>existing</v>
      </c>
      <c r="E68" s="4" t="e">
        <f t="shared" si="2"/>
        <v>#VALUE!</v>
      </c>
      <c r="F68" s="11" t="str">
        <f>IF(ISERROR(VLOOKUP(B68,'200912'!B:B,1,FALSE)),"yes","no")</f>
        <v>yes</v>
      </c>
      <c r="G68" s="2" t="s">
        <v>1733</v>
      </c>
      <c r="H68" s="11" t="str">
        <f>IF(ISNA(VLOOKUP(B68,CEEMEA!$A:$A,1,0)),IF(ISNA(VLOOKUP(B68,Removes!$A:$A,1,0)),IF(ISNA(VLOOKUP(B68,TTM!$A:$A,1,0)),IF(ISNA(VLOOKUP(B68,FastTrack!$A:$A,1,0)),"Smart421","FastTrack"),"TTM"),"Remove"),"CEEMEA")</f>
        <v>CEEMEA</v>
      </c>
      <c r="I68" s="11" t="str">
        <f>IF(COUNTIF(schedule!DA$1:ZZ$100,B68)=0,"new","scheduled")</f>
        <v>new</v>
      </c>
    </row>
    <row r="69" spans="1:9">
      <c r="A69" s="11" t="s">
        <v>1704</v>
      </c>
      <c r="B69" s="13">
        <v>1208182024381</v>
      </c>
      <c r="C69" s="11" t="str">
        <f>IF(ISERROR(VLOOKUP(B69,'180912'!B:C,2,FALSE)),"new",VLOOKUP(B69,'180912'!B:C,2,FALSE))</f>
        <v>new</v>
      </c>
      <c r="D69" s="11" t="str">
        <f>IF(ISERROR(VLOOKUP(B69,'180912'!B:D,3,FALSE)),"new",IF(VLOOKUP(B69,'180912'!B:D,3,FALSE)="new","existing",VLOOKUP(B69,'180912'!B:D,3,FALSE)))</f>
        <v>existing</v>
      </c>
      <c r="E69" s="4" t="e">
        <f t="shared" si="2"/>
        <v>#VALUE!</v>
      </c>
      <c r="F69" s="11" t="str">
        <f>IF(ISERROR(VLOOKUP(B69,'200912'!B:B,1,FALSE)),"yes","no")</f>
        <v>yes</v>
      </c>
      <c r="G69" s="2" t="s">
        <v>1744</v>
      </c>
      <c r="H69" s="11" t="str">
        <f>IF(ISNA(VLOOKUP(B69,CEEMEA!$A:$A,1,0)),IF(ISNA(VLOOKUP(B69,Removes!$A:$A,1,0)),IF(ISNA(VLOOKUP(B69,TTM!$A:$A,1,0)),IF(ISNA(VLOOKUP(B69,FastTrack!$A:$A,1,0)),"Smart421","FastTrack"),"TTM"),"Remove"),"CEEMEA")</f>
        <v>CEEMEA</v>
      </c>
      <c r="I69" s="11" t="str">
        <f>IF(COUNTIF(schedule!DA$1:ZZ$100,B69)=0,"new","scheduled")</f>
        <v>new</v>
      </c>
    </row>
    <row r="70" spans="1:9">
      <c r="A70" s="11" t="s">
        <v>1551</v>
      </c>
      <c r="B70" s="13">
        <v>1208182036572</v>
      </c>
      <c r="C70" s="11" t="str">
        <f>IF(ISERROR(VLOOKUP(B70,'180912'!B:C,2,FALSE)),"new",VLOOKUP(B70,'180912'!B:C,2,FALSE))</f>
        <v>new</v>
      </c>
      <c r="D70" s="11" t="str">
        <f>IF(ISERROR(VLOOKUP(B70,'180912'!B:D,3,FALSE)),"new",IF(VLOOKUP(B70,'180912'!B:D,3,FALSE)="new","existing",VLOOKUP(B70,'180912'!B:D,3,FALSE)))</f>
        <v>existing</v>
      </c>
      <c r="E70" s="4" t="e">
        <f t="shared" si="2"/>
        <v>#VALUE!</v>
      </c>
      <c r="F70" s="11" t="str">
        <f>IF(ISERROR(VLOOKUP(B70,'200912'!B:B,1,FALSE)),"yes","no")</f>
        <v>yes</v>
      </c>
      <c r="G70" s="2" t="s">
        <v>1736</v>
      </c>
      <c r="H70" s="11" t="str">
        <f>IF(ISNA(VLOOKUP(B70,CEEMEA!$A:$A,1,0)),IF(ISNA(VLOOKUP(B70,Removes!$A:$A,1,0)),IF(ISNA(VLOOKUP(B70,TTM!$A:$A,1,0)),IF(ISNA(VLOOKUP(B70,FastTrack!$A:$A,1,0)),"Smart421","FastTrack"),"TTM"),"Remove"),"CEEMEA")</f>
        <v>CEEMEA</v>
      </c>
      <c r="I70" s="11" t="str">
        <f>IF(COUNTIF(schedule!DA$1:ZZ$100,B70)=0,"new","scheduled")</f>
        <v>new</v>
      </c>
    </row>
    <row r="71" spans="1:9">
      <c r="A71" s="11" t="s">
        <v>1708</v>
      </c>
      <c r="B71" s="13">
        <v>1208182041221</v>
      </c>
      <c r="C71" s="11" t="str">
        <f>IF(ISERROR(VLOOKUP(B71,'180912'!B:C,2,FALSE)),"new",VLOOKUP(B71,'180912'!B:C,2,FALSE))</f>
        <v>new</v>
      </c>
      <c r="D71" s="11" t="str">
        <f>IF(ISERROR(VLOOKUP(B71,'180912'!B:D,3,FALSE)),"new",IF(VLOOKUP(B71,'180912'!B:D,3,FALSE)="new","existing",VLOOKUP(B71,'180912'!B:D,3,FALSE)))</f>
        <v>existing</v>
      </c>
      <c r="E71" s="4" t="e">
        <f t="shared" si="2"/>
        <v>#VALUE!</v>
      </c>
      <c r="F71" s="11" t="str">
        <f>IF(ISERROR(VLOOKUP(B71,'200912'!B:B,1,FALSE)),"yes","no")</f>
        <v>yes</v>
      </c>
      <c r="G71" s="2" t="s">
        <v>1742</v>
      </c>
      <c r="H71" s="11" t="str">
        <f>IF(ISNA(VLOOKUP(B71,CEEMEA!$A:$A,1,0)),IF(ISNA(VLOOKUP(B71,Removes!$A:$A,1,0)),IF(ISNA(VLOOKUP(B71,TTM!$A:$A,1,0)),IF(ISNA(VLOOKUP(B71,FastTrack!$A:$A,1,0)),"Smart421","FastTrack"),"TTM"),"Remove"),"CEEMEA")</f>
        <v>CEEMEA</v>
      </c>
      <c r="I71" s="11" t="str">
        <f>IF(COUNTIF(schedule!DA$1:ZZ$100,B71)=0,"new","scheduled")</f>
        <v>new</v>
      </c>
    </row>
    <row r="72" spans="1:9">
      <c r="A72" s="11" t="s">
        <v>1698</v>
      </c>
      <c r="B72" s="13">
        <v>1208182049293</v>
      </c>
      <c r="C72" s="11" t="str">
        <f>IF(ISERROR(VLOOKUP(B72,'180912'!B:C,2,FALSE)),"new",VLOOKUP(B72,'180912'!B:C,2,FALSE))</f>
        <v>new</v>
      </c>
      <c r="D72" s="11" t="str">
        <f>IF(ISERROR(VLOOKUP(B72,'180912'!B:D,3,FALSE)),"new",IF(VLOOKUP(B72,'180912'!B:D,3,FALSE)="new","existing",VLOOKUP(B72,'180912'!B:D,3,FALSE)))</f>
        <v>existing</v>
      </c>
      <c r="E72" s="4" t="e">
        <f t="shared" si="2"/>
        <v>#VALUE!</v>
      </c>
      <c r="F72" s="11" t="str">
        <f>IF(ISERROR(VLOOKUP(B72,'200912'!B:B,1,FALSE)),"yes","no")</f>
        <v>yes</v>
      </c>
      <c r="G72" s="2" t="s">
        <v>1739</v>
      </c>
      <c r="H72" s="11" t="str">
        <f>IF(ISNA(VLOOKUP(B72,CEEMEA!$A:$A,1,0)),IF(ISNA(VLOOKUP(B72,Removes!$A:$A,1,0)),IF(ISNA(VLOOKUP(B72,TTM!$A:$A,1,0)),IF(ISNA(VLOOKUP(B72,FastTrack!$A:$A,1,0)),"Smart421","FastTrack"),"TTM"),"Remove"),"CEEMEA")</f>
        <v>CEEMEA</v>
      </c>
      <c r="I72" s="11" t="str">
        <f>IF(COUNTIF(schedule!DA$1:ZZ$100,B72)=0,"new","scheduled")</f>
        <v>new</v>
      </c>
    </row>
    <row r="73" spans="1:9">
      <c r="A73" s="11" t="s">
        <v>1667</v>
      </c>
      <c r="B73" s="13">
        <v>1208182100311</v>
      </c>
      <c r="C73" s="11" t="str">
        <f>IF(ISERROR(VLOOKUP(B73,'180912'!B:C,2,FALSE)),"new",VLOOKUP(B73,'180912'!B:C,2,FALSE))</f>
        <v>new</v>
      </c>
      <c r="D73" s="11" t="str">
        <f>IF(ISERROR(VLOOKUP(B73,'180912'!B:D,3,FALSE)),"new",IF(VLOOKUP(B73,'180912'!B:D,3,FALSE)="new","existing",VLOOKUP(B73,'180912'!B:D,3,FALSE)))</f>
        <v>existing</v>
      </c>
      <c r="E73" s="4" t="e">
        <f t="shared" si="2"/>
        <v>#VALUE!</v>
      </c>
      <c r="F73" s="11" t="str">
        <f>IF(ISERROR(VLOOKUP(B73,'200912'!B:B,1,FALSE)),"yes","no")</f>
        <v>yes</v>
      </c>
      <c r="G73" s="2" t="s">
        <v>1750</v>
      </c>
      <c r="H73" s="11" t="str">
        <f>IF(ISNA(VLOOKUP(B73,CEEMEA!$A:$A,1,0)),IF(ISNA(VLOOKUP(B73,Removes!$A:$A,1,0)),IF(ISNA(VLOOKUP(B73,TTM!$A:$A,1,0)),IF(ISNA(VLOOKUP(B73,FastTrack!$A:$A,1,0)),"Smart421","FastTrack"),"TTM"),"Remove"),"CEEMEA")</f>
        <v>CEEMEA</v>
      </c>
      <c r="I73" s="11" t="str">
        <f>IF(COUNTIF(schedule!DA$1:ZZ$100,B73)=0,"new","scheduled")</f>
        <v>new</v>
      </c>
    </row>
    <row r="74" spans="1:9">
      <c r="A74" s="11" t="s">
        <v>1669</v>
      </c>
      <c r="B74" s="13">
        <v>1208182109141</v>
      </c>
      <c r="C74" s="11" t="str">
        <f>IF(ISERROR(VLOOKUP(B74,'180912'!B:C,2,FALSE)),"new",VLOOKUP(B74,'180912'!B:C,2,FALSE))</f>
        <v>new</v>
      </c>
      <c r="D74" s="11" t="str">
        <f>IF(ISERROR(VLOOKUP(B74,'180912'!B:D,3,FALSE)),"new",IF(VLOOKUP(B74,'180912'!B:D,3,FALSE)="new","existing",VLOOKUP(B74,'180912'!B:D,3,FALSE)))</f>
        <v>existing</v>
      </c>
      <c r="E74" s="4" t="e">
        <f t="shared" si="2"/>
        <v>#VALUE!</v>
      </c>
      <c r="F74" s="11" t="str">
        <f>IF(ISERROR(VLOOKUP(B74,'200912'!B:B,1,FALSE)),"yes","no")</f>
        <v>yes</v>
      </c>
      <c r="G74" s="2" t="s">
        <v>1747</v>
      </c>
      <c r="H74" s="11" t="str">
        <f>IF(ISNA(VLOOKUP(B74,CEEMEA!$A:$A,1,0)),IF(ISNA(VLOOKUP(B74,Removes!$A:$A,1,0)),IF(ISNA(VLOOKUP(B74,TTM!$A:$A,1,0)),IF(ISNA(VLOOKUP(B74,FastTrack!$A:$A,1,0)),"Smart421","FastTrack"),"TTM"),"Remove"),"CEEMEA")</f>
        <v>CEEMEA</v>
      </c>
      <c r="I74" s="11" t="str">
        <f>IF(COUNTIF(schedule!DA$1:ZZ$100,B74)=0,"new","scheduled")</f>
        <v>new</v>
      </c>
    </row>
    <row r="75" spans="1:9">
      <c r="A75" s="11" t="s">
        <v>1694</v>
      </c>
      <c r="B75" s="13">
        <v>1208182115431</v>
      </c>
      <c r="C75" s="11" t="str">
        <f>IF(ISERROR(VLOOKUP(B75,'180912'!B:C,2,FALSE)),"new",VLOOKUP(B75,'180912'!B:C,2,FALSE))</f>
        <v>new</v>
      </c>
      <c r="D75" s="11" t="str">
        <f>IF(ISERROR(VLOOKUP(B75,'180912'!B:D,3,FALSE)),"new",IF(VLOOKUP(B75,'180912'!B:D,3,FALSE)="new","existing",VLOOKUP(B75,'180912'!B:D,3,FALSE)))</f>
        <v>existing</v>
      </c>
      <c r="E75" s="4" t="e">
        <f t="shared" si="2"/>
        <v>#VALUE!</v>
      </c>
      <c r="F75" s="11" t="str">
        <f>IF(ISERROR(VLOOKUP(B75,'200912'!B:B,1,FALSE)),"yes","no")</f>
        <v>yes</v>
      </c>
      <c r="G75" s="2" t="s">
        <v>1741</v>
      </c>
      <c r="H75" s="11" t="str">
        <f>IF(ISNA(VLOOKUP(B75,CEEMEA!$A:$A,1,0)),IF(ISNA(VLOOKUP(B75,Removes!$A:$A,1,0)),IF(ISNA(VLOOKUP(B75,TTM!$A:$A,1,0)),IF(ISNA(VLOOKUP(B75,FastTrack!$A:$A,1,0)),"Smart421","FastTrack"),"TTM"),"Remove"),"CEEMEA")</f>
        <v>CEEMEA</v>
      </c>
      <c r="I75" s="11" t="str">
        <f>IF(COUNTIF(schedule!DA$1:ZZ$100,B75)=0,"new","scheduled")</f>
        <v>new</v>
      </c>
    </row>
    <row r="76" spans="1:9">
      <c r="A76" s="11" t="s">
        <v>1700</v>
      </c>
      <c r="B76" s="13">
        <v>1208182126131</v>
      </c>
      <c r="C76" s="11" t="str">
        <f>IF(ISERROR(VLOOKUP(B76,'180912'!B:C,2,FALSE)),"new",VLOOKUP(B76,'180912'!B:C,2,FALSE))</f>
        <v>new</v>
      </c>
      <c r="D76" s="11" t="str">
        <f>IF(ISERROR(VLOOKUP(B76,'180912'!B:D,3,FALSE)),"new",IF(VLOOKUP(B76,'180912'!B:D,3,FALSE)="new","existing",VLOOKUP(B76,'180912'!B:D,3,FALSE)))</f>
        <v>existing</v>
      </c>
      <c r="E76" s="4" t="e">
        <f t="shared" si="2"/>
        <v>#VALUE!</v>
      </c>
      <c r="F76" s="11" t="str">
        <f>IF(ISERROR(VLOOKUP(B76,'200912'!B:B,1,FALSE)),"yes","no")</f>
        <v>yes</v>
      </c>
      <c r="G76" s="2" t="s">
        <v>1737</v>
      </c>
      <c r="H76" s="11" t="str">
        <f>IF(ISNA(VLOOKUP(B76,CEEMEA!$A:$A,1,0)),IF(ISNA(VLOOKUP(B76,Removes!$A:$A,1,0)),IF(ISNA(VLOOKUP(B76,TTM!$A:$A,1,0)),IF(ISNA(VLOOKUP(B76,FastTrack!$A:$A,1,0)),"Smart421","FastTrack"),"TTM"),"Remove"),"CEEMEA")</f>
        <v>CEEMEA</v>
      </c>
      <c r="I76" s="11" t="str">
        <f>IF(COUNTIF(schedule!DA$1:ZZ$100,B76)=0,"new","scheduled")</f>
        <v>new</v>
      </c>
    </row>
    <row r="77" spans="1:9">
      <c r="A77" s="11" t="s">
        <v>1702</v>
      </c>
      <c r="B77" s="13">
        <v>1208182130202</v>
      </c>
      <c r="C77" s="11" t="str">
        <f>IF(ISERROR(VLOOKUP(B77,'180912'!B:C,2,FALSE)),"new",VLOOKUP(B77,'180912'!B:C,2,FALSE))</f>
        <v>new</v>
      </c>
      <c r="D77" s="11" t="str">
        <f>IF(ISERROR(VLOOKUP(B77,'180912'!B:D,3,FALSE)),"new",IF(VLOOKUP(B77,'180912'!B:D,3,FALSE)="new","existing",VLOOKUP(B77,'180912'!B:D,3,FALSE)))</f>
        <v>existing</v>
      </c>
      <c r="E77" s="4" t="e">
        <f t="shared" si="2"/>
        <v>#VALUE!</v>
      </c>
      <c r="F77" s="11" t="str">
        <f>IF(ISERROR(VLOOKUP(B77,'200912'!B:B,1,FALSE)),"yes","no")</f>
        <v>yes</v>
      </c>
      <c r="G77" s="2" t="s">
        <v>1745</v>
      </c>
      <c r="H77" s="11" t="str">
        <f>IF(ISNA(VLOOKUP(B77,CEEMEA!$A:$A,1,0)),IF(ISNA(VLOOKUP(B77,Removes!$A:$A,1,0)),IF(ISNA(VLOOKUP(B77,TTM!$A:$A,1,0)),IF(ISNA(VLOOKUP(B77,FastTrack!$A:$A,1,0)),"Smart421","FastTrack"),"TTM"),"Remove"),"CEEMEA")</f>
        <v>CEEMEA</v>
      </c>
      <c r="I77" s="11" t="str">
        <f>IF(COUNTIF(schedule!DA$1:ZZ$100,B77)=0,"new","scheduled")</f>
        <v>new</v>
      </c>
    </row>
    <row r="78" spans="1:9">
      <c r="A78" s="11" t="s">
        <v>1696</v>
      </c>
      <c r="B78" s="13">
        <v>1208182134383</v>
      </c>
      <c r="C78" s="11" t="str">
        <f>IF(ISERROR(VLOOKUP(B78,'180912'!B:C,2,FALSE)),"new",VLOOKUP(B78,'180912'!B:C,2,FALSE))</f>
        <v>new</v>
      </c>
      <c r="D78" s="11" t="str">
        <f>IF(ISERROR(VLOOKUP(B78,'180912'!B:D,3,FALSE)),"new",IF(VLOOKUP(B78,'180912'!B:D,3,FALSE)="new","existing",VLOOKUP(B78,'180912'!B:D,3,FALSE)))</f>
        <v>existing</v>
      </c>
      <c r="E78" s="4" t="e">
        <f t="shared" si="2"/>
        <v>#VALUE!</v>
      </c>
      <c r="F78" s="11" t="str">
        <f>IF(ISERROR(VLOOKUP(B78,'200912'!B:B,1,FALSE)),"yes","no")</f>
        <v>yes</v>
      </c>
      <c r="G78" s="2" t="s">
        <v>1738</v>
      </c>
      <c r="H78" s="11" t="str">
        <f>IF(ISNA(VLOOKUP(B78,CEEMEA!$A:$A,1,0)),IF(ISNA(VLOOKUP(B78,Removes!$A:$A,1,0)),IF(ISNA(VLOOKUP(B78,TTM!$A:$A,1,0)),IF(ISNA(VLOOKUP(B78,FastTrack!$A:$A,1,0)),"Smart421","FastTrack"),"TTM"),"Remove"),"CEEMEA")</f>
        <v>CEEMEA</v>
      </c>
      <c r="I78" s="11" t="str">
        <f>IF(COUNTIF(schedule!DA$1:ZZ$100,B78)=0,"new","scheduled")</f>
        <v>new</v>
      </c>
    </row>
    <row r="79" spans="1:9">
      <c r="A79" s="11" t="s">
        <v>1706</v>
      </c>
      <c r="B79" s="13">
        <v>1208182138583</v>
      </c>
      <c r="C79" s="11" t="str">
        <f>IF(ISERROR(VLOOKUP(B79,'180912'!B:C,2,FALSE)),"new",VLOOKUP(B79,'180912'!B:C,2,FALSE))</f>
        <v>new</v>
      </c>
      <c r="D79" s="11" t="str">
        <f>IF(ISERROR(VLOOKUP(B79,'180912'!B:D,3,FALSE)),"new",IF(VLOOKUP(B79,'180912'!B:D,3,FALSE)="new","existing",VLOOKUP(B79,'180912'!B:D,3,FALSE)))</f>
        <v>existing</v>
      </c>
      <c r="E79" s="4" t="e">
        <f t="shared" si="2"/>
        <v>#VALUE!</v>
      </c>
      <c r="F79" s="11" t="str">
        <f>IF(ISERROR(VLOOKUP(B79,'200912'!B:B,1,FALSE)),"yes","no")</f>
        <v>yes</v>
      </c>
      <c r="G79" s="2" t="s">
        <v>1743</v>
      </c>
      <c r="H79" s="11" t="str">
        <f>IF(ISNA(VLOOKUP(B79,CEEMEA!$A:$A,1,0)),IF(ISNA(VLOOKUP(B79,Removes!$A:$A,1,0)),IF(ISNA(VLOOKUP(B79,TTM!$A:$A,1,0)),IF(ISNA(VLOOKUP(B79,FastTrack!$A:$A,1,0)),"Smart421","FastTrack"),"TTM"),"Remove"),"CEEMEA")</f>
        <v>CEEMEA</v>
      </c>
      <c r="I79" s="11" t="str">
        <f>IF(COUNTIF(schedule!DA$1:ZZ$100,B79)=0,"new","scheduled")</f>
        <v>new</v>
      </c>
    </row>
    <row r="80" spans="1:9">
      <c r="A80" s="11" t="s">
        <v>32</v>
      </c>
      <c r="B80" s="13">
        <v>1209060349491</v>
      </c>
      <c r="C80" s="11" t="str">
        <f>IF(ISERROR(VLOOKUP(B80,'180912'!B:C,2,FALSE)),"new",VLOOKUP(B80,'180912'!B:C,2,FALSE))</f>
        <v>new</v>
      </c>
      <c r="D80" s="11" t="str">
        <f>IF(ISERROR(VLOOKUP(B80,'180912'!B:D,3,FALSE)),"new",IF(VLOOKUP(B80,'180912'!B:D,3,FALSE)="new","existing",VLOOKUP(B80,'180912'!B:D,3,FALSE)))</f>
        <v>existing</v>
      </c>
      <c r="E80" s="4" t="e">
        <f t="shared" si="2"/>
        <v>#VALUE!</v>
      </c>
      <c r="F80" s="11" t="str">
        <f>IF(ISERROR(VLOOKUP(B80,'200912'!B:B,1,FALSE)),"yes","no")</f>
        <v>yes</v>
      </c>
      <c r="G80" s="2" t="s">
        <v>1636</v>
      </c>
      <c r="H80" s="11" t="str">
        <f>IF(ISNA(VLOOKUP(B80,CEEMEA!$A:$A,1,0)),IF(ISNA(VLOOKUP(B80,Removes!$A:$A,1,0)),IF(ISNA(VLOOKUP(B80,TTM!$A:$A,1,0)),IF(ISNA(VLOOKUP(B80,FastTrack!$A:$A,1,0)),"Smart421","FastTrack"),"TTM"),"Remove"),"CEEMEA")</f>
        <v>Smart421</v>
      </c>
      <c r="I80" s="11" t="str">
        <f>IF(COUNTIF(schedule!DA$1:ZZ$100,B80)=0,"new","scheduled")</f>
        <v>scheduled</v>
      </c>
    </row>
    <row r="81" spans="1:9">
      <c r="A81" s="11" t="s">
        <v>1639</v>
      </c>
      <c r="B81" s="13">
        <v>1209071219242</v>
      </c>
      <c r="C81" s="11" t="str">
        <f>IF(ISERROR(VLOOKUP(B81,'180912'!B:C,2,FALSE)),"new",VLOOKUP(B81,'180912'!B:C,2,FALSE))</f>
        <v>new</v>
      </c>
      <c r="D81" s="11" t="str">
        <f>IF(ISERROR(VLOOKUP(B81,'180912'!B:D,3,FALSE)),"new",IF(VLOOKUP(B81,'180912'!B:D,3,FALSE)="new","existing",VLOOKUP(B81,'180912'!B:D,3,FALSE)))</f>
        <v>existing</v>
      </c>
      <c r="E81" s="4" t="e">
        <f t="shared" si="2"/>
        <v>#VALUE!</v>
      </c>
      <c r="F81" s="11" t="str">
        <f>IF(ISERROR(VLOOKUP(B81,'200912'!B:B,1,FALSE)),"yes","no")</f>
        <v>no</v>
      </c>
      <c r="G81" s="2" t="s">
        <v>1640</v>
      </c>
      <c r="H81" s="11" t="str">
        <f>IF(ISNA(VLOOKUP(B81,CEEMEA!$A:$A,1,0)),IF(ISNA(VLOOKUP(B81,Removes!$A:$A,1,0)),IF(ISNA(VLOOKUP(B81,TTM!$A:$A,1,0)),IF(ISNA(VLOOKUP(B81,FastTrack!$A:$A,1,0)),"Smart421","FastTrack"),"TTM"),"Remove"),"CEEMEA")</f>
        <v>Remove</v>
      </c>
      <c r="I81" s="11" t="str">
        <f>IF(COUNTIF(schedule!DA$1:ZZ$100,B81)=0,"new","scheduled")</f>
        <v>new</v>
      </c>
    </row>
    <row r="82" spans="1:9">
      <c r="A82" s="1" t="s">
        <v>1561</v>
      </c>
      <c r="B82" s="13">
        <v>1209071224083</v>
      </c>
      <c r="C82" s="11" t="str">
        <f>IF(ISERROR(VLOOKUP(B82,'180912'!B:C,2,FALSE)),"new",VLOOKUP(B82,'180912'!B:C,2,FALSE))</f>
        <v>new</v>
      </c>
      <c r="D82" s="11" t="str">
        <f>IF(ISERROR(VLOOKUP(B82,'180912'!B:D,3,FALSE)),"new",IF(VLOOKUP(B82,'180912'!B:D,3,FALSE)="new","existing",VLOOKUP(B82,'180912'!B:D,3,FALSE)))</f>
        <v>new</v>
      </c>
      <c r="E82" s="4" t="e">
        <f t="shared" si="2"/>
        <v>#VALUE!</v>
      </c>
      <c r="F82" s="11" t="str">
        <f>IF(ISERROR(VLOOKUP(B82,'200912'!B:B,1,FALSE)),"yes","no")</f>
        <v>yes</v>
      </c>
      <c r="G82" s="2" t="s">
        <v>1715</v>
      </c>
      <c r="H82" s="11" t="str">
        <f>IF(ISNA(VLOOKUP(B82,CEEMEA!$A:$A,1,0)),IF(ISNA(VLOOKUP(B82,Removes!$A:$A,1,0)),IF(ISNA(VLOOKUP(B82,TTM!$A:$A,1,0)),IF(ISNA(VLOOKUP(B82,FastTrack!$A:$A,1,0)),"Smart421","FastTrack"),"TTM"),"Remove"),"CEEMEA")</f>
        <v>CEEMEA</v>
      </c>
      <c r="I82" s="11" t="str">
        <f>IF(COUNTIF(schedule!DA$1:ZZ$100,B82)=0,"new","scheduled")</f>
        <v>new</v>
      </c>
    </row>
    <row r="83" spans="1:9">
      <c r="A83" s="11" t="s">
        <v>1661</v>
      </c>
      <c r="B83" s="13">
        <v>1209140439392</v>
      </c>
      <c r="C83" s="11" t="str">
        <f>IF(ISERROR(VLOOKUP(B83,'180912'!B:C,2,FALSE)),"new",VLOOKUP(B83,'180912'!B:C,2,FALSE))</f>
        <v>new</v>
      </c>
      <c r="D83" s="11" t="str">
        <f>IF(ISERROR(VLOOKUP(B83,'180912'!B:D,3,FALSE)),"new",IF(VLOOKUP(B83,'180912'!B:D,3,FALSE)="new","existing",VLOOKUP(B83,'180912'!B:D,3,FALSE)))</f>
        <v>existing</v>
      </c>
      <c r="E83" s="4" t="e">
        <f t="shared" si="2"/>
        <v>#VALUE!</v>
      </c>
      <c r="F83" s="11" t="str">
        <f>IF(ISERROR(VLOOKUP(B83,'200912'!B:B,1,FALSE)),"yes","no")</f>
        <v>yes</v>
      </c>
      <c r="G83" s="2" t="s">
        <v>1662</v>
      </c>
      <c r="H83" s="11" t="str">
        <f>IF(ISNA(VLOOKUP(B83,CEEMEA!$A:$A,1,0)),IF(ISNA(VLOOKUP(B83,Removes!$A:$A,1,0)),IF(ISNA(VLOOKUP(B83,TTM!$A:$A,1,0)),IF(ISNA(VLOOKUP(B83,FastTrack!$A:$A,1,0)),"Smart421","FastTrack"),"TTM"),"Remove"),"CEEMEA")</f>
        <v>Smart421</v>
      </c>
      <c r="I83" s="11" t="str">
        <f>IF(COUNTIF(schedule!DA$1:ZZ$100,B83)=0,"new","scheduled")</f>
        <v>scheduled</v>
      </c>
    </row>
    <row r="84" spans="1:9">
      <c r="A84" s="11" t="s">
        <v>1663</v>
      </c>
      <c r="B84" s="13">
        <v>1209140439433</v>
      </c>
      <c r="C84" s="11" t="str">
        <f>IF(ISERROR(VLOOKUP(B84,'180912'!B:C,2,FALSE)),"new",VLOOKUP(B84,'180912'!B:C,2,FALSE))</f>
        <v>new</v>
      </c>
      <c r="D84" s="11" t="str">
        <f>IF(ISERROR(VLOOKUP(B84,'180912'!B:D,3,FALSE)),"new",IF(VLOOKUP(B84,'180912'!B:D,3,FALSE)="new","existing",VLOOKUP(B84,'180912'!B:D,3,FALSE)))</f>
        <v>existing</v>
      </c>
      <c r="E84" s="4" t="e">
        <f t="shared" si="2"/>
        <v>#VALUE!</v>
      </c>
      <c r="F84" s="11" t="str">
        <f>IF(ISERROR(VLOOKUP(B84,'200912'!B:B,1,FALSE)),"yes","no")</f>
        <v>yes</v>
      </c>
      <c r="G84" s="2" t="s">
        <v>1664</v>
      </c>
      <c r="H84" s="11" t="str">
        <f>IF(ISNA(VLOOKUP(B84,CEEMEA!$A:$A,1,0)),IF(ISNA(VLOOKUP(B84,Removes!$A:$A,1,0)),IF(ISNA(VLOOKUP(B84,TTM!$A:$A,1,0)),IF(ISNA(VLOOKUP(B84,FastTrack!$A:$A,1,0)),"Smart421","FastTrack"),"TTM"),"Remove"),"CEEMEA")</f>
        <v>Smart421</v>
      </c>
      <c r="I84" s="11" t="str">
        <f>IF(COUNTIF(schedule!DA$1:ZZ$100,B84)=0,"new","scheduled")</f>
        <v>scheduled</v>
      </c>
    </row>
    <row r="85" spans="1:9">
      <c r="A85" s="11" t="s">
        <v>332</v>
      </c>
      <c r="B85" s="13">
        <v>1209141240361</v>
      </c>
      <c r="C85" s="11" t="str">
        <f>IF(ISERROR(VLOOKUP(B85,'180912'!B:C,2,FALSE)),"new",VLOOKUP(B85,'180912'!B:C,2,FALSE))</f>
        <v>new</v>
      </c>
      <c r="D85" s="11" t="str">
        <f>IF(ISERROR(VLOOKUP(B85,'180912'!B:D,3,FALSE)),"new",IF(VLOOKUP(B85,'180912'!B:D,3,FALSE)="new","existing",VLOOKUP(B85,'180912'!B:D,3,FALSE)))</f>
        <v>existing</v>
      </c>
      <c r="E85" s="4" t="e">
        <f t="shared" si="2"/>
        <v>#VALUE!</v>
      </c>
      <c r="F85" s="11" t="str">
        <f>IF(ISERROR(VLOOKUP(B85,'200912'!B:B,1,FALSE)),"yes","no")</f>
        <v>no</v>
      </c>
      <c r="G85" s="2" t="s">
        <v>1713</v>
      </c>
      <c r="H85" s="11" t="str">
        <f>IF(ISNA(VLOOKUP(B85,CEEMEA!$A:$A,1,0)),IF(ISNA(VLOOKUP(B85,Removes!$A:$A,1,0)),IF(ISNA(VLOOKUP(B85,TTM!$A:$A,1,0)),IF(ISNA(VLOOKUP(B85,FastTrack!$A:$A,1,0)),"Smart421","FastTrack"),"TTM"),"Remove"),"CEEMEA")</f>
        <v>Remove</v>
      </c>
      <c r="I85" s="11" t="str">
        <f>IF(COUNTIF(schedule!DA$1:ZZ$100,B85)=0,"new","scheduled")</f>
        <v>new</v>
      </c>
    </row>
    <row r="86" spans="1:9">
      <c r="A86" s="11" t="s">
        <v>1758</v>
      </c>
      <c r="B86" s="13">
        <v>1209180940441</v>
      </c>
      <c r="C86" s="11" t="str">
        <f>IF(ISERROR(VLOOKUP(B86,'180912'!B:C,2,FALSE)),"new",VLOOKUP(B86,'180912'!B:C,2,FALSE))</f>
        <v>new</v>
      </c>
      <c r="D86" s="11" t="str">
        <f>IF(ISERROR(VLOOKUP(B86,'180912'!B:D,3,FALSE)),"new",IF(VLOOKUP(B86,'180912'!B:D,3,FALSE)="new","existing",VLOOKUP(B86,'180912'!B:D,3,FALSE)))</f>
        <v>new</v>
      </c>
      <c r="E86" s="4" t="e">
        <f t="shared" si="2"/>
        <v>#VALUE!</v>
      </c>
      <c r="F86" s="11" t="str">
        <f>IF(ISERROR(VLOOKUP(B86,'200912'!B:B,1,FALSE)),"yes","no")</f>
        <v>yes</v>
      </c>
      <c r="G86" s="2" t="s">
        <v>1759</v>
      </c>
      <c r="H86" s="11" t="str">
        <f>IF(ISNA(VLOOKUP(B86,CEEMEA!$A:$A,1,0)),IF(ISNA(VLOOKUP(B86,Removes!$A:$A,1,0)),IF(ISNA(VLOOKUP(B86,TTM!$A:$A,1,0)),IF(ISNA(VLOOKUP(B86,FastTrack!$A:$A,1,0)),"Smart421","FastTrack"),"TTM"),"Remove"),"CEEMEA")</f>
        <v>Smart421</v>
      </c>
      <c r="I86" s="11" t="str">
        <f>IF(COUNTIF(schedule!DA$1:ZZ$100,B86)=0,"new","scheduled")</f>
        <v>scheduled</v>
      </c>
    </row>
  </sheetData>
  <autoFilter ref="A1:I1815">
    <filterColumn colId="7"/>
    <filterColumn colId="8"/>
  </autoFilter>
  <sortState ref="A1:G1814">
    <sortCondition ref="B1:B1814"/>
  </sortState>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dimension ref="A1:I126"/>
  <sheetViews>
    <sheetView workbookViewId="0">
      <selection activeCell="F2" sqref="F2"/>
    </sheetView>
  </sheetViews>
  <sheetFormatPr defaultRowHeight="15"/>
  <cols>
    <col min="1" max="1" width="67" style="11" customWidth="1"/>
    <col min="2" max="4" width="14.140625" style="11" customWidth="1"/>
    <col min="5" max="5" width="13.28515625" style="11" bestFit="1" customWidth="1"/>
    <col min="6" max="6" width="9.140625" style="11"/>
    <col min="7" max="7" width="9.140625" style="3"/>
    <col min="8" max="16384" width="9.140625" style="11"/>
  </cols>
  <sheetData>
    <row r="1" spans="1:9">
      <c r="A1" s="1" t="s">
        <v>23</v>
      </c>
      <c r="B1" s="13"/>
      <c r="C1" s="11" t="s">
        <v>30</v>
      </c>
      <c r="D1" s="11" t="s">
        <v>0</v>
      </c>
      <c r="E1" s="11" t="s">
        <v>35</v>
      </c>
      <c r="F1" s="11" t="s">
        <v>78</v>
      </c>
      <c r="G1" s="2" t="s">
        <v>0</v>
      </c>
      <c r="H1" s="11" t="s">
        <v>190</v>
      </c>
      <c r="I1" s="11" t="s">
        <v>230</v>
      </c>
    </row>
    <row r="2" spans="1:9">
      <c r="A2" s="11" t="s">
        <v>1610</v>
      </c>
      <c r="B2" s="13">
        <v>120326131857</v>
      </c>
      <c r="C2" s="11" t="str">
        <f>IF(ISERROR(VLOOKUP(B2,'140912'!B:C,2,FALSE)),"new",VLOOKUP(B2,'140912'!B:C,2,FALSE))</f>
        <v>new</v>
      </c>
      <c r="D2" s="11" t="str">
        <f>IF(ISERROR(VLOOKUP(B2,'140912'!B:D,3,FALSE)),"new",IF(VLOOKUP(B2,'140912'!B:D,3,FALSE)="new","existing",VLOOKUP(B2,'140912'!B:D,3,FALSE)))</f>
        <v>new</v>
      </c>
      <c r="E2" s="4" t="e">
        <f t="shared" ref="E2" si="0">DATEVALUE(MID(G2,SEARCH("/",G2,1)-2,10))</f>
        <v>#VALUE!</v>
      </c>
      <c r="F2" s="11" t="str">
        <f>IF(ISERROR(VLOOKUP(B2,'190912'!B:B,1,FALSE)),"yes","no")</f>
        <v>yes</v>
      </c>
      <c r="G2" s="2" t="s">
        <v>1611</v>
      </c>
      <c r="H2" s="11" t="str">
        <f>IF(ISNA(VLOOKUP(B2,CEEMEA!$A:$A,1,0)),IF(ISNA(VLOOKUP(B2,Removes!$A:$A,1,0)),IF(ISNA(VLOOKUP(B2,TTM!$A:$A,1,0)),IF(ISNA(VLOOKUP(B2,FastTrack!$A:$A,1,0)),"Smart421","FastTrack"),"TTM"),"Remove"),"CEEMEA")</f>
        <v>Smart421</v>
      </c>
      <c r="I2" s="11" t="str">
        <f>IF(COUNTIF(schedule!DA$1:ZZ$100,B2)=0,"new","scheduled")</f>
        <v>scheduled</v>
      </c>
    </row>
    <row r="3" spans="1:9">
      <c r="A3" s="11" t="s">
        <v>1649</v>
      </c>
      <c r="B3" s="13">
        <v>120326132056</v>
      </c>
      <c r="C3" s="11" t="str">
        <f>IF(ISERROR(VLOOKUP(B3,'140912'!B:C,2,FALSE)),"new",VLOOKUP(B3,'140912'!B:C,2,FALSE))</f>
        <v>new</v>
      </c>
      <c r="D3" s="11" t="str">
        <f>IF(ISERROR(VLOOKUP(B3,'140912'!B:D,3,FALSE)),"new",IF(VLOOKUP(B3,'140912'!B:D,3,FALSE)="new","existing",VLOOKUP(B3,'140912'!B:D,3,FALSE)))</f>
        <v>existing</v>
      </c>
      <c r="E3" s="4" t="e">
        <f t="shared" ref="E3:E66" si="1">DATEVALUE(MID(G3,SEARCH("/",G3,1)-2,10))</f>
        <v>#VALUE!</v>
      </c>
      <c r="F3" s="11" t="str">
        <f>IF(ISERROR(VLOOKUP(B3,'190912'!B:B,1,FALSE)),"yes","no")</f>
        <v>yes</v>
      </c>
      <c r="G3" s="2" t="s">
        <v>1650</v>
      </c>
      <c r="H3" s="11" t="str">
        <f>IF(ISNA(VLOOKUP(B3,CEEMEA!$A:$A,1,0)),IF(ISNA(VLOOKUP(B3,Removes!$A:$A,1,0)),IF(ISNA(VLOOKUP(B3,TTM!$A:$A,1,0)),IF(ISNA(VLOOKUP(B3,FastTrack!$A:$A,1,0)),"Smart421","FastTrack"),"TTM"),"Remove"),"CEEMEA")</f>
        <v>Smart421</v>
      </c>
      <c r="I3" s="11" t="str">
        <f>IF(COUNTIF(schedule!DA$1:ZZ$100,B3)=0,"new","scheduled")</f>
        <v>scheduled</v>
      </c>
    </row>
    <row r="4" spans="1:9">
      <c r="A4" s="11" t="s">
        <v>162</v>
      </c>
      <c r="B4" s="13">
        <v>120808042120</v>
      </c>
      <c r="C4" s="11" t="str">
        <f>IF(ISERROR(VLOOKUP(B4,'140912'!B:C,2,FALSE)),"new",VLOOKUP(B4,'140912'!B:C,2,FALSE))</f>
        <v>new</v>
      </c>
      <c r="D4" s="11" t="str">
        <f>IF(ISERROR(VLOOKUP(B4,'140912'!B:D,3,FALSE)),"new",IF(VLOOKUP(B4,'140912'!B:D,3,FALSE)="new","existing",VLOOKUP(B4,'140912'!B:D,3,FALSE)))</f>
        <v>existing</v>
      </c>
      <c r="E4" s="4" t="e">
        <f t="shared" si="1"/>
        <v>#VALUE!</v>
      </c>
      <c r="F4" s="11" t="str">
        <f>IF(ISERROR(VLOOKUP(B4,'190912'!B:B,1,FALSE)),"yes","no")</f>
        <v>no</v>
      </c>
      <c r="G4" s="2" t="s">
        <v>1675</v>
      </c>
      <c r="H4" s="11" t="str">
        <f>IF(ISNA(VLOOKUP(B4,CEEMEA!$A:$A,1,0)),IF(ISNA(VLOOKUP(B4,Removes!$A:$A,1,0)),IF(ISNA(VLOOKUP(B4,TTM!$A:$A,1,0)),IF(ISNA(VLOOKUP(B4,FastTrack!$A:$A,1,0)),"Smart421","FastTrack"),"TTM"),"Remove"),"CEEMEA")</f>
        <v>Remove</v>
      </c>
      <c r="I4" s="11" t="str">
        <f>IF(COUNTIF(schedule!DA$1:ZZ$100,B4)=0,"new","scheduled")</f>
        <v>new</v>
      </c>
    </row>
    <row r="5" spans="1:9">
      <c r="A5" s="11" t="s">
        <v>814</v>
      </c>
      <c r="B5" s="13">
        <v>120809065039</v>
      </c>
      <c r="C5" s="11" t="str">
        <f>IF(ISERROR(VLOOKUP(B5,'140912'!B:C,2,FALSE)),"new",VLOOKUP(B5,'140912'!B:C,2,FALSE))</f>
        <v>new</v>
      </c>
      <c r="D5" s="11" t="str">
        <f>IF(ISERROR(VLOOKUP(B5,'140912'!B:D,3,FALSE)),"new",IF(VLOOKUP(B5,'140912'!B:D,3,FALSE)="new","existing",VLOOKUP(B5,'140912'!B:D,3,FALSE)))</f>
        <v>new</v>
      </c>
      <c r="E5" s="4" t="e">
        <f t="shared" si="1"/>
        <v>#VALUE!</v>
      </c>
      <c r="F5" s="11" t="str">
        <f>IF(ISERROR(VLOOKUP(B5,'190912'!B:B,1,FALSE)),"yes","no")</f>
        <v>yes</v>
      </c>
      <c r="G5" s="2" t="s">
        <v>1622</v>
      </c>
      <c r="H5" s="11" t="str">
        <f>IF(ISNA(VLOOKUP(B5,CEEMEA!$A:$A,1,0)),IF(ISNA(VLOOKUP(B5,Removes!$A:$A,1,0)),IF(ISNA(VLOOKUP(B5,TTM!$A:$A,1,0)),IF(ISNA(VLOOKUP(B5,FastTrack!$A:$A,1,0)),"Smart421","FastTrack"),"TTM"),"Remove"),"CEEMEA")</f>
        <v>Smart421</v>
      </c>
      <c r="I5" s="11" t="str">
        <f>IF(COUNTIF(schedule!DA$1:ZZ$100,B5)=0,"new","scheduled")</f>
        <v>new</v>
      </c>
    </row>
    <row r="6" spans="1:9">
      <c r="A6" s="11" t="s">
        <v>128</v>
      </c>
      <c r="B6" s="13">
        <v>120814105536</v>
      </c>
      <c r="C6" s="11" t="str">
        <f>IF(ISERROR(VLOOKUP(B6,'140912'!B:C,2,FALSE)),"new",VLOOKUP(B6,'140912'!B:C,2,FALSE))</f>
        <v>new</v>
      </c>
      <c r="D6" s="11" t="str">
        <f>IF(ISERROR(VLOOKUP(B6,'140912'!B:D,3,FALSE)),"new",IF(VLOOKUP(B6,'140912'!B:D,3,FALSE)="new","existing",VLOOKUP(B6,'140912'!B:D,3,FALSE)))</f>
        <v>existing</v>
      </c>
      <c r="E6" s="4" t="e">
        <f t="shared" si="1"/>
        <v>#VALUE!</v>
      </c>
      <c r="F6" s="11" t="str">
        <f>IF(ISERROR(VLOOKUP(B6,'190912'!B:B,1,FALSE)),"yes","no")</f>
        <v>no</v>
      </c>
      <c r="G6" s="2" t="s">
        <v>1710</v>
      </c>
      <c r="H6" s="11" t="str">
        <f>IF(ISNA(VLOOKUP(B6,CEEMEA!$A:$A,1,0)),IF(ISNA(VLOOKUP(B6,Removes!$A:$A,1,0)),IF(ISNA(VLOOKUP(B6,TTM!$A:$A,1,0)),IF(ISNA(VLOOKUP(B6,FastTrack!$A:$A,1,0)),"Smart421","FastTrack"),"TTM"),"Remove"),"CEEMEA")</f>
        <v>Smart421</v>
      </c>
      <c r="I6" s="11" t="str">
        <f>IF(COUNTIF(schedule!DA$1:ZZ$100,B6)=0,"new","scheduled")</f>
        <v>scheduled</v>
      </c>
    </row>
    <row r="7" spans="1:9">
      <c r="A7" s="11" t="s">
        <v>416</v>
      </c>
      <c r="B7" s="13">
        <v>120815111406</v>
      </c>
      <c r="C7" s="11" t="str">
        <f>IF(ISERROR(VLOOKUP(B7,'140912'!B:C,2,FALSE)),"new",VLOOKUP(B7,'140912'!B:C,2,FALSE))</f>
        <v>new</v>
      </c>
      <c r="D7" s="11" t="str">
        <f>IF(ISERROR(VLOOKUP(B7,'140912'!B:D,3,FALSE)),"new",IF(VLOOKUP(B7,'140912'!B:D,3,FALSE)="new","existing",VLOOKUP(B7,'140912'!B:D,3,FALSE)))</f>
        <v>existing</v>
      </c>
      <c r="E7" s="4" t="e">
        <f t="shared" si="1"/>
        <v>#VALUE!</v>
      </c>
      <c r="F7" s="11" t="str">
        <f>IF(ISERROR(VLOOKUP(B7,'190912'!B:B,1,FALSE)),"yes","no")</f>
        <v>no</v>
      </c>
      <c r="G7" s="2" t="s">
        <v>1022</v>
      </c>
      <c r="H7" s="11" t="str">
        <f>IF(ISNA(VLOOKUP(B7,CEEMEA!$A:$A,1,0)),IF(ISNA(VLOOKUP(B7,Removes!$A:$A,1,0)),IF(ISNA(VLOOKUP(B7,TTM!$A:$A,1,0)),IF(ISNA(VLOOKUP(B7,FastTrack!$A:$A,1,0)),"Smart421","FastTrack"),"TTM"),"Remove"),"CEEMEA")</f>
        <v>Smart421</v>
      </c>
      <c r="I7" s="11" t="str">
        <f>IF(COUNTIF(schedule!DA$1:ZZ$100,B7)=0,"new","scheduled")</f>
        <v>scheduled</v>
      </c>
    </row>
    <row r="8" spans="1:9">
      <c r="A8" s="11" t="s">
        <v>1559</v>
      </c>
      <c r="B8" s="13">
        <v>120818203139</v>
      </c>
      <c r="C8" s="11" t="str">
        <f>IF(ISERROR(VLOOKUP(B8,'140912'!B:C,2,FALSE)),"new",VLOOKUP(B8,'140912'!B:C,2,FALSE))</f>
        <v>new</v>
      </c>
      <c r="D8" s="11" t="str">
        <f>IF(ISERROR(VLOOKUP(B8,'140912'!B:D,3,FALSE)),"new",IF(VLOOKUP(B8,'140912'!B:D,3,FALSE)="new","existing",VLOOKUP(B8,'140912'!B:D,3,FALSE)))</f>
        <v>existing</v>
      </c>
      <c r="E8" s="4" t="e">
        <f t="shared" si="1"/>
        <v>#VALUE!</v>
      </c>
      <c r="F8" s="11" t="str">
        <f>IF(ISERROR(VLOOKUP(B8,'190912'!B:B,1,FALSE)),"yes","no")</f>
        <v>no</v>
      </c>
      <c r="G8" s="2" t="s">
        <v>1560</v>
      </c>
      <c r="H8" s="11" t="str">
        <f>IF(ISNA(VLOOKUP(B8,CEEMEA!$A:$A,1,0)),IF(ISNA(VLOOKUP(B8,Removes!$A:$A,1,0)),IF(ISNA(VLOOKUP(B8,TTM!$A:$A,1,0)),IF(ISNA(VLOOKUP(B8,FastTrack!$A:$A,1,0)),"Smart421","FastTrack"),"TTM"),"Remove"),"CEEMEA")</f>
        <v>CEEMEA</v>
      </c>
      <c r="I8" s="11" t="str">
        <f>IF(COUNTIF(schedule!DA$1:ZZ$100,B8)=0,"new","scheduled")</f>
        <v>new</v>
      </c>
    </row>
    <row r="9" spans="1:9">
      <c r="A9" s="11" t="s">
        <v>673</v>
      </c>
      <c r="B9" s="13">
        <v>120822072617</v>
      </c>
      <c r="C9" s="11" t="str">
        <f>IF(ISERROR(VLOOKUP(B9,'140912'!B:C,2,FALSE)),"new",VLOOKUP(B9,'140912'!B:C,2,FALSE))</f>
        <v>new</v>
      </c>
      <c r="D9" s="11" t="str">
        <f>IF(ISERROR(VLOOKUP(B9,'140912'!B:D,3,FALSE)),"new",IF(VLOOKUP(B9,'140912'!B:D,3,FALSE)="new","existing",VLOOKUP(B9,'140912'!B:D,3,FALSE)))</f>
        <v>existing</v>
      </c>
      <c r="E9" s="4" t="e">
        <f t="shared" si="1"/>
        <v>#VALUE!</v>
      </c>
      <c r="F9" s="11" t="str">
        <f>IF(ISERROR(VLOOKUP(B9,'190912'!B:B,1,FALSE)),"yes","no")</f>
        <v>no</v>
      </c>
      <c r="G9" s="2" t="s">
        <v>1063</v>
      </c>
      <c r="H9" s="11" t="str">
        <f>IF(ISNA(VLOOKUP(B9,CEEMEA!$A:$A,1,0)),IF(ISNA(VLOOKUP(B9,Removes!$A:$A,1,0)),IF(ISNA(VLOOKUP(B9,TTM!$A:$A,1,0)),IF(ISNA(VLOOKUP(B9,FastTrack!$A:$A,1,0)),"Smart421","FastTrack"),"TTM"),"Remove"),"CEEMEA")</f>
        <v>Smart421</v>
      </c>
      <c r="I9" s="11" t="str">
        <f>IF(COUNTIF(schedule!DA$1:ZZ$100,B9)=0,"new","scheduled")</f>
        <v>scheduled</v>
      </c>
    </row>
    <row r="10" spans="1:9">
      <c r="A10" s="11" t="s">
        <v>1099</v>
      </c>
      <c r="B10" s="13">
        <v>120905114759</v>
      </c>
      <c r="C10" s="11" t="str">
        <f>IF(ISERROR(VLOOKUP(B10,'140912'!B:C,2,FALSE)),"new",VLOOKUP(B10,'140912'!B:C,2,FALSE))</f>
        <v>new</v>
      </c>
      <c r="D10" s="11" t="str">
        <f>IF(ISERROR(VLOOKUP(B10,'140912'!B:D,3,FALSE)),"new",IF(VLOOKUP(B10,'140912'!B:D,3,FALSE)="new","existing",VLOOKUP(B10,'140912'!B:D,3,FALSE)))</f>
        <v>existing</v>
      </c>
      <c r="E10" s="4">
        <f t="shared" si="1"/>
        <v>41191</v>
      </c>
      <c r="F10" s="11" t="str">
        <f>IF(ISERROR(VLOOKUP(B10,'190912'!B:B,1,FALSE)),"yes","no")</f>
        <v>yes</v>
      </c>
      <c r="G10" s="2" t="s">
        <v>1447</v>
      </c>
      <c r="H10" s="11" t="str">
        <f>IF(ISNA(VLOOKUP(B10,CEEMEA!$A:$A,1,0)),IF(ISNA(VLOOKUP(B10,Removes!$A:$A,1,0)),IF(ISNA(VLOOKUP(B10,TTM!$A:$A,1,0)),IF(ISNA(VLOOKUP(B10,FastTrack!$A:$A,1,0)),"Smart421","FastTrack"),"TTM"),"Remove"),"CEEMEA")</f>
        <v>TTM</v>
      </c>
      <c r="I10" s="11" t="str">
        <f>IF(COUNTIF(schedule!DA$1:ZZ$100,B10)=0,"new","scheduled")</f>
        <v>scheduled</v>
      </c>
    </row>
    <row r="11" spans="1:9">
      <c r="A11" s="11" t="s">
        <v>1085</v>
      </c>
      <c r="B11" s="13">
        <v>120905120335</v>
      </c>
      <c r="C11" s="11" t="str">
        <f>IF(ISERROR(VLOOKUP(B11,'140912'!B:C,2,FALSE)),"new",VLOOKUP(B11,'140912'!B:C,2,FALSE))</f>
        <v>new</v>
      </c>
      <c r="D11" s="11" t="str">
        <f>IF(ISERROR(VLOOKUP(B11,'140912'!B:D,3,FALSE)),"new",IF(VLOOKUP(B11,'140912'!B:D,3,FALSE)="new","existing",VLOOKUP(B11,'140912'!B:D,3,FALSE)))</f>
        <v>existing</v>
      </c>
      <c r="E11" s="4">
        <f t="shared" si="1"/>
        <v>41038</v>
      </c>
      <c r="F11" s="11" t="str">
        <f>IF(ISERROR(VLOOKUP(B11,'190912'!B:B,1,FALSE)),"yes","no")</f>
        <v>yes</v>
      </c>
      <c r="G11" s="2" t="s">
        <v>1479</v>
      </c>
      <c r="H11" s="11" t="str">
        <f>IF(ISNA(VLOOKUP(B11,CEEMEA!$A:$A,1,0)),IF(ISNA(VLOOKUP(B11,Removes!$A:$A,1,0)),IF(ISNA(VLOOKUP(B11,TTM!$A:$A,1,0)),IF(ISNA(VLOOKUP(B11,FastTrack!$A:$A,1,0)),"Smart421","FastTrack"),"TTM"),"Remove"),"CEEMEA")</f>
        <v>TTM</v>
      </c>
      <c r="I11" s="11" t="str">
        <f>IF(COUNTIF(schedule!DA$1:ZZ$100,B11)=0,"new","scheduled")</f>
        <v>scheduled</v>
      </c>
    </row>
    <row r="12" spans="1:9">
      <c r="A12" s="11" t="s">
        <v>1067</v>
      </c>
      <c r="B12" s="13">
        <v>120905120645</v>
      </c>
      <c r="C12" s="11" t="str">
        <f>IF(ISERROR(VLOOKUP(B12,'140912'!B:C,2,FALSE)),"new",VLOOKUP(B12,'140912'!B:C,2,FALSE))</f>
        <v>new</v>
      </c>
      <c r="D12" s="11" t="str">
        <f>IF(ISERROR(VLOOKUP(B12,'140912'!B:D,3,FALSE)),"new",IF(VLOOKUP(B12,'140912'!B:D,3,FALSE)="new","existing",VLOOKUP(B12,'140912'!B:D,3,FALSE)))</f>
        <v>existing</v>
      </c>
      <c r="E12" s="4">
        <f t="shared" si="1"/>
        <v>41038</v>
      </c>
      <c r="F12" s="11" t="str">
        <f>IF(ISERROR(VLOOKUP(B12,'190912'!B:B,1,FALSE)),"yes","no")</f>
        <v>yes</v>
      </c>
      <c r="G12" s="2" t="s">
        <v>1473</v>
      </c>
      <c r="H12" s="11" t="str">
        <f>IF(ISNA(VLOOKUP(B12,CEEMEA!$A:$A,1,0)),IF(ISNA(VLOOKUP(B12,Removes!$A:$A,1,0)),IF(ISNA(VLOOKUP(B12,TTM!$A:$A,1,0)),IF(ISNA(VLOOKUP(B12,FastTrack!$A:$A,1,0)),"Smart421","FastTrack"),"TTM"),"Remove"),"CEEMEA")</f>
        <v>TTM</v>
      </c>
      <c r="I12" s="11" t="str">
        <f>IF(COUNTIF(schedule!DA$1:ZZ$100,B12)=0,"new","scheduled")</f>
        <v>scheduled</v>
      </c>
    </row>
    <row r="13" spans="1:9">
      <c r="A13" s="11" t="s">
        <v>1083</v>
      </c>
      <c r="B13" s="13">
        <v>120905121025</v>
      </c>
      <c r="C13" s="11" t="str">
        <f>IF(ISERROR(VLOOKUP(B13,'140912'!B:C,2,FALSE)),"new",VLOOKUP(B13,'140912'!B:C,2,FALSE))</f>
        <v>new</v>
      </c>
      <c r="D13" s="11" t="str">
        <f>IF(ISERROR(VLOOKUP(B13,'140912'!B:D,3,FALSE)),"new",IF(VLOOKUP(B13,'140912'!B:D,3,FALSE)="new","existing",VLOOKUP(B13,'140912'!B:D,3,FALSE)))</f>
        <v>existing</v>
      </c>
      <c r="E13" s="4">
        <f t="shared" si="1"/>
        <v>41038</v>
      </c>
      <c r="F13" s="11" t="str">
        <f>IF(ISERROR(VLOOKUP(B13,'190912'!B:B,1,FALSE)),"yes","no")</f>
        <v>yes</v>
      </c>
      <c r="G13" s="2" t="s">
        <v>1478</v>
      </c>
      <c r="H13" s="11" t="str">
        <f>IF(ISNA(VLOOKUP(B13,CEEMEA!$A:$A,1,0)),IF(ISNA(VLOOKUP(B13,Removes!$A:$A,1,0)),IF(ISNA(VLOOKUP(B13,TTM!$A:$A,1,0)),IF(ISNA(VLOOKUP(B13,FastTrack!$A:$A,1,0)),"Smart421","FastTrack"),"TTM"),"Remove"),"CEEMEA")</f>
        <v>TTM</v>
      </c>
      <c r="I13" s="11" t="str">
        <f>IF(COUNTIF(schedule!DA$1:ZZ$100,B13)=0,"new","scheduled")</f>
        <v>scheduled</v>
      </c>
    </row>
    <row r="14" spans="1:9">
      <c r="A14" s="11" t="s">
        <v>1081</v>
      </c>
      <c r="B14" s="13">
        <v>120905121336</v>
      </c>
      <c r="C14" s="11" t="str">
        <f>IF(ISERROR(VLOOKUP(B14,'140912'!B:C,2,FALSE)),"new",VLOOKUP(B14,'140912'!B:C,2,FALSE))</f>
        <v>new</v>
      </c>
      <c r="D14" s="11" t="str">
        <f>IF(ISERROR(VLOOKUP(B14,'140912'!B:D,3,FALSE)),"new",IF(VLOOKUP(B14,'140912'!B:D,3,FALSE)="new","existing",VLOOKUP(B14,'140912'!B:D,3,FALSE)))</f>
        <v>existing</v>
      </c>
      <c r="E14" s="4">
        <f t="shared" si="1"/>
        <v>41038</v>
      </c>
      <c r="F14" s="11" t="str">
        <f>IF(ISERROR(VLOOKUP(B14,'190912'!B:B,1,FALSE)),"yes","no")</f>
        <v>yes</v>
      </c>
      <c r="G14" s="2" t="s">
        <v>1477</v>
      </c>
      <c r="H14" s="11" t="str">
        <f>IF(ISNA(VLOOKUP(B14,CEEMEA!$A:$A,1,0)),IF(ISNA(VLOOKUP(B14,Removes!$A:$A,1,0)),IF(ISNA(VLOOKUP(B14,TTM!$A:$A,1,0)),IF(ISNA(VLOOKUP(B14,FastTrack!$A:$A,1,0)),"Smart421","FastTrack"),"TTM"),"Remove"),"CEEMEA")</f>
        <v>TTM</v>
      </c>
      <c r="I14" s="11" t="str">
        <f>IF(COUNTIF(schedule!DA$1:ZZ$100,B14)=0,"new","scheduled")</f>
        <v>scheduled</v>
      </c>
    </row>
    <row r="15" spans="1:9">
      <c r="A15" s="11" t="s">
        <v>1079</v>
      </c>
      <c r="B15" s="13">
        <v>120905121644</v>
      </c>
      <c r="C15" s="11" t="str">
        <f>IF(ISERROR(VLOOKUP(B15,'140912'!B:C,2,FALSE)),"new",VLOOKUP(B15,'140912'!B:C,2,FALSE))</f>
        <v>new</v>
      </c>
      <c r="D15" s="11" t="str">
        <f>IF(ISERROR(VLOOKUP(B15,'140912'!B:D,3,FALSE)),"new",IF(VLOOKUP(B15,'140912'!B:D,3,FALSE)="new","existing",VLOOKUP(B15,'140912'!B:D,3,FALSE)))</f>
        <v>existing</v>
      </c>
      <c r="E15" s="4">
        <f t="shared" si="1"/>
        <v>41038</v>
      </c>
      <c r="F15" s="11" t="str">
        <f>IF(ISERROR(VLOOKUP(B15,'190912'!B:B,1,FALSE)),"yes","no")</f>
        <v>yes</v>
      </c>
      <c r="G15" s="2" t="s">
        <v>1476</v>
      </c>
      <c r="H15" s="11" t="str">
        <f>IF(ISNA(VLOOKUP(B15,CEEMEA!$A:$A,1,0)),IF(ISNA(VLOOKUP(B15,Removes!$A:$A,1,0)),IF(ISNA(VLOOKUP(B15,TTM!$A:$A,1,0)),IF(ISNA(VLOOKUP(B15,FastTrack!$A:$A,1,0)),"Smart421","FastTrack"),"TTM"),"Remove"),"CEEMEA")</f>
        <v>TTM</v>
      </c>
      <c r="I15" s="11" t="str">
        <f>IF(COUNTIF(schedule!DA$1:ZZ$100,B15)=0,"new","scheduled")</f>
        <v>scheduled</v>
      </c>
    </row>
    <row r="16" spans="1:9">
      <c r="A16" s="11" t="s">
        <v>1077</v>
      </c>
      <c r="B16" s="13">
        <v>120905122253</v>
      </c>
      <c r="C16" s="11" t="str">
        <f>IF(ISERROR(VLOOKUP(B16,'140912'!B:C,2,FALSE)),"new",VLOOKUP(B16,'140912'!B:C,2,FALSE))</f>
        <v>new</v>
      </c>
      <c r="D16" s="11" t="str">
        <f>IF(ISERROR(VLOOKUP(B16,'140912'!B:D,3,FALSE)),"new",IF(VLOOKUP(B16,'140912'!B:D,3,FALSE)="new","existing",VLOOKUP(B16,'140912'!B:D,3,FALSE)))</f>
        <v>existing</v>
      </c>
      <c r="E16" s="4">
        <f t="shared" si="1"/>
        <v>41038</v>
      </c>
      <c r="F16" s="11" t="str">
        <f>IF(ISERROR(VLOOKUP(B16,'190912'!B:B,1,FALSE)),"yes","no")</f>
        <v>yes</v>
      </c>
      <c r="G16" s="2" t="s">
        <v>1475</v>
      </c>
      <c r="H16" s="11" t="str">
        <f>IF(ISNA(VLOOKUP(B16,CEEMEA!$A:$A,1,0)),IF(ISNA(VLOOKUP(B16,Removes!$A:$A,1,0)),IF(ISNA(VLOOKUP(B16,TTM!$A:$A,1,0)),IF(ISNA(VLOOKUP(B16,FastTrack!$A:$A,1,0)),"Smart421","FastTrack"),"TTM"),"Remove"),"CEEMEA")</f>
        <v>TTM</v>
      </c>
      <c r="I16" s="11" t="str">
        <f>IF(COUNTIF(schedule!DA$1:ZZ$100,B16)=0,"new","scheduled")</f>
        <v>scheduled</v>
      </c>
    </row>
    <row r="17" spans="1:9">
      <c r="A17" s="11" t="s">
        <v>1073</v>
      </c>
      <c r="B17" s="13">
        <v>120905123804</v>
      </c>
      <c r="C17" s="11" t="str">
        <f>IF(ISERROR(VLOOKUP(B17,'140912'!B:C,2,FALSE)),"new",VLOOKUP(B17,'140912'!B:C,2,FALSE))</f>
        <v>new</v>
      </c>
      <c r="D17" s="11" t="str">
        <f>IF(ISERROR(VLOOKUP(B17,'140912'!B:D,3,FALSE)),"new",IF(VLOOKUP(B17,'140912'!B:D,3,FALSE)="new","existing",VLOOKUP(B17,'140912'!B:D,3,FALSE)))</f>
        <v>existing</v>
      </c>
      <c r="E17" s="4">
        <f t="shared" si="1"/>
        <v>41038</v>
      </c>
      <c r="F17" s="11" t="str">
        <f>IF(ISERROR(VLOOKUP(B17,'190912'!B:B,1,FALSE)),"yes","no")</f>
        <v>yes</v>
      </c>
      <c r="G17" s="2" t="s">
        <v>1474</v>
      </c>
      <c r="H17" s="11" t="str">
        <f>IF(ISNA(VLOOKUP(B17,CEEMEA!$A:$A,1,0)),IF(ISNA(VLOOKUP(B17,Removes!$A:$A,1,0)),IF(ISNA(VLOOKUP(B17,TTM!$A:$A,1,0)),IF(ISNA(VLOOKUP(B17,FastTrack!$A:$A,1,0)),"Smart421","FastTrack"),"TTM"),"Remove"),"CEEMEA")</f>
        <v>TTM</v>
      </c>
      <c r="I17" s="11" t="str">
        <f>IF(COUNTIF(schedule!DA$1:ZZ$100,B17)=0,"new","scheduled")</f>
        <v>scheduled</v>
      </c>
    </row>
    <row r="18" spans="1:9">
      <c r="A18" s="11" t="s">
        <v>1633</v>
      </c>
      <c r="B18" s="13">
        <v>120906034947</v>
      </c>
      <c r="C18" s="11" t="str">
        <f>IF(ISERROR(VLOOKUP(B18,'140912'!B:C,2,FALSE)),"new",VLOOKUP(B18,'140912'!B:C,2,FALSE))</f>
        <v>new</v>
      </c>
      <c r="D18" s="11" t="str">
        <f>IF(ISERROR(VLOOKUP(B18,'140912'!B:D,3,FALSE)),"new",IF(VLOOKUP(B18,'140912'!B:D,3,FALSE)="new","existing",VLOOKUP(B18,'140912'!B:D,3,FALSE)))</f>
        <v>new</v>
      </c>
      <c r="E18" s="4" t="e">
        <f t="shared" si="1"/>
        <v>#VALUE!</v>
      </c>
      <c r="F18" s="11" t="str">
        <f>IF(ISERROR(VLOOKUP(B18,'190912'!B:B,1,FALSE)),"yes","no")</f>
        <v>no</v>
      </c>
      <c r="G18" s="2" t="s">
        <v>1634</v>
      </c>
      <c r="H18" s="11" t="str">
        <f>IF(ISNA(VLOOKUP(B18,CEEMEA!$A:$A,1,0)),IF(ISNA(VLOOKUP(B18,Removes!$A:$A,1,0)),IF(ISNA(VLOOKUP(B18,TTM!$A:$A,1,0)),IF(ISNA(VLOOKUP(B18,FastTrack!$A:$A,1,0)),"Smart421","FastTrack"),"TTM"),"Remove"),"CEEMEA")</f>
        <v>Smart421</v>
      </c>
      <c r="I18" s="11" t="str">
        <f>IF(COUNTIF(schedule!DA$1:ZZ$100,B18)=0,"new","scheduled")</f>
        <v>scheduled</v>
      </c>
    </row>
    <row r="19" spans="1:9">
      <c r="A19" s="11" t="s">
        <v>1631</v>
      </c>
      <c r="B19" s="13">
        <v>120906034948</v>
      </c>
      <c r="C19" s="11" t="str">
        <f>IF(ISERROR(VLOOKUP(B19,'140912'!B:C,2,FALSE)),"new",VLOOKUP(B19,'140912'!B:C,2,FALSE))</f>
        <v>new</v>
      </c>
      <c r="D19" s="11" t="str">
        <f>IF(ISERROR(VLOOKUP(B19,'140912'!B:D,3,FALSE)),"new",IF(VLOOKUP(B19,'140912'!B:D,3,FALSE)="new","existing",VLOOKUP(B19,'140912'!B:D,3,FALSE)))</f>
        <v>new</v>
      </c>
      <c r="E19" s="4" t="e">
        <f t="shared" si="1"/>
        <v>#VALUE!</v>
      </c>
      <c r="F19" s="11" t="str">
        <f>IF(ISERROR(VLOOKUP(B19,'190912'!B:B,1,FALSE)),"yes","no")</f>
        <v>no</v>
      </c>
      <c r="G19" s="2" t="s">
        <v>1632</v>
      </c>
      <c r="H19" s="11" t="str">
        <f>IF(ISNA(VLOOKUP(B19,CEEMEA!$A:$A,1,0)),IF(ISNA(VLOOKUP(B19,Removes!$A:$A,1,0)),IF(ISNA(VLOOKUP(B19,TTM!$A:$A,1,0)),IF(ISNA(VLOOKUP(B19,FastTrack!$A:$A,1,0)),"Smart421","FastTrack"),"TTM"),"Remove"),"CEEMEA")</f>
        <v>Smart421</v>
      </c>
      <c r="I19" s="11" t="str">
        <f>IF(COUNTIF(schedule!DA$1:ZZ$100,B19)=0,"new","scheduled")</f>
        <v>scheduled</v>
      </c>
    </row>
    <row r="20" spans="1:9">
      <c r="A20" s="11" t="s">
        <v>1629</v>
      </c>
      <c r="B20" s="13">
        <v>120906034949</v>
      </c>
      <c r="C20" s="11" t="str">
        <f>IF(ISERROR(VLOOKUP(B20,'140912'!B:C,2,FALSE)),"new",VLOOKUP(B20,'140912'!B:C,2,FALSE))</f>
        <v>new</v>
      </c>
      <c r="D20" s="11" t="str">
        <f>IF(ISERROR(VLOOKUP(B20,'140912'!B:D,3,FALSE)),"new",IF(VLOOKUP(B20,'140912'!B:D,3,FALSE)="new","existing",VLOOKUP(B20,'140912'!B:D,3,FALSE)))</f>
        <v>new</v>
      </c>
      <c r="E20" s="4" t="e">
        <f t="shared" si="1"/>
        <v>#VALUE!</v>
      </c>
      <c r="F20" s="11" t="str">
        <f>IF(ISERROR(VLOOKUP(B20,'190912'!B:B,1,FALSE)),"yes","no")</f>
        <v>no</v>
      </c>
      <c r="G20" s="2" t="s">
        <v>1630</v>
      </c>
      <c r="H20" s="11" t="str">
        <f>IF(ISNA(VLOOKUP(B20,CEEMEA!$A:$A,1,0)),IF(ISNA(VLOOKUP(B20,Removes!$A:$A,1,0)),IF(ISNA(VLOOKUP(B20,TTM!$A:$A,1,0)),IF(ISNA(VLOOKUP(B20,FastTrack!$A:$A,1,0)),"Smart421","FastTrack"),"TTM"),"Remove"),"CEEMEA")</f>
        <v>Smart421</v>
      </c>
      <c r="I20" s="11" t="str">
        <f>IF(COUNTIF(schedule!DA$1:ZZ$100,B20)=0,"new","scheduled")</f>
        <v>scheduled</v>
      </c>
    </row>
    <row r="21" spans="1:9">
      <c r="A21" s="11" t="s">
        <v>33</v>
      </c>
      <c r="B21" s="13">
        <v>120906034950</v>
      </c>
      <c r="C21" s="11" t="str">
        <f>IF(ISERROR(VLOOKUP(B21,'140912'!B:C,2,FALSE)),"new",VLOOKUP(B21,'140912'!B:C,2,FALSE))</f>
        <v>new</v>
      </c>
      <c r="D21" s="11" t="str">
        <f>IF(ISERROR(VLOOKUP(B21,'140912'!B:D,3,FALSE)),"new",IF(VLOOKUP(B21,'140912'!B:D,3,FALSE)="new","existing",VLOOKUP(B21,'140912'!B:D,3,FALSE)))</f>
        <v>new</v>
      </c>
      <c r="E21" s="4" t="e">
        <f t="shared" si="1"/>
        <v>#VALUE!</v>
      </c>
      <c r="F21" s="11" t="str">
        <f>IF(ISERROR(VLOOKUP(B21,'190912'!B:B,1,FALSE)),"yes","no")</f>
        <v>no</v>
      </c>
      <c r="G21" s="2" t="s">
        <v>1635</v>
      </c>
      <c r="H21" s="11" t="str">
        <f>IF(ISNA(VLOOKUP(B21,CEEMEA!$A:$A,1,0)),IF(ISNA(VLOOKUP(B21,Removes!$A:$A,1,0)),IF(ISNA(VLOOKUP(B21,TTM!$A:$A,1,0)),IF(ISNA(VLOOKUP(B21,FastTrack!$A:$A,1,0)),"Smart421","FastTrack"),"TTM"),"Remove"),"CEEMEA")</f>
        <v>Smart421</v>
      </c>
      <c r="I21" s="11" t="str">
        <f>IF(COUNTIF(schedule!DA$1:ZZ$100,B21)=0,"new","scheduled")</f>
        <v>scheduled</v>
      </c>
    </row>
    <row r="22" spans="1:9">
      <c r="A22" s="11" t="s">
        <v>1202</v>
      </c>
      <c r="B22" s="13">
        <v>120906050548</v>
      </c>
      <c r="C22" s="11" t="str">
        <f>IF(ISERROR(VLOOKUP(B22,'140912'!B:C,2,FALSE)),"new",VLOOKUP(B22,'140912'!B:C,2,FALSE))</f>
        <v>new</v>
      </c>
      <c r="D22" s="11" t="str">
        <f>IF(ISERROR(VLOOKUP(B22,'140912'!B:D,3,FALSE)),"new",IF(VLOOKUP(B22,'140912'!B:D,3,FALSE)="new","existing",VLOOKUP(B22,'140912'!B:D,3,FALSE)))</f>
        <v>existing</v>
      </c>
      <c r="E22" s="4">
        <f t="shared" si="1"/>
        <v>41252</v>
      </c>
      <c r="F22" s="11" t="str">
        <f>IF(ISERROR(VLOOKUP(B22,'190912'!B:B,1,FALSE)),"yes","no")</f>
        <v>no</v>
      </c>
      <c r="G22" s="2" t="s">
        <v>1399</v>
      </c>
      <c r="H22" s="11" t="str">
        <f>IF(ISNA(VLOOKUP(B22,CEEMEA!$A:$A,1,0)),IF(ISNA(VLOOKUP(B22,Removes!$A:$A,1,0)),IF(ISNA(VLOOKUP(B22,TTM!$A:$A,1,0)),IF(ISNA(VLOOKUP(B22,FastTrack!$A:$A,1,0)),"Smart421","FastTrack"),"TTM"),"Remove"),"CEEMEA")</f>
        <v>Smart421</v>
      </c>
      <c r="I22" s="11" t="str">
        <f>IF(COUNTIF(schedule!DA$1:ZZ$100,B22)=0,"new","scheduled")</f>
        <v>scheduled</v>
      </c>
    </row>
    <row r="23" spans="1:9">
      <c r="A23" s="11" t="s">
        <v>1200</v>
      </c>
      <c r="B23" s="13">
        <v>120906050558</v>
      </c>
      <c r="C23" s="11" t="str">
        <f>IF(ISERROR(VLOOKUP(B23,'140912'!B:C,2,FALSE)),"new",VLOOKUP(B23,'140912'!B:C,2,FALSE))</f>
        <v>new</v>
      </c>
      <c r="D23" s="11" t="str">
        <f>IF(ISERROR(VLOOKUP(B23,'140912'!B:D,3,FALSE)),"new",IF(VLOOKUP(B23,'140912'!B:D,3,FALSE)="new","existing",VLOOKUP(B23,'140912'!B:D,3,FALSE)))</f>
        <v>existing</v>
      </c>
      <c r="E23" s="4">
        <f t="shared" si="1"/>
        <v>41252</v>
      </c>
      <c r="F23" s="11" t="str">
        <f>IF(ISERROR(VLOOKUP(B23,'190912'!B:B,1,FALSE)),"yes","no")</f>
        <v>no</v>
      </c>
      <c r="G23" s="2" t="s">
        <v>1398</v>
      </c>
      <c r="H23" s="11" t="str">
        <f>IF(ISNA(VLOOKUP(B23,CEEMEA!$A:$A,1,0)),IF(ISNA(VLOOKUP(B23,Removes!$A:$A,1,0)),IF(ISNA(VLOOKUP(B23,TTM!$A:$A,1,0)),IF(ISNA(VLOOKUP(B23,FastTrack!$A:$A,1,0)),"Smart421","FastTrack"),"TTM"),"Remove"),"CEEMEA")</f>
        <v>Smart421</v>
      </c>
      <c r="I23" s="11" t="str">
        <f>IF(COUNTIF(schedule!DA$1:ZZ$100,B23)=0,"new","scheduled")</f>
        <v>scheduled</v>
      </c>
    </row>
    <row r="24" spans="1:9">
      <c r="A24" s="11" t="s">
        <v>1263</v>
      </c>
      <c r="B24" s="13">
        <v>120910131628</v>
      </c>
      <c r="C24" s="11" t="str">
        <f>IF(ISERROR(VLOOKUP(B24,'140912'!B:C,2,FALSE)),"new",VLOOKUP(B24,'140912'!B:C,2,FALSE))</f>
        <v>new</v>
      </c>
      <c r="D24" s="11" t="str">
        <f>IF(ISERROR(VLOOKUP(B24,'140912'!B:D,3,FALSE)),"new",IF(VLOOKUP(B24,'140912'!B:D,3,FALSE)="new","existing",VLOOKUP(B24,'140912'!B:D,3,FALSE)))</f>
        <v>existing</v>
      </c>
      <c r="E24" s="4">
        <f t="shared" si="1"/>
        <v>41191</v>
      </c>
      <c r="F24" s="11" t="str">
        <f>IF(ISERROR(VLOOKUP(B24,'190912'!B:B,1,FALSE)),"yes","no")</f>
        <v>no</v>
      </c>
      <c r="G24" s="2" t="s">
        <v>1446</v>
      </c>
      <c r="H24" s="11" t="str">
        <f>IF(ISNA(VLOOKUP(B24,CEEMEA!$A:$A,1,0)),IF(ISNA(VLOOKUP(B24,Removes!$A:$A,1,0)),IF(ISNA(VLOOKUP(B24,TTM!$A:$A,1,0)),IF(ISNA(VLOOKUP(B24,FastTrack!$A:$A,1,0)),"Smart421","FastTrack"),"TTM"),"Remove"),"CEEMEA")</f>
        <v>Remove</v>
      </c>
      <c r="I24" s="11" t="str">
        <f>IF(COUNTIF(schedule!DA$1:ZZ$100,B24)=0,"new","scheduled")</f>
        <v>new</v>
      </c>
    </row>
    <row r="25" spans="1:9">
      <c r="A25" s="11" t="s">
        <v>1261</v>
      </c>
      <c r="B25" s="13">
        <v>120910132254</v>
      </c>
      <c r="C25" s="11" t="str">
        <f>IF(ISERROR(VLOOKUP(B25,'140912'!B:C,2,FALSE)),"new",VLOOKUP(B25,'140912'!B:C,2,FALSE))</f>
        <v>new</v>
      </c>
      <c r="D25" s="11" t="str">
        <f>IF(ISERROR(VLOOKUP(B25,'140912'!B:D,3,FALSE)),"new",IF(VLOOKUP(B25,'140912'!B:D,3,FALSE)="new","existing",VLOOKUP(B25,'140912'!B:D,3,FALSE)))</f>
        <v>existing</v>
      </c>
      <c r="E25" s="4">
        <f t="shared" si="1"/>
        <v>41191</v>
      </c>
      <c r="F25" s="11" t="str">
        <f>IF(ISERROR(VLOOKUP(B25,'190912'!B:B,1,FALSE)),"yes","no")</f>
        <v>no</v>
      </c>
      <c r="G25" s="2" t="s">
        <v>1445</v>
      </c>
      <c r="H25" s="11" t="str">
        <f>IF(ISNA(VLOOKUP(B25,CEEMEA!$A:$A,1,0)),IF(ISNA(VLOOKUP(B25,Removes!$A:$A,1,0)),IF(ISNA(VLOOKUP(B25,TTM!$A:$A,1,0)),IF(ISNA(VLOOKUP(B25,FastTrack!$A:$A,1,0)),"Smart421","FastTrack"),"TTM"),"Remove"),"CEEMEA")</f>
        <v>Remove</v>
      </c>
      <c r="I25" s="11" t="str">
        <f>IF(COUNTIF(schedule!DA$1:ZZ$100,B25)=0,"new","scheduled")</f>
        <v>new</v>
      </c>
    </row>
    <row r="26" spans="1:9">
      <c r="A26" s="11" t="s">
        <v>1259</v>
      </c>
      <c r="B26" s="13">
        <v>120910132447</v>
      </c>
      <c r="C26" s="11" t="str">
        <f>IF(ISERROR(VLOOKUP(B26,'140912'!B:C,2,FALSE)),"new",VLOOKUP(B26,'140912'!B:C,2,FALSE))</f>
        <v>new</v>
      </c>
      <c r="D26" s="11" t="str">
        <f>IF(ISERROR(VLOOKUP(B26,'140912'!B:D,3,FALSE)),"new",IF(VLOOKUP(B26,'140912'!B:D,3,FALSE)="new","existing",VLOOKUP(B26,'140912'!B:D,3,FALSE)))</f>
        <v>existing</v>
      </c>
      <c r="E26" s="4">
        <f t="shared" si="1"/>
        <v>41191</v>
      </c>
      <c r="F26" s="11" t="str">
        <f>IF(ISERROR(VLOOKUP(B26,'190912'!B:B,1,FALSE)),"yes","no")</f>
        <v>no</v>
      </c>
      <c r="G26" s="2" t="s">
        <v>1444</v>
      </c>
      <c r="H26" s="11" t="str">
        <f>IF(ISNA(VLOOKUP(B26,CEEMEA!$A:$A,1,0)),IF(ISNA(VLOOKUP(B26,Removes!$A:$A,1,0)),IF(ISNA(VLOOKUP(B26,TTM!$A:$A,1,0)),IF(ISNA(VLOOKUP(B26,FastTrack!$A:$A,1,0)),"Smart421","FastTrack"),"TTM"),"Remove"),"CEEMEA")</f>
        <v>Remove</v>
      </c>
      <c r="I26" s="11" t="str">
        <f>IF(COUNTIF(schedule!DA$1:ZZ$100,B26)=0,"new","scheduled")</f>
        <v>new</v>
      </c>
    </row>
    <row r="27" spans="1:9">
      <c r="A27" s="11" t="s">
        <v>1257</v>
      </c>
      <c r="B27" s="13">
        <v>120910132740</v>
      </c>
      <c r="C27" s="11" t="str">
        <f>IF(ISERROR(VLOOKUP(B27,'140912'!B:C,2,FALSE)),"new",VLOOKUP(B27,'140912'!B:C,2,FALSE))</f>
        <v>new</v>
      </c>
      <c r="D27" s="11" t="str">
        <f>IF(ISERROR(VLOOKUP(B27,'140912'!B:D,3,FALSE)),"new",IF(VLOOKUP(B27,'140912'!B:D,3,FALSE)="new","existing",VLOOKUP(B27,'140912'!B:D,3,FALSE)))</f>
        <v>existing</v>
      </c>
      <c r="E27" s="4">
        <f t="shared" si="1"/>
        <v>41191</v>
      </c>
      <c r="F27" s="11" t="str">
        <f>IF(ISERROR(VLOOKUP(B27,'190912'!B:B,1,FALSE)),"yes","no")</f>
        <v>no</v>
      </c>
      <c r="G27" s="2" t="s">
        <v>1443</v>
      </c>
      <c r="H27" s="11" t="str">
        <f>IF(ISNA(VLOOKUP(B27,CEEMEA!$A:$A,1,0)),IF(ISNA(VLOOKUP(B27,Removes!$A:$A,1,0)),IF(ISNA(VLOOKUP(B27,TTM!$A:$A,1,0)),IF(ISNA(VLOOKUP(B27,FastTrack!$A:$A,1,0)),"Smart421","FastTrack"),"TTM"),"Remove"),"CEEMEA")</f>
        <v>Remove</v>
      </c>
      <c r="I27" s="11" t="str">
        <f>IF(COUNTIF(schedule!DA$1:ZZ$100,B27)=0,"new","scheduled")</f>
        <v>new</v>
      </c>
    </row>
    <row r="28" spans="1:9">
      <c r="A28" s="11" t="s">
        <v>1282</v>
      </c>
      <c r="B28" s="13">
        <v>120911115200</v>
      </c>
      <c r="C28" s="11" t="str">
        <f>IF(ISERROR(VLOOKUP(B28,'140912'!B:C,2,FALSE)),"new",VLOOKUP(B28,'140912'!B:C,2,FALSE))</f>
        <v>new</v>
      </c>
      <c r="D28" s="11" t="str">
        <f>IF(ISERROR(VLOOKUP(B28,'140912'!B:D,3,FALSE)),"new",IF(VLOOKUP(B28,'140912'!B:D,3,FALSE)="new","existing",VLOOKUP(B28,'140912'!B:D,3,FALSE)))</f>
        <v>existing</v>
      </c>
      <c r="E28" s="4">
        <f t="shared" si="1"/>
        <v>41222</v>
      </c>
      <c r="F28" s="11" t="str">
        <f>IF(ISERROR(VLOOKUP(B28,'190912'!B:B,1,FALSE)),"yes","no")</f>
        <v>no</v>
      </c>
      <c r="G28" s="2" t="s">
        <v>1428</v>
      </c>
      <c r="H28" s="11" t="str">
        <f>IF(ISNA(VLOOKUP(B28,CEEMEA!$A:$A,1,0)),IF(ISNA(VLOOKUP(B28,Removes!$A:$A,1,0)),IF(ISNA(VLOOKUP(B28,TTM!$A:$A,1,0)),IF(ISNA(VLOOKUP(B28,FastTrack!$A:$A,1,0)),"Smart421","FastTrack"),"TTM"),"Remove"),"CEEMEA")</f>
        <v>Remove</v>
      </c>
      <c r="I28" s="11" t="str">
        <f>IF(COUNTIF(schedule!DA$1:ZZ$100,B28)=0,"new","scheduled")</f>
        <v>new</v>
      </c>
    </row>
    <row r="29" spans="1:9">
      <c r="A29" s="11" t="s">
        <v>1393</v>
      </c>
      <c r="B29" s="13">
        <v>120912233330</v>
      </c>
      <c r="C29" s="11" t="str">
        <f>IF(ISERROR(VLOOKUP(B29,'140912'!B:C,2,FALSE)),"new",VLOOKUP(B29,'140912'!B:C,2,FALSE))</f>
        <v>new</v>
      </c>
      <c r="D29" s="11" t="str">
        <f>IF(ISERROR(VLOOKUP(B29,'140912'!B:D,3,FALSE)),"new",IF(VLOOKUP(B29,'140912'!B:D,3,FALSE)="new","existing",VLOOKUP(B29,'140912'!B:D,3,FALSE)))</f>
        <v>existing</v>
      </c>
      <c r="E29" s="4">
        <f t="shared" si="1"/>
        <v>41252</v>
      </c>
      <c r="F29" s="11" t="str">
        <f>IF(ISERROR(VLOOKUP(B29,'190912'!B:B,1,FALSE)),"yes","no")</f>
        <v>no</v>
      </c>
      <c r="G29" s="2" t="s">
        <v>1394</v>
      </c>
      <c r="H29" s="11" t="str">
        <f>IF(ISNA(VLOOKUP(B29,CEEMEA!$A:$A,1,0)),IF(ISNA(VLOOKUP(B29,Removes!$A:$A,1,0)),IF(ISNA(VLOOKUP(B29,TTM!$A:$A,1,0)),IF(ISNA(VLOOKUP(B29,FastTrack!$A:$A,1,0)),"Smart421","FastTrack"),"TTM"),"Remove"),"CEEMEA")</f>
        <v>CEEMEA</v>
      </c>
      <c r="I29" s="11" t="str">
        <f>IF(COUNTIF(schedule!DA$1:ZZ$100,B29)=0,"new","scheduled")</f>
        <v>scheduled</v>
      </c>
    </row>
    <row r="30" spans="1:9">
      <c r="A30" s="11" t="s">
        <v>1391</v>
      </c>
      <c r="B30" s="13">
        <v>120912234812</v>
      </c>
      <c r="C30" s="11" t="str">
        <f>IF(ISERROR(VLOOKUP(B30,'140912'!B:C,2,FALSE)),"new",VLOOKUP(B30,'140912'!B:C,2,FALSE))</f>
        <v>new</v>
      </c>
      <c r="D30" s="11" t="str">
        <f>IF(ISERROR(VLOOKUP(B30,'140912'!B:D,3,FALSE)),"new",IF(VLOOKUP(B30,'140912'!B:D,3,FALSE)="new","existing",VLOOKUP(B30,'140912'!B:D,3,FALSE)))</f>
        <v>existing</v>
      </c>
      <c r="E30" s="4">
        <f t="shared" si="1"/>
        <v>41252</v>
      </c>
      <c r="F30" s="11" t="str">
        <f>IF(ISERROR(VLOOKUP(B30,'190912'!B:B,1,FALSE)),"yes","no")</f>
        <v>no</v>
      </c>
      <c r="G30" s="2" t="s">
        <v>1392</v>
      </c>
      <c r="H30" s="11" t="str">
        <f>IF(ISNA(VLOOKUP(B30,CEEMEA!$A:$A,1,0)),IF(ISNA(VLOOKUP(B30,Removes!$A:$A,1,0)),IF(ISNA(VLOOKUP(B30,TTM!$A:$A,1,0)),IF(ISNA(VLOOKUP(B30,FastTrack!$A:$A,1,0)),"Smart421","FastTrack"),"TTM"),"Remove"),"CEEMEA")</f>
        <v>CEEMEA</v>
      </c>
      <c r="I30" s="11" t="str">
        <f>IF(COUNTIF(schedule!DA$1:ZZ$100,B30)=0,"new","scheduled")</f>
        <v>scheduled</v>
      </c>
    </row>
    <row r="31" spans="1:9">
      <c r="A31" s="11" t="s">
        <v>1387</v>
      </c>
      <c r="B31" s="13">
        <v>120913025255</v>
      </c>
      <c r="C31" s="11" t="str">
        <f>IF(ISERROR(VLOOKUP(B31,'140912'!B:C,2,FALSE)),"new",VLOOKUP(B31,'140912'!B:C,2,FALSE))</f>
        <v>new</v>
      </c>
      <c r="D31" s="11" t="str">
        <f>IF(ISERROR(VLOOKUP(B31,'140912'!B:D,3,FALSE)),"new",IF(VLOOKUP(B31,'140912'!B:D,3,FALSE)="new","existing",VLOOKUP(B31,'140912'!B:D,3,FALSE)))</f>
        <v>existing</v>
      </c>
      <c r="E31" s="4" t="e">
        <f t="shared" si="1"/>
        <v>#VALUE!</v>
      </c>
      <c r="F31" s="11" t="str">
        <f>IF(ISERROR(VLOOKUP(B31,'190912'!B:B,1,FALSE)),"yes","no")</f>
        <v>no</v>
      </c>
      <c r="G31" s="2" t="s">
        <v>1569</v>
      </c>
      <c r="H31" s="11" t="str">
        <f>IF(ISNA(VLOOKUP(B31,CEEMEA!$A:$A,1,0)),IF(ISNA(VLOOKUP(B31,Removes!$A:$A,1,0)),IF(ISNA(VLOOKUP(B31,TTM!$A:$A,1,0)),IF(ISNA(VLOOKUP(B31,FastTrack!$A:$A,1,0)),"Smart421","FastTrack"),"TTM"),"Remove"),"CEEMEA")</f>
        <v>CEEMEA</v>
      </c>
      <c r="I31" s="11" t="str">
        <f>IF(COUNTIF(schedule!DA$1:ZZ$100,B31)=0,"new","scheduled")</f>
        <v>scheduled</v>
      </c>
    </row>
    <row r="32" spans="1:9">
      <c r="A32" s="11" t="s">
        <v>1385</v>
      </c>
      <c r="B32" s="13">
        <v>120913025811</v>
      </c>
      <c r="C32" s="11" t="str">
        <f>IF(ISERROR(VLOOKUP(B32,'140912'!B:C,2,FALSE)),"new",VLOOKUP(B32,'140912'!B:C,2,FALSE))</f>
        <v>new</v>
      </c>
      <c r="D32" s="11" t="str">
        <f>IF(ISERROR(VLOOKUP(B32,'140912'!B:D,3,FALSE)),"new",IF(VLOOKUP(B32,'140912'!B:D,3,FALSE)="new","existing",VLOOKUP(B32,'140912'!B:D,3,FALSE)))</f>
        <v>existing</v>
      </c>
      <c r="E32" s="4" t="e">
        <f t="shared" si="1"/>
        <v>#VALUE!</v>
      </c>
      <c r="F32" s="11" t="str">
        <f>IF(ISERROR(VLOOKUP(B32,'190912'!B:B,1,FALSE)),"yes","no")</f>
        <v>no</v>
      </c>
      <c r="G32" s="2" t="s">
        <v>1386</v>
      </c>
      <c r="H32" s="11" t="str">
        <f>IF(ISNA(VLOOKUP(B32,CEEMEA!$A:$A,1,0)),IF(ISNA(VLOOKUP(B32,Removes!$A:$A,1,0)),IF(ISNA(VLOOKUP(B32,TTM!$A:$A,1,0)),IF(ISNA(VLOOKUP(B32,FastTrack!$A:$A,1,0)),"Smart421","FastTrack"),"TTM"),"Remove"),"CEEMEA")</f>
        <v>CEEMEA</v>
      </c>
      <c r="I32" s="11" t="str">
        <f>IF(COUNTIF(schedule!DA$1:ZZ$100,B32)=0,"new","scheduled")</f>
        <v>scheduled</v>
      </c>
    </row>
    <row r="33" spans="1:9">
      <c r="A33" s="11" t="s">
        <v>1373</v>
      </c>
      <c r="B33" s="13">
        <v>120913030541</v>
      </c>
      <c r="C33" s="11" t="str">
        <f>IF(ISERROR(VLOOKUP(B33,'140912'!B:C,2,FALSE)),"new",VLOOKUP(B33,'140912'!B:C,2,FALSE))</f>
        <v>new</v>
      </c>
      <c r="D33" s="11" t="str">
        <f>IF(ISERROR(VLOOKUP(B33,'140912'!B:D,3,FALSE)),"new",IF(VLOOKUP(B33,'140912'!B:D,3,FALSE)="new","existing",VLOOKUP(B33,'140912'!B:D,3,FALSE)))</f>
        <v>existing</v>
      </c>
      <c r="E33" s="4" t="e">
        <f t="shared" si="1"/>
        <v>#VALUE!</v>
      </c>
      <c r="F33" s="11" t="str">
        <f>IF(ISERROR(VLOOKUP(B33,'190912'!B:B,1,FALSE)),"yes","no")</f>
        <v>no</v>
      </c>
      <c r="G33" s="2" t="s">
        <v>1374</v>
      </c>
      <c r="H33" s="11" t="str">
        <f>IF(ISNA(VLOOKUP(B33,CEEMEA!$A:$A,1,0)),IF(ISNA(VLOOKUP(B33,Removes!$A:$A,1,0)),IF(ISNA(VLOOKUP(B33,TTM!$A:$A,1,0)),IF(ISNA(VLOOKUP(B33,FastTrack!$A:$A,1,0)),"Smart421","FastTrack"),"TTM"),"Remove"),"CEEMEA")</f>
        <v>CEEMEA</v>
      </c>
      <c r="I33" s="11" t="str">
        <f>IF(COUNTIF(schedule!DA$1:ZZ$100,B33)=0,"new","scheduled")</f>
        <v>scheduled</v>
      </c>
    </row>
    <row r="34" spans="1:9">
      <c r="A34" s="11" t="s">
        <v>1371</v>
      </c>
      <c r="B34" s="13">
        <v>120913051016</v>
      </c>
      <c r="C34" s="11" t="str">
        <f>IF(ISERROR(VLOOKUP(B34,'140912'!B:C,2,FALSE)),"new",VLOOKUP(B34,'140912'!B:C,2,FALSE))</f>
        <v>new</v>
      </c>
      <c r="D34" s="11" t="str">
        <f>IF(ISERROR(VLOOKUP(B34,'140912'!B:D,3,FALSE)),"new",IF(VLOOKUP(B34,'140912'!B:D,3,FALSE)="new","existing",VLOOKUP(B34,'140912'!B:D,3,FALSE)))</f>
        <v>existing</v>
      </c>
      <c r="E34" s="4" t="e">
        <f t="shared" si="1"/>
        <v>#VALUE!</v>
      </c>
      <c r="F34" s="11" t="str">
        <f>IF(ISERROR(VLOOKUP(B34,'190912'!B:B,1,FALSE)),"yes","no")</f>
        <v>no</v>
      </c>
      <c r="G34" s="2" t="s">
        <v>1372</v>
      </c>
      <c r="H34" s="11" t="str">
        <f>IF(ISNA(VLOOKUP(B34,CEEMEA!$A:$A,1,0)),IF(ISNA(VLOOKUP(B34,Removes!$A:$A,1,0)),IF(ISNA(VLOOKUP(B34,TTM!$A:$A,1,0)),IF(ISNA(VLOOKUP(B34,FastTrack!$A:$A,1,0)),"Smart421","FastTrack"),"TTM"),"Remove"),"CEEMEA")</f>
        <v>CEEMEA</v>
      </c>
      <c r="I34" s="11" t="str">
        <f>IF(COUNTIF(schedule!DA$1:ZZ$100,B34)=0,"new","scheduled")</f>
        <v>scheduled</v>
      </c>
    </row>
    <row r="35" spans="1:9">
      <c r="A35" s="11" t="s">
        <v>1570</v>
      </c>
      <c r="B35" s="13">
        <v>120913062811</v>
      </c>
      <c r="C35" s="11" t="str">
        <f>IF(ISERROR(VLOOKUP(B35,'140912'!B:C,2,FALSE)),"new",VLOOKUP(B35,'140912'!B:C,2,FALSE))</f>
        <v>new</v>
      </c>
      <c r="D35" s="11" t="str">
        <f>IF(ISERROR(VLOOKUP(B35,'140912'!B:D,3,FALSE)),"new",IF(VLOOKUP(B35,'140912'!B:D,3,FALSE)="new","existing",VLOOKUP(B35,'140912'!B:D,3,FALSE)))</f>
        <v>existing</v>
      </c>
      <c r="E35" s="4" t="e">
        <f t="shared" si="1"/>
        <v>#VALUE!</v>
      </c>
      <c r="F35" s="11" t="str">
        <f>IF(ISERROR(VLOOKUP(B35,'190912'!B:B,1,FALSE)),"yes","no")</f>
        <v>no</v>
      </c>
      <c r="G35" s="2" t="s">
        <v>1571</v>
      </c>
      <c r="H35" s="11" t="str">
        <f>IF(ISNA(VLOOKUP(B35,CEEMEA!$A:$A,1,0)),IF(ISNA(VLOOKUP(B35,Removes!$A:$A,1,0)),IF(ISNA(VLOOKUP(B35,TTM!$A:$A,1,0)),IF(ISNA(VLOOKUP(B35,FastTrack!$A:$A,1,0)),"Smart421","FastTrack"),"TTM"),"Remove"),"CEEMEA")</f>
        <v>CEEMEA</v>
      </c>
      <c r="I35" s="11" t="str">
        <f>IF(COUNTIF(schedule!DA$1:ZZ$100,B35)=0,"new","scheduled")</f>
        <v>scheduled</v>
      </c>
    </row>
    <row r="36" spans="1:9">
      <c r="A36" s="11" t="s">
        <v>1572</v>
      </c>
      <c r="B36" s="13">
        <v>120913064130</v>
      </c>
      <c r="C36" s="11" t="str">
        <f>IF(ISERROR(VLOOKUP(B36,'140912'!B:C,2,FALSE)),"new",VLOOKUP(B36,'140912'!B:C,2,FALSE))</f>
        <v>new</v>
      </c>
      <c r="D36" s="11" t="str">
        <f>IF(ISERROR(VLOOKUP(B36,'140912'!B:D,3,FALSE)),"new",IF(VLOOKUP(B36,'140912'!B:D,3,FALSE)="new","existing",VLOOKUP(B36,'140912'!B:D,3,FALSE)))</f>
        <v>existing</v>
      </c>
      <c r="E36" s="4" t="e">
        <f t="shared" si="1"/>
        <v>#VALUE!</v>
      </c>
      <c r="F36" s="11" t="str">
        <f>IF(ISERROR(VLOOKUP(B36,'190912'!B:B,1,FALSE)),"yes","no")</f>
        <v>no</v>
      </c>
      <c r="G36" s="2" t="s">
        <v>1573</v>
      </c>
      <c r="H36" s="11" t="str">
        <f>IF(ISNA(VLOOKUP(B36,CEEMEA!$A:$A,1,0)),IF(ISNA(VLOOKUP(B36,Removes!$A:$A,1,0)),IF(ISNA(VLOOKUP(B36,TTM!$A:$A,1,0)),IF(ISNA(VLOOKUP(B36,FastTrack!$A:$A,1,0)),"Smart421","FastTrack"),"TTM"),"Remove"),"CEEMEA")</f>
        <v>CEEMEA</v>
      </c>
      <c r="I36" s="11" t="str">
        <f>IF(COUNTIF(schedule!DA$1:ZZ$100,B36)=0,"new","scheduled")</f>
        <v>scheduled</v>
      </c>
    </row>
    <row r="37" spans="1:9">
      <c r="A37" s="11" t="s">
        <v>1553</v>
      </c>
      <c r="B37" s="13">
        <v>120914005007</v>
      </c>
      <c r="C37" s="11" t="str">
        <f>IF(ISERROR(VLOOKUP(B37,'140912'!B:C,2,FALSE)),"new",VLOOKUP(B37,'140912'!B:C,2,FALSE))</f>
        <v>new</v>
      </c>
      <c r="D37" s="11" t="str">
        <f>IF(ISERROR(VLOOKUP(B37,'140912'!B:D,3,FALSE)),"new",IF(VLOOKUP(B37,'140912'!B:D,3,FALSE)="new","existing",VLOOKUP(B37,'140912'!B:D,3,FALSE)))</f>
        <v>existing</v>
      </c>
      <c r="E37" s="4" t="e">
        <f t="shared" si="1"/>
        <v>#VALUE!</v>
      </c>
      <c r="F37" s="11" t="str">
        <f>IF(ISERROR(VLOOKUP(B37,'190912'!B:B,1,FALSE)),"yes","no")</f>
        <v>no</v>
      </c>
      <c r="G37" s="2" t="s">
        <v>1554</v>
      </c>
      <c r="H37" s="11" t="str">
        <f>IF(ISNA(VLOOKUP(B37,CEEMEA!$A:$A,1,0)),IF(ISNA(VLOOKUP(B37,Removes!$A:$A,1,0)),IF(ISNA(VLOOKUP(B37,TTM!$A:$A,1,0)),IF(ISNA(VLOOKUP(B37,FastTrack!$A:$A,1,0)),"Smart421","FastTrack"),"TTM"),"Remove"),"CEEMEA")</f>
        <v>CEEMEA</v>
      </c>
      <c r="I37" s="11" t="str">
        <f>IF(COUNTIF(schedule!DA$1:ZZ$100,B37)=0,"new","scheduled")</f>
        <v>scheduled</v>
      </c>
    </row>
    <row r="38" spans="1:9">
      <c r="A38" s="11" t="s">
        <v>1549</v>
      </c>
      <c r="B38" s="13">
        <v>120914005614</v>
      </c>
      <c r="C38" s="11" t="str">
        <f>IF(ISERROR(VLOOKUP(B38,'140912'!B:C,2,FALSE)),"new",VLOOKUP(B38,'140912'!B:C,2,FALSE))</f>
        <v>new</v>
      </c>
      <c r="D38" s="11" t="str">
        <f>IF(ISERROR(VLOOKUP(B38,'140912'!B:D,3,FALSE)),"new",IF(VLOOKUP(B38,'140912'!B:D,3,FALSE)="new","existing",VLOOKUP(B38,'140912'!B:D,3,FALSE)))</f>
        <v>existing</v>
      </c>
      <c r="E38" s="4" t="e">
        <f t="shared" si="1"/>
        <v>#VALUE!</v>
      </c>
      <c r="F38" s="11" t="str">
        <f>IF(ISERROR(VLOOKUP(B38,'190912'!B:B,1,FALSE)),"yes","no")</f>
        <v>no</v>
      </c>
      <c r="G38" s="2" t="s">
        <v>1550</v>
      </c>
      <c r="H38" s="11" t="str">
        <f>IF(ISNA(VLOOKUP(B38,CEEMEA!$A:$A,1,0)),IF(ISNA(VLOOKUP(B38,Removes!$A:$A,1,0)),IF(ISNA(VLOOKUP(B38,TTM!$A:$A,1,0)),IF(ISNA(VLOOKUP(B38,FastTrack!$A:$A,1,0)),"Smart421","FastTrack"),"TTM"),"Remove"),"CEEMEA")</f>
        <v>CEEMEA</v>
      </c>
      <c r="I38" s="11" t="str">
        <f>IF(COUNTIF(schedule!DA$1:ZZ$100,B38)=0,"new","scheduled")</f>
        <v>scheduled</v>
      </c>
    </row>
    <row r="39" spans="1:9">
      <c r="A39" s="11" t="s">
        <v>1547</v>
      </c>
      <c r="B39" s="13">
        <v>120914010015</v>
      </c>
      <c r="C39" s="11" t="str">
        <f>IF(ISERROR(VLOOKUP(B39,'140912'!B:C,2,FALSE)),"new",VLOOKUP(B39,'140912'!B:C,2,FALSE))</f>
        <v>new</v>
      </c>
      <c r="D39" s="11" t="str">
        <f>IF(ISERROR(VLOOKUP(B39,'140912'!B:D,3,FALSE)),"new",IF(VLOOKUP(B39,'140912'!B:D,3,FALSE)="new","existing",VLOOKUP(B39,'140912'!B:D,3,FALSE)))</f>
        <v>existing</v>
      </c>
      <c r="E39" s="4" t="e">
        <f t="shared" si="1"/>
        <v>#VALUE!</v>
      </c>
      <c r="F39" s="11" t="str">
        <f>IF(ISERROR(VLOOKUP(B39,'190912'!B:B,1,FALSE)),"yes","no")</f>
        <v>no</v>
      </c>
      <c r="G39" s="2" t="s">
        <v>1548</v>
      </c>
      <c r="H39" s="11" t="str">
        <f>IF(ISNA(VLOOKUP(B39,CEEMEA!$A:$A,1,0)),IF(ISNA(VLOOKUP(B39,Removes!$A:$A,1,0)),IF(ISNA(VLOOKUP(B39,TTM!$A:$A,1,0)),IF(ISNA(VLOOKUP(B39,FastTrack!$A:$A,1,0)),"Smart421","FastTrack"),"TTM"),"Remove"),"CEEMEA")</f>
        <v>CEEMEA</v>
      </c>
      <c r="I39" s="11" t="str">
        <f>IF(COUNTIF(schedule!DA$1:ZZ$100,B39)=0,"new","scheduled")</f>
        <v>scheduled</v>
      </c>
    </row>
    <row r="40" spans="1:9">
      <c r="A40" s="11" t="s">
        <v>1545</v>
      </c>
      <c r="B40" s="13">
        <v>120914023001</v>
      </c>
      <c r="C40" s="11" t="str">
        <f>IF(ISERROR(VLOOKUP(B40,'140912'!B:C,2,FALSE)),"new",VLOOKUP(B40,'140912'!B:C,2,FALSE))</f>
        <v>new</v>
      </c>
      <c r="D40" s="11" t="str">
        <f>IF(ISERROR(VLOOKUP(B40,'140912'!B:D,3,FALSE)),"new",IF(VLOOKUP(B40,'140912'!B:D,3,FALSE)="new","existing",VLOOKUP(B40,'140912'!B:D,3,FALSE)))</f>
        <v>existing</v>
      </c>
      <c r="E40" s="4" t="e">
        <f t="shared" si="1"/>
        <v>#VALUE!</v>
      </c>
      <c r="F40" s="11" t="str">
        <f>IF(ISERROR(VLOOKUP(B40,'190912'!B:B,1,FALSE)),"yes","no")</f>
        <v>no</v>
      </c>
      <c r="G40" s="2" t="s">
        <v>1546</v>
      </c>
      <c r="H40" s="11" t="str">
        <f>IF(ISNA(VLOOKUP(B40,CEEMEA!$A:$A,1,0)),IF(ISNA(VLOOKUP(B40,Removes!$A:$A,1,0)),IF(ISNA(VLOOKUP(B40,TTM!$A:$A,1,0)),IF(ISNA(VLOOKUP(B40,FastTrack!$A:$A,1,0)),"Smart421","FastTrack"),"TTM"),"Remove"),"CEEMEA")</f>
        <v>CEEMEA</v>
      </c>
      <c r="I40" s="11" t="str">
        <f>IF(COUNTIF(schedule!DA$1:ZZ$100,B40)=0,"new","scheduled")</f>
        <v>scheduled</v>
      </c>
    </row>
    <row r="41" spans="1:9">
      <c r="A41" s="11" t="s">
        <v>1543</v>
      </c>
      <c r="B41" s="13">
        <v>120914023437</v>
      </c>
      <c r="C41" s="11" t="str">
        <f>IF(ISERROR(VLOOKUP(B41,'140912'!B:C,2,FALSE)),"new",VLOOKUP(B41,'140912'!B:C,2,FALSE))</f>
        <v>new</v>
      </c>
      <c r="D41" s="11" t="str">
        <f>IF(ISERROR(VLOOKUP(B41,'140912'!B:D,3,FALSE)),"new",IF(VLOOKUP(B41,'140912'!B:D,3,FALSE)="new","existing",VLOOKUP(B41,'140912'!B:D,3,FALSE)))</f>
        <v>existing</v>
      </c>
      <c r="E41" s="4" t="e">
        <f t="shared" si="1"/>
        <v>#VALUE!</v>
      </c>
      <c r="F41" s="11" t="str">
        <f>IF(ISERROR(VLOOKUP(B41,'190912'!B:B,1,FALSE)),"yes","no")</f>
        <v>no</v>
      </c>
      <c r="G41" s="2" t="s">
        <v>1544</v>
      </c>
      <c r="H41" s="11" t="str">
        <f>IF(ISNA(VLOOKUP(B41,CEEMEA!$A:$A,1,0)),IF(ISNA(VLOOKUP(B41,Removes!$A:$A,1,0)),IF(ISNA(VLOOKUP(B41,TTM!$A:$A,1,0)),IF(ISNA(VLOOKUP(B41,FastTrack!$A:$A,1,0)),"Smart421","FastTrack"),"TTM"),"Remove"),"CEEMEA")</f>
        <v>CEEMEA</v>
      </c>
      <c r="I41" s="11" t="str">
        <f>IF(COUNTIF(schedule!DA$1:ZZ$100,B41)=0,"new","scheduled")</f>
        <v>scheduled</v>
      </c>
    </row>
    <row r="42" spans="1:9">
      <c r="A42" s="11" t="s">
        <v>1541</v>
      </c>
      <c r="B42" s="13">
        <v>120914023818</v>
      </c>
      <c r="C42" s="11" t="str">
        <f>IF(ISERROR(VLOOKUP(B42,'140912'!B:C,2,FALSE)),"new",VLOOKUP(B42,'140912'!B:C,2,FALSE))</f>
        <v>new</v>
      </c>
      <c r="D42" s="11" t="str">
        <f>IF(ISERROR(VLOOKUP(B42,'140912'!B:D,3,FALSE)),"new",IF(VLOOKUP(B42,'140912'!B:D,3,FALSE)="new","existing",VLOOKUP(B42,'140912'!B:D,3,FALSE)))</f>
        <v>existing</v>
      </c>
      <c r="E42" s="4" t="e">
        <f t="shared" si="1"/>
        <v>#VALUE!</v>
      </c>
      <c r="F42" s="11" t="str">
        <f>IF(ISERROR(VLOOKUP(B42,'190912'!B:B,1,FALSE)),"yes","no")</f>
        <v>no</v>
      </c>
      <c r="G42" s="2" t="s">
        <v>1542</v>
      </c>
      <c r="H42" s="11" t="str">
        <f>IF(ISNA(VLOOKUP(B42,CEEMEA!$A:$A,1,0)),IF(ISNA(VLOOKUP(B42,Removes!$A:$A,1,0)),IF(ISNA(VLOOKUP(B42,TTM!$A:$A,1,0)),IF(ISNA(VLOOKUP(B42,FastTrack!$A:$A,1,0)),"Smart421","FastTrack"),"TTM"),"Remove"),"CEEMEA")</f>
        <v>CEEMEA</v>
      </c>
      <c r="I42" s="11" t="str">
        <f>IF(COUNTIF(schedule!DA$1:ZZ$100,B42)=0,"new","scheduled")</f>
        <v>scheduled</v>
      </c>
    </row>
    <row r="43" spans="1:9">
      <c r="A43" s="11" t="s">
        <v>1539</v>
      </c>
      <c r="B43" s="13">
        <v>120914024126</v>
      </c>
      <c r="C43" s="11" t="str">
        <f>IF(ISERROR(VLOOKUP(B43,'140912'!B:C,2,FALSE)),"new",VLOOKUP(B43,'140912'!B:C,2,FALSE))</f>
        <v>new</v>
      </c>
      <c r="D43" s="11" t="str">
        <f>IF(ISERROR(VLOOKUP(B43,'140912'!B:D,3,FALSE)),"new",IF(VLOOKUP(B43,'140912'!B:D,3,FALSE)="new","existing",VLOOKUP(B43,'140912'!B:D,3,FALSE)))</f>
        <v>existing</v>
      </c>
      <c r="E43" s="4" t="e">
        <f t="shared" si="1"/>
        <v>#VALUE!</v>
      </c>
      <c r="F43" s="11" t="str">
        <f>IF(ISERROR(VLOOKUP(B43,'190912'!B:B,1,FALSE)),"yes","no")</f>
        <v>no</v>
      </c>
      <c r="G43" s="2" t="s">
        <v>1540</v>
      </c>
      <c r="H43" s="11" t="str">
        <f>IF(ISNA(VLOOKUP(B43,CEEMEA!$A:$A,1,0)),IF(ISNA(VLOOKUP(B43,Removes!$A:$A,1,0)),IF(ISNA(VLOOKUP(B43,TTM!$A:$A,1,0)),IF(ISNA(VLOOKUP(B43,FastTrack!$A:$A,1,0)),"Smart421","FastTrack"),"TTM"),"Remove"),"CEEMEA")</f>
        <v>CEEMEA</v>
      </c>
      <c r="I43" s="11" t="str">
        <f>IF(COUNTIF(schedule!DA$1:ZZ$100,B43)=0,"new","scheduled")</f>
        <v>scheduled</v>
      </c>
    </row>
    <row r="44" spans="1:9">
      <c r="A44" s="11" t="s">
        <v>1537</v>
      </c>
      <c r="B44" s="13">
        <v>120914024423</v>
      </c>
      <c r="C44" s="11" t="str">
        <f>IF(ISERROR(VLOOKUP(B44,'140912'!B:C,2,FALSE)),"new",VLOOKUP(B44,'140912'!B:C,2,FALSE))</f>
        <v>new</v>
      </c>
      <c r="D44" s="11" t="str">
        <f>IF(ISERROR(VLOOKUP(B44,'140912'!B:D,3,FALSE)),"new",IF(VLOOKUP(B44,'140912'!B:D,3,FALSE)="new","existing",VLOOKUP(B44,'140912'!B:D,3,FALSE)))</f>
        <v>existing</v>
      </c>
      <c r="E44" s="4" t="e">
        <f t="shared" si="1"/>
        <v>#VALUE!</v>
      </c>
      <c r="F44" s="11" t="str">
        <f>IF(ISERROR(VLOOKUP(B44,'190912'!B:B,1,FALSE)),"yes","no")</f>
        <v>no</v>
      </c>
      <c r="G44" s="2" t="s">
        <v>1538</v>
      </c>
      <c r="H44" s="11" t="str">
        <f>IF(ISNA(VLOOKUP(B44,CEEMEA!$A:$A,1,0)),IF(ISNA(VLOOKUP(B44,Removes!$A:$A,1,0)),IF(ISNA(VLOOKUP(B44,TTM!$A:$A,1,0)),IF(ISNA(VLOOKUP(B44,FastTrack!$A:$A,1,0)),"Smart421","FastTrack"),"TTM"),"Remove"),"CEEMEA")</f>
        <v>CEEMEA</v>
      </c>
      <c r="I44" s="11" t="str">
        <f>IF(COUNTIF(schedule!DA$1:ZZ$100,B44)=0,"new","scheduled")</f>
        <v>scheduled</v>
      </c>
    </row>
    <row r="45" spans="1:9">
      <c r="A45" s="11" t="s">
        <v>1535</v>
      </c>
      <c r="B45" s="13">
        <v>120914025115</v>
      </c>
      <c r="C45" s="11" t="str">
        <f>IF(ISERROR(VLOOKUP(B45,'140912'!B:C,2,FALSE)),"new",VLOOKUP(B45,'140912'!B:C,2,FALSE))</f>
        <v>new</v>
      </c>
      <c r="D45" s="11" t="str">
        <f>IF(ISERROR(VLOOKUP(B45,'140912'!B:D,3,FALSE)),"new",IF(VLOOKUP(B45,'140912'!B:D,3,FALSE)="new","existing",VLOOKUP(B45,'140912'!B:D,3,FALSE)))</f>
        <v>existing</v>
      </c>
      <c r="E45" s="4" t="e">
        <f t="shared" si="1"/>
        <v>#VALUE!</v>
      </c>
      <c r="F45" s="11" t="str">
        <f>IF(ISERROR(VLOOKUP(B45,'190912'!B:B,1,FALSE)),"yes","no")</f>
        <v>no</v>
      </c>
      <c r="G45" s="2" t="s">
        <v>1536</v>
      </c>
      <c r="H45" s="11" t="str">
        <f>IF(ISNA(VLOOKUP(B45,CEEMEA!$A:$A,1,0)),IF(ISNA(VLOOKUP(B45,Removes!$A:$A,1,0)),IF(ISNA(VLOOKUP(B45,TTM!$A:$A,1,0)),IF(ISNA(VLOOKUP(B45,FastTrack!$A:$A,1,0)),"Smart421","FastTrack"),"TTM"),"Remove"),"CEEMEA")</f>
        <v>CEEMEA</v>
      </c>
      <c r="I45" s="11" t="str">
        <f>IF(COUNTIF(schedule!DA$1:ZZ$100,B45)=0,"new","scheduled")</f>
        <v>scheduled</v>
      </c>
    </row>
    <row r="46" spans="1:9">
      <c r="A46" s="11" t="s">
        <v>1533</v>
      </c>
      <c r="B46" s="13">
        <v>120914031802</v>
      </c>
      <c r="C46" s="11" t="str">
        <f>IF(ISERROR(VLOOKUP(B46,'140912'!B:C,2,FALSE)),"new",VLOOKUP(B46,'140912'!B:C,2,FALSE))</f>
        <v>new</v>
      </c>
      <c r="D46" s="11" t="str">
        <f>IF(ISERROR(VLOOKUP(B46,'140912'!B:D,3,FALSE)),"new",IF(VLOOKUP(B46,'140912'!B:D,3,FALSE)="new","existing",VLOOKUP(B46,'140912'!B:D,3,FALSE)))</f>
        <v>existing</v>
      </c>
      <c r="E46" s="4" t="e">
        <f t="shared" si="1"/>
        <v>#VALUE!</v>
      </c>
      <c r="F46" s="11" t="str">
        <f>IF(ISERROR(VLOOKUP(B46,'190912'!B:B,1,FALSE)),"yes","no")</f>
        <v>no</v>
      </c>
      <c r="G46" s="2" t="s">
        <v>1534</v>
      </c>
      <c r="H46" s="11" t="str">
        <f>IF(ISNA(VLOOKUP(B46,CEEMEA!$A:$A,1,0)),IF(ISNA(VLOOKUP(B46,Removes!$A:$A,1,0)),IF(ISNA(VLOOKUP(B46,TTM!$A:$A,1,0)),IF(ISNA(VLOOKUP(B46,FastTrack!$A:$A,1,0)),"Smart421","FastTrack"),"TTM"),"Remove"),"CEEMEA")</f>
        <v>CEEMEA</v>
      </c>
      <c r="I46" s="11" t="str">
        <f>IF(COUNTIF(schedule!DA$1:ZZ$100,B46)=0,"new","scheduled")</f>
        <v>scheduled</v>
      </c>
    </row>
    <row r="47" spans="1:9">
      <c r="A47" s="11" t="s">
        <v>1531</v>
      </c>
      <c r="B47" s="13">
        <v>120914032053</v>
      </c>
      <c r="C47" s="11" t="str">
        <f>IF(ISERROR(VLOOKUP(B47,'140912'!B:C,2,FALSE)),"new",VLOOKUP(B47,'140912'!B:C,2,FALSE))</f>
        <v>new</v>
      </c>
      <c r="D47" s="11" t="str">
        <f>IF(ISERROR(VLOOKUP(B47,'140912'!B:D,3,FALSE)),"new",IF(VLOOKUP(B47,'140912'!B:D,3,FALSE)="new","existing",VLOOKUP(B47,'140912'!B:D,3,FALSE)))</f>
        <v>existing</v>
      </c>
      <c r="E47" s="4" t="e">
        <f t="shared" si="1"/>
        <v>#VALUE!</v>
      </c>
      <c r="F47" s="11" t="str">
        <f>IF(ISERROR(VLOOKUP(B47,'190912'!B:B,1,FALSE)),"yes","no")</f>
        <v>no</v>
      </c>
      <c r="G47" s="2" t="s">
        <v>1532</v>
      </c>
      <c r="H47" s="11" t="str">
        <f>IF(ISNA(VLOOKUP(B47,CEEMEA!$A:$A,1,0)),IF(ISNA(VLOOKUP(B47,Removes!$A:$A,1,0)),IF(ISNA(VLOOKUP(B47,TTM!$A:$A,1,0)),IF(ISNA(VLOOKUP(B47,FastTrack!$A:$A,1,0)),"Smart421","FastTrack"),"TTM"),"Remove"),"CEEMEA")</f>
        <v>CEEMEA</v>
      </c>
      <c r="I47" s="11" t="str">
        <f>IF(COUNTIF(schedule!DA$1:ZZ$100,B47)=0,"new","scheduled")</f>
        <v>scheduled</v>
      </c>
    </row>
    <row r="48" spans="1:9">
      <c r="A48" s="11" t="s">
        <v>1529</v>
      </c>
      <c r="B48" s="13">
        <v>120914033316</v>
      </c>
      <c r="C48" s="11" t="str">
        <f>IF(ISERROR(VLOOKUP(B48,'140912'!B:C,2,FALSE)),"new",VLOOKUP(B48,'140912'!B:C,2,FALSE))</f>
        <v>new</v>
      </c>
      <c r="D48" s="11" t="str">
        <f>IF(ISERROR(VLOOKUP(B48,'140912'!B:D,3,FALSE)),"new",IF(VLOOKUP(B48,'140912'!B:D,3,FALSE)="new","existing",VLOOKUP(B48,'140912'!B:D,3,FALSE)))</f>
        <v>existing</v>
      </c>
      <c r="E48" s="4" t="e">
        <f t="shared" si="1"/>
        <v>#VALUE!</v>
      </c>
      <c r="F48" s="11" t="str">
        <f>IF(ISERROR(VLOOKUP(B48,'190912'!B:B,1,FALSE)),"yes","no")</f>
        <v>no</v>
      </c>
      <c r="G48" s="2" t="s">
        <v>1530</v>
      </c>
      <c r="H48" s="11" t="str">
        <f>IF(ISNA(VLOOKUP(B48,CEEMEA!$A:$A,1,0)),IF(ISNA(VLOOKUP(B48,Removes!$A:$A,1,0)),IF(ISNA(VLOOKUP(B48,TTM!$A:$A,1,0)),IF(ISNA(VLOOKUP(B48,FastTrack!$A:$A,1,0)),"Smart421","FastTrack"),"TTM"),"Remove"),"CEEMEA")</f>
        <v>CEEMEA</v>
      </c>
      <c r="I48" s="11" t="str">
        <f>IF(COUNTIF(schedule!DA$1:ZZ$100,B48)=0,"new","scheduled")</f>
        <v>scheduled</v>
      </c>
    </row>
    <row r="49" spans="1:9">
      <c r="A49" s="11" t="s">
        <v>1527</v>
      </c>
      <c r="B49" s="13">
        <v>120914034923</v>
      </c>
      <c r="C49" s="11" t="str">
        <f>IF(ISERROR(VLOOKUP(B49,'140912'!B:C,2,FALSE)),"new",VLOOKUP(B49,'140912'!B:C,2,FALSE))</f>
        <v>new</v>
      </c>
      <c r="D49" s="11" t="str">
        <f>IF(ISERROR(VLOOKUP(B49,'140912'!B:D,3,FALSE)),"new",IF(VLOOKUP(B49,'140912'!B:D,3,FALSE)="new","existing",VLOOKUP(B49,'140912'!B:D,3,FALSE)))</f>
        <v>existing</v>
      </c>
      <c r="E49" s="4" t="e">
        <f t="shared" si="1"/>
        <v>#VALUE!</v>
      </c>
      <c r="F49" s="11" t="str">
        <f>IF(ISERROR(VLOOKUP(B49,'190912'!B:B,1,FALSE)),"yes","no")</f>
        <v>no</v>
      </c>
      <c r="G49" s="2" t="s">
        <v>1528</v>
      </c>
      <c r="H49" s="11" t="str">
        <f>IF(ISNA(VLOOKUP(B49,CEEMEA!$A:$A,1,0)),IF(ISNA(VLOOKUP(B49,Removes!$A:$A,1,0)),IF(ISNA(VLOOKUP(B49,TTM!$A:$A,1,0)),IF(ISNA(VLOOKUP(B49,FastTrack!$A:$A,1,0)),"Smart421","FastTrack"),"TTM"),"Remove"),"CEEMEA")</f>
        <v>CEEMEA</v>
      </c>
      <c r="I49" s="11" t="str">
        <f>IF(COUNTIF(schedule!DA$1:ZZ$100,B49)=0,"new","scheduled")</f>
        <v>scheduled</v>
      </c>
    </row>
    <row r="50" spans="1:9">
      <c r="A50" s="11" t="s">
        <v>1525</v>
      </c>
      <c r="B50" s="13">
        <v>120914040159</v>
      </c>
      <c r="C50" s="11" t="str">
        <f>IF(ISERROR(VLOOKUP(B50,'140912'!B:C,2,FALSE)),"new",VLOOKUP(B50,'140912'!B:C,2,FALSE))</f>
        <v>new</v>
      </c>
      <c r="D50" s="11" t="str">
        <f>IF(ISERROR(VLOOKUP(B50,'140912'!B:D,3,FALSE)),"new",IF(VLOOKUP(B50,'140912'!B:D,3,FALSE)="new","existing",VLOOKUP(B50,'140912'!B:D,3,FALSE)))</f>
        <v>existing</v>
      </c>
      <c r="E50" s="4" t="e">
        <f t="shared" si="1"/>
        <v>#VALUE!</v>
      </c>
      <c r="F50" s="11" t="str">
        <f>IF(ISERROR(VLOOKUP(B50,'190912'!B:B,1,FALSE)),"yes","no")</f>
        <v>no</v>
      </c>
      <c r="G50" s="2" t="s">
        <v>1526</v>
      </c>
      <c r="H50" s="11" t="str">
        <f>IF(ISNA(VLOOKUP(B50,CEEMEA!$A:$A,1,0)),IF(ISNA(VLOOKUP(B50,Removes!$A:$A,1,0)),IF(ISNA(VLOOKUP(B50,TTM!$A:$A,1,0)),IF(ISNA(VLOOKUP(B50,FastTrack!$A:$A,1,0)),"Smart421","FastTrack"),"TTM"),"Remove"),"CEEMEA")</f>
        <v>CEEMEA</v>
      </c>
      <c r="I50" s="11" t="str">
        <f>IF(COUNTIF(schedule!DA$1:ZZ$100,B50)=0,"new","scheduled")</f>
        <v>scheduled</v>
      </c>
    </row>
    <row r="51" spans="1:9">
      <c r="A51" s="11" t="s">
        <v>1659</v>
      </c>
      <c r="B51" s="13">
        <v>120914043354</v>
      </c>
      <c r="C51" s="11" t="str">
        <f>IF(ISERROR(VLOOKUP(B51,'140912'!B:C,2,FALSE)),"new",VLOOKUP(B51,'140912'!B:C,2,FALSE))</f>
        <v>new</v>
      </c>
      <c r="D51" s="11" t="str">
        <f>IF(ISERROR(VLOOKUP(B51,'140912'!B:D,3,FALSE)),"new",IF(VLOOKUP(B51,'140912'!B:D,3,FALSE)="new","existing",VLOOKUP(B51,'140912'!B:D,3,FALSE)))</f>
        <v>new</v>
      </c>
      <c r="E51" s="4" t="e">
        <f t="shared" si="1"/>
        <v>#VALUE!</v>
      </c>
      <c r="F51" s="11" t="str">
        <f>IF(ISERROR(VLOOKUP(B51,'190912'!B:B,1,FALSE)),"yes","no")</f>
        <v>no</v>
      </c>
      <c r="G51" s="2" t="s">
        <v>1660</v>
      </c>
      <c r="H51" s="11" t="str">
        <f>IF(ISNA(VLOOKUP(B51,CEEMEA!$A:$A,1,0)),IF(ISNA(VLOOKUP(B51,Removes!$A:$A,1,0)),IF(ISNA(VLOOKUP(B51,TTM!$A:$A,1,0)),IF(ISNA(VLOOKUP(B51,FastTrack!$A:$A,1,0)),"Smart421","FastTrack"),"TTM"),"Remove"),"CEEMEA")</f>
        <v>Smart421</v>
      </c>
      <c r="I51" s="11" t="str">
        <f>IF(COUNTIF(schedule!DA$1:ZZ$100,B51)=0,"new","scheduled")</f>
        <v>scheduled</v>
      </c>
    </row>
    <row r="52" spans="1:9">
      <c r="A52" s="11" t="s">
        <v>1665</v>
      </c>
      <c r="B52" s="13">
        <v>120914043948</v>
      </c>
      <c r="C52" s="11" t="str">
        <f>IF(ISERROR(VLOOKUP(B52,'140912'!B:C,2,FALSE)),"new",VLOOKUP(B52,'140912'!B:C,2,FALSE))</f>
        <v>new</v>
      </c>
      <c r="D52" s="11" t="str">
        <f>IF(ISERROR(VLOOKUP(B52,'140912'!B:D,3,FALSE)),"new",IF(VLOOKUP(B52,'140912'!B:D,3,FALSE)="new","existing",VLOOKUP(B52,'140912'!B:D,3,FALSE)))</f>
        <v>new</v>
      </c>
      <c r="E52" s="4" t="e">
        <f t="shared" si="1"/>
        <v>#VALUE!</v>
      </c>
      <c r="F52" s="11" t="str">
        <f>IF(ISERROR(VLOOKUP(B52,'190912'!B:B,1,FALSE)),"yes","no")</f>
        <v>no</v>
      </c>
      <c r="G52" s="2" t="s">
        <v>1666</v>
      </c>
      <c r="H52" s="11" t="str">
        <f>IF(ISNA(VLOOKUP(B52,CEEMEA!$A:$A,1,0)),IF(ISNA(VLOOKUP(B52,Removes!$A:$A,1,0)),IF(ISNA(VLOOKUP(B52,TTM!$A:$A,1,0)),IF(ISNA(VLOOKUP(B52,FastTrack!$A:$A,1,0)),"Smart421","FastTrack"),"TTM"),"Remove"),"CEEMEA")</f>
        <v>Smart421</v>
      </c>
      <c r="I52" s="11" t="str">
        <f>IF(COUNTIF(schedule!DA$1:ZZ$100,B52)=0,"new","scheduled")</f>
        <v>scheduled</v>
      </c>
    </row>
    <row r="53" spans="1:9">
      <c r="A53" s="11" t="s">
        <v>333</v>
      </c>
      <c r="B53" s="13">
        <v>120914123424</v>
      </c>
      <c r="C53" s="11" t="str">
        <f>IF(ISERROR(VLOOKUP(B53,'140912'!B:C,2,FALSE)),"new",VLOOKUP(B53,'140912'!B:C,2,FALSE))</f>
        <v>new</v>
      </c>
      <c r="D53" s="11" t="str">
        <f>IF(ISERROR(VLOOKUP(B53,'140912'!B:D,3,FALSE)),"new",IF(VLOOKUP(B53,'140912'!B:D,3,FALSE)="new","existing",VLOOKUP(B53,'140912'!B:D,3,FALSE)))</f>
        <v>new</v>
      </c>
      <c r="E53" s="4" t="e">
        <f t="shared" si="1"/>
        <v>#VALUE!</v>
      </c>
      <c r="F53" s="11" t="str">
        <f>IF(ISERROR(VLOOKUP(B53,'190912'!B:B,1,FALSE)),"yes","no")</f>
        <v>no</v>
      </c>
      <c r="G53" s="2" t="s">
        <v>1714</v>
      </c>
      <c r="H53" s="11" t="str">
        <f>IF(ISNA(VLOOKUP(B53,CEEMEA!$A:$A,1,0)),IF(ISNA(VLOOKUP(B53,Removes!$A:$A,1,0)),IF(ISNA(VLOOKUP(B53,TTM!$A:$A,1,0)),IF(ISNA(VLOOKUP(B53,FastTrack!$A:$A,1,0)),"Smart421","FastTrack"),"TTM"),"Remove"),"CEEMEA")</f>
        <v>Remove</v>
      </c>
      <c r="I53" s="11" t="str">
        <f>IF(COUNTIF(schedule!DA$1:ZZ$100,B53)=0,"new","scheduled")</f>
        <v>new</v>
      </c>
    </row>
    <row r="54" spans="1:9">
      <c r="A54" s="11" t="s">
        <v>339</v>
      </c>
      <c r="B54" s="13">
        <v>120914131525</v>
      </c>
      <c r="C54" s="11" t="str">
        <f>IF(ISERROR(VLOOKUP(B54,'140912'!B:C,2,FALSE)),"new",VLOOKUP(B54,'140912'!B:C,2,FALSE))</f>
        <v>new</v>
      </c>
      <c r="D54" s="11" t="str">
        <f>IF(ISERROR(VLOOKUP(B54,'140912'!B:D,3,FALSE)),"new",IF(VLOOKUP(B54,'140912'!B:D,3,FALSE)="new","existing",VLOOKUP(B54,'140912'!B:D,3,FALSE)))</f>
        <v>new</v>
      </c>
      <c r="E54" s="4" t="e">
        <f t="shared" si="1"/>
        <v>#VALUE!</v>
      </c>
      <c r="F54" s="11" t="str">
        <f>IF(ISERROR(VLOOKUP(B54,'190912'!B:B,1,FALSE)),"yes","no")</f>
        <v>no</v>
      </c>
      <c r="G54" s="2" t="s">
        <v>1712</v>
      </c>
      <c r="H54" s="11" t="str">
        <f>IF(ISNA(VLOOKUP(B54,CEEMEA!$A:$A,1,0)),IF(ISNA(VLOOKUP(B54,Removes!$A:$A,1,0)),IF(ISNA(VLOOKUP(B54,TTM!$A:$A,1,0)),IF(ISNA(VLOOKUP(B54,FastTrack!$A:$A,1,0)),"Smart421","FastTrack"),"TTM"),"Remove"),"CEEMEA")</f>
        <v>Smart421</v>
      </c>
      <c r="I54" s="11" t="str">
        <f>IF(COUNTIF(schedule!DA$1:ZZ$100,B54)=0,"new","scheduled")</f>
        <v>scheduled</v>
      </c>
    </row>
    <row r="55" spans="1:9">
      <c r="A55" s="11" t="s">
        <v>338</v>
      </c>
      <c r="B55" s="13">
        <v>120914131728</v>
      </c>
      <c r="C55" s="11" t="str">
        <f>IF(ISERROR(VLOOKUP(B55,'140912'!B:C,2,FALSE)),"new",VLOOKUP(B55,'140912'!B:C,2,FALSE))</f>
        <v>new</v>
      </c>
      <c r="D55" s="11" t="str">
        <f>IF(ISERROR(VLOOKUP(B55,'140912'!B:D,3,FALSE)),"new",IF(VLOOKUP(B55,'140912'!B:D,3,FALSE)="new","existing",VLOOKUP(B55,'140912'!B:D,3,FALSE)))</f>
        <v>new</v>
      </c>
      <c r="E55" s="4" t="e">
        <f t="shared" si="1"/>
        <v>#VALUE!</v>
      </c>
      <c r="F55" s="11" t="str">
        <f>IF(ISERROR(VLOOKUP(B55,'190912'!B:B,1,FALSE)),"yes","no")</f>
        <v>no</v>
      </c>
      <c r="G55" s="2" t="s">
        <v>1711</v>
      </c>
      <c r="H55" s="11" t="str">
        <f>IF(ISNA(VLOOKUP(B55,CEEMEA!$A:$A,1,0)),IF(ISNA(VLOOKUP(B55,Removes!$A:$A,1,0)),IF(ISNA(VLOOKUP(B55,TTM!$A:$A,1,0)),IF(ISNA(VLOOKUP(B55,FastTrack!$A:$A,1,0)),"Smart421","FastTrack"),"TTM"),"Remove"),"CEEMEA")</f>
        <v>Smart421</v>
      </c>
      <c r="I55" s="11" t="str">
        <f>IF(COUNTIF(schedule!DA$1:ZZ$100,B55)=0,"new","scheduled")</f>
        <v>scheduled</v>
      </c>
    </row>
    <row r="56" spans="1:9">
      <c r="A56" s="11" t="s">
        <v>173</v>
      </c>
      <c r="B56" s="13">
        <v>120917045521</v>
      </c>
      <c r="C56" s="11" t="str">
        <f>IF(ISERROR(VLOOKUP(B56,'140912'!B:C,2,FALSE)),"new",VLOOKUP(B56,'140912'!B:C,2,FALSE))</f>
        <v>new</v>
      </c>
      <c r="D56" s="11" t="str">
        <f>IF(ISERROR(VLOOKUP(B56,'140912'!B:D,3,FALSE)),"new",IF(VLOOKUP(B56,'140912'!B:D,3,FALSE)="new","existing",VLOOKUP(B56,'140912'!B:D,3,FALSE)))</f>
        <v>new</v>
      </c>
      <c r="E56" s="4" t="e">
        <f t="shared" si="1"/>
        <v>#VALUE!</v>
      </c>
      <c r="F56" s="11" t="str">
        <f>IF(ISERROR(VLOOKUP(B56,'190912'!B:B,1,FALSE)),"yes","no")</f>
        <v>no</v>
      </c>
      <c r="G56" s="2" t="s">
        <v>1674</v>
      </c>
      <c r="H56" s="11" t="str">
        <f>IF(ISNA(VLOOKUP(B56,CEEMEA!$A:$A,1,0)),IF(ISNA(VLOOKUP(B56,Removes!$A:$A,1,0)),IF(ISNA(VLOOKUP(B56,TTM!$A:$A,1,0)),IF(ISNA(VLOOKUP(B56,FastTrack!$A:$A,1,0)),"Smart421","FastTrack"),"TTM"),"Remove"),"CEEMEA")</f>
        <v>Remove</v>
      </c>
      <c r="I56" s="11" t="str">
        <f>IF(COUNTIF(schedule!DA$1:ZZ$100,B56)=0,"new","scheduled")</f>
        <v>new</v>
      </c>
    </row>
    <row r="57" spans="1:9">
      <c r="A57" s="11" t="s">
        <v>172</v>
      </c>
      <c r="B57" s="13">
        <v>120917045758</v>
      </c>
      <c r="C57" s="11" t="str">
        <f>IF(ISERROR(VLOOKUP(B57,'140912'!B:C,2,FALSE)),"new",VLOOKUP(B57,'140912'!B:C,2,FALSE))</f>
        <v>new</v>
      </c>
      <c r="D57" s="11" t="str">
        <f>IF(ISERROR(VLOOKUP(B57,'140912'!B:D,3,FALSE)),"new",IF(VLOOKUP(B57,'140912'!B:D,3,FALSE)="new","existing",VLOOKUP(B57,'140912'!B:D,3,FALSE)))</f>
        <v>new</v>
      </c>
      <c r="E57" s="4" t="e">
        <f t="shared" si="1"/>
        <v>#VALUE!</v>
      </c>
      <c r="F57" s="11" t="str">
        <f>IF(ISERROR(VLOOKUP(B57,'190912'!B:B,1,FALSE)),"yes","no")</f>
        <v>no</v>
      </c>
      <c r="G57" s="2" t="s">
        <v>1673</v>
      </c>
      <c r="H57" s="11" t="str">
        <f>IF(ISNA(VLOOKUP(B57,CEEMEA!$A:$A,1,0)),IF(ISNA(VLOOKUP(B57,Removes!$A:$A,1,0)),IF(ISNA(VLOOKUP(B57,TTM!$A:$A,1,0)),IF(ISNA(VLOOKUP(B57,FastTrack!$A:$A,1,0)),"Smart421","FastTrack"),"TTM"),"Remove"),"CEEMEA")</f>
        <v>Remove</v>
      </c>
      <c r="I57" s="11" t="str">
        <f>IF(COUNTIF(schedule!DA$1:ZZ$100,B57)=0,"new","scheduled")</f>
        <v>new</v>
      </c>
    </row>
    <row r="58" spans="1:9">
      <c r="A58" s="1" t="s">
        <v>1576</v>
      </c>
      <c r="B58" s="13">
        <v>120918044014</v>
      </c>
      <c r="C58" s="11" t="str">
        <f>IF(ISERROR(VLOOKUP(B58,'140912'!B:C,2,FALSE)),"new",VLOOKUP(B58,'140912'!B:C,2,FALSE))</f>
        <v>new</v>
      </c>
      <c r="D58" s="11" t="str">
        <f>IF(ISERROR(VLOOKUP(B58,'140912'!B:D,3,FALSE)),"new",IF(VLOOKUP(B58,'140912'!B:D,3,FALSE)="new","existing",VLOOKUP(B58,'140912'!B:D,3,FALSE)))</f>
        <v>new</v>
      </c>
      <c r="E58" s="4" t="e">
        <f t="shared" si="1"/>
        <v>#VALUE!</v>
      </c>
      <c r="F58" s="11" t="str">
        <f>IF(ISERROR(VLOOKUP(B58,'190912'!B:B,1,FALSE)),"yes","no")</f>
        <v>no</v>
      </c>
      <c r="G58" s="2" t="s">
        <v>1577</v>
      </c>
      <c r="H58" s="11" t="str">
        <f>IF(ISNA(VLOOKUP(B58,CEEMEA!$A:$A,1,0)),IF(ISNA(VLOOKUP(B58,Removes!$A:$A,1,0)),IF(ISNA(VLOOKUP(B58,TTM!$A:$A,1,0)),IF(ISNA(VLOOKUP(B58,FastTrack!$A:$A,1,0)),"Smart421","FastTrack"),"TTM"),"Remove"),"CEEMEA")</f>
        <v>TTM</v>
      </c>
      <c r="I58" s="11" t="str">
        <f>IF(COUNTIF(schedule!DA$1:ZZ$100,B58)=0,"new","scheduled")</f>
        <v>scheduled</v>
      </c>
    </row>
    <row r="59" spans="1:9">
      <c r="A59" s="11" t="s">
        <v>1615</v>
      </c>
      <c r="B59" s="13">
        <v>1203261317563</v>
      </c>
      <c r="C59" s="11" t="str">
        <f>IF(ISERROR(VLOOKUP(B59,'140912'!B:C,2,FALSE)),"new",VLOOKUP(B59,'140912'!B:C,2,FALSE))</f>
        <v>new</v>
      </c>
      <c r="D59" s="11" t="str">
        <f>IF(ISERROR(VLOOKUP(B59,'140912'!B:D,3,FALSE)),"new",IF(VLOOKUP(B59,'140912'!B:D,3,FALSE)="new","existing",VLOOKUP(B59,'140912'!B:D,3,FALSE)))</f>
        <v>new</v>
      </c>
      <c r="E59" s="4" t="e">
        <f t="shared" si="1"/>
        <v>#VALUE!</v>
      </c>
      <c r="F59" s="11" t="str">
        <f>IF(ISERROR(VLOOKUP(B59,'190912'!B:B,1,FALSE)),"yes","no")</f>
        <v>no</v>
      </c>
      <c r="G59" s="2" t="s">
        <v>1616</v>
      </c>
      <c r="H59" s="11" t="str">
        <f>IF(ISNA(VLOOKUP(B59,CEEMEA!$A:$A,1,0)),IF(ISNA(VLOOKUP(B59,Removes!$A:$A,1,0)),IF(ISNA(VLOOKUP(B59,TTM!$A:$A,1,0)),IF(ISNA(VLOOKUP(B59,FastTrack!$A:$A,1,0)),"Smart421","FastTrack"),"TTM"),"Remove"),"CEEMEA")</f>
        <v>Smart421</v>
      </c>
      <c r="I59" s="11" t="str">
        <f>IF(COUNTIF(schedule!DA$1:ZZ$100,B59)=0,"new","scheduled")</f>
        <v>new</v>
      </c>
    </row>
    <row r="60" spans="1:9">
      <c r="A60" s="11" t="s">
        <v>1617</v>
      </c>
      <c r="B60" s="13">
        <v>1203261318013</v>
      </c>
      <c r="C60" s="11" t="str">
        <f>IF(ISERROR(VLOOKUP(B60,'140912'!B:C,2,FALSE)),"new",VLOOKUP(B60,'140912'!B:C,2,FALSE))</f>
        <v>new</v>
      </c>
      <c r="D60" s="11" t="str">
        <f>IF(ISERROR(VLOOKUP(B60,'140912'!B:D,3,FALSE)),"new",IF(VLOOKUP(B60,'140912'!B:D,3,FALSE)="new","existing",VLOOKUP(B60,'140912'!B:D,3,FALSE)))</f>
        <v>new</v>
      </c>
      <c r="E60" s="4" t="e">
        <f t="shared" si="1"/>
        <v>#VALUE!</v>
      </c>
      <c r="F60" s="11" t="str">
        <f>IF(ISERROR(VLOOKUP(B60,'190912'!B:B,1,FALSE)),"yes","no")</f>
        <v>no</v>
      </c>
      <c r="G60" s="2" t="s">
        <v>1618</v>
      </c>
      <c r="H60" s="11" t="str">
        <f>IF(ISNA(VLOOKUP(B60,CEEMEA!$A:$A,1,0)),IF(ISNA(VLOOKUP(B60,Removes!$A:$A,1,0)),IF(ISNA(VLOOKUP(B60,TTM!$A:$A,1,0)),IF(ISNA(VLOOKUP(B60,FastTrack!$A:$A,1,0)),"Smart421","FastTrack"),"TTM"),"Remove"),"CEEMEA")</f>
        <v>Smart421</v>
      </c>
      <c r="I60" s="11" t="str">
        <f>IF(COUNTIF(schedule!DA$1:ZZ$100,B60)=0,"new","scheduled")</f>
        <v>new</v>
      </c>
    </row>
    <row r="61" spans="1:9">
      <c r="A61" s="11" t="s">
        <v>1619</v>
      </c>
      <c r="B61" s="13">
        <v>1203261318063</v>
      </c>
      <c r="C61" s="11" t="str">
        <f>IF(ISERROR(VLOOKUP(B61,'140912'!B:C,2,FALSE)),"new",VLOOKUP(B61,'140912'!B:C,2,FALSE))</f>
        <v>new</v>
      </c>
      <c r="D61" s="11" t="str">
        <f>IF(ISERROR(VLOOKUP(B61,'140912'!B:D,3,FALSE)),"new",IF(VLOOKUP(B61,'140912'!B:D,3,FALSE)="new","existing",VLOOKUP(B61,'140912'!B:D,3,FALSE)))</f>
        <v>new</v>
      </c>
      <c r="E61" s="4" t="e">
        <f t="shared" si="1"/>
        <v>#VALUE!</v>
      </c>
      <c r="F61" s="11" t="str">
        <f>IF(ISERROR(VLOOKUP(B61,'190912'!B:B,1,FALSE)),"yes","no")</f>
        <v>no</v>
      </c>
      <c r="G61" s="2" t="s">
        <v>1620</v>
      </c>
      <c r="H61" s="11" t="str">
        <f>IF(ISNA(VLOOKUP(B61,CEEMEA!$A:$A,1,0)),IF(ISNA(VLOOKUP(B61,Removes!$A:$A,1,0)),IF(ISNA(VLOOKUP(B61,TTM!$A:$A,1,0)),IF(ISNA(VLOOKUP(B61,FastTrack!$A:$A,1,0)),"Smart421","FastTrack"),"TTM"),"Remove"),"CEEMEA")</f>
        <v>Smart421</v>
      </c>
      <c r="I61" s="11" t="str">
        <f>IF(COUNTIF(schedule!DA$1:ZZ$100,B61)=0,"new","scheduled")</f>
        <v>new</v>
      </c>
    </row>
    <row r="62" spans="1:9">
      <c r="A62" s="1" t="s">
        <v>1578</v>
      </c>
      <c r="B62" s="13">
        <v>1203261318103</v>
      </c>
      <c r="C62" s="11" t="str">
        <f>IF(ISERROR(VLOOKUP(B62,'140912'!B:C,2,FALSE)),"new",VLOOKUP(B62,'140912'!B:C,2,FALSE))</f>
        <v>new</v>
      </c>
      <c r="D62" s="11" t="str">
        <f>IF(ISERROR(VLOOKUP(B62,'140912'!B:D,3,FALSE)),"new",IF(VLOOKUP(B62,'140912'!B:D,3,FALSE)="new","existing",VLOOKUP(B62,'140912'!B:D,3,FALSE)))</f>
        <v>new</v>
      </c>
      <c r="E62" s="4" t="e">
        <f t="shared" si="1"/>
        <v>#VALUE!</v>
      </c>
      <c r="F62" s="11" t="str">
        <f>IF(ISERROR(VLOOKUP(B62,'190912'!B:B,1,FALSE)),"yes","no")</f>
        <v>yes</v>
      </c>
      <c r="G62" s="2" t="s">
        <v>1579</v>
      </c>
      <c r="H62" s="11" t="str">
        <f>IF(ISNA(VLOOKUP(B62,CEEMEA!$A:$A,1,0)),IF(ISNA(VLOOKUP(B62,Removes!$A:$A,1,0)),IF(ISNA(VLOOKUP(B62,TTM!$A:$A,1,0)),IF(ISNA(VLOOKUP(B62,FastTrack!$A:$A,1,0)),"Smart421","FastTrack"),"TTM"),"Remove"),"CEEMEA")</f>
        <v>Smart421</v>
      </c>
      <c r="I62" s="11" t="str">
        <f>IF(COUNTIF(schedule!DA$1:ZZ$100,B62)=0,"new","scheduled")</f>
        <v>new</v>
      </c>
    </row>
    <row r="63" spans="1:9">
      <c r="A63" s="1" t="s">
        <v>1580</v>
      </c>
      <c r="B63" s="13">
        <v>1203261318153</v>
      </c>
      <c r="C63" s="11" t="str">
        <f>IF(ISERROR(VLOOKUP(B63,'140912'!B:C,2,FALSE)),"new",VLOOKUP(B63,'140912'!B:C,2,FALSE))</f>
        <v>new</v>
      </c>
      <c r="D63" s="11" t="str">
        <f>IF(ISERROR(VLOOKUP(B63,'140912'!B:D,3,FALSE)),"new",IF(VLOOKUP(B63,'140912'!B:D,3,FALSE)="new","existing",VLOOKUP(B63,'140912'!B:D,3,FALSE)))</f>
        <v>new</v>
      </c>
      <c r="E63" s="4" t="e">
        <f t="shared" si="1"/>
        <v>#VALUE!</v>
      </c>
      <c r="F63" s="11" t="str">
        <f>IF(ISERROR(VLOOKUP(B63,'190912'!B:B,1,FALSE)),"yes","no")</f>
        <v>yes</v>
      </c>
      <c r="G63" s="2" t="s">
        <v>1581</v>
      </c>
      <c r="H63" s="11" t="str">
        <f>IF(ISNA(VLOOKUP(B63,CEEMEA!$A:$A,1,0)),IF(ISNA(VLOOKUP(B63,Removes!$A:$A,1,0)),IF(ISNA(VLOOKUP(B63,TTM!$A:$A,1,0)),IF(ISNA(VLOOKUP(B63,FastTrack!$A:$A,1,0)),"Smart421","FastTrack"),"TTM"),"Remove"),"CEEMEA")</f>
        <v>Smart421</v>
      </c>
      <c r="I63" s="11" t="str">
        <f>IF(COUNTIF(schedule!DA$1:ZZ$100,B63)=0,"new","scheduled")</f>
        <v>new</v>
      </c>
    </row>
    <row r="64" spans="1:9">
      <c r="A64" s="1" t="s">
        <v>1582</v>
      </c>
      <c r="B64" s="13">
        <v>1203261318201</v>
      </c>
      <c r="C64" s="11" t="str">
        <f>IF(ISERROR(VLOOKUP(B64,'140912'!B:C,2,FALSE)),"new",VLOOKUP(B64,'140912'!B:C,2,FALSE))</f>
        <v>new</v>
      </c>
      <c r="D64" s="11" t="str">
        <f>IF(ISERROR(VLOOKUP(B64,'140912'!B:D,3,FALSE)),"new",IF(VLOOKUP(B64,'140912'!B:D,3,FALSE)="new","existing",VLOOKUP(B64,'140912'!B:D,3,FALSE)))</f>
        <v>new</v>
      </c>
      <c r="E64" s="4" t="e">
        <f t="shared" si="1"/>
        <v>#VALUE!</v>
      </c>
      <c r="F64" s="11" t="str">
        <f>IF(ISERROR(VLOOKUP(B64,'190912'!B:B,1,FALSE)),"yes","no")</f>
        <v>yes</v>
      </c>
      <c r="G64" s="2" t="s">
        <v>1583</v>
      </c>
      <c r="H64" s="11" t="str">
        <f>IF(ISNA(VLOOKUP(B64,CEEMEA!$A:$A,1,0)),IF(ISNA(VLOOKUP(B64,Removes!$A:$A,1,0)),IF(ISNA(VLOOKUP(B64,TTM!$A:$A,1,0)),IF(ISNA(VLOOKUP(B64,FastTrack!$A:$A,1,0)),"Smart421","FastTrack"),"TTM"),"Remove"),"CEEMEA")</f>
        <v>Smart421</v>
      </c>
      <c r="I64" s="11" t="str">
        <f>IF(COUNTIF(schedule!DA$1:ZZ$100,B64)=0,"new","scheduled")</f>
        <v>new</v>
      </c>
    </row>
    <row r="65" spans="1:9">
      <c r="A65" s="1" t="s">
        <v>1592</v>
      </c>
      <c r="B65" s="13">
        <v>1203261318243</v>
      </c>
      <c r="C65" s="11" t="str">
        <f>IF(ISERROR(VLOOKUP(B65,'140912'!B:C,2,FALSE)),"new",VLOOKUP(B65,'140912'!B:C,2,FALSE))</f>
        <v>new</v>
      </c>
      <c r="D65" s="11" t="str">
        <f>IF(ISERROR(VLOOKUP(B65,'140912'!B:D,3,FALSE)),"new",IF(VLOOKUP(B65,'140912'!B:D,3,FALSE)="new","existing",VLOOKUP(B65,'140912'!B:D,3,FALSE)))</f>
        <v>new</v>
      </c>
      <c r="E65" s="4" t="e">
        <f t="shared" si="1"/>
        <v>#VALUE!</v>
      </c>
      <c r="F65" s="11" t="str">
        <f>IF(ISERROR(VLOOKUP(B65,'190912'!B:B,1,FALSE)),"yes","no")</f>
        <v>yes</v>
      </c>
      <c r="G65" s="2" t="s">
        <v>1593</v>
      </c>
      <c r="H65" s="11" t="str">
        <f>IF(ISNA(VLOOKUP(B65,CEEMEA!$A:$A,1,0)),IF(ISNA(VLOOKUP(B65,Removes!$A:$A,1,0)),IF(ISNA(VLOOKUP(B65,TTM!$A:$A,1,0)),IF(ISNA(VLOOKUP(B65,FastTrack!$A:$A,1,0)),"Smart421","FastTrack"),"TTM"),"Remove"),"CEEMEA")</f>
        <v>Smart421</v>
      </c>
      <c r="I65" s="11" t="str">
        <f>IF(COUNTIF(schedule!DA$1:ZZ$100,B65)=0,"new","scheduled")</f>
        <v>new</v>
      </c>
    </row>
    <row r="66" spans="1:9">
      <c r="A66" s="1" t="s">
        <v>1584</v>
      </c>
      <c r="B66" s="13">
        <v>1203261318293</v>
      </c>
      <c r="C66" s="11" t="str">
        <f>IF(ISERROR(VLOOKUP(B66,'140912'!B:C,2,FALSE)),"new",VLOOKUP(B66,'140912'!B:C,2,FALSE))</f>
        <v>new</v>
      </c>
      <c r="D66" s="11" t="str">
        <f>IF(ISERROR(VLOOKUP(B66,'140912'!B:D,3,FALSE)),"new",IF(VLOOKUP(B66,'140912'!B:D,3,FALSE)="new","existing",VLOOKUP(B66,'140912'!B:D,3,FALSE)))</f>
        <v>new</v>
      </c>
      <c r="E66" s="4" t="e">
        <f t="shared" si="1"/>
        <v>#VALUE!</v>
      </c>
      <c r="F66" s="11" t="str">
        <f>IF(ISERROR(VLOOKUP(B66,'190912'!B:B,1,FALSE)),"yes","no")</f>
        <v>yes</v>
      </c>
      <c r="G66" s="2" t="s">
        <v>1585</v>
      </c>
      <c r="H66" s="11" t="str">
        <f>IF(ISNA(VLOOKUP(B66,CEEMEA!$A:$A,1,0)),IF(ISNA(VLOOKUP(B66,Removes!$A:$A,1,0)),IF(ISNA(VLOOKUP(B66,TTM!$A:$A,1,0)),IF(ISNA(VLOOKUP(B66,FastTrack!$A:$A,1,0)),"Smart421","FastTrack"),"TTM"),"Remove"),"CEEMEA")</f>
        <v>Smart421</v>
      </c>
      <c r="I66" s="11" t="str">
        <f>IF(COUNTIF(schedule!DA$1:ZZ$100,B66)=0,"new","scheduled")</f>
        <v>new</v>
      </c>
    </row>
    <row r="67" spans="1:9">
      <c r="A67" s="1" t="s">
        <v>1590</v>
      </c>
      <c r="B67" s="13">
        <v>1203261318353</v>
      </c>
      <c r="C67" s="11" t="str">
        <f>IF(ISERROR(VLOOKUP(B67,'140912'!B:C,2,FALSE)),"new",VLOOKUP(B67,'140912'!B:C,2,FALSE))</f>
        <v>new</v>
      </c>
      <c r="D67" s="11" t="str">
        <f>IF(ISERROR(VLOOKUP(B67,'140912'!B:D,3,FALSE)),"new",IF(VLOOKUP(B67,'140912'!B:D,3,FALSE)="new","existing",VLOOKUP(B67,'140912'!B:D,3,FALSE)))</f>
        <v>new</v>
      </c>
      <c r="E67" s="4" t="e">
        <f t="shared" ref="E67:E126" si="2">DATEVALUE(MID(G67,SEARCH("/",G67,1)-2,10))</f>
        <v>#VALUE!</v>
      </c>
      <c r="F67" s="11" t="str">
        <f>IF(ISERROR(VLOOKUP(B67,'190912'!B:B,1,FALSE)),"yes","no")</f>
        <v>yes</v>
      </c>
      <c r="G67" s="2" t="s">
        <v>1591</v>
      </c>
      <c r="H67" s="11" t="str">
        <f>IF(ISNA(VLOOKUP(B67,CEEMEA!$A:$A,1,0)),IF(ISNA(VLOOKUP(B67,Removes!$A:$A,1,0)),IF(ISNA(VLOOKUP(B67,TTM!$A:$A,1,0)),IF(ISNA(VLOOKUP(B67,FastTrack!$A:$A,1,0)),"Smart421","FastTrack"),"TTM"),"Remove"),"CEEMEA")</f>
        <v>Smart421</v>
      </c>
      <c r="I67" s="11" t="str">
        <f>IF(COUNTIF(schedule!DA$1:ZZ$100,B67)=0,"new","scheduled")</f>
        <v>new</v>
      </c>
    </row>
    <row r="68" spans="1:9">
      <c r="A68" s="1" t="s">
        <v>1586</v>
      </c>
      <c r="B68" s="13">
        <v>1203261318393</v>
      </c>
      <c r="C68" s="11" t="str">
        <f>IF(ISERROR(VLOOKUP(B68,'140912'!B:C,2,FALSE)),"new",VLOOKUP(B68,'140912'!B:C,2,FALSE))</f>
        <v>new</v>
      </c>
      <c r="D68" s="11" t="str">
        <f>IF(ISERROR(VLOOKUP(B68,'140912'!B:D,3,FALSE)),"new",IF(VLOOKUP(B68,'140912'!B:D,3,FALSE)="new","existing",VLOOKUP(B68,'140912'!B:D,3,FALSE)))</f>
        <v>new</v>
      </c>
      <c r="E68" s="4" t="e">
        <f t="shared" si="2"/>
        <v>#VALUE!</v>
      </c>
      <c r="F68" s="11" t="str">
        <f>IF(ISERROR(VLOOKUP(B68,'190912'!B:B,1,FALSE)),"yes","no")</f>
        <v>yes</v>
      </c>
      <c r="G68" s="2" t="s">
        <v>1587</v>
      </c>
      <c r="H68" s="11" t="str">
        <f>IF(ISNA(VLOOKUP(B68,CEEMEA!$A:$A,1,0)),IF(ISNA(VLOOKUP(B68,Removes!$A:$A,1,0)),IF(ISNA(VLOOKUP(B68,TTM!$A:$A,1,0)),IF(ISNA(VLOOKUP(B68,FastTrack!$A:$A,1,0)),"Smart421","FastTrack"),"TTM"),"Remove"),"CEEMEA")</f>
        <v>Smart421</v>
      </c>
      <c r="I68" s="11" t="str">
        <f>IF(COUNTIF(schedule!DA$1:ZZ$100,B68)=0,"new","scheduled")</f>
        <v>new</v>
      </c>
    </row>
    <row r="69" spans="1:9">
      <c r="A69" s="1" t="s">
        <v>1588</v>
      </c>
      <c r="B69" s="13">
        <v>1203261318453</v>
      </c>
      <c r="C69" s="11" t="str">
        <f>IF(ISERROR(VLOOKUP(B69,'140912'!B:C,2,FALSE)),"new",VLOOKUP(B69,'140912'!B:C,2,FALSE))</f>
        <v>new</v>
      </c>
      <c r="D69" s="11" t="str">
        <f>IF(ISERROR(VLOOKUP(B69,'140912'!B:D,3,FALSE)),"new",IF(VLOOKUP(B69,'140912'!B:D,3,FALSE)="new","existing",VLOOKUP(B69,'140912'!B:D,3,FALSE)))</f>
        <v>new</v>
      </c>
      <c r="E69" s="4" t="e">
        <f t="shared" si="2"/>
        <v>#VALUE!</v>
      </c>
      <c r="F69" s="11" t="str">
        <f>IF(ISERROR(VLOOKUP(B69,'190912'!B:B,1,FALSE)),"yes","no")</f>
        <v>yes</v>
      </c>
      <c r="G69" s="2" t="s">
        <v>1589</v>
      </c>
      <c r="H69" s="11" t="str">
        <f>IF(ISNA(VLOOKUP(B69,CEEMEA!$A:$A,1,0)),IF(ISNA(VLOOKUP(B69,Removes!$A:$A,1,0)),IF(ISNA(VLOOKUP(B69,TTM!$A:$A,1,0)),IF(ISNA(VLOOKUP(B69,FastTrack!$A:$A,1,0)),"Smart421","FastTrack"),"TTM"),"Remove"),"CEEMEA")</f>
        <v>Smart421</v>
      </c>
      <c r="I69" s="11" t="str">
        <f>IF(COUNTIF(schedule!DA$1:ZZ$100,B69)=0,"new","scheduled")</f>
        <v>new</v>
      </c>
    </row>
    <row r="70" spans="1:9">
      <c r="A70" s="11" t="s">
        <v>1612</v>
      </c>
      <c r="B70" s="13">
        <v>1203261318511</v>
      </c>
      <c r="C70" s="11" t="str">
        <f>IF(ISERROR(VLOOKUP(B70,'140912'!B:C,2,FALSE)),"new",VLOOKUP(B70,'140912'!B:C,2,FALSE))</f>
        <v>new</v>
      </c>
      <c r="D70" s="11" t="str">
        <f>IF(ISERROR(VLOOKUP(B70,'140912'!B:D,3,FALSE)),"new",IF(VLOOKUP(B70,'140912'!B:D,3,FALSE)="new","existing",VLOOKUP(B70,'140912'!B:D,3,FALSE)))</f>
        <v>new</v>
      </c>
      <c r="E70" s="4" t="e">
        <f t="shared" si="2"/>
        <v>#VALUE!</v>
      </c>
      <c r="F70" s="11" t="str">
        <f>IF(ISERROR(VLOOKUP(B70,'190912'!B:B,1,FALSE)),"yes","no")</f>
        <v>yes</v>
      </c>
      <c r="G70" s="2" t="s">
        <v>1613</v>
      </c>
      <c r="H70" s="11" t="str">
        <f>IF(ISNA(VLOOKUP(B70,CEEMEA!$A:$A,1,0)),IF(ISNA(VLOOKUP(B70,Removes!$A:$A,1,0)),IF(ISNA(VLOOKUP(B70,TTM!$A:$A,1,0)),IF(ISNA(VLOOKUP(B70,FastTrack!$A:$A,1,0)),"Smart421","FastTrack"),"TTM"),"Remove"),"CEEMEA")</f>
        <v>Smart421</v>
      </c>
      <c r="I70" s="11" t="str">
        <f>IF(COUNTIF(schedule!DA$1:ZZ$100,B70)=0,"new","scheduled")</f>
        <v>new</v>
      </c>
    </row>
    <row r="71" spans="1:9">
      <c r="A71" s="11" t="s">
        <v>1608</v>
      </c>
      <c r="B71" s="13">
        <v>1203261319033</v>
      </c>
      <c r="C71" s="11" t="str">
        <f>IF(ISERROR(VLOOKUP(B71,'140912'!B:C,2,FALSE)),"new",VLOOKUP(B71,'140912'!B:C,2,FALSE))</f>
        <v>new</v>
      </c>
      <c r="D71" s="11" t="str">
        <f>IF(ISERROR(VLOOKUP(B71,'140912'!B:D,3,FALSE)),"new",IF(VLOOKUP(B71,'140912'!B:D,3,FALSE)="new","existing",VLOOKUP(B71,'140912'!B:D,3,FALSE)))</f>
        <v>new</v>
      </c>
      <c r="E71" s="4" t="e">
        <f t="shared" si="2"/>
        <v>#VALUE!</v>
      </c>
      <c r="F71" s="11" t="str">
        <f>IF(ISERROR(VLOOKUP(B71,'190912'!B:B,1,FALSE)),"yes","no")</f>
        <v>yes</v>
      </c>
      <c r="G71" s="2" t="s">
        <v>1609</v>
      </c>
      <c r="H71" s="11" t="str">
        <f>IF(ISNA(VLOOKUP(B71,CEEMEA!$A:$A,1,0)),IF(ISNA(VLOOKUP(B71,Removes!$A:$A,1,0)),IF(ISNA(VLOOKUP(B71,TTM!$A:$A,1,0)),IF(ISNA(VLOOKUP(B71,FastTrack!$A:$A,1,0)),"Smart421","FastTrack"),"TTM"),"Remove"),"CEEMEA")</f>
        <v>Smart421</v>
      </c>
      <c r="I71" s="11" t="str">
        <f>IF(COUNTIF(schedule!DA$1:ZZ$100,B71)=0,"new","scheduled")</f>
        <v>new</v>
      </c>
    </row>
    <row r="72" spans="1:9">
      <c r="A72" s="11" t="s">
        <v>1606</v>
      </c>
      <c r="B72" s="13">
        <v>1203261319073</v>
      </c>
      <c r="C72" s="11" t="str">
        <f>IF(ISERROR(VLOOKUP(B72,'140912'!B:C,2,FALSE)),"new",VLOOKUP(B72,'140912'!B:C,2,FALSE))</f>
        <v>new</v>
      </c>
      <c r="D72" s="11" t="str">
        <f>IF(ISERROR(VLOOKUP(B72,'140912'!B:D,3,FALSE)),"new",IF(VLOOKUP(B72,'140912'!B:D,3,FALSE)="new","existing",VLOOKUP(B72,'140912'!B:D,3,FALSE)))</f>
        <v>new</v>
      </c>
      <c r="E72" s="4" t="e">
        <f t="shared" si="2"/>
        <v>#VALUE!</v>
      </c>
      <c r="F72" s="11" t="str">
        <f>IF(ISERROR(VLOOKUP(B72,'190912'!B:B,1,FALSE)),"yes","no")</f>
        <v>yes</v>
      </c>
      <c r="G72" s="2" t="s">
        <v>1607</v>
      </c>
      <c r="H72" s="11" t="str">
        <f>IF(ISNA(VLOOKUP(B72,CEEMEA!$A:$A,1,0)),IF(ISNA(VLOOKUP(B72,Removes!$A:$A,1,0)),IF(ISNA(VLOOKUP(B72,TTM!$A:$A,1,0)),IF(ISNA(VLOOKUP(B72,FastTrack!$A:$A,1,0)),"Smart421","FastTrack"),"TTM"),"Remove"),"CEEMEA")</f>
        <v>Smart421</v>
      </c>
      <c r="I72" s="11" t="str">
        <f>IF(COUNTIF(schedule!DA$1:ZZ$100,B72)=0,"new","scheduled")</f>
        <v>new</v>
      </c>
    </row>
    <row r="73" spans="1:9">
      <c r="A73" s="11" t="s">
        <v>1604</v>
      </c>
      <c r="B73" s="13">
        <v>1203261319132</v>
      </c>
      <c r="C73" s="11" t="str">
        <f>IF(ISERROR(VLOOKUP(B73,'140912'!B:C,2,FALSE)),"new",VLOOKUP(B73,'140912'!B:C,2,FALSE))</f>
        <v>new</v>
      </c>
      <c r="D73" s="11" t="str">
        <f>IF(ISERROR(VLOOKUP(B73,'140912'!B:D,3,FALSE)),"new",IF(VLOOKUP(B73,'140912'!B:D,3,FALSE)="new","existing",VLOOKUP(B73,'140912'!B:D,3,FALSE)))</f>
        <v>new</v>
      </c>
      <c r="E73" s="4" t="e">
        <f t="shared" si="2"/>
        <v>#VALUE!</v>
      </c>
      <c r="F73" s="11" t="str">
        <f>IF(ISERROR(VLOOKUP(B73,'190912'!B:B,1,FALSE)),"yes","no")</f>
        <v>yes</v>
      </c>
      <c r="G73" s="2" t="s">
        <v>1605</v>
      </c>
      <c r="H73" s="11" t="str">
        <f>IF(ISNA(VLOOKUP(B73,CEEMEA!$A:$A,1,0)),IF(ISNA(VLOOKUP(B73,Removes!$A:$A,1,0)),IF(ISNA(VLOOKUP(B73,TTM!$A:$A,1,0)),IF(ISNA(VLOOKUP(B73,FastTrack!$A:$A,1,0)),"Smart421","FastTrack"),"TTM"),"Remove"),"CEEMEA")</f>
        <v>Smart421</v>
      </c>
      <c r="I73" s="11" t="str">
        <f>IF(COUNTIF(schedule!DA$1:ZZ$100,B73)=0,"new","scheduled")</f>
        <v>new</v>
      </c>
    </row>
    <row r="74" spans="1:9">
      <c r="A74" s="11" t="s">
        <v>1602</v>
      </c>
      <c r="B74" s="13">
        <v>1203261319173</v>
      </c>
      <c r="C74" s="11" t="str">
        <f>IF(ISERROR(VLOOKUP(B74,'140912'!B:C,2,FALSE)),"new",VLOOKUP(B74,'140912'!B:C,2,FALSE))</f>
        <v>new</v>
      </c>
      <c r="D74" s="11" t="str">
        <f>IF(ISERROR(VLOOKUP(B74,'140912'!B:D,3,FALSE)),"new",IF(VLOOKUP(B74,'140912'!B:D,3,FALSE)="new","existing",VLOOKUP(B74,'140912'!B:D,3,FALSE)))</f>
        <v>new</v>
      </c>
      <c r="E74" s="4" t="e">
        <f t="shared" si="2"/>
        <v>#VALUE!</v>
      </c>
      <c r="F74" s="11" t="str">
        <f>IF(ISERROR(VLOOKUP(B74,'190912'!B:B,1,FALSE)),"yes","no")</f>
        <v>yes</v>
      </c>
      <c r="G74" s="2" t="s">
        <v>1603</v>
      </c>
      <c r="H74" s="11" t="str">
        <f>IF(ISNA(VLOOKUP(B74,CEEMEA!$A:$A,1,0)),IF(ISNA(VLOOKUP(B74,Removes!$A:$A,1,0)),IF(ISNA(VLOOKUP(B74,TTM!$A:$A,1,0)),IF(ISNA(VLOOKUP(B74,FastTrack!$A:$A,1,0)),"Smart421","FastTrack"),"TTM"),"Remove"),"CEEMEA")</f>
        <v>Smart421</v>
      </c>
      <c r="I74" s="11" t="str">
        <f>IF(COUNTIF(schedule!DA$1:ZZ$100,B74)=0,"new","scheduled")</f>
        <v>new</v>
      </c>
    </row>
    <row r="75" spans="1:9">
      <c r="A75" s="1" t="s">
        <v>1600</v>
      </c>
      <c r="B75" s="13">
        <v>1203261319281</v>
      </c>
      <c r="C75" s="11" t="str">
        <f>IF(ISERROR(VLOOKUP(B75,'140912'!B:C,2,FALSE)),"new",VLOOKUP(B75,'140912'!B:C,2,FALSE))</f>
        <v>new</v>
      </c>
      <c r="D75" s="11" t="str">
        <f>IF(ISERROR(VLOOKUP(B75,'140912'!B:D,3,FALSE)),"new",IF(VLOOKUP(B75,'140912'!B:D,3,FALSE)="new","existing",VLOOKUP(B75,'140912'!B:D,3,FALSE)))</f>
        <v>new</v>
      </c>
      <c r="E75" s="4" t="e">
        <f t="shared" si="2"/>
        <v>#VALUE!</v>
      </c>
      <c r="F75" s="11" t="str">
        <f>IF(ISERROR(VLOOKUP(B75,'190912'!B:B,1,FALSE)),"yes","no")</f>
        <v>yes</v>
      </c>
      <c r="G75" s="2" t="s">
        <v>1601</v>
      </c>
      <c r="H75" s="11" t="str">
        <f>IF(ISNA(VLOOKUP(B75,CEEMEA!$A:$A,1,0)),IF(ISNA(VLOOKUP(B75,Removes!$A:$A,1,0)),IF(ISNA(VLOOKUP(B75,TTM!$A:$A,1,0)),IF(ISNA(VLOOKUP(B75,FastTrack!$A:$A,1,0)),"Smart421","FastTrack"),"TTM"),"Remove"),"CEEMEA")</f>
        <v>Smart421</v>
      </c>
      <c r="I75" s="11" t="str">
        <f>IF(COUNTIF(schedule!DA$1:ZZ$100,B75)=0,"new","scheduled")</f>
        <v>new</v>
      </c>
    </row>
    <row r="76" spans="1:9">
      <c r="A76" s="1" t="s">
        <v>1598</v>
      </c>
      <c r="B76" s="13">
        <v>1203261319331</v>
      </c>
      <c r="C76" s="11" t="str">
        <f>IF(ISERROR(VLOOKUP(B76,'140912'!B:C,2,FALSE)),"new",VLOOKUP(B76,'140912'!B:C,2,FALSE))</f>
        <v>new</v>
      </c>
      <c r="D76" s="11" t="str">
        <f>IF(ISERROR(VLOOKUP(B76,'140912'!B:D,3,FALSE)),"new",IF(VLOOKUP(B76,'140912'!B:D,3,FALSE)="new","existing",VLOOKUP(B76,'140912'!B:D,3,FALSE)))</f>
        <v>new</v>
      </c>
      <c r="E76" s="4" t="e">
        <f t="shared" si="2"/>
        <v>#VALUE!</v>
      </c>
      <c r="F76" s="11" t="str">
        <f>IF(ISERROR(VLOOKUP(B76,'190912'!B:B,1,FALSE)),"yes","no")</f>
        <v>yes</v>
      </c>
      <c r="G76" s="2" t="s">
        <v>1599</v>
      </c>
      <c r="H76" s="11" t="str">
        <f>IF(ISNA(VLOOKUP(B76,CEEMEA!$A:$A,1,0)),IF(ISNA(VLOOKUP(B76,Removes!$A:$A,1,0)),IF(ISNA(VLOOKUP(B76,TTM!$A:$A,1,0)),IF(ISNA(VLOOKUP(B76,FastTrack!$A:$A,1,0)),"Smart421","FastTrack"),"TTM"),"Remove"),"CEEMEA")</f>
        <v>Smart421</v>
      </c>
      <c r="I76" s="11" t="str">
        <f>IF(COUNTIF(schedule!DA$1:ZZ$100,B76)=0,"new","scheduled")</f>
        <v>new</v>
      </c>
    </row>
    <row r="77" spans="1:9">
      <c r="A77" s="1" t="s">
        <v>1596</v>
      </c>
      <c r="B77" s="13">
        <v>1203261319383</v>
      </c>
      <c r="C77" s="11" t="str">
        <f>IF(ISERROR(VLOOKUP(B77,'140912'!B:C,2,FALSE)),"new",VLOOKUP(B77,'140912'!B:C,2,FALSE))</f>
        <v>new</v>
      </c>
      <c r="D77" s="11" t="str">
        <f>IF(ISERROR(VLOOKUP(B77,'140912'!B:D,3,FALSE)),"new",IF(VLOOKUP(B77,'140912'!B:D,3,FALSE)="new","existing",VLOOKUP(B77,'140912'!B:D,3,FALSE)))</f>
        <v>new</v>
      </c>
      <c r="E77" s="4" t="e">
        <f t="shared" si="2"/>
        <v>#VALUE!</v>
      </c>
      <c r="F77" s="11" t="str">
        <f>IF(ISERROR(VLOOKUP(B77,'190912'!B:B,1,FALSE)),"yes","no")</f>
        <v>yes</v>
      </c>
      <c r="G77" s="2" t="s">
        <v>1597</v>
      </c>
      <c r="H77" s="11" t="str">
        <f>IF(ISNA(VLOOKUP(B77,CEEMEA!$A:$A,1,0)),IF(ISNA(VLOOKUP(B77,Removes!$A:$A,1,0)),IF(ISNA(VLOOKUP(B77,TTM!$A:$A,1,0)),IF(ISNA(VLOOKUP(B77,FastTrack!$A:$A,1,0)),"Smart421","FastTrack"),"TTM"),"Remove"),"CEEMEA")</f>
        <v>Smart421</v>
      </c>
      <c r="I77" s="11" t="str">
        <f>IF(COUNTIF(schedule!DA$1:ZZ$100,B77)=0,"new","scheduled")</f>
        <v>new</v>
      </c>
    </row>
    <row r="78" spans="1:9">
      <c r="A78" s="1" t="s">
        <v>1594</v>
      </c>
      <c r="B78" s="13">
        <v>1203261319433</v>
      </c>
      <c r="C78" s="11" t="str">
        <f>IF(ISERROR(VLOOKUP(B78,'140912'!B:C,2,FALSE)),"new",VLOOKUP(B78,'140912'!B:C,2,FALSE))</f>
        <v>new</v>
      </c>
      <c r="D78" s="11" t="str">
        <f>IF(ISERROR(VLOOKUP(B78,'140912'!B:D,3,FALSE)),"new",IF(VLOOKUP(B78,'140912'!B:D,3,FALSE)="new","existing",VLOOKUP(B78,'140912'!B:D,3,FALSE)))</f>
        <v>new</v>
      </c>
      <c r="E78" s="4" t="e">
        <f t="shared" si="2"/>
        <v>#VALUE!</v>
      </c>
      <c r="F78" s="11" t="str">
        <f>IF(ISERROR(VLOOKUP(B78,'190912'!B:B,1,FALSE)),"yes","no")</f>
        <v>yes</v>
      </c>
      <c r="G78" s="2" t="s">
        <v>1595</v>
      </c>
      <c r="H78" s="11" t="str">
        <f>IF(ISNA(VLOOKUP(B78,CEEMEA!$A:$A,1,0)),IF(ISNA(VLOOKUP(B78,Removes!$A:$A,1,0)),IF(ISNA(VLOOKUP(B78,TTM!$A:$A,1,0)),IF(ISNA(VLOOKUP(B78,FastTrack!$A:$A,1,0)),"Smart421","FastTrack"),"TTM"),"Remove"),"CEEMEA")</f>
        <v>Smart421</v>
      </c>
      <c r="I78" s="11" t="str">
        <f>IF(COUNTIF(schedule!DA$1:ZZ$100,B78)=0,"new","scheduled")</f>
        <v>new</v>
      </c>
    </row>
    <row r="79" spans="1:9">
      <c r="A79" s="11" t="s">
        <v>1651</v>
      </c>
      <c r="B79" s="13">
        <v>1203261319492</v>
      </c>
      <c r="C79" s="11" t="str">
        <f>IF(ISERROR(VLOOKUP(B79,'140912'!B:C,2,FALSE)),"new",VLOOKUP(B79,'140912'!B:C,2,FALSE))</f>
        <v>new</v>
      </c>
      <c r="D79" s="11" t="str">
        <f>IF(ISERROR(VLOOKUP(B79,'140912'!B:D,3,FALSE)),"new",IF(VLOOKUP(B79,'140912'!B:D,3,FALSE)="new","existing",VLOOKUP(B79,'140912'!B:D,3,FALSE)))</f>
        <v>existing</v>
      </c>
      <c r="E79" s="4" t="e">
        <f t="shared" si="2"/>
        <v>#VALUE!</v>
      </c>
      <c r="F79" s="11" t="str">
        <f>IF(ISERROR(VLOOKUP(B79,'190912'!B:B,1,FALSE)),"yes","no")</f>
        <v>yes</v>
      </c>
      <c r="G79" s="2" t="s">
        <v>1652</v>
      </c>
      <c r="H79" s="11" t="str">
        <f>IF(ISNA(VLOOKUP(B79,CEEMEA!$A:$A,1,0)),IF(ISNA(VLOOKUP(B79,Removes!$A:$A,1,0)),IF(ISNA(VLOOKUP(B79,TTM!$A:$A,1,0)),IF(ISNA(VLOOKUP(B79,FastTrack!$A:$A,1,0)),"Smart421","FastTrack"),"TTM"),"Remove"),"CEEMEA")</f>
        <v>Smart421</v>
      </c>
      <c r="I79" s="11" t="str">
        <f>IF(COUNTIF(schedule!DA$1:ZZ$100,B79)=0,"new","scheduled")</f>
        <v>scheduled</v>
      </c>
    </row>
    <row r="80" spans="1:9">
      <c r="A80" s="11" t="s">
        <v>1653</v>
      </c>
      <c r="B80" s="13">
        <v>1203261319553</v>
      </c>
      <c r="C80" s="11" t="str">
        <f>IF(ISERROR(VLOOKUP(B80,'140912'!B:C,2,FALSE)),"new",VLOOKUP(B80,'140912'!B:C,2,FALSE))</f>
        <v>new</v>
      </c>
      <c r="D80" s="11" t="str">
        <f>IF(ISERROR(VLOOKUP(B80,'140912'!B:D,3,FALSE)),"new",IF(VLOOKUP(B80,'140912'!B:D,3,FALSE)="new","existing",VLOOKUP(B80,'140912'!B:D,3,FALSE)))</f>
        <v>existing</v>
      </c>
      <c r="E80" s="4" t="e">
        <f t="shared" si="2"/>
        <v>#VALUE!</v>
      </c>
      <c r="F80" s="11" t="str">
        <f>IF(ISERROR(VLOOKUP(B80,'190912'!B:B,1,FALSE)),"yes","no")</f>
        <v>yes</v>
      </c>
      <c r="G80" s="2" t="s">
        <v>1654</v>
      </c>
      <c r="H80" s="11" t="str">
        <f>IF(ISNA(VLOOKUP(B80,CEEMEA!$A:$A,1,0)),IF(ISNA(VLOOKUP(B80,Removes!$A:$A,1,0)),IF(ISNA(VLOOKUP(B80,TTM!$A:$A,1,0)),IF(ISNA(VLOOKUP(B80,FastTrack!$A:$A,1,0)),"Smart421","FastTrack"),"TTM"),"Remove"),"CEEMEA")</f>
        <v>Smart421</v>
      </c>
      <c r="I80" s="11" t="str">
        <f>IF(COUNTIF(schedule!DA$1:ZZ$100,B80)=0,"new","scheduled")</f>
        <v>scheduled</v>
      </c>
    </row>
    <row r="81" spans="1:9">
      <c r="A81" s="11" t="s">
        <v>1645</v>
      </c>
      <c r="B81" s="13">
        <v>1203261320003</v>
      </c>
      <c r="C81" s="11" t="str">
        <f>IF(ISERROR(VLOOKUP(B81,'140912'!B:C,2,FALSE)),"new",VLOOKUP(B81,'140912'!B:C,2,FALSE))</f>
        <v>new</v>
      </c>
      <c r="D81" s="11" t="str">
        <f>IF(ISERROR(VLOOKUP(B81,'140912'!B:D,3,FALSE)),"new",IF(VLOOKUP(B81,'140912'!B:D,3,FALSE)="new","existing",VLOOKUP(B81,'140912'!B:D,3,FALSE)))</f>
        <v>existing</v>
      </c>
      <c r="E81" s="4" t="e">
        <f t="shared" si="2"/>
        <v>#VALUE!</v>
      </c>
      <c r="F81" s="11" t="str">
        <f>IF(ISERROR(VLOOKUP(B81,'190912'!B:B,1,FALSE)),"yes","no")</f>
        <v>yes</v>
      </c>
      <c r="G81" s="2" t="s">
        <v>1646</v>
      </c>
      <c r="H81" s="11" t="str">
        <f>IF(ISNA(VLOOKUP(B81,CEEMEA!$A:$A,1,0)),IF(ISNA(VLOOKUP(B81,Removes!$A:$A,1,0)),IF(ISNA(VLOOKUP(B81,TTM!$A:$A,1,0)),IF(ISNA(VLOOKUP(B81,FastTrack!$A:$A,1,0)),"Smart421","FastTrack"),"TTM"),"Remove"),"CEEMEA")</f>
        <v>Smart421</v>
      </c>
      <c r="I81" s="11" t="str">
        <f>IF(COUNTIF(schedule!DA$1:ZZ$100,B81)=0,"new","scheduled")</f>
        <v>scheduled</v>
      </c>
    </row>
    <row r="82" spans="1:9">
      <c r="A82" s="11" t="s">
        <v>1627</v>
      </c>
      <c r="B82" s="13">
        <v>1203261320052</v>
      </c>
      <c r="C82" s="11" t="str">
        <f>IF(ISERROR(VLOOKUP(B82,'140912'!B:C,2,FALSE)),"new",VLOOKUP(B82,'140912'!B:C,2,FALSE))</f>
        <v>new</v>
      </c>
      <c r="D82" s="11" t="str">
        <f>IF(ISERROR(VLOOKUP(B82,'140912'!B:D,3,FALSE)),"new",IF(VLOOKUP(B82,'140912'!B:D,3,FALSE)="new","existing",VLOOKUP(B82,'140912'!B:D,3,FALSE)))</f>
        <v>existing</v>
      </c>
      <c r="E82" s="4" t="e">
        <f t="shared" si="2"/>
        <v>#VALUE!</v>
      </c>
      <c r="F82" s="11" t="str">
        <f>IF(ISERROR(VLOOKUP(B82,'190912'!B:B,1,FALSE)),"yes","no")</f>
        <v>yes</v>
      </c>
      <c r="G82" s="2" t="s">
        <v>1628</v>
      </c>
      <c r="H82" s="11" t="str">
        <f>IF(ISNA(VLOOKUP(B82,CEEMEA!$A:$A,1,0)),IF(ISNA(VLOOKUP(B82,Removes!$A:$A,1,0)),IF(ISNA(VLOOKUP(B82,TTM!$A:$A,1,0)),IF(ISNA(VLOOKUP(B82,FastTrack!$A:$A,1,0)),"Smart421","FastTrack"),"TTM"),"Remove"),"CEEMEA")</f>
        <v>Smart421</v>
      </c>
      <c r="I82" s="11" t="str">
        <f>IF(COUNTIF(schedule!DA$1:ZZ$100,B82)=0,"new","scheduled")</f>
        <v>scheduled</v>
      </c>
    </row>
    <row r="83" spans="1:9">
      <c r="A83" s="11" t="s">
        <v>1688</v>
      </c>
      <c r="B83" s="13">
        <v>1203261320103</v>
      </c>
      <c r="C83" s="11" t="str">
        <f>IF(ISERROR(VLOOKUP(B83,'140912'!B:C,2,FALSE)),"new",VLOOKUP(B83,'140912'!B:C,2,FALSE))</f>
        <v>new</v>
      </c>
      <c r="D83" s="11" t="str">
        <f>IF(ISERROR(VLOOKUP(B83,'140912'!B:D,3,FALSE)),"new",IF(VLOOKUP(B83,'140912'!B:D,3,FALSE)="new","existing",VLOOKUP(B83,'140912'!B:D,3,FALSE)))</f>
        <v>existing</v>
      </c>
      <c r="E83" s="4" t="e">
        <f t="shared" si="2"/>
        <v>#VALUE!</v>
      </c>
      <c r="F83" s="11" t="str">
        <f>IF(ISERROR(VLOOKUP(B83,'190912'!B:B,1,FALSE)),"yes","no")</f>
        <v>yes</v>
      </c>
      <c r="G83" s="2" t="s">
        <v>1689</v>
      </c>
      <c r="H83" s="11" t="str">
        <f>IF(ISNA(VLOOKUP(B83,CEEMEA!$A:$A,1,0)),IF(ISNA(VLOOKUP(B83,Removes!$A:$A,1,0)),IF(ISNA(VLOOKUP(B83,TTM!$A:$A,1,0)),IF(ISNA(VLOOKUP(B83,FastTrack!$A:$A,1,0)),"Smart421","FastTrack"),"TTM"),"Remove"),"CEEMEA")</f>
        <v>Smart421</v>
      </c>
      <c r="I83" s="11" t="str">
        <f>IF(COUNTIF(schedule!DA$1:ZZ$100,B83)=0,"new","scheduled")</f>
        <v>scheduled</v>
      </c>
    </row>
    <row r="84" spans="1:9">
      <c r="A84" s="11" t="s">
        <v>1682</v>
      </c>
      <c r="B84" s="13">
        <v>1203261320151</v>
      </c>
      <c r="C84" s="11" t="str">
        <f>IF(ISERROR(VLOOKUP(B84,'140912'!B:C,2,FALSE)),"new",VLOOKUP(B84,'140912'!B:C,2,FALSE))</f>
        <v>new</v>
      </c>
      <c r="D84" s="11" t="str">
        <f>IF(ISERROR(VLOOKUP(B84,'140912'!B:D,3,FALSE)),"new",IF(VLOOKUP(B84,'140912'!B:D,3,FALSE)="new","existing",VLOOKUP(B84,'140912'!B:D,3,FALSE)))</f>
        <v>existing</v>
      </c>
      <c r="E84" s="4" t="e">
        <f t="shared" si="2"/>
        <v>#VALUE!</v>
      </c>
      <c r="F84" s="11" t="str">
        <f>IF(ISERROR(VLOOKUP(B84,'190912'!B:B,1,FALSE)),"yes","no")</f>
        <v>yes</v>
      </c>
      <c r="G84" s="2" t="s">
        <v>1683</v>
      </c>
      <c r="H84" s="11" t="str">
        <f>IF(ISNA(VLOOKUP(B84,CEEMEA!$A:$A,1,0)),IF(ISNA(VLOOKUP(B84,Removes!$A:$A,1,0)),IF(ISNA(VLOOKUP(B84,TTM!$A:$A,1,0)),IF(ISNA(VLOOKUP(B84,FastTrack!$A:$A,1,0)),"Smart421","FastTrack"),"TTM"),"Remove"),"CEEMEA")</f>
        <v>Smart421</v>
      </c>
      <c r="I84" s="11" t="str">
        <f>IF(COUNTIF(schedule!DA$1:ZZ$100,B84)=0,"new","scheduled")</f>
        <v>scheduled</v>
      </c>
    </row>
    <row r="85" spans="1:9">
      <c r="A85" s="11" t="s">
        <v>1680</v>
      </c>
      <c r="B85" s="13">
        <v>1203261320201</v>
      </c>
      <c r="C85" s="11" t="str">
        <f>IF(ISERROR(VLOOKUP(B85,'140912'!B:C,2,FALSE)),"new",VLOOKUP(B85,'140912'!B:C,2,FALSE))</f>
        <v>new</v>
      </c>
      <c r="D85" s="11" t="str">
        <f>IF(ISERROR(VLOOKUP(B85,'140912'!B:D,3,FALSE)),"new",IF(VLOOKUP(B85,'140912'!B:D,3,FALSE)="new","existing",VLOOKUP(B85,'140912'!B:D,3,FALSE)))</f>
        <v>existing</v>
      </c>
      <c r="E85" s="4" t="e">
        <f t="shared" si="2"/>
        <v>#VALUE!</v>
      </c>
      <c r="F85" s="11" t="str">
        <f>IF(ISERROR(VLOOKUP(B85,'190912'!B:B,1,FALSE)),"yes","no")</f>
        <v>yes</v>
      </c>
      <c r="G85" s="2" t="s">
        <v>1681</v>
      </c>
      <c r="H85" s="11" t="str">
        <f>IF(ISNA(VLOOKUP(B85,CEEMEA!$A:$A,1,0)),IF(ISNA(VLOOKUP(B85,Removes!$A:$A,1,0)),IF(ISNA(VLOOKUP(B85,TTM!$A:$A,1,0)),IF(ISNA(VLOOKUP(B85,FastTrack!$A:$A,1,0)),"Smart421","FastTrack"),"TTM"),"Remove"),"CEEMEA")</f>
        <v>Smart421</v>
      </c>
      <c r="I85" s="11" t="str">
        <f>IF(COUNTIF(schedule!DA$1:ZZ$100,B85)=0,"new","scheduled")</f>
        <v>scheduled</v>
      </c>
    </row>
    <row r="86" spans="1:9">
      <c r="A86" s="11" t="s">
        <v>1684</v>
      </c>
      <c r="B86" s="13">
        <v>1203261320262</v>
      </c>
      <c r="C86" s="11" t="str">
        <f>IF(ISERROR(VLOOKUP(B86,'140912'!B:C,2,FALSE)),"new",VLOOKUP(B86,'140912'!B:C,2,FALSE))</f>
        <v>new</v>
      </c>
      <c r="D86" s="11" t="str">
        <f>IF(ISERROR(VLOOKUP(B86,'140912'!B:D,3,FALSE)),"new",IF(VLOOKUP(B86,'140912'!B:D,3,FALSE)="new","existing",VLOOKUP(B86,'140912'!B:D,3,FALSE)))</f>
        <v>existing</v>
      </c>
      <c r="E86" s="4" t="e">
        <f t="shared" si="2"/>
        <v>#VALUE!</v>
      </c>
      <c r="F86" s="11" t="str">
        <f>IF(ISERROR(VLOOKUP(B86,'190912'!B:B,1,FALSE)),"yes","no")</f>
        <v>yes</v>
      </c>
      <c r="G86" s="2" t="s">
        <v>1685</v>
      </c>
      <c r="H86" s="11" t="str">
        <f>IF(ISNA(VLOOKUP(B86,CEEMEA!$A:$A,1,0)),IF(ISNA(VLOOKUP(B86,Removes!$A:$A,1,0)),IF(ISNA(VLOOKUP(B86,TTM!$A:$A,1,0)),IF(ISNA(VLOOKUP(B86,FastTrack!$A:$A,1,0)),"Smart421","FastTrack"),"TTM"),"Remove"),"CEEMEA")</f>
        <v>Smart421</v>
      </c>
      <c r="I86" s="11" t="str">
        <f>IF(COUNTIF(schedule!DA$1:ZZ$100,B86)=0,"new","scheduled")</f>
        <v>scheduled</v>
      </c>
    </row>
    <row r="87" spans="1:9">
      <c r="A87" s="11" t="s">
        <v>1690</v>
      </c>
      <c r="B87" s="13">
        <v>1203261320313</v>
      </c>
      <c r="C87" s="11" t="str">
        <f>IF(ISERROR(VLOOKUP(B87,'140912'!B:C,2,FALSE)),"new",VLOOKUP(B87,'140912'!B:C,2,FALSE))</f>
        <v>new</v>
      </c>
      <c r="D87" s="11" t="str">
        <f>IF(ISERROR(VLOOKUP(B87,'140912'!B:D,3,FALSE)),"new",IF(VLOOKUP(B87,'140912'!B:D,3,FALSE)="new","existing",VLOOKUP(B87,'140912'!B:D,3,FALSE)))</f>
        <v>existing</v>
      </c>
      <c r="E87" s="4" t="e">
        <f t="shared" si="2"/>
        <v>#VALUE!</v>
      </c>
      <c r="F87" s="11" t="str">
        <f>IF(ISERROR(VLOOKUP(B87,'190912'!B:B,1,FALSE)),"yes","no")</f>
        <v>yes</v>
      </c>
      <c r="G87" s="2" t="s">
        <v>1691</v>
      </c>
      <c r="H87" s="11" t="str">
        <f>IF(ISNA(VLOOKUP(B87,CEEMEA!$A:$A,1,0)),IF(ISNA(VLOOKUP(B87,Removes!$A:$A,1,0)),IF(ISNA(VLOOKUP(B87,TTM!$A:$A,1,0)),IF(ISNA(VLOOKUP(B87,FastTrack!$A:$A,1,0)),"Smart421","FastTrack"),"TTM"),"Remove"),"CEEMEA")</f>
        <v>Smart421</v>
      </c>
      <c r="I87" s="11" t="str">
        <f>IF(COUNTIF(schedule!DA$1:ZZ$100,B87)=0,"new","scheduled")</f>
        <v>scheduled</v>
      </c>
    </row>
    <row r="88" spans="1:9">
      <c r="A88" s="11" t="s">
        <v>1686</v>
      </c>
      <c r="B88" s="13">
        <v>1203261320353</v>
      </c>
      <c r="C88" s="11" t="str">
        <f>IF(ISERROR(VLOOKUP(B88,'140912'!B:C,2,FALSE)),"new",VLOOKUP(B88,'140912'!B:C,2,FALSE))</f>
        <v>new</v>
      </c>
      <c r="D88" s="11" t="str">
        <f>IF(ISERROR(VLOOKUP(B88,'140912'!B:D,3,FALSE)),"new",IF(VLOOKUP(B88,'140912'!B:D,3,FALSE)="new","existing",VLOOKUP(B88,'140912'!B:D,3,FALSE)))</f>
        <v>existing</v>
      </c>
      <c r="E88" s="4" t="e">
        <f t="shared" si="2"/>
        <v>#VALUE!</v>
      </c>
      <c r="F88" s="11" t="str">
        <f>IF(ISERROR(VLOOKUP(B88,'190912'!B:B,1,FALSE)),"yes","no")</f>
        <v>yes</v>
      </c>
      <c r="G88" s="2" t="s">
        <v>1687</v>
      </c>
      <c r="H88" s="11" t="str">
        <f>IF(ISNA(VLOOKUP(B88,CEEMEA!$A:$A,1,0)),IF(ISNA(VLOOKUP(B88,Removes!$A:$A,1,0)),IF(ISNA(VLOOKUP(B88,TTM!$A:$A,1,0)),IF(ISNA(VLOOKUP(B88,FastTrack!$A:$A,1,0)),"Smart421","FastTrack"),"TTM"),"Remove"),"CEEMEA")</f>
        <v>Smart421</v>
      </c>
      <c r="I88" s="11" t="str">
        <f>IF(COUNTIF(schedule!DA$1:ZZ$100,B88)=0,"new","scheduled")</f>
        <v>scheduled</v>
      </c>
    </row>
    <row r="89" spans="1:9">
      <c r="A89" s="11" t="s">
        <v>1637</v>
      </c>
      <c r="B89" s="13">
        <v>1203261320403</v>
      </c>
      <c r="C89" s="11" t="str">
        <f>IF(ISERROR(VLOOKUP(B89,'140912'!B:C,2,FALSE)),"new",VLOOKUP(B89,'140912'!B:C,2,FALSE))</f>
        <v>new</v>
      </c>
      <c r="D89" s="11" t="str">
        <f>IF(ISERROR(VLOOKUP(B89,'140912'!B:D,3,FALSE)),"new",IF(VLOOKUP(B89,'140912'!B:D,3,FALSE)="new","existing",VLOOKUP(B89,'140912'!B:D,3,FALSE)))</f>
        <v>existing</v>
      </c>
      <c r="E89" s="4" t="e">
        <f t="shared" si="2"/>
        <v>#VALUE!</v>
      </c>
      <c r="F89" s="11" t="str">
        <f>IF(ISERROR(VLOOKUP(B89,'190912'!B:B,1,FALSE)),"yes","no")</f>
        <v>yes</v>
      </c>
      <c r="G89" s="2" t="s">
        <v>1638</v>
      </c>
      <c r="H89" s="11" t="str">
        <f>IF(ISNA(VLOOKUP(B89,CEEMEA!$A:$A,1,0)),IF(ISNA(VLOOKUP(B89,Removes!$A:$A,1,0)),IF(ISNA(VLOOKUP(B89,TTM!$A:$A,1,0)),IF(ISNA(VLOOKUP(B89,FastTrack!$A:$A,1,0)),"Smart421","FastTrack"),"TTM"),"Remove"),"CEEMEA")</f>
        <v>Smart421</v>
      </c>
      <c r="I89" s="11" t="str">
        <f>IF(COUNTIF(schedule!DA$1:ZZ$100,B89)=0,"new","scheduled")</f>
        <v>scheduled</v>
      </c>
    </row>
    <row r="90" spans="1:9">
      <c r="A90" s="11" t="s">
        <v>1641</v>
      </c>
      <c r="B90" s="13">
        <v>1203261321003</v>
      </c>
      <c r="C90" s="11" t="str">
        <f>IF(ISERROR(VLOOKUP(B90,'140912'!B:C,2,FALSE)),"new",VLOOKUP(B90,'140912'!B:C,2,FALSE))</f>
        <v>new</v>
      </c>
      <c r="D90" s="11" t="str">
        <f>IF(ISERROR(VLOOKUP(B90,'140912'!B:D,3,FALSE)),"new",IF(VLOOKUP(B90,'140912'!B:D,3,FALSE)="new","existing",VLOOKUP(B90,'140912'!B:D,3,FALSE)))</f>
        <v>existing</v>
      </c>
      <c r="E90" s="4" t="e">
        <f t="shared" si="2"/>
        <v>#VALUE!</v>
      </c>
      <c r="F90" s="11" t="str">
        <f>IF(ISERROR(VLOOKUP(B90,'190912'!B:B,1,FALSE)),"yes","no")</f>
        <v>yes</v>
      </c>
      <c r="G90" s="2" t="s">
        <v>1642</v>
      </c>
      <c r="H90" s="11" t="str">
        <f>IF(ISNA(VLOOKUP(B90,CEEMEA!$A:$A,1,0)),IF(ISNA(VLOOKUP(B90,Removes!$A:$A,1,0)),IF(ISNA(VLOOKUP(B90,TTM!$A:$A,1,0)),IF(ISNA(VLOOKUP(B90,FastTrack!$A:$A,1,0)),"Smart421","FastTrack"),"TTM"),"Remove"),"CEEMEA")</f>
        <v>Smart421</v>
      </c>
      <c r="I90" s="11" t="str">
        <f>IF(COUNTIF(schedule!DA$1:ZZ$100,B90)=0,"new","scheduled")</f>
        <v>scheduled</v>
      </c>
    </row>
    <row r="91" spans="1:9">
      <c r="A91" s="11" t="s">
        <v>1647</v>
      </c>
      <c r="B91" s="13">
        <v>1203261331573</v>
      </c>
      <c r="C91" s="11" t="str">
        <f>IF(ISERROR(VLOOKUP(B91,'140912'!B:C,2,FALSE)),"new",VLOOKUP(B91,'140912'!B:C,2,FALSE))</f>
        <v>new</v>
      </c>
      <c r="D91" s="11" t="str">
        <f>IF(ISERROR(VLOOKUP(B91,'140912'!B:D,3,FALSE)),"new",IF(VLOOKUP(B91,'140912'!B:D,3,FALSE)="new","existing",VLOOKUP(B91,'140912'!B:D,3,FALSE)))</f>
        <v>existing</v>
      </c>
      <c r="E91" s="4" t="e">
        <f t="shared" si="2"/>
        <v>#VALUE!</v>
      </c>
      <c r="F91" s="11" t="str">
        <f>IF(ISERROR(VLOOKUP(B91,'190912'!B:B,1,FALSE)),"yes","no")</f>
        <v>yes</v>
      </c>
      <c r="G91" s="2" t="s">
        <v>1648</v>
      </c>
      <c r="H91" s="11" t="str">
        <f>IF(ISNA(VLOOKUP(B91,CEEMEA!$A:$A,1,0)),IF(ISNA(VLOOKUP(B91,Removes!$A:$A,1,0)),IF(ISNA(VLOOKUP(B91,TTM!$A:$A,1,0)),IF(ISNA(VLOOKUP(B91,FastTrack!$A:$A,1,0)),"Smart421","FastTrack"),"TTM"),"Remove"),"CEEMEA")</f>
        <v>Smart421</v>
      </c>
      <c r="I91" s="11" t="str">
        <f>IF(COUNTIF(schedule!DA$1:ZZ$100,B91)=0,"new","scheduled")</f>
        <v>scheduled</v>
      </c>
    </row>
    <row r="92" spans="1:9">
      <c r="A92" s="11" t="s">
        <v>1643</v>
      </c>
      <c r="B92" s="13">
        <v>1203261332083</v>
      </c>
      <c r="C92" s="11" t="str">
        <f>IF(ISERROR(VLOOKUP(B92,'140912'!B:C,2,FALSE)),"new",VLOOKUP(B92,'140912'!B:C,2,FALSE))</f>
        <v>new</v>
      </c>
      <c r="D92" s="11" t="str">
        <f>IF(ISERROR(VLOOKUP(B92,'140912'!B:D,3,FALSE)),"new",IF(VLOOKUP(B92,'140912'!B:D,3,FALSE)="new","existing",VLOOKUP(B92,'140912'!B:D,3,FALSE)))</f>
        <v>existing</v>
      </c>
      <c r="E92" s="4" t="e">
        <f t="shared" si="2"/>
        <v>#VALUE!</v>
      </c>
      <c r="F92" s="11" t="str">
        <f>IF(ISERROR(VLOOKUP(B92,'190912'!B:B,1,FALSE)),"yes","no")</f>
        <v>yes</v>
      </c>
      <c r="G92" s="2" t="s">
        <v>1644</v>
      </c>
      <c r="H92" s="11" t="str">
        <f>IF(ISNA(VLOOKUP(B92,CEEMEA!$A:$A,1,0)),IF(ISNA(VLOOKUP(B92,Removes!$A:$A,1,0)),IF(ISNA(VLOOKUP(B92,TTM!$A:$A,1,0)),IF(ISNA(VLOOKUP(B92,FastTrack!$A:$A,1,0)),"Smart421","FastTrack"),"TTM"),"Remove"),"CEEMEA")</f>
        <v>Smart421</v>
      </c>
      <c r="I92" s="11" t="str">
        <f>IF(COUNTIF(schedule!DA$1:ZZ$100,B92)=0,"new","scheduled")</f>
        <v>scheduled</v>
      </c>
    </row>
    <row r="93" spans="1:9">
      <c r="A93" s="11" t="s">
        <v>1422</v>
      </c>
      <c r="B93" s="13">
        <v>1207300453043</v>
      </c>
      <c r="C93" s="11" t="str">
        <f>IF(ISERROR(VLOOKUP(B93,'140912'!B:C,2,FALSE)),"new",VLOOKUP(B93,'140912'!B:C,2,FALSE))</f>
        <v>new</v>
      </c>
      <c r="D93" s="11" t="str">
        <f>IF(ISERROR(VLOOKUP(B93,'140912'!B:D,3,FALSE)),"new",IF(VLOOKUP(B93,'140912'!B:D,3,FALSE)="new","existing",VLOOKUP(B93,'140912'!B:D,3,FALSE)))</f>
        <v>existing</v>
      </c>
      <c r="E93" s="4">
        <f t="shared" si="2"/>
        <v>41252</v>
      </c>
      <c r="F93" s="11" t="str">
        <f>IF(ISERROR(VLOOKUP(B93,'190912'!B:B,1,FALSE)),"yes","no")</f>
        <v>no</v>
      </c>
      <c r="G93" s="2" t="s">
        <v>1423</v>
      </c>
      <c r="H93" s="11" t="str">
        <f>IF(ISNA(VLOOKUP(B93,CEEMEA!$A:$A,1,0)),IF(ISNA(VLOOKUP(B93,Removes!$A:$A,1,0)),IF(ISNA(VLOOKUP(B93,TTM!$A:$A,1,0)),IF(ISNA(VLOOKUP(B93,FastTrack!$A:$A,1,0)),"Smart421","FastTrack"),"TTM"),"Remove"),"CEEMEA")</f>
        <v>CEEMEA</v>
      </c>
      <c r="I93" s="11" t="str">
        <f>IF(COUNTIF(schedule!DA$1:ZZ$100,B93)=0,"new","scheduled")</f>
        <v>new</v>
      </c>
    </row>
    <row r="94" spans="1:9">
      <c r="A94" s="11" t="s">
        <v>1407</v>
      </c>
      <c r="B94" s="13">
        <v>1207301048573</v>
      </c>
      <c r="C94" s="11" t="str">
        <f>IF(ISERROR(VLOOKUP(B94,'140912'!B:C,2,FALSE)),"new",VLOOKUP(B94,'140912'!B:C,2,FALSE))</f>
        <v>new</v>
      </c>
      <c r="D94" s="11" t="str">
        <f>IF(ISERROR(VLOOKUP(B94,'140912'!B:D,3,FALSE)),"new",IF(VLOOKUP(B94,'140912'!B:D,3,FALSE)="new","existing",VLOOKUP(B94,'140912'!B:D,3,FALSE)))</f>
        <v>existing</v>
      </c>
      <c r="E94" s="4">
        <f t="shared" si="2"/>
        <v>41252</v>
      </c>
      <c r="F94" s="11" t="str">
        <f>IF(ISERROR(VLOOKUP(B94,'190912'!B:B,1,FALSE)),"yes","no")</f>
        <v>no</v>
      </c>
      <c r="G94" s="2" t="s">
        <v>1408</v>
      </c>
      <c r="H94" s="11" t="str">
        <f>IF(ISNA(VLOOKUP(B94,CEEMEA!$A:$A,1,0)),IF(ISNA(VLOOKUP(B94,Removes!$A:$A,1,0)),IF(ISNA(VLOOKUP(B94,TTM!$A:$A,1,0)),IF(ISNA(VLOOKUP(B94,FastTrack!$A:$A,1,0)),"Smart421","FastTrack"),"TTM"),"Remove"),"CEEMEA")</f>
        <v>CEEMEA</v>
      </c>
      <c r="I94" s="11" t="str">
        <f>IF(COUNTIF(schedule!DA$1:ZZ$100,B94)=0,"new","scheduled")</f>
        <v>new</v>
      </c>
    </row>
    <row r="95" spans="1:9">
      <c r="A95" s="11" t="s">
        <v>813</v>
      </c>
      <c r="B95" s="13">
        <v>1208090650423</v>
      </c>
      <c r="C95" s="11" t="str">
        <f>IF(ISERROR(VLOOKUP(B95,'140912'!B:C,2,FALSE)),"new",VLOOKUP(B95,'140912'!B:C,2,FALSE))</f>
        <v>new</v>
      </c>
      <c r="D95" s="11" t="str">
        <f>IF(ISERROR(VLOOKUP(B95,'140912'!B:D,3,FALSE)),"new",IF(VLOOKUP(B95,'140912'!B:D,3,FALSE)="new","existing",VLOOKUP(B95,'140912'!B:D,3,FALSE)))</f>
        <v>new</v>
      </c>
      <c r="E95" s="4" t="e">
        <f t="shared" si="2"/>
        <v>#VALUE!</v>
      </c>
      <c r="F95" s="11" t="str">
        <f>IF(ISERROR(VLOOKUP(B95,'190912'!B:B,1,FALSE)),"yes","no")</f>
        <v>yes</v>
      </c>
      <c r="G95" s="2" t="s">
        <v>1625</v>
      </c>
      <c r="H95" s="11" t="str">
        <f>IF(ISNA(VLOOKUP(B95,CEEMEA!$A:$A,1,0)),IF(ISNA(VLOOKUP(B95,Removes!$A:$A,1,0)),IF(ISNA(VLOOKUP(B95,TTM!$A:$A,1,0)),IF(ISNA(VLOOKUP(B95,FastTrack!$A:$A,1,0)),"Smart421","FastTrack"),"TTM"),"Remove"),"CEEMEA")</f>
        <v>Smart421</v>
      </c>
      <c r="I95" s="11" t="str">
        <f>IF(COUNTIF(schedule!DA$1:ZZ$100,B95)=0,"new","scheduled")</f>
        <v>new</v>
      </c>
    </row>
    <row r="96" spans="1:9">
      <c r="A96" s="11" t="s">
        <v>812</v>
      </c>
      <c r="B96" s="13">
        <v>1208090650463</v>
      </c>
      <c r="C96" s="11" t="str">
        <f>IF(ISERROR(VLOOKUP(B96,'140912'!B:C,2,FALSE)),"new",VLOOKUP(B96,'140912'!B:C,2,FALSE))</f>
        <v>new</v>
      </c>
      <c r="D96" s="11" t="str">
        <f>IF(ISERROR(VLOOKUP(B96,'140912'!B:D,3,FALSE)),"new",IF(VLOOKUP(B96,'140912'!B:D,3,FALSE)="new","existing",VLOOKUP(B96,'140912'!B:D,3,FALSE)))</f>
        <v>new</v>
      </c>
      <c r="E96" s="4" t="e">
        <f t="shared" si="2"/>
        <v>#VALUE!</v>
      </c>
      <c r="F96" s="11" t="str">
        <f>IF(ISERROR(VLOOKUP(B96,'190912'!B:B,1,FALSE)),"yes","no")</f>
        <v>yes</v>
      </c>
      <c r="G96" s="2" t="s">
        <v>1614</v>
      </c>
      <c r="H96" s="11" t="str">
        <f>IF(ISNA(VLOOKUP(B96,CEEMEA!$A:$A,1,0)),IF(ISNA(VLOOKUP(B96,Removes!$A:$A,1,0)),IF(ISNA(VLOOKUP(B96,TTM!$A:$A,1,0)),IF(ISNA(VLOOKUP(B96,FastTrack!$A:$A,1,0)),"Smart421","FastTrack"),"TTM"),"Remove"),"CEEMEA")</f>
        <v>Smart421</v>
      </c>
      <c r="I96" s="11" t="str">
        <f>IF(COUNTIF(schedule!DA$1:ZZ$100,B96)=0,"new","scheduled")</f>
        <v>new</v>
      </c>
    </row>
    <row r="97" spans="1:9">
      <c r="A97" s="11" t="s">
        <v>811</v>
      </c>
      <c r="B97" s="13">
        <v>1208090650501</v>
      </c>
      <c r="C97" s="11" t="str">
        <f>IF(ISERROR(VLOOKUP(B97,'140912'!B:C,2,FALSE)),"new",VLOOKUP(B97,'140912'!B:C,2,FALSE))</f>
        <v>new</v>
      </c>
      <c r="D97" s="11" t="str">
        <f>IF(ISERROR(VLOOKUP(B97,'140912'!B:D,3,FALSE)),"new",IF(VLOOKUP(B97,'140912'!B:D,3,FALSE)="new","existing",VLOOKUP(B97,'140912'!B:D,3,FALSE)))</f>
        <v>new</v>
      </c>
      <c r="E97" s="4" t="e">
        <f t="shared" si="2"/>
        <v>#VALUE!</v>
      </c>
      <c r="F97" s="11" t="str">
        <f>IF(ISERROR(VLOOKUP(B97,'190912'!B:B,1,FALSE)),"yes","no")</f>
        <v>yes</v>
      </c>
      <c r="G97" s="2" t="s">
        <v>1621</v>
      </c>
      <c r="H97" s="11" t="str">
        <f>IF(ISNA(VLOOKUP(B97,CEEMEA!$A:$A,1,0)),IF(ISNA(VLOOKUP(B97,Removes!$A:$A,1,0)),IF(ISNA(VLOOKUP(B97,TTM!$A:$A,1,0)),IF(ISNA(VLOOKUP(B97,FastTrack!$A:$A,1,0)),"Smart421","FastTrack"),"TTM"),"Remove"),"CEEMEA")</f>
        <v>Smart421</v>
      </c>
      <c r="I97" s="11" t="str">
        <f>IF(COUNTIF(schedule!DA$1:ZZ$100,B97)=0,"new","scheduled")</f>
        <v>new</v>
      </c>
    </row>
    <row r="98" spans="1:9">
      <c r="A98" s="11" t="s">
        <v>808</v>
      </c>
      <c r="B98" s="13">
        <v>1208090651005</v>
      </c>
      <c r="C98" s="11" t="str">
        <f>IF(ISERROR(VLOOKUP(B98,'140912'!B:C,2,FALSE)),"new",VLOOKUP(B98,'140912'!B:C,2,FALSE))</f>
        <v>new</v>
      </c>
      <c r="D98" s="11" t="str">
        <f>IF(ISERROR(VLOOKUP(B98,'140912'!B:D,3,FALSE)),"new",IF(VLOOKUP(B98,'140912'!B:D,3,FALSE)="new","existing",VLOOKUP(B98,'140912'!B:D,3,FALSE)))</f>
        <v>new</v>
      </c>
      <c r="E98" s="4" t="e">
        <f t="shared" si="2"/>
        <v>#VALUE!</v>
      </c>
      <c r="F98" s="11" t="str">
        <f>IF(ISERROR(VLOOKUP(B98,'190912'!B:B,1,FALSE)),"yes","no")</f>
        <v>yes</v>
      </c>
      <c r="G98" s="2" t="s">
        <v>1623</v>
      </c>
      <c r="H98" s="11" t="str">
        <f>IF(ISNA(VLOOKUP(B98,CEEMEA!$A:$A,1,0)),IF(ISNA(VLOOKUP(B98,Removes!$A:$A,1,0)),IF(ISNA(VLOOKUP(B98,TTM!$A:$A,1,0)),IF(ISNA(VLOOKUP(B98,FastTrack!$A:$A,1,0)),"Smart421","FastTrack"),"TTM"),"Remove"),"CEEMEA")</f>
        <v>Smart421</v>
      </c>
      <c r="I98" s="11" t="str">
        <f>IF(COUNTIF(schedule!DA$1:ZZ$100,B98)=0,"new","scheduled")</f>
        <v>new</v>
      </c>
    </row>
    <row r="99" spans="1:9">
      <c r="A99" s="11" t="s">
        <v>806</v>
      </c>
      <c r="B99" s="13">
        <v>1208090651074</v>
      </c>
      <c r="C99" s="11" t="str">
        <f>IF(ISERROR(VLOOKUP(B99,'140912'!B:C,2,FALSE)),"new",VLOOKUP(B99,'140912'!B:C,2,FALSE))</f>
        <v>new</v>
      </c>
      <c r="D99" s="11" t="str">
        <f>IF(ISERROR(VLOOKUP(B99,'140912'!B:D,3,FALSE)),"new",IF(VLOOKUP(B99,'140912'!B:D,3,FALSE)="new","existing",VLOOKUP(B99,'140912'!B:D,3,FALSE)))</f>
        <v>new</v>
      </c>
      <c r="E99" s="4" t="e">
        <f t="shared" si="2"/>
        <v>#VALUE!</v>
      </c>
      <c r="F99" s="11" t="str">
        <f>IF(ISERROR(VLOOKUP(B99,'190912'!B:B,1,FALSE)),"yes","no")</f>
        <v>yes</v>
      </c>
      <c r="G99" s="2" t="s">
        <v>1626</v>
      </c>
      <c r="H99" s="11" t="str">
        <f>IF(ISNA(VLOOKUP(B99,CEEMEA!$A:$A,1,0)),IF(ISNA(VLOOKUP(B99,Removes!$A:$A,1,0)),IF(ISNA(VLOOKUP(B99,TTM!$A:$A,1,0)),IF(ISNA(VLOOKUP(B99,FastTrack!$A:$A,1,0)),"Smart421","FastTrack"),"TTM"),"Remove"),"CEEMEA")</f>
        <v>Smart421</v>
      </c>
      <c r="I99" s="11" t="str">
        <f>IF(COUNTIF(schedule!DA$1:ZZ$100,B99)=0,"new","scheduled")</f>
        <v>new</v>
      </c>
    </row>
    <row r="100" spans="1:9">
      <c r="A100" s="11" t="s">
        <v>805</v>
      </c>
      <c r="B100" s="13">
        <v>1208090651113</v>
      </c>
      <c r="C100" s="11" t="str">
        <f>IF(ISERROR(VLOOKUP(B100,'140912'!B:C,2,FALSE)),"new",VLOOKUP(B100,'140912'!B:C,2,FALSE))</f>
        <v>new</v>
      </c>
      <c r="D100" s="11" t="str">
        <f>IF(ISERROR(VLOOKUP(B100,'140912'!B:D,3,FALSE)),"new",IF(VLOOKUP(B100,'140912'!B:D,3,FALSE)="new","existing",VLOOKUP(B100,'140912'!B:D,3,FALSE)))</f>
        <v>new</v>
      </c>
      <c r="E100" s="4" t="e">
        <f t="shared" si="2"/>
        <v>#VALUE!</v>
      </c>
      <c r="F100" s="11" t="str">
        <f>IF(ISERROR(VLOOKUP(B100,'190912'!B:B,1,FALSE)),"yes","no")</f>
        <v>yes</v>
      </c>
      <c r="G100" s="2" t="s">
        <v>1624</v>
      </c>
      <c r="H100" s="11" t="str">
        <f>IF(ISNA(VLOOKUP(B100,CEEMEA!$A:$A,1,0)),IF(ISNA(VLOOKUP(B100,Removes!$A:$A,1,0)),IF(ISNA(VLOOKUP(B100,TTM!$A:$A,1,0)),IF(ISNA(VLOOKUP(B100,FastTrack!$A:$A,1,0)),"Smart421","FastTrack"),"TTM"),"Remove"),"CEEMEA")</f>
        <v>Smart421</v>
      </c>
      <c r="I100" s="11" t="str">
        <f>IF(COUNTIF(schedule!DA$1:ZZ$100,B100)=0,"new","scheduled")</f>
        <v>new</v>
      </c>
    </row>
    <row r="101" spans="1:9">
      <c r="A101" s="11" t="s">
        <v>1657</v>
      </c>
      <c r="B101" s="13">
        <v>1208181910351</v>
      </c>
      <c r="C101" s="11" t="str">
        <f>IF(ISERROR(VLOOKUP(B101,'140912'!B:C,2,FALSE)),"new",VLOOKUP(B101,'140912'!B:C,2,FALSE))</f>
        <v>new</v>
      </c>
      <c r="D101" s="11" t="str">
        <f>IF(ISERROR(VLOOKUP(B101,'140912'!B:D,3,FALSE)),"new",IF(VLOOKUP(B101,'140912'!B:D,3,FALSE)="new","existing",VLOOKUP(B101,'140912'!B:D,3,FALSE)))</f>
        <v>new</v>
      </c>
      <c r="E101" s="4" t="e">
        <f t="shared" si="2"/>
        <v>#VALUE!</v>
      </c>
      <c r="F101" s="11" t="str">
        <f>IF(ISERROR(VLOOKUP(B101,'190912'!B:B,1,FALSE)),"yes","no")</f>
        <v>no</v>
      </c>
      <c r="G101" s="2" t="s">
        <v>1658</v>
      </c>
      <c r="H101" s="11" t="str">
        <f>IF(ISNA(VLOOKUP(B101,CEEMEA!$A:$A,1,0)),IF(ISNA(VLOOKUP(B101,Removes!$A:$A,1,0)),IF(ISNA(VLOOKUP(B101,TTM!$A:$A,1,0)),IF(ISNA(VLOOKUP(B101,FastTrack!$A:$A,1,0)),"Smart421","FastTrack"),"TTM"),"Remove"),"CEEMEA")</f>
        <v>CEEMEA</v>
      </c>
      <c r="I101" s="11" t="str">
        <f>IF(COUNTIF(schedule!DA$1:ZZ$100,B101)=0,"new","scheduled")</f>
        <v>scheduled</v>
      </c>
    </row>
    <row r="102" spans="1:9">
      <c r="A102" s="11" t="s">
        <v>1655</v>
      </c>
      <c r="B102" s="13">
        <v>1208181910543</v>
      </c>
      <c r="C102" s="11" t="str">
        <f>IF(ISERROR(VLOOKUP(B102,'140912'!B:C,2,FALSE)),"new",VLOOKUP(B102,'140912'!B:C,2,FALSE))</f>
        <v>new</v>
      </c>
      <c r="D102" s="11" t="str">
        <f>IF(ISERROR(VLOOKUP(B102,'140912'!B:D,3,FALSE)),"new",IF(VLOOKUP(B102,'140912'!B:D,3,FALSE)="new","existing",VLOOKUP(B102,'140912'!B:D,3,FALSE)))</f>
        <v>new</v>
      </c>
      <c r="E102" s="4" t="e">
        <f t="shared" si="2"/>
        <v>#VALUE!</v>
      </c>
      <c r="F102" s="11" t="str">
        <f>IF(ISERROR(VLOOKUP(B102,'190912'!B:B,1,FALSE)),"yes","no")</f>
        <v>no</v>
      </c>
      <c r="G102" s="2" t="s">
        <v>1656</v>
      </c>
      <c r="H102" s="11" t="str">
        <f>IF(ISNA(VLOOKUP(B102,CEEMEA!$A:$A,1,0)),IF(ISNA(VLOOKUP(B102,Removes!$A:$A,1,0)),IF(ISNA(VLOOKUP(B102,TTM!$A:$A,1,0)),IF(ISNA(VLOOKUP(B102,FastTrack!$A:$A,1,0)),"Smart421","FastTrack"),"TTM"),"Remove"),"CEEMEA")</f>
        <v>CEEMEA</v>
      </c>
      <c r="I102" s="11" t="str">
        <f>IF(COUNTIF(schedule!DA$1:ZZ$100,B102)=0,"new","scheduled")</f>
        <v>scheduled</v>
      </c>
    </row>
    <row r="103" spans="1:9">
      <c r="A103" s="11" t="s">
        <v>1678</v>
      </c>
      <c r="B103" s="13">
        <v>1208181930301</v>
      </c>
      <c r="C103" s="11" t="str">
        <f>IF(ISERROR(VLOOKUP(B103,'140912'!B:C,2,FALSE)),"new",VLOOKUP(B103,'140912'!B:C,2,FALSE))</f>
        <v>new</v>
      </c>
      <c r="D103" s="11" t="str">
        <f>IF(ISERROR(VLOOKUP(B103,'140912'!B:D,3,FALSE)),"new",IF(VLOOKUP(B103,'140912'!B:D,3,FALSE)="new","existing",VLOOKUP(B103,'140912'!B:D,3,FALSE)))</f>
        <v>new</v>
      </c>
      <c r="E103" s="4" t="e">
        <f t="shared" si="2"/>
        <v>#VALUE!</v>
      </c>
      <c r="F103" s="11" t="str">
        <f>IF(ISERROR(VLOOKUP(B103,'190912'!B:B,1,FALSE)),"yes","no")</f>
        <v>no</v>
      </c>
      <c r="G103" s="2" t="s">
        <v>1679</v>
      </c>
      <c r="H103" s="11" t="str">
        <f>IF(ISNA(VLOOKUP(B103,CEEMEA!$A:$A,1,0)),IF(ISNA(VLOOKUP(B103,Removes!$A:$A,1,0)),IF(ISNA(VLOOKUP(B103,TTM!$A:$A,1,0)),IF(ISNA(VLOOKUP(B103,FastTrack!$A:$A,1,0)),"Smart421","FastTrack"),"TTM"),"Remove"),"CEEMEA")</f>
        <v>CEEMEA</v>
      </c>
      <c r="I103" s="11" t="str">
        <f>IF(COUNTIF(schedule!DA$1:ZZ$100,B103)=0,"new","scheduled")</f>
        <v>new</v>
      </c>
    </row>
    <row r="104" spans="1:9">
      <c r="A104" s="11" t="s">
        <v>1671</v>
      </c>
      <c r="B104" s="13">
        <v>1208181941382</v>
      </c>
      <c r="C104" s="11" t="str">
        <f>IF(ISERROR(VLOOKUP(B104,'140912'!B:C,2,FALSE)),"new",VLOOKUP(B104,'140912'!B:C,2,FALSE))</f>
        <v>new</v>
      </c>
      <c r="D104" s="11" t="str">
        <f>IF(ISERROR(VLOOKUP(B104,'140912'!B:D,3,FALSE)),"new",IF(VLOOKUP(B104,'140912'!B:D,3,FALSE)="new","existing",VLOOKUP(B104,'140912'!B:D,3,FALSE)))</f>
        <v>new</v>
      </c>
      <c r="E104" s="4" t="e">
        <f t="shared" si="2"/>
        <v>#VALUE!</v>
      </c>
      <c r="F104" s="11" t="str">
        <f>IF(ISERROR(VLOOKUP(B104,'190912'!B:B,1,FALSE)),"yes","no")</f>
        <v>no</v>
      </c>
      <c r="G104" s="2" t="s">
        <v>1672</v>
      </c>
      <c r="H104" s="11" t="str">
        <f>IF(ISNA(VLOOKUP(B104,CEEMEA!$A:$A,1,0)),IF(ISNA(VLOOKUP(B104,Removes!$A:$A,1,0)),IF(ISNA(VLOOKUP(B104,TTM!$A:$A,1,0)),IF(ISNA(VLOOKUP(B104,FastTrack!$A:$A,1,0)),"Smart421","FastTrack"),"TTM"),"Remove"),"CEEMEA")</f>
        <v>CEEMEA</v>
      </c>
      <c r="I104" s="11" t="str">
        <f>IF(COUNTIF(schedule!DA$1:ZZ$100,B104)=0,"new","scheduled")</f>
        <v>new</v>
      </c>
    </row>
    <row r="105" spans="1:9">
      <c r="A105" s="11" t="s">
        <v>1692</v>
      </c>
      <c r="B105" s="13">
        <v>1208181948153</v>
      </c>
      <c r="C105" s="11" t="str">
        <f>IF(ISERROR(VLOOKUP(B105,'140912'!B:C,2,FALSE)),"new",VLOOKUP(B105,'140912'!B:C,2,FALSE))</f>
        <v>new</v>
      </c>
      <c r="D105" s="11" t="str">
        <f>IF(ISERROR(VLOOKUP(B105,'140912'!B:D,3,FALSE)),"new",IF(VLOOKUP(B105,'140912'!B:D,3,FALSE)="new","existing",VLOOKUP(B105,'140912'!B:D,3,FALSE)))</f>
        <v>new</v>
      </c>
      <c r="E105" s="4" t="e">
        <f t="shared" si="2"/>
        <v>#VALUE!</v>
      </c>
      <c r="F105" s="11" t="str">
        <f>IF(ISERROR(VLOOKUP(B105,'190912'!B:B,1,FALSE)),"yes","no")</f>
        <v>no</v>
      </c>
      <c r="G105" s="2" t="s">
        <v>1693</v>
      </c>
      <c r="H105" s="11" t="str">
        <f>IF(ISNA(VLOOKUP(B105,CEEMEA!$A:$A,1,0)),IF(ISNA(VLOOKUP(B105,Removes!$A:$A,1,0)),IF(ISNA(VLOOKUP(B105,TTM!$A:$A,1,0)),IF(ISNA(VLOOKUP(B105,FastTrack!$A:$A,1,0)),"Smart421","FastTrack"),"TTM"),"Remove"),"CEEMEA")</f>
        <v>CEEMEA</v>
      </c>
      <c r="I105" s="11" t="str">
        <f>IF(COUNTIF(schedule!DA$1:ZZ$100,B105)=0,"new","scheduled")</f>
        <v>new</v>
      </c>
    </row>
    <row r="106" spans="1:9">
      <c r="A106" s="11" t="s">
        <v>1676</v>
      </c>
      <c r="B106" s="13">
        <v>1208181955153</v>
      </c>
      <c r="C106" s="11" t="str">
        <f>IF(ISERROR(VLOOKUP(B106,'140912'!B:C,2,FALSE)),"new",VLOOKUP(B106,'140912'!B:C,2,FALSE))</f>
        <v>new</v>
      </c>
      <c r="D106" s="11" t="str">
        <f>IF(ISERROR(VLOOKUP(B106,'140912'!B:D,3,FALSE)),"new",IF(VLOOKUP(B106,'140912'!B:D,3,FALSE)="new","existing",VLOOKUP(B106,'140912'!B:D,3,FALSE)))</f>
        <v>new</v>
      </c>
      <c r="E106" s="4" t="e">
        <f t="shared" si="2"/>
        <v>#VALUE!</v>
      </c>
      <c r="F106" s="11" t="str">
        <f>IF(ISERROR(VLOOKUP(B106,'190912'!B:B,1,FALSE)),"yes","no")</f>
        <v>no</v>
      </c>
      <c r="G106" s="2" t="s">
        <v>1677</v>
      </c>
      <c r="H106" s="11" t="str">
        <f>IF(ISNA(VLOOKUP(B106,CEEMEA!$A:$A,1,0)),IF(ISNA(VLOOKUP(B106,Removes!$A:$A,1,0)),IF(ISNA(VLOOKUP(B106,TTM!$A:$A,1,0)),IF(ISNA(VLOOKUP(B106,FastTrack!$A:$A,1,0)),"Smart421","FastTrack"),"TTM"),"Remove"),"CEEMEA")</f>
        <v>CEEMEA</v>
      </c>
      <c r="I106" s="11" t="str">
        <f>IF(COUNTIF(schedule!DA$1:ZZ$100,B106)=0,"new","scheduled")</f>
        <v>new</v>
      </c>
    </row>
    <row r="107" spans="1:9">
      <c r="A107" s="11" t="s">
        <v>859</v>
      </c>
      <c r="B107" s="13">
        <v>1208182007483</v>
      </c>
      <c r="C107" s="11" t="str">
        <f>IF(ISERROR(VLOOKUP(B107,'140912'!B:C,2,FALSE)),"new",VLOOKUP(B107,'140912'!B:C,2,FALSE))</f>
        <v>new</v>
      </c>
      <c r="D107" s="11" t="str">
        <f>IF(ISERROR(VLOOKUP(B107,'140912'!B:D,3,FALSE)),"new",IF(VLOOKUP(B107,'140912'!B:D,3,FALSE)="new","existing",VLOOKUP(B107,'140912'!B:D,3,FALSE)))</f>
        <v>existing</v>
      </c>
      <c r="E107" s="4">
        <f t="shared" si="2"/>
        <v>41252</v>
      </c>
      <c r="F107" s="11" t="str">
        <f>IF(ISERROR(VLOOKUP(B107,'190912'!B:B,1,FALSE)),"yes","no")</f>
        <v>no</v>
      </c>
      <c r="G107" s="2" t="s">
        <v>1424</v>
      </c>
      <c r="H107" s="11" t="str">
        <f>IF(ISNA(VLOOKUP(B107,CEEMEA!$A:$A,1,0)),IF(ISNA(VLOOKUP(B107,Removes!$A:$A,1,0)),IF(ISNA(VLOOKUP(B107,TTM!$A:$A,1,0)),IF(ISNA(VLOOKUP(B107,FastTrack!$A:$A,1,0)),"Smart421","FastTrack"),"TTM"),"Remove"),"CEEMEA")</f>
        <v>CEEMEA</v>
      </c>
      <c r="I107" s="11" t="str">
        <f>IF(COUNTIF(schedule!DA$1:ZZ$100,B107)=0,"new","scheduled")</f>
        <v>scheduled</v>
      </c>
    </row>
    <row r="108" spans="1:9">
      <c r="A108" s="11" t="s">
        <v>1555</v>
      </c>
      <c r="B108" s="13">
        <v>1208182014041</v>
      </c>
      <c r="C108" s="11" t="str">
        <f>IF(ISERROR(VLOOKUP(B108,'140912'!B:C,2,FALSE)),"new",VLOOKUP(B108,'140912'!B:C,2,FALSE))</f>
        <v>new</v>
      </c>
      <c r="D108" s="11" t="str">
        <f>IF(ISERROR(VLOOKUP(B108,'140912'!B:D,3,FALSE)),"new",IF(VLOOKUP(B108,'140912'!B:D,3,FALSE)="new","existing",VLOOKUP(B108,'140912'!B:D,3,FALSE)))</f>
        <v>existing</v>
      </c>
      <c r="E108" s="4" t="e">
        <f t="shared" si="2"/>
        <v>#VALUE!</v>
      </c>
      <c r="F108" s="11" t="str">
        <f>IF(ISERROR(VLOOKUP(B108,'190912'!B:B,1,FALSE)),"yes","no")</f>
        <v>no</v>
      </c>
      <c r="G108" s="2" t="s">
        <v>1556</v>
      </c>
      <c r="H108" s="11" t="str">
        <f>IF(ISNA(VLOOKUP(B108,CEEMEA!$A:$A,1,0)),IF(ISNA(VLOOKUP(B108,Removes!$A:$A,1,0)),IF(ISNA(VLOOKUP(B108,TTM!$A:$A,1,0)),IF(ISNA(VLOOKUP(B108,FastTrack!$A:$A,1,0)),"Smart421","FastTrack"),"TTM"),"Remove"),"CEEMEA")</f>
        <v>CEEMEA</v>
      </c>
      <c r="I108" s="11" t="str">
        <f>IF(COUNTIF(schedule!DA$1:ZZ$100,B108)=0,"new","scheduled")</f>
        <v>new</v>
      </c>
    </row>
    <row r="109" spans="1:9">
      <c r="A109" s="11" t="s">
        <v>1557</v>
      </c>
      <c r="B109" s="13">
        <v>1208182018533</v>
      </c>
      <c r="C109" s="11" t="str">
        <f>IF(ISERROR(VLOOKUP(B109,'140912'!B:C,2,FALSE)),"new",VLOOKUP(B109,'140912'!B:C,2,FALSE))</f>
        <v>new</v>
      </c>
      <c r="D109" s="11" t="str">
        <f>IF(ISERROR(VLOOKUP(B109,'140912'!B:D,3,FALSE)),"new",IF(VLOOKUP(B109,'140912'!B:D,3,FALSE)="new","existing",VLOOKUP(B109,'140912'!B:D,3,FALSE)))</f>
        <v>existing</v>
      </c>
      <c r="E109" s="4" t="e">
        <f t="shared" si="2"/>
        <v>#VALUE!</v>
      </c>
      <c r="F109" s="11" t="str">
        <f>IF(ISERROR(VLOOKUP(B109,'190912'!B:B,1,FALSE)),"yes","no")</f>
        <v>no</v>
      </c>
      <c r="G109" s="2" t="s">
        <v>1558</v>
      </c>
      <c r="H109" s="11" t="str">
        <f>IF(ISNA(VLOOKUP(B109,CEEMEA!$A:$A,1,0)),IF(ISNA(VLOOKUP(B109,Removes!$A:$A,1,0)),IF(ISNA(VLOOKUP(B109,TTM!$A:$A,1,0)),IF(ISNA(VLOOKUP(B109,FastTrack!$A:$A,1,0)),"Smart421","FastTrack"),"TTM"),"Remove"),"CEEMEA")</f>
        <v>CEEMEA</v>
      </c>
      <c r="I109" s="11" t="str">
        <f>IF(COUNTIF(schedule!DA$1:ZZ$100,B109)=0,"new","scheduled")</f>
        <v>new</v>
      </c>
    </row>
    <row r="110" spans="1:9">
      <c r="A110" s="11" t="s">
        <v>1704</v>
      </c>
      <c r="B110" s="13">
        <v>1208182024381</v>
      </c>
      <c r="C110" s="11" t="str">
        <f>IF(ISERROR(VLOOKUP(B110,'140912'!B:C,2,FALSE)),"new",VLOOKUP(B110,'140912'!B:C,2,FALSE))</f>
        <v>new</v>
      </c>
      <c r="D110" s="11" t="str">
        <f>IF(ISERROR(VLOOKUP(B110,'140912'!B:D,3,FALSE)),"new",IF(VLOOKUP(B110,'140912'!B:D,3,FALSE)="new","existing",VLOOKUP(B110,'140912'!B:D,3,FALSE)))</f>
        <v>new</v>
      </c>
      <c r="E110" s="4" t="e">
        <f t="shared" si="2"/>
        <v>#VALUE!</v>
      </c>
      <c r="F110" s="11" t="str">
        <f>IF(ISERROR(VLOOKUP(B110,'190912'!B:B,1,FALSE)),"yes","no")</f>
        <v>no</v>
      </c>
      <c r="G110" s="2" t="s">
        <v>1705</v>
      </c>
      <c r="H110" s="11" t="str">
        <f>IF(ISNA(VLOOKUP(B110,CEEMEA!$A:$A,1,0)),IF(ISNA(VLOOKUP(B110,Removes!$A:$A,1,0)),IF(ISNA(VLOOKUP(B110,TTM!$A:$A,1,0)),IF(ISNA(VLOOKUP(B110,FastTrack!$A:$A,1,0)),"Smart421","FastTrack"),"TTM"),"Remove"),"CEEMEA")</f>
        <v>CEEMEA</v>
      </c>
      <c r="I110" s="11" t="str">
        <f>IF(COUNTIF(schedule!DA$1:ZZ$100,B110)=0,"new","scheduled")</f>
        <v>new</v>
      </c>
    </row>
    <row r="111" spans="1:9">
      <c r="A111" s="11" t="s">
        <v>863</v>
      </c>
      <c r="B111" s="13">
        <v>1208182028102</v>
      </c>
      <c r="C111" s="11" t="str">
        <f>IF(ISERROR(VLOOKUP(B111,'140912'!B:C,2,FALSE)),"new",VLOOKUP(B111,'140912'!B:C,2,FALSE))</f>
        <v>new</v>
      </c>
      <c r="D111" s="11" t="str">
        <f>IF(ISERROR(VLOOKUP(B111,'140912'!B:D,3,FALSE)),"new",IF(VLOOKUP(B111,'140912'!B:D,3,FALSE)="new","existing",VLOOKUP(B111,'140912'!B:D,3,FALSE)))</f>
        <v>existing</v>
      </c>
      <c r="E111" s="4">
        <f t="shared" si="2"/>
        <v>41252</v>
      </c>
      <c r="F111" s="11" t="str">
        <f>IF(ISERROR(VLOOKUP(B111,'190912'!B:B,1,FALSE)),"yes","no")</f>
        <v>yes</v>
      </c>
      <c r="G111" s="2" t="s">
        <v>1425</v>
      </c>
      <c r="H111" s="11" t="str">
        <f>IF(ISNA(VLOOKUP(B111,CEEMEA!$A:$A,1,0)),IF(ISNA(VLOOKUP(B111,Removes!$A:$A,1,0)),IF(ISNA(VLOOKUP(B111,TTM!$A:$A,1,0)),IF(ISNA(VLOOKUP(B111,FastTrack!$A:$A,1,0)),"Smart421","FastTrack"),"TTM"),"Remove"),"CEEMEA")</f>
        <v>CEEMEA</v>
      </c>
      <c r="I111" s="11" t="str">
        <f>IF(COUNTIF(schedule!DA$1:ZZ$100,B111)=0,"new","scheduled")</f>
        <v>new</v>
      </c>
    </row>
    <row r="112" spans="1:9">
      <c r="A112" s="11" t="s">
        <v>1551</v>
      </c>
      <c r="B112" s="13">
        <v>1208182036572</v>
      </c>
      <c r="C112" s="11" t="str">
        <f>IF(ISERROR(VLOOKUP(B112,'140912'!B:C,2,FALSE)),"new",VLOOKUP(B112,'140912'!B:C,2,FALSE))</f>
        <v>new</v>
      </c>
      <c r="D112" s="11" t="str">
        <f>IF(ISERROR(VLOOKUP(B112,'140912'!B:D,3,FALSE)),"new",IF(VLOOKUP(B112,'140912'!B:D,3,FALSE)="new","existing",VLOOKUP(B112,'140912'!B:D,3,FALSE)))</f>
        <v>existing</v>
      </c>
      <c r="E112" s="4" t="e">
        <f t="shared" si="2"/>
        <v>#VALUE!</v>
      </c>
      <c r="F112" s="11" t="str">
        <f>IF(ISERROR(VLOOKUP(B112,'190912'!B:B,1,FALSE)),"yes","no")</f>
        <v>no</v>
      </c>
      <c r="G112" s="2" t="s">
        <v>1552</v>
      </c>
      <c r="H112" s="11" t="str">
        <f>IF(ISNA(VLOOKUP(B112,CEEMEA!$A:$A,1,0)),IF(ISNA(VLOOKUP(B112,Removes!$A:$A,1,0)),IF(ISNA(VLOOKUP(B112,TTM!$A:$A,1,0)),IF(ISNA(VLOOKUP(B112,FastTrack!$A:$A,1,0)),"Smart421","FastTrack"),"TTM"),"Remove"),"CEEMEA")</f>
        <v>CEEMEA</v>
      </c>
      <c r="I112" s="11" t="str">
        <f>IF(COUNTIF(schedule!DA$1:ZZ$100,B112)=0,"new","scheduled")</f>
        <v>new</v>
      </c>
    </row>
    <row r="113" spans="1:9">
      <c r="A113" s="11" t="s">
        <v>1708</v>
      </c>
      <c r="B113" s="13">
        <v>1208182041221</v>
      </c>
      <c r="C113" s="11" t="str">
        <f>IF(ISERROR(VLOOKUP(B113,'140912'!B:C,2,FALSE)),"new",VLOOKUP(B113,'140912'!B:C,2,FALSE))</f>
        <v>new</v>
      </c>
      <c r="D113" s="11" t="str">
        <f>IF(ISERROR(VLOOKUP(B113,'140912'!B:D,3,FALSE)),"new",IF(VLOOKUP(B113,'140912'!B:D,3,FALSE)="new","existing",VLOOKUP(B113,'140912'!B:D,3,FALSE)))</f>
        <v>new</v>
      </c>
      <c r="E113" s="4" t="e">
        <f t="shared" si="2"/>
        <v>#VALUE!</v>
      </c>
      <c r="F113" s="11" t="str">
        <f>IF(ISERROR(VLOOKUP(B113,'190912'!B:B,1,FALSE)),"yes","no")</f>
        <v>no</v>
      </c>
      <c r="G113" s="2" t="s">
        <v>1709</v>
      </c>
      <c r="H113" s="11" t="str">
        <f>IF(ISNA(VLOOKUP(B113,CEEMEA!$A:$A,1,0)),IF(ISNA(VLOOKUP(B113,Removes!$A:$A,1,0)),IF(ISNA(VLOOKUP(B113,TTM!$A:$A,1,0)),IF(ISNA(VLOOKUP(B113,FastTrack!$A:$A,1,0)),"Smart421","FastTrack"),"TTM"),"Remove"),"CEEMEA")</f>
        <v>CEEMEA</v>
      </c>
      <c r="I113" s="11" t="str">
        <f>IF(COUNTIF(schedule!DA$1:ZZ$100,B113)=0,"new","scheduled")</f>
        <v>new</v>
      </c>
    </row>
    <row r="114" spans="1:9">
      <c r="A114" s="11" t="s">
        <v>1698</v>
      </c>
      <c r="B114" s="13">
        <v>1208182049293</v>
      </c>
      <c r="C114" s="11" t="str">
        <f>IF(ISERROR(VLOOKUP(B114,'140912'!B:C,2,FALSE)),"new",VLOOKUP(B114,'140912'!B:C,2,FALSE))</f>
        <v>new</v>
      </c>
      <c r="D114" s="11" t="str">
        <f>IF(ISERROR(VLOOKUP(B114,'140912'!B:D,3,FALSE)),"new",IF(VLOOKUP(B114,'140912'!B:D,3,FALSE)="new","existing",VLOOKUP(B114,'140912'!B:D,3,FALSE)))</f>
        <v>new</v>
      </c>
      <c r="E114" s="4" t="e">
        <f t="shared" si="2"/>
        <v>#VALUE!</v>
      </c>
      <c r="F114" s="11" t="str">
        <f>IF(ISERROR(VLOOKUP(B114,'190912'!B:B,1,FALSE)),"yes","no")</f>
        <v>no</v>
      </c>
      <c r="G114" s="2" t="s">
        <v>1699</v>
      </c>
      <c r="H114" s="11" t="str">
        <f>IF(ISNA(VLOOKUP(B114,CEEMEA!$A:$A,1,0)),IF(ISNA(VLOOKUP(B114,Removes!$A:$A,1,0)),IF(ISNA(VLOOKUP(B114,TTM!$A:$A,1,0)),IF(ISNA(VLOOKUP(B114,FastTrack!$A:$A,1,0)),"Smart421","FastTrack"),"TTM"),"Remove"),"CEEMEA")</f>
        <v>CEEMEA</v>
      </c>
      <c r="I114" s="11" t="str">
        <f>IF(COUNTIF(schedule!DA$1:ZZ$100,B114)=0,"new","scheduled")</f>
        <v>new</v>
      </c>
    </row>
    <row r="115" spans="1:9">
      <c r="A115" s="11" t="s">
        <v>1667</v>
      </c>
      <c r="B115" s="13">
        <v>1208182100311</v>
      </c>
      <c r="C115" s="11" t="str">
        <f>IF(ISERROR(VLOOKUP(B115,'140912'!B:C,2,FALSE)),"new",VLOOKUP(B115,'140912'!B:C,2,FALSE))</f>
        <v>new</v>
      </c>
      <c r="D115" s="11" t="str">
        <f>IF(ISERROR(VLOOKUP(B115,'140912'!B:D,3,FALSE)),"new",IF(VLOOKUP(B115,'140912'!B:D,3,FALSE)="new","existing",VLOOKUP(B115,'140912'!B:D,3,FALSE)))</f>
        <v>new</v>
      </c>
      <c r="E115" s="4" t="e">
        <f t="shared" si="2"/>
        <v>#VALUE!</v>
      </c>
      <c r="F115" s="11" t="str">
        <f>IF(ISERROR(VLOOKUP(B115,'190912'!B:B,1,FALSE)),"yes","no")</f>
        <v>no</v>
      </c>
      <c r="G115" s="2" t="s">
        <v>1668</v>
      </c>
      <c r="H115" s="11" t="str">
        <f>IF(ISNA(VLOOKUP(B115,CEEMEA!$A:$A,1,0)),IF(ISNA(VLOOKUP(B115,Removes!$A:$A,1,0)),IF(ISNA(VLOOKUP(B115,TTM!$A:$A,1,0)),IF(ISNA(VLOOKUP(B115,FastTrack!$A:$A,1,0)),"Smart421","FastTrack"),"TTM"),"Remove"),"CEEMEA")</f>
        <v>CEEMEA</v>
      </c>
      <c r="I115" s="11" t="str">
        <f>IF(COUNTIF(schedule!DA$1:ZZ$100,B115)=0,"new","scheduled")</f>
        <v>new</v>
      </c>
    </row>
    <row r="116" spans="1:9">
      <c r="A116" s="11" t="s">
        <v>1669</v>
      </c>
      <c r="B116" s="13">
        <v>1208182109141</v>
      </c>
      <c r="C116" s="11" t="str">
        <f>IF(ISERROR(VLOOKUP(B116,'140912'!B:C,2,FALSE)),"new",VLOOKUP(B116,'140912'!B:C,2,FALSE))</f>
        <v>new</v>
      </c>
      <c r="D116" s="11" t="str">
        <f>IF(ISERROR(VLOOKUP(B116,'140912'!B:D,3,FALSE)),"new",IF(VLOOKUP(B116,'140912'!B:D,3,FALSE)="new","existing",VLOOKUP(B116,'140912'!B:D,3,FALSE)))</f>
        <v>new</v>
      </c>
      <c r="E116" s="4" t="e">
        <f t="shared" si="2"/>
        <v>#VALUE!</v>
      </c>
      <c r="F116" s="11" t="str">
        <f>IF(ISERROR(VLOOKUP(B116,'190912'!B:B,1,FALSE)),"yes","no")</f>
        <v>no</v>
      </c>
      <c r="G116" s="2" t="s">
        <v>1670</v>
      </c>
      <c r="H116" s="11" t="str">
        <f>IF(ISNA(VLOOKUP(B116,CEEMEA!$A:$A,1,0)),IF(ISNA(VLOOKUP(B116,Removes!$A:$A,1,0)),IF(ISNA(VLOOKUP(B116,TTM!$A:$A,1,0)),IF(ISNA(VLOOKUP(B116,FastTrack!$A:$A,1,0)),"Smart421","FastTrack"),"TTM"),"Remove"),"CEEMEA")</f>
        <v>CEEMEA</v>
      </c>
      <c r="I116" s="11" t="str">
        <f>IF(COUNTIF(schedule!DA$1:ZZ$100,B116)=0,"new","scheduled")</f>
        <v>new</v>
      </c>
    </row>
    <row r="117" spans="1:9">
      <c r="A117" s="11" t="s">
        <v>1694</v>
      </c>
      <c r="B117" s="13">
        <v>1208182115431</v>
      </c>
      <c r="C117" s="11" t="str">
        <f>IF(ISERROR(VLOOKUP(B117,'140912'!B:C,2,FALSE)),"new",VLOOKUP(B117,'140912'!B:C,2,FALSE))</f>
        <v>new</v>
      </c>
      <c r="D117" s="11" t="str">
        <f>IF(ISERROR(VLOOKUP(B117,'140912'!B:D,3,FALSE)),"new",IF(VLOOKUP(B117,'140912'!B:D,3,FALSE)="new","existing",VLOOKUP(B117,'140912'!B:D,3,FALSE)))</f>
        <v>new</v>
      </c>
      <c r="E117" s="4" t="e">
        <f t="shared" si="2"/>
        <v>#VALUE!</v>
      </c>
      <c r="F117" s="11" t="str">
        <f>IF(ISERROR(VLOOKUP(B117,'190912'!B:B,1,FALSE)),"yes","no")</f>
        <v>no</v>
      </c>
      <c r="G117" s="2" t="s">
        <v>1695</v>
      </c>
      <c r="H117" s="11" t="str">
        <f>IF(ISNA(VLOOKUP(B117,CEEMEA!$A:$A,1,0)),IF(ISNA(VLOOKUP(B117,Removes!$A:$A,1,0)),IF(ISNA(VLOOKUP(B117,TTM!$A:$A,1,0)),IF(ISNA(VLOOKUP(B117,FastTrack!$A:$A,1,0)),"Smart421","FastTrack"),"TTM"),"Remove"),"CEEMEA")</f>
        <v>CEEMEA</v>
      </c>
      <c r="I117" s="11" t="str">
        <f>IF(COUNTIF(schedule!DA$1:ZZ$100,B117)=0,"new","scheduled")</f>
        <v>new</v>
      </c>
    </row>
    <row r="118" spans="1:9">
      <c r="A118" s="11" t="s">
        <v>1700</v>
      </c>
      <c r="B118" s="13">
        <v>1208182126131</v>
      </c>
      <c r="C118" s="11" t="str">
        <f>IF(ISERROR(VLOOKUP(B118,'140912'!B:C,2,FALSE)),"new",VLOOKUP(B118,'140912'!B:C,2,FALSE))</f>
        <v>new</v>
      </c>
      <c r="D118" s="11" t="str">
        <f>IF(ISERROR(VLOOKUP(B118,'140912'!B:D,3,FALSE)),"new",IF(VLOOKUP(B118,'140912'!B:D,3,FALSE)="new","existing",VLOOKUP(B118,'140912'!B:D,3,FALSE)))</f>
        <v>new</v>
      </c>
      <c r="E118" s="4" t="e">
        <f t="shared" si="2"/>
        <v>#VALUE!</v>
      </c>
      <c r="F118" s="11" t="str">
        <f>IF(ISERROR(VLOOKUP(B118,'190912'!B:B,1,FALSE)),"yes","no")</f>
        <v>no</v>
      </c>
      <c r="G118" s="2" t="s">
        <v>1701</v>
      </c>
      <c r="H118" s="11" t="str">
        <f>IF(ISNA(VLOOKUP(B118,CEEMEA!$A:$A,1,0)),IF(ISNA(VLOOKUP(B118,Removes!$A:$A,1,0)),IF(ISNA(VLOOKUP(B118,TTM!$A:$A,1,0)),IF(ISNA(VLOOKUP(B118,FastTrack!$A:$A,1,0)),"Smart421","FastTrack"),"TTM"),"Remove"),"CEEMEA")</f>
        <v>CEEMEA</v>
      </c>
      <c r="I118" s="11" t="str">
        <f>IF(COUNTIF(schedule!DA$1:ZZ$100,B118)=0,"new","scheduled")</f>
        <v>new</v>
      </c>
    </row>
    <row r="119" spans="1:9">
      <c r="A119" s="11" t="s">
        <v>1702</v>
      </c>
      <c r="B119" s="13">
        <v>1208182130202</v>
      </c>
      <c r="C119" s="11" t="str">
        <f>IF(ISERROR(VLOOKUP(B119,'140912'!B:C,2,FALSE)),"new",VLOOKUP(B119,'140912'!B:C,2,FALSE))</f>
        <v>new</v>
      </c>
      <c r="D119" s="11" t="str">
        <f>IF(ISERROR(VLOOKUP(B119,'140912'!B:D,3,FALSE)),"new",IF(VLOOKUP(B119,'140912'!B:D,3,FALSE)="new","existing",VLOOKUP(B119,'140912'!B:D,3,FALSE)))</f>
        <v>new</v>
      </c>
      <c r="E119" s="4" t="e">
        <f t="shared" si="2"/>
        <v>#VALUE!</v>
      </c>
      <c r="F119" s="11" t="str">
        <f>IF(ISERROR(VLOOKUP(B119,'190912'!B:B,1,FALSE)),"yes","no")</f>
        <v>no</v>
      </c>
      <c r="G119" s="2" t="s">
        <v>1703</v>
      </c>
      <c r="H119" s="11" t="str">
        <f>IF(ISNA(VLOOKUP(B119,CEEMEA!$A:$A,1,0)),IF(ISNA(VLOOKUP(B119,Removes!$A:$A,1,0)),IF(ISNA(VLOOKUP(B119,TTM!$A:$A,1,0)),IF(ISNA(VLOOKUP(B119,FastTrack!$A:$A,1,0)),"Smart421","FastTrack"),"TTM"),"Remove"),"CEEMEA")</f>
        <v>CEEMEA</v>
      </c>
      <c r="I119" s="11" t="str">
        <f>IF(COUNTIF(schedule!DA$1:ZZ$100,B119)=0,"new","scheduled")</f>
        <v>new</v>
      </c>
    </row>
    <row r="120" spans="1:9">
      <c r="A120" s="11" t="s">
        <v>1696</v>
      </c>
      <c r="B120" s="13">
        <v>1208182134383</v>
      </c>
      <c r="C120" s="11" t="str">
        <f>IF(ISERROR(VLOOKUP(B120,'140912'!B:C,2,FALSE)),"new",VLOOKUP(B120,'140912'!B:C,2,FALSE))</f>
        <v>new</v>
      </c>
      <c r="D120" s="11" t="str">
        <f>IF(ISERROR(VLOOKUP(B120,'140912'!B:D,3,FALSE)),"new",IF(VLOOKUP(B120,'140912'!B:D,3,FALSE)="new","existing",VLOOKUP(B120,'140912'!B:D,3,FALSE)))</f>
        <v>new</v>
      </c>
      <c r="E120" s="4" t="e">
        <f t="shared" si="2"/>
        <v>#VALUE!</v>
      </c>
      <c r="F120" s="11" t="str">
        <f>IF(ISERROR(VLOOKUP(B120,'190912'!B:B,1,FALSE)),"yes","no")</f>
        <v>no</v>
      </c>
      <c r="G120" s="2" t="s">
        <v>1697</v>
      </c>
      <c r="H120" s="11" t="str">
        <f>IF(ISNA(VLOOKUP(B120,CEEMEA!$A:$A,1,0)),IF(ISNA(VLOOKUP(B120,Removes!$A:$A,1,0)),IF(ISNA(VLOOKUP(B120,TTM!$A:$A,1,0)),IF(ISNA(VLOOKUP(B120,FastTrack!$A:$A,1,0)),"Smart421","FastTrack"),"TTM"),"Remove"),"CEEMEA")</f>
        <v>CEEMEA</v>
      </c>
      <c r="I120" s="11" t="str">
        <f>IF(COUNTIF(schedule!DA$1:ZZ$100,B120)=0,"new","scheduled")</f>
        <v>new</v>
      </c>
    </row>
    <row r="121" spans="1:9">
      <c r="A121" s="11" t="s">
        <v>1706</v>
      </c>
      <c r="B121" s="13">
        <v>1208182138583</v>
      </c>
      <c r="C121" s="11" t="str">
        <f>IF(ISERROR(VLOOKUP(B121,'140912'!B:C,2,FALSE)),"new",VLOOKUP(B121,'140912'!B:C,2,FALSE))</f>
        <v>new</v>
      </c>
      <c r="D121" s="11" t="str">
        <f>IF(ISERROR(VLOOKUP(B121,'140912'!B:D,3,FALSE)),"new",IF(VLOOKUP(B121,'140912'!B:D,3,FALSE)="new","existing",VLOOKUP(B121,'140912'!B:D,3,FALSE)))</f>
        <v>new</v>
      </c>
      <c r="E121" s="4" t="e">
        <f t="shared" si="2"/>
        <v>#VALUE!</v>
      </c>
      <c r="F121" s="11" t="str">
        <f>IF(ISERROR(VLOOKUP(B121,'190912'!B:B,1,FALSE)),"yes","no")</f>
        <v>no</v>
      </c>
      <c r="G121" s="2" t="s">
        <v>1707</v>
      </c>
      <c r="H121" s="11" t="str">
        <f>IF(ISNA(VLOOKUP(B121,CEEMEA!$A:$A,1,0)),IF(ISNA(VLOOKUP(B121,Removes!$A:$A,1,0)),IF(ISNA(VLOOKUP(B121,TTM!$A:$A,1,0)),IF(ISNA(VLOOKUP(B121,FastTrack!$A:$A,1,0)),"Smart421","FastTrack"),"TTM"),"Remove"),"CEEMEA")</f>
        <v>CEEMEA</v>
      </c>
      <c r="I121" s="11" t="str">
        <f>IF(COUNTIF(schedule!DA$1:ZZ$100,B121)=0,"new","scheduled")</f>
        <v>new</v>
      </c>
    </row>
    <row r="122" spans="1:9">
      <c r="A122" s="11" t="s">
        <v>32</v>
      </c>
      <c r="B122" s="13">
        <v>1209060349491</v>
      </c>
      <c r="C122" s="11" t="str">
        <f>IF(ISERROR(VLOOKUP(B122,'140912'!B:C,2,FALSE)),"new",VLOOKUP(B122,'140912'!B:C,2,FALSE))</f>
        <v>new</v>
      </c>
      <c r="D122" s="11" t="str">
        <f>IF(ISERROR(VLOOKUP(B122,'140912'!B:D,3,FALSE)),"new",IF(VLOOKUP(B122,'140912'!B:D,3,FALSE)="new","existing",VLOOKUP(B122,'140912'!B:D,3,FALSE)))</f>
        <v>new</v>
      </c>
      <c r="E122" s="4" t="e">
        <f t="shared" si="2"/>
        <v>#VALUE!</v>
      </c>
      <c r="F122" s="11" t="str">
        <f>IF(ISERROR(VLOOKUP(B122,'190912'!B:B,1,FALSE)),"yes","no")</f>
        <v>no</v>
      </c>
      <c r="G122" s="2" t="s">
        <v>1636</v>
      </c>
      <c r="H122" s="11" t="str">
        <f>IF(ISNA(VLOOKUP(B122,CEEMEA!$A:$A,1,0)),IF(ISNA(VLOOKUP(B122,Removes!$A:$A,1,0)),IF(ISNA(VLOOKUP(B122,TTM!$A:$A,1,0)),IF(ISNA(VLOOKUP(B122,FastTrack!$A:$A,1,0)),"Smart421","FastTrack"),"TTM"),"Remove"),"CEEMEA")</f>
        <v>Smart421</v>
      </c>
      <c r="I122" s="11" t="str">
        <f>IF(COUNTIF(schedule!DA$1:ZZ$100,B122)=0,"new","scheduled")</f>
        <v>scheduled</v>
      </c>
    </row>
    <row r="123" spans="1:9">
      <c r="A123" s="11" t="s">
        <v>1639</v>
      </c>
      <c r="B123" s="13">
        <v>1209071219242</v>
      </c>
      <c r="C123" s="11" t="str">
        <f>IF(ISERROR(VLOOKUP(B123,'140912'!B:C,2,FALSE)),"new",VLOOKUP(B123,'140912'!B:C,2,FALSE))</f>
        <v>new</v>
      </c>
      <c r="D123" s="11" t="str">
        <f>IF(ISERROR(VLOOKUP(B123,'140912'!B:D,3,FALSE)),"new",IF(VLOOKUP(B123,'140912'!B:D,3,FALSE)="new","existing",VLOOKUP(B123,'140912'!B:D,3,FALSE)))</f>
        <v>new</v>
      </c>
      <c r="E123" s="4" t="e">
        <f t="shared" si="2"/>
        <v>#VALUE!</v>
      </c>
      <c r="F123" s="11" t="str">
        <f>IF(ISERROR(VLOOKUP(B123,'190912'!B:B,1,FALSE)),"yes","no")</f>
        <v>no</v>
      </c>
      <c r="G123" s="2" t="s">
        <v>1640</v>
      </c>
      <c r="H123" s="11" t="str">
        <f>IF(ISNA(VLOOKUP(B123,CEEMEA!$A:$A,1,0)),IF(ISNA(VLOOKUP(B123,Removes!$A:$A,1,0)),IF(ISNA(VLOOKUP(B123,TTM!$A:$A,1,0)),IF(ISNA(VLOOKUP(B123,FastTrack!$A:$A,1,0)),"Smart421","FastTrack"),"TTM"),"Remove"),"CEEMEA")</f>
        <v>Remove</v>
      </c>
      <c r="I123" s="11" t="str">
        <f>IF(COUNTIF(schedule!DA$1:ZZ$100,B123)=0,"new","scheduled")</f>
        <v>new</v>
      </c>
    </row>
    <row r="124" spans="1:9">
      <c r="A124" s="11" t="s">
        <v>1661</v>
      </c>
      <c r="B124" s="13">
        <v>1209140439392</v>
      </c>
      <c r="C124" s="11" t="str">
        <f>IF(ISERROR(VLOOKUP(B124,'140912'!B:C,2,FALSE)),"new",VLOOKUP(B124,'140912'!B:C,2,FALSE))</f>
        <v>new</v>
      </c>
      <c r="D124" s="11" t="str">
        <f>IF(ISERROR(VLOOKUP(B124,'140912'!B:D,3,FALSE)),"new",IF(VLOOKUP(B124,'140912'!B:D,3,FALSE)="new","existing",VLOOKUP(B124,'140912'!B:D,3,FALSE)))</f>
        <v>new</v>
      </c>
      <c r="E124" s="4" t="e">
        <f t="shared" si="2"/>
        <v>#VALUE!</v>
      </c>
      <c r="F124" s="11" t="str">
        <f>IF(ISERROR(VLOOKUP(B124,'190912'!B:B,1,FALSE)),"yes","no")</f>
        <v>no</v>
      </c>
      <c r="G124" s="2" t="s">
        <v>1662</v>
      </c>
      <c r="H124" s="11" t="str">
        <f>IF(ISNA(VLOOKUP(B124,CEEMEA!$A:$A,1,0)),IF(ISNA(VLOOKUP(B124,Removes!$A:$A,1,0)),IF(ISNA(VLOOKUP(B124,TTM!$A:$A,1,0)),IF(ISNA(VLOOKUP(B124,FastTrack!$A:$A,1,0)),"Smart421","FastTrack"),"TTM"),"Remove"),"CEEMEA")</f>
        <v>Smart421</v>
      </c>
      <c r="I124" s="11" t="str">
        <f>IF(COUNTIF(schedule!DA$1:ZZ$100,B124)=0,"new","scheduled")</f>
        <v>scheduled</v>
      </c>
    </row>
    <row r="125" spans="1:9">
      <c r="A125" s="11" t="s">
        <v>1663</v>
      </c>
      <c r="B125" s="13">
        <v>1209140439433</v>
      </c>
      <c r="C125" s="11" t="str">
        <f>IF(ISERROR(VLOOKUP(B125,'140912'!B:C,2,FALSE)),"new",VLOOKUP(B125,'140912'!B:C,2,FALSE))</f>
        <v>new</v>
      </c>
      <c r="D125" s="11" t="str">
        <f>IF(ISERROR(VLOOKUP(B125,'140912'!B:D,3,FALSE)),"new",IF(VLOOKUP(B125,'140912'!B:D,3,FALSE)="new","existing",VLOOKUP(B125,'140912'!B:D,3,FALSE)))</f>
        <v>new</v>
      </c>
      <c r="E125" s="4" t="e">
        <f t="shared" si="2"/>
        <v>#VALUE!</v>
      </c>
      <c r="F125" s="11" t="str">
        <f>IF(ISERROR(VLOOKUP(B125,'190912'!B:B,1,FALSE)),"yes","no")</f>
        <v>no</v>
      </c>
      <c r="G125" s="2" t="s">
        <v>1664</v>
      </c>
      <c r="H125" s="11" t="str">
        <f>IF(ISNA(VLOOKUP(B125,CEEMEA!$A:$A,1,0)),IF(ISNA(VLOOKUP(B125,Removes!$A:$A,1,0)),IF(ISNA(VLOOKUP(B125,TTM!$A:$A,1,0)),IF(ISNA(VLOOKUP(B125,FastTrack!$A:$A,1,0)),"Smart421","FastTrack"),"TTM"),"Remove"),"CEEMEA")</f>
        <v>Smart421</v>
      </c>
      <c r="I125" s="11" t="str">
        <f>IF(COUNTIF(schedule!DA$1:ZZ$100,B125)=0,"new","scheduled")</f>
        <v>scheduled</v>
      </c>
    </row>
    <row r="126" spans="1:9">
      <c r="A126" s="11" t="s">
        <v>332</v>
      </c>
      <c r="B126" s="13">
        <v>1209141240361</v>
      </c>
      <c r="C126" s="11" t="str">
        <f>IF(ISERROR(VLOOKUP(B126,'140912'!B:C,2,FALSE)),"new",VLOOKUP(B126,'140912'!B:C,2,FALSE))</f>
        <v>new</v>
      </c>
      <c r="D126" s="11" t="str">
        <f>IF(ISERROR(VLOOKUP(B126,'140912'!B:D,3,FALSE)),"new",IF(VLOOKUP(B126,'140912'!B:D,3,FALSE)="new","existing",VLOOKUP(B126,'140912'!B:D,3,FALSE)))</f>
        <v>new</v>
      </c>
      <c r="E126" s="4" t="e">
        <f t="shared" si="2"/>
        <v>#VALUE!</v>
      </c>
      <c r="F126" s="11" t="str">
        <f>IF(ISERROR(VLOOKUP(B126,'190912'!B:B,1,FALSE)),"yes","no")</f>
        <v>no</v>
      </c>
      <c r="G126" s="2" t="s">
        <v>1713</v>
      </c>
      <c r="H126" s="11" t="str">
        <f>IF(ISNA(VLOOKUP(B126,CEEMEA!$A:$A,1,0)),IF(ISNA(VLOOKUP(B126,Removes!$A:$A,1,0)),IF(ISNA(VLOOKUP(B126,TTM!$A:$A,1,0)),IF(ISNA(VLOOKUP(B126,FastTrack!$A:$A,1,0)),"Smart421","FastTrack"),"TTM"),"Remove"),"CEEMEA")</f>
        <v>Remove</v>
      </c>
      <c r="I126" s="11" t="str">
        <f>IF(COUNTIF(schedule!DA$1:ZZ$100,B126)=0,"new","scheduled")</f>
        <v>new</v>
      </c>
    </row>
  </sheetData>
  <autoFilter ref="A1:I1815">
    <filterColumn colId="7"/>
    <filterColumn colId="8"/>
  </autoFilter>
  <sortState ref="A1:G1814">
    <sortCondition ref="B1:B1814"/>
  </sortState>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dimension ref="A1:I127"/>
  <sheetViews>
    <sheetView workbookViewId="0">
      <selection activeCell="F2" sqref="F2"/>
    </sheetView>
  </sheetViews>
  <sheetFormatPr defaultRowHeight="15"/>
  <cols>
    <col min="1" max="1" width="67" style="11" customWidth="1"/>
    <col min="2" max="4" width="14.140625" style="11" customWidth="1"/>
    <col min="5" max="5" width="13.28515625" style="11" bestFit="1" customWidth="1"/>
    <col min="6" max="6" width="9.140625" style="11"/>
    <col min="7" max="7" width="9.140625" style="3"/>
    <col min="8" max="16384" width="9.140625" style="11"/>
  </cols>
  <sheetData>
    <row r="1" spans="1:9">
      <c r="A1" s="1" t="s">
        <v>23</v>
      </c>
      <c r="B1" s="13"/>
      <c r="C1" s="11" t="s">
        <v>30</v>
      </c>
      <c r="D1" s="11" t="s">
        <v>0</v>
      </c>
      <c r="E1" s="11" t="s">
        <v>35</v>
      </c>
      <c r="F1" s="11" t="s">
        <v>78</v>
      </c>
      <c r="G1" s="2" t="s">
        <v>0</v>
      </c>
      <c r="H1" s="11" t="s">
        <v>190</v>
      </c>
      <c r="I1" s="11" t="s">
        <v>230</v>
      </c>
    </row>
    <row r="2" spans="1:9">
      <c r="A2" s="1" t="s">
        <v>1499</v>
      </c>
      <c r="B2" s="13">
        <v>120326132056</v>
      </c>
      <c r="C2" s="11" t="str">
        <f>IF(ISERROR(VLOOKUP(B2,'130912'!B:C,2,FALSE)),"new",VLOOKUP(B2,'130912'!B:C,2,FALSE))</f>
        <v>new</v>
      </c>
      <c r="D2" s="11" t="str">
        <f>IF(ISERROR(VLOOKUP(B2,'130912'!B:D,3,FALSE)),"new",IF(VLOOKUP(B2,'130912'!B:D,3,FALSE)="new","existing",VLOOKUP(B2,'130912'!B:D,3,FALSE)))</f>
        <v>new</v>
      </c>
      <c r="E2" s="4" t="e">
        <f t="shared" ref="E2" si="0">DATEVALUE(MID(G2,SEARCH("/",G2,1)-2,10))</f>
        <v>#VALUE!</v>
      </c>
      <c r="F2" s="11" t="str">
        <f>IF(ISERROR(VLOOKUP(B2,'180912'!B:B,1,FALSE)),"yes","no")</f>
        <v>no</v>
      </c>
      <c r="G2" s="2" t="s">
        <v>1500</v>
      </c>
      <c r="H2" s="11" t="str">
        <f>IF(ISNA(VLOOKUP(B2,CEEMEA!$A:$A,1,0)),IF(ISNA(VLOOKUP(B2,Removes!$A:$A,1,0)),IF(ISNA(VLOOKUP(B2,TTM!$A:$A,1,0)),IF(ISNA(VLOOKUP(B2,FastTrack!$A:$A,1,0)),"Smart421","FastTrack"),"TTM"),"Remove"),"CEEMEA")</f>
        <v>Smart421</v>
      </c>
      <c r="I2" s="11" t="str">
        <f>IF(COUNTIF(schedule!DA$1:ZZ$100,B2)=0,"new","scheduled")</f>
        <v>scheduled</v>
      </c>
    </row>
    <row r="3" spans="1:9">
      <c r="A3" s="1" t="s">
        <v>1495</v>
      </c>
      <c r="B3" s="13">
        <v>120326133858</v>
      </c>
      <c r="C3" s="11" t="str">
        <f>IF(ISERROR(VLOOKUP(B3,'130912'!B:C,2,FALSE)),"new",VLOOKUP(B3,'130912'!B:C,2,FALSE))</f>
        <v>new</v>
      </c>
      <c r="D3" s="11" t="str">
        <f>IF(ISERROR(VLOOKUP(B3,'130912'!B:D,3,FALSE)),"new",IF(VLOOKUP(B3,'130912'!B:D,3,FALSE)="new","existing",VLOOKUP(B3,'130912'!B:D,3,FALSE)))</f>
        <v>new</v>
      </c>
      <c r="E3" s="4" t="e">
        <f t="shared" ref="E3:E66" si="1">DATEVALUE(MID(G3,SEARCH("/",G3,1)-2,10))</f>
        <v>#VALUE!</v>
      </c>
      <c r="F3" s="11" t="str">
        <f>IF(ISERROR(VLOOKUP(B3,'180912'!B:B,1,FALSE)),"yes","no")</f>
        <v>yes</v>
      </c>
      <c r="G3" s="2" t="s">
        <v>1496</v>
      </c>
      <c r="H3" s="11" t="str">
        <f>IF(ISNA(VLOOKUP(B3,CEEMEA!$A:$A,1,0)),IF(ISNA(VLOOKUP(B3,Removes!$A:$A,1,0)),IF(ISNA(VLOOKUP(B3,TTM!$A:$A,1,0)),IF(ISNA(VLOOKUP(B3,FastTrack!$A:$A,1,0)),"Smart421","FastTrack"),"TTM"),"Remove"),"CEEMEA")</f>
        <v>Smart421</v>
      </c>
      <c r="I3" s="11" t="str">
        <f>IF(COUNTIF(schedule!DA$1:ZZ$100,B3)=0,"new","scheduled")</f>
        <v>scheduled</v>
      </c>
    </row>
    <row r="4" spans="1:9">
      <c r="A4" s="1" t="s">
        <v>1497</v>
      </c>
      <c r="B4" s="13">
        <v>120326133903</v>
      </c>
      <c r="C4" s="11" t="str">
        <f>IF(ISERROR(VLOOKUP(B4,'130912'!B:C,2,FALSE)),"new",VLOOKUP(B4,'130912'!B:C,2,FALSE))</f>
        <v>new</v>
      </c>
      <c r="D4" s="11" t="str">
        <f>IF(ISERROR(VLOOKUP(B4,'130912'!B:D,3,FALSE)),"new",IF(VLOOKUP(B4,'130912'!B:D,3,FALSE)="new","existing",VLOOKUP(B4,'130912'!B:D,3,FALSE)))</f>
        <v>new</v>
      </c>
      <c r="E4" s="4" t="e">
        <f t="shared" si="1"/>
        <v>#VALUE!</v>
      </c>
      <c r="F4" s="11" t="str">
        <f>IF(ISERROR(VLOOKUP(B4,'180912'!B:B,1,FALSE)),"yes","no")</f>
        <v>yes</v>
      </c>
      <c r="G4" s="2" t="s">
        <v>1498</v>
      </c>
      <c r="H4" s="11" t="str">
        <f>IF(ISNA(VLOOKUP(B4,CEEMEA!$A:$A,1,0)),IF(ISNA(VLOOKUP(B4,Removes!$A:$A,1,0)),IF(ISNA(VLOOKUP(B4,TTM!$A:$A,1,0)),IF(ISNA(VLOOKUP(B4,FastTrack!$A:$A,1,0)),"Smart421","FastTrack"),"TTM"),"Remove"),"CEEMEA")</f>
        <v>Smart421</v>
      </c>
      <c r="I4" s="11" t="str">
        <f>IF(COUNTIF(schedule!DA$1:ZZ$100,B4)=0,"new","scheduled")</f>
        <v>scheduled</v>
      </c>
    </row>
    <row r="5" spans="1:9">
      <c r="A5" s="1" t="s">
        <v>1489</v>
      </c>
      <c r="B5" s="13">
        <v>120326133914</v>
      </c>
      <c r="C5" s="11" t="str">
        <f>IF(ISERROR(VLOOKUP(B5,'130912'!B:C,2,FALSE)),"new",VLOOKUP(B5,'130912'!B:C,2,FALSE))</f>
        <v>new</v>
      </c>
      <c r="D5" s="11" t="str">
        <f>IF(ISERROR(VLOOKUP(B5,'130912'!B:D,3,FALSE)),"new",IF(VLOOKUP(B5,'130912'!B:D,3,FALSE)="new","existing",VLOOKUP(B5,'130912'!B:D,3,FALSE)))</f>
        <v>new</v>
      </c>
      <c r="E5" s="4" t="e">
        <f t="shared" si="1"/>
        <v>#VALUE!</v>
      </c>
      <c r="F5" s="11" t="str">
        <f>IF(ISERROR(VLOOKUP(B5,'180912'!B:B,1,FALSE)),"yes","no")</f>
        <v>yes</v>
      </c>
      <c r="G5" s="2" t="s">
        <v>1490</v>
      </c>
      <c r="H5" s="11" t="str">
        <f>IF(ISNA(VLOOKUP(B5,CEEMEA!$A:$A,1,0)),IF(ISNA(VLOOKUP(B5,Removes!$A:$A,1,0)),IF(ISNA(VLOOKUP(B5,TTM!$A:$A,1,0)),IF(ISNA(VLOOKUP(B5,FastTrack!$A:$A,1,0)),"Smart421","FastTrack"),"TTM"),"Remove"),"CEEMEA")</f>
        <v>Smart421</v>
      </c>
      <c r="I5" s="11" t="str">
        <f>IF(COUNTIF(schedule!DA$1:ZZ$100,B5)=0,"new","scheduled")</f>
        <v>scheduled</v>
      </c>
    </row>
    <row r="6" spans="1:9">
      <c r="A6" s="11" t="s">
        <v>1567</v>
      </c>
      <c r="B6" s="13">
        <v>120326133925</v>
      </c>
      <c r="C6" s="11" t="str">
        <f>IF(ISERROR(VLOOKUP(B6,'130912'!B:C,2,FALSE)),"new",VLOOKUP(B6,'130912'!B:C,2,FALSE))</f>
        <v>new</v>
      </c>
      <c r="D6" s="11" t="str">
        <f>IF(ISERROR(VLOOKUP(B6,'130912'!B:D,3,FALSE)),"new",IF(VLOOKUP(B6,'130912'!B:D,3,FALSE)="new","existing",VLOOKUP(B6,'130912'!B:D,3,FALSE)))</f>
        <v>existing</v>
      </c>
      <c r="E6" s="4" t="e">
        <f t="shared" si="1"/>
        <v>#VALUE!</v>
      </c>
      <c r="F6" s="11" t="str">
        <f>IF(ISERROR(VLOOKUP(B6,'180912'!B:B,1,FALSE)),"yes","no")</f>
        <v>yes</v>
      </c>
      <c r="G6" s="2" t="s">
        <v>1568</v>
      </c>
      <c r="H6" s="11" t="str">
        <f>IF(ISNA(VLOOKUP(B6,CEEMEA!$A:$A,1,0)),IF(ISNA(VLOOKUP(B6,Removes!$A:$A,1,0)),IF(ISNA(VLOOKUP(B6,TTM!$A:$A,1,0)),IF(ISNA(VLOOKUP(B6,FastTrack!$A:$A,1,0)),"Smart421","FastTrack"),"TTM"),"Remove"),"CEEMEA")</f>
        <v>Smart421</v>
      </c>
      <c r="I6" s="11" t="str">
        <f>IF(COUNTIF(schedule!DA$1:ZZ$100,B6)=0,"new","scheduled")</f>
        <v>scheduled</v>
      </c>
    </row>
    <row r="7" spans="1:9">
      <c r="A7" s="11" t="s">
        <v>145</v>
      </c>
      <c r="B7" s="13">
        <v>120724062903</v>
      </c>
      <c r="C7" s="11" t="str">
        <f>IF(ISERROR(VLOOKUP(B7,'130912'!B:C,2,FALSE)),"new",VLOOKUP(B7,'130912'!B:C,2,FALSE))</f>
        <v>new</v>
      </c>
      <c r="D7" s="11" t="str">
        <f>IF(ISERROR(VLOOKUP(B7,'130912'!B:D,3,FALSE)),"new",IF(VLOOKUP(B7,'130912'!B:D,3,FALSE)="new","existing",VLOOKUP(B7,'130912'!B:D,3,FALSE)))</f>
        <v>new</v>
      </c>
      <c r="E7" s="4" t="e">
        <f t="shared" si="1"/>
        <v>#VALUE!</v>
      </c>
      <c r="F7" s="11" t="str">
        <f>IF(ISERROR(VLOOKUP(B7,'180912'!B:B,1,FALSE)),"yes","no")</f>
        <v>yes</v>
      </c>
      <c r="G7" s="2" t="s">
        <v>1563</v>
      </c>
      <c r="H7" s="11" t="str">
        <f>IF(ISNA(VLOOKUP(B7,CEEMEA!$A:$A,1,0)),IF(ISNA(VLOOKUP(B7,Removes!$A:$A,1,0)),IF(ISNA(VLOOKUP(B7,TTM!$A:$A,1,0)),IF(ISNA(VLOOKUP(B7,FastTrack!$A:$A,1,0)),"Smart421","FastTrack"),"TTM"),"Remove"),"CEEMEA")</f>
        <v>Smart421</v>
      </c>
      <c r="I7" s="11" t="str">
        <f>IF(COUNTIF(schedule!DA$1:ZZ$100,B7)=0,"new","scheduled")</f>
        <v>scheduled</v>
      </c>
    </row>
    <row r="8" spans="1:9">
      <c r="A8" s="11" t="s">
        <v>144</v>
      </c>
      <c r="B8" s="13">
        <v>120724063411</v>
      </c>
      <c r="C8" s="11" t="str">
        <f>IF(ISERROR(VLOOKUP(B8,'130912'!B:C,2,FALSE)),"new",VLOOKUP(B8,'130912'!B:C,2,FALSE))</f>
        <v>new</v>
      </c>
      <c r="D8" s="11" t="str">
        <f>IF(ISERROR(VLOOKUP(B8,'130912'!B:D,3,FALSE)),"new",IF(VLOOKUP(B8,'130912'!B:D,3,FALSE)="new","existing",VLOOKUP(B8,'130912'!B:D,3,FALSE)))</f>
        <v>new</v>
      </c>
      <c r="E8" s="4" t="e">
        <f t="shared" si="1"/>
        <v>#VALUE!</v>
      </c>
      <c r="F8" s="11" t="str">
        <f>IF(ISERROR(VLOOKUP(B8,'180912'!B:B,1,FALSE)),"yes","no")</f>
        <v>yes</v>
      </c>
      <c r="G8" s="2" t="s">
        <v>1564</v>
      </c>
      <c r="H8" s="11" t="str">
        <f>IF(ISNA(VLOOKUP(B8,CEEMEA!$A:$A,1,0)),IF(ISNA(VLOOKUP(B8,Removes!$A:$A,1,0)),IF(ISNA(VLOOKUP(B8,TTM!$A:$A,1,0)),IF(ISNA(VLOOKUP(B8,FastTrack!$A:$A,1,0)),"Smart421","FastTrack"),"TTM"),"Remove"),"CEEMEA")</f>
        <v>Smart421</v>
      </c>
      <c r="I8" s="11" t="str">
        <f>IF(COUNTIF(schedule!DA$1:ZZ$100,B8)=0,"new","scheduled")</f>
        <v>scheduled</v>
      </c>
    </row>
    <row r="9" spans="1:9">
      <c r="A9" s="11" t="s">
        <v>162</v>
      </c>
      <c r="B9" s="13">
        <v>120808042120</v>
      </c>
      <c r="C9" s="11" t="str">
        <f>IF(ISERROR(VLOOKUP(B9,'130912'!B:C,2,FALSE)),"new",VLOOKUP(B9,'130912'!B:C,2,FALSE))</f>
        <v>new</v>
      </c>
      <c r="D9" s="11" t="str">
        <f>IF(ISERROR(VLOOKUP(B9,'130912'!B:D,3,FALSE)),"new",IF(VLOOKUP(B9,'130912'!B:D,3,FALSE)="new","existing",VLOOKUP(B9,'130912'!B:D,3,FALSE)))</f>
        <v>existing</v>
      </c>
      <c r="E9" s="4">
        <f t="shared" si="1"/>
        <v>41069</v>
      </c>
      <c r="F9" s="11" t="str">
        <f>IF(ISERROR(VLOOKUP(B9,'180912'!B:B,1,FALSE)),"yes","no")</f>
        <v>no</v>
      </c>
      <c r="G9" s="2" t="s">
        <v>1472</v>
      </c>
      <c r="H9" s="11" t="str">
        <f>IF(ISNA(VLOOKUP(B9,CEEMEA!$A:$A,1,0)),IF(ISNA(VLOOKUP(B9,Removes!$A:$A,1,0)),IF(ISNA(VLOOKUP(B9,TTM!$A:$A,1,0)),IF(ISNA(VLOOKUP(B9,FastTrack!$A:$A,1,0)),"Smart421","FastTrack"),"TTM"),"Remove"),"CEEMEA")</f>
        <v>Remove</v>
      </c>
      <c r="I9" s="11" t="str">
        <f>IF(COUNTIF(schedule!DA$1:ZZ$100,B9)=0,"new","scheduled")</f>
        <v>new</v>
      </c>
    </row>
    <row r="10" spans="1:9">
      <c r="A10" s="11" t="s">
        <v>128</v>
      </c>
      <c r="B10" s="13">
        <v>120814105536</v>
      </c>
      <c r="C10" s="11" t="str">
        <f>IF(ISERROR(VLOOKUP(B10,'130912'!B:C,2,FALSE)),"new",VLOOKUP(B10,'130912'!B:C,2,FALSE))</f>
        <v>new</v>
      </c>
      <c r="D10" s="11" t="str">
        <f>IF(ISERROR(VLOOKUP(B10,'130912'!B:D,3,FALSE)),"new",IF(VLOOKUP(B10,'130912'!B:D,3,FALSE)="new","existing",VLOOKUP(B10,'130912'!B:D,3,FALSE)))</f>
        <v>existing</v>
      </c>
      <c r="E10" s="4" t="e">
        <f t="shared" si="1"/>
        <v>#VALUE!</v>
      </c>
      <c r="F10" s="11" t="str">
        <f>IF(ISERROR(VLOOKUP(B10,'180912'!B:B,1,FALSE)),"yes","no")</f>
        <v>no</v>
      </c>
      <c r="G10" s="2" t="s">
        <v>1574</v>
      </c>
      <c r="H10" s="11" t="str">
        <f>IF(ISNA(VLOOKUP(B10,CEEMEA!$A:$A,1,0)),IF(ISNA(VLOOKUP(B10,Removes!$A:$A,1,0)),IF(ISNA(VLOOKUP(B10,TTM!$A:$A,1,0)),IF(ISNA(VLOOKUP(B10,FastTrack!$A:$A,1,0)),"Smart421","FastTrack"),"TTM"),"Remove"),"CEEMEA")</f>
        <v>Smart421</v>
      </c>
      <c r="I10" s="11" t="str">
        <f>IF(COUNTIF(schedule!DA$1:ZZ$100,B10)=0,"new","scheduled")</f>
        <v>scheduled</v>
      </c>
    </row>
    <row r="11" spans="1:9">
      <c r="A11" s="11" t="s">
        <v>416</v>
      </c>
      <c r="B11" s="13">
        <v>120815111406</v>
      </c>
      <c r="C11" s="11" t="str">
        <f>IF(ISERROR(VLOOKUP(B11,'130912'!B:C,2,FALSE)),"new",VLOOKUP(B11,'130912'!B:C,2,FALSE))</f>
        <v>new</v>
      </c>
      <c r="D11" s="11" t="str">
        <f>IF(ISERROR(VLOOKUP(B11,'130912'!B:D,3,FALSE)),"new",IF(VLOOKUP(B11,'130912'!B:D,3,FALSE)="new","existing",VLOOKUP(B11,'130912'!B:D,3,FALSE)))</f>
        <v>existing</v>
      </c>
      <c r="E11" s="4" t="e">
        <f t="shared" si="1"/>
        <v>#VALUE!</v>
      </c>
      <c r="F11" s="11" t="str">
        <f>IF(ISERROR(VLOOKUP(B11,'180912'!B:B,1,FALSE)),"yes","no")</f>
        <v>no</v>
      </c>
      <c r="G11" s="2" t="s">
        <v>1022</v>
      </c>
      <c r="H11" s="11" t="str">
        <f>IF(ISNA(VLOOKUP(B11,CEEMEA!$A:$A,1,0)),IF(ISNA(VLOOKUP(B11,Removes!$A:$A,1,0)),IF(ISNA(VLOOKUP(B11,TTM!$A:$A,1,0)),IF(ISNA(VLOOKUP(B11,FastTrack!$A:$A,1,0)),"Smart421","FastTrack"),"TTM"),"Remove"),"CEEMEA")</f>
        <v>Smart421</v>
      </c>
      <c r="I11" s="11" t="str">
        <f>IF(COUNTIF(schedule!DA$1:ZZ$100,B11)=0,"new","scheduled")</f>
        <v>scheduled</v>
      </c>
    </row>
    <row r="12" spans="1:9">
      <c r="A12" s="11" t="s">
        <v>1559</v>
      </c>
      <c r="B12" s="13">
        <v>120818203139</v>
      </c>
      <c r="C12" s="11" t="str">
        <f>IF(ISERROR(VLOOKUP(B12,'130912'!B:C,2,FALSE)),"new",VLOOKUP(B12,'130912'!B:C,2,FALSE))</f>
        <v>new</v>
      </c>
      <c r="D12" s="11" t="str">
        <f>IF(ISERROR(VLOOKUP(B12,'130912'!B:D,3,FALSE)),"new",IF(VLOOKUP(B12,'130912'!B:D,3,FALSE)="new","existing",VLOOKUP(B12,'130912'!B:D,3,FALSE)))</f>
        <v>new</v>
      </c>
      <c r="E12" s="4" t="e">
        <f t="shared" si="1"/>
        <v>#VALUE!</v>
      </c>
      <c r="F12" s="11" t="str">
        <f>IF(ISERROR(VLOOKUP(B12,'180912'!B:B,1,FALSE)),"yes","no")</f>
        <v>no</v>
      </c>
      <c r="G12" s="2" t="s">
        <v>1560</v>
      </c>
      <c r="H12" s="11" t="str">
        <f>IF(ISNA(VLOOKUP(B12,CEEMEA!$A:$A,1,0)),IF(ISNA(VLOOKUP(B12,Removes!$A:$A,1,0)),IF(ISNA(VLOOKUP(B12,TTM!$A:$A,1,0)),IF(ISNA(VLOOKUP(B12,FastTrack!$A:$A,1,0)),"Smart421","FastTrack"),"TTM"),"Remove"),"CEEMEA")</f>
        <v>CEEMEA</v>
      </c>
      <c r="I12" s="11" t="str">
        <f>IF(COUNTIF(schedule!DA$1:ZZ$100,B12)=0,"new","scheduled")</f>
        <v>new</v>
      </c>
    </row>
    <row r="13" spans="1:9">
      <c r="A13" s="11" t="s">
        <v>673</v>
      </c>
      <c r="B13" s="13">
        <v>120822072617</v>
      </c>
      <c r="C13" s="11" t="str">
        <f>IF(ISERROR(VLOOKUP(B13,'130912'!B:C,2,FALSE)),"new",VLOOKUP(B13,'130912'!B:C,2,FALSE))</f>
        <v>new</v>
      </c>
      <c r="D13" s="11" t="str">
        <f>IF(ISERROR(VLOOKUP(B13,'130912'!B:D,3,FALSE)),"new",IF(VLOOKUP(B13,'130912'!B:D,3,FALSE)="new","existing",VLOOKUP(B13,'130912'!B:D,3,FALSE)))</f>
        <v>existing</v>
      </c>
      <c r="E13" s="4" t="e">
        <f t="shared" si="1"/>
        <v>#VALUE!</v>
      </c>
      <c r="F13" s="11" t="str">
        <f>IF(ISERROR(VLOOKUP(B13,'180912'!B:B,1,FALSE)),"yes","no")</f>
        <v>no</v>
      </c>
      <c r="G13" s="2" t="s">
        <v>1063</v>
      </c>
      <c r="H13" s="11" t="str">
        <f>IF(ISNA(VLOOKUP(B13,CEEMEA!$A:$A,1,0)),IF(ISNA(VLOOKUP(B13,Removes!$A:$A,1,0)),IF(ISNA(VLOOKUP(B13,TTM!$A:$A,1,0)),IF(ISNA(VLOOKUP(B13,FastTrack!$A:$A,1,0)),"Smart421","FastTrack"),"TTM"),"Remove"),"CEEMEA")</f>
        <v>Smart421</v>
      </c>
      <c r="I13" s="11" t="str">
        <f>IF(COUNTIF(schedule!DA$1:ZZ$100,B13)=0,"new","scheduled")</f>
        <v>scheduled</v>
      </c>
    </row>
    <row r="14" spans="1:9">
      <c r="A14" s="11" t="s">
        <v>331</v>
      </c>
      <c r="B14" s="13">
        <v>120829132233</v>
      </c>
      <c r="C14" s="11" t="str">
        <f>IF(ISERROR(VLOOKUP(B14,'130912'!B:C,2,FALSE)),"new",VLOOKUP(B14,'130912'!B:C,2,FALSE))</f>
        <v>new</v>
      </c>
      <c r="D14" s="11" t="str">
        <f>IF(ISERROR(VLOOKUP(B14,'130912'!B:D,3,FALSE)),"new",IF(VLOOKUP(B14,'130912'!B:D,3,FALSE)="new","existing",VLOOKUP(B14,'130912'!B:D,3,FALSE)))</f>
        <v>existing</v>
      </c>
      <c r="E14" s="4">
        <f t="shared" si="1"/>
        <v>41191</v>
      </c>
      <c r="F14" s="11" t="str">
        <f>IF(ISERROR(VLOOKUP(B14,'180912'!B:B,1,FALSE)),"yes","no")</f>
        <v>yes</v>
      </c>
      <c r="G14" s="2" t="s">
        <v>1448</v>
      </c>
      <c r="H14" s="11" t="str">
        <f>IF(ISNA(VLOOKUP(B14,CEEMEA!$A:$A,1,0)),IF(ISNA(VLOOKUP(B14,Removes!$A:$A,1,0)),IF(ISNA(VLOOKUP(B14,TTM!$A:$A,1,0)),IF(ISNA(VLOOKUP(B14,FastTrack!$A:$A,1,0)),"Smart421","FastTrack"),"TTM"),"Remove"),"CEEMEA")</f>
        <v>Smart421</v>
      </c>
      <c r="I14" s="11" t="str">
        <f>IF(COUNTIF(schedule!DA$1:ZZ$100,B14)=0,"new","scheduled")</f>
        <v>scheduled</v>
      </c>
    </row>
    <row r="15" spans="1:9">
      <c r="A15" s="11" t="s">
        <v>330</v>
      </c>
      <c r="B15" s="13">
        <v>120829132918</v>
      </c>
      <c r="C15" s="11" t="str">
        <f>IF(ISERROR(VLOOKUP(B15,'130912'!B:C,2,FALSE)),"new",VLOOKUP(B15,'130912'!B:C,2,FALSE))</f>
        <v>new</v>
      </c>
      <c r="D15" s="11" t="str">
        <f>IF(ISERROR(VLOOKUP(B15,'130912'!B:D,3,FALSE)),"new",IF(VLOOKUP(B15,'130912'!B:D,3,FALSE)="new","existing",VLOOKUP(B15,'130912'!B:D,3,FALSE)))</f>
        <v>existing</v>
      </c>
      <c r="E15" s="4">
        <f t="shared" si="1"/>
        <v>41191</v>
      </c>
      <c r="F15" s="11" t="str">
        <f>IF(ISERROR(VLOOKUP(B15,'180912'!B:B,1,FALSE)),"yes","no")</f>
        <v>yes</v>
      </c>
      <c r="G15" s="2" t="s">
        <v>1449</v>
      </c>
      <c r="H15" s="11" t="str">
        <f>IF(ISNA(VLOOKUP(B15,CEEMEA!$A:$A,1,0)),IF(ISNA(VLOOKUP(B15,Removes!$A:$A,1,0)),IF(ISNA(VLOOKUP(B15,TTM!$A:$A,1,0)),IF(ISNA(VLOOKUP(B15,FastTrack!$A:$A,1,0)),"Smart421","FastTrack"),"TTM"),"Remove"),"CEEMEA")</f>
        <v>Smart421</v>
      </c>
      <c r="I15" s="11" t="str">
        <f>IF(COUNTIF(schedule!DA$1:ZZ$100,B15)=0,"new","scheduled")</f>
        <v>scheduled</v>
      </c>
    </row>
    <row r="16" spans="1:9">
      <c r="A16" s="11" t="s">
        <v>889</v>
      </c>
      <c r="B16" s="13">
        <v>120830134102</v>
      </c>
      <c r="C16" s="11" t="str">
        <f>IF(ISERROR(VLOOKUP(B16,'130912'!B:C,2,FALSE)),"new",VLOOKUP(B16,'130912'!B:C,2,FALSE))</f>
        <v>new</v>
      </c>
      <c r="D16" s="11" t="str">
        <f>IF(ISERROR(VLOOKUP(B16,'130912'!B:D,3,FALSE)),"new",IF(VLOOKUP(B16,'130912'!B:D,3,FALSE)="new","existing",VLOOKUP(B16,'130912'!B:D,3,FALSE)))</f>
        <v>existing</v>
      </c>
      <c r="E16" s="4" t="e">
        <f t="shared" si="1"/>
        <v>#VALUE!</v>
      </c>
      <c r="F16" s="11" t="str">
        <f>IF(ISERROR(VLOOKUP(B16,'180912'!B:B,1,FALSE)),"yes","no")</f>
        <v>yes</v>
      </c>
      <c r="G16" s="2" t="s">
        <v>1045</v>
      </c>
      <c r="H16" s="11" t="str">
        <f>IF(ISNA(VLOOKUP(B16,CEEMEA!$A:$A,1,0)),IF(ISNA(VLOOKUP(B16,Removes!$A:$A,1,0)),IF(ISNA(VLOOKUP(B16,TTM!$A:$A,1,0)),IF(ISNA(VLOOKUP(B16,FastTrack!$A:$A,1,0)),"Smart421","FastTrack"),"TTM"),"Remove"),"CEEMEA")</f>
        <v>Remove</v>
      </c>
      <c r="I16" s="11" t="str">
        <f>IF(COUNTIF(schedule!DA$1:ZZ$100,B16)=0,"new","scheduled")</f>
        <v>new</v>
      </c>
    </row>
    <row r="17" spans="1:9">
      <c r="A17" s="11" t="s">
        <v>887</v>
      </c>
      <c r="B17" s="13">
        <v>120830135806</v>
      </c>
      <c r="C17" s="11" t="str">
        <f>IF(ISERROR(VLOOKUP(B17,'130912'!B:C,2,FALSE)),"new",VLOOKUP(B17,'130912'!B:C,2,FALSE))</f>
        <v>new</v>
      </c>
      <c r="D17" s="11" t="str">
        <f>IF(ISERROR(VLOOKUP(B17,'130912'!B:D,3,FALSE)),"new",IF(VLOOKUP(B17,'130912'!B:D,3,FALSE)="new","existing",VLOOKUP(B17,'130912'!B:D,3,FALSE)))</f>
        <v>existing</v>
      </c>
      <c r="E17" s="4" t="e">
        <f t="shared" si="1"/>
        <v>#VALUE!</v>
      </c>
      <c r="F17" s="11" t="str">
        <f>IF(ISERROR(VLOOKUP(B17,'180912'!B:B,1,FALSE)),"yes","no")</f>
        <v>yes</v>
      </c>
      <c r="G17" s="2" t="s">
        <v>1044</v>
      </c>
      <c r="H17" s="11" t="str">
        <f>IF(ISNA(VLOOKUP(B17,CEEMEA!$A:$A,1,0)),IF(ISNA(VLOOKUP(B17,Removes!$A:$A,1,0)),IF(ISNA(VLOOKUP(B17,TTM!$A:$A,1,0)),IF(ISNA(VLOOKUP(B17,FastTrack!$A:$A,1,0)),"Smart421","FastTrack"),"TTM"),"Remove"),"CEEMEA")</f>
        <v>Remove</v>
      </c>
      <c r="I17" s="11" t="str">
        <f>IF(COUNTIF(schedule!DA$1:ZZ$100,B17)=0,"new","scheduled")</f>
        <v>new</v>
      </c>
    </row>
    <row r="18" spans="1:9">
      <c r="A18" s="11" t="s">
        <v>83</v>
      </c>
      <c r="B18" s="13">
        <v>120830141555</v>
      </c>
      <c r="C18" s="11" t="str">
        <f>IF(ISERROR(VLOOKUP(B18,'130912'!B:C,2,FALSE)),"new",VLOOKUP(B18,'130912'!B:C,2,FALSE))</f>
        <v>new</v>
      </c>
      <c r="D18" s="11" t="str">
        <f>IF(ISERROR(VLOOKUP(B18,'130912'!B:D,3,FALSE)),"new",IF(VLOOKUP(B18,'130912'!B:D,3,FALSE)="new","existing",VLOOKUP(B18,'130912'!B:D,3,FALSE)))</f>
        <v>existing</v>
      </c>
      <c r="E18" s="4" t="e">
        <f t="shared" si="1"/>
        <v>#VALUE!</v>
      </c>
      <c r="F18" s="11" t="str">
        <f>IF(ISERROR(VLOOKUP(B18,'180912'!B:B,1,FALSE)),"yes","no")</f>
        <v>yes</v>
      </c>
      <c r="G18" s="2" t="s">
        <v>1043</v>
      </c>
      <c r="H18" s="11" t="str">
        <f>IF(ISNA(VLOOKUP(B18,CEEMEA!$A:$A,1,0)),IF(ISNA(VLOOKUP(B18,Removes!$A:$A,1,0)),IF(ISNA(VLOOKUP(B18,TTM!$A:$A,1,0)),IF(ISNA(VLOOKUP(B18,FastTrack!$A:$A,1,0)),"Smart421","FastTrack"),"TTM"),"Remove"),"CEEMEA")</f>
        <v>Remove</v>
      </c>
      <c r="I18" s="11" t="str">
        <f>IF(COUNTIF(schedule!DA$1:ZZ$100,B18)=0,"new","scheduled")</f>
        <v>new</v>
      </c>
    </row>
    <row r="19" spans="1:9">
      <c r="A19" s="11" t="s">
        <v>884</v>
      </c>
      <c r="B19" s="13">
        <v>120830141850</v>
      </c>
      <c r="C19" s="11" t="str">
        <f>IF(ISERROR(VLOOKUP(B19,'130912'!B:C,2,FALSE)),"new",VLOOKUP(B19,'130912'!B:C,2,FALSE))</f>
        <v>new</v>
      </c>
      <c r="D19" s="11" t="str">
        <f>IF(ISERROR(VLOOKUP(B19,'130912'!B:D,3,FALSE)),"new",IF(VLOOKUP(B19,'130912'!B:D,3,FALSE)="new","existing",VLOOKUP(B19,'130912'!B:D,3,FALSE)))</f>
        <v>existing</v>
      </c>
      <c r="E19" s="4" t="e">
        <f t="shared" si="1"/>
        <v>#VALUE!</v>
      </c>
      <c r="F19" s="11" t="str">
        <f>IF(ISERROR(VLOOKUP(B19,'180912'!B:B,1,FALSE)),"yes","no")</f>
        <v>yes</v>
      </c>
      <c r="G19" s="2" t="s">
        <v>1042</v>
      </c>
      <c r="H19" s="11" t="str">
        <f>IF(ISNA(VLOOKUP(B19,CEEMEA!$A:$A,1,0)),IF(ISNA(VLOOKUP(B19,Removes!$A:$A,1,0)),IF(ISNA(VLOOKUP(B19,TTM!$A:$A,1,0)),IF(ISNA(VLOOKUP(B19,FastTrack!$A:$A,1,0)),"Smart421","FastTrack"),"TTM"),"Remove"),"CEEMEA")</f>
        <v>Remove</v>
      </c>
      <c r="I19" s="11" t="str">
        <f>IF(COUNTIF(schedule!DA$1:ZZ$100,B19)=0,"new","scheduled")</f>
        <v>new</v>
      </c>
    </row>
    <row r="20" spans="1:9">
      <c r="A20" s="11" t="s">
        <v>51</v>
      </c>
      <c r="B20" s="13">
        <v>120904094102</v>
      </c>
      <c r="C20" s="11" t="str">
        <f>IF(ISERROR(VLOOKUP(B20,'130912'!B:C,2,FALSE)),"new",VLOOKUP(B20,'130912'!B:C,2,FALSE))</f>
        <v>new</v>
      </c>
      <c r="D20" s="11" t="str">
        <f>IF(ISERROR(VLOOKUP(B20,'130912'!B:D,3,FALSE)),"new",IF(VLOOKUP(B20,'130912'!B:D,3,FALSE)="new","existing",VLOOKUP(B20,'130912'!B:D,3,FALSE)))</f>
        <v>existing</v>
      </c>
      <c r="E20" s="4">
        <f t="shared" si="1"/>
        <v>41008</v>
      </c>
      <c r="F20" s="11" t="str">
        <f>IF(ISERROR(VLOOKUP(B20,'180912'!B:B,1,FALSE)),"yes","no")</f>
        <v>yes</v>
      </c>
      <c r="G20" s="2" t="s">
        <v>1482</v>
      </c>
      <c r="H20" s="11" t="str">
        <f>IF(ISNA(VLOOKUP(B20,CEEMEA!$A:$A,1,0)),IF(ISNA(VLOOKUP(B20,Removes!$A:$A,1,0)),IF(ISNA(VLOOKUP(B20,TTM!$A:$A,1,0)),IF(ISNA(VLOOKUP(B20,FastTrack!$A:$A,1,0)),"Smart421","FastTrack"),"TTM"),"Remove"),"CEEMEA")</f>
        <v>Remove</v>
      </c>
      <c r="I20" s="11" t="str">
        <f>IF(COUNTIF(schedule!DA$1:ZZ$100,B20)=0,"new","scheduled")</f>
        <v>new</v>
      </c>
    </row>
    <row r="21" spans="1:9">
      <c r="A21" s="11" t="s">
        <v>52</v>
      </c>
      <c r="B21" s="13">
        <v>120904094955</v>
      </c>
      <c r="C21" s="11" t="str">
        <f>IF(ISERROR(VLOOKUP(B21,'130912'!B:C,2,FALSE)),"new",VLOOKUP(B21,'130912'!B:C,2,FALSE))</f>
        <v>new</v>
      </c>
      <c r="D21" s="11" t="str">
        <f>IF(ISERROR(VLOOKUP(B21,'130912'!B:D,3,FALSE)),"new",IF(VLOOKUP(B21,'130912'!B:D,3,FALSE)="new","existing",VLOOKUP(B21,'130912'!B:D,3,FALSE)))</f>
        <v>existing</v>
      </c>
      <c r="E21" s="4">
        <f t="shared" si="1"/>
        <v>41008</v>
      </c>
      <c r="F21" s="11" t="str">
        <f>IF(ISERROR(VLOOKUP(B21,'180912'!B:B,1,FALSE)),"yes","no")</f>
        <v>yes</v>
      </c>
      <c r="G21" s="2" t="s">
        <v>1481</v>
      </c>
      <c r="H21" s="11" t="str">
        <f>IF(ISNA(VLOOKUP(B21,CEEMEA!$A:$A,1,0)),IF(ISNA(VLOOKUP(B21,Removes!$A:$A,1,0)),IF(ISNA(VLOOKUP(B21,TTM!$A:$A,1,0)),IF(ISNA(VLOOKUP(B21,FastTrack!$A:$A,1,0)),"Smart421","FastTrack"),"TTM"),"Remove"),"CEEMEA")</f>
        <v>Remove</v>
      </c>
      <c r="I21" s="11" t="str">
        <f>IF(COUNTIF(schedule!DA$1:ZZ$100,B21)=0,"new","scheduled")</f>
        <v>new</v>
      </c>
    </row>
    <row r="22" spans="1:9">
      <c r="A22" s="11" t="s">
        <v>1129</v>
      </c>
      <c r="B22" s="13">
        <v>120905065830</v>
      </c>
      <c r="C22" s="11" t="str">
        <f>IF(ISERROR(VLOOKUP(B22,'130912'!B:C,2,FALSE)),"new",VLOOKUP(B22,'130912'!B:C,2,FALSE))</f>
        <v>new</v>
      </c>
      <c r="D22" s="11" t="str">
        <f>IF(ISERROR(VLOOKUP(B22,'130912'!B:D,3,FALSE)),"new",IF(VLOOKUP(B22,'130912'!B:D,3,FALSE)="new","existing",VLOOKUP(B22,'130912'!B:D,3,FALSE)))</f>
        <v>existing</v>
      </c>
      <c r="E22" s="4">
        <f t="shared" si="1"/>
        <v>41038</v>
      </c>
      <c r="F22" s="11" t="str">
        <f>IF(ISERROR(VLOOKUP(B22,'180912'!B:B,1,FALSE)),"yes","no")</f>
        <v>yes</v>
      </c>
      <c r="G22" s="2" t="s">
        <v>1480</v>
      </c>
      <c r="H22" s="11" t="str">
        <f>IF(ISNA(VLOOKUP(B22,CEEMEA!$A:$A,1,0)),IF(ISNA(VLOOKUP(B22,Removes!$A:$A,1,0)),IF(ISNA(VLOOKUP(B22,TTM!$A:$A,1,0)),IF(ISNA(VLOOKUP(B22,FastTrack!$A:$A,1,0)),"Smart421","FastTrack"),"TTM"),"Remove"),"CEEMEA")</f>
        <v>Remove</v>
      </c>
      <c r="I22" s="11" t="str">
        <f>IF(COUNTIF(schedule!DA$1:ZZ$100,B22)=0,"new","scheduled")</f>
        <v>new</v>
      </c>
    </row>
    <row r="23" spans="1:9">
      <c r="A23" s="11" t="s">
        <v>270</v>
      </c>
      <c r="B23" s="13">
        <v>120905070753</v>
      </c>
      <c r="C23" s="11" t="str">
        <f>IF(ISERROR(VLOOKUP(B23,'130912'!B:C,2,FALSE)),"new",VLOOKUP(B23,'130912'!B:C,2,FALSE))</f>
        <v>new</v>
      </c>
      <c r="D23" s="11" t="str">
        <f>IF(ISERROR(VLOOKUP(B23,'130912'!B:D,3,FALSE)),"new",IF(VLOOKUP(B23,'130912'!B:D,3,FALSE)="new","existing",VLOOKUP(B23,'130912'!B:D,3,FALSE)))</f>
        <v>existing</v>
      </c>
      <c r="E23" s="4">
        <f t="shared" si="1"/>
        <v>41252</v>
      </c>
      <c r="F23" s="11" t="str">
        <f>IF(ISERROR(VLOOKUP(B23,'180912'!B:B,1,FALSE)),"yes","no")</f>
        <v>yes</v>
      </c>
      <c r="G23" s="2" t="s">
        <v>1401</v>
      </c>
      <c r="H23" s="11" t="str">
        <f>IF(ISNA(VLOOKUP(B23,CEEMEA!$A:$A,1,0)),IF(ISNA(VLOOKUP(B23,Removes!$A:$A,1,0)),IF(ISNA(VLOOKUP(B23,TTM!$A:$A,1,0)),IF(ISNA(VLOOKUP(B23,FastTrack!$A:$A,1,0)),"Smart421","FastTrack"),"TTM"),"Remove"),"CEEMEA")</f>
        <v>Smart421</v>
      </c>
      <c r="I23" s="11" t="str">
        <f>IF(COUNTIF(schedule!DA$1:ZZ$100,B23)=0,"new","scheduled")</f>
        <v>scheduled</v>
      </c>
    </row>
    <row r="24" spans="1:9">
      <c r="A24" s="11" t="s">
        <v>257</v>
      </c>
      <c r="B24" s="13">
        <v>120905070754</v>
      </c>
      <c r="C24" s="11" t="str">
        <f>IF(ISERROR(VLOOKUP(B24,'130912'!B:C,2,FALSE)),"new",VLOOKUP(B24,'130912'!B:C,2,FALSE))</f>
        <v>new</v>
      </c>
      <c r="D24" s="11" t="str">
        <f>IF(ISERROR(VLOOKUP(B24,'130912'!B:D,3,FALSE)),"new",IF(VLOOKUP(B24,'130912'!B:D,3,FALSE)="new","existing",VLOOKUP(B24,'130912'!B:D,3,FALSE)))</f>
        <v>existing</v>
      </c>
      <c r="E24" s="4">
        <f t="shared" si="1"/>
        <v>41252</v>
      </c>
      <c r="F24" s="11" t="str">
        <f>IF(ISERROR(VLOOKUP(B24,'180912'!B:B,1,FALSE)),"yes","no")</f>
        <v>yes</v>
      </c>
      <c r="G24" s="2" t="s">
        <v>1402</v>
      </c>
      <c r="H24" s="11" t="str">
        <f>IF(ISNA(VLOOKUP(B24,CEEMEA!$A:$A,1,0)),IF(ISNA(VLOOKUP(B24,Removes!$A:$A,1,0)),IF(ISNA(VLOOKUP(B24,TTM!$A:$A,1,0)),IF(ISNA(VLOOKUP(B24,FastTrack!$A:$A,1,0)),"Smart421","FastTrack"),"TTM"),"Remove"),"CEEMEA")</f>
        <v>Smart421</v>
      </c>
      <c r="I24" s="11" t="str">
        <f>IF(COUNTIF(schedule!DA$1:ZZ$100,B24)=0,"new","scheduled")</f>
        <v>scheduled</v>
      </c>
    </row>
    <row r="25" spans="1:9">
      <c r="A25" s="11" t="s">
        <v>256</v>
      </c>
      <c r="B25" s="13">
        <v>120905070755</v>
      </c>
      <c r="C25" s="11" t="str">
        <f>IF(ISERROR(VLOOKUP(B25,'130912'!B:C,2,FALSE)),"new",VLOOKUP(B25,'130912'!B:C,2,FALSE))</f>
        <v>new</v>
      </c>
      <c r="D25" s="11" t="str">
        <f>IF(ISERROR(VLOOKUP(B25,'130912'!B:D,3,FALSE)),"new",IF(VLOOKUP(B25,'130912'!B:D,3,FALSE)="new","existing",VLOOKUP(B25,'130912'!B:D,3,FALSE)))</f>
        <v>existing</v>
      </c>
      <c r="E25" s="4">
        <f t="shared" si="1"/>
        <v>41252</v>
      </c>
      <c r="F25" s="11" t="str">
        <f>IF(ISERROR(VLOOKUP(B25,'180912'!B:B,1,FALSE)),"yes","no")</f>
        <v>yes</v>
      </c>
      <c r="G25" s="2" t="s">
        <v>1403</v>
      </c>
      <c r="H25" s="11" t="str">
        <f>IF(ISNA(VLOOKUP(B25,CEEMEA!$A:$A,1,0)),IF(ISNA(VLOOKUP(B25,Removes!$A:$A,1,0)),IF(ISNA(VLOOKUP(B25,TTM!$A:$A,1,0)),IF(ISNA(VLOOKUP(B25,FastTrack!$A:$A,1,0)),"Smart421","FastTrack"),"TTM"),"Remove"),"CEEMEA")</f>
        <v>Smart421</v>
      </c>
      <c r="I25" s="11" t="str">
        <f>IF(COUNTIF(schedule!DA$1:ZZ$100,B25)=0,"new","scheduled")</f>
        <v>scheduled</v>
      </c>
    </row>
    <row r="26" spans="1:9">
      <c r="A26" s="11" t="s">
        <v>269</v>
      </c>
      <c r="B26" s="13">
        <v>120905070756</v>
      </c>
      <c r="C26" s="11" t="str">
        <f>IF(ISERROR(VLOOKUP(B26,'130912'!B:C,2,FALSE)),"new",VLOOKUP(B26,'130912'!B:C,2,FALSE))</f>
        <v>new</v>
      </c>
      <c r="D26" s="11" t="str">
        <f>IF(ISERROR(VLOOKUP(B26,'130912'!B:D,3,FALSE)),"new",IF(VLOOKUP(B26,'130912'!B:D,3,FALSE)="new","existing",VLOOKUP(B26,'130912'!B:D,3,FALSE)))</f>
        <v>existing</v>
      </c>
      <c r="E26" s="4">
        <f t="shared" si="1"/>
        <v>41252</v>
      </c>
      <c r="F26" s="11" t="str">
        <f>IF(ISERROR(VLOOKUP(B26,'180912'!B:B,1,FALSE)),"yes","no")</f>
        <v>yes</v>
      </c>
      <c r="G26" s="2" t="s">
        <v>1404</v>
      </c>
      <c r="H26" s="11" t="str">
        <f>IF(ISNA(VLOOKUP(B26,CEEMEA!$A:$A,1,0)),IF(ISNA(VLOOKUP(B26,Removes!$A:$A,1,0)),IF(ISNA(VLOOKUP(B26,TTM!$A:$A,1,0)),IF(ISNA(VLOOKUP(B26,FastTrack!$A:$A,1,0)),"Smart421","FastTrack"),"TTM"),"Remove"),"CEEMEA")</f>
        <v>Smart421</v>
      </c>
      <c r="I26" s="11" t="str">
        <f>IF(COUNTIF(schedule!DA$1:ZZ$100,B26)=0,"new","scheduled")</f>
        <v>scheduled</v>
      </c>
    </row>
    <row r="27" spans="1:9">
      <c r="A27" s="11" t="s">
        <v>1099</v>
      </c>
      <c r="B27" s="13">
        <v>120905114759</v>
      </c>
      <c r="C27" s="11" t="str">
        <f>IF(ISERROR(VLOOKUP(B27,'130912'!B:C,2,FALSE)),"new",VLOOKUP(B27,'130912'!B:C,2,FALSE))</f>
        <v>new</v>
      </c>
      <c r="D27" s="11" t="str">
        <f>IF(ISERROR(VLOOKUP(B27,'130912'!B:D,3,FALSE)),"new",IF(VLOOKUP(B27,'130912'!B:D,3,FALSE)="new","existing",VLOOKUP(B27,'130912'!B:D,3,FALSE)))</f>
        <v>existing</v>
      </c>
      <c r="E27" s="4">
        <f t="shared" si="1"/>
        <v>41191</v>
      </c>
      <c r="F27" s="11" t="str">
        <f>IF(ISERROR(VLOOKUP(B27,'180912'!B:B,1,FALSE)),"yes","no")</f>
        <v>no</v>
      </c>
      <c r="G27" s="2" t="s">
        <v>1447</v>
      </c>
      <c r="H27" s="11" t="str">
        <f>IF(ISNA(VLOOKUP(B27,CEEMEA!$A:$A,1,0)),IF(ISNA(VLOOKUP(B27,Removes!$A:$A,1,0)),IF(ISNA(VLOOKUP(B27,TTM!$A:$A,1,0)),IF(ISNA(VLOOKUP(B27,FastTrack!$A:$A,1,0)),"Smart421","FastTrack"),"TTM"),"Remove"),"CEEMEA")</f>
        <v>TTM</v>
      </c>
      <c r="I27" s="11" t="str">
        <f>IF(COUNTIF(schedule!DA$1:ZZ$100,B27)=0,"new","scheduled")</f>
        <v>scheduled</v>
      </c>
    </row>
    <row r="28" spans="1:9">
      <c r="A28" s="11" t="s">
        <v>1085</v>
      </c>
      <c r="B28" s="13">
        <v>120905120335</v>
      </c>
      <c r="C28" s="11" t="str">
        <f>IF(ISERROR(VLOOKUP(B28,'130912'!B:C,2,FALSE)),"new",VLOOKUP(B28,'130912'!B:C,2,FALSE))</f>
        <v>new</v>
      </c>
      <c r="D28" s="11" t="str">
        <f>IF(ISERROR(VLOOKUP(B28,'130912'!B:D,3,FALSE)),"new",IF(VLOOKUP(B28,'130912'!B:D,3,FALSE)="new","existing",VLOOKUP(B28,'130912'!B:D,3,FALSE)))</f>
        <v>existing</v>
      </c>
      <c r="E28" s="4">
        <f t="shared" si="1"/>
        <v>41038</v>
      </c>
      <c r="F28" s="11" t="str">
        <f>IF(ISERROR(VLOOKUP(B28,'180912'!B:B,1,FALSE)),"yes","no")</f>
        <v>no</v>
      </c>
      <c r="G28" s="2" t="s">
        <v>1479</v>
      </c>
      <c r="H28" s="11" t="str">
        <f>IF(ISNA(VLOOKUP(B28,CEEMEA!$A:$A,1,0)),IF(ISNA(VLOOKUP(B28,Removes!$A:$A,1,0)),IF(ISNA(VLOOKUP(B28,TTM!$A:$A,1,0)),IF(ISNA(VLOOKUP(B28,FastTrack!$A:$A,1,0)),"Smart421","FastTrack"),"TTM"),"Remove"),"CEEMEA")</f>
        <v>TTM</v>
      </c>
      <c r="I28" s="11" t="str">
        <f>IF(COUNTIF(schedule!DA$1:ZZ$100,B28)=0,"new","scheduled")</f>
        <v>scheduled</v>
      </c>
    </row>
    <row r="29" spans="1:9">
      <c r="A29" s="11" t="s">
        <v>1067</v>
      </c>
      <c r="B29" s="13">
        <v>120905120645</v>
      </c>
      <c r="C29" s="11" t="str">
        <f>IF(ISERROR(VLOOKUP(B29,'130912'!B:C,2,FALSE)),"new",VLOOKUP(B29,'130912'!B:C,2,FALSE))</f>
        <v>new</v>
      </c>
      <c r="D29" s="11" t="str">
        <f>IF(ISERROR(VLOOKUP(B29,'130912'!B:D,3,FALSE)),"new",IF(VLOOKUP(B29,'130912'!B:D,3,FALSE)="new","existing",VLOOKUP(B29,'130912'!B:D,3,FALSE)))</f>
        <v>existing</v>
      </c>
      <c r="E29" s="4">
        <f t="shared" si="1"/>
        <v>41038</v>
      </c>
      <c r="F29" s="11" t="str">
        <f>IF(ISERROR(VLOOKUP(B29,'180912'!B:B,1,FALSE)),"yes","no")</f>
        <v>no</v>
      </c>
      <c r="G29" s="2" t="s">
        <v>1473</v>
      </c>
      <c r="H29" s="11" t="str">
        <f>IF(ISNA(VLOOKUP(B29,CEEMEA!$A:$A,1,0)),IF(ISNA(VLOOKUP(B29,Removes!$A:$A,1,0)),IF(ISNA(VLOOKUP(B29,TTM!$A:$A,1,0)),IF(ISNA(VLOOKUP(B29,FastTrack!$A:$A,1,0)),"Smart421","FastTrack"),"TTM"),"Remove"),"CEEMEA")</f>
        <v>TTM</v>
      </c>
      <c r="I29" s="11" t="str">
        <f>IF(COUNTIF(schedule!DA$1:ZZ$100,B29)=0,"new","scheduled")</f>
        <v>scheduled</v>
      </c>
    </row>
    <row r="30" spans="1:9">
      <c r="A30" s="11" t="s">
        <v>1083</v>
      </c>
      <c r="B30" s="13">
        <v>120905121025</v>
      </c>
      <c r="C30" s="11" t="str">
        <f>IF(ISERROR(VLOOKUP(B30,'130912'!B:C,2,FALSE)),"new",VLOOKUP(B30,'130912'!B:C,2,FALSE))</f>
        <v>new</v>
      </c>
      <c r="D30" s="11" t="str">
        <f>IF(ISERROR(VLOOKUP(B30,'130912'!B:D,3,FALSE)),"new",IF(VLOOKUP(B30,'130912'!B:D,3,FALSE)="new","existing",VLOOKUP(B30,'130912'!B:D,3,FALSE)))</f>
        <v>existing</v>
      </c>
      <c r="E30" s="4">
        <f t="shared" si="1"/>
        <v>41038</v>
      </c>
      <c r="F30" s="11" t="str">
        <f>IF(ISERROR(VLOOKUP(B30,'180912'!B:B,1,FALSE)),"yes","no")</f>
        <v>no</v>
      </c>
      <c r="G30" s="2" t="s">
        <v>1478</v>
      </c>
      <c r="H30" s="11" t="str">
        <f>IF(ISNA(VLOOKUP(B30,CEEMEA!$A:$A,1,0)),IF(ISNA(VLOOKUP(B30,Removes!$A:$A,1,0)),IF(ISNA(VLOOKUP(B30,TTM!$A:$A,1,0)),IF(ISNA(VLOOKUP(B30,FastTrack!$A:$A,1,0)),"Smart421","FastTrack"),"TTM"),"Remove"),"CEEMEA")</f>
        <v>TTM</v>
      </c>
      <c r="I30" s="11" t="str">
        <f>IF(COUNTIF(schedule!DA$1:ZZ$100,B30)=0,"new","scheduled")</f>
        <v>scheduled</v>
      </c>
    </row>
    <row r="31" spans="1:9">
      <c r="A31" s="11" t="s">
        <v>1081</v>
      </c>
      <c r="B31" s="13">
        <v>120905121336</v>
      </c>
      <c r="C31" s="11" t="str">
        <f>IF(ISERROR(VLOOKUP(B31,'130912'!B:C,2,FALSE)),"new",VLOOKUP(B31,'130912'!B:C,2,FALSE))</f>
        <v>new</v>
      </c>
      <c r="D31" s="11" t="str">
        <f>IF(ISERROR(VLOOKUP(B31,'130912'!B:D,3,FALSE)),"new",IF(VLOOKUP(B31,'130912'!B:D,3,FALSE)="new","existing",VLOOKUP(B31,'130912'!B:D,3,FALSE)))</f>
        <v>existing</v>
      </c>
      <c r="E31" s="4">
        <f t="shared" si="1"/>
        <v>41038</v>
      </c>
      <c r="F31" s="11" t="str">
        <f>IF(ISERROR(VLOOKUP(B31,'180912'!B:B,1,FALSE)),"yes","no")</f>
        <v>no</v>
      </c>
      <c r="G31" s="2" t="s">
        <v>1477</v>
      </c>
      <c r="H31" s="11" t="str">
        <f>IF(ISNA(VLOOKUP(B31,CEEMEA!$A:$A,1,0)),IF(ISNA(VLOOKUP(B31,Removes!$A:$A,1,0)),IF(ISNA(VLOOKUP(B31,TTM!$A:$A,1,0)),IF(ISNA(VLOOKUP(B31,FastTrack!$A:$A,1,0)),"Smart421","FastTrack"),"TTM"),"Remove"),"CEEMEA")</f>
        <v>TTM</v>
      </c>
      <c r="I31" s="11" t="str">
        <f>IF(COUNTIF(schedule!DA$1:ZZ$100,B31)=0,"new","scheduled")</f>
        <v>scheduled</v>
      </c>
    </row>
    <row r="32" spans="1:9">
      <c r="A32" s="11" t="s">
        <v>1079</v>
      </c>
      <c r="B32" s="13">
        <v>120905121644</v>
      </c>
      <c r="C32" s="11" t="str">
        <f>IF(ISERROR(VLOOKUP(B32,'130912'!B:C,2,FALSE)),"new",VLOOKUP(B32,'130912'!B:C,2,FALSE))</f>
        <v>new</v>
      </c>
      <c r="D32" s="11" t="str">
        <f>IF(ISERROR(VLOOKUP(B32,'130912'!B:D,3,FALSE)),"new",IF(VLOOKUP(B32,'130912'!B:D,3,FALSE)="new","existing",VLOOKUP(B32,'130912'!B:D,3,FALSE)))</f>
        <v>existing</v>
      </c>
      <c r="E32" s="4">
        <f t="shared" si="1"/>
        <v>41038</v>
      </c>
      <c r="F32" s="11" t="str">
        <f>IF(ISERROR(VLOOKUP(B32,'180912'!B:B,1,FALSE)),"yes","no")</f>
        <v>no</v>
      </c>
      <c r="G32" s="2" t="s">
        <v>1476</v>
      </c>
      <c r="H32" s="11" t="str">
        <f>IF(ISNA(VLOOKUP(B32,CEEMEA!$A:$A,1,0)),IF(ISNA(VLOOKUP(B32,Removes!$A:$A,1,0)),IF(ISNA(VLOOKUP(B32,TTM!$A:$A,1,0)),IF(ISNA(VLOOKUP(B32,FastTrack!$A:$A,1,0)),"Smart421","FastTrack"),"TTM"),"Remove"),"CEEMEA")</f>
        <v>TTM</v>
      </c>
      <c r="I32" s="11" t="str">
        <f>IF(COUNTIF(schedule!DA$1:ZZ$100,B32)=0,"new","scheduled")</f>
        <v>scheduled</v>
      </c>
    </row>
    <row r="33" spans="1:9">
      <c r="A33" s="11" t="s">
        <v>1077</v>
      </c>
      <c r="B33" s="13">
        <v>120905122253</v>
      </c>
      <c r="C33" s="11" t="str">
        <f>IF(ISERROR(VLOOKUP(B33,'130912'!B:C,2,FALSE)),"new",VLOOKUP(B33,'130912'!B:C,2,FALSE))</f>
        <v>new</v>
      </c>
      <c r="D33" s="11" t="str">
        <f>IF(ISERROR(VLOOKUP(B33,'130912'!B:D,3,FALSE)),"new",IF(VLOOKUP(B33,'130912'!B:D,3,FALSE)="new","existing",VLOOKUP(B33,'130912'!B:D,3,FALSE)))</f>
        <v>existing</v>
      </c>
      <c r="E33" s="4">
        <f t="shared" si="1"/>
        <v>41038</v>
      </c>
      <c r="F33" s="11" t="str">
        <f>IF(ISERROR(VLOOKUP(B33,'180912'!B:B,1,FALSE)),"yes","no")</f>
        <v>no</v>
      </c>
      <c r="G33" s="2" t="s">
        <v>1475</v>
      </c>
      <c r="H33" s="11" t="str">
        <f>IF(ISNA(VLOOKUP(B33,CEEMEA!$A:$A,1,0)),IF(ISNA(VLOOKUP(B33,Removes!$A:$A,1,0)),IF(ISNA(VLOOKUP(B33,TTM!$A:$A,1,0)),IF(ISNA(VLOOKUP(B33,FastTrack!$A:$A,1,0)),"Smart421","FastTrack"),"TTM"),"Remove"),"CEEMEA")</f>
        <v>TTM</v>
      </c>
      <c r="I33" s="11" t="str">
        <f>IF(COUNTIF(schedule!DA$1:ZZ$100,B33)=0,"new","scheduled")</f>
        <v>scheduled</v>
      </c>
    </row>
    <row r="34" spans="1:9">
      <c r="A34" s="11" t="s">
        <v>1073</v>
      </c>
      <c r="B34" s="13">
        <v>120905123804</v>
      </c>
      <c r="C34" s="11" t="str">
        <f>IF(ISERROR(VLOOKUP(B34,'130912'!B:C,2,FALSE)),"new",VLOOKUP(B34,'130912'!B:C,2,FALSE))</f>
        <v>new</v>
      </c>
      <c r="D34" s="11" t="str">
        <f>IF(ISERROR(VLOOKUP(B34,'130912'!B:D,3,FALSE)),"new",IF(VLOOKUP(B34,'130912'!B:D,3,FALSE)="new","existing",VLOOKUP(B34,'130912'!B:D,3,FALSE)))</f>
        <v>existing</v>
      </c>
      <c r="E34" s="4">
        <f t="shared" si="1"/>
        <v>41038</v>
      </c>
      <c r="F34" s="11" t="str">
        <f>IF(ISERROR(VLOOKUP(B34,'180912'!B:B,1,FALSE)),"yes","no")</f>
        <v>no</v>
      </c>
      <c r="G34" s="2" t="s">
        <v>1474</v>
      </c>
      <c r="H34" s="11" t="str">
        <f>IF(ISNA(VLOOKUP(B34,CEEMEA!$A:$A,1,0)),IF(ISNA(VLOOKUP(B34,Removes!$A:$A,1,0)),IF(ISNA(VLOOKUP(B34,TTM!$A:$A,1,0)),IF(ISNA(VLOOKUP(B34,FastTrack!$A:$A,1,0)),"Smart421","FastTrack"),"TTM"),"Remove"),"CEEMEA")</f>
        <v>TTM</v>
      </c>
      <c r="I34" s="11" t="str">
        <f>IF(COUNTIF(schedule!DA$1:ZZ$100,B34)=0,"new","scheduled")</f>
        <v>scheduled</v>
      </c>
    </row>
    <row r="35" spans="1:9">
      <c r="A35" s="11" t="s">
        <v>1202</v>
      </c>
      <c r="B35" s="13">
        <v>120906050548</v>
      </c>
      <c r="C35" s="11" t="str">
        <f>IF(ISERROR(VLOOKUP(B35,'130912'!B:C,2,FALSE)),"new",VLOOKUP(B35,'130912'!B:C,2,FALSE))</f>
        <v>new</v>
      </c>
      <c r="D35" s="11" t="str">
        <f>IF(ISERROR(VLOOKUP(B35,'130912'!B:D,3,FALSE)),"new",IF(VLOOKUP(B35,'130912'!B:D,3,FALSE)="new","existing",VLOOKUP(B35,'130912'!B:D,3,FALSE)))</f>
        <v>existing</v>
      </c>
      <c r="E35" s="4">
        <f t="shared" si="1"/>
        <v>41252</v>
      </c>
      <c r="F35" s="11" t="str">
        <f>IF(ISERROR(VLOOKUP(B35,'180912'!B:B,1,FALSE)),"yes","no")</f>
        <v>no</v>
      </c>
      <c r="G35" s="2" t="s">
        <v>1399</v>
      </c>
      <c r="H35" s="11" t="str">
        <f>IF(ISNA(VLOOKUP(B35,CEEMEA!$A:$A,1,0)),IF(ISNA(VLOOKUP(B35,Removes!$A:$A,1,0)),IF(ISNA(VLOOKUP(B35,TTM!$A:$A,1,0)),IF(ISNA(VLOOKUP(B35,FastTrack!$A:$A,1,0)),"Smart421","FastTrack"),"TTM"),"Remove"),"CEEMEA")</f>
        <v>Smart421</v>
      </c>
      <c r="I35" s="11" t="str">
        <f>IF(COUNTIF(schedule!DA$1:ZZ$100,B35)=0,"new","scheduled")</f>
        <v>scheduled</v>
      </c>
    </row>
    <row r="36" spans="1:9">
      <c r="A36" s="11" t="s">
        <v>1200</v>
      </c>
      <c r="B36" s="13">
        <v>120906050558</v>
      </c>
      <c r="C36" s="11" t="str">
        <f>IF(ISERROR(VLOOKUP(B36,'130912'!B:C,2,FALSE)),"new",VLOOKUP(B36,'130912'!B:C,2,FALSE))</f>
        <v>new</v>
      </c>
      <c r="D36" s="11" t="str">
        <f>IF(ISERROR(VLOOKUP(B36,'130912'!B:D,3,FALSE)),"new",IF(VLOOKUP(B36,'130912'!B:D,3,FALSE)="new","existing",VLOOKUP(B36,'130912'!B:D,3,FALSE)))</f>
        <v>existing</v>
      </c>
      <c r="E36" s="4">
        <f t="shared" si="1"/>
        <v>41252</v>
      </c>
      <c r="F36" s="11" t="str">
        <f>IF(ISERROR(VLOOKUP(B36,'180912'!B:B,1,FALSE)),"yes","no")</f>
        <v>no</v>
      </c>
      <c r="G36" s="2" t="s">
        <v>1398</v>
      </c>
      <c r="H36" s="11" t="str">
        <f>IF(ISNA(VLOOKUP(B36,CEEMEA!$A:$A,1,0)),IF(ISNA(VLOOKUP(B36,Removes!$A:$A,1,0)),IF(ISNA(VLOOKUP(B36,TTM!$A:$A,1,0)),IF(ISNA(VLOOKUP(B36,FastTrack!$A:$A,1,0)),"Smart421","FastTrack"),"TTM"),"Remove"),"CEEMEA")</f>
        <v>Smart421</v>
      </c>
      <c r="I36" s="11" t="str">
        <f>IF(COUNTIF(schedule!DA$1:ZZ$100,B36)=0,"new","scheduled")</f>
        <v>scheduled</v>
      </c>
    </row>
    <row r="37" spans="1:9">
      <c r="A37" s="11" t="s">
        <v>72</v>
      </c>
      <c r="B37" s="13">
        <v>120907004816</v>
      </c>
      <c r="C37" s="11" t="str">
        <f>IF(ISERROR(VLOOKUP(B37,'130912'!B:C,2,FALSE)),"new",VLOOKUP(B37,'130912'!B:C,2,FALSE))</f>
        <v>new</v>
      </c>
      <c r="D37" s="11" t="str">
        <f>IF(ISERROR(VLOOKUP(B37,'130912'!B:D,3,FALSE)),"new",IF(VLOOKUP(B37,'130912'!B:D,3,FALSE)="new","existing",VLOOKUP(B37,'130912'!B:D,3,FALSE)))</f>
        <v>existing</v>
      </c>
      <c r="E37" s="4">
        <f t="shared" si="1"/>
        <v>41099</v>
      </c>
      <c r="F37" s="11" t="str">
        <f>IF(ISERROR(VLOOKUP(B37,'180912'!B:B,1,FALSE)),"yes","no")</f>
        <v>yes</v>
      </c>
      <c r="G37" s="2" t="s">
        <v>1471</v>
      </c>
      <c r="H37" s="11" t="str">
        <f>IF(ISNA(VLOOKUP(B37,CEEMEA!$A:$A,1,0)),IF(ISNA(VLOOKUP(B37,Removes!$A:$A,1,0)),IF(ISNA(VLOOKUP(B37,TTM!$A:$A,1,0)),IF(ISNA(VLOOKUP(B37,FastTrack!$A:$A,1,0)),"Smart421","FastTrack"),"TTM"),"Remove"),"CEEMEA")</f>
        <v>CEEMEA</v>
      </c>
      <c r="I37" s="11" t="str">
        <f>IF(COUNTIF(schedule!DA$1:ZZ$100,B37)=0,"new","scheduled")</f>
        <v>new</v>
      </c>
    </row>
    <row r="38" spans="1:9">
      <c r="A38" s="11" t="s">
        <v>70</v>
      </c>
      <c r="B38" s="13">
        <v>120907010535</v>
      </c>
      <c r="C38" s="11" t="str">
        <f>IF(ISERROR(VLOOKUP(B38,'130912'!B:C,2,FALSE)),"new",VLOOKUP(B38,'130912'!B:C,2,FALSE))</f>
        <v>new</v>
      </c>
      <c r="D38" s="11" t="str">
        <f>IF(ISERROR(VLOOKUP(B38,'130912'!B:D,3,FALSE)),"new",IF(VLOOKUP(B38,'130912'!B:D,3,FALSE)="new","existing",VLOOKUP(B38,'130912'!B:D,3,FALSE)))</f>
        <v>existing</v>
      </c>
      <c r="E38" s="4">
        <f t="shared" si="1"/>
        <v>41099</v>
      </c>
      <c r="F38" s="11" t="str">
        <f>IF(ISERROR(VLOOKUP(B38,'180912'!B:B,1,FALSE)),"yes","no")</f>
        <v>yes</v>
      </c>
      <c r="G38" s="2" t="s">
        <v>1469</v>
      </c>
      <c r="H38" s="11" t="str">
        <f>IF(ISNA(VLOOKUP(B38,CEEMEA!$A:$A,1,0)),IF(ISNA(VLOOKUP(B38,Removes!$A:$A,1,0)),IF(ISNA(VLOOKUP(B38,TTM!$A:$A,1,0)),IF(ISNA(VLOOKUP(B38,FastTrack!$A:$A,1,0)),"Smart421","FastTrack"),"TTM"),"Remove"),"CEEMEA")</f>
        <v>CEEMEA</v>
      </c>
      <c r="I38" s="11" t="str">
        <f>IF(COUNTIF(schedule!DA$1:ZZ$100,B38)=0,"new","scheduled")</f>
        <v>new</v>
      </c>
    </row>
    <row r="39" spans="1:9">
      <c r="A39" s="11" t="s">
        <v>77</v>
      </c>
      <c r="B39" s="13">
        <v>120907025736</v>
      </c>
      <c r="C39" s="11" t="str">
        <f>IF(ISERROR(VLOOKUP(B39,'130912'!B:C,2,FALSE)),"new",VLOOKUP(B39,'130912'!B:C,2,FALSE))</f>
        <v>new</v>
      </c>
      <c r="D39" s="11" t="str">
        <f>IF(ISERROR(VLOOKUP(B39,'130912'!B:D,3,FALSE)),"new",IF(VLOOKUP(B39,'130912'!B:D,3,FALSE)="new","existing",VLOOKUP(B39,'130912'!B:D,3,FALSE)))</f>
        <v>existing</v>
      </c>
      <c r="E39" s="4">
        <f t="shared" si="1"/>
        <v>41099</v>
      </c>
      <c r="F39" s="11" t="str">
        <f>IF(ISERROR(VLOOKUP(B39,'180912'!B:B,1,FALSE)),"yes","no")</f>
        <v>yes</v>
      </c>
      <c r="G39" s="2" t="s">
        <v>1468</v>
      </c>
      <c r="H39" s="11" t="str">
        <f>IF(ISNA(VLOOKUP(B39,CEEMEA!$A:$A,1,0)),IF(ISNA(VLOOKUP(B39,Removes!$A:$A,1,0)),IF(ISNA(VLOOKUP(B39,TTM!$A:$A,1,0)),IF(ISNA(VLOOKUP(B39,FastTrack!$A:$A,1,0)),"Smart421","FastTrack"),"TTM"),"Remove"),"CEEMEA")</f>
        <v>CEEMEA</v>
      </c>
      <c r="I39" s="11" t="str">
        <f>IF(COUNTIF(schedule!DA$1:ZZ$100,B39)=0,"new","scheduled")</f>
        <v>new</v>
      </c>
    </row>
    <row r="40" spans="1:9">
      <c r="A40" s="11" t="s">
        <v>73</v>
      </c>
      <c r="B40" s="13">
        <v>120907041233</v>
      </c>
      <c r="C40" s="11" t="str">
        <f>IF(ISERROR(VLOOKUP(B40,'130912'!B:C,2,FALSE)),"new",VLOOKUP(B40,'130912'!B:C,2,FALSE))</f>
        <v>new</v>
      </c>
      <c r="D40" s="11" t="str">
        <f>IF(ISERROR(VLOOKUP(B40,'130912'!B:D,3,FALSE)),"new",IF(VLOOKUP(B40,'130912'!B:D,3,FALSE)="new","existing",VLOOKUP(B40,'130912'!B:D,3,FALSE)))</f>
        <v>existing</v>
      </c>
      <c r="E40" s="4">
        <f t="shared" si="1"/>
        <v>41099</v>
      </c>
      <c r="F40" s="11" t="str">
        <f>IF(ISERROR(VLOOKUP(B40,'180912'!B:B,1,FALSE)),"yes","no")</f>
        <v>yes</v>
      </c>
      <c r="G40" s="2" t="s">
        <v>1467</v>
      </c>
      <c r="H40" s="11" t="str">
        <f>IF(ISNA(VLOOKUP(B40,CEEMEA!$A:$A,1,0)),IF(ISNA(VLOOKUP(B40,Removes!$A:$A,1,0)),IF(ISNA(VLOOKUP(B40,TTM!$A:$A,1,0)),IF(ISNA(VLOOKUP(B40,FastTrack!$A:$A,1,0)),"Smart421","FastTrack"),"TTM"),"Remove"),"CEEMEA")</f>
        <v>CEEMEA</v>
      </c>
      <c r="I40" s="11" t="str">
        <f>IF(COUNTIF(schedule!DA$1:ZZ$100,B40)=0,"new","scheduled")</f>
        <v>new</v>
      </c>
    </row>
    <row r="41" spans="1:9">
      <c r="A41" s="11" t="s">
        <v>328</v>
      </c>
      <c r="B41" s="13">
        <v>120907044427</v>
      </c>
      <c r="C41" s="11" t="str">
        <f>IF(ISERROR(VLOOKUP(B41,'130912'!B:C,2,FALSE)),"new",VLOOKUP(B41,'130912'!B:C,2,FALSE))</f>
        <v>new</v>
      </c>
      <c r="D41" s="11" t="str">
        <f>IF(ISERROR(VLOOKUP(B41,'130912'!B:D,3,FALSE)),"new",IF(VLOOKUP(B41,'130912'!B:D,3,FALSE)="new","existing",VLOOKUP(B41,'130912'!B:D,3,FALSE)))</f>
        <v>existing</v>
      </c>
      <c r="E41" s="4">
        <f t="shared" si="1"/>
        <v>41099</v>
      </c>
      <c r="F41" s="11" t="str">
        <f>IF(ISERROR(VLOOKUP(B41,'180912'!B:B,1,FALSE)),"yes","no")</f>
        <v>yes</v>
      </c>
      <c r="G41" s="2" t="s">
        <v>1466</v>
      </c>
      <c r="H41" s="11" t="str">
        <f>IF(ISNA(VLOOKUP(B41,CEEMEA!$A:$A,1,0)),IF(ISNA(VLOOKUP(B41,Removes!$A:$A,1,0)),IF(ISNA(VLOOKUP(B41,TTM!$A:$A,1,0)),IF(ISNA(VLOOKUP(B41,FastTrack!$A:$A,1,0)),"Smart421","FastTrack"),"TTM"),"Remove"),"CEEMEA")</f>
        <v>CEEMEA</v>
      </c>
      <c r="I41" s="11" t="str">
        <f>IF(COUNTIF(schedule!DA$1:ZZ$100,B41)=0,"new","scheduled")</f>
        <v>new</v>
      </c>
    </row>
    <row r="42" spans="1:9">
      <c r="A42" s="11" t="s">
        <v>75</v>
      </c>
      <c r="B42" s="13">
        <v>120907045505</v>
      </c>
      <c r="C42" s="11" t="str">
        <f>IF(ISERROR(VLOOKUP(B42,'130912'!B:C,2,FALSE)),"new",VLOOKUP(B42,'130912'!B:C,2,FALSE))</f>
        <v>new</v>
      </c>
      <c r="D42" s="11" t="str">
        <f>IF(ISERROR(VLOOKUP(B42,'130912'!B:D,3,FALSE)),"new",IF(VLOOKUP(B42,'130912'!B:D,3,FALSE)="new","existing",VLOOKUP(B42,'130912'!B:D,3,FALSE)))</f>
        <v>existing</v>
      </c>
      <c r="E42" s="4">
        <f t="shared" si="1"/>
        <v>41099</v>
      </c>
      <c r="F42" s="11" t="str">
        <f>IF(ISERROR(VLOOKUP(B42,'180912'!B:B,1,FALSE)),"yes","no")</f>
        <v>yes</v>
      </c>
      <c r="G42" s="2" t="s">
        <v>1465</v>
      </c>
      <c r="H42" s="11" t="str">
        <f>IF(ISNA(VLOOKUP(B42,CEEMEA!$A:$A,1,0)),IF(ISNA(VLOOKUP(B42,Removes!$A:$A,1,0)),IF(ISNA(VLOOKUP(B42,TTM!$A:$A,1,0)),IF(ISNA(VLOOKUP(B42,FastTrack!$A:$A,1,0)),"Smart421","FastTrack"),"TTM"),"Remove"),"CEEMEA")</f>
        <v>CEEMEA</v>
      </c>
      <c r="I42" s="11" t="str">
        <f>IF(COUNTIF(schedule!DA$1:ZZ$100,B42)=0,"new","scheduled")</f>
        <v>new</v>
      </c>
    </row>
    <row r="43" spans="1:9">
      <c r="A43" s="11" t="s">
        <v>1239</v>
      </c>
      <c r="B43" s="13">
        <v>120907050915</v>
      </c>
      <c r="C43" s="11" t="str">
        <f>IF(ISERROR(VLOOKUP(B43,'130912'!B:C,2,FALSE)),"new",VLOOKUP(B43,'130912'!B:C,2,FALSE))</f>
        <v>new</v>
      </c>
      <c r="D43" s="11" t="str">
        <f>IF(ISERROR(VLOOKUP(B43,'130912'!B:D,3,FALSE)),"new",IF(VLOOKUP(B43,'130912'!B:D,3,FALSE)="new","existing",VLOOKUP(B43,'130912'!B:D,3,FALSE)))</f>
        <v>existing</v>
      </c>
      <c r="E43" s="4">
        <f t="shared" si="1"/>
        <v>41099</v>
      </c>
      <c r="F43" s="11" t="str">
        <f>IF(ISERROR(VLOOKUP(B43,'180912'!B:B,1,FALSE)),"yes","no")</f>
        <v>yes</v>
      </c>
      <c r="G43" s="2" t="s">
        <v>1464</v>
      </c>
      <c r="H43" s="11" t="str">
        <f>IF(ISNA(VLOOKUP(B43,CEEMEA!$A:$A,1,0)),IF(ISNA(VLOOKUP(B43,Removes!$A:$A,1,0)),IF(ISNA(VLOOKUP(B43,TTM!$A:$A,1,0)),IF(ISNA(VLOOKUP(B43,FastTrack!$A:$A,1,0)),"Smart421","FastTrack"),"TTM"),"Remove"),"CEEMEA")</f>
        <v>CEEMEA</v>
      </c>
      <c r="I43" s="11" t="str">
        <f>IF(COUNTIF(schedule!DA$1:ZZ$100,B43)=0,"new","scheduled")</f>
        <v>new</v>
      </c>
    </row>
    <row r="44" spans="1:9">
      <c r="A44" s="11" t="s">
        <v>74</v>
      </c>
      <c r="B44" s="13">
        <v>120907053156</v>
      </c>
      <c r="C44" s="11" t="str">
        <f>IF(ISERROR(VLOOKUP(B44,'130912'!B:C,2,FALSE)),"new",VLOOKUP(B44,'130912'!B:C,2,FALSE))</f>
        <v>new</v>
      </c>
      <c r="D44" s="11" t="str">
        <f>IF(ISERROR(VLOOKUP(B44,'130912'!B:D,3,FALSE)),"new",IF(VLOOKUP(B44,'130912'!B:D,3,FALSE)="new","existing",VLOOKUP(B44,'130912'!B:D,3,FALSE)))</f>
        <v>existing</v>
      </c>
      <c r="E44" s="4">
        <f t="shared" si="1"/>
        <v>41099</v>
      </c>
      <c r="F44" s="11" t="str">
        <f>IF(ISERROR(VLOOKUP(B44,'180912'!B:B,1,FALSE)),"yes","no")</f>
        <v>yes</v>
      </c>
      <c r="G44" s="2" t="s">
        <v>1463</v>
      </c>
      <c r="H44" s="11" t="str">
        <f>IF(ISNA(VLOOKUP(B44,CEEMEA!$A:$A,1,0)),IF(ISNA(VLOOKUP(B44,Removes!$A:$A,1,0)),IF(ISNA(VLOOKUP(B44,TTM!$A:$A,1,0)),IF(ISNA(VLOOKUP(B44,FastTrack!$A:$A,1,0)),"Smart421","FastTrack"),"TTM"),"Remove"),"CEEMEA")</f>
        <v>CEEMEA</v>
      </c>
      <c r="I44" s="11" t="str">
        <f>IF(COUNTIF(schedule!DA$1:ZZ$100,B44)=0,"new","scheduled")</f>
        <v>new</v>
      </c>
    </row>
    <row r="45" spans="1:9">
      <c r="A45" s="11" t="s">
        <v>65</v>
      </c>
      <c r="B45" s="13">
        <v>120907053932</v>
      </c>
      <c r="C45" s="11" t="str">
        <f>IF(ISERROR(VLOOKUP(B45,'130912'!B:C,2,FALSE)),"new",VLOOKUP(B45,'130912'!B:C,2,FALSE))</f>
        <v>new</v>
      </c>
      <c r="D45" s="11" t="str">
        <f>IF(ISERROR(VLOOKUP(B45,'130912'!B:D,3,FALSE)),"new",IF(VLOOKUP(B45,'130912'!B:D,3,FALSE)="new","existing",VLOOKUP(B45,'130912'!B:D,3,FALSE)))</f>
        <v>existing</v>
      </c>
      <c r="E45" s="4">
        <f t="shared" si="1"/>
        <v>41099</v>
      </c>
      <c r="F45" s="11" t="str">
        <f>IF(ISERROR(VLOOKUP(B45,'180912'!B:B,1,FALSE)),"yes","no")</f>
        <v>yes</v>
      </c>
      <c r="G45" s="2" t="s">
        <v>1462</v>
      </c>
      <c r="H45" s="11" t="str">
        <f>IF(ISNA(VLOOKUP(B45,CEEMEA!$A:$A,1,0)),IF(ISNA(VLOOKUP(B45,Removes!$A:$A,1,0)),IF(ISNA(VLOOKUP(B45,TTM!$A:$A,1,0)),IF(ISNA(VLOOKUP(B45,FastTrack!$A:$A,1,0)),"Smart421","FastTrack"),"TTM"),"Remove"),"CEEMEA")</f>
        <v>CEEMEA</v>
      </c>
      <c r="I45" s="11" t="str">
        <f>IF(COUNTIF(schedule!DA$1:ZZ$100,B45)=0,"new","scheduled")</f>
        <v>new</v>
      </c>
    </row>
    <row r="46" spans="1:9">
      <c r="A46" s="11" t="s">
        <v>326</v>
      </c>
      <c r="B46" s="13">
        <v>120907054217</v>
      </c>
      <c r="C46" s="11" t="str">
        <f>IF(ISERROR(VLOOKUP(B46,'130912'!B:C,2,FALSE)),"new",VLOOKUP(B46,'130912'!B:C,2,FALSE))</f>
        <v>new</v>
      </c>
      <c r="D46" s="11" t="str">
        <f>IF(ISERROR(VLOOKUP(B46,'130912'!B:D,3,FALSE)),"new",IF(VLOOKUP(B46,'130912'!B:D,3,FALSE)="new","existing",VLOOKUP(B46,'130912'!B:D,3,FALSE)))</f>
        <v>existing</v>
      </c>
      <c r="E46" s="4">
        <f t="shared" si="1"/>
        <v>41099</v>
      </c>
      <c r="F46" s="11" t="str">
        <f>IF(ISERROR(VLOOKUP(B46,'180912'!B:B,1,FALSE)),"yes","no")</f>
        <v>yes</v>
      </c>
      <c r="G46" s="2" t="s">
        <v>1461</v>
      </c>
      <c r="H46" s="11" t="str">
        <f>IF(ISNA(VLOOKUP(B46,CEEMEA!$A:$A,1,0)),IF(ISNA(VLOOKUP(B46,Removes!$A:$A,1,0)),IF(ISNA(VLOOKUP(B46,TTM!$A:$A,1,0)),IF(ISNA(VLOOKUP(B46,FastTrack!$A:$A,1,0)),"Smart421","FastTrack"),"TTM"),"Remove"),"CEEMEA")</f>
        <v>CEEMEA</v>
      </c>
      <c r="I46" s="11" t="str">
        <f>IF(COUNTIF(schedule!DA$1:ZZ$100,B46)=0,"new","scheduled")</f>
        <v>new</v>
      </c>
    </row>
    <row r="47" spans="1:9">
      <c r="A47" s="11" t="s">
        <v>1234</v>
      </c>
      <c r="B47" s="13">
        <v>120907054427</v>
      </c>
      <c r="C47" s="11" t="str">
        <f>IF(ISERROR(VLOOKUP(B47,'130912'!B:C,2,FALSE)),"new",VLOOKUP(B47,'130912'!B:C,2,FALSE))</f>
        <v>new</v>
      </c>
      <c r="D47" s="11" t="str">
        <f>IF(ISERROR(VLOOKUP(B47,'130912'!B:D,3,FALSE)),"new",IF(VLOOKUP(B47,'130912'!B:D,3,FALSE)="new","existing",VLOOKUP(B47,'130912'!B:D,3,FALSE)))</f>
        <v>existing</v>
      </c>
      <c r="E47" s="4">
        <f t="shared" si="1"/>
        <v>41099</v>
      </c>
      <c r="F47" s="11" t="str">
        <f>IF(ISERROR(VLOOKUP(B47,'180912'!B:B,1,FALSE)),"yes","no")</f>
        <v>yes</v>
      </c>
      <c r="G47" s="2" t="s">
        <v>1460</v>
      </c>
      <c r="H47" s="11" t="str">
        <f>IF(ISNA(VLOOKUP(B47,CEEMEA!$A:$A,1,0)),IF(ISNA(VLOOKUP(B47,Removes!$A:$A,1,0)),IF(ISNA(VLOOKUP(B47,TTM!$A:$A,1,0)),IF(ISNA(VLOOKUP(B47,FastTrack!$A:$A,1,0)),"Smart421","FastTrack"),"TTM"),"Remove"),"CEEMEA")</f>
        <v>CEEMEA</v>
      </c>
      <c r="I47" s="11" t="str">
        <f>IF(COUNTIF(schedule!DA$1:ZZ$100,B47)=0,"new","scheduled")</f>
        <v>new</v>
      </c>
    </row>
    <row r="48" spans="1:9">
      <c r="A48" s="11" t="s">
        <v>68</v>
      </c>
      <c r="B48" s="13">
        <v>120907054937</v>
      </c>
      <c r="C48" s="11" t="str">
        <f>IF(ISERROR(VLOOKUP(B48,'130912'!B:C,2,FALSE)),"new",VLOOKUP(B48,'130912'!B:C,2,FALSE))</f>
        <v>new</v>
      </c>
      <c r="D48" s="11" t="str">
        <f>IF(ISERROR(VLOOKUP(B48,'130912'!B:D,3,FALSE)),"new",IF(VLOOKUP(B48,'130912'!B:D,3,FALSE)="new","existing",VLOOKUP(B48,'130912'!B:D,3,FALSE)))</f>
        <v>existing</v>
      </c>
      <c r="E48" s="4">
        <f t="shared" si="1"/>
        <v>41099</v>
      </c>
      <c r="F48" s="11" t="str">
        <f>IF(ISERROR(VLOOKUP(B48,'180912'!B:B,1,FALSE)),"yes","no")</f>
        <v>yes</v>
      </c>
      <c r="G48" s="2" t="s">
        <v>1459</v>
      </c>
      <c r="H48" s="11" t="str">
        <f>IF(ISNA(VLOOKUP(B48,CEEMEA!$A:$A,1,0)),IF(ISNA(VLOOKUP(B48,Removes!$A:$A,1,0)),IF(ISNA(VLOOKUP(B48,TTM!$A:$A,1,0)),IF(ISNA(VLOOKUP(B48,FastTrack!$A:$A,1,0)),"Smart421","FastTrack"),"TTM"),"Remove"),"CEEMEA")</f>
        <v>CEEMEA</v>
      </c>
      <c r="I48" s="11" t="str">
        <f>IF(COUNTIF(schedule!DA$1:ZZ$100,B48)=0,"new","scheduled")</f>
        <v>new</v>
      </c>
    </row>
    <row r="49" spans="1:9">
      <c r="A49" s="11" t="s">
        <v>69</v>
      </c>
      <c r="B49" s="13">
        <v>120907055453</v>
      </c>
      <c r="C49" s="11" t="str">
        <f>IF(ISERROR(VLOOKUP(B49,'130912'!B:C,2,FALSE)),"new",VLOOKUP(B49,'130912'!B:C,2,FALSE))</f>
        <v>new</v>
      </c>
      <c r="D49" s="11" t="str">
        <f>IF(ISERROR(VLOOKUP(B49,'130912'!B:D,3,FALSE)),"new",IF(VLOOKUP(B49,'130912'!B:D,3,FALSE)="new","existing",VLOOKUP(B49,'130912'!B:D,3,FALSE)))</f>
        <v>existing</v>
      </c>
      <c r="E49" s="4">
        <f t="shared" si="1"/>
        <v>41099</v>
      </c>
      <c r="F49" s="11" t="str">
        <f>IF(ISERROR(VLOOKUP(B49,'180912'!B:B,1,FALSE)),"yes","no")</f>
        <v>yes</v>
      </c>
      <c r="G49" s="2" t="s">
        <v>1458</v>
      </c>
      <c r="H49" s="11" t="str">
        <f>IF(ISNA(VLOOKUP(B49,CEEMEA!$A:$A,1,0)),IF(ISNA(VLOOKUP(B49,Removes!$A:$A,1,0)),IF(ISNA(VLOOKUP(B49,TTM!$A:$A,1,0)),IF(ISNA(VLOOKUP(B49,FastTrack!$A:$A,1,0)),"Smart421","FastTrack"),"TTM"),"Remove"),"CEEMEA")</f>
        <v>CEEMEA</v>
      </c>
      <c r="I49" s="11" t="str">
        <f>IF(COUNTIF(schedule!DA$1:ZZ$100,B49)=0,"new","scheduled")</f>
        <v>new</v>
      </c>
    </row>
    <row r="50" spans="1:9">
      <c r="A50" s="11" t="s">
        <v>1210</v>
      </c>
      <c r="B50" s="13">
        <v>120910024050</v>
      </c>
      <c r="C50" s="11" t="str">
        <f>IF(ISERROR(VLOOKUP(B50,'130912'!B:C,2,FALSE)),"new",VLOOKUP(B50,'130912'!B:C,2,FALSE))</f>
        <v>new</v>
      </c>
      <c r="D50" s="11" t="str">
        <f>IF(ISERROR(VLOOKUP(B50,'130912'!B:D,3,FALSE)),"new",IF(VLOOKUP(B50,'130912'!B:D,3,FALSE)="new","existing",VLOOKUP(B50,'130912'!B:D,3,FALSE)))</f>
        <v>existing</v>
      </c>
      <c r="E50" s="4">
        <f t="shared" si="1"/>
        <v>41252</v>
      </c>
      <c r="F50" s="11" t="str">
        <f>IF(ISERROR(VLOOKUP(B50,'180912'!B:B,1,FALSE)),"yes","no")</f>
        <v>yes</v>
      </c>
      <c r="G50" s="2" t="s">
        <v>1427</v>
      </c>
      <c r="H50" s="11" t="str">
        <f>IF(ISNA(VLOOKUP(B50,CEEMEA!$A:$A,1,0)),IF(ISNA(VLOOKUP(B50,Removes!$A:$A,1,0)),IF(ISNA(VLOOKUP(B50,TTM!$A:$A,1,0)),IF(ISNA(VLOOKUP(B50,FastTrack!$A:$A,1,0)),"Smart421","FastTrack"),"TTM"),"Remove"),"CEEMEA")</f>
        <v>Smart421</v>
      </c>
      <c r="I50" s="11" t="str">
        <f>IF(COUNTIF(schedule!DA$1:ZZ$100,B50)=0,"new","scheduled")</f>
        <v>scheduled</v>
      </c>
    </row>
    <row r="51" spans="1:9">
      <c r="A51" s="11" t="s">
        <v>36</v>
      </c>
      <c r="B51" s="13">
        <v>120910024613</v>
      </c>
      <c r="C51" s="11" t="str">
        <f>IF(ISERROR(VLOOKUP(B51,'130912'!B:C,2,FALSE)),"new",VLOOKUP(B51,'130912'!B:C,2,FALSE))</f>
        <v>new</v>
      </c>
      <c r="D51" s="11" t="str">
        <f>IF(ISERROR(VLOOKUP(B51,'130912'!B:D,3,FALSE)),"new",IF(VLOOKUP(B51,'130912'!B:D,3,FALSE)="new","existing",VLOOKUP(B51,'130912'!B:D,3,FALSE)))</f>
        <v>existing</v>
      </c>
      <c r="E51" s="4">
        <f t="shared" si="1"/>
        <v>41252</v>
      </c>
      <c r="F51" s="11" t="str">
        <f>IF(ISERROR(VLOOKUP(B51,'180912'!B:B,1,FALSE)),"yes","no")</f>
        <v>yes</v>
      </c>
      <c r="G51" s="2" t="s">
        <v>1426</v>
      </c>
      <c r="H51" s="11" t="str">
        <f>IF(ISNA(VLOOKUP(B51,CEEMEA!$A:$A,1,0)),IF(ISNA(VLOOKUP(B51,Removes!$A:$A,1,0)),IF(ISNA(VLOOKUP(B51,TTM!$A:$A,1,0)),IF(ISNA(VLOOKUP(B51,FastTrack!$A:$A,1,0)),"Smart421","FastTrack"),"TTM"),"Remove"),"CEEMEA")</f>
        <v>Smart421</v>
      </c>
      <c r="I51" s="11" t="str">
        <f>IF(COUNTIF(schedule!DA$1:ZZ$100,B51)=0,"new","scheduled")</f>
        <v>scheduled</v>
      </c>
    </row>
    <row r="52" spans="1:9">
      <c r="A52" s="11" t="s">
        <v>1263</v>
      </c>
      <c r="B52" s="13">
        <v>120910131628</v>
      </c>
      <c r="C52" s="11" t="str">
        <f>IF(ISERROR(VLOOKUP(B52,'130912'!B:C,2,FALSE)),"new",VLOOKUP(B52,'130912'!B:C,2,FALSE))</f>
        <v>new</v>
      </c>
      <c r="D52" s="11" t="str">
        <f>IF(ISERROR(VLOOKUP(B52,'130912'!B:D,3,FALSE)),"new",IF(VLOOKUP(B52,'130912'!B:D,3,FALSE)="new","existing",VLOOKUP(B52,'130912'!B:D,3,FALSE)))</f>
        <v>existing</v>
      </c>
      <c r="E52" s="4">
        <f t="shared" si="1"/>
        <v>41191</v>
      </c>
      <c r="F52" s="11" t="str">
        <f>IF(ISERROR(VLOOKUP(B52,'180912'!B:B,1,FALSE)),"yes","no")</f>
        <v>no</v>
      </c>
      <c r="G52" s="2" t="s">
        <v>1446</v>
      </c>
      <c r="H52" s="11" t="str">
        <f>IF(ISNA(VLOOKUP(B52,CEEMEA!$A:$A,1,0)),IF(ISNA(VLOOKUP(B52,Removes!$A:$A,1,0)),IF(ISNA(VLOOKUP(B52,TTM!$A:$A,1,0)),IF(ISNA(VLOOKUP(B52,FastTrack!$A:$A,1,0)),"Smart421","FastTrack"),"TTM"),"Remove"),"CEEMEA")</f>
        <v>Remove</v>
      </c>
      <c r="I52" s="11" t="str">
        <f>IF(COUNTIF(schedule!DA$1:ZZ$100,B52)=0,"new","scheduled")</f>
        <v>new</v>
      </c>
    </row>
    <row r="53" spans="1:9">
      <c r="A53" s="11" t="s">
        <v>1261</v>
      </c>
      <c r="B53" s="13">
        <v>120910132254</v>
      </c>
      <c r="C53" s="11" t="str">
        <f>IF(ISERROR(VLOOKUP(B53,'130912'!B:C,2,FALSE)),"new",VLOOKUP(B53,'130912'!B:C,2,FALSE))</f>
        <v>new</v>
      </c>
      <c r="D53" s="11" t="str">
        <f>IF(ISERROR(VLOOKUP(B53,'130912'!B:D,3,FALSE)),"new",IF(VLOOKUP(B53,'130912'!B:D,3,FALSE)="new","existing",VLOOKUP(B53,'130912'!B:D,3,FALSE)))</f>
        <v>existing</v>
      </c>
      <c r="E53" s="4">
        <f t="shared" si="1"/>
        <v>41191</v>
      </c>
      <c r="F53" s="11" t="str">
        <f>IF(ISERROR(VLOOKUP(B53,'180912'!B:B,1,FALSE)),"yes","no")</f>
        <v>no</v>
      </c>
      <c r="G53" s="2" t="s">
        <v>1445</v>
      </c>
      <c r="H53" s="11" t="str">
        <f>IF(ISNA(VLOOKUP(B53,CEEMEA!$A:$A,1,0)),IF(ISNA(VLOOKUP(B53,Removes!$A:$A,1,0)),IF(ISNA(VLOOKUP(B53,TTM!$A:$A,1,0)),IF(ISNA(VLOOKUP(B53,FastTrack!$A:$A,1,0)),"Smart421","FastTrack"),"TTM"),"Remove"),"CEEMEA")</f>
        <v>Remove</v>
      </c>
      <c r="I53" s="11" t="str">
        <f>IF(COUNTIF(schedule!DA$1:ZZ$100,B53)=0,"new","scheduled")</f>
        <v>new</v>
      </c>
    </row>
    <row r="54" spans="1:9">
      <c r="A54" s="11" t="s">
        <v>1259</v>
      </c>
      <c r="B54" s="13">
        <v>120910132447</v>
      </c>
      <c r="C54" s="11" t="str">
        <f>IF(ISERROR(VLOOKUP(B54,'130912'!B:C,2,FALSE)),"new",VLOOKUP(B54,'130912'!B:C,2,FALSE))</f>
        <v>new</v>
      </c>
      <c r="D54" s="11" t="str">
        <f>IF(ISERROR(VLOOKUP(B54,'130912'!B:D,3,FALSE)),"new",IF(VLOOKUP(B54,'130912'!B:D,3,FALSE)="new","existing",VLOOKUP(B54,'130912'!B:D,3,FALSE)))</f>
        <v>existing</v>
      </c>
      <c r="E54" s="4">
        <f t="shared" si="1"/>
        <v>41191</v>
      </c>
      <c r="F54" s="11" t="str">
        <f>IF(ISERROR(VLOOKUP(B54,'180912'!B:B,1,FALSE)),"yes","no")</f>
        <v>no</v>
      </c>
      <c r="G54" s="2" t="s">
        <v>1444</v>
      </c>
      <c r="H54" s="11" t="str">
        <f>IF(ISNA(VLOOKUP(B54,CEEMEA!$A:$A,1,0)),IF(ISNA(VLOOKUP(B54,Removes!$A:$A,1,0)),IF(ISNA(VLOOKUP(B54,TTM!$A:$A,1,0)),IF(ISNA(VLOOKUP(B54,FastTrack!$A:$A,1,0)),"Smart421","FastTrack"),"TTM"),"Remove"),"CEEMEA")</f>
        <v>Remove</v>
      </c>
      <c r="I54" s="11" t="str">
        <f>IF(COUNTIF(schedule!DA$1:ZZ$100,B54)=0,"new","scheduled")</f>
        <v>new</v>
      </c>
    </row>
    <row r="55" spans="1:9">
      <c r="A55" s="11" t="s">
        <v>1257</v>
      </c>
      <c r="B55" s="13">
        <v>120910132740</v>
      </c>
      <c r="C55" s="11" t="str">
        <f>IF(ISERROR(VLOOKUP(B55,'130912'!B:C,2,FALSE)),"new",VLOOKUP(B55,'130912'!B:C,2,FALSE))</f>
        <v>new</v>
      </c>
      <c r="D55" s="11" t="str">
        <f>IF(ISERROR(VLOOKUP(B55,'130912'!B:D,3,FALSE)),"new",IF(VLOOKUP(B55,'130912'!B:D,3,FALSE)="new","existing",VLOOKUP(B55,'130912'!B:D,3,FALSE)))</f>
        <v>existing</v>
      </c>
      <c r="E55" s="4">
        <f t="shared" si="1"/>
        <v>41191</v>
      </c>
      <c r="F55" s="11" t="str">
        <f>IF(ISERROR(VLOOKUP(B55,'180912'!B:B,1,FALSE)),"yes","no")</f>
        <v>no</v>
      </c>
      <c r="G55" s="2" t="s">
        <v>1443</v>
      </c>
      <c r="H55" s="11" t="str">
        <f>IF(ISNA(VLOOKUP(B55,CEEMEA!$A:$A,1,0)),IF(ISNA(VLOOKUP(B55,Removes!$A:$A,1,0)),IF(ISNA(VLOOKUP(B55,TTM!$A:$A,1,0)),IF(ISNA(VLOOKUP(B55,FastTrack!$A:$A,1,0)),"Smart421","FastTrack"),"TTM"),"Remove"),"CEEMEA")</f>
        <v>Remove</v>
      </c>
      <c r="I55" s="11" t="str">
        <f>IF(COUNTIF(schedule!DA$1:ZZ$100,B55)=0,"new","scheduled")</f>
        <v>new</v>
      </c>
    </row>
    <row r="56" spans="1:9">
      <c r="A56" s="11" t="s">
        <v>67</v>
      </c>
      <c r="B56" s="13">
        <v>120911042347</v>
      </c>
      <c r="C56" s="11" t="str">
        <f>IF(ISERROR(VLOOKUP(B56,'130912'!B:C,2,FALSE)),"new",VLOOKUP(B56,'130912'!B:C,2,FALSE))</f>
        <v>new</v>
      </c>
      <c r="D56" s="11" t="str">
        <f>IF(ISERROR(VLOOKUP(B56,'130912'!B:D,3,FALSE)),"new",IF(VLOOKUP(B56,'130912'!B:D,3,FALSE)="new","existing",VLOOKUP(B56,'130912'!B:D,3,FALSE)))</f>
        <v>existing</v>
      </c>
      <c r="E56" s="4">
        <f t="shared" si="1"/>
        <v>41222</v>
      </c>
      <c r="F56" s="11" t="str">
        <f>IF(ISERROR(VLOOKUP(B56,'180912'!B:B,1,FALSE)),"yes","no")</f>
        <v>yes</v>
      </c>
      <c r="G56" s="2" t="s">
        <v>1442</v>
      </c>
      <c r="H56" s="11" t="str">
        <f>IF(ISNA(VLOOKUP(B56,CEEMEA!$A:$A,1,0)),IF(ISNA(VLOOKUP(B56,Removes!$A:$A,1,0)),IF(ISNA(VLOOKUP(B56,TTM!$A:$A,1,0)),IF(ISNA(VLOOKUP(B56,FastTrack!$A:$A,1,0)),"Smart421","FastTrack"),"TTM"),"Remove"),"CEEMEA")</f>
        <v>CEEMEA</v>
      </c>
      <c r="I56" s="11" t="str">
        <f>IF(COUNTIF(schedule!DA$1:ZZ$100,B56)=0,"new","scheduled")</f>
        <v>scheduled</v>
      </c>
    </row>
    <row r="57" spans="1:9">
      <c r="A57" s="11" t="s">
        <v>66</v>
      </c>
      <c r="B57" s="13">
        <v>120911054236</v>
      </c>
      <c r="C57" s="11" t="str">
        <f>IF(ISERROR(VLOOKUP(B57,'130912'!B:C,2,FALSE)),"new",VLOOKUP(B57,'130912'!B:C,2,FALSE))</f>
        <v>new</v>
      </c>
      <c r="D57" s="11" t="str">
        <f>IF(ISERROR(VLOOKUP(B57,'130912'!B:D,3,FALSE)),"new",IF(VLOOKUP(B57,'130912'!B:D,3,FALSE)="new","existing",VLOOKUP(B57,'130912'!B:D,3,FALSE)))</f>
        <v>existing</v>
      </c>
      <c r="E57" s="4">
        <f t="shared" si="1"/>
        <v>41222</v>
      </c>
      <c r="F57" s="11" t="str">
        <f>IF(ISERROR(VLOOKUP(B57,'180912'!B:B,1,FALSE)),"yes","no")</f>
        <v>yes</v>
      </c>
      <c r="G57" s="2" t="s">
        <v>1441</v>
      </c>
      <c r="H57" s="11" t="str">
        <f>IF(ISNA(VLOOKUP(B57,CEEMEA!$A:$A,1,0)),IF(ISNA(VLOOKUP(B57,Removes!$A:$A,1,0)),IF(ISNA(VLOOKUP(B57,TTM!$A:$A,1,0)),IF(ISNA(VLOOKUP(B57,FastTrack!$A:$A,1,0)),"Smart421","FastTrack"),"TTM"),"Remove"),"CEEMEA")</f>
        <v>CEEMEA</v>
      </c>
      <c r="I57" s="11" t="str">
        <f>IF(COUNTIF(schedule!DA$1:ZZ$100,B57)=0,"new","scheduled")</f>
        <v>scheduled</v>
      </c>
    </row>
    <row r="58" spans="1:9">
      <c r="A58" s="11" t="s">
        <v>61</v>
      </c>
      <c r="B58" s="13">
        <v>120911054814</v>
      </c>
      <c r="C58" s="11" t="str">
        <f>IF(ISERROR(VLOOKUP(B58,'130912'!B:C,2,FALSE)),"new",VLOOKUP(B58,'130912'!B:C,2,FALSE))</f>
        <v>new</v>
      </c>
      <c r="D58" s="11" t="str">
        <f>IF(ISERROR(VLOOKUP(B58,'130912'!B:D,3,FALSE)),"new",IF(VLOOKUP(B58,'130912'!B:D,3,FALSE)="new","existing",VLOOKUP(B58,'130912'!B:D,3,FALSE)))</f>
        <v>existing</v>
      </c>
      <c r="E58" s="4">
        <f t="shared" si="1"/>
        <v>41222</v>
      </c>
      <c r="F58" s="11" t="str">
        <f>IF(ISERROR(VLOOKUP(B58,'180912'!B:B,1,FALSE)),"yes","no")</f>
        <v>yes</v>
      </c>
      <c r="G58" s="2" t="s">
        <v>1440</v>
      </c>
      <c r="H58" s="11" t="str">
        <f>IF(ISNA(VLOOKUP(B58,CEEMEA!$A:$A,1,0)),IF(ISNA(VLOOKUP(B58,Removes!$A:$A,1,0)),IF(ISNA(VLOOKUP(B58,TTM!$A:$A,1,0)),IF(ISNA(VLOOKUP(B58,FastTrack!$A:$A,1,0)),"Smart421","FastTrack"),"TTM"),"Remove"),"CEEMEA")</f>
        <v>CEEMEA</v>
      </c>
      <c r="I58" s="11" t="str">
        <f>IF(COUNTIF(schedule!DA$1:ZZ$100,B58)=0,"new","scheduled")</f>
        <v>scheduled</v>
      </c>
    </row>
    <row r="59" spans="1:9">
      <c r="A59" s="11" t="s">
        <v>60</v>
      </c>
      <c r="B59" s="13">
        <v>120911055618</v>
      </c>
      <c r="C59" s="11" t="str">
        <f>IF(ISERROR(VLOOKUP(B59,'130912'!B:C,2,FALSE)),"new",VLOOKUP(B59,'130912'!B:C,2,FALSE))</f>
        <v>new</v>
      </c>
      <c r="D59" s="11" t="str">
        <f>IF(ISERROR(VLOOKUP(B59,'130912'!B:D,3,FALSE)),"new",IF(VLOOKUP(B59,'130912'!B:D,3,FALSE)="new","existing",VLOOKUP(B59,'130912'!B:D,3,FALSE)))</f>
        <v>existing</v>
      </c>
      <c r="E59" s="4">
        <f t="shared" si="1"/>
        <v>41222</v>
      </c>
      <c r="F59" s="11" t="str">
        <f>IF(ISERROR(VLOOKUP(B59,'180912'!B:B,1,FALSE)),"yes","no")</f>
        <v>yes</v>
      </c>
      <c r="G59" s="2" t="s">
        <v>1439</v>
      </c>
      <c r="H59" s="11" t="str">
        <f>IF(ISNA(VLOOKUP(B59,CEEMEA!$A:$A,1,0)),IF(ISNA(VLOOKUP(B59,Removes!$A:$A,1,0)),IF(ISNA(VLOOKUP(B59,TTM!$A:$A,1,0)),IF(ISNA(VLOOKUP(B59,FastTrack!$A:$A,1,0)),"Smart421","FastTrack"),"TTM"),"Remove"),"CEEMEA")</f>
        <v>CEEMEA</v>
      </c>
      <c r="I59" s="11" t="str">
        <f>IF(COUNTIF(schedule!DA$1:ZZ$100,B59)=0,"new","scheduled")</f>
        <v>scheduled</v>
      </c>
    </row>
    <row r="60" spans="1:9">
      <c r="A60" s="11" t="s">
        <v>59</v>
      </c>
      <c r="B60" s="13">
        <v>120911060734</v>
      </c>
      <c r="C60" s="11" t="str">
        <f>IF(ISERROR(VLOOKUP(B60,'130912'!B:C,2,FALSE)),"new",VLOOKUP(B60,'130912'!B:C,2,FALSE))</f>
        <v>new</v>
      </c>
      <c r="D60" s="11" t="str">
        <f>IF(ISERROR(VLOOKUP(B60,'130912'!B:D,3,FALSE)),"new",IF(VLOOKUP(B60,'130912'!B:D,3,FALSE)="new","existing",VLOOKUP(B60,'130912'!B:D,3,FALSE)))</f>
        <v>existing</v>
      </c>
      <c r="E60" s="4">
        <f t="shared" si="1"/>
        <v>41222</v>
      </c>
      <c r="F60" s="11" t="str">
        <f>IF(ISERROR(VLOOKUP(B60,'180912'!B:B,1,FALSE)),"yes","no")</f>
        <v>yes</v>
      </c>
      <c r="G60" s="2" t="s">
        <v>1438</v>
      </c>
      <c r="H60" s="11" t="str">
        <f>IF(ISNA(VLOOKUP(B60,CEEMEA!$A:$A,1,0)),IF(ISNA(VLOOKUP(B60,Removes!$A:$A,1,0)),IF(ISNA(VLOOKUP(B60,TTM!$A:$A,1,0)),IF(ISNA(VLOOKUP(B60,FastTrack!$A:$A,1,0)),"Smart421","FastTrack"),"TTM"),"Remove"),"CEEMEA")</f>
        <v>CEEMEA</v>
      </c>
      <c r="I60" s="11" t="str">
        <f>IF(COUNTIF(schedule!DA$1:ZZ$100,B60)=0,"new","scheduled")</f>
        <v>scheduled</v>
      </c>
    </row>
    <row r="61" spans="1:9">
      <c r="A61" s="11" t="s">
        <v>62</v>
      </c>
      <c r="B61" s="13">
        <v>120911061529</v>
      </c>
      <c r="C61" s="11" t="str">
        <f>IF(ISERROR(VLOOKUP(B61,'130912'!B:C,2,FALSE)),"new",VLOOKUP(B61,'130912'!B:C,2,FALSE))</f>
        <v>new</v>
      </c>
      <c r="D61" s="11" t="str">
        <f>IF(ISERROR(VLOOKUP(B61,'130912'!B:D,3,FALSE)),"new",IF(VLOOKUP(B61,'130912'!B:D,3,FALSE)="new","existing",VLOOKUP(B61,'130912'!B:D,3,FALSE)))</f>
        <v>existing</v>
      </c>
      <c r="E61" s="4">
        <f t="shared" si="1"/>
        <v>41222</v>
      </c>
      <c r="F61" s="11" t="str">
        <f>IF(ISERROR(VLOOKUP(B61,'180912'!B:B,1,FALSE)),"yes","no")</f>
        <v>yes</v>
      </c>
      <c r="G61" s="2" t="s">
        <v>1437</v>
      </c>
      <c r="H61" s="11" t="str">
        <f>IF(ISNA(VLOOKUP(B61,CEEMEA!$A:$A,1,0)),IF(ISNA(VLOOKUP(B61,Removes!$A:$A,1,0)),IF(ISNA(VLOOKUP(B61,TTM!$A:$A,1,0)),IF(ISNA(VLOOKUP(B61,FastTrack!$A:$A,1,0)),"Smart421","FastTrack"),"TTM"),"Remove"),"CEEMEA")</f>
        <v>CEEMEA</v>
      </c>
      <c r="I61" s="11" t="str">
        <f>IF(COUNTIF(schedule!DA$1:ZZ$100,B61)=0,"new","scheduled")</f>
        <v>scheduled</v>
      </c>
    </row>
    <row r="62" spans="1:9">
      <c r="A62" s="11" t="s">
        <v>1357</v>
      </c>
      <c r="B62" s="13">
        <v>120911061845</v>
      </c>
      <c r="C62" s="11" t="str">
        <f>IF(ISERROR(VLOOKUP(B62,'130912'!B:C,2,FALSE)),"new",VLOOKUP(B62,'130912'!B:C,2,FALSE))</f>
        <v>new</v>
      </c>
      <c r="D62" s="11" t="str">
        <f>IF(ISERROR(VLOOKUP(B62,'130912'!B:D,3,FALSE)),"new",IF(VLOOKUP(B62,'130912'!B:D,3,FALSE)="new","existing",VLOOKUP(B62,'130912'!B:D,3,FALSE)))</f>
        <v>existing</v>
      </c>
      <c r="E62" s="4">
        <f t="shared" si="1"/>
        <v>41222</v>
      </c>
      <c r="F62" s="11" t="str">
        <f>IF(ISERROR(VLOOKUP(B62,'180912'!B:B,1,FALSE)),"yes","no")</f>
        <v>yes</v>
      </c>
      <c r="G62" s="2" t="s">
        <v>1436</v>
      </c>
      <c r="H62" s="11" t="str">
        <f>IF(ISNA(VLOOKUP(B62,CEEMEA!$A:$A,1,0)),IF(ISNA(VLOOKUP(B62,Removes!$A:$A,1,0)),IF(ISNA(VLOOKUP(B62,TTM!$A:$A,1,0)),IF(ISNA(VLOOKUP(B62,FastTrack!$A:$A,1,0)),"Smart421","FastTrack"),"TTM"),"Remove"),"CEEMEA")</f>
        <v>CEEMEA</v>
      </c>
      <c r="I62" s="11" t="str">
        <f>IF(COUNTIF(schedule!DA$1:ZZ$100,B62)=0,"new","scheduled")</f>
        <v>scheduled</v>
      </c>
    </row>
    <row r="63" spans="1:9">
      <c r="A63" s="11" t="s">
        <v>1434</v>
      </c>
      <c r="B63" s="13">
        <v>120911062144</v>
      </c>
      <c r="C63" s="11" t="str">
        <f>IF(ISERROR(VLOOKUP(B63,'130912'!B:C,2,FALSE)),"new",VLOOKUP(B63,'130912'!B:C,2,FALSE))</f>
        <v>new</v>
      </c>
      <c r="D63" s="11" t="str">
        <f>IF(ISERROR(VLOOKUP(B63,'130912'!B:D,3,FALSE)),"new",IF(VLOOKUP(B63,'130912'!B:D,3,FALSE)="new","existing",VLOOKUP(B63,'130912'!B:D,3,FALSE)))</f>
        <v>existing</v>
      </c>
      <c r="E63" s="4">
        <f t="shared" si="1"/>
        <v>41222</v>
      </c>
      <c r="F63" s="11" t="str">
        <f>IF(ISERROR(VLOOKUP(B63,'180912'!B:B,1,FALSE)),"yes","no")</f>
        <v>yes</v>
      </c>
      <c r="G63" s="2" t="s">
        <v>1435</v>
      </c>
      <c r="H63" s="11" t="str">
        <f>IF(ISNA(VLOOKUP(B63,CEEMEA!$A:$A,1,0)),IF(ISNA(VLOOKUP(B63,Removes!$A:$A,1,0)),IF(ISNA(VLOOKUP(B63,TTM!$A:$A,1,0)),IF(ISNA(VLOOKUP(B63,FastTrack!$A:$A,1,0)),"Smart421","FastTrack"),"TTM"),"Remove"),"CEEMEA")</f>
        <v>CEEMEA</v>
      </c>
      <c r="I63" s="11" t="str">
        <f>IF(COUNTIF(schedule!DA$1:ZZ$100,B63)=0,"new","scheduled")</f>
        <v>new</v>
      </c>
    </row>
    <row r="64" spans="1:9">
      <c r="A64" s="11" t="s">
        <v>1355</v>
      </c>
      <c r="B64" s="13">
        <v>120911062932</v>
      </c>
      <c r="C64" s="11" t="str">
        <f>IF(ISERROR(VLOOKUP(B64,'130912'!B:C,2,FALSE)),"new",VLOOKUP(B64,'130912'!B:C,2,FALSE))</f>
        <v>new</v>
      </c>
      <c r="D64" s="11" t="str">
        <f>IF(ISERROR(VLOOKUP(B64,'130912'!B:D,3,FALSE)),"new",IF(VLOOKUP(B64,'130912'!B:D,3,FALSE)="new","existing",VLOOKUP(B64,'130912'!B:D,3,FALSE)))</f>
        <v>existing</v>
      </c>
      <c r="E64" s="4">
        <f t="shared" si="1"/>
        <v>41222</v>
      </c>
      <c r="F64" s="11" t="str">
        <f>IF(ISERROR(VLOOKUP(B64,'180912'!B:B,1,FALSE)),"yes","no")</f>
        <v>yes</v>
      </c>
      <c r="G64" s="2" t="s">
        <v>1433</v>
      </c>
      <c r="H64" s="11" t="str">
        <f>IF(ISNA(VLOOKUP(B64,CEEMEA!$A:$A,1,0)),IF(ISNA(VLOOKUP(B64,Removes!$A:$A,1,0)),IF(ISNA(VLOOKUP(B64,TTM!$A:$A,1,0)),IF(ISNA(VLOOKUP(B64,FastTrack!$A:$A,1,0)),"Smart421","FastTrack"),"TTM"),"Remove"),"CEEMEA")</f>
        <v>CEEMEA</v>
      </c>
      <c r="I64" s="11" t="str">
        <f>IF(COUNTIF(schedule!DA$1:ZZ$100,B64)=0,"new","scheduled")</f>
        <v>scheduled</v>
      </c>
    </row>
    <row r="65" spans="1:9">
      <c r="A65" s="11" t="s">
        <v>411</v>
      </c>
      <c r="B65" s="13">
        <v>120911092704</v>
      </c>
      <c r="C65" s="11" t="str">
        <f>IF(ISERROR(VLOOKUP(B65,'130912'!B:C,2,FALSE)),"new",VLOOKUP(B65,'130912'!B:C,2,FALSE))</f>
        <v>new</v>
      </c>
      <c r="D65" s="11" t="str">
        <f>IF(ISERROR(VLOOKUP(B65,'130912'!B:D,3,FALSE)),"new",IF(VLOOKUP(B65,'130912'!B:D,3,FALSE)="new","existing",VLOOKUP(B65,'130912'!B:D,3,FALSE)))</f>
        <v>existing</v>
      </c>
      <c r="E65" s="4">
        <f t="shared" si="1"/>
        <v>41222</v>
      </c>
      <c r="F65" s="11" t="str">
        <f>IF(ISERROR(VLOOKUP(B65,'180912'!B:B,1,FALSE)),"yes","no")</f>
        <v>yes</v>
      </c>
      <c r="G65" s="2" t="s">
        <v>1432</v>
      </c>
      <c r="H65" s="11" t="str">
        <f>IF(ISNA(VLOOKUP(B65,CEEMEA!$A:$A,1,0)),IF(ISNA(VLOOKUP(B65,Removes!$A:$A,1,0)),IF(ISNA(VLOOKUP(B65,TTM!$A:$A,1,0)),IF(ISNA(VLOOKUP(B65,FastTrack!$A:$A,1,0)),"Smart421","FastTrack"),"TTM"),"Remove"),"CEEMEA")</f>
        <v>CEEMEA</v>
      </c>
      <c r="I65" s="11" t="str">
        <f>IF(COUNTIF(schedule!DA$1:ZZ$100,B65)=0,"new","scheduled")</f>
        <v>scheduled</v>
      </c>
    </row>
    <row r="66" spans="1:9">
      <c r="A66" s="11" t="s">
        <v>410</v>
      </c>
      <c r="B66" s="13">
        <v>120911093434</v>
      </c>
      <c r="C66" s="11" t="str">
        <f>IF(ISERROR(VLOOKUP(B66,'130912'!B:C,2,FALSE)),"new",VLOOKUP(B66,'130912'!B:C,2,FALSE))</f>
        <v>new</v>
      </c>
      <c r="D66" s="11" t="str">
        <f>IF(ISERROR(VLOOKUP(B66,'130912'!B:D,3,FALSE)),"new",IF(VLOOKUP(B66,'130912'!B:D,3,FALSE)="new","existing",VLOOKUP(B66,'130912'!B:D,3,FALSE)))</f>
        <v>existing</v>
      </c>
      <c r="E66" s="4">
        <f t="shared" si="1"/>
        <v>41222</v>
      </c>
      <c r="F66" s="11" t="str">
        <f>IF(ISERROR(VLOOKUP(B66,'180912'!B:B,1,FALSE)),"yes","no")</f>
        <v>yes</v>
      </c>
      <c r="G66" s="2" t="s">
        <v>1431</v>
      </c>
      <c r="H66" s="11" t="str">
        <f>IF(ISNA(VLOOKUP(B66,CEEMEA!$A:$A,1,0)),IF(ISNA(VLOOKUP(B66,Removes!$A:$A,1,0)),IF(ISNA(VLOOKUP(B66,TTM!$A:$A,1,0)),IF(ISNA(VLOOKUP(B66,FastTrack!$A:$A,1,0)),"Smart421","FastTrack"),"TTM"),"Remove"),"CEEMEA")</f>
        <v>CEEMEA</v>
      </c>
      <c r="I66" s="11" t="str">
        <f>IF(COUNTIF(schedule!DA$1:ZZ$100,B66)=0,"new","scheduled")</f>
        <v>scheduled</v>
      </c>
    </row>
    <row r="67" spans="1:9">
      <c r="A67" s="11" t="s">
        <v>63</v>
      </c>
      <c r="B67" s="13">
        <v>120911094645</v>
      </c>
      <c r="C67" s="11" t="str">
        <f>IF(ISERROR(VLOOKUP(B67,'130912'!B:C,2,FALSE)),"new",VLOOKUP(B67,'130912'!B:C,2,FALSE))</f>
        <v>new</v>
      </c>
      <c r="D67" s="11" t="str">
        <f>IF(ISERROR(VLOOKUP(B67,'130912'!B:D,3,FALSE)),"new",IF(VLOOKUP(B67,'130912'!B:D,3,FALSE)="new","existing",VLOOKUP(B67,'130912'!B:D,3,FALSE)))</f>
        <v>existing</v>
      </c>
      <c r="E67" s="4">
        <f t="shared" ref="E67:E127" si="2">DATEVALUE(MID(G67,SEARCH("/",G67,1)-2,10))</f>
        <v>41222</v>
      </c>
      <c r="F67" s="11" t="str">
        <f>IF(ISERROR(VLOOKUP(B67,'180912'!B:B,1,FALSE)),"yes","no")</f>
        <v>yes</v>
      </c>
      <c r="G67" s="2" t="s">
        <v>1430</v>
      </c>
      <c r="H67" s="11" t="str">
        <f>IF(ISNA(VLOOKUP(B67,CEEMEA!$A:$A,1,0)),IF(ISNA(VLOOKUP(B67,Removes!$A:$A,1,0)),IF(ISNA(VLOOKUP(B67,TTM!$A:$A,1,0)),IF(ISNA(VLOOKUP(B67,FastTrack!$A:$A,1,0)),"Smart421","FastTrack"),"TTM"),"Remove"),"CEEMEA")</f>
        <v>CEEMEA</v>
      </c>
      <c r="I67" s="11" t="str">
        <f>IF(COUNTIF(schedule!DA$1:ZZ$100,B67)=0,"new","scheduled")</f>
        <v>scheduled</v>
      </c>
    </row>
    <row r="68" spans="1:9">
      <c r="A68" s="11" t="s">
        <v>58</v>
      </c>
      <c r="B68" s="13">
        <v>120911095721</v>
      </c>
      <c r="C68" s="11" t="str">
        <f>IF(ISERROR(VLOOKUP(B68,'130912'!B:C,2,FALSE)),"new",VLOOKUP(B68,'130912'!B:C,2,FALSE))</f>
        <v>new</v>
      </c>
      <c r="D68" s="11" t="str">
        <f>IF(ISERROR(VLOOKUP(B68,'130912'!B:D,3,FALSE)),"new",IF(VLOOKUP(B68,'130912'!B:D,3,FALSE)="new","existing",VLOOKUP(B68,'130912'!B:D,3,FALSE)))</f>
        <v>existing</v>
      </c>
      <c r="E68" s="4">
        <f t="shared" si="2"/>
        <v>41222</v>
      </c>
      <c r="F68" s="11" t="str">
        <f>IF(ISERROR(VLOOKUP(B68,'180912'!B:B,1,FALSE)),"yes","no")</f>
        <v>yes</v>
      </c>
      <c r="G68" s="2" t="s">
        <v>1429</v>
      </c>
      <c r="H68" s="11" t="str">
        <f>IF(ISNA(VLOOKUP(B68,CEEMEA!$A:$A,1,0)),IF(ISNA(VLOOKUP(B68,Removes!$A:$A,1,0)),IF(ISNA(VLOOKUP(B68,TTM!$A:$A,1,0)),IF(ISNA(VLOOKUP(B68,FastTrack!$A:$A,1,0)),"Smart421","FastTrack"),"TTM"),"Remove"),"CEEMEA")</f>
        <v>CEEMEA</v>
      </c>
      <c r="I68" s="11" t="str">
        <f>IF(COUNTIF(schedule!DA$1:ZZ$100,B68)=0,"new","scheduled")</f>
        <v>scheduled</v>
      </c>
    </row>
    <row r="69" spans="1:9">
      <c r="A69" s="11" t="s">
        <v>1284</v>
      </c>
      <c r="B69" s="13">
        <v>120911114616</v>
      </c>
      <c r="C69" s="11" t="str">
        <f>IF(ISERROR(VLOOKUP(B69,'130912'!B:C,2,FALSE)),"new",VLOOKUP(B69,'130912'!B:C,2,FALSE))</f>
        <v>new</v>
      </c>
      <c r="D69" s="11" t="str">
        <f>IF(ISERROR(VLOOKUP(B69,'130912'!B:D,3,FALSE)),"new",IF(VLOOKUP(B69,'130912'!B:D,3,FALSE)="new","existing",VLOOKUP(B69,'130912'!B:D,3,FALSE)))</f>
        <v>new</v>
      </c>
      <c r="E69" s="4">
        <f t="shared" si="2"/>
        <v>41222</v>
      </c>
      <c r="F69" s="11" t="str">
        <f>IF(ISERROR(VLOOKUP(B69,'180912'!B:B,1,FALSE)),"yes","no")</f>
        <v>yes</v>
      </c>
      <c r="G69" s="2" t="s">
        <v>1575</v>
      </c>
      <c r="H69" s="11" t="str">
        <f>IF(ISNA(VLOOKUP(B69,CEEMEA!$A:$A,1,0)),IF(ISNA(VLOOKUP(B69,Removes!$A:$A,1,0)),IF(ISNA(VLOOKUP(B69,TTM!$A:$A,1,0)),IF(ISNA(VLOOKUP(B69,FastTrack!$A:$A,1,0)),"Smart421","FastTrack"),"TTM"),"Remove"),"CEEMEA")</f>
        <v>Smart421</v>
      </c>
      <c r="I69" s="11" t="str">
        <f>IF(COUNTIF(schedule!DA$1:ZZ$100,B69)=0,"new","scheduled")</f>
        <v>scheduled</v>
      </c>
    </row>
    <row r="70" spans="1:9">
      <c r="A70" s="11" t="s">
        <v>1282</v>
      </c>
      <c r="B70" s="13">
        <v>120911115200</v>
      </c>
      <c r="C70" s="11" t="str">
        <f>IF(ISERROR(VLOOKUP(B70,'130912'!B:C,2,FALSE)),"new",VLOOKUP(B70,'130912'!B:C,2,FALSE))</f>
        <v>new</v>
      </c>
      <c r="D70" s="11" t="str">
        <f>IF(ISERROR(VLOOKUP(B70,'130912'!B:D,3,FALSE)),"new",IF(VLOOKUP(B70,'130912'!B:D,3,FALSE)="new","existing",VLOOKUP(B70,'130912'!B:D,3,FALSE)))</f>
        <v>existing</v>
      </c>
      <c r="E70" s="4">
        <f t="shared" si="2"/>
        <v>41222</v>
      </c>
      <c r="F70" s="11" t="str">
        <f>IF(ISERROR(VLOOKUP(B70,'180912'!B:B,1,FALSE)),"yes","no")</f>
        <v>no</v>
      </c>
      <c r="G70" s="2" t="s">
        <v>1428</v>
      </c>
      <c r="H70" s="11" t="str">
        <f>IF(ISNA(VLOOKUP(B70,CEEMEA!$A:$A,1,0)),IF(ISNA(VLOOKUP(B70,Removes!$A:$A,1,0)),IF(ISNA(VLOOKUP(B70,TTM!$A:$A,1,0)),IF(ISNA(VLOOKUP(B70,FastTrack!$A:$A,1,0)),"Smart421","FastTrack"),"TTM"),"Remove"),"CEEMEA")</f>
        <v>Remove</v>
      </c>
      <c r="I70" s="11" t="str">
        <f>IF(COUNTIF(schedule!DA$1:ZZ$100,B70)=0,"new","scheduled")</f>
        <v>new</v>
      </c>
    </row>
    <row r="71" spans="1:9">
      <c r="A71" s="11" t="s">
        <v>268</v>
      </c>
      <c r="B71" s="13">
        <v>120912095931</v>
      </c>
      <c r="C71" s="11" t="str">
        <f>IF(ISERROR(VLOOKUP(B71,'130912'!B:C,2,FALSE)),"new",VLOOKUP(B71,'130912'!B:C,2,FALSE))</f>
        <v>new</v>
      </c>
      <c r="D71" s="11" t="str">
        <f>IF(ISERROR(VLOOKUP(B71,'130912'!B:D,3,FALSE)),"new",IF(VLOOKUP(B71,'130912'!B:D,3,FALSE)="new","existing",VLOOKUP(B71,'130912'!B:D,3,FALSE)))</f>
        <v>existing</v>
      </c>
      <c r="E71" s="4">
        <f t="shared" si="2"/>
        <v>41252</v>
      </c>
      <c r="F71" s="11" t="str">
        <f>IF(ISERROR(VLOOKUP(B71,'180912'!B:B,1,FALSE)),"yes","no")</f>
        <v>yes</v>
      </c>
      <c r="G71" s="2" t="s">
        <v>1400</v>
      </c>
      <c r="H71" s="11" t="str">
        <f>IF(ISNA(VLOOKUP(B71,CEEMEA!$A:$A,1,0)),IF(ISNA(VLOOKUP(B71,Removes!$A:$A,1,0)),IF(ISNA(VLOOKUP(B71,TTM!$A:$A,1,0)),IF(ISNA(VLOOKUP(B71,FastTrack!$A:$A,1,0)),"Smart421","FastTrack"),"TTM"),"Remove"),"CEEMEA")</f>
        <v>Smart421</v>
      </c>
      <c r="I71" s="11" t="str">
        <f>IF(COUNTIF(schedule!DA$1:ZZ$100,B71)=0,"new","scheduled")</f>
        <v>scheduled</v>
      </c>
    </row>
    <row r="72" spans="1:9">
      <c r="A72" s="11" t="s">
        <v>1393</v>
      </c>
      <c r="B72" s="13">
        <v>120912233330</v>
      </c>
      <c r="C72" s="11" t="str">
        <f>IF(ISERROR(VLOOKUP(B72,'130912'!B:C,2,FALSE)),"new",VLOOKUP(B72,'130912'!B:C,2,FALSE))</f>
        <v>new</v>
      </c>
      <c r="D72" s="11" t="str">
        <f>IF(ISERROR(VLOOKUP(B72,'130912'!B:D,3,FALSE)),"new",IF(VLOOKUP(B72,'130912'!B:D,3,FALSE)="new","existing",VLOOKUP(B72,'130912'!B:D,3,FALSE)))</f>
        <v>existing</v>
      </c>
      <c r="E72" s="4">
        <f t="shared" si="2"/>
        <v>41252</v>
      </c>
      <c r="F72" s="11" t="str">
        <f>IF(ISERROR(VLOOKUP(B72,'180912'!B:B,1,FALSE)),"yes","no")</f>
        <v>no</v>
      </c>
      <c r="G72" s="2" t="s">
        <v>1394</v>
      </c>
      <c r="H72" s="11" t="str">
        <f>IF(ISNA(VLOOKUP(B72,CEEMEA!$A:$A,1,0)),IF(ISNA(VLOOKUP(B72,Removes!$A:$A,1,0)),IF(ISNA(VLOOKUP(B72,TTM!$A:$A,1,0)),IF(ISNA(VLOOKUP(B72,FastTrack!$A:$A,1,0)),"Smart421","FastTrack"),"TTM"),"Remove"),"CEEMEA")</f>
        <v>CEEMEA</v>
      </c>
      <c r="I72" s="11" t="str">
        <f>IF(COUNTIF(schedule!DA$1:ZZ$100,B72)=0,"new","scheduled")</f>
        <v>scheduled</v>
      </c>
    </row>
    <row r="73" spans="1:9">
      <c r="A73" s="11" t="s">
        <v>1391</v>
      </c>
      <c r="B73" s="13">
        <v>120912234812</v>
      </c>
      <c r="C73" s="11" t="str">
        <f>IF(ISERROR(VLOOKUP(B73,'130912'!B:C,2,FALSE)),"new",VLOOKUP(B73,'130912'!B:C,2,FALSE))</f>
        <v>new</v>
      </c>
      <c r="D73" s="11" t="str">
        <f>IF(ISERROR(VLOOKUP(B73,'130912'!B:D,3,FALSE)),"new",IF(VLOOKUP(B73,'130912'!B:D,3,FALSE)="new","existing",VLOOKUP(B73,'130912'!B:D,3,FALSE)))</f>
        <v>existing</v>
      </c>
      <c r="E73" s="4">
        <f t="shared" si="2"/>
        <v>41252</v>
      </c>
      <c r="F73" s="11" t="str">
        <f>IF(ISERROR(VLOOKUP(B73,'180912'!B:B,1,FALSE)),"yes","no")</f>
        <v>no</v>
      </c>
      <c r="G73" s="2" t="s">
        <v>1392</v>
      </c>
      <c r="H73" s="11" t="str">
        <f>IF(ISNA(VLOOKUP(B73,CEEMEA!$A:$A,1,0)),IF(ISNA(VLOOKUP(B73,Removes!$A:$A,1,0)),IF(ISNA(VLOOKUP(B73,TTM!$A:$A,1,0)),IF(ISNA(VLOOKUP(B73,FastTrack!$A:$A,1,0)),"Smart421","FastTrack"),"TTM"),"Remove"),"CEEMEA")</f>
        <v>CEEMEA</v>
      </c>
      <c r="I73" s="11" t="str">
        <f>IF(COUNTIF(schedule!DA$1:ZZ$100,B73)=0,"new","scheduled")</f>
        <v>scheduled</v>
      </c>
    </row>
    <row r="74" spans="1:9">
      <c r="A74" s="11" t="s">
        <v>221</v>
      </c>
      <c r="B74" s="13">
        <v>120913022308</v>
      </c>
      <c r="C74" s="11" t="str">
        <f>IF(ISERROR(VLOOKUP(B74,'130912'!B:C,2,FALSE)),"new",VLOOKUP(B74,'130912'!B:C,2,FALSE))</f>
        <v>new</v>
      </c>
      <c r="D74" s="11" t="str">
        <f>IF(ISERROR(VLOOKUP(B74,'130912'!B:D,3,FALSE)),"new",IF(VLOOKUP(B74,'130912'!B:D,3,FALSE)="new","existing",VLOOKUP(B74,'130912'!B:D,3,FALSE)))</f>
        <v>existing</v>
      </c>
      <c r="E74" s="4" t="e">
        <f t="shared" si="2"/>
        <v>#VALUE!</v>
      </c>
      <c r="F74" s="11" t="str">
        <f>IF(ISERROR(VLOOKUP(B74,'180912'!B:B,1,FALSE)),"yes","no")</f>
        <v>yes</v>
      </c>
      <c r="G74" s="2" t="s">
        <v>1390</v>
      </c>
      <c r="H74" s="11" t="str">
        <f>IF(ISNA(VLOOKUP(B74,CEEMEA!$A:$A,1,0)),IF(ISNA(VLOOKUP(B74,Removes!$A:$A,1,0)),IF(ISNA(VLOOKUP(B74,TTM!$A:$A,1,0)),IF(ISNA(VLOOKUP(B74,FastTrack!$A:$A,1,0)),"Smart421","FastTrack"),"TTM"),"Remove"),"CEEMEA")</f>
        <v>Smart421</v>
      </c>
      <c r="I74" s="11" t="str">
        <f>IF(COUNTIF(schedule!DA$1:ZZ$100,B74)=0,"new","scheduled")</f>
        <v>scheduled</v>
      </c>
    </row>
    <row r="75" spans="1:9">
      <c r="A75" s="11" t="s">
        <v>1387</v>
      </c>
      <c r="B75" s="13">
        <v>120913025255</v>
      </c>
      <c r="C75" s="11" t="str">
        <f>IF(ISERROR(VLOOKUP(B75,'130912'!B:C,2,FALSE)),"new",VLOOKUP(B75,'130912'!B:C,2,FALSE))</f>
        <v>new</v>
      </c>
      <c r="D75" s="11" t="str">
        <f>IF(ISERROR(VLOOKUP(B75,'130912'!B:D,3,FALSE)),"new",IF(VLOOKUP(B75,'130912'!B:D,3,FALSE)="new","existing",VLOOKUP(B75,'130912'!B:D,3,FALSE)))</f>
        <v>existing</v>
      </c>
      <c r="E75" s="4" t="e">
        <f t="shared" si="2"/>
        <v>#VALUE!</v>
      </c>
      <c r="F75" s="11" t="str">
        <f>IF(ISERROR(VLOOKUP(B75,'180912'!B:B,1,FALSE)),"yes","no")</f>
        <v>no</v>
      </c>
      <c r="G75" s="2" t="s">
        <v>1569</v>
      </c>
      <c r="H75" s="11" t="str">
        <f>IF(ISNA(VLOOKUP(B75,CEEMEA!$A:$A,1,0)),IF(ISNA(VLOOKUP(B75,Removes!$A:$A,1,0)),IF(ISNA(VLOOKUP(B75,TTM!$A:$A,1,0)),IF(ISNA(VLOOKUP(B75,FastTrack!$A:$A,1,0)),"Smart421","FastTrack"),"TTM"),"Remove"),"CEEMEA")</f>
        <v>CEEMEA</v>
      </c>
      <c r="I75" s="11" t="str">
        <f>IF(COUNTIF(schedule!DA$1:ZZ$100,B75)=0,"new","scheduled")</f>
        <v>scheduled</v>
      </c>
    </row>
    <row r="76" spans="1:9">
      <c r="A76" s="11" t="s">
        <v>1385</v>
      </c>
      <c r="B76" s="13">
        <v>120913025811</v>
      </c>
      <c r="C76" s="11" t="str">
        <f>IF(ISERROR(VLOOKUP(B76,'130912'!B:C,2,FALSE)),"new",VLOOKUP(B76,'130912'!B:C,2,FALSE))</f>
        <v>new</v>
      </c>
      <c r="D76" s="11" t="str">
        <f>IF(ISERROR(VLOOKUP(B76,'130912'!B:D,3,FALSE)),"new",IF(VLOOKUP(B76,'130912'!B:D,3,FALSE)="new","existing",VLOOKUP(B76,'130912'!B:D,3,FALSE)))</f>
        <v>existing</v>
      </c>
      <c r="E76" s="4" t="e">
        <f t="shared" si="2"/>
        <v>#VALUE!</v>
      </c>
      <c r="F76" s="11" t="str">
        <f>IF(ISERROR(VLOOKUP(B76,'180912'!B:B,1,FALSE)),"yes","no")</f>
        <v>no</v>
      </c>
      <c r="G76" s="2" t="s">
        <v>1386</v>
      </c>
      <c r="H76" s="11" t="str">
        <f>IF(ISNA(VLOOKUP(B76,CEEMEA!$A:$A,1,0)),IF(ISNA(VLOOKUP(B76,Removes!$A:$A,1,0)),IF(ISNA(VLOOKUP(B76,TTM!$A:$A,1,0)),IF(ISNA(VLOOKUP(B76,FastTrack!$A:$A,1,0)),"Smart421","FastTrack"),"TTM"),"Remove"),"CEEMEA")</f>
        <v>CEEMEA</v>
      </c>
      <c r="I76" s="11" t="str">
        <f>IF(COUNTIF(schedule!DA$1:ZZ$100,B76)=0,"new","scheduled")</f>
        <v>scheduled</v>
      </c>
    </row>
    <row r="77" spans="1:9">
      <c r="A77" s="11" t="s">
        <v>1373</v>
      </c>
      <c r="B77" s="13">
        <v>120913030541</v>
      </c>
      <c r="C77" s="11" t="str">
        <f>IF(ISERROR(VLOOKUP(B77,'130912'!B:C,2,FALSE)),"new",VLOOKUP(B77,'130912'!B:C,2,FALSE))</f>
        <v>new</v>
      </c>
      <c r="D77" s="11" t="str">
        <f>IF(ISERROR(VLOOKUP(B77,'130912'!B:D,3,FALSE)),"new",IF(VLOOKUP(B77,'130912'!B:D,3,FALSE)="new","existing",VLOOKUP(B77,'130912'!B:D,3,FALSE)))</f>
        <v>existing</v>
      </c>
      <c r="E77" s="4" t="e">
        <f t="shared" si="2"/>
        <v>#VALUE!</v>
      </c>
      <c r="F77" s="11" t="str">
        <f>IF(ISERROR(VLOOKUP(B77,'180912'!B:B,1,FALSE)),"yes","no")</f>
        <v>no</v>
      </c>
      <c r="G77" s="2" t="s">
        <v>1374</v>
      </c>
      <c r="H77" s="11" t="str">
        <f>IF(ISNA(VLOOKUP(B77,CEEMEA!$A:$A,1,0)),IF(ISNA(VLOOKUP(B77,Removes!$A:$A,1,0)),IF(ISNA(VLOOKUP(B77,TTM!$A:$A,1,0)),IF(ISNA(VLOOKUP(B77,FastTrack!$A:$A,1,0)),"Smart421","FastTrack"),"TTM"),"Remove"),"CEEMEA")</f>
        <v>CEEMEA</v>
      </c>
      <c r="I77" s="11" t="str">
        <f>IF(COUNTIF(schedule!DA$1:ZZ$100,B77)=0,"new","scheduled")</f>
        <v>scheduled</v>
      </c>
    </row>
    <row r="78" spans="1:9">
      <c r="A78" s="11" t="s">
        <v>1371</v>
      </c>
      <c r="B78" s="13">
        <v>120913051016</v>
      </c>
      <c r="C78" s="11" t="str">
        <f>IF(ISERROR(VLOOKUP(B78,'130912'!B:C,2,FALSE)),"new",VLOOKUP(B78,'130912'!B:C,2,FALSE))</f>
        <v>new</v>
      </c>
      <c r="D78" s="11" t="str">
        <f>IF(ISERROR(VLOOKUP(B78,'130912'!B:D,3,FALSE)),"new",IF(VLOOKUP(B78,'130912'!B:D,3,FALSE)="new","existing",VLOOKUP(B78,'130912'!B:D,3,FALSE)))</f>
        <v>existing</v>
      </c>
      <c r="E78" s="4" t="e">
        <f t="shared" si="2"/>
        <v>#VALUE!</v>
      </c>
      <c r="F78" s="11" t="str">
        <f>IF(ISERROR(VLOOKUP(B78,'180912'!B:B,1,FALSE)),"yes","no")</f>
        <v>no</v>
      </c>
      <c r="G78" s="2" t="s">
        <v>1372</v>
      </c>
      <c r="H78" s="11" t="str">
        <f>IF(ISNA(VLOOKUP(B78,CEEMEA!$A:$A,1,0)),IF(ISNA(VLOOKUP(B78,Removes!$A:$A,1,0)),IF(ISNA(VLOOKUP(B78,TTM!$A:$A,1,0)),IF(ISNA(VLOOKUP(B78,FastTrack!$A:$A,1,0)),"Smart421","FastTrack"),"TTM"),"Remove"),"CEEMEA")</f>
        <v>CEEMEA</v>
      </c>
      <c r="I78" s="11" t="str">
        <f>IF(COUNTIF(schedule!DA$1:ZZ$100,B78)=0,"new","scheduled")</f>
        <v>scheduled</v>
      </c>
    </row>
    <row r="79" spans="1:9">
      <c r="A79" s="11" t="s">
        <v>1570</v>
      </c>
      <c r="B79" s="13">
        <v>120913062811</v>
      </c>
      <c r="C79" s="11" t="str">
        <f>IF(ISERROR(VLOOKUP(B79,'130912'!B:C,2,FALSE)),"new",VLOOKUP(B79,'130912'!B:C,2,FALSE))</f>
        <v>new</v>
      </c>
      <c r="D79" s="11" t="str">
        <f>IF(ISERROR(VLOOKUP(B79,'130912'!B:D,3,FALSE)),"new",IF(VLOOKUP(B79,'130912'!B:D,3,FALSE)="new","existing",VLOOKUP(B79,'130912'!B:D,3,FALSE)))</f>
        <v>new</v>
      </c>
      <c r="E79" s="4" t="e">
        <f t="shared" si="2"/>
        <v>#VALUE!</v>
      </c>
      <c r="F79" s="11" t="str">
        <f>IF(ISERROR(VLOOKUP(B79,'180912'!B:B,1,FALSE)),"yes","no")</f>
        <v>no</v>
      </c>
      <c r="G79" s="2" t="s">
        <v>1571</v>
      </c>
      <c r="H79" s="11" t="str">
        <f>IF(ISNA(VLOOKUP(B79,CEEMEA!$A:$A,1,0)),IF(ISNA(VLOOKUP(B79,Removes!$A:$A,1,0)),IF(ISNA(VLOOKUP(B79,TTM!$A:$A,1,0)),IF(ISNA(VLOOKUP(B79,FastTrack!$A:$A,1,0)),"Smart421","FastTrack"),"TTM"),"Remove"),"CEEMEA")</f>
        <v>CEEMEA</v>
      </c>
      <c r="I79" s="11" t="str">
        <f>IF(COUNTIF(schedule!DA$1:ZZ$100,B79)=0,"new","scheduled")</f>
        <v>scheduled</v>
      </c>
    </row>
    <row r="80" spans="1:9">
      <c r="A80" s="11" t="s">
        <v>1572</v>
      </c>
      <c r="B80" s="13">
        <v>120913064130</v>
      </c>
      <c r="C80" s="11" t="str">
        <f>IF(ISERROR(VLOOKUP(B80,'130912'!B:C,2,FALSE)),"new",VLOOKUP(B80,'130912'!B:C,2,FALSE))</f>
        <v>new</v>
      </c>
      <c r="D80" s="11" t="str">
        <f>IF(ISERROR(VLOOKUP(B80,'130912'!B:D,3,FALSE)),"new",IF(VLOOKUP(B80,'130912'!B:D,3,FALSE)="new","existing",VLOOKUP(B80,'130912'!B:D,3,FALSE)))</f>
        <v>new</v>
      </c>
      <c r="E80" s="4" t="e">
        <f t="shared" si="2"/>
        <v>#VALUE!</v>
      </c>
      <c r="F80" s="11" t="str">
        <f>IF(ISERROR(VLOOKUP(B80,'180912'!B:B,1,FALSE)),"yes","no")</f>
        <v>no</v>
      </c>
      <c r="G80" s="2" t="s">
        <v>1573</v>
      </c>
      <c r="H80" s="11" t="str">
        <f>IF(ISNA(VLOOKUP(B80,CEEMEA!$A:$A,1,0)),IF(ISNA(VLOOKUP(B80,Removes!$A:$A,1,0)),IF(ISNA(VLOOKUP(B80,TTM!$A:$A,1,0)),IF(ISNA(VLOOKUP(B80,FastTrack!$A:$A,1,0)),"Smart421","FastTrack"),"TTM"),"Remove"),"CEEMEA")</f>
        <v>CEEMEA</v>
      </c>
      <c r="I80" s="11" t="str">
        <f>IF(COUNTIF(schedule!DA$1:ZZ$100,B80)=0,"new","scheduled")</f>
        <v>scheduled</v>
      </c>
    </row>
    <row r="81" spans="1:9">
      <c r="A81" s="11" t="s">
        <v>1553</v>
      </c>
      <c r="B81" s="13">
        <v>120914005007</v>
      </c>
      <c r="C81" s="11" t="str">
        <f>IF(ISERROR(VLOOKUP(B81,'130912'!B:C,2,FALSE)),"new",VLOOKUP(B81,'130912'!B:C,2,FALSE))</f>
        <v>new</v>
      </c>
      <c r="D81" s="11" t="str">
        <f>IF(ISERROR(VLOOKUP(B81,'130912'!B:D,3,FALSE)),"new",IF(VLOOKUP(B81,'130912'!B:D,3,FALSE)="new","existing",VLOOKUP(B81,'130912'!B:D,3,FALSE)))</f>
        <v>new</v>
      </c>
      <c r="E81" s="4" t="e">
        <f t="shared" si="2"/>
        <v>#VALUE!</v>
      </c>
      <c r="F81" s="11" t="str">
        <f>IF(ISERROR(VLOOKUP(B81,'180912'!B:B,1,FALSE)),"yes","no")</f>
        <v>no</v>
      </c>
      <c r="G81" s="2" t="s">
        <v>1554</v>
      </c>
      <c r="H81" s="11" t="str">
        <f>IF(ISNA(VLOOKUP(B81,CEEMEA!$A:$A,1,0)),IF(ISNA(VLOOKUP(B81,Removes!$A:$A,1,0)),IF(ISNA(VLOOKUP(B81,TTM!$A:$A,1,0)),IF(ISNA(VLOOKUP(B81,FastTrack!$A:$A,1,0)),"Smart421","FastTrack"),"TTM"),"Remove"),"CEEMEA")</f>
        <v>CEEMEA</v>
      </c>
      <c r="I81" s="11" t="str">
        <f>IF(COUNTIF(schedule!DA$1:ZZ$100,B81)=0,"new","scheduled")</f>
        <v>scheduled</v>
      </c>
    </row>
    <row r="82" spans="1:9">
      <c r="A82" s="11" t="s">
        <v>1549</v>
      </c>
      <c r="B82" s="13">
        <v>120914005614</v>
      </c>
      <c r="C82" s="11" t="str">
        <f>IF(ISERROR(VLOOKUP(B82,'130912'!B:C,2,FALSE)),"new",VLOOKUP(B82,'130912'!B:C,2,FALSE))</f>
        <v>new</v>
      </c>
      <c r="D82" s="11" t="str">
        <f>IF(ISERROR(VLOOKUP(B82,'130912'!B:D,3,FALSE)),"new",IF(VLOOKUP(B82,'130912'!B:D,3,FALSE)="new","existing",VLOOKUP(B82,'130912'!B:D,3,FALSE)))</f>
        <v>new</v>
      </c>
      <c r="E82" s="4" t="e">
        <f t="shared" si="2"/>
        <v>#VALUE!</v>
      </c>
      <c r="F82" s="11" t="str">
        <f>IF(ISERROR(VLOOKUP(B82,'180912'!B:B,1,FALSE)),"yes","no")</f>
        <v>no</v>
      </c>
      <c r="G82" s="2" t="s">
        <v>1550</v>
      </c>
      <c r="H82" s="11" t="str">
        <f>IF(ISNA(VLOOKUP(B82,CEEMEA!$A:$A,1,0)),IF(ISNA(VLOOKUP(B82,Removes!$A:$A,1,0)),IF(ISNA(VLOOKUP(B82,TTM!$A:$A,1,0)),IF(ISNA(VLOOKUP(B82,FastTrack!$A:$A,1,0)),"Smart421","FastTrack"),"TTM"),"Remove"),"CEEMEA")</f>
        <v>CEEMEA</v>
      </c>
      <c r="I82" s="11" t="str">
        <f>IF(COUNTIF(schedule!DA$1:ZZ$100,B82)=0,"new","scheduled")</f>
        <v>scheduled</v>
      </c>
    </row>
    <row r="83" spans="1:9">
      <c r="A83" s="11" t="s">
        <v>1547</v>
      </c>
      <c r="B83" s="13">
        <v>120914010015</v>
      </c>
      <c r="C83" s="11" t="str">
        <f>IF(ISERROR(VLOOKUP(B83,'130912'!B:C,2,FALSE)),"new",VLOOKUP(B83,'130912'!B:C,2,FALSE))</f>
        <v>new</v>
      </c>
      <c r="D83" s="11" t="str">
        <f>IF(ISERROR(VLOOKUP(B83,'130912'!B:D,3,FALSE)),"new",IF(VLOOKUP(B83,'130912'!B:D,3,FALSE)="new","existing",VLOOKUP(B83,'130912'!B:D,3,FALSE)))</f>
        <v>new</v>
      </c>
      <c r="E83" s="4" t="e">
        <f t="shared" si="2"/>
        <v>#VALUE!</v>
      </c>
      <c r="F83" s="11" t="str">
        <f>IF(ISERROR(VLOOKUP(B83,'180912'!B:B,1,FALSE)),"yes","no")</f>
        <v>no</v>
      </c>
      <c r="G83" s="2" t="s">
        <v>1548</v>
      </c>
      <c r="H83" s="11" t="str">
        <f>IF(ISNA(VLOOKUP(B83,CEEMEA!$A:$A,1,0)),IF(ISNA(VLOOKUP(B83,Removes!$A:$A,1,0)),IF(ISNA(VLOOKUP(B83,TTM!$A:$A,1,0)),IF(ISNA(VLOOKUP(B83,FastTrack!$A:$A,1,0)),"Smart421","FastTrack"),"TTM"),"Remove"),"CEEMEA")</f>
        <v>CEEMEA</v>
      </c>
      <c r="I83" s="11" t="str">
        <f>IF(COUNTIF(schedule!DA$1:ZZ$100,B83)=0,"new","scheduled")</f>
        <v>scheduled</v>
      </c>
    </row>
    <row r="84" spans="1:9">
      <c r="A84" s="11" t="s">
        <v>1545</v>
      </c>
      <c r="B84" s="13">
        <v>120914023001</v>
      </c>
      <c r="C84" s="11" t="str">
        <f>IF(ISERROR(VLOOKUP(B84,'130912'!B:C,2,FALSE)),"new",VLOOKUP(B84,'130912'!B:C,2,FALSE))</f>
        <v>new</v>
      </c>
      <c r="D84" s="11" t="str">
        <f>IF(ISERROR(VLOOKUP(B84,'130912'!B:D,3,FALSE)),"new",IF(VLOOKUP(B84,'130912'!B:D,3,FALSE)="new","existing",VLOOKUP(B84,'130912'!B:D,3,FALSE)))</f>
        <v>new</v>
      </c>
      <c r="E84" s="4" t="e">
        <f t="shared" si="2"/>
        <v>#VALUE!</v>
      </c>
      <c r="F84" s="11" t="str">
        <f>IF(ISERROR(VLOOKUP(B84,'180912'!B:B,1,FALSE)),"yes","no")</f>
        <v>no</v>
      </c>
      <c r="G84" s="2" t="s">
        <v>1546</v>
      </c>
      <c r="H84" s="11" t="str">
        <f>IF(ISNA(VLOOKUP(B84,CEEMEA!$A:$A,1,0)),IF(ISNA(VLOOKUP(B84,Removes!$A:$A,1,0)),IF(ISNA(VLOOKUP(B84,TTM!$A:$A,1,0)),IF(ISNA(VLOOKUP(B84,FastTrack!$A:$A,1,0)),"Smart421","FastTrack"),"TTM"),"Remove"),"CEEMEA")</f>
        <v>CEEMEA</v>
      </c>
      <c r="I84" s="11" t="str">
        <f>IF(COUNTIF(schedule!DA$1:ZZ$100,B84)=0,"new","scheduled")</f>
        <v>scheduled</v>
      </c>
    </row>
    <row r="85" spans="1:9">
      <c r="A85" s="11" t="s">
        <v>1543</v>
      </c>
      <c r="B85" s="13">
        <v>120914023437</v>
      </c>
      <c r="C85" s="11" t="str">
        <f>IF(ISERROR(VLOOKUP(B85,'130912'!B:C,2,FALSE)),"new",VLOOKUP(B85,'130912'!B:C,2,FALSE))</f>
        <v>new</v>
      </c>
      <c r="D85" s="11" t="str">
        <f>IF(ISERROR(VLOOKUP(B85,'130912'!B:D,3,FALSE)),"new",IF(VLOOKUP(B85,'130912'!B:D,3,FALSE)="new","existing",VLOOKUP(B85,'130912'!B:D,3,FALSE)))</f>
        <v>new</v>
      </c>
      <c r="E85" s="4" t="e">
        <f t="shared" si="2"/>
        <v>#VALUE!</v>
      </c>
      <c r="F85" s="11" t="str">
        <f>IF(ISERROR(VLOOKUP(B85,'180912'!B:B,1,FALSE)),"yes","no")</f>
        <v>no</v>
      </c>
      <c r="G85" s="2" t="s">
        <v>1544</v>
      </c>
      <c r="H85" s="11" t="str">
        <f>IF(ISNA(VLOOKUP(B85,CEEMEA!$A:$A,1,0)),IF(ISNA(VLOOKUP(B85,Removes!$A:$A,1,0)),IF(ISNA(VLOOKUP(B85,TTM!$A:$A,1,0)),IF(ISNA(VLOOKUP(B85,FastTrack!$A:$A,1,0)),"Smart421","FastTrack"),"TTM"),"Remove"),"CEEMEA")</f>
        <v>CEEMEA</v>
      </c>
      <c r="I85" s="11" t="str">
        <f>IF(COUNTIF(schedule!DA$1:ZZ$100,B85)=0,"new","scheduled")</f>
        <v>scheduled</v>
      </c>
    </row>
    <row r="86" spans="1:9">
      <c r="A86" s="11" t="s">
        <v>1541</v>
      </c>
      <c r="B86" s="13">
        <v>120914023818</v>
      </c>
      <c r="C86" s="11" t="str">
        <f>IF(ISERROR(VLOOKUP(B86,'130912'!B:C,2,FALSE)),"new",VLOOKUP(B86,'130912'!B:C,2,FALSE))</f>
        <v>new</v>
      </c>
      <c r="D86" s="11" t="str">
        <f>IF(ISERROR(VLOOKUP(B86,'130912'!B:D,3,FALSE)),"new",IF(VLOOKUP(B86,'130912'!B:D,3,FALSE)="new","existing",VLOOKUP(B86,'130912'!B:D,3,FALSE)))</f>
        <v>new</v>
      </c>
      <c r="E86" s="4" t="e">
        <f t="shared" si="2"/>
        <v>#VALUE!</v>
      </c>
      <c r="F86" s="11" t="str">
        <f>IF(ISERROR(VLOOKUP(B86,'180912'!B:B,1,FALSE)),"yes","no")</f>
        <v>no</v>
      </c>
      <c r="G86" s="2" t="s">
        <v>1542</v>
      </c>
      <c r="H86" s="11" t="str">
        <f>IF(ISNA(VLOOKUP(B86,CEEMEA!$A:$A,1,0)),IF(ISNA(VLOOKUP(B86,Removes!$A:$A,1,0)),IF(ISNA(VLOOKUP(B86,TTM!$A:$A,1,0)),IF(ISNA(VLOOKUP(B86,FastTrack!$A:$A,1,0)),"Smart421","FastTrack"),"TTM"),"Remove"),"CEEMEA")</f>
        <v>CEEMEA</v>
      </c>
      <c r="I86" s="11" t="str">
        <f>IF(COUNTIF(schedule!DA$1:ZZ$100,B86)=0,"new","scheduled")</f>
        <v>scheduled</v>
      </c>
    </row>
    <row r="87" spans="1:9">
      <c r="A87" s="11" t="s">
        <v>1539</v>
      </c>
      <c r="B87" s="13">
        <v>120914024126</v>
      </c>
      <c r="C87" s="11" t="str">
        <f>IF(ISERROR(VLOOKUP(B87,'130912'!B:C,2,FALSE)),"new",VLOOKUP(B87,'130912'!B:C,2,FALSE))</f>
        <v>new</v>
      </c>
      <c r="D87" s="11" t="str">
        <f>IF(ISERROR(VLOOKUP(B87,'130912'!B:D,3,FALSE)),"new",IF(VLOOKUP(B87,'130912'!B:D,3,FALSE)="new","existing",VLOOKUP(B87,'130912'!B:D,3,FALSE)))</f>
        <v>new</v>
      </c>
      <c r="E87" s="4" t="e">
        <f t="shared" si="2"/>
        <v>#VALUE!</v>
      </c>
      <c r="F87" s="11" t="str">
        <f>IF(ISERROR(VLOOKUP(B87,'180912'!B:B,1,FALSE)),"yes","no")</f>
        <v>no</v>
      </c>
      <c r="G87" s="2" t="s">
        <v>1540</v>
      </c>
      <c r="H87" s="11" t="str">
        <f>IF(ISNA(VLOOKUP(B87,CEEMEA!$A:$A,1,0)),IF(ISNA(VLOOKUP(B87,Removes!$A:$A,1,0)),IF(ISNA(VLOOKUP(B87,TTM!$A:$A,1,0)),IF(ISNA(VLOOKUP(B87,FastTrack!$A:$A,1,0)),"Smart421","FastTrack"),"TTM"),"Remove"),"CEEMEA")</f>
        <v>CEEMEA</v>
      </c>
      <c r="I87" s="11" t="str">
        <f>IF(COUNTIF(schedule!DA$1:ZZ$100,B87)=0,"new","scheduled")</f>
        <v>scheduled</v>
      </c>
    </row>
    <row r="88" spans="1:9">
      <c r="A88" s="11" t="s">
        <v>1537</v>
      </c>
      <c r="B88" s="13">
        <v>120914024423</v>
      </c>
      <c r="C88" s="11" t="str">
        <f>IF(ISERROR(VLOOKUP(B88,'130912'!B:C,2,FALSE)),"new",VLOOKUP(B88,'130912'!B:C,2,FALSE))</f>
        <v>new</v>
      </c>
      <c r="D88" s="11" t="str">
        <f>IF(ISERROR(VLOOKUP(B88,'130912'!B:D,3,FALSE)),"new",IF(VLOOKUP(B88,'130912'!B:D,3,FALSE)="new","existing",VLOOKUP(B88,'130912'!B:D,3,FALSE)))</f>
        <v>new</v>
      </c>
      <c r="E88" s="4" t="e">
        <f t="shared" si="2"/>
        <v>#VALUE!</v>
      </c>
      <c r="F88" s="11" t="str">
        <f>IF(ISERROR(VLOOKUP(B88,'180912'!B:B,1,FALSE)),"yes","no")</f>
        <v>no</v>
      </c>
      <c r="G88" s="2" t="s">
        <v>1538</v>
      </c>
      <c r="H88" s="11" t="str">
        <f>IF(ISNA(VLOOKUP(B88,CEEMEA!$A:$A,1,0)),IF(ISNA(VLOOKUP(B88,Removes!$A:$A,1,0)),IF(ISNA(VLOOKUP(B88,TTM!$A:$A,1,0)),IF(ISNA(VLOOKUP(B88,FastTrack!$A:$A,1,0)),"Smart421","FastTrack"),"TTM"),"Remove"),"CEEMEA")</f>
        <v>CEEMEA</v>
      </c>
      <c r="I88" s="11" t="str">
        <f>IF(COUNTIF(schedule!DA$1:ZZ$100,B88)=0,"new","scheduled")</f>
        <v>scheduled</v>
      </c>
    </row>
    <row r="89" spans="1:9">
      <c r="A89" s="11" t="s">
        <v>1535</v>
      </c>
      <c r="B89" s="13">
        <v>120914025115</v>
      </c>
      <c r="C89" s="11" t="str">
        <f>IF(ISERROR(VLOOKUP(B89,'130912'!B:C,2,FALSE)),"new",VLOOKUP(B89,'130912'!B:C,2,FALSE))</f>
        <v>new</v>
      </c>
      <c r="D89" s="11" t="str">
        <f>IF(ISERROR(VLOOKUP(B89,'130912'!B:D,3,FALSE)),"new",IF(VLOOKUP(B89,'130912'!B:D,3,FALSE)="new","existing",VLOOKUP(B89,'130912'!B:D,3,FALSE)))</f>
        <v>new</v>
      </c>
      <c r="E89" s="4" t="e">
        <f t="shared" si="2"/>
        <v>#VALUE!</v>
      </c>
      <c r="F89" s="11" t="str">
        <f>IF(ISERROR(VLOOKUP(B89,'180912'!B:B,1,FALSE)),"yes","no")</f>
        <v>no</v>
      </c>
      <c r="G89" s="2" t="s">
        <v>1536</v>
      </c>
      <c r="H89" s="11" t="str">
        <f>IF(ISNA(VLOOKUP(B89,CEEMEA!$A:$A,1,0)),IF(ISNA(VLOOKUP(B89,Removes!$A:$A,1,0)),IF(ISNA(VLOOKUP(B89,TTM!$A:$A,1,0)),IF(ISNA(VLOOKUP(B89,FastTrack!$A:$A,1,0)),"Smart421","FastTrack"),"TTM"),"Remove"),"CEEMEA")</f>
        <v>CEEMEA</v>
      </c>
      <c r="I89" s="11" t="str">
        <f>IF(COUNTIF(schedule!DA$1:ZZ$100,B89)=0,"new","scheduled")</f>
        <v>scheduled</v>
      </c>
    </row>
    <row r="90" spans="1:9">
      <c r="A90" s="11" t="s">
        <v>1533</v>
      </c>
      <c r="B90" s="13">
        <v>120914031802</v>
      </c>
      <c r="C90" s="11" t="str">
        <f>IF(ISERROR(VLOOKUP(B90,'130912'!B:C,2,FALSE)),"new",VLOOKUP(B90,'130912'!B:C,2,FALSE))</f>
        <v>new</v>
      </c>
      <c r="D90" s="11" t="str">
        <f>IF(ISERROR(VLOOKUP(B90,'130912'!B:D,3,FALSE)),"new",IF(VLOOKUP(B90,'130912'!B:D,3,FALSE)="new","existing",VLOOKUP(B90,'130912'!B:D,3,FALSE)))</f>
        <v>new</v>
      </c>
      <c r="E90" s="4" t="e">
        <f t="shared" si="2"/>
        <v>#VALUE!</v>
      </c>
      <c r="F90" s="11" t="str">
        <f>IF(ISERROR(VLOOKUP(B90,'180912'!B:B,1,FALSE)),"yes","no")</f>
        <v>no</v>
      </c>
      <c r="G90" s="2" t="s">
        <v>1534</v>
      </c>
      <c r="H90" s="11" t="str">
        <f>IF(ISNA(VLOOKUP(B90,CEEMEA!$A:$A,1,0)),IF(ISNA(VLOOKUP(B90,Removes!$A:$A,1,0)),IF(ISNA(VLOOKUP(B90,TTM!$A:$A,1,0)),IF(ISNA(VLOOKUP(B90,FastTrack!$A:$A,1,0)),"Smart421","FastTrack"),"TTM"),"Remove"),"CEEMEA")</f>
        <v>CEEMEA</v>
      </c>
      <c r="I90" s="11" t="str">
        <f>IF(COUNTIF(schedule!DA$1:ZZ$100,B90)=0,"new","scheduled")</f>
        <v>scheduled</v>
      </c>
    </row>
    <row r="91" spans="1:9">
      <c r="A91" s="11" t="s">
        <v>1531</v>
      </c>
      <c r="B91" s="13">
        <v>120914032053</v>
      </c>
      <c r="C91" s="11" t="str">
        <f>IF(ISERROR(VLOOKUP(B91,'130912'!B:C,2,FALSE)),"new",VLOOKUP(B91,'130912'!B:C,2,FALSE))</f>
        <v>new</v>
      </c>
      <c r="D91" s="11" t="str">
        <f>IF(ISERROR(VLOOKUP(B91,'130912'!B:D,3,FALSE)),"new",IF(VLOOKUP(B91,'130912'!B:D,3,FALSE)="new","existing",VLOOKUP(B91,'130912'!B:D,3,FALSE)))</f>
        <v>new</v>
      </c>
      <c r="E91" s="4" t="e">
        <f t="shared" si="2"/>
        <v>#VALUE!</v>
      </c>
      <c r="F91" s="11" t="str">
        <f>IF(ISERROR(VLOOKUP(B91,'180912'!B:B,1,FALSE)),"yes","no")</f>
        <v>no</v>
      </c>
      <c r="G91" s="2" t="s">
        <v>1532</v>
      </c>
      <c r="H91" s="11" t="str">
        <f>IF(ISNA(VLOOKUP(B91,CEEMEA!$A:$A,1,0)),IF(ISNA(VLOOKUP(B91,Removes!$A:$A,1,0)),IF(ISNA(VLOOKUP(B91,TTM!$A:$A,1,0)),IF(ISNA(VLOOKUP(B91,FastTrack!$A:$A,1,0)),"Smart421","FastTrack"),"TTM"),"Remove"),"CEEMEA")</f>
        <v>CEEMEA</v>
      </c>
      <c r="I91" s="11" t="str">
        <f>IF(COUNTIF(schedule!DA$1:ZZ$100,B91)=0,"new","scheduled")</f>
        <v>scheduled</v>
      </c>
    </row>
    <row r="92" spans="1:9">
      <c r="A92" s="11" t="s">
        <v>1529</v>
      </c>
      <c r="B92" s="13">
        <v>120914033316</v>
      </c>
      <c r="C92" s="11" t="str">
        <f>IF(ISERROR(VLOOKUP(B92,'130912'!B:C,2,FALSE)),"new",VLOOKUP(B92,'130912'!B:C,2,FALSE))</f>
        <v>new</v>
      </c>
      <c r="D92" s="11" t="str">
        <f>IF(ISERROR(VLOOKUP(B92,'130912'!B:D,3,FALSE)),"new",IF(VLOOKUP(B92,'130912'!B:D,3,FALSE)="new","existing",VLOOKUP(B92,'130912'!B:D,3,FALSE)))</f>
        <v>new</v>
      </c>
      <c r="E92" s="4" t="e">
        <f t="shared" si="2"/>
        <v>#VALUE!</v>
      </c>
      <c r="F92" s="11" t="str">
        <f>IF(ISERROR(VLOOKUP(B92,'180912'!B:B,1,FALSE)),"yes","no")</f>
        <v>no</v>
      </c>
      <c r="G92" s="2" t="s">
        <v>1530</v>
      </c>
      <c r="H92" s="11" t="str">
        <f>IF(ISNA(VLOOKUP(B92,CEEMEA!$A:$A,1,0)),IF(ISNA(VLOOKUP(B92,Removes!$A:$A,1,0)),IF(ISNA(VLOOKUP(B92,TTM!$A:$A,1,0)),IF(ISNA(VLOOKUP(B92,FastTrack!$A:$A,1,0)),"Smart421","FastTrack"),"TTM"),"Remove"),"CEEMEA")</f>
        <v>CEEMEA</v>
      </c>
      <c r="I92" s="11" t="str">
        <f>IF(COUNTIF(schedule!DA$1:ZZ$100,B92)=0,"new","scheduled")</f>
        <v>scheduled</v>
      </c>
    </row>
    <row r="93" spans="1:9">
      <c r="A93" s="11" t="s">
        <v>1527</v>
      </c>
      <c r="B93" s="13">
        <v>120914034923</v>
      </c>
      <c r="C93" s="11" t="str">
        <f>IF(ISERROR(VLOOKUP(B93,'130912'!B:C,2,FALSE)),"new",VLOOKUP(B93,'130912'!B:C,2,FALSE))</f>
        <v>new</v>
      </c>
      <c r="D93" s="11" t="str">
        <f>IF(ISERROR(VLOOKUP(B93,'130912'!B:D,3,FALSE)),"new",IF(VLOOKUP(B93,'130912'!B:D,3,FALSE)="new","existing",VLOOKUP(B93,'130912'!B:D,3,FALSE)))</f>
        <v>new</v>
      </c>
      <c r="E93" s="4" t="e">
        <f t="shared" si="2"/>
        <v>#VALUE!</v>
      </c>
      <c r="F93" s="11" t="str">
        <f>IF(ISERROR(VLOOKUP(B93,'180912'!B:B,1,FALSE)),"yes","no")</f>
        <v>no</v>
      </c>
      <c r="G93" s="2" t="s">
        <v>1528</v>
      </c>
      <c r="H93" s="11" t="str">
        <f>IF(ISNA(VLOOKUP(B93,CEEMEA!$A:$A,1,0)),IF(ISNA(VLOOKUP(B93,Removes!$A:$A,1,0)),IF(ISNA(VLOOKUP(B93,TTM!$A:$A,1,0)),IF(ISNA(VLOOKUP(B93,FastTrack!$A:$A,1,0)),"Smart421","FastTrack"),"TTM"),"Remove"),"CEEMEA")</f>
        <v>CEEMEA</v>
      </c>
      <c r="I93" s="11" t="str">
        <f>IF(COUNTIF(schedule!DA$1:ZZ$100,B93)=0,"new","scheduled")</f>
        <v>scheduled</v>
      </c>
    </row>
    <row r="94" spans="1:9">
      <c r="A94" s="11" t="s">
        <v>1525</v>
      </c>
      <c r="B94" s="13">
        <v>120914040159</v>
      </c>
      <c r="C94" s="11" t="str">
        <f>IF(ISERROR(VLOOKUP(B94,'130912'!B:C,2,FALSE)),"new",VLOOKUP(B94,'130912'!B:C,2,FALSE))</f>
        <v>new</v>
      </c>
      <c r="D94" s="11" t="str">
        <f>IF(ISERROR(VLOOKUP(B94,'130912'!B:D,3,FALSE)),"new",IF(VLOOKUP(B94,'130912'!B:D,3,FALSE)="new","existing",VLOOKUP(B94,'130912'!B:D,3,FALSE)))</f>
        <v>new</v>
      </c>
      <c r="E94" s="4" t="e">
        <f t="shared" si="2"/>
        <v>#VALUE!</v>
      </c>
      <c r="F94" s="11" t="str">
        <f>IF(ISERROR(VLOOKUP(B94,'180912'!B:B,1,FALSE)),"yes","no")</f>
        <v>no</v>
      </c>
      <c r="G94" s="2" t="s">
        <v>1526</v>
      </c>
      <c r="H94" s="11" t="str">
        <f>IF(ISNA(VLOOKUP(B94,CEEMEA!$A:$A,1,0)),IF(ISNA(VLOOKUP(B94,Removes!$A:$A,1,0)),IF(ISNA(VLOOKUP(B94,TTM!$A:$A,1,0)),IF(ISNA(VLOOKUP(B94,FastTrack!$A:$A,1,0)),"Smart421","FastTrack"),"TTM"),"Remove"),"CEEMEA")</f>
        <v>CEEMEA</v>
      </c>
      <c r="I94" s="11" t="str">
        <f>IF(COUNTIF(schedule!DA$1:ZZ$100,B94)=0,"new","scheduled")</f>
        <v>scheduled</v>
      </c>
    </row>
    <row r="95" spans="1:9">
      <c r="A95" s="1" t="s">
        <v>1485</v>
      </c>
      <c r="B95" s="13">
        <v>1203261319492</v>
      </c>
      <c r="C95" s="11" t="str">
        <f>IF(ISERROR(VLOOKUP(B95,'130912'!B:C,2,FALSE)),"new",VLOOKUP(B95,'130912'!B:C,2,FALSE))</f>
        <v>new</v>
      </c>
      <c r="D95" s="11" t="str">
        <f>IF(ISERROR(VLOOKUP(B95,'130912'!B:D,3,FALSE)),"new",IF(VLOOKUP(B95,'130912'!B:D,3,FALSE)="new","existing",VLOOKUP(B95,'130912'!B:D,3,FALSE)))</f>
        <v>new</v>
      </c>
      <c r="E95" s="4" t="e">
        <f t="shared" si="2"/>
        <v>#VALUE!</v>
      </c>
      <c r="F95" s="11" t="str">
        <f>IF(ISERROR(VLOOKUP(B95,'180912'!B:B,1,FALSE)),"yes","no")</f>
        <v>no</v>
      </c>
      <c r="G95" s="2" t="s">
        <v>1486</v>
      </c>
      <c r="H95" s="11" t="str">
        <f>IF(ISNA(VLOOKUP(B95,CEEMEA!$A:$A,1,0)),IF(ISNA(VLOOKUP(B95,Removes!$A:$A,1,0)),IF(ISNA(VLOOKUP(B95,TTM!$A:$A,1,0)),IF(ISNA(VLOOKUP(B95,FastTrack!$A:$A,1,0)),"Smart421","FastTrack"),"TTM"),"Remove"),"CEEMEA")</f>
        <v>Smart421</v>
      </c>
      <c r="I95" s="11" t="str">
        <f>IF(COUNTIF(schedule!DA$1:ZZ$100,B95)=0,"new","scheduled")</f>
        <v>scheduled</v>
      </c>
    </row>
    <row r="96" spans="1:9">
      <c r="A96" s="1" t="s">
        <v>1483</v>
      </c>
      <c r="B96" s="13">
        <v>1203261319553</v>
      </c>
      <c r="C96" s="11" t="str">
        <f>IF(ISERROR(VLOOKUP(B96,'130912'!B:C,2,FALSE)),"new",VLOOKUP(B96,'130912'!B:C,2,FALSE))</f>
        <v>new</v>
      </c>
      <c r="D96" s="11" t="str">
        <f>IF(ISERROR(VLOOKUP(B96,'130912'!B:D,3,FALSE)),"new",IF(VLOOKUP(B96,'130912'!B:D,3,FALSE)="new","existing",VLOOKUP(B96,'130912'!B:D,3,FALSE)))</f>
        <v>new</v>
      </c>
      <c r="E96" s="4" t="e">
        <f t="shared" si="2"/>
        <v>#VALUE!</v>
      </c>
      <c r="F96" s="11" t="str">
        <f>IF(ISERROR(VLOOKUP(B96,'180912'!B:B,1,FALSE)),"yes","no")</f>
        <v>no</v>
      </c>
      <c r="G96" s="2" t="s">
        <v>1484</v>
      </c>
      <c r="H96" s="11" t="str">
        <f>IF(ISNA(VLOOKUP(B96,CEEMEA!$A:$A,1,0)),IF(ISNA(VLOOKUP(B96,Removes!$A:$A,1,0)),IF(ISNA(VLOOKUP(B96,TTM!$A:$A,1,0)),IF(ISNA(VLOOKUP(B96,FastTrack!$A:$A,1,0)),"Smart421","FastTrack"),"TTM"),"Remove"),"CEEMEA")</f>
        <v>Smart421</v>
      </c>
      <c r="I96" s="11" t="str">
        <f>IF(COUNTIF(schedule!DA$1:ZZ$100,B96)=0,"new","scheduled")</f>
        <v>scheduled</v>
      </c>
    </row>
    <row r="97" spans="1:9">
      <c r="A97" s="1" t="s">
        <v>1487</v>
      </c>
      <c r="B97" s="13">
        <v>1203261320003</v>
      </c>
      <c r="C97" s="11" t="str">
        <f>IF(ISERROR(VLOOKUP(B97,'130912'!B:C,2,FALSE)),"new",VLOOKUP(B97,'130912'!B:C,2,FALSE))</f>
        <v>new</v>
      </c>
      <c r="D97" s="11" t="str">
        <f>IF(ISERROR(VLOOKUP(B97,'130912'!B:D,3,FALSE)),"new",IF(VLOOKUP(B97,'130912'!B:D,3,FALSE)="new","existing",VLOOKUP(B97,'130912'!B:D,3,FALSE)))</f>
        <v>new</v>
      </c>
      <c r="E97" s="4" t="e">
        <f t="shared" si="2"/>
        <v>#VALUE!</v>
      </c>
      <c r="F97" s="11" t="str">
        <f>IF(ISERROR(VLOOKUP(B97,'180912'!B:B,1,FALSE)),"yes","no")</f>
        <v>no</v>
      </c>
      <c r="G97" s="2" t="s">
        <v>1488</v>
      </c>
      <c r="H97" s="11" t="str">
        <f>IF(ISNA(VLOOKUP(B97,CEEMEA!$A:$A,1,0)),IF(ISNA(VLOOKUP(B97,Removes!$A:$A,1,0)),IF(ISNA(VLOOKUP(B97,TTM!$A:$A,1,0)),IF(ISNA(VLOOKUP(B97,FastTrack!$A:$A,1,0)),"Smart421","FastTrack"),"TTM"),"Remove"),"CEEMEA")</f>
        <v>Smart421</v>
      </c>
      <c r="I97" s="11" t="str">
        <f>IF(COUNTIF(schedule!DA$1:ZZ$100,B97)=0,"new","scheduled")</f>
        <v>scheduled</v>
      </c>
    </row>
    <row r="98" spans="1:9">
      <c r="A98" s="11" t="s">
        <v>1523</v>
      </c>
      <c r="B98" s="13">
        <v>1203261320052</v>
      </c>
      <c r="C98" s="11" t="str">
        <f>IF(ISERROR(VLOOKUP(B98,'130912'!B:C,2,FALSE)),"new",VLOOKUP(B98,'130912'!B:C,2,FALSE))</f>
        <v>new</v>
      </c>
      <c r="D98" s="11" t="str">
        <f>IF(ISERROR(VLOOKUP(B98,'130912'!B:D,3,FALSE)),"new",IF(VLOOKUP(B98,'130912'!B:D,3,FALSE)="new","existing",VLOOKUP(B98,'130912'!B:D,3,FALSE)))</f>
        <v>new</v>
      </c>
      <c r="E98" s="4" t="e">
        <f t="shared" si="2"/>
        <v>#VALUE!</v>
      </c>
      <c r="F98" s="11" t="str">
        <f>IF(ISERROR(VLOOKUP(B98,'180912'!B:B,1,FALSE)),"yes","no")</f>
        <v>no</v>
      </c>
      <c r="G98" s="2" t="s">
        <v>1524</v>
      </c>
      <c r="H98" s="11" t="str">
        <f>IF(ISNA(VLOOKUP(B98,CEEMEA!$A:$A,1,0)),IF(ISNA(VLOOKUP(B98,Removes!$A:$A,1,0)),IF(ISNA(VLOOKUP(B98,TTM!$A:$A,1,0)),IF(ISNA(VLOOKUP(B98,FastTrack!$A:$A,1,0)),"Smart421","FastTrack"),"TTM"),"Remove"),"CEEMEA")</f>
        <v>Smart421</v>
      </c>
      <c r="I98" s="11" t="str">
        <f>IF(COUNTIF(schedule!DA$1:ZZ$100,B98)=0,"new","scheduled")</f>
        <v>scheduled</v>
      </c>
    </row>
    <row r="99" spans="1:9">
      <c r="A99" s="11" t="s">
        <v>1513</v>
      </c>
      <c r="B99" s="13">
        <v>1203261320103</v>
      </c>
      <c r="C99" s="11" t="str">
        <f>IF(ISERROR(VLOOKUP(B99,'130912'!B:C,2,FALSE)),"new",VLOOKUP(B99,'130912'!B:C,2,FALSE))</f>
        <v>new</v>
      </c>
      <c r="D99" s="11" t="str">
        <f>IF(ISERROR(VLOOKUP(B99,'130912'!B:D,3,FALSE)),"new",IF(VLOOKUP(B99,'130912'!B:D,3,FALSE)="new","existing",VLOOKUP(B99,'130912'!B:D,3,FALSE)))</f>
        <v>new</v>
      </c>
      <c r="E99" s="4" t="e">
        <f t="shared" si="2"/>
        <v>#VALUE!</v>
      </c>
      <c r="F99" s="11" t="str">
        <f>IF(ISERROR(VLOOKUP(B99,'180912'!B:B,1,FALSE)),"yes","no")</f>
        <v>no</v>
      </c>
      <c r="G99" s="2" t="s">
        <v>1514</v>
      </c>
      <c r="H99" s="11" t="str">
        <f>IF(ISNA(VLOOKUP(B99,CEEMEA!$A:$A,1,0)),IF(ISNA(VLOOKUP(B99,Removes!$A:$A,1,0)),IF(ISNA(VLOOKUP(B99,TTM!$A:$A,1,0)),IF(ISNA(VLOOKUP(B99,FastTrack!$A:$A,1,0)),"Smart421","FastTrack"),"TTM"),"Remove"),"CEEMEA")</f>
        <v>Smart421</v>
      </c>
      <c r="I99" s="11" t="str">
        <f>IF(COUNTIF(schedule!DA$1:ZZ$100,B99)=0,"new","scheduled")</f>
        <v>scheduled</v>
      </c>
    </row>
    <row r="100" spans="1:9">
      <c r="A100" s="11" t="s">
        <v>1519</v>
      </c>
      <c r="B100" s="13">
        <v>1203261320151</v>
      </c>
      <c r="C100" s="11" t="str">
        <f>IF(ISERROR(VLOOKUP(B100,'130912'!B:C,2,FALSE)),"new",VLOOKUP(B100,'130912'!B:C,2,FALSE))</f>
        <v>new</v>
      </c>
      <c r="D100" s="11" t="str">
        <f>IF(ISERROR(VLOOKUP(B100,'130912'!B:D,3,FALSE)),"new",IF(VLOOKUP(B100,'130912'!B:D,3,FALSE)="new","existing",VLOOKUP(B100,'130912'!B:D,3,FALSE)))</f>
        <v>new</v>
      </c>
      <c r="E100" s="4" t="e">
        <f t="shared" si="2"/>
        <v>#VALUE!</v>
      </c>
      <c r="F100" s="11" t="str">
        <f>IF(ISERROR(VLOOKUP(B100,'180912'!B:B,1,FALSE)),"yes","no")</f>
        <v>no</v>
      </c>
      <c r="G100" s="2" t="s">
        <v>1520</v>
      </c>
      <c r="H100" s="11" t="str">
        <f>IF(ISNA(VLOOKUP(B100,CEEMEA!$A:$A,1,0)),IF(ISNA(VLOOKUP(B100,Removes!$A:$A,1,0)),IF(ISNA(VLOOKUP(B100,TTM!$A:$A,1,0)),IF(ISNA(VLOOKUP(B100,FastTrack!$A:$A,1,0)),"Smart421","FastTrack"),"TTM"),"Remove"),"CEEMEA")</f>
        <v>Smart421</v>
      </c>
      <c r="I100" s="11" t="str">
        <f>IF(COUNTIF(schedule!DA$1:ZZ$100,B100)=0,"new","scheduled")</f>
        <v>scheduled</v>
      </c>
    </row>
    <row r="101" spans="1:9">
      <c r="A101" s="11" t="s">
        <v>1521</v>
      </c>
      <c r="B101" s="13">
        <v>1203261320201</v>
      </c>
      <c r="C101" s="11" t="str">
        <f>IF(ISERROR(VLOOKUP(B101,'130912'!B:C,2,FALSE)),"new",VLOOKUP(B101,'130912'!B:C,2,FALSE))</f>
        <v>new</v>
      </c>
      <c r="D101" s="11" t="str">
        <f>IF(ISERROR(VLOOKUP(B101,'130912'!B:D,3,FALSE)),"new",IF(VLOOKUP(B101,'130912'!B:D,3,FALSE)="new","existing",VLOOKUP(B101,'130912'!B:D,3,FALSE)))</f>
        <v>new</v>
      </c>
      <c r="E101" s="4" t="e">
        <f t="shared" si="2"/>
        <v>#VALUE!</v>
      </c>
      <c r="F101" s="11" t="str">
        <f>IF(ISERROR(VLOOKUP(B101,'180912'!B:B,1,FALSE)),"yes","no")</f>
        <v>no</v>
      </c>
      <c r="G101" s="2" t="s">
        <v>1522</v>
      </c>
      <c r="H101" s="11" t="str">
        <f>IF(ISNA(VLOOKUP(B101,CEEMEA!$A:$A,1,0)),IF(ISNA(VLOOKUP(B101,Removes!$A:$A,1,0)),IF(ISNA(VLOOKUP(B101,TTM!$A:$A,1,0)),IF(ISNA(VLOOKUP(B101,FastTrack!$A:$A,1,0)),"Smart421","FastTrack"),"TTM"),"Remove"),"CEEMEA")</f>
        <v>Smart421</v>
      </c>
      <c r="I101" s="11" t="str">
        <f>IF(COUNTIF(schedule!DA$1:ZZ$100,B101)=0,"new","scheduled")</f>
        <v>scheduled</v>
      </c>
    </row>
    <row r="102" spans="1:9">
      <c r="A102" s="11" t="s">
        <v>1517</v>
      </c>
      <c r="B102" s="13">
        <v>1203261320262</v>
      </c>
      <c r="C102" s="11" t="str">
        <f>IF(ISERROR(VLOOKUP(B102,'130912'!B:C,2,FALSE)),"new",VLOOKUP(B102,'130912'!B:C,2,FALSE))</f>
        <v>new</v>
      </c>
      <c r="D102" s="11" t="str">
        <f>IF(ISERROR(VLOOKUP(B102,'130912'!B:D,3,FALSE)),"new",IF(VLOOKUP(B102,'130912'!B:D,3,FALSE)="new","existing",VLOOKUP(B102,'130912'!B:D,3,FALSE)))</f>
        <v>new</v>
      </c>
      <c r="E102" s="4" t="e">
        <f t="shared" si="2"/>
        <v>#VALUE!</v>
      </c>
      <c r="F102" s="11" t="str">
        <f>IF(ISERROR(VLOOKUP(B102,'180912'!B:B,1,FALSE)),"yes","no")</f>
        <v>no</v>
      </c>
      <c r="G102" s="2" t="s">
        <v>1518</v>
      </c>
      <c r="H102" s="11" t="str">
        <f>IF(ISNA(VLOOKUP(B102,CEEMEA!$A:$A,1,0)),IF(ISNA(VLOOKUP(B102,Removes!$A:$A,1,0)),IF(ISNA(VLOOKUP(B102,TTM!$A:$A,1,0)),IF(ISNA(VLOOKUP(B102,FastTrack!$A:$A,1,0)),"Smart421","FastTrack"),"TTM"),"Remove"),"CEEMEA")</f>
        <v>Smart421</v>
      </c>
      <c r="I102" s="11" t="str">
        <f>IF(COUNTIF(schedule!DA$1:ZZ$100,B102)=0,"new","scheduled")</f>
        <v>scheduled</v>
      </c>
    </row>
    <row r="103" spans="1:9">
      <c r="A103" s="11" t="s">
        <v>1511</v>
      </c>
      <c r="B103" s="13">
        <v>1203261320313</v>
      </c>
      <c r="C103" s="11" t="str">
        <f>IF(ISERROR(VLOOKUP(B103,'130912'!B:C,2,FALSE)),"new",VLOOKUP(B103,'130912'!B:C,2,FALSE))</f>
        <v>new</v>
      </c>
      <c r="D103" s="11" t="str">
        <f>IF(ISERROR(VLOOKUP(B103,'130912'!B:D,3,FALSE)),"new",IF(VLOOKUP(B103,'130912'!B:D,3,FALSE)="new","existing",VLOOKUP(B103,'130912'!B:D,3,FALSE)))</f>
        <v>new</v>
      </c>
      <c r="E103" s="4" t="e">
        <f t="shared" si="2"/>
        <v>#VALUE!</v>
      </c>
      <c r="F103" s="11" t="str">
        <f>IF(ISERROR(VLOOKUP(B103,'180912'!B:B,1,FALSE)),"yes","no")</f>
        <v>no</v>
      </c>
      <c r="G103" s="2" t="s">
        <v>1512</v>
      </c>
      <c r="H103" s="11" t="str">
        <f>IF(ISNA(VLOOKUP(B103,CEEMEA!$A:$A,1,0)),IF(ISNA(VLOOKUP(B103,Removes!$A:$A,1,0)),IF(ISNA(VLOOKUP(B103,TTM!$A:$A,1,0)),IF(ISNA(VLOOKUP(B103,FastTrack!$A:$A,1,0)),"Smart421","FastTrack"),"TTM"),"Remove"),"CEEMEA")</f>
        <v>Smart421</v>
      </c>
      <c r="I103" s="11" t="str">
        <f>IF(COUNTIF(schedule!DA$1:ZZ$100,B103)=0,"new","scheduled")</f>
        <v>scheduled</v>
      </c>
    </row>
    <row r="104" spans="1:9">
      <c r="A104" s="11" t="s">
        <v>1515</v>
      </c>
      <c r="B104" s="13">
        <v>1203261320353</v>
      </c>
      <c r="C104" s="11" t="str">
        <f>IF(ISERROR(VLOOKUP(B104,'130912'!B:C,2,FALSE)),"new",VLOOKUP(B104,'130912'!B:C,2,FALSE))</f>
        <v>new</v>
      </c>
      <c r="D104" s="11" t="str">
        <f>IF(ISERROR(VLOOKUP(B104,'130912'!B:D,3,FALSE)),"new",IF(VLOOKUP(B104,'130912'!B:D,3,FALSE)="new","existing",VLOOKUP(B104,'130912'!B:D,3,FALSE)))</f>
        <v>new</v>
      </c>
      <c r="E104" s="4" t="e">
        <f t="shared" si="2"/>
        <v>#VALUE!</v>
      </c>
      <c r="F104" s="11" t="str">
        <f>IF(ISERROR(VLOOKUP(B104,'180912'!B:B,1,FALSE)),"yes","no")</f>
        <v>no</v>
      </c>
      <c r="G104" s="2" t="s">
        <v>1516</v>
      </c>
      <c r="H104" s="11" t="str">
        <f>IF(ISNA(VLOOKUP(B104,CEEMEA!$A:$A,1,0)),IF(ISNA(VLOOKUP(B104,Removes!$A:$A,1,0)),IF(ISNA(VLOOKUP(B104,TTM!$A:$A,1,0)),IF(ISNA(VLOOKUP(B104,FastTrack!$A:$A,1,0)),"Smart421","FastTrack"),"TTM"),"Remove"),"CEEMEA")</f>
        <v>Smart421</v>
      </c>
      <c r="I104" s="11" t="str">
        <f>IF(COUNTIF(schedule!DA$1:ZZ$100,B104)=0,"new","scheduled")</f>
        <v>scheduled</v>
      </c>
    </row>
    <row r="105" spans="1:9">
      <c r="A105" s="11" t="s">
        <v>1509</v>
      </c>
      <c r="B105" s="13">
        <v>1203261320403</v>
      </c>
      <c r="C105" s="11" t="str">
        <f>IF(ISERROR(VLOOKUP(B105,'130912'!B:C,2,FALSE)),"new",VLOOKUP(B105,'130912'!B:C,2,FALSE))</f>
        <v>new</v>
      </c>
      <c r="D105" s="11" t="str">
        <f>IF(ISERROR(VLOOKUP(B105,'130912'!B:D,3,FALSE)),"new",IF(VLOOKUP(B105,'130912'!B:D,3,FALSE)="new","existing",VLOOKUP(B105,'130912'!B:D,3,FALSE)))</f>
        <v>new</v>
      </c>
      <c r="E105" s="4" t="e">
        <f t="shared" si="2"/>
        <v>#VALUE!</v>
      </c>
      <c r="F105" s="11" t="str">
        <f>IF(ISERROR(VLOOKUP(B105,'180912'!B:B,1,FALSE)),"yes","no")</f>
        <v>no</v>
      </c>
      <c r="G105" s="2" t="s">
        <v>1510</v>
      </c>
      <c r="H105" s="11" t="str">
        <f>IF(ISNA(VLOOKUP(B105,CEEMEA!$A:$A,1,0)),IF(ISNA(VLOOKUP(B105,Removes!$A:$A,1,0)),IF(ISNA(VLOOKUP(B105,TTM!$A:$A,1,0)),IF(ISNA(VLOOKUP(B105,FastTrack!$A:$A,1,0)),"Smart421","FastTrack"),"TTM"),"Remove"),"CEEMEA")</f>
        <v>Smart421</v>
      </c>
      <c r="I105" s="11" t="str">
        <f>IF(COUNTIF(schedule!DA$1:ZZ$100,B105)=0,"new","scheduled")</f>
        <v>scheduled</v>
      </c>
    </row>
    <row r="106" spans="1:9">
      <c r="A106" s="1" t="s">
        <v>1507</v>
      </c>
      <c r="B106" s="13">
        <v>1203261321003</v>
      </c>
      <c r="C106" s="11" t="str">
        <f>IF(ISERROR(VLOOKUP(B106,'130912'!B:C,2,FALSE)),"new",VLOOKUP(B106,'130912'!B:C,2,FALSE))</f>
        <v>new</v>
      </c>
      <c r="D106" s="11" t="str">
        <f>IF(ISERROR(VLOOKUP(B106,'130912'!B:D,3,FALSE)),"new",IF(VLOOKUP(B106,'130912'!B:D,3,FALSE)="new","existing",VLOOKUP(B106,'130912'!B:D,3,FALSE)))</f>
        <v>new</v>
      </c>
      <c r="E106" s="4" t="e">
        <f t="shared" si="2"/>
        <v>#VALUE!</v>
      </c>
      <c r="F106" s="11" t="str">
        <f>IF(ISERROR(VLOOKUP(B106,'180912'!B:B,1,FALSE)),"yes","no")</f>
        <v>no</v>
      </c>
      <c r="G106" s="2" t="s">
        <v>1508</v>
      </c>
      <c r="H106" s="11" t="str">
        <f>IF(ISNA(VLOOKUP(B106,CEEMEA!$A:$A,1,0)),IF(ISNA(VLOOKUP(B106,Removes!$A:$A,1,0)),IF(ISNA(VLOOKUP(B106,TTM!$A:$A,1,0)),IF(ISNA(VLOOKUP(B106,FastTrack!$A:$A,1,0)),"Smart421","FastTrack"),"TTM"),"Remove"),"CEEMEA")</f>
        <v>Smart421</v>
      </c>
      <c r="I106" s="11" t="str">
        <f>IF(COUNTIF(schedule!DA$1:ZZ$100,B106)=0,"new","scheduled")</f>
        <v>scheduled</v>
      </c>
    </row>
    <row r="107" spans="1:9">
      <c r="A107" s="1" t="s">
        <v>1503</v>
      </c>
      <c r="B107" s="13">
        <v>1203261331573</v>
      </c>
      <c r="C107" s="11" t="str">
        <f>IF(ISERROR(VLOOKUP(B107,'130912'!B:C,2,FALSE)),"new",VLOOKUP(B107,'130912'!B:C,2,FALSE))</f>
        <v>new</v>
      </c>
      <c r="D107" s="11" t="str">
        <f>IF(ISERROR(VLOOKUP(B107,'130912'!B:D,3,FALSE)),"new",IF(VLOOKUP(B107,'130912'!B:D,3,FALSE)="new","existing",VLOOKUP(B107,'130912'!B:D,3,FALSE)))</f>
        <v>new</v>
      </c>
      <c r="E107" s="4" t="e">
        <f t="shared" si="2"/>
        <v>#VALUE!</v>
      </c>
      <c r="F107" s="11" t="str">
        <f>IF(ISERROR(VLOOKUP(B107,'180912'!B:B,1,FALSE)),"yes","no")</f>
        <v>no</v>
      </c>
      <c r="G107" s="2" t="s">
        <v>1504</v>
      </c>
      <c r="H107" s="11" t="str">
        <f>IF(ISNA(VLOOKUP(B107,CEEMEA!$A:$A,1,0)),IF(ISNA(VLOOKUP(B107,Removes!$A:$A,1,0)),IF(ISNA(VLOOKUP(B107,TTM!$A:$A,1,0)),IF(ISNA(VLOOKUP(B107,FastTrack!$A:$A,1,0)),"Smart421","FastTrack"),"TTM"),"Remove"),"CEEMEA")</f>
        <v>Smart421</v>
      </c>
      <c r="I107" s="11" t="str">
        <f>IF(COUNTIF(schedule!DA$1:ZZ$100,B107)=0,"new","scheduled")</f>
        <v>scheduled</v>
      </c>
    </row>
    <row r="108" spans="1:9">
      <c r="A108" s="1" t="s">
        <v>1505</v>
      </c>
      <c r="B108" s="13">
        <v>1203261332013</v>
      </c>
      <c r="C108" s="11" t="str">
        <f>IF(ISERROR(VLOOKUP(B108,'130912'!B:C,2,FALSE)),"new",VLOOKUP(B108,'130912'!B:C,2,FALSE))</f>
        <v>new</v>
      </c>
      <c r="D108" s="11" t="str">
        <f>IF(ISERROR(VLOOKUP(B108,'130912'!B:D,3,FALSE)),"new",IF(VLOOKUP(B108,'130912'!B:D,3,FALSE)="new","existing",VLOOKUP(B108,'130912'!B:D,3,FALSE)))</f>
        <v>new</v>
      </c>
      <c r="E108" s="4" t="e">
        <f t="shared" si="2"/>
        <v>#VALUE!</v>
      </c>
      <c r="F108" s="11" t="str">
        <f>IF(ISERROR(VLOOKUP(B108,'180912'!B:B,1,FALSE)),"yes","no")</f>
        <v>yes</v>
      </c>
      <c r="G108" s="2" t="s">
        <v>1506</v>
      </c>
      <c r="H108" s="11" t="str">
        <f>IF(ISNA(VLOOKUP(B108,CEEMEA!$A:$A,1,0)),IF(ISNA(VLOOKUP(B108,Removes!$A:$A,1,0)),IF(ISNA(VLOOKUP(B108,TTM!$A:$A,1,0)),IF(ISNA(VLOOKUP(B108,FastTrack!$A:$A,1,0)),"Smart421","FastTrack"),"TTM"),"Remove"),"CEEMEA")</f>
        <v>Smart421</v>
      </c>
      <c r="I108" s="11" t="str">
        <f>IF(COUNTIF(schedule!DA$1:ZZ$100,B108)=0,"new","scheduled")</f>
        <v>scheduled</v>
      </c>
    </row>
    <row r="109" spans="1:9">
      <c r="A109" s="1" t="s">
        <v>1501</v>
      </c>
      <c r="B109" s="13">
        <v>1203261332083</v>
      </c>
      <c r="C109" s="11" t="str">
        <f>IF(ISERROR(VLOOKUP(B109,'130912'!B:C,2,FALSE)),"new",VLOOKUP(B109,'130912'!B:C,2,FALSE))</f>
        <v>new</v>
      </c>
      <c r="D109" s="11" t="str">
        <f>IF(ISERROR(VLOOKUP(B109,'130912'!B:D,3,FALSE)),"new",IF(VLOOKUP(B109,'130912'!B:D,3,FALSE)="new","existing",VLOOKUP(B109,'130912'!B:D,3,FALSE)))</f>
        <v>new</v>
      </c>
      <c r="E109" s="4" t="e">
        <f t="shared" si="2"/>
        <v>#VALUE!</v>
      </c>
      <c r="F109" s="11" t="str">
        <f>IF(ISERROR(VLOOKUP(B109,'180912'!B:B,1,FALSE)),"yes","no")</f>
        <v>no</v>
      </c>
      <c r="G109" s="2" t="s">
        <v>1502</v>
      </c>
      <c r="H109" s="11" t="str">
        <f>IF(ISNA(VLOOKUP(B109,CEEMEA!$A:$A,1,0)),IF(ISNA(VLOOKUP(B109,Removes!$A:$A,1,0)),IF(ISNA(VLOOKUP(B109,TTM!$A:$A,1,0)),IF(ISNA(VLOOKUP(B109,FastTrack!$A:$A,1,0)),"Smart421","FastTrack"),"TTM"),"Remove"),"CEEMEA")</f>
        <v>Smart421</v>
      </c>
      <c r="I109" s="11" t="str">
        <f>IF(COUNTIF(schedule!DA$1:ZZ$100,B109)=0,"new","scheduled")</f>
        <v>scheduled</v>
      </c>
    </row>
    <row r="110" spans="1:9">
      <c r="A110" s="1" t="s">
        <v>1491</v>
      </c>
      <c r="B110" s="13">
        <v>1203261339091</v>
      </c>
      <c r="C110" s="11" t="str">
        <f>IF(ISERROR(VLOOKUP(B110,'130912'!B:C,2,FALSE)),"new",VLOOKUP(B110,'130912'!B:C,2,FALSE))</f>
        <v>new</v>
      </c>
      <c r="D110" s="11" t="str">
        <f>IF(ISERROR(VLOOKUP(B110,'130912'!B:D,3,FALSE)),"new",IF(VLOOKUP(B110,'130912'!B:D,3,FALSE)="new","existing",VLOOKUP(B110,'130912'!B:D,3,FALSE)))</f>
        <v>new</v>
      </c>
      <c r="E110" s="4" t="e">
        <f t="shared" si="2"/>
        <v>#VALUE!</v>
      </c>
      <c r="F110" s="11" t="str">
        <f>IF(ISERROR(VLOOKUP(B110,'180912'!B:B,1,FALSE)),"yes","no")</f>
        <v>yes</v>
      </c>
      <c r="G110" s="2" t="s">
        <v>1492</v>
      </c>
      <c r="H110" s="11" t="str">
        <f>IF(ISNA(VLOOKUP(B110,CEEMEA!$A:$A,1,0)),IF(ISNA(VLOOKUP(B110,Removes!$A:$A,1,0)),IF(ISNA(VLOOKUP(B110,TTM!$A:$A,1,0)),IF(ISNA(VLOOKUP(B110,FastTrack!$A:$A,1,0)),"Smart421","FastTrack"),"TTM"),"Remove"),"CEEMEA")</f>
        <v>Smart421</v>
      </c>
      <c r="I110" s="11" t="str">
        <f>IF(COUNTIF(schedule!DA$1:ZZ$100,B110)=0,"new","scheduled")</f>
        <v>scheduled</v>
      </c>
    </row>
    <row r="111" spans="1:9">
      <c r="A111" s="1" t="s">
        <v>1493</v>
      </c>
      <c r="B111" s="13">
        <v>1203261339183</v>
      </c>
      <c r="C111" s="11" t="str">
        <f>IF(ISERROR(VLOOKUP(B111,'130912'!B:C,2,FALSE)),"new",VLOOKUP(B111,'130912'!B:C,2,FALSE))</f>
        <v>new</v>
      </c>
      <c r="D111" s="11" t="str">
        <f>IF(ISERROR(VLOOKUP(B111,'130912'!B:D,3,FALSE)),"new",IF(VLOOKUP(B111,'130912'!B:D,3,FALSE)="new","existing",VLOOKUP(B111,'130912'!B:D,3,FALSE)))</f>
        <v>new</v>
      </c>
      <c r="E111" s="4" t="e">
        <f t="shared" si="2"/>
        <v>#VALUE!</v>
      </c>
      <c r="F111" s="11" t="str">
        <f>IF(ISERROR(VLOOKUP(B111,'180912'!B:B,1,FALSE)),"yes","no")</f>
        <v>yes</v>
      </c>
      <c r="G111" s="2" t="s">
        <v>1494</v>
      </c>
      <c r="H111" s="11" t="str">
        <f>IF(ISNA(VLOOKUP(B111,CEEMEA!$A:$A,1,0)),IF(ISNA(VLOOKUP(B111,Removes!$A:$A,1,0)),IF(ISNA(VLOOKUP(B111,TTM!$A:$A,1,0)),IF(ISNA(VLOOKUP(B111,FastTrack!$A:$A,1,0)),"Smart421","FastTrack"),"TTM"),"Remove"),"CEEMEA")</f>
        <v>Smart421</v>
      </c>
      <c r="I111" s="11" t="str">
        <f>IF(COUNTIF(schedule!DA$1:ZZ$100,B111)=0,"new","scheduled")</f>
        <v>scheduled</v>
      </c>
    </row>
    <row r="112" spans="1:9">
      <c r="A112" s="11" t="s">
        <v>1565</v>
      </c>
      <c r="B112" s="13">
        <v>1203261339301</v>
      </c>
      <c r="C112" s="11" t="str">
        <f>IF(ISERROR(VLOOKUP(B112,'130912'!B:C,2,FALSE)),"new",VLOOKUP(B112,'130912'!B:C,2,FALSE))</f>
        <v>new</v>
      </c>
      <c r="D112" s="11" t="str">
        <f>IF(ISERROR(VLOOKUP(B112,'130912'!B:D,3,FALSE)),"new",IF(VLOOKUP(B112,'130912'!B:D,3,FALSE)="new","existing",VLOOKUP(B112,'130912'!B:D,3,FALSE)))</f>
        <v>existing</v>
      </c>
      <c r="E112" s="4" t="e">
        <f t="shared" si="2"/>
        <v>#VALUE!</v>
      </c>
      <c r="F112" s="11" t="str">
        <f>IF(ISERROR(VLOOKUP(B112,'180912'!B:B,1,FALSE)),"yes","no")</f>
        <v>yes</v>
      </c>
      <c r="G112" s="2" t="s">
        <v>1566</v>
      </c>
      <c r="H112" s="11" t="str">
        <f>IF(ISNA(VLOOKUP(B112,CEEMEA!$A:$A,1,0)),IF(ISNA(VLOOKUP(B112,Removes!$A:$A,1,0)),IF(ISNA(VLOOKUP(B112,TTM!$A:$A,1,0)),IF(ISNA(VLOOKUP(B112,FastTrack!$A:$A,1,0)),"Smart421","FastTrack"),"TTM"),"Remove"),"CEEMEA")</f>
        <v>Smart421</v>
      </c>
      <c r="I112" s="11" t="str">
        <f>IF(COUNTIF(schedule!DA$1:ZZ$100,B112)=0,"new","scheduled")</f>
        <v>scheduled</v>
      </c>
    </row>
    <row r="113" spans="1:9">
      <c r="A113" s="11" t="s">
        <v>1379</v>
      </c>
      <c r="B113" s="13">
        <v>1203261339353</v>
      </c>
      <c r="C113" s="11" t="str">
        <f>IF(ISERROR(VLOOKUP(B113,'130912'!B:C,2,FALSE)),"new",VLOOKUP(B113,'130912'!B:C,2,FALSE))</f>
        <v>new</v>
      </c>
      <c r="D113" s="11" t="str">
        <f>IF(ISERROR(VLOOKUP(B113,'130912'!B:D,3,FALSE)),"new",IF(VLOOKUP(B113,'130912'!B:D,3,FALSE)="new","existing",VLOOKUP(B113,'130912'!B:D,3,FALSE)))</f>
        <v>existing</v>
      </c>
      <c r="E113" s="4" t="e">
        <f t="shared" si="2"/>
        <v>#VALUE!</v>
      </c>
      <c r="F113" s="11" t="str">
        <f>IF(ISERROR(VLOOKUP(B113,'180912'!B:B,1,FALSE)),"yes","no")</f>
        <v>yes</v>
      </c>
      <c r="G113" s="2" t="s">
        <v>1380</v>
      </c>
      <c r="H113" s="11" t="str">
        <f>IF(ISNA(VLOOKUP(B113,CEEMEA!$A:$A,1,0)),IF(ISNA(VLOOKUP(B113,Removes!$A:$A,1,0)),IF(ISNA(VLOOKUP(B113,TTM!$A:$A,1,0)),IF(ISNA(VLOOKUP(B113,FastTrack!$A:$A,1,0)),"Smart421","FastTrack"),"TTM"),"Remove"),"CEEMEA")</f>
        <v>Smart421</v>
      </c>
      <c r="I113" s="11" t="str">
        <f>IF(COUNTIF(schedule!DA$1:ZZ$100,B113)=0,"new","scheduled")</f>
        <v>scheduled</v>
      </c>
    </row>
    <row r="114" spans="1:9">
      <c r="A114" s="11" t="s">
        <v>1383</v>
      </c>
      <c r="B114" s="13">
        <v>1203261339412</v>
      </c>
      <c r="C114" s="11" t="str">
        <f>IF(ISERROR(VLOOKUP(B114,'130912'!B:C,2,FALSE)),"new",VLOOKUP(B114,'130912'!B:C,2,FALSE))</f>
        <v>new</v>
      </c>
      <c r="D114" s="11" t="str">
        <f>IF(ISERROR(VLOOKUP(B114,'130912'!B:D,3,FALSE)),"new",IF(VLOOKUP(B114,'130912'!B:D,3,FALSE)="new","existing",VLOOKUP(B114,'130912'!B:D,3,FALSE)))</f>
        <v>existing</v>
      </c>
      <c r="E114" s="4" t="e">
        <f t="shared" si="2"/>
        <v>#VALUE!</v>
      </c>
      <c r="F114" s="11" t="str">
        <f>IF(ISERROR(VLOOKUP(B114,'180912'!B:B,1,FALSE)),"yes","no")</f>
        <v>yes</v>
      </c>
      <c r="G114" s="2" t="s">
        <v>1384</v>
      </c>
      <c r="H114" s="11" t="str">
        <f>IF(ISNA(VLOOKUP(B114,CEEMEA!$A:$A,1,0)),IF(ISNA(VLOOKUP(B114,Removes!$A:$A,1,0)),IF(ISNA(VLOOKUP(B114,TTM!$A:$A,1,0)),IF(ISNA(VLOOKUP(B114,FastTrack!$A:$A,1,0)),"Smart421","FastTrack"),"TTM"),"Remove"),"CEEMEA")</f>
        <v>Smart421</v>
      </c>
      <c r="I114" s="11" t="str">
        <f>IF(COUNTIF(schedule!DA$1:ZZ$100,B114)=0,"new","scheduled")</f>
        <v>scheduled</v>
      </c>
    </row>
    <row r="115" spans="1:9">
      <c r="A115" s="11" t="s">
        <v>1381</v>
      </c>
      <c r="B115" s="13">
        <v>1203261339453</v>
      </c>
      <c r="C115" s="11" t="str">
        <f>IF(ISERROR(VLOOKUP(B115,'130912'!B:C,2,FALSE)),"new",VLOOKUP(B115,'130912'!B:C,2,FALSE))</f>
        <v>new</v>
      </c>
      <c r="D115" s="11" t="str">
        <f>IF(ISERROR(VLOOKUP(B115,'130912'!B:D,3,FALSE)),"new",IF(VLOOKUP(B115,'130912'!B:D,3,FALSE)="new","existing",VLOOKUP(B115,'130912'!B:D,3,FALSE)))</f>
        <v>existing</v>
      </c>
      <c r="E115" s="4" t="e">
        <f t="shared" si="2"/>
        <v>#VALUE!</v>
      </c>
      <c r="F115" s="11" t="str">
        <f>IF(ISERROR(VLOOKUP(B115,'180912'!B:B,1,FALSE)),"yes","no")</f>
        <v>yes</v>
      </c>
      <c r="G115" s="2" t="s">
        <v>1382</v>
      </c>
      <c r="H115" s="11" t="str">
        <f>IF(ISNA(VLOOKUP(B115,CEEMEA!$A:$A,1,0)),IF(ISNA(VLOOKUP(B115,Removes!$A:$A,1,0)),IF(ISNA(VLOOKUP(B115,TTM!$A:$A,1,0)),IF(ISNA(VLOOKUP(B115,FastTrack!$A:$A,1,0)),"Smart421","FastTrack"),"TTM"),"Remove"),"CEEMEA")</f>
        <v>Smart421</v>
      </c>
      <c r="I115" s="11" t="str">
        <f>IF(COUNTIF(schedule!DA$1:ZZ$100,B115)=0,"new","scheduled")</f>
        <v>scheduled</v>
      </c>
    </row>
    <row r="116" spans="1:9">
      <c r="A116" s="11" t="s">
        <v>1377</v>
      </c>
      <c r="B116" s="13">
        <v>1203261339512</v>
      </c>
      <c r="C116" s="11" t="str">
        <f>IF(ISERROR(VLOOKUP(B116,'130912'!B:C,2,FALSE)),"new",VLOOKUP(B116,'130912'!B:C,2,FALSE))</f>
        <v>new</v>
      </c>
      <c r="D116" s="11" t="str">
        <f>IF(ISERROR(VLOOKUP(B116,'130912'!B:D,3,FALSE)),"new",IF(VLOOKUP(B116,'130912'!B:D,3,FALSE)="new","existing",VLOOKUP(B116,'130912'!B:D,3,FALSE)))</f>
        <v>existing</v>
      </c>
      <c r="E116" s="4" t="e">
        <f t="shared" si="2"/>
        <v>#VALUE!</v>
      </c>
      <c r="F116" s="11" t="str">
        <f>IF(ISERROR(VLOOKUP(B116,'180912'!B:B,1,FALSE)),"yes","no")</f>
        <v>yes</v>
      </c>
      <c r="G116" s="2" t="s">
        <v>1378</v>
      </c>
      <c r="H116" s="11" t="str">
        <f>IF(ISNA(VLOOKUP(B116,CEEMEA!$A:$A,1,0)),IF(ISNA(VLOOKUP(B116,Removes!$A:$A,1,0)),IF(ISNA(VLOOKUP(B116,TTM!$A:$A,1,0)),IF(ISNA(VLOOKUP(B116,FastTrack!$A:$A,1,0)),"Smart421","FastTrack"),"TTM"),"Remove"),"CEEMEA")</f>
        <v>Smart421</v>
      </c>
      <c r="I116" s="11" t="str">
        <f>IF(COUNTIF(schedule!DA$1:ZZ$100,B116)=0,"new","scheduled")</f>
        <v>scheduled</v>
      </c>
    </row>
    <row r="117" spans="1:9">
      <c r="A117" s="11" t="s">
        <v>1375</v>
      </c>
      <c r="B117" s="13">
        <v>1203261339561</v>
      </c>
      <c r="C117" s="11" t="str">
        <f>IF(ISERROR(VLOOKUP(B117,'130912'!B:C,2,FALSE)),"new",VLOOKUP(B117,'130912'!B:C,2,FALSE))</f>
        <v>new</v>
      </c>
      <c r="D117" s="11" t="str">
        <f>IF(ISERROR(VLOOKUP(B117,'130912'!B:D,3,FALSE)),"new",IF(VLOOKUP(B117,'130912'!B:D,3,FALSE)="new","existing",VLOOKUP(B117,'130912'!B:D,3,FALSE)))</f>
        <v>existing</v>
      </c>
      <c r="E117" s="4" t="e">
        <f t="shared" si="2"/>
        <v>#VALUE!</v>
      </c>
      <c r="F117" s="11" t="str">
        <f>IF(ISERROR(VLOOKUP(B117,'180912'!B:B,1,FALSE)),"yes","no")</f>
        <v>yes</v>
      </c>
      <c r="G117" s="2" t="s">
        <v>1376</v>
      </c>
      <c r="H117" s="11" t="str">
        <f>IF(ISNA(VLOOKUP(B117,CEEMEA!$A:$A,1,0)),IF(ISNA(VLOOKUP(B117,Removes!$A:$A,1,0)),IF(ISNA(VLOOKUP(B117,TTM!$A:$A,1,0)),IF(ISNA(VLOOKUP(B117,FastTrack!$A:$A,1,0)),"Smart421","FastTrack"),"TTM"),"Remove"),"CEEMEA")</f>
        <v>Smart421</v>
      </c>
      <c r="I117" s="11" t="str">
        <f>IF(COUNTIF(schedule!DA$1:ZZ$100,B117)=0,"new","scheduled")</f>
        <v>scheduled</v>
      </c>
    </row>
    <row r="118" spans="1:9">
      <c r="A118" s="11" t="s">
        <v>1422</v>
      </c>
      <c r="B118" s="13">
        <v>1207300453043</v>
      </c>
      <c r="C118" s="11" t="str">
        <f>IF(ISERROR(VLOOKUP(B118,'130912'!B:C,2,FALSE)),"new",VLOOKUP(B118,'130912'!B:C,2,FALSE))</f>
        <v>new</v>
      </c>
      <c r="D118" s="11" t="str">
        <f>IF(ISERROR(VLOOKUP(B118,'130912'!B:D,3,FALSE)),"new",IF(VLOOKUP(B118,'130912'!B:D,3,FALSE)="new","existing",VLOOKUP(B118,'130912'!B:D,3,FALSE)))</f>
        <v>existing</v>
      </c>
      <c r="E118" s="4">
        <f t="shared" si="2"/>
        <v>41252</v>
      </c>
      <c r="F118" s="11" t="str">
        <f>IF(ISERROR(VLOOKUP(B118,'180912'!B:B,1,FALSE)),"yes","no")</f>
        <v>no</v>
      </c>
      <c r="G118" s="2" t="s">
        <v>1423</v>
      </c>
      <c r="H118" s="11" t="str">
        <f>IF(ISNA(VLOOKUP(B118,CEEMEA!$A:$A,1,0)),IF(ISNA(VLOOKUP(B118,Removes!$A:$A,1,0)),IF(ISNA(VLOOKUP(B118,TTM!$A:$A,1,0)),IF(ISNA(VLOOKUP(B118,FastTrack!$A:$A,1,0)),"Smart421","FastTrack"),"TTM"),"Remove"),"CEEMEA")</f>
        <v>CEEMEA</v>
      </c>
      <c r="I118" s="11" t="str">
        <f>IF(COUNTIF(schedule!DA$1:ZZ$100,B118)=0,"new","scheduled")</f>
        <v>new</v>
      </c>
    </row>
    <row r="119" spans="1:9">
      <c r="A119" s="11" t="s">
        <v>1407</v>
      </c>
      <c r="B119" s="13">
        <v>1207301048573</v>
      </c>
      <c r="C119" s="11" t="str">
        <f>IF(ISERROR(VLOOKUP(B119,'130912'!B:C,2,FALSE)),"new",VLOOKUP(B119,'130912'!B:C,2,FALSE))</f>
        <v>new</v>
      </c>
      <c r="D119" s="11" t="str">
        <f>IF(ISERROR(VLOOKUP(B119,'130912'!B:D,3,FALSE)),"new",IF(VLOOKUP(B119,'130912'!B:D,3,FALSE)="new","existing",VLOOKUP(B119,'130912'!B:D,3,FALSE)))</f>
        <v>existing</v>
      </c>
      <c r="E119" s="4">
        <f t="shared" si="2"/>
        <v>41252</v>
      </c>
      <c r="F119" s="11" t="str">
        <f>IF(ISERROR(VLOOKUP(B119,'180912'!B:B,1,FALSE)),"yes","no")</f>
        <v>no</v>
      </c>
      <c r="G119" s="2" t="s">
        <v>1408</v>
      </c>
      <c r="H119" s="11" t="str">
        <f>IF(ISNA(VLOOKUP(B119,CEEMEA!$A:$A,1,0)),IF(ISNA(VLOOKUP(B119,Removes!$A:$A,1,0)),IF(ISNA(VLOOKUP(B119,TTM!$A:$A,1,0)),IF(ISNA(VLOOKUP(B119,FastTrack!$A:$A,1,0)),"Smart421","FastTrack"),"TTM"),"Remove"),"CEEMEA")</f>
        <v>CEEMEA</v>
      </c>
      <c r="I119" s="11" t="str">
        <f>IF(COUNTIF(schedule!DA$1:ZZ$100,B119)=0,"new","scheduled")</f>
        <v>new</v>
      </c>
    </row>
    <row r="120" spans="1:9">
      <c r="A120" s="11" t="s">
        <v>489</v>
      </c>
      <c r="B120" s="13">
        <v>1208130524571</v>
      </c>
      <c r="C120" s="11" t="str">
        <f>IF(ISERROR(VLOOKUP(B120,'130912'!B:C,2,FALSE)),"new",VLOOKUP(B120,'130912'!B:C,2,FALSE))</f>
        <v>new</v>
      </c>
      <c r="D120" s="11" t="str">
        <f>IF(ISERROR(VLOOKUP(B120,'130912'!B:D,3,FALSE)),"new",IF(VLOOKUP(B120,'130912'!B:D,3,FALSE)="new","existing",VLOOKUP(B120,'130912'!B:D,3,FALSE)))</f>
        <v>existing</v>
      </c>
      <c r="E120" s="4">
        <f t="shared" si="2"/>
        <v>41008</v>
      </c>
      <c r="F120" s="11" t="str">
        <f>IF(ISERROR(VLOOKUP(B120,'180912'!B:B,1,FALSE)),"yes","no")</f>
        <v>yes</v>
      </c>
      <c r="G120" s="2" t="s">
        <v>1014</v>
      </c>
      <c r="H120" s="11" t="str">
        <f>IF(ISNA(VLOOKUP(B120,CEEMEA!$A:$A,1,0)),IF(ISNA(VLOOKUP(B120,Removes!$A:$A,1,0)),IF(ISNA(VLOOKUP(B120,TTM!$A:$A,1,0)),IF(ISNA(VLOOKUP(B120,FastTrack!$A:$A,1,0)),"Smart421","FastTrack"),"TTM"),"Remove"),"CEEMEA")</f>
        <v>Remove</v>
      </c>
      <c r="I120" s="11" t="str">
        <f>IF(COUNTIF(schedule!DA$1:ZZ$100,B120)=0,"new","scheduled")</f>
        <v>new</v>
      </c>
    </row>
    <row r="121" spans="1:9">
      <c r="A121" s="11" t="s">
        <v>859</v>
      </c>
      <c r="B121" s="13">
        <v>1208182007483</v>
      </c>
      <c r="C121" s="11" t="str">
        <f>IF(ISERROR(VLOOKUP(B121,'130912'!B:C,2,FALSE)),"new",VLOOKUP(B121,'130912'!B:C,2,FALSE))</f>
        <v>new</v>
      </c>
      <c r="D121" s="11" t="str">
        <f>IF(ISERROR(VLOOKUP(B121,'130912'!B:D,3,FALSE)),"new",IF(VLOOKUP(B121,'130912'!B:D,3,FALSE)="new","existing",VLOOKUP(B121,'130912'!B:D,3,FALSE)))</f>
        <v>existing</v>
      </c>
      <c r="E121" s="4">
        <f t="shared" si="2"/>
        <v>41252</v>
      </c>
      <c r="F121" s="11" t="str">
        <f>IF(ISERROR(VLOOKUP(B121,'180912'!B:B,1,FALSE)),"yes","no")</f>
        <v>no</v>
      </c>
      <c r="G121" s="2" t="s">
        <v>1424</v>
      </c>
      <c r="H121" s="11" t="str">
        <f>IF(ISNA(VLOOKUP(B121,CEEMEA!$A:$A,1,0)),IF(ISNA(VLOOKUP(B121,Removes!$A:$A,1,0)),IF(ISNA(VLOOKUP(B121,TTM!$A:$A,1,0)),IF(ISNA(VLOOKUP(B121,FastTrack!$A:$A,1,0)),"Smart421","FastTrack"),"TTM"),"Remove"),"CEEMEA")</f>
        <v>CEEMEA</v>
      </c>
      <c r="I121" s="11" t="str">
        <f>IF(COUNTIF(schedule!DA$1:ZZ$100,B121)=0,"new","scheduled")</f>
        <v>scheduled</v>
      </c>
    </row>
    <row r="122" spans="1:9">
      <c r="A122" s="11" t="s">
        <v>1555</v>
      </c>
      <c r="B122" s="13">
        <v>1208182014041</v>
      </c>
      <c r="C122" s="11" t="str">
        <f>IF(ISERROR(VLOOKUP(B122,'130912'!B:C,2,FALSE)),"new",VLOOKUP(B122,'130912'!B:C,2,FALSE))</f>
        <v>new</v>
      </c>
      <c r="D122" s="11" t="str">
        <f>IF(ISERROR(VLOOKUP(B122,'130912'!B:D,3,FALSE)),"new",IF(VLOOKUP(B122,'130912'!B:D,3,FALSE)="new","existing",VLOOKUP(B122,'130912'!B:D,3,FALSE)))</f>
        <v>new</v>
      </c>
      <c r="E122" s="4" t="e">
        <f t="shared" si="2"/>
        <v>#VALUE!</v>
      </c>
      <c r="F122" s="11" t="str">
        <f>IF(ISERROR(VLOOKUP(B122,'180912'!B:B,1,FALSE)),"yes","no")</f>
        <v>no</v>
      </c>
      <c r="G122" s="2" t="s">
        <v>1556</v>
      </c>
      <c r="H122" s="11" t="str">
        <f>IF(ISNA(VLOOKUP(B122,CEEMEA!$A:$A,1,0)),IF(ISNA(VLOOKUP(B122,Removes!$A:$A,1,0)),IF(ISNA(VLOOKUP(B122,TTM!$A:$A,1,0)),IF(ISNA(VLOOKUP(B122,FastTrack!$A:$A,1,0)),"Smart421","FastTrack"),"TTM"),"Remove"),"CEEMEA")</f>
        <v>CEEMEA</v>
      </c>
      <c r="I122" s="11" t="str">
        <f>IF(COUNTIF(schedule!DA$1:ZZ$100,B122)=0,"new","scheduled")</f>
        <v>new</v>
      </c>
    </row>
    <row r="123" spans="1:9">
      <c r="A123" s="11" t="s">
        <v>1557</v>
      </c>
      <c r="B123" s="13">
        <v>1208182018533</v>
      </c>
      <c r="C123" s="11" t="str">
        <f>IF(ISERROR(VLOOKUP(B123,'130912'!B:C,2,FALSE)),"new",VLOOKUP(B123,'130912'!B:C,2,FALSE))</f>
        <v>new</v>
      </c>
      <c r="D123" s="11" t="str">
        <f>IF(ISERROR(VLOOKUP(B123,'130912'!B:D,3,FALSE)),"new",IF(VLOOKUP(B123,'130912'!B:D,3,FALSE)="new","existing",VLOOKUP(B123,'130912'!B:D,3,FALSE)))</f>
        <v>new</v>
      </c>
      <c r="E123" s="4" t="e">
        <f t="shared" si="2"/>
        <v>#VALUE!</v>
      </c>
      <c r="F123" s="11" t="str">
        <f>IF(ISERROR(VLOOKUP(B123,'180912'!B:B,1,FALSE)),"yes","no")</f>
        <v>no</v>
      </c>
      <c r="G123" s="2" t="s">
        <v>1558</v>
      </c>
      <c r="H123" s="11" t="str">
        <f>IF(ISNA(VLOOKUP(B123,CEEMEA!$A:$A,1,0)),IF(ISNA(VLOOKUP(B123,Removes!$A:$A,1,0)),IF(ISNA(VLOOKUP(B123,TTM!$A:$A,1,0)),IF(ISNA(VLOOKUP(B123,FastTrack!$A:$A,1,0)),"Smart421","FastTrack"),"TTM"),"Remove"),"CEEMEA")</f>
        <v>CEEMEA</v>
      </c>
      <c r="I123" s="11" t="str">
        <f>IF(COUNTIF(schedule!DA$1:ZZ$100,B123)=0,"new","scheduled")</f>
        <v>new</v>
      </c>
    </row>
    <row r="124" spans="1:9">
      <c r="A124" s="11" t="s">
        <v>863</v>
      </c>
      <c r="B124" s="13">
        <v>1208182028102</v>
      </c>
      <c r="C124" s="11" t="str">
        <f>IF(ISERROR(VLOOKUP(B124,'130912'!B:C,2,FALSE)),"new",VLOOKUP(B124,'130912'!B:C,2,FALSE))</f>
        <v>new</v>
      </c>
      <c r="D124" s="11" t="str">
        <f>IF(ISERROR(VLOOKUP(B124,'130912'!B:D,3,FALSE)),"new",IF(VLOOKUP(B124,'130912'!B:D,3,FALSE)="new","existing",VLOOKUP(B124,'130912'!B:D,3,FALSE)))</f>
        <v>existing</v>
      </c>
      <c r="E124" s="4">
        <f t="shared" si="2"/>
        <v>41252</v>
      </c>
      <c r="F124" s="11" t="str">
        <f>IF(ISERROR(VLOOKUP(B124,'180912'!B:B,1,FALSE)),"yes","no")</f>
        <v>no</v>
      </c>
      <c r="G124" s="2" t="s">
        <v>1425</v>
      </c>
      <c r="H124" s="11" t="str">
        <f>IF(ISNA(VLOOKUP(B124,CEEMEA!$A:$A,1,0)),IF(ISNA(VLOOKUP(B124,Removes!$A:$A,1,0)),IF(ISNA(VLOOKUP(B124,TTM!$A:$A,1,0)),IF(ISNA(VLOOKUP(B124,FastTrack!$A:$A,1,0)),"Smart421","FastTrack"),"TTM"),"Remove"),"CEEMEA")</f>
        <v>CEEMEA</v>
      </c>
      <c r="I124" s="11" t="str">
        <f>IF(COUNTIF(schedule!DA$1:ZZ$100,B124)=0,"new","scheduled")</f>
        <v>new</v>
      </c>
    </row>
    <row r="125" spans="1:9">
      <c r="A125" s="11" t="s">
        <v>1551</v>
      </c>
      <c r="B125" s="13">
        <v>1208182036572</v>
      </c>
      <c r="C125" s="11" t="str">
        <f>IF(ISERROR(VLOOKUP(B125,'130912'!B:C,2,FALSE)),"new",VLOOKUP(B125,'130912'!B:C,2,FALSE))</f>
        <v>new</v>
      </c>
      <c r="D125" s="11" t="str">
        <f>IF(ISERROR(VLOOKUP(B125,'130912'!B:D,3,FALSE)),"new",IF(VLOOKUP(B125,'130912'!B:D,3,FALSE)="new","existing",VLOOKUP(B125,'130912'!B:D,3,FALSE)))</f>
        <v>new</v>
      </c>
      <c r="E125" s="4" t="e">
        <f t="shared" si="2"/>
        <v>#VALUE!</v>
      </c>
      <c r="F125" s="11" t="str">
        <f>IF(ISERROR(VLOOKUP(B125,'180912'!B:B,1,FALSE)),"yes","no")</f>
        <v>no</v>
      </c>
      <c r="G125" s="2" t="s">
        <v>1552</v>
      </c>
      <c r="H125" s="11" t="str">
        <f>IF(ISNA(VLOOKUP(B125,CEEMEA!$A:$A,1,0)),IF(ISNA(VLOOKUP(B125,Removes!$A:$A,1,0)),IF(ISNA(VLOOKUP(B125,TTM!$A:$A,1,0)),IF(ISNA(VLOOKUP(B125,FastTrack!$A:$A,1,0)),"Smart421","FastTrack"),"TTM"),"Remove"),"CEEMEA")</f>
        <v>CEEMEA</v>
      </c>
      <c r="I125" s="11" t="str">
        <f>IF(COUNTIF(schedule!DA$1:ZZ$100,B125)=0,"new","scheduled")</f>
        <v>new</v>
      </c>
    </row>
    <row r="126" spans="1:9">
      <c r="A126" s="11" t="s">
        <v>76</v>
      </c>
      <c r="B126" s="13">
        <v>1209070100191</v>
      </c>
      <c r="C126" s="11" t="str">
        <f>IF(ISERROR(VLOOKUP(B126,'130912'!B:C,2,FALSE)),"new",VLOOKUP(B126,'130912'!B:C,2,FALSE))</f>
        <v>new</v>
      </c>
      <c r="D126" s="11" t="str">
        <f>IF(ISERROR(VLOOKUP(B126,'130912'!B:D,3,FALSE)),"new",IF(VLOOKUP(B126,'130912'!B:D,3,FALSE)="new","existing",VLOOKUP(B126,'130912'!B:D,3,FALSE)))</f>
        <v>existing</v>
      </c>
      <c r="E126" s="4">
        <f t="shared" si="2"/>
        <v>41099</v>
      </c>
      <c r="F126" s="11" t="str">
        <f>IF(ISERROR(VLOOKUP(B126,'180912'!B:B,1,FALSE)),"yes","no")</f>
        <v>yes</v>
      </c>
      <c r="G126" s="2" t="s">
        <v>1470</v>
      </c>
      <c r="H126" s="11" t="str">
        <f>IF(ISNA(VLOOKUP(B126,CEEMEA!$A:$A,1,0)),IF(ISNA(VLOOKUP(B126,Removes!$A:$A,1,0)),IF(ISNA(VLOOKUP(B126,TTM!$A:$A,1,0)),IF(ISNA(VLOOKUP(B126,FastTrack!$A:$A,1,0)),"Smart421","FastTrack"),"TTM"),"Remove"),"CEEMEA")</f>
        <v>CEEMEA</v>
      </c>
      <c r="I126" s="11" t="str">
        <f>IF(COUNTIF(schedule!DA$1:ZZ$100,B126)=0,"new","scheduled")</f>
        <v>new</v>
      </c>
    </row>
    <row r="127" spans="1:9">
      <c r="A127" s="11" t="s">
        <v>1561</v>
      </c>
      <c r="B127" s="13">
        <v>1209071224083</v>
      </c>
      <c r="C127" s="11" t="str">
        <f>IF(ISERROR(VLOOKUP(B127,'130912'!B:C,2,FALSE)),"new",VLOOKUP(B127,'130912'!B:C,2,FALSE))</f>
        <v>new</v>
      </c>
      <c r="D127" s="11" t="str">
        <f>IF(ISERROR(VLOOKUP(B127,'130912'!B:D,3,FALSE)),"new",IF(VLOOKUP(B127,'130912'!B:D,3,FALSE)="new","existing",VLOOKUP(B127,'130912'!B:D,3,FALSE)))</f>
        <v>new</v>
      </c>
      <c r="E127" s="4" t="e">
        <f t="shared" si="2"/>
        <v>#VALUE!</v>
      </c>
      <c r="F127" s="11" t="str">
        <f>IF(ISERROR(VLOOKUP(B127,'180912'!B:B,1,FALSE)),"yes","no")</f>
        <v>yes</v>
      </c>
      <c r="G127" s="2" t="s">
        <v>1562</v>
      </c>
      <c r="H127" s="11" t="str">
        <f>IF(ISNA(VLOOKUP(B127,CEEMEA!$A:$A,1,0)),IF(ISNA(VLOOKUP(B127,Removes!$A:$A,1,0)),IF(ISNA(VLOOKUP(B127,TTM!$A:$A,1,0)),IF(ISNA(VLOOKUP(B127,FastTrack!$A:$A,1,0)),"Smart421","FastTrack"),"TTM"),"Remove"),"CEEMEA")</f>
        <v>CEEMEA</v>
      </c>
      <c r="I127" s="11" t="str">
        <f>IF(COUNTIF(schedule!DA$1:ZZ$100,B127)=0,"new","scheduled")</f>
        <v>new</v>
      </c>
    </row>
  </sheetData>
  <autoFilter ref="A1:I1814">
    <filterColumn colId="0"/>
  </autoFilter>
  <sortState ref="A1:G1814">
    <sortCondition ref="B1:B1814"/>
  </sortState>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dimension ref="A1:I101"/>
  <sheetViews>
    <sheetView workbookViewId="0">
      <selection activeCell="F2" sqref="F2"/>
    </sheetView>
  </sheetViews>
  <sheetFormatPr defaultRowHeight="15"/>
  <cols>
    <col min="1" max="1" width="67" style="11" customWidth="1"/>
    <col min="2" max="4" width="14.140625" style="11" customWidth="1"/>
    <col min="5" max="5" width="13.28515625" style="11" bestFit="1" customWidth="1"/>
    <col min="6" max="6" width="9.140625" style="11"/>
    <col min="7" max="7" width="9.140625" style="3"/>
    <col min="8" max="16384" width="9.140625" style="11"/>
  </cols>
  <sheetData>
    <row r="1" spans="1:9">
      <c r="A1" s="1" t="s">
        <v>23</v>
      </c>
      <c r="B1" s="13"/>
      <c r="C1" s="11" t="s">
        <v>30</v>
      </c>
      <c r="D1" s="11" t="s">
        <v>0</v>
      </c>
      <c r="E1" s="11" t="s">
        <v>35</v>
      </c>
      <c r="F1" s="11" t="s">
        <v>78</v>
      </c>
      <c r="G1" s="2" t="s">
        <v>0</v>
      </c>
      <c r="H1" s="11" t="s">
        <v>190</v>
      </c>
      <c r="I1" s="11" t="s">
        <v>230</v>
      </c>
    </row>
    <row r="2" spans="1:9">
      <c r="A2" s="1" t="s">
        <v>1367</v>
      </c>
      <c r="B2" s="13">
        <v>120326133925</v>
      </c>
      <c r="C2" s="11" t="str">
        <f>IF(ISERROR(VLOOKUP(B2,'120912'!B:C,2,FALSE)),"new",VLOOKUP(B2,'120912'!B:C,2,FALSE))</f>
        <v>new</v>
      </c>
      <c r="D2" s="11" t="str">
        <f>IF(ISERROR(VLOOKUP(B2,'120912'!B:D,3,FALSE)),"new",IF(VLOOKUP(B2,'120912'!B:D,3,FALSE)="new","existing",VLOOKUP(B2,'120912'!B:D,3,FALSE)))</f>
        <v>new</v>
      </c>
      <c r="E2" s="4" t="e">
        <f t="shared" ref="E2" si="0">DATEVALUE(MID(G2,SEARCH("/",G2,1)-2,10))</f>
        <v>#VALUE!</v>
      </c>
      <c r="F2" s="11" t="str">
        <f>IF(ISERROR(VLOOKUP(B2,'140912'!B:B,1,FALSE)),"yes","no")</f>
        <v>no</v>
      </c>
      <c r="G2" s="2" t="s">
        <v>1368</v>
      </c>
      <c r="H2" s="11" t="str">
        <f>IF(ISNA(VLOOKUP(B2,CEEMEA!$A:$A,1,0)),IF(ISNA(VLOOKUP(B2,Removes!$A:$A,1,0)),IF(ISNA(VLOOKUP(B2,TTM!$A:$A,1,0)),IF(ISNA(VLOOKUP(B2,FastTrack!$A:$A,1,0)),"Smart421","FastTrack"),"TTM"),"Remove"),"CEEMEA")</f>
        <v>Smart421</v>
      </c>
      <c r="I2" s="11" t="str">
        <f>IF(COUNTIF(schedule!DA$1:ZZ$100,B2)=0,"new","scheduled")</f>
        <v>scheduled</v>
      </c>
    </row>
    <row r="3" spans="1:9">
      <c r="A3" s="11" t="s">
        <v>162</v>
      </c>
      <c r="B3" s="13">
        <v>120808042120</v>
      </c>
      <c r="C3" s="11" t="str">
        <f>IF(ISERROR(VLOOKUP(B3,'120912'!B:C,2,FALSE)),"new",VLOOKUP(B3,'120912'!B:C,2,FALSE))</f>
        <v>new</v>
      </c>
      <c r="D3" s="11" t="str">
        <f>IF(ISERROR(VLOOKUP(B3,'120912'!B:D,3,FALSE)),"new",IF(VLOOKUP(B3,'120912'!B:D,3,FALSE)="new","existing",VLOOKUP(B3,'120912'!B:D,3,FALSE)))</f>
        <v>existing</v>
      </c>
      <c r="E3" s="4">
        <f t="shared" ref="E3:E66" si="1">DATEVALUE(MID(G3,SEARCH("/",G3,1)-2,10))</f>
        <v>41069</v>
      </c>
      <c r="F3" s="11" t="str">
        <f>IF(ISERROR(VLOOKUP(B3,'140912'!B:B,1,FALSE)),"yes","no")</f>
        <v>no</v>
      </c>
      <c r="G3" s="2" t="s">
        <v>1472</v>
      </c>
      <c r="H3" s="11" t="str">
        <f>IF(ISNA(VLOOKUP(B3,CEEMEA!$A:$A,1,0)),IF(ISNA(VLOOKUP(B3,Removes!$A:$A,1,0)),IF(ISNA(VLOOKUP(B3,TTM!$A:$A,1,0)),IF(ISNA(VLOOKUP(B3,FastTrack!$A:$A,1,0)),"Smart421","FastTrack"),"TTM"),"Remove"),"CEEMEA")</f>
        <v>Remove</v>
      </c>
      <c r="I3" s="11" t="str">
        <f>IF(COUNTIF(schedule!DJ$1:ZZ$100,B3)=0,"new","scheduled")</f>
        <v>new</v>
      </c>
    </row>
    <row r="4" spans="1:9">
      <c r="A4" s="11" t="s">
        <v>128</v>
      </c>
      <c r="B4" s="13">
        <v>120814105536</v>
      </c>
      <c r="C4" s="11" t="str">
        <f>IF(ISERROR(VLOOKUP(B4,'120912'!B:C,2,FALSE)),"new",VLOOKUP(B4,'120912'!B:C,2,FALSE))</f>
        <v>new</v>
      </c>
      <c r="D4" s="11" t="str">
        <f>IF(ISERROR(VLOOKUP(B4,'120912'!B:D,3,FALSE)),"new",IF(VLOOKUP(B4,'120912'!B:D,3,FALSE)="new","existing",VLOOKUP(B4,'120912'!B:D,3,FALSE)))</f>
        <v>new</v>
      </c>
      <c r="E4" s="4">
        <f t="shared" si="1"/>
        <v>41252</v>
      </c>
      <c r="F4" s="11" t="str">
        <f>IF(ISERROR(VLOOKUP(B4,'140912'!B:B,1,FALSE)),"yes","no")</f>
        <v>no</v>
      </c>
      <c r="G4" s="2" t="s">
        <v>1413</v>
      </c>
      <c r="H4" s="11" t="str">
        <f>IF(ISNA(VLOOKUP(B4,CEEMEA!$A:$A,1,0)),IF(ISNA(VLOOKUP(B4,Removes!$A:$A,1,0)),IF(ISNA(VLOOKUP(B4,TTM!$A:$A,1,0)),IF(ISNA(VLOOKUP(B4,FastTrack!$A:$A,1,0)),"Smart421","FastTrack"),"TTM"),"Remove"),"CEEMEA")</f>
        <v>Smart421</v>
      </c>
      <c r="I4" s="11" t="str">
        <f>IF(COUNTIF(schedule!DA$1:ZZ$100,B4)=0,"new","scheduled")</f>
        <v>scheduled</v>
      </c>
    </row>
    <row r="5" spans="1:9">
      <c r="A5" s="11" t="s">
        <v>416</v>
      </c>
      <c r="B5" s="13">
        <v>120815111406</v>
      </c>
      <c r="C5" s="11" t="str">
        <f>IF(ISERROR(VLOOKUP(B5,'120912'!B:C,2,FALSE)),"new",VLOOKUP(B5,'120912'!B:C,2,FALSE))</f>
        <v>new</v>
      </c>
      <c r="D5" s="11" t="str">
        <f>IF(ISERROR(VLOOKUP(B5,'120912'!B:D,3,FALSE)),"new",IF(VLOOKUP(B5,'120912'!B:D,3,FALSE)="new","existing",VLOOKUP(B5,'120912'!B:D,3,FALSE)))</f>
        <v>existing</v>
      </c>
      <c r="E5" s="4" t="e">
        <f t="shared" si="1"/>
        <v>#VALUE!</v>
      </c>
      <c r="F5" s="11" t="str">
        <f>IF(ISERROR(VLOOKUP(B5,'140912'!B:B,1,FALSE)),"yes","no")</f>
        <v>no</v>
      </c>
      <c r="G5" s="2" t="s">
        <v>1022</v>
      </c>
      <c r="H5" s="11" t="str">
        <f>IF(ISNA(VLOOKUP(B5,CEEMEA!$A:$A,1,0)),IF(ISNA(VLOOKUP(B5,Removes!$A:$A,1,0)),IF(ISNA(VLOOKUP(B5,TTM!$A:$A,1,0)),IF(ISNA(VLOOKUP(B5,FastTrack!$A:$A,1,0)),"Smart421","FastTrack"),"TTM"),"Remove"),"CEEMEA")</f>
        <v>Smart421</v>
      </c>
      <c r="I5" s="11" t="str">
        <f>IF(COUNTIF(schedule!DA$1:ZZ$100,B5)=0,"new","scheduled")</f>
        <v>scheduled</v>
      </c>
    </row>
    <row r="6" spans="1:9">
      <c r="A6" s="11" t="s">
        <v>673</v>
      </c>
      <c r="B6" s="13">
        <v>120822072617</v>
      </c>
      <c r="C6" s="11" t="str">
        <f>IF(ISERROR(VLOOKUP(B6,'120912'!B:C,2,FALSE)),"new",VLOOKUP(B6,'120912'!B:C,2,FALSE))</f>
        <v>new</v>
      </c>
      <c r="D6" s="11" t="str">
        <f>IF(ISERROR(VLOOKUP(B6,'120912'!B:D,3,FALSE)),"new",IF(VLOOKUP(B6,'120912'!B:D,3,FALSE)="new","existing",VLOOKUP(B6,'120912'!B:D,3,FALSE)))</f>
        <v>existing</v>
      </c>
      <c r="E6" s="4" t="e">
        <f t="shared" si="1"/>
        <v>#VALUE!</v>
      </c>
      <c r="F6" s="11" t="str">
        <f>IF(ISERROR(VLOOKUP(B6,'140912'!B:B,1,FALSE)),"yes","no")</f>
        <v>no</v>
      </c>
      <c r="G6" s="2" t="s">
        <v>1063</v>
      </c>
      <c r="H6" s="11" t="str">
        <f>IF(ISNA(VLOOKUP(B6,CEEMEA!$A:$A,1,0)),IF(ISNA(VLOOKUP(B6,Removes!$A:$A,1,0)),IF(ISNA(VLOOKUP(B6,TTM!$A:$A,1,0)),IF(ISNA(VLOOKUP(B6,FastTrack!$A:$A,1,0)),"Smart421","FastTrack"),"TTM"),"Remove"),"CEEMEA")</f>
        <v>Smart421</v>
      </c>
      <c r="I6" s="11" t="str">
        <f>IF(COUNTIF(schedule!DA$1:ZZ$100,B6)=0,"new","scheduled")</f>
        <v>scheduled</v>
      </c>
    </row>
    <row r="7" spans="1:9">
      <c r="A7" s="11" t="s">
        <v>331</v>
      </c>
      <c r="B7" s="13">
        <v>120829132233</v>
      </c>
      <c r="C7" s="11" t="str">
        <f>IF(ISERROR(VLOOKUP(B7,'120912'!B:C,2,FALSE)),"new",VLOOKUP(B7,'120912'!B:C,2,FALSE))</f>
        <v>new</v>
      </c>
      <c r="D7" s="11" t="str">
        <f>IF(ISERROR(VLOOKUP(B7,'120912'!B:D,3,FALSE)),"new",IF(VLOOKUP(B7,'120912'!B:D,3,FALSE)="new","existing",VLOOKUP(B7,'120912'!B:D,3,FALSE)))</f>
        <v>existing</v>
      </c>
      <c r="E7" s="4">
        <f t="shared" si="1"/>
        <v>41191</v>
      </c>
      <c r="F7" s="11" t="str">
        <f>IF(ISERROR(VLOOKUP(B7,'140912'!B:B,1,FALSE)),"yes","no")</f>
        <v>no</v>
      </c>
      <c r="G7" s="2" t="s">
        <v>1448</v>
      </c>
      <c r="H7" s="11" t="str">
        <f>IF(ISNA(VLOOKUP(B7,CEEMEA!$A:$A,1,0)),IF(ISNA(VLOOKUP(B7,Removes!$A:$A,1,0)),IF(ISNA(VLOOKUP(B7,TTM!$A:$A,1,0)),IF(ISNA(VLOOKUP(B7,FastTrack!$A:$A,1,0)),"Smart421","FastTrack"),"TTM"),"Remove"),"CEEMEA")</f>
        <v>Smart421</v>
      </c>
      <c r="I7" s="11" t="str">
        <f>IF(COUNTIF(schedule!DA$1:ZZ$100,B7)=0,"new","scheduled")</f>
        <v>scheduled</v>
      </c>
    </row>
    <row r="8" spans="1:9">
      <c r="A8" s="11" t="s">
        <v>330</v>
      </c>
      <c r="B8" s="13">
        <v>120829132918</v>
      </c>
      <c r="C8" s="11" t="str">
        <f>IF(ISERROR(VLOOKUP(B8,'120912'!B:C,2,FALSE)),"new",VLOOKUP(B8,'120912'!B:C,2,FALSE))</f>
        <v>new</v>
      </c>
      <c r="D8" s="11" t="str">
        <f>IF(ISERROR(VLOOKUP(B8,'120912'!B:D,3,FALSE)),"new",IF(VLOOKUP(B8,'120912'!B:D,3,FALSE)="new","existing",VLOOKUP(B8,'120912'!B:D,3,FALSE)))</f>
        <v>existing</v>
      </c>
      <c r="E8" s="4">
        <f t="shared" si="1"/>
        <v>41191</v>
      </c>
      <c r="F8" s="11" t="str">
        <f>IF(ISERROR(VLOOKUP(B8,'140912'!B:B,1,FALSE)),"yes","no")</f>
        <v>no</v>
      </c>
      <c r="G8" s="2" t="s">
        <v>1449</v>
      </c>
      <c r="H8" s="11" t="str">
        <f>IF(ISNA(VLOOKUP(B8,CEEMEA!$A:$A,1,0)),IF(ISNA(VLOOKUP(B8,Removes!$A:$A,1,0)),IF(ISNA(VLOOKUP(B8,TTM!$A:$A,1,0)),IF(ISNA(VLOOKUP(B8,FastTrack!$A:$A,1,0)),"Smart421","FastTrack"),"TTM"),"Remove"),"CEEMEA")</f>
        <v>Smart421</v>
      </c>
      <c r="I8" s="11" t="str">
        <f>IF(COUNTIF(schedule!DA$1:ZZ$100,B8)=0,"new","scheduled")</f>
        <v>scheduled</v>
      </c>
    </row>
    <row r="9" spans="1:9">
      <c r="A9" s="11" t="s">
        <v>889</v>
      </c>
      <c r="B9" s="13">
        <v>120830134102</v>
      </c>
      <c r="C9" s="11" t="str">
        <f>IF(ISERROR(VLOOKUP(B9,'120912'!B:C,2,FALSE)),"new",VLOOKUP(B9,'120912'!B:C,2,FALSE))</f>
        <v>new</v>
      </c>
      <c r="D9" s="11" t="str">
        <f>IF(ISERROR(VLOOKUP(B9,'120912'!B:D,3,FALSE)),"new",IF(VLOOKUP(B9,'120912'!B:D,3,FALSE)="new","existing",VLOOKUP(B9,'120912'!B:D,3,FALSE)))</f>
        <v>existing</v>
      </c>
      <c r="E9" s="4" t="e">
        <f t="shared" si="1"/>
        <v>#VALUE!</v>
      </c>
      <c r="F9" s="11" t="str">
        <f>IF(ISERROR(VLOOKUP(B9,'140912'!B:B,1,FALSE)),"yes","no")</f>
        <v>no</v>
      </c>
      <c r="G9" s="2" t="s">
        <v>1045</v>
      </c>
      <c r="H9" s="11" t="str">
        <f>IF(ISNA(VLOOKUP(B9,CEEMEA!$A:$A,1,0)),IF(ISNA(VLOOKUP(B9,Removes!$A:$A,1,0)),IF(ISNA(VLOOKUP(B9,TTM!$A:$A,1,0)),IF(ISNA(VLOOKUP(B9,FastTrack!$A:$A,1,0)),"Smart421","FastTrack"),"TTM"),"Remove"),"CEEMEA")</f>
        <v>Remove</v>
      </c>
      <c r="I9" s="11" t="str">
        <f>IF(COUNTIF(schedule!DA$1:ZZ$100,B9)=0,"new","scheduled")</f>
        <v>new</v>
      </c>
    </row>
    <row r="10" spans="1:9">
      <c r="A10" s="11" t="s">
        <v>887</v>
      </c>
      <c r="B10" s="13">
        <v>120830135806</v>
      </c>
      <c r="C10" s="11" t="str">
        <f>IF(ISERROR(VLOOKUP(B10,'120912'!B:C,2,FALSE)),"new",VLOOKUP(B10,'120912'!B:C,2,FALSE))</f>
        <v>new</v>
      </c>
      <c r="D10" s="11" t="str">
        <f>IF(ISERROR(VLOOKUP(B10,'120912'!B:D,3,FALSE)),"new",IF(VLOOKUP(B10,'120912'!B:D,3,FALSE)="new","existing",VLOOKUP(B10,'120912'!B:D,3,FALSE)))</f>
        <v>existing</v>
      </c>
      <c r="E10" s="4" t="e">
        <f t="shared" si="1"/>
        <v>#VALUE!</v>
      </c>
      <c r="F10" s="11" t="str">
        <f>IF(ISERROR(VLOOKUP(B10,'140912'!B:B,1,FALSE)),"yes","no")</f>
        <v>no</v>
      </c>
      <c r="G10" s="2" t="s">
        <v>1044</v>
      </c>
      <c r="H10" s="11" t="str">
        <f>IF(ISNA(VLOOKUP(B10,CEEMEA!$A:$A,1,0)),IF(ISNA(VLOOKUP(B10,Removes!$A:$A,1,0)),IF(ISNA(VLOOKUP(B10,TTM!$A:$A,1,0)),IF(ISNA(VLOOKUP(B10,FastTrack!$A:$A,1,0)),"Smart421","FastTrack"),"TTM"),"Remove"),"CEEMEA")</f>
        <v>Remove</v>
      </c>
      <c r="I10" s="11" t="str">
        <f>IF(COUNTIF(schedule!DA$1:ZZ$100,B10)=0,"new","scheduled")</f>
        <v>new</v>
      </c>
    </row>
    <row r="11" spans="1:9">
      <c r="A11" s="11" t="s">
        <v>83</v>
      </c>
      <c r="B11" s="13">
        <v>120830141555</v>
      </c>
      <c r="C11" s="11" t="str">
        <f>IF(ISERROR(VLOOKUP(B11,'120912'!B:C,2,FALSE)),"new",VLOOKUP(B11,'120912'!B:C,2,FALSE))</f>
        <v>new</v>
      </c>
      <c r="D11" s="11" t="str">
        <f>IF(ISERROR(VLOOKUP(B11,'120912'!B:D,3,FALSE)),"new",IF(VLOOKUP(B11,'120912'!B:D,3,FALSE)="new","existing",VLOOKUP(B11,'120912'!B:D,3,FALSE)))</f>
        <v>existing</v>
      </c>
      <c r="E11" s="4" t="e">
        <f t="shared" si="1"/>
        <v>#VALUE!</v>
      </c>
      <c r="F11" s="11" t="str">
        <f>IF(ISERROR(VLOOKUP(B11,'140912'!B:B,1,FALSE)),"yes","no")</f>
        <v>no</v>
      </c>
      <c r="G11" s="2" t="s">
        <v>1043</v>
      </c>
      <c r="H11" s="11" t="str">
        <f>IF(ISNA(VLOOKUP(B11,CEEMEA!$A:$A,1,0)),IF(ISNA(VLOOKUP(B11,Removes!$A:$A,1,0)),IF(ISNA(VLOOKUP(B11,TTM!$A:$A,1,0)),IF(ISNA(VLOOKUP(B11,FastTrack!$A:$A,1,0)),"Smart421","FastTrack"),"TTM"),"Remove"),"CEEMEA")</f>
        <v>Remove</v>
      </c>
      <c r="I11" s="11" t="str">
        <f>IF(COUNTIF(schedule!DA$1:ZZ$100,B11)=0,"new","scheduled")</f>
        <v>new</v>
      </c>
    </row>
    <row r="12" spans="1:9">
      <c r="A12" s="11" t="s">
        <v>884</v>
      </c>
      <c r="B12" s="13">
        <v>120830141850</v>
      </c>
      <c r="C12" s="11" t="str">
        <f>IF(ISERROR(VLOOKUP(B12,'120912'!B:C,2,FALSE)),"new",VLOOKUP(B12,'120912'!B:C,2,FALSE))</f>
        <v>new</v>
      </c>
      <c r="D12" s="11" t="str">
        <f>IF(ISERROR(VLOOKUP(B12,'120912'!B:D,3,FALSE)),"new",IF(VLOOKUP(B12,'120912'!B:D,3,FALSE)="new","existing",VLOOKUP(B12,'120912'!B:D,3,FALSE)))</f>
        <v>existing</v>
      </c>
      <c r="E12" s="4" t="e">
        <f t="shared" si="1"/>
        <v>#VALUE!</v>
      </c>
      <c r="F12" s="11" t="str">
        <f>IF(ISERROR(VLOOKUP(B12,'140912'!B:B,1,FALSE)),"yes","no")</f>
        <v>no</v>
      </c>
      <c r="G12" s="2" t="s">
        <v>1042</v>
      </c>
      <c r="H12" s="11" t="str">
        <f>IF(ISNA(VLOOKUP(B12,CEEMEA!$A:$A,1,0)),IF(ISNA(VLOOKUP(B12,Removes!$A:$A,1,0)),IF(ISNA(VLOOKUP(B12,TTM!$A:$A,1,0)),IF(ISNA(VLOOKUP(B12,FastTrack!$A:$A,1,0)),"Smart421","FastTrack"),"TTM"),"Remove"),"CEEMEA")</f>
        <v>Remove</v>
      </c>
      <c r="I12" s="11" t="str">
        <f>IF(COUNTIF(schedule!DA$1:ZZ$100,B12)=0,"new","scheduled")</f>
        <v>new</v>
      </c>
    </row>
    <row r="13" spans="1:9">
      <c r="A13" s="11" t="s">
        <v>51</v>
      </c>
      <c r="B13" s="13">
        <v>120904094102</v>
      </c>
      <c r="C13" s="11" t="str">
        <f>IF(ISERROR(VLOOKUP(B13,'120912'!B:C,2,FALSE)),"new",VLOOKUP(B13,'120912'!B:C,2,FALSE))</f>
        <v>new</v>
      </c>
      <c r="D13" s="11" t="str">
        <f>IF(ISERROR(VLOOKUP(B13,'120912'!B:D,3,FALSE)),"new",IF(VLOOKUP(B13,'120912'!B:D,3,FALSE)="new","existing",VLOOKUP(B13,'120912'!B:D,3,FALSE)))</f>
        <v>existing</v>
      </c>
      <c r="E13" s="4">
        <f t="shared" si="1"/>
        <v>41008</v>
      </c>
      <c r="F13" s="11" t="str">
        <f>IF(ISERROR(VLOOKUP(B13,'140912'!B:B,1,FALSE)),"yes","no")</f>
        <v>no</v>
      </c>
      <c r="G13" s="2" t="s">
        <v>1482</v>
      </c>
      <c r="H13" s="11" t="str">
        <f>IF(ISNA(VLOOKUP(B13,CEEMEA!$A:$A,1,0)),IF(ISNA(VLOOKUP(B13,Removes!$A:$A,1,0)),IF(ISNA(VLOOKUP(B13,TTM!$A:$A,1,0)),IF(ISNA(VLOOKUP(B13,FastTrack!$A:$A,1,0)),"Smart421","FastTrack"),"TTM"),"Remove"),"CEEMEA")</f>
        <v>Remove</v>
      </c>
      <c r="I13" s="11" t="str">
        <f>IF(COUNTIF(schedule!DA$1:ZZ$100,B13)=0,"new","scheduled")</f>
        <v>new</v>
      </c>
    </row>
    <row r="14" spans="1:9">
      <c r="A14" s="11" t="s">
        <v>52</v>
      </c>
      <c r="B14" s="13">
        <v>120904094955</v>
      </c>
      <c r="C14" s="11" t="str">
        <f>IF(ISERROR(VLOOKUP(B14,'120912'!B:C,2,FALSE)),"new",VLOOKUP(B14,'120912'!B:C,2,FALSE))</f>
        <v>new</v>
      </c>
      <c r="D14" s="11" t="str">
        <f>IF(ISERROR(VLOOKUP(B14,'120912'!B:D,3,FALSE)),"new",IF(VLOOKUP(B14,'120912'!B:D,3,FALSE)="new","existing",VLOOKUP(B14,'120912'!B:D,3,FALSE)))</f>
        <v>existing</v>
      </c>
      <c r="E14" s="4">
        <f t="shared" si="1"/>
        <v>41008</v>
      </c>
      <c r="F14" s="11" t="str">
        <f>IF(ISERROR(VLOOKUP(B14,'140912'!B:B,1,FALSE)),"yes","no")</f>
        <v>no</v>
      </c>
      <c r="G14" s="2" t="s">
        <v>1481</v>
      </c>
      <c r="H14" s="11" t="str">
        <f>IF(ISNA(VLOOKUP(B14,CEEMEA!$A:$A,1,0)),IF(ISNA(VLOOKUP(B14,Removes!$A:$A,1,0)),IF(ISNA(VLOOKUP(B14,TTM!$A:$A,1,0)),IF(ISNA(VLOOKUP(B14,FastTrack!$A:$A,1,0)),"Smart421","FastTrack"),"TTM"),"Remove"),"CEEMEA")</f>
        <v>Remove</v>
      </c>
      <c r="I14" s="11" t="str">
        <f>IF(COUNTIF(schedule!DA$1:ZZ$100,B14)=0,"new","scheduled")</f>
        <v>new</v>
      </c>
    </row>
    <row r="15" spans="1:9">
      <c r="A15" s="11" t="s">
        <v>1129</v>
      </c>
      <c r="B15" s="13">
        <v>120905065830</v>
      </c>
      <c r="C15" s="11" t="str">
        <f>IF(ISERROR(VLOOKUP(B15,'120912'!B:C,2,FALSE)),"new",VLOOKUP(B15,'120912'!B:C,2,FALSE))</f>
        <v>new</v>
      </c>
      <c r="D15" s="11" t="str">
        <f>IF(ISERROR(VLOOKUP(B15,'120912'!B:D,3,FALSE)),"new",IF(VLOOKUP(B15,'120912'!B:D,3,FALSE)="new","existing",VLOOKUP(B15,'120912'!B:D,3,FALSE)))</f>
        <v>existing</v>
      </c>
      <c r="E15" s="4">
        <f t="shared" si="1"/>
        <v>41038</v>
      </c>
      <c r="F15" s="11" t="str">
        <f>IF(ISERROR(VLOOKUP(B15,'140912'!B:B,1,FALSE)),"yes","no")</f>
        <v>no</v>
      </c>
      <c r="G15" s="2" t="s">
        <v>1480</v>
      </c>
      <c r="H15" s="11" t="str">
        <f>IF(ISNA(VLOOKUP(B15,CEEMEA!$A:$A,1,0)),IF(ISNA(VLOOKUP(B15,Removes!$A:$A,1,0)),IF(ISNA(VLOOKUP(B15,TTM!$A:$A,1,0)),IF(ISNA(VLOOKUP(B15,FastTrack!$A:$A,1,0)),"Smart421","FastTrack"),"TTM"),"Remove"),"CEEMEA")</f>
        <v>Remove</v>
      </c>
      <c r="I15" s="11" t="str">
        <f>IF(COUNTIF(schedule!DA$1:ZZ$100,B15)=0,"new","scheduled")</f>
        <v>new</v>
      </c>
    </row>
    <row r="16" spans="1:9">
      <c r="A16" s="11" t="s">
        <v>270</v>
      </c>
      <c r="B16" s="13">
        <v>120905070753</v>
      </c>
      <c r="C16" s="11" t="str">
        <f>IF(ISERROR(VLOOKUP(B16,'120912'!B:C,2,FALSE)),"new",VLOOKUP(B16,'120912'!B:C,2,FALSE))</f>
        <v>new</v>
      </c>
      <c r="D16" s="11" t="str">
        <f>IF(ISERROR(VLOOKUP(B16,'120912'!B:D,3,FALSE)),"new",IF(VLOOKUP(B16,'120912'!B:D,3,FALSE)="new","existing",VLOOKUP(B16,'120912'!B:D,3,FALSE)))</f>
        <v>new</v>
      </c>
      <c r="E16" s="4">
        <f t="shared" si="1"/>
        <v>41252</v>
      </c>
      <c r="F16" s="11" t="str">
        <f>IF(ISERROR(VLOOKUP(B16,'140912'!B:B,1,FALSE)),"yes","no")</f>
        <v>no</v>
      </c>
      <c r="G16" s="2" t="s">
        <v>1401</v>
      </c>
      <c r="H16" s="11" t="str">
        <f>IF(ISNA(VLOOKUP(B16,CEEMEA!$A:$A,1,0)),IF(ISNA(VLOOKUP(B16,Removes!$A:$A,1,0)),IF(ISNA(VLOOKUP(B16,TTM!$A:$A,1,0)),IF(ISNA(VLOOKUP(B16,FastTrack!$A:$A,1,0)),"Smart421","FastTrack"),"TTM"),"Remove"),"CEEMEA")</f>
        <v>Smart421</v>
      </c>
      <c r="I16" s="11" t="str">
        <f>IF(COUNTIF(schedule!DA$1:ZZ$100,B16)=0,"new","scheduled")</f>
        <v>scheduled</v>
      </c>
    </row>
    <row r="17" spans="1:9">
      <c r="A17" s="11" t="s">
        <v>257</v>
      </c>
      <c r="B17" s="13">
        <v>120905070754</v>
      </c>
      <c r="C17" s="11" t="str">
        <f>IF(ISERROR(VLOOKUP(B17,'120912'!B:C,2,FALSE)),"new",VLOOKUP(B17,'120912'!B:C,2,FALSE))</f>
        <v>new</v>
      </c>
      <c r="D17" s="11" t="str">
        <f>IF(ISERROR(VLOOKUP(B17,'120912'!B:D,3,FALSE)),"new",IF(VLOOKUP(B17,'120912'!B:D,3,FALSE)="new","existing",VLOOKUP(B17,'120912'!B:D,3,FALSE)))</f>
        <v>new</v>
      </c>
      <c r="E17" s="4">
        <f t="shared" si="1"/>
        <v>41252</v>
      </c>
      <c r="F17" s="11" t="str">
        <f>IF(ISERROR(VLOOKUP(B17,'140912'!B:B,1,FALSE)),"yes","no")</f>
        <v>no</v>
      </c>
      <c r="G17" s="2" t="s">
        <v>1402</v>
      </c>
      <c r="H17" s="11" t="str">
        <f>IF(ISNA(VLOOKUP(B17,CEEMEA!$A:$A,1,0)),IF(ISNA(VLOOKUP(B17,Removes!$A:$A,1,0)),IF(ISNA(VLOOKUP(B17,TTM!$A:$A,1,0)),IF(ISNA(VLOOKUP(B17,FastTrack!$A:$A,1,0)),"Smart421","FastTrack"),"TTM"),"Remove"),"CEEMEA")</f>
        <v>Smart421</v>
      </c>
      <c r="I17" s="11" t="str">
        <f>IF(COUNTIF(schedule!DA$1:ZZ$100,B17)=0,"new","scheduled")</f>
        <v>scheduled</v>
      </c>
    </row>
    <row r="18" spans="1:9">
      <c r="A18" s="11" t="s">
        <v>256</v>
      </c>
      <c r="B18" s="13">
        <v>120905070755</v>
      </c>
      <c r="C18" s="11" t="str">
        <f>IF(ISERROR(VLOOKUP(B18,'120912'!B:C,2,FALSE)),"new",VLOOKUP(B18,'120912'!B:C,2,FALSE))</f>
        <v>new</v>
      </c>
      <c r="D18" s="11" t="str">
        <f>IF(ISERROR(VLOOKUP(B18,'120912'!B:D,3,FALSE)),"new",IF(VLOOKUP(B18,'120912'!B:D,3,FALSE)="new","existing",VLOOKUP(B18,'120912'!B:D,3,FALSE)))</f>
        <v>new</v>
      </c>
      <c r="E18" s="4">
        <f t="shared" si="1"/>
        <v>41252</v>
      </c>
      <c r="F18" s="11" t="str">
        <f>IF(ISERROR(VLOOKUP(B18,'140912'!B:B,1,FALSE)),"yes","no")</f>
        <v>no</v>
      </c>
      <c r="G18" s="2" t="s">
        <v>1403</v>
      </c>
      <c r="H18" s="11" t="str">
        <f>IF(ISNA(VLOOKUP(B18,CEEMEA!$A:$A,1,0)),IF(ISNA(VLOOKUP(B18,Removes!$A:$A,1,0)),IF(ISNA(VLOOKUP(B18,TTM!$A:$A,1,0)),IF(ISNA(VLOOKUP(B18,FastTrack!$A:$A,1,0)),"Smart421","FastTrack"),"TTM"),"Remove"),"CEEMEA")</f>
        <v>Smart421</v>
      </c>
      <c r="I18" s="11" t="str">
        <f>IF(COUNTIF(schedule!DA$1:ZZ$100,B18)=0,"new","scheduled")</f>
        <v>scheduled</v>
      </c>
    </row>
    <row r="19" spans="1:9">
      <c r="A19" s="11" t="s">
        <v>269</v>
      </c>
      <c r="B19" s="13">
        <v>120905070756</v>
      </c>
      <c r="C19" s="11" t="str">
        <f>IF(ISERROR(VLOOKUP(B19,'120912'!B:C,2,FALSE)),"new",VLOOKUP(B19,'120912'!B:C,2,FALSE))</f>
        <v>new</v>
      </c>
      <c r="D19" s="11" t="str">
        <f>IF(ISERROR(VLOOKUP(B19,'120912'!B:D,3,FALSE)),"new",IF(VLOOKUP(B19,'120912'!B:D,3,FALSE)="new","existing",VLOOKUP(B19,'120912'!B:D,3,FALSE)))</f>
        <v>new</v>
      </c>
      <c r="E19" s="4">
        <f t="shared" si="1"/>
        <v>41252</v>
      </c>
      <c r="F19" s="11" t="str">
        <f>IF(ISERROR(VLOOKUP(B19,'140912'!B:B,1,FALSE)),"yes","no")</f>
        <v>no</v>
      </c>
      <c r="G19" s="2" t="s">
        <v>1404</v>
      </c>
      <c r="H19" s="11" t="str">
        <f>IF(ISNA(VLOOKUP(B19,CEEMEA!$A:$A,1,0)),IF(ISNA(VLOOKUP(B19,Removes!$A:$A,1,0)),IF(ISNA(VLOOKUP(B19,TTM!$A:$A,1,0)),IF(ISNA(VLOOKUP(B19,FastTrack!$A:$A,1,0)),"Smart421","FastTrack"),"TTM"),"Remove"),"CEEMEA")</f>
        <v>Smart421</v>
      </c>
      <c r="I19" s="11" t="str">
        <f>IF(COUNTIF(schedule!DA$1:ZZ$100,B19)=0,"new","scheduled")</f>
        <v>scheduled</v>
      </c>
    </row>
    <row r="20" spans="1:9">
      <c r="A20" s="11" t="s">
        <v>1099</v>
      </c>
      <c r="B20" s="13">
        <v>120905114759</v>
      </c>
      <c r="C20" s="11" t="str">
        <f>IF(ISERROR(VLOOKUP(B20,'120912'!B:C,2,FALSE)),"new",VLOOKUP(B20,'120912'!B:C,2,FALSE))</f>
        <v>new</v>
      </c>
      <c r="D20" s="11" t="str">
        <f>IF(ISERROR(VLOOKUP(B20,'120912'!B:D,3,FALSE)),"new",IF(VLOOKUP(B20,'120912'!B:D,3,FALSE)="new","existing",VLOOKUP(B20,'120912'!B:D,3,FALSE)))</f>
        <v>existing</v>
      </c>
      <c r="E20" s="4">
        <f t="shared" si="1"/>
        <v>41191</v>
      </c>
      <c r="F20" s="11" t="str">
        <f>IF(ISERROR(VLOOKUP(B20,'140912'!B:B,1,FALSE)),"yes","no")</f>
        <v>no</v>
      </c>
      <c r="G20" s="2" t="s">
        <v>1447</v>
      </c>
      <c r="H20" s="11" t="str">
        <f>IF(ISNA(VLOOKUP(B20,CEEMEA!$A:$A,1,0)),IF(ISNA(VLOOKUP(B20,Removes!$A:$A,1,0)),IF(ISNA(VLOOKUP(B20,TTM!$A:$A,1,0)),IF(ISNA(VLOOKUP(B20,FastTrack!$A:$A,1,0)),"Smart421","FastTrack"),"TTM"),"Remove"),"CEEMEA")</f>
        <v>TTM</v>
      </c>
      <c r="I20" s="11" t="str">
        <f>IF(COUNTIF(schedule!DA$1:ZZ$100,B20)=0,"new","scheduled")</f>
        <v>scheduled</v>
      </c>
    </row>
    <row r="21" spans="1:9">
      <c r="A21" s="11" t="s">
        <v>1085</v>
      </c>
      <c r="B21" s="13">
        <v>120905120335</v>
      </c>
      <c r="C21" s="11" t="str">
        <f>IF(ISERROR(VLOOKUP(B21,'120912'!B:C,2,FALSE)),"new",VLOOKUP(B21,'120912'!B:C,2,FALSE))</f>
        <v>new</v>
      </c>
      <c r="D21" s="11" t="str">
        <f>IF(ISERROR(VLOOKUP(B21,'120912'!B:D,3,FALSE)),"new",IF(VLOOKUP(B21,'120912'!B:D,3,FALSE)="new","existing",VLOOKUP(B21,'120912'!B:D,3,FALSE)))</f>
        <v>existing</v>
      </c>
      <c r="E21" s="4">
        <f t="shared" si="1"/>
        <v>41038</v>
      </c>
      <c r="F21" s="11" t="str">
        <f>IF(ISERROR(VLOOKUP(B21,'140912'!B:B,1,FALSE)),"yes","no")</f>
        <v>no</v>
      </c>
      <c r="G21" s="2" t="s">
        <v>1479</v>
      </c>
      <c r="H21" s="11" t="str">
        <f>IF(ISNA(VLOOKUP(B21,CEEMEA!$A:$A,1,0)),IF(ISNA(VLOOKUP(B21,Removes!$A:$A,1,0)),IF(ISNA(VLOOKUP(B21,TTM!$A:$A,1,0)),IF(ISNA(VLOOKUP(B21,FastTrack!$A:$A,1,0)),"Smart421","FastTrack"),"TTM"),"Remove"),"CEEMEA")</f>
        <v>TTM</v>
      </c>
      <c r="I21" s="11" t="str">
        <f>IF(COUNTIF(schedule!DA$1:ZZ$100,B21)=0,"new","scheduled")</f>
        <v>scheduled</v>
      </c>
    </row>
    <row r="22" spans="1:9">
      <c r="A22" s="11" t="s">
        <v>1067</v>
      </c>
      <c r="B22" s="13">
        <v>120905120645</v>
      </c>
      <c r="C22" s="11" t="str">
        <f>IF(ISERROR(VLOOKUP(B22,'120912'!B:C,2,FALSE)),"new",VLOOKUP(B22,'120912'!B:C,2,FALSE))</f>
        <v>new</v>
      </c>
      <c r="D22" s="11" t="str">
        <f>IF(ISERROR(VLOOKUP(B22,'120912'!B:D,3,FALSE)),"new",IF(VLOOKUP(B22,'120912'!B:D,3,FALSE)="new","existing",VLOOKUP(B22,'120912'!B:D,3,FALSE)))</f>
        <v>existing</v>
      </c>
      <c r="E22" s="4">
        <f t="shared" si="1"/>
        <v>41038</v>
      </c>
      <c r="F22" s="11" t="str">
        <f>IF(ISERROR(VLOOKUP(B22,'140912'!B:B,1,FALSE)),"yes","no")</f>
        <v>no</v>
      </c>
      <c r="G22" s="2" t="s">
        <v>1473</v>
      </c>
      <c r="H22" s="11" t="str">
        <f>IF(ISNA(VLOOKUP(B22,CEEMEA!$A:$A,1,0)),IF(ISNA(VLOOKUP(B22,Removes!$A:$A,1,0)),IF(ISNA(VLOOKUP(B22,TTM!$A:$A,1,0)),IF(ISNA(VLOOKUP(B22,FastTrack!$A:$A,1,0)),"Smart421","FastTrack"),"TTM"),"Remove"),"CEEMEA")</f>
        <v>TTM</v>
      </c>
      <c r="I22" s="11" t="str">
        <f>IF(COUNTIF(schedule!DA$1:ZZ$100,B22)=0,"new","scheduled")</f>
        <v>scheduled</v>
      </c>
    </row>
    <row r="23" spans="1:9">
      <c r="A23" s="11" t="s">
        <v>1083</v>
      </c>
      <c r="B23" s="13">
        <v>120905121025</v>
      </c>
      <c r="C23" s="11" t="str">
        <f>IF(ISERROR(VLOOKUP(B23,'120912'!B:C,2,FALSE)),"new",VLOOKUP(B23,'120912'!B:C,2,FALSE))</f>
        <v>new</v>
      </c>
      <c r="D23" s="11" t="str">
        <f>IF(ISERROR(VLOOKUP(B23,'120912'!B:D,3,FALSE)),"new",IF(VLOOKUP(B23,'120912'!B:D,3,FALSE)="new","existing",VLOOKUP(B23,'120912'!B:D,3,FALSE)))</f>
        <v>existing</v>
      </c>
      <c r="E23" s="4">
        <f t="shared" si="1"/>
        <v>41038</v>
      </c>
      <c r="F23" s="11" t="str">
        <f>IF(ISERROR(VLOOKUP(B23,'140912'!B:B,1,FALSE)),"yes","no")</f>
        <v>no</v>
      </c>
      <c r="G23" s="2" t="s">
        <v>1478</v>
      </c>
      <c r="H23" s="11" t="str">
        <f>IF(ISNA(VLOOKUP(B23,CEEMEA!$A:$A,1,0)),IF(ISNA(VLOOKUP(B23,Removes!$A:$A,1,0)),IF(ISNA(VLOOKUP(B23,TTM!$A:$A,1,0)),IF(ISNA(VLOOKUP(B23,FastTrack!$A:$A,1,0)),"Smart421","FastTrack"),"TTM"),"Remove"),"CEEMEA")</f>
        <v>TTM</v>
      </c>
      <c r="I23" s="11" t="str">
        <f>IF(COUNTIF(schedule!DA$1:ZZ$100,B23)=0,"new","scheduled")</f>
        <v>scheduled</v>
      </c>
    </row>
    <row r="24" spans="1:9">
      <c r="A24" s="11" t="s">
        <v>1081</v>
      </c>
      <c r="B24" s="13">
        <v>120905121336</v>
      </c>
      <c r="C24" s="11" t="str">
        <f>IF(ISERROR(VLOOKUP(B24,'120912'!B:C,2,FALSE)),"new",VLOOKUP(B24,'120912'!B:C,2,FALSE))</f>
        <v>new</v>
      </c>
      <c r="D24" s="11" t="str">
        <f>IF(ISERROR(VLOOKUP(B24,'120912'!B:D,3,FALSE)),"new",IF(VLOOKUP(B24,'120912'!B:D,3,FALSE)="new","existing",VLOOKUP(B24,'120912'!B:D,3,FALSE)))</f>
        <v>existing</v>
      </c>
      <c r="E24" s="4">
        <f t="shared" si="1"/>
        <v>41038</v>
      </c>
      <c r="F24" s="11" t="str">
        <f>IF(ISERROR(VLOOKUP(B24,'140912'!B:B,1,FALSE)),"yes","no")</f>
        <v>no</v>
      </c>
      <c r="G24" s="2" t="s">
        <v>1477</v>
      </c>
      <c r="H24" s="11" t="str">
        <f>IF(ISNA(VLOOKUP(B24,CEEMEA!$A:$A,1,0)),IF(ISNA(VLOOKUP(B24,Removes!$A:$A,1,0)),IF(ISNA(VLOOKUP(B24,TTM!$A:$A,1,0)),IF(ISNA(VLOOKUP(B24,FastTrack!$A:$A,1,0)),"Smart421","FastTrack"),"TTM"),"Remove"),"CEEMEA")</f>
        <v>TTM</v>
      </c>
      <c r="I24" s="11" t="str">
        <f>IF(COUNTIF(schedule!DA$1:ZZ$100,B24)=0,"new","scheduled")</f>
        <v>scheduled</v>
      </c>
    </row>
    <row r="25" spans="1:9">
      <c r="A25" s="11" t="s">
        <v>1079</v>
      </c>
      <c r="B25" s="13">
        <v>120905121644</v>
      </c>
      <c r="C25" s="11" t="str">
        <f>IF(ISERROR(VLOOKUP(B25,'120912'!B:C,2,FALSE)),"new",VLOOKUP(B25,'120912'!B:C,2,FALSE))</f>
        <v>new</v>
      </c>
      <c r="D25" s="11" t="str">
        <f>IF(ISERROR(VLOOKUP(B25,'120912'!B:D,3,FALSE)),"new",IF(VLOOKUP(B25,'120912'!B:D,3,FALSE)="new","existing",VLOOKUP(B25,'120912'!B:D,3,FALSE)))</f>
        <v>existing</v>
      </c>
      <c r="E25" s="4">
        <f t="shared" si="1"/>
        <v>41038</v>
      </c>
      <c r="F25" s="11" t="str">
        <f>IF(ISERROR(VLOOKUP(B25,'140912'!B:B,1,FALSE)),"yes","no")</f>
        <v>no</v>
      </c>
      <c r="G25" s="2" t="s">
        <v>1476</v>
      </c>
      <c r="H25" s="11" t="str">
        <f>IF(ISNA(VLOOKUP(B25,CEEMEA!$A:$A,1,0)),IF(ISNA(VLOOKUP(B25,Removes!$A:$A,1,0)),IF(ISNA(VLOOKUP(B25,TTM!$A:$A,1,0)),IF(ISNA(VLOOKUP(B25,FastTrack!$A:$A,1,0)),"Smart421","FastTrack"),"TTM"),"Remove"),"CEEMEA")</f>
        <v>TTM</v>
      </c>
      <c r="I25" s="11" t="str">
        <f>IF(COUNTIF(schedule!DA$1:ZZ$100,B25)=0,"new","scheduled")</f>
        <v>scheduled</v>
      </c>
    </row>
    <row r="26" spans="1:9">
      <c r="A26" s="11" t="s">
        <v>1077</v>
      </c>
      <c r="B26" s="13">
        <v>120905122253</v>
      </c>
      <c r="C26" s="11" t="str">
        <f>IF(ISERROR(VLOOKUP(B26,'120912'!B:C,2,FALSE)),"new",VLOOKUP(B26,'120912'!B:C,2,FALSE))</f>
        <v>new</v>
      </c>
      <c r="D26" s="11" t="str">
        <f>IF(ISERROR(VLOOKUP(B26,'120912'!B:D,3,FALSE)),"new",IF(VLOOKUP(B26,'120912'!B:D,3,FALSE)="new","existing",VLOOKUP(B26,'120912'!B:D,3,FALSE)))</f>
        <v>existing</v>
      </c>
      <c r="E26" s="4">
        <f t="shared" si="1"/>
        <v>41038</v>
      </c>
      <c r="F26" s="11" t="str">
        <f>IF(ISERROR(VLOOKUP(B26,'140912'!B:B,1,FALSE)),"yes","no")</f>
        <v>no</v>
      </c>
      <c r="G26" s="2" t="s">
        <v>1475</v>
      </c>
      <c r="H26" s="11" t="str">
        <f>IF(ISNA(VLOOKUP(B26,CEEMEA!$A:$A,1,0)),IF(ISNA(VLOOKUP(B26,Removes!$A:$A,1,0)),IF(ISNA(VLOOKUP(B26,TTM!$A:$A,1,0)),IF(ISNA(VLOOKUP(B26,FastTrack!$A:$A,1,0)),"Smart421","FastTrack"),"TTM"),"Remove"),"CEEMEA")</f>
        <v>TTM</v>
      </c>
      <c r="I26" s="11" t="str">
        <f>IF(COUNTIF(schedule!DA$1:ZZ$100,B26)=0,"new","scheduled")</f>
        <v>scheduled</v>
      </c>
    </row>
    <row r="27" spans="1:9">
      <c r="A27" s="11" t="s">
        <v>1073</v>
      </c>
      <c r="B27" s="13">
        <v>120905123804</v>
      </c>
      <c r="C27" s="11" t="str">
        <f>IF(ISERROR(VLOOKUP(B27,'120912'!B:C,2,FALSE)),"new",VLOOKUP(B27,'120912'!B:C,2,FALSE))</f>
        <v>new</v>
      </c>
      <c r="D27" s="11" t="str">
        <f>IF(ISERROR(VLOOKUP(B27,'120912'!B:D,3,FALSE)),"new",IF(VLOOKUP(B27,'120912'!B:D,3,FALSE)="new","existing",VLOOKUP(B27,'120912'!B:D,3,FALSE)))</f>
        <v>existing</v>
      </c>
      <c r="E27" s="4">
        <f t="shared" si="1"/>
        <v>41038</v>
      </c>
      <c r="F27" s="11" t="str">
        <f>IF(ISERROR(VLOOKUP(B27,'140912'!B:B,1,FALSE)),"yes","no")</f>
        <v>no</v>
      </c>
      <c r="G27" s="2" t="s">
        <v>1474</v>
      </c>
      <c r="H27" s="11" t="str">
        <f>IF(ISNA(VLOOKUP(B27,CEEMEA!$A:$A,1,0)),IF(ISNA(VLOOKUP(B27,Removes!$A:$A,1,0)),IF(ISNA(VLOOKUP(B27,TTM!$A:$A,1,0)),IF(ISNA(VLOOKUP(B27,FastTrack!$A:$A,1,0)),"Smart421","FastTrack"),"TTM"),"Remove"),"CEEMEA")</f>
        <v>TTM</v>
      </c>
      <c r="I27" s="11" t="str">
        <f>IF(COUNTIF(schedule!DA$1:ZZ$100,B27)=0,"new","scheduled")</f>
        <v>scheduled</v>
      </c>
    </row>
    <row r="28" spans="1:9">
      <c r="A28" s="11" t="s">
        <v>1202</v>
      </c>
      <c r="B28" s="13">
        <v>120906050548</v>
      </c>
      <c r="C28" s="11" t="str">
        <f>IF(ISERROR(VLOOKUP(B28,'120912'!B:C,2,FALSE)),"new",VLOOKUP(B28,'120912'!B:C,2,FALSE))</f>
        <v>new</v>
      </c>
      <c r="D28" s="11" t="str">
        <f>IF(ISERROR(VLOOKUP(B28,'120912'!B:D,3,FALSE)),"new",IF(VLOOKUP(B28,'120912'!B:D,3,FALSE)="new","existing",VLOOKUP(B28,'120912'!B:D,3,FALSE)))</f>
        <v>existing</v>
      </c>
      <c r="E28" s="4">
        <f t="shared" si="1"/>
        <v>41252</v>
      </c>
      <c r="F28" s="11" t="str">
        <f>IF(ISERROR(VLOOKUP(B28,'140912'!B:B,1,FALSE)),"yes","no")</f>
        <v>no</v>
      </c>
      <c r="G28" s="2" t="s">
        <v>1399</v>
      </c>
      <c r="H28" s="11" t="str">
        <f>IF(ISNA(VLOOKUP(B28,CEEMEA!$A:$A,1,0)),IF(ISNA(VLOOKUP(B28,Removes!$A:$A,1,0)),IF(ISNA(VLOOKUP(B28,TTM!$A:$A,1,0)),IF(ISNA(VLOOKUP(B28,FastTrack!$A:$A,1,0)),"Smart421","FastTrack"),"TTM"),"Remove"),"CEEMEA")</f>
        <v>Smart421</v>
      </c>
      <c r="I28" s="11" t="str">
        <f>IF(COUNTIF(schedule!DA$1:ZZ$100,B28)=0,"new","scheduled")</f>
        <v>scheduled</v>
      </c>
    </row>
    <row r="29" spans="1:9">
      <c r="A29" s="11" t="s">
        <v>1200</v>
      </c>
      <c r="B29" s="13">
        <v>120906050558</v>
      </c>
      <c r="C29" s="11" t="str">
        <f>IF(ISERROR(VLOOKUP(B29,'120912'!B:C,2,FALSE)),"new",VLOOKUP(B29,'120912'!B:C,2,FALSE))</f>
        <v>new</v>
      </c>
      <c r="D29" s="11" t="str">
        <f>IF(ISERROR(VLOOKUP(B29,'120912'!B:D,3,FALSE)),"new",IF(VLOOKUP(B29,'120912'!B:D,3,FALSE)="new","existing",VLOOKUP(B29,'120912'!B:D,3,FALSE)))</f>
        <v>existing</v>
      </c>
      <c r="E29" s="4">
        <f t="shared" si="1"/>
        <v>41252</v>
      </c>
      <c r="F29" s="11" t="str">
        <f>IF(ISERROR(VLOOKUP(B29,'140912'!B:B,1,FALSE)),"yes","no")</f>
        <v>no</v>
      </c>
      <c r="G29" s="2" t="s">
        <v>1398</v>
      </c>
      <c r="H29" s="11" t="str">
        <f>IF(ISNA(VLOOKUP(B29,CEEMEA!$A:$A,1,0)),IF(ISNA(VLOOKUP(B29,Removes!$A:$A,1,0)),IF(ISNA(VLOOKUP(B29,TTM!$A:$A,1,0)),IF(ISNA(VLOOKUP(B29,FastTrack!$A:$A,1,0)),"Smart421","FastTrack"),"TTM"),"Remove"),"CEEMEA")</f>
        <v>Smart421</v>
      </c>
      <c r="I29" s="11" t="str">
        <f>IF(COUNTIF(schedule!DA$1:ZZ$100,B29)=0,"new","scheduled")</f>
        <v>scheduled</v>
      </c>
    </row>
    <row r="30" spans="1:9">
      <c r="A30" s="11" t="s">
        <v>72</v>
      </c>
      <c r="B30" s="13">
        <v>120907004816</v>
      </c>
      <c r="C30" s="11" t="str">
        <f>IF(ISERROR(VLOOKUP(B30,'120912'!B:C,2,FALSE)),"new",VLOOKUP(B30,'120912'!B:C,2,FALSE))</f>
        <v>new</v>
      </c>
      <c r="D30" s="11" t="str">
        <f>IF(ISERROR(VLOOKUP(B30,'120912'!B:D,3,FALSE)),"new",IF(VLOOKUP(B30,'120912'!B:D,3,FALSE)="new","existing",VLOOKUP(B30,'120912'!B:D,3,FALSE)))</f>
        <v>existing</v>
      </c>
      <c r="E30" s="4">
        <f t="shared" si="1"/>
        <v>41099</v>
      </c>
      <c r="F30" s="11" t="str">
        <f>IF(ISERROR(VLOOKUP(B30,'140912'!B:B,1,FALSE)),"yes","no")</f>
        <v>no</v>
      </c>
      <c r="G30" s="2" t="s">
        <v>1471</v>
      </c>
      <c r="H30" s="11" t="str">
        <f>IF(ISNA(VLOOKUP(B30,CEEMEA!$A:$A,1,0)),IF(ISNA(VLOOKUP(B30,Removes!$A:$A,1,0)),IF(ISNA(VLOOKUP(B30,TTM!$A:$A,1,0)),IF(ISNA(VLOOKUP(B30,FastTrack!$A:$A,1,0)),"Smart421","FastTrack"),"TTM"),"Remove"),"CEEMEA")</f>
        <v>CEEMEA</v>
      </c>
      <c r="I30" s="11" t="str">
        <f>IF(COUNTIF(schedule!DJ$1:ZZ$100,B30)=0,"new","scheduled")</f>
        <v>new</v>
      </c>
    </row>
    <row r="31" spans="1:9">
      <c r="A31" s="11" t="s">
        <v>70</v>
      </c>
      <c r="B31" s="13">
        <v>120907010535</v>
      </c>
      <c r="C31" s="11" t="str">
        <f>IF(ISERROR(VLOOKUP(B31,'120912'!B:C,2,FALSE)),"new",VLOOKUP(B31,'120912'!B:C,2,FALSE))</f>
        <v>new</v>
      </c>
      <c r="D31" s="11" t="str">
        <f>IF(ISERROR(VLOOKUP(B31,'120912'!B:D,3,FALSE)),"new",IF(VLOOKUP(B31,'120912'!B:D,3,FALSE)="new","existing",VLOOKUP(B31,'120912'!B:D,3,FALSE)))</f>
        <v>existing</v>
      </c>
      <c r="E31" s="4">
        <f t="shared" si="1"/>
        <v>41099</v>
      </c>
      <c r="F31" s="11" t="str">
        <f>IF(ISERROR(VLOOKUP(B31,'140912'!B:B,1,FALSE)),"yes","no")</f>
        <v>no</v>
      </c>
      <c r="G31" s="2" t="s">
        <v>1469</v>
      </c>
      <c r="H31" s="11" t="str">
        <f>IF(ISNA(VLOOKUP(B31,CEEMEA!$A:$A,1,0)),IF(ISNA(VLOOKUP(B31,Removes!$A:$A,1,0)),IF(ISNA(VLOOKUP(B31,TTM!$A:$A,1,0)),IF(ISNA(VLOOKUP(B31,FastTrack!$A:$A,1,0)),"Smart421","FastTrack"),"TTM"),"Remove"),"CEEMEA")</f>
        <v>CEEMEA</v>
      </c>
      <c r="I31" s="11" t="str">
        <f>IF(COUNTIF(schedule!DJ$1:ZZ$100,B31)=0,"new","scheduled")</f>
        <v>new</v>
      </c>
    </row>
    <row r="32" spans="1:9">
      <c r="A32" s="11" t="s">
        <v>77</v>
      </c>
      <c r="B32" s="13">
        <v>120907025736</v>
      </c>
      <c r="C32" s="11" t="str">
        <f>IF(ISERROR(VLOOKUP(B32,'120912'!B:C,2,FALSE)),"new",VLOOKUP(B32,'120912'!B:C,2,FALSE))</f>
        <v>new</v>
      </c>
      <c r="D32" s="11" t="str">
        <f>IF(ISERROR(VLOOKUP(B32,'120912'!B:D,3,FALSE)),"new",IF(VLOOKUP(B32,'120912'!B:D,3,FALSE)="new","existing",VLOOKUP(B32,'120912'!B:D,3,FALSE)))</f>
        <v>existing</v>
      </c>
      <c r="E32" s="4">
        <f t="shared" si="1"/>
        <v>41099</v>
      </c>
      <c r="F32" s="11" t="str">
        <f>IF(ISERROR(VLOOKUP(B32,'140912'!B:B,1,FALSE)),"yes","no")</f>
        <v>no</v>
      </c>
      <c r="G32" s="2" t="s">
        <v>1468</v>
      </c>
      <c r="H32" s="11" t="str">
        <f>IF(ISNA(VLOOKUP(B32,CEEMEA!$A:$A,1,0)),IF(ISNA(VLOOKUP(B32,Removes!$A:$A,1,0)),IF(ISNA(VLOOKUP(B32,TTM!$A:$A,1,0)),IF(ISNA(VLOOKUP(B32,FastTrack!$A:$A,1,0)),"Smart421","FastTrack"),"TTM"),"Remove"),"CEEMEA")</f>
        <v>CEEMEA</v>
      </c>
      <c r="I32" s="11" t="str">
        <f>IF(COUNTIF(schedule!DJ$1:ZZ$100,B32)=0,"new","scheduled")</f>
        <v>new</v>
      </c>
    </row>
    <row r="33" spans="1:9">
      <c r="A33" s="11" t="s">
        <v>73</v>
      </c>
      <c r="B33" s="13">
        <v>120907041233</v>
      </c>
      <c r="C33" s="11" t="str">
        <f>IF(ISERROR(VLOOKUP(B33,'120912'!B:C,2,FALSE)),"new",VLOOKUP(B33,'120912'!B:C,2,FALSE))</f>
        <v>new</v>
      </c>
      <c r="D33" s="11" t="str">
        <f>IF(ISERROR(VLOOKUP(B33,'120912'!B:D,3,FALSE)),"new",IF(VLOOKUP(B33,'120912'!B:D,3,FALSE)="new","existing",VLOOKUP(B33,'120912'!B:D,3,FALSE)))</f>
        <v>existing</v>
      </c>
      <c r="E33" s="4">
        <f t="shared" si="1"/>
        <v>41099</v>
      </c>
      <c r="F33" s="11" t="str">
        <f>IF(ISERROR(VLOOKUP(B33,'140912'!B:B,1,FALSE)),"yes","no")</f>
        <v>no</v>
      </c>
      <c r="G33" s="2" t="s">
        <v>1467</v>
      </c>
      <c r="H33" s="11" t="str">
        <f>IF(ISNA(VLOOKUP(B33,CEEMEA!$A:$A,1,0)),IF(ISNA(VLOOKUP(B33,Removes!$A:$A,1,0)),IF(ISNA(VLOOKUP(B33,TTM!$A:$A,1,0)),IF(ISNA(VLOOKUP(B33,FastTrack!$A:$A,1,0)),"Smart421","FastTrack"),"TTM"),"Remove"),"CEEMEA")</f>
        <v>CEEMEA</v>
      </c>
      <c r="I33" s="11" t="str">
        <f>IF(COUNTIF(schedule!DJ$1:ZZ$100,B33)=0,"new","scheduled")</f>
        <v>new</v>
      </c>
    </row>
    <row r="34" spans="1:9">
      <c r="A34" s="11" t="s">
        <v>328</v>
      </c>
      <c r="B34" s="13">
        <v>120907044427</v>
      </c>
      <c r="C34" s="11" t="str">
        <f>IF(ISERROR(VLOOKUP(B34,'120912'!B:C,2,FALSE)),"new",VLOOKUP(B34,'120912'!B:C,2,FALSE))</f>
        <v>new</v>
      </c>
      <c r="D34" s="11" t="str">
        <f>IF(ISERROR(VLOOKUP(B34,'120912'!B:D,3,FALSE)),"new",IF(VLOOKUP(B34,'120912'!B:D,3,FALSE)="new","existing",VLOOKUP(B34,'120912'!B:D,3,FALSE)))</f>
        <v>existing</v>
      </c>
      <c r="E34" s="4">
        <f t="shared" si="1"/>
        <v>41099</v>
      </c>
      <c r="F34" s="11" t="str">
        <f>IF(ISERROR(VLOOKUP(B34,'140912'!B:B,1,FALSE)),"yes","no")</f>
        <v>no</v>
      </c>
      <c r="G34" s="2" t="s">
        <v>1466</v>
      </c>
      <c r="H34" s="11" t="str">
        <f>IF(ISNA(VLOOKUP(B34,CEEMEA!$A:$A,1,0)),IF(ISNA(VLOOKUP(B34,Removes!$A:$A,1,0)),IF(ISNA(VLOOKUP(B34,TTM!$A:$A,1,0)),IF(ISNA(VLOOKUP(B34,FastTrack!$A:$A,1,0)),"Smart421","FastTrack"),"TTM"),"Remove"),"CEEMEA")</f>
        <v>CEEMEA</v>
      </c>
      <c r="I34" s="11" t="str">
        <f>IF(COUNTIF(schedule!DJ$1:ZZ$100,B34)=0,"new","scheduled")</f>
        <v>new</v>
      </c>
    </row>
    <row r="35" spans="1:9">
      <c r="A35" s="11" t="s">
        <v>75</v>
      </c>
      <c r="B35" s="13">
        <v>120907045505</v>
      </c>
      <c r="C35" s="11" t="str">
        <f>IF(ISERROR(VLOOKUP(B35,'120912'!B:C,2,FALSE)),"new",VLOOKUP(B35,'120912'!B:C,2,FALSE))</f>
        <v>new</v>
      </c>
      <c r="D35" s="11" t="str">
        <f>IF(ISERROR(VLOOKUP(B35,'120912'!B:D,3,FALSE)),"new",IF(VLOOKUP(B35,'120912'!B:D,3,FALSE)="new","existing",VLOOKUP(B35,'120912'!B:D,3,FALSE)))</f>
        <v>new</v>
      </c>
      <c r="E35" s="4">
        <f t="shared" si="1"/>
        <v>41099</v>
      </c>
      <c r="F35" s="11" t="str">
        <f>IF(ISERROR(VLOOKUP(B35,'140912'!B:B,1,FALSE)),"yes","no")</f>
        <v>no</v>
      </c>
      <c r="G35" s="2" t="s">
        <v>1465</v>
      </c>
      <c r="H35" s="11" t="str">
        <f>IF(ISNA(VLOOKUP(B35,CEEMEA!$A:$A,1,0)),IF(ISNA(VLOOKUP(B35,Removes!$A:$A,1,0)),IF(ISNA(VLOOKUP(B35,TTM!$A:$A,1,0)),IF(ISNA(VLOOKUP(B35,FastTrack!$A:$A,1,0)),"Smart421","FastTrack"),"TTM"),"Remove"),"CEEMEA")</f>
        <v>CEEMEA</v>
      </c>
      <c r="I35" s="11" t="str">
        <f>IF(COUNTIF(schedule!DJ$1:ZZ$100,B35)=0,"new","scheduled")</f>
        <v>new</v>
      </c>
    </row>
    <row r="36" spans="1:9">
      <c r="A36" s="11" t="s">
        <v>1239</v>
      </c>
      <c r="B36" s="13">
        <v>120907050915</v>
      </c>
      <c r="C36" s="11" t="str">
        <f>IF(ISERROR(VLOOKUP(B36,'120912'!B:C,2,FALSE)),"new",VLOOKUP(B36,'120912'!B:C,2,FALSE))</f>
        <v>new</v>
      </c>
      <c r="D36" s="11" t="str">
        <f>IF(ISERROR(VLOOKUP(B36,'120912'!B:D,3,FALSE)),"new",IF(VLOOKUP(B36,'120912'!B:D,3,FALSE)="new","existing",VLOOKUP(B36,'120912'!B:D,3,FALSE)))</f>
        <v>new</v>
      </c>
      <c r="E36" s="4">
        <f t="shared" si="1"/>
        <v>41099</v>
      </c>
      <c r="F36" s="11" t="str">
        <f>IF(ISERROR(VLOOKUP(B36,'140912'!B:B,1,FALSE)),"yes","no")</f>
        <v>no</v>
      </c>
      <c r="G36" s="2" t="s">
        <v>1464</v>
      </c>
      <c r="H36" s="11" t="str">
        <f>IF(ISNA(VLOOKUP(B36,CEEMEA!$A:$A,1,0)),IF(ISNA(VLOOKUP(B36,Removes!$A:$A,1,0)),IF(ISNA(VLOOKUP(B36,TTM!$A:$A,1,0)),IF(ISNA(VLOOKUP(B36,FastTrack!$A:$A,1,0)),"Smart421","FastTrack"),"TTM"),"Remove"),"CEEMEA")</f>
        <v>CEEMEA</v>
      </c>
      <c r="I36" s="11" t="str">
        <f>IF(COUNTIF(schedule!DJ$1:ZZ$100,B36)=0,"new","scheduled")</f>
        <v>new</v>
      </c>
    </row>
    <row r="37" spans="1:9">
      <c r="A37" s="11" t="s">
        <v>74</v>
      </c>
      <c r="B37" s="13">
        <v>120907053156</v>
      </c>
      <c r="C37" s="11" t="str">
        <f>IF(ISERROR(VLOOKUP(B37,'120912'!B:C,2,FALSE)),"new",VLOOKUP(B37,'120912'!B:C,2,FALSE))</f>
        <v>new</v>
      </c>
      <c r="D37" s="11" t="str">
        <f>IF(ISERROR(VLOOKUP(B37,'120912'!B:D,3,FALSE)),"new",IF(VLOOKUP(B37,'120912'!B:D,3,FALSE)="new","existing",VLOOKUP(B37,'120912'!B:D,3,FALSE)))</f>
        <v>existing</v>
      </c>
      <c r="E37" s="4">
        <f t="shared" si="1"/>
        <v>41099</v>
      </c>
      <c r="F37" s="11" t="str">
        <f>IF(ISERROR(VLOOKUP(B37,'140912'!B:B,1,FALSE)),"yes","no")</f>
        <v>no</v>
      </c>
      <c r="G37" s="2" t="s">
        <v>1463</v>
      </c>
      <c r="H37" s="11" t="str">
        <f>IF(ISNA(VLOOKUP(B37,CEEMEA!$A:$A,1,0)),IF(ISNA(VLOOKUP(B37,Removes!$A:$A,1,0)),IF(ISNA(VLOOKUP(B37,TTM!$A:$A,1,0)),IF(ISNA(VLOOKUP(B37,FastTrack!$A:$A,1,0)),"Smart421","FastTrack"),"TTM"),"Remove"),"CEEMEA")</f>
        <v>CEEMEA</v>
      </c>
      <c r="I37" s="11" t="str">
        <f>IF(COUNTIF(schedule!DJ$1:ZZ$100,B37)=0,"new","scheduled")</f>
        <v>new</v>
      </c>
    </row>
    <row r="38" spans="1:9">
      <c r="A38" s="11" t="s">
        <v>65</v>
      </c>
      <c r="B38" s="13">
        <v>120907053932</v>
      </c>
      <c r="C38" s="11" t="str">
        <f>IF(ISERROR(VLOOKUP(B38,'120912'!B:C,2,FALSE)),"new",VLOOKUP(B38,'120912'!B:C,2,FALSE))</f>
        <v>new</v>
      </c>
      <c r="D38" s="11" t="str">
        <f>IF(ISERROR(VLOOKUP(B38,'120912'!B:D,3,FALSE)),"new",IF(VLOOKUP(B38,'120912'!B:D,3,FALSE)="new","existing",VLOOKUP(B38,'120912'!B:D,3,FALSE)))</f>
        <v>existing</v>
      </c>
      <c r="E38" s="4">
        <f t="shared" si="1"/>
        <v>41099</v>
      </c>
      <c r="F38" s="11" t="str">
        <f>IF(ISERROR(VLOOKUP(B38,'140912'!B:B,1,FALSE)),"yes","no")</f>
        <v>no</v>
      </c>
      <c r="G38" s="2" t="s">
        <v>1462</v>
      </c>
      <c r="H38" s="11" t="str">
        <f>IF(ISNA(VLOOKUP(B38,CEEMEA!$A:$A,1,0)),IF(ISNA(VLOOKUP(B38,Removes!$A:$A,1,0)),IF(ISNA(VLOOKUP(B38,TTM!$A:$A,1,0)),IF(ISNA(VLOOKUP(B38,FastTrack!$A:$A,1,0)),"Smart421","FastTrack"),"TTM"),"Remove"),"CEEMEA")</f>
        <v>CEEMEA</v>
      </c>
      <c r="I38" s="11" t="str">
        <f>IF(COUNTIF(schedule!DJ$1:ZZ$100,B38)=0,"new","scheduled")</f>
        <v>new</v>
      </c>
    </row>
    <row r="39" spans="1:9">
      <c r="A39" s="11" t="s">
        <v>326</v>
      </c>
      <c r="B39" s="13">
        <v>120907054217</v>
      </c>
      <c r="C39" s="11" t="str">
        <f>IF(ISERROR(VLOOKUP(B39,'120912'!B:C,2,FALSE)),"new",VLOOKUP(B39,'120912'!B:C,2,FALSE))</f>
        <v>new</v>
      </c>
      <c r="D39" s="11" t="str">
        <f>IF(ISERROR(VLOOKUP(B39,'120912'!B:D,3,FALSE)),"new",IF(VLOOKUP(B39,'120912'!B:D,3,FALSE)="new","existing",VLOOKUP(B39,'120912'!B:D,3,FALSE)))</f>
        <v>existing</v>
      </c>
      <c r="E39" s="4">
        <f t="shared" si="1"/>
        <v>41099</v>
      </c>
      <c r="F39" s="11" t="str">
        <f>IF(ISERROR(VLOOKUP(B39,'140912'!B:B,1,FALSE)),"yes","no")</f>
        <v>no</v>
      </c>
      <c r="G39" s="2" t="s">
        <v>1461</v>
      </c>
      <c r="H39" s="11" t="str">
        <f>IF(ISNA(VLOOKUP(B39,CEEMEA!$A:$A,1,0)),IF(ISNA(VLOOKUP(B39,Removes!$A:$A,1,0)),IF(ISNA(VLOOKUP(B39,TTM!$A:$A,1,0)),IF(ISNA(VLOOKUP(B39,FastTrack!$A:$A,1,0)),"Smart421","FastTrack"),"TTM"),"Remove"),"CEEMEA")</f>
        <v>CEEMEA</v>
      </c>
      <c r="I39" s="11" t="str">
        <f>IF(COUNTIF(schedule!DJ$1:ZZ$100,B39)=0,"new","scheduled")</f>
        <v>new</v>
      </c>
    </row>
    <row r="40" spans="1:9">
      <c r="A40" s="11" t="s">
        <v>1234</v>
      </c>
      <c r="B40" s="13">
        <v>120907054427</v>
      </c>
      <c r="C40" s="11" t="str">
        <f>IF(ISERROR(VLOOKUP(B40,'120912'!B:C,2,FALSE)),"new",VLOOKUP(B40,'120912'!B:C,2,FALSE))</f>
        <v>new</v>
      </c>
      <c r="D40" s="11" t="str">
        <f>IF(ISERROR(VLOOKUP(B40,'120912'!B:D,3,FALSE)),"new",IF(VLOOKUP(B40,'120912'!B:D,3,FALSE)="new","existing",VLOOKUP(B40,'120912'!B:D,3,FALSE)))</f>
        <v>existing</v>
      </c>
      <c r="E40" s="4">
        <f t="shared" si="1"/>
        <v>41099</v>
      </c>
      <c r="F40" s="11" t="str">
        <f>IF(ISERROR(VLOOKUP(B40,'140912'!B:B,1,FALSE)),"yes","no")</f>
        <v>no</v>
      </c>
      <c r="G40" s="2" t="s">
        <v>1460</v>
      </c>
      <c r="H40" s="11" t="str">
        <f>IF(ISNA(VLOOKUP(B40,CEEMEA!$A:$A,1,0)),IF(ISNA(VLOOKUP(B40,Removes!$A:$A,1,0)),IF(ISNA(VLOOKUP(B40,TTM!$A:$A,1,0)),IF(ISNA(VLOOKUP(B40,FastTrack!$A:$A,1,0)),"Smart421","FastTrack"),"TTM"),"Remove"),"CEEMEA")</f>
        <v>CEEMEA</v>
      </c>
      <c r="I40" s="11" t="str">
        <f>IF(COUNTIF(schedule!DJ$1:ZZ$100,B40)=0,"new","scheduled")</f>
        <v>new</v>
      </c>
    </row>
    <row r="41" spans="1:9">
      <c r="A41" s="11" t="s">
        <v>68</v>
      </c>
      <c r="B41" s="13">
        <v>120907054937</v>
      </c>
      <c r="C41" s="11" t="str">
        <f>IF(ISERROR(VLOOKUP(B41,'120912'!B:C,2,FALSE)),"new",VLOOKUP(B41,'120912'!B:C,2,FALSE))</f>
        <v>new</v>
      </c>
      <c r="D41" s="11" t="str">
        <f>IF(ISERROR(VLOOKUP(B41,'120912'!B:D,3,FALSE)),"new",IF(VLOOKUP(B41,'120912'!B:D,3,FALSE)="new","existing",VLOOKUP(B41,'120912'!B:D,3,FALSE)))</f>
        <v>existing</v>
      </c>
      <c r="E41" s="4">
        <f t="shared" si="1"/>
        <v>41099</v>
      </c>
      <c r="F41" s="11" t="str">
        <f>IF(ISERROR(VLOOKUP(B41,'140912'!B:B,1,FALSE)),"yes","no")</f>
        <v>no</v>
      </c>
      <c r="G41" s="2" t="s">
        <v>1459</v>
      </c>
      <c r="H41" s="11" t="str">
        <f>IF(ISNA(VLOOKUP(B41,CEEMEA!$A:$A,1,0)),IF(ISNA(VLOOKUP(B41,Removes!$A:$A,1,0)),IF(ISNA(VLOOKUP(B41,TTM!$A:$A,1,0)),IF(ISNA(VLOOKUP(B41,FastTrack!$A:$A,1,0)),"Smart421","FastTrack"),"TTM"),"Remove"),"CEEMEA")</f>
        <v>CEEMEA</v>
      </c>
      <c r="I41" s="11" t="str">
        <f>IF(COUNTIF(schedule!DJ$1:ZZ$100,B41)=0,"new","scheduled")</f>
        <v>new</v>
      </c>
    </row>
    <row r="42" spans="1:9">
      <c r="A42" s="11" t="s">
        <v>69</v>
      </c>
      <c r="B42" s="13">
        <v>120907055453</v>
      </c>
      <c r="C42" s="11" t="str">
        <f>IF(ISERROR(VLOOKUP(B42,'120912'!B:C,2,FALSE)),"new",VLOOKUP(B42,'120912'!B:C,2,FALSE))</f>
        <v>new</v>
      </c>
      <c r="D42" s="11" t="str">
        <f>IF(ISERROR(VLOOKUP(B42,'120912'!B:D,3,FALSE)),"new",IF(VLOOKUP(B42,'120912'!B:D,3,FALSE)="new","existing",VLOOKUP(B42,'120912'!B:D,3,FALSE)))</f>
        <v>existing</v>
      </c>
      <c r="E42" s="4">
        <f t="shared" si="1"/>
        <v>41099</v>
      </c>
      <c r="F42" s="11" t="str">
        <f>IF(ISERROR(VLOOKUP(B42,'140912'!B:B,1,FALSE)),"yes","no")</f>
        <v>no</v>
      </c>
      <c r="G42" s="2" t="s">
        <v>1458</v>
      </c>
      <c r="H42" s="11" t="str">
        <f>IF(ISNA(VLOOKUP(B42,CEEMEA!$A:$A,1,0)),IF(ISNA(VLOOKUP(B42,Removes!$A:$A,1,0)),IF(ISNA(VLOOKUP(B42,TTM!$A:$A,1,0)),IF(ISNA(VLOOKUP(B42,FastTrack!$A:$A,1,0)),"Smart421","FastTrack"),"TTM"),"Remove"),"CEEMEA")</f>
        <v>CEEMEA</v>
      </c>
      <c r="I42" s="11" t="str">
        <f>IF(COUNTIF(schedule!DJ$1:ZZ$100,B42)=0,"new","scheduled")</f>
        <v>new</v>
      </c>
    </row>
    <row r="43" spans="1:9">
      <c r="A43" s="11" t="s">
        <v>1228</v>
      </c>
      <c r="B43" s="13">
        <v>120907104148</v>
      </c>
      <c r="C43" s="11" t="str">
        <f>IF(ISERROR(VLOOKUP(B43,'120912'!B:C,2,FALSE)),"new",VLOOKUP(B43,'120912'!B:C,2,FALSE))</f>
        <v>new</v>
      </c>
      <c r="D43" s="11" t="str">
        <f>IF(ISERROR(VLOOKUP(B43,'120912'!B:D,3,FALSE)),"new",IF(VLOOKUP(B43,'120912'!B:D,3,FALSE)="new","existing",VLOOKUP(B43,'120912'!B:D,3,FALSE)))</f>
        <v>existing</v>
      </c>
      <c r="E43" s="4">
        <f t="shared" si="1"/>
        <v>41099</v>
      </c>
      <c r="F43" s="11" t="str">
        <f>IF(ISERROR(VLOOKUP(B43,'140912'!B:B,1,FALSE)),"yes","no")</f>
        <v>yes</v>
      </c>
      <c r="G43" s="2" t="s">
        <v>1457</v>
      </c>
      <c r="H43" s="11" t="str">
        <f>IF(ISNA(VLOOKUP(B43,CEEMEA!$A:$A,1,0)),IF(ISNA(VLOOKUP(B43,Removes!$A:$A,1,0)),IF(ISNA(VLOOKUP(B43,TTM!$A:$A,1,0)),IF(ISNA(VLOOKUP(B43,FastTrack!$A:$A,1,0)),"Smart421","FastTrack"),"TTM"),"Remove"),"CEEMEA")</f>
        <v>Smart421</v>
      </c>
      <c r="I43" s="11" t="str">
        <f>IF(COUNTIF(schedule!DA$1:ZZ$100,B43)=0,"new","scheduled")</f>
        <v>scheduled</v>
      </c>
    </row>
    <row r="44" spans="1:9">
      <c r="A44" s="11" t="s">
        <v>1226</v>
      </c>
      <c r="B44" s="13">
        <v>120907110740</v>
      </c>
      <c r="C44" s="11" t="str">
        <f>IF(ISERROR(VLOOKUP(B44,'120912'!B:C,2,FALSE)),"new",VLOOKUP(B44,'120912'!B:C,2,FALSE))</f>
        <v>new</v>
      </c>
      <c r="D44" s="11" t="str">
        <f>IF(ISERROR(VLOOKUP(B44,'120912'!B:D,3,FALSE)),"new",IF(VLOOKUP(B44,'120912'!B:D,3,FALSE)="new","existing",VLOOKUP(B44,'120912'!B:D,3,FALSE)))</f>
        <v>existing</v>
      </c>
      <c r="E44" s="4">
        <f t="shared" si="1"/>
        <v>41099</v>
      </c>
      <c r="F44" s="11" t="str">
        <f>IF(ISERROR(VLOOKUP(B44,'140912'!B:B,1,FALSE)),"yes","no")</f>
        <v>yes</v>
      </c>
      <c r="G44" s="2" t="s">
        <v>1456</v>
      </c>
      <c r="H44" s="11" t="str">
        <f>IF(ISNA(VLOOKUP(B44,CEEMEA!$A:$A,1,0)),IF(ISNA(VLOOKUP(B44,Removes!$A:$A,1,0)),IF(ISNA(VLOOKUP(B44,TTM!$A:$A,1,0)),IF(ISNA(VLOOKUP(B44,FastTrack!$A:$A,1,0)),"Smart421","FastTrack"),"TTM"),"Remove"),"CEEMEA")</f>
        <v>Smart421</v>
      </c>
      <c r="I44" s="11" t="str">
        <f>IF(COUNTIF(schedule!DA$1:ZZ$100,B44)=0,"new","scheduled")</f>
        <v>scheduled</v>
      </c>
    </row>
    <row r="45" spans="1:9">
      <c r="A45" s="11" t="s">
        <v>1224</v>
      </c>
      <c r="B45" s="13">
        <v>120907111503</v>
      </c>
      <c r="C45" s="11" t="str">
        <f>IF(ISERROR(VLOOKUP(B45,'120912'!B:C,2,FALSE)),"new",VLOOKUP(B45,'120912'!B:C,2,FALSE))</f>
        <v>new</v>
      </c>
      <c r="D45" s="11" t="str">
        <f>IF(ISERROR(VLOOKUP(B45,'120912'!B:D,3,FALSE)),"new",IF(VLOOKUP(B45,'120912'!B:D,3,FALSE)="new","existing",VLOOKUP(B45,'120912'!B:D,3,FALSE)))</f>
        <v>existing</v>
      </c>
      <c r="E45" s="4">
        <f t="shared" si="1"/>
        <v>41099</v>
      </c>
      <c r="F45" s="11" t="str">
        <f>IF(ISERROR(VLOOKUP(B45,'140912'!B:B,1,FALSE)),"yes","no")</f>
        <v>yes</v>
      </c>
      <c r="G45" s="2" t="s">
        <v>1455</v>
      </c>
      <c r="H45" s="11" t="str">
        <f>IF(ISNA(VLOOKUP(B45,CEEMEA!$A:$A,1,0)),IF(ISNA(VLOOKUP(B45,Removes!$A:$A,1,0)),IF(ISNA(VLOOKUP(B45,TTM!$A:$A,1,0)),IF(ISNA(VLOOKUP(B45,FastTrack!$A:$A,1,0)),"Smart421","FastTrack"),"TTM"),"Remove"),"CEEMEA")</f>
        <v>Smart421</v>
      </c>
      <c r="I45" s="11" t="str">
        <f>IF(COUNTIF(schedule!DA$1:ZZ$100,B45)=0,"new","scheduled")</f>
        <v>scheduled</v>
      </c>
    </row>
    <row r="46" spans="1:9">
      <c r="A46" s="11" t="s">
        <v>1222</v>
      </c>
      <c r="B46" s="13">
        <v>120907134556</v>
      </c>
      <c r="C46" s="11" t="str">
        <f>IF(ISERROR(VLOOKUP(B46,'120912'!B:C,2,FALSE)),"new",VLOOKUP(B46,'120912'!B:C,2,FALSE))</f>
        <v>new</v>
      </c>
      <c r="D46" s="11" t="str">
        <f>IF(ISERROR(VLOOKUP(B46,'120912'!B:D,3,FALSE)),"new",IF(VLOOKUP(B46,'120912'!B:D,3,FALSE)="new","existing",VLOOKUP(B46,'120912'!B:D,3,FALSE)))</f>
        <v>existing</v>
      </c>
      <c r="E46" s="4">
        <f t="shared" si="1"/>
        <v>41099</v>
      </c>
      <c r="F46" s="11" t="str">
        <f>IF(ISERROR(VLOOKUP(B46,'140912'!B:B,1,FALSE)),"yes","no")</f>
        <v>yes</v>
      </c>
      <c r="G46" s="2" t="s">
        <v>1454</v>
      </c>
      <c r="H46" s="11" t="str">
        <f>IF(ISNA(VLOOKUP(B46,CEEMEA!$A:$A,1,0)),IF(ISNA(VLOOKUP(B46,Removes!$A:$A,1,0)),IF(ISNA(VLOOKUP(B46,TTM!$A:$A,1,0)),IF(ISNA(VLOOKUP(B46,FastTrack!$A:$A,1,0)),"Smart421","FastTrack"),"TTM"),"Remove"),"CEEMEA")</f>
        <v>Smart421</v>
      </c>
      <c r="I46" s="11" t="str">
        <f>IF(COUNTIF(schedule!DA$1:ZZ$100,B46)=0,"new","scheduled")</f>
        <v>scheduled</v>
      </c>
    </row>
    <row r="47" spans="1:9">
      <c r="A47" s="11" t="s">
        <v>1220</v>
      </c>
      <c r="B47" s="13">
        <v>120907135400</v>
      </c>
      <c r="C47" s="11" t="str">
        <f>IF(ISERROR(VLOOKUP(B47,'120912'!B:C,2,FALSE)),"new",VLOOKUP(B47,'120912'!B:C,2,FALSE))</f>
        <v>new</v>
      </c>
      <c r="D47" s="11" t="str">
        <f>IF(ISERROR(VLOOKUP(B47,'120912'!B:D,3,FALSE)),"new",IF(VLOOKUP(B47,'120912'!B:D,3,FALSE)="new","existing",VLOOKUP(B47,'120912'!B:D,3,FALSE)))</f>
        <v>existing</v>
      </c>
      <c r="E47" s="4">
        <f t="shared" si="1"/>
        <v>41099</v>
      </c>
      <c r="F47" s="11" t="str">
        <f>IF(ISERROR(VLOOKUP(B47,'140912'!B:B,1,FALSE)),"yes","no")</f>
        <v>yes</v>
      </c>
      <c r="G47" s="2" t="s">
        <v>1453</v>
      </c>
      <c r="H47" s="11" t="str">
        <f>IF(ISNA(VLOOKUP(B47,CEEMEA!$A:$A,1,0)),IF(ISNA(VLOOKUP(B47,Removes!$A:$A,1,0)),IF(ISNA(VLOOKUP(B47,TTM!$A:$A,1,0)),IF(ISNA(VLOOKUP(B47,FastTrack!$A:$A,1,0)),"Smart421","FastTrack"),"TTM"),"Remove"),"CEEMEA")</f>
        <v>Smart421</v>
      </c>
      <c r="I47" s="11" t="str">
        <f>IF(COUNTIF(schedule!DA$1:ZZ$100,B47)=0,"new","scheduled")</f>
        <v>scheduled</v>
      </c>
    </row>
    <row r="48" spans="1:9">
      <c r="A48" s="11" t="s">
        <v>1218</v>
      </c>
      <c r="B48" s="13">
        <v>120907135752</v>
      </c>
      <c r="C48" s="11" t="str">
        <f>IF(ISERROR(VLOOKUP(B48,'120912'!B:C,2,FALSE)),"new",VLOOKUP(B48,'120912'!B:C,2,FALSE))</f>
        <v>new</v>
      </c>
      <c r="D48" s="11" t="str">
        <f>IF(ISERROR(VLOOKUP(B48,'120912'!B:D,3,FALSE)),"new",IF(VLOOKUP(B48,'120912'!B:D,3,FALSE)="new","existing",VLOOKUP(B48,'120912'!B:D,3,FALSE)))</f>
        <v>existing</v>
      </c>
      <c r="E48" s="4">
        <f t="shared" si="1"/>
        <v>41099</v>
      </c>
      <c r="F48" s="11" t="str">
        <f>IF(ISERROR(VLOOKUP(B48,'140912'!B:B,1,FALSE)),"yes","no")</f>
        <v>yes</v>
      </c>
      <c r="G48" s="2" t="s">
        <v>1452</v>
      </c>
      <c r="H48" s="11" t="str">
        <f>IF(ISNA(VLOOKUP(B48,CEEMEA!$A:$A,1,0)),IF(ISNA(VLOOKUP(B48,Removes!$A:$A,1,0)),IF(ISNA(VLOOKUP(B48,TTM!$A:$A,1,0)),IF(ISNA(VLOOKUP(B48,FastTrack!$A:$A,1,0)),"Smart421","FastTrack"),"TTM"),"Remove"),"CEEMEA")</f>
        <v>Smart421</v>
      </c>
      <c r="I48" s="11" t="str">
        <f>IF(COUNTIF(schedule!DA$1:ZZ$100,B48)=0,"new","scheduled")</f>
        <v>scheduled</v>
      </c>
    </row>
    <row r="49" spans="1:9">
      <c r="A49" s="11" t="s">
        <v>1216</v>
      </c>
      <c r="B49" s="13">
        <v>120907140308</v>
      </c>
      <c r="C49" s="11" t="str">
        <f>IF(ISERROR(VLOOKUP(B49,'120912'!B:C,2,FALSE)),"new",VLOOKUP(B49,'120912'!B:C,2,FALSE))</f>
        <v>new</v>
      </c>
      <c r="D49" s="11" t="str">
        <f>IF(ISERROR(VLOOKUP(B49,'120912'!B:D,3,FALSE)),"new",IF(VLOOKUP(B49,'120912'!B:D,3,FALSE)="new","existing",VLOOKUP(B49,'120912'!B:D,3,FALSE)))</f>
        <v>existing</v>
      </c>
      <c r="E49" s="4">
        <f t="shared" si="1"/>
        <v>41099</v>
      </c>
      <c r="F49" s="11" t="str">
        <f>IF(ISERROR(VLOOKUP(B49,'140912'!B:B,1,FALSE)),"yes","no")</f>
        <v>yes</v>
      </c>
      <c r="G49" s="2" t="s">
        <v>1451</v>
      </c>
      <c r="H49" s="11" t="str">
        <f>IF(ISNA(VLOOKUP(B49,CEEMEA!$A:$A,1,0)),IF(ISNA(VLOOKUP(B49,Removes!$A:$A,1,0)),IF(ISNA(VLOOKUP(B49,TTM!$A:$A,1,0)),IF(ISNA(VLOOKUP(B49,FastTrack!$A:$A,1,0)),"Smart421","FastTrack"),"TTM"),"Remove"),"CEEMEA")</f>
        <v>Smart421</v>
      </c>
      <c r="I49" s="11" t="str">
        <f>IF(COUNTIF(schedule!DA$1:ZZ$100,B49)=0,"new","scheduled")</f>
        <v>scheduled</v>
      </c>
    </row>
    <row r="50" spans="1:9">
      <c r="A50" s="11" t="s">
        <v>1214</v>
      </c>
      <c r="B50" s="13">
        <v>120907140813</v>
      </c>
      <c r="C50" s="11" t="str">
        <f>IF(ISERROR(VLOOKUP(B50,'120912'!B:C,2,FALSE)),"new",VLOOKUP(B50,'120912'!B:C,2,FALSE))</f>
        <v>new</v>
      </c>
      <c r="D50" s="11" t="str">
        <f>IF(ISERROR(VLOOKUP(B50,'120912'!B:D,3,FALSE)),"new",IF(VLOOKUP(B50,'120912'!B:D,3,FALSE)="new","existing",VLOOKUP(B50,'120912'!B:D,3,FALSE)))</f>
        <v>existing</v>
      </c>
      <c r="E50" s="4">
        <f t="shared" si="1"/>
        <v>41099</v>
      </c>
      <c r="F50" s="11" t="str">
        <f>IF(ISERROR(VLOOKUP(B50,'140912'!B:B,1,FALSE)),"yes","no")</f>
        <v>yes</v>
      </c>
      <c r="G50" s="2" t="s">
        <v>1450</v>
      </c>
      <c r="H50" s="11" t="str">
        <f>IF(ISNA(VLOOKUP(B50,CEEMEA!$A:$A,1,0)),IF(ISNA(VLOOKUP(B50,Removes!$A:$A,1,0)),IF(ISNA(VLOOKUP(B50,TTM!$A:$A,1,0)),IF(ISNA(VLOOKUP(B50,FastTrack!$A:$A,1,0)),"Smart421","FastTrack"),"TTM"),"Remove"),"CEEMEA")</f>
        <v>Smart421</v>
      </c>
      <c r="I50" s="11" t="str">
        <f>IF(COUNTIF(schedule!DA$1:ZZ$100,B50)=0,"new","scheduled")</f>
        <v>scheduled</v>
      </c>
    </row>
    <row r="51" spans="1:9">
      <c r="A51" s="11" t="s">
        <v>1210</v>
      </c>
      <c r="B51" s="13">
        <v>120910024050</v>
      </c>
      <c r="C51" s="11" t="str">
        <f>IF(ISERROR(VLOOKUP(B51,'120912'!B:C,2,FALSE)),"new",VLOOKUP(B51,'120912'!B:C,2,FALSE))</f>
        <v>new</v>
      </c>
      <c r="D51" s="11" t="str">
        <f>IF(ISERROR(VLOOKUP(B51,'120912'!B:D,3,FALSE)),"new",IF(VLOOKUP(B51,'120912'!B:D,3,FALSE)="new","existing",VLOOKUP(B51,'120912'!B:D,3,FALSE)))</f>
        <v>existing</v>
      </c>
      <c r="E51" s="4">
        <f t="shared" si="1"/>
        <v>41252</v>
      </c>
      <c r="F51" s="11" t="str">
        <f>IF(ISERROR(VLOOKUP(B51,'140912'!B:B,1,FALSE)),"yes","no")</f>
        <v>no</v>
      </c>
      <c r="G51" s="2" t="s">
        <v>1427</v>
      </c>
      <c r="H51" s="11" t="str">
        <f>IF(ISNA(VLOOKUP(B51,CEEMEA!$A:$A,1,0)),IF(ISNA(VLOOKUP(B51,Removes!$A:$A,1,0)),IF(ISNA(VLOOKUP(B51,TTM!$A:$A,1,0)),IF(ISNA(VLOOKUP(B51,FastTrack!$A:$A,1,0)),"Smart421","FastTrack"),"TTM"),"Remove"),"CEEMEA")</f>
        <v>Smart421</v>
      </c>
      <c r="I51" s="11" t="str">
        <f>IF(COUNTIF(schedule!DA$1:ZZ$100,B51)=0,"new","scheduled")</f>
        <v>scheduled</v>
      </c>
    </row>
    <row r="52" spans="1:9">
      <c r="A52" s="11" t="s">
        <v>36</v>
      </c>
      <c r="B52" s="13">
        <v>120910024613</v>
      </c>
      <c r="C52" s="11" t="str">
        <f>IF(ISERROR(VLOOKUP(B52,'120912'!B:C,2,FALSE)),"new",VLOOKUP(B52,'120912'!B:C,2,FALSE))</f>
        <v>new</v>
      </c>
      <c r="D52" s="11" t="str">
        <f>IF(ISERROR(VLOOKUP(B52,'120912'!B:D,3,FALSE)),"new",IF(VLOOKUP(B52,'120912'!B:D,3,FALSE)="new","existing",VLOOKUP(B52,'120912'!B:D,3,FALSE)))</f>
        <v>existing</v>
      </c>
      <c r="E52" s="4">
        <f t="shared" si="1"/>
        <v>41252</v>
      </c>
      <c r="F52" s="11" t="str">
        <f>IF(ISERROR(VLOOKUP(B52,'140912'!B:B,1,FALSE)),"yes","no")</f>
        <v>no</v>
      </c>
      <c r="G52" s="2" t="s">
        <v>1426</v>
      </c>
      <c r="H52" s="11" t="str">
        <f>IF(ISNA(VLOOKUP(B52,CEEMEA!$A:$A,1,0)),IF(ISNA(VLOOKUP(B52,Removes!$A:$A,1,0)),IF(ISNA(VLOOKUP(B52,TTM!$A:$A,1,0)),IF(ISNA(VLOOKUP(B52,FastTrack!$A:$A,1,0)),"Smart421","FastTrack"),"TTM"),"Remove"),"CEEMEA")</f>
        <v>Smart421</v>
      </c>
      <c r="I52" s="11" t="str">
        <f>IF(COUNTIF(schedule!DA$1:ZZ$100,B52)=0,"new","scheduled")</f>
        <v>scheduled</v>
      </c>
    </row>
    <row r="53" spans="1:9">
      <c r="A53" s="11" t="s">
        <v>1263</v>
      </c>
      <c r="B53" s="13">
        <v>120910131628</v>
      </c>
      <c r="C53" s="11" t="str">
        <f>IF(ISERROR(VLOOKUP(B53,'120912'!B:C,2,FALSE)),"new",VLOOKUP(B53,'120912'!B:C,2,FALSE))</f>
        <v>new</v>
      </c>
      <c r="D53" s="11" t="str">
        <f>IF(ISERROR(VLOOKUP(B53,'120912'!B:D,3,FALSE)),"new",IF(VLOOKUP(B53,'120912'!B:D,3,FALSE)="new","existing",VLOOKUP(B53,'120912'!B:D,3,FALSE)))</f>
        <v>existing</v>
      </c>
      <c r="E53" s="4">
        <f t="shared" si="1"/>
        <v>41191</v>
      </c>
      <c r="F53" s="11" t="str">
        <f>IF(ISERROR(VLOOKUP(B53,'140912'!B:B,1,FALSE)),"yes","no")</f>
        <v>no</v>
      </c>
      <c r="G53" s="2" t="s">
        <v>1446</v>
      </c>
      <c r="H53" s="11" t="str">
        <f>IF(ISNA(VLOOKUP(B53,CEEMEA!$A:$A,1,0)),IF(ISNA(VLOOKUP(B53,Removes!$A:$A,1,0)),IF(ISNA(VLOOKUP(B53,TTM!$A:$A,1,0)),IF(ISNA(VLOOKUP(B53,FastTrack!$A:$A,1,0)),"Smart421","FastTrack"),"TTM"),"Remove"),"CEEMEA")</f>
        <v>Remove</v>
      </c>
      <c r="I53" s="11" t="str">
        <f>IF(COUNTIF(schedule!DA$1:ZZ$100,B53)=0,"new","scheduled")</f>
        <v>new</v>
      </c>
    </row>
    <row r="54" spans="1:9">
      <c r="A54" s="11" t="s">
        <v>1261</v>
      </c>
      <c r="B54" s="13">
        <v>120910132254</v>
      </c>
      <c r="C54" s="11" t="str">
        <f>IF(ISERROR(VLOOKUP(B54,'120912'!B:C,2,FALSE)),"new",VLOOKUP(B54,'120912'!B:C,2,FALSE))</f>
        <v>new</v>
      </c>
      <c r="D54" s="11" t="str">
        <f>IF(ISERROR(VLOOKUP(B54,'120912'!B:D,3,FALSE)),"new",IF(VLOOKUP(B54,'120912'!B:D,3,FALSE)="new","existing",VLOOKUP(B54,'120912'!B:D,3,FALSE)))</f>
        <v>existing</v>
      </c>
      <c r="E54" s="4">
        <f t="shared" si="1"/>
        <v>41191</v>
      </c>
      <c r="F54" s="11" t="str">
        <f>IF(ISERROR(VLOOKUP(B54,'140912'!B:B,1,FALSE)),"yes","no")</f>
        <v>no</v>
      </c>
      <c r="G54" s="2" t="s">
        <v>1445</v>
      </c>
      <c r="H54" s="11" t="str">
        <f>IF(ISNA(VLOOKUP(B54,CEEMEA!$A:$A,1,0)),IF(ISNA(VLOOKUP(B54,Removes!$A:$A,1,0)),IF(ISNA(VLOOKUP(B54,TTM!$A:$A,1,0)),IF(ISNA(VLOOKUP(B54,FastTrack!$A:$A,1,0)),"Smart421","FastTrack"),"TTM"),"Remove"),"CEEMEA")</f>
        <v>Remove</v>
      </c>
      <c r="I54" s="11" t="str">
        <f>IF(COUNTIF(schedule!DA$1:ZZ$100,B54)=0,"new","scheduled")</f>
        <v>new</v>
      </c>
    </row>
    <row r="55" spans="1:9">
      <c r="A55" s="11" t="s">
        <v>1259</v>
      </c>
      <c r="B55" s="13">
        <v>120910132447</v>
      </c>
      <c r="C55" s="11" t="str">
        <f>IF(ISERROR(VLOOKUP(B55,'120912'!B:C,2,FALSE)),"new",VLOOKUP(B55,'120912'!B:C,2,FALSE))</f>
        <v>new</v>
      </c>
      <c r="D55" s="11" t="str">
        <f>IF(ISERROR(VLOOKUP(B55,'120912'!B:D,3,FALSE)),"new",IF(VLOOKUP(B55,'120912'!B:D,3,FALSE)="new","existing",VLOOKUP(B55,'120912'!B:D,3,FALSE)))</f>
        <v>existing</v>
      </c>
      <c r="E55" s="4">
        <f t="shared" si="1"/>
        <v>41191</v>
      </c>
      <c r="F55" s="11" t="str">
        <f>IF(ISERROR(VLOOKUP(B55,'140912'!B:B,1,FALSE)),"yes","no")</f>
        <v>no</v>
      </c>
      <c r="G55" s="2" t="s">
        <v>1444</v>
      </c>
      <c r="H55" s="11" t="str">
        <f>IF(ISNA(VLOOKUP(B55,CEEMEA!$A:$A,1,0)),IF(ISNA(VLOOKUP(B55,Removes!$A:$A,1,0)),IF(ISNA(VLOOKUP(B55,TTM!$A:$A,1,0)),IF(ISNA(VLOOKUP(B55,FastTrack!$A:$A,1,0)),"Smart421","FastTrack"),"TTM"),"Remove"),"CEEMEA")</f>
        <v>Remove</v>
      </c>
      <c r="I55" s="11" t="str">
        <f>IF(COUNTIF(schedule!DA$1:ZZ$100,B55)=0,"new","scheduled")</f>
        <v>new</v>
      </c>
    </row>
    <row r="56" spans="1:9">
      <c r="A56" s="11" t="s">
        <v>1257</v>
      </c>
      <c r="B56" s="13">
        <v>120910132740</v>
      </c>
      <c r="C56" s="11" t="str">
        <f>IF(ISERROR(VLOOKUP(B56,'120912'!B:C,2,FALSE)),"new",VLOOKUP(B56,'120912'!B:C,2,FALSE))</f>
        <v>new</v>
      </c>
      <c r="D56" s="11" t="str">
        <f>IF(ISERROR(VLOOKUP(B56,'120912'!B:D,3,FALSE)),"new",IF(VLOOKUP(B56,'120912'!B:D,3,FALSE)="new","existing",VLOOKUP(B56,'120912'!B:D,3,FALSE)))</f>
        <v>existing</v>
      </c>
      <c r="E56" s="4">
        <f t="shared" si="1"/>
        <v>41191</v>
      </c>
      <c r="F56" s="11" t="str">
        <f>IF(ISERROR(VLOOKUP(B56,'140912'!B:B,1,FALSE)),"yes","no")</f>
        <v>no</v>
      </c>
      <c r="G56" s="2" t="s">
        <v>1443</v>
      </c>
      <c r="H56" s="11" t="str">
        <f>IF(ISNA(VLOOKUP(B56,CEEMEA!$A:$A,1,0)),IF(ISNA(VLOOKUP(B56,Removes!$A:$A,1,0)),IF(ISNA(VLOOKUP(B56,TTM!$A:$A,1,0)),IF(ISNA(VLOOKUP(B56,FastTrack!$A:$A,1,0)),"Smart421","FastTrack"),"TTM"),"Remove"),"CEEMEA")</f>
        <v>Remove</v>
      </c>
      <c r="I56" s="11" t="str">
        <f>IF(COUNTIF(schedule!DA$1:ZZ$100,B56)=0,"new","scheduled")</f>
        <v>new</v>
      </c>
    </row>
    <row r="57" spans="1:9">
      <c r="A57" s="11" t="s">
        <v>67</v>
      </c>
      <c r="B57" s="13">
        <v>120911042347</v>
      </c>
      <c r="C57" s="11" t="str">
        <f>IF(ISERROR(VLOOKUP(B57,'120912'!B:C,2,FALSE)),"new",VLOOKUP(B57,'120912'!B:C,2,FALSE))</f>
        <v>new</v>
      </c>
      <c r="D57" s="11" t="str">
        <f>IF(ISERROR(VLOOKUP(B57,'120912'!B:D,3,FALSE)),"new",IF(VLOOKUP(B57,'120912'!B:D,3,FALSE)="new","existing",VLOOKUP(B57,'120912'!B:D,3,FALSE)))</f>
        <v>existing</v>
      </c>
      <c r="E57" s="4">
        <f t="shared" si="1"/>
        <v>41222</v>
      </c>
      <c r="F57" s="11" t="str">
        <f>IF(ISERROR(VLOOKUP(B57,'140912'!B:B,1,FALSE)),"yes","no")</f>
        <v>no</v>
      </c>
      <c r="G57" s="2" t="s">
        <v>1442</v>
      </c>
      <c r="H57" s="11" t="str">
        <f>IF(ISNA(VLOOKUP(B57,CEEMEA!$A:$A,1,0)),IF(ISNA(VLOOKUP(B57,Removes!$A:$A,1,0)),IF(ISNA(VLOOKUP(B57,TTM!$A:$A,1,0)),IF(ISNA(VLOOKUP(B57,FastTrack!$A:$A,1,0)),"Smart421","FastTrack"),"TTM"),"Remove"),"CEEMEA")</f>
        <v>CEEMEA</v>
      </c>
      <c r="I57" s="11" t="str">
        <f>IF(COUNTIF(schedule!DJ$1:ZZ$100,B57)=0,"new","scheduled")</f>
        <v>scheduled</v>
      </c>
    </row>
    <row r="58" spans="1:9">
      <c r="A58" s="11" t="s">
        <v>66</v>
      </c>
      <c r="B58" s="13">
        <v>120911054236</v>
      </c>
      <c r="C58" s="11" t="str">
        <f>IF(ISERROR(VLOOKUP(B58,'120912'!B:C,2,FALSE)),"new",VLOOKUP(B58,'120912'!B:C,2,FALSE))</f>
        <v>new</v>
      </c>
      <c r="D58" s="11" t="str">
        <f>IF(ISERROR(VLOOKUP(B58,'120912'!B:D,3,FALSE)),"new",IF(VLOOKUP(B58,'120912'!B:D,3,FALSE)="new","existing",VLOOKUP(B58,'120912'!B:D,3,FALSE)))</f>
        <v>existing</v>
      </c>
      <c r="E58" s="4">
        <f t="shared" si="1"/>
        <v>41222</v>
      </c>
      <c r="F58" s="11" t="str">
        <f>IF(ISERROR(VLOOKUP(B58,'140912'!B:B,1,FALSE)),"yes","no")</f>
        <v>no</v>
      </c>
      <c r="G58" s="2" t="s">
        <v>1441</v>
      </c>
      <c r="H58" s="11" t="str">
        <f>IF(ISNA(VLOOKUP(B58,CEEMEA!$A:$A,1,0)),IF(ISNA(VLOOKUP(B58,Removes!$A:$A,1,0)),IF(ISNA(VLOOKUP(B58,TTM!$A:$A,1,0)),IF(ISNA(VLOOKUP(B58,FastTrack!$A:$A,1,0)),"Smart421","FastTrack"),"TTM"),"Remove"),"CEEMEA")</f>
        <v>CEEMEA</v>
      </c>
      <c r="I58" s="11" t="str">
        <f>IF(COUNTIF(schedule!DJ$1:ZZ$100,B58)=0,"new","scheduled")</f>
        <v>scheduled</v>
      </c>
    </row>
    <row r="59" spans="1:9">
      <c r="A59" s="11" t="s">
        <v>61</v>
      </c>
      <c r="B59" s="13">
        <v>120911054814</v>
      </c>
      <c r="C59" s="11" t="str">
        <f>IF(ISERROR(VLOOKUP(B59,'120912'!B:C,2,FALSE)),"new",VLOOKUP(B59,'120912'!B:C,2,FALSE))</f>
        <v>new</v>
      </c>
      <c r="D59" s="11" t="str">
        <f>IF(ISERROR(VLOOKUP(B59,'120912'!B:D,3,FALSE)),"new",IF(VLOOKUP(B59,'120912'!B:D,3,FALSE)="new","existing",VLOOKUP(B59,'120912'!B:D,3,FALSE)))</f>
        <v>existing</v>
      </c>
      <c r="E59" s="4">
        <f t="shared" si="1"/>
        <v>41222</v>
      </c>
      <c r="F59" s="11" t="str">
        <f>IF(ISERROR(VLOOKUP(B59,'140912'!B:B,1,FALSE)),"yes","no")</f>
        <v>no</v>
      </c>
      <c r="G59" s="2" t="s">
        <v>1440</v>
      </c>
      <c r="H59" s="11" t="str">
        <f>IF(ISNA(VLOOKUP(B59,CEEMEA!$A:$A,1,0)),IF(ISNA(VLOOKUP(B59,Removes!$A:$A,1,0)),IF(ISNA(VLOOKUP(B59,TTM!$A:$A,1,0)),IF(ISNA(VLOOKUP(B59,FastTrack!$A:$A,1,0)),"Smart421","FastTrack"),"TTM"),"Remove"),"CEEMEA")</f>
        <v>CEEMEA</v>
      </c>
      <c r="I59" s="11" t="str">
        <f>IF(COUNTIF(schedule!DJ$1:ZZ$100,B59)=0,"new","scheduled")</f>
        <v>scheduled</v>
      </c>
    </row>
    <row r="60" spans="1:9">
      <c r="A60" s="11" t="s">
        <v>60</v>
      </c>
      <c r="B60" s="13">
        <v>120911055618</v>
      </c>
      <c r="C60" s="11" t="str">
        <f>IF(ISERROR(VLOOKUP(B60,'120912'!B:C,2,FALSE)),"new",VLOOKUP(B60,'120912'!B:C,2,FALSE))</f>
        <v>new</v>
      </c>
      <c r="D60" s="11" t="str">
        <f>IF(ISERROR(VLOOKUP(B60,'120912'!B:D,3,FALSE)),"new",IF(VLOOKUP(B60,'120912'!B:D,3,FALSE)="new","existing",VLOOKUP(B60,'120912'!B:D,3,FALSE)))</f>
        <v>existing</v>
      </c>
      <c r="E60" s="4">
        <f t="shared" si="1"/>
        <v>41222</v>
      </c>
      <c r="F60" s="11" t="str">
        <f>IF(ISERROR(VLOOKUP(B60,'140912'!B:B,1,FALSE)),"yes","no")</f>
        <v>no</v>
      </c>
      <c r="G60" s="2" t="s">
        <v>1439</v>
      </c>
      <c r="H60" s="11" t="str">
        <f>IF(ISNA(VLOOKUP(B60,CEEMEA!$A:$A,1,0)),IF(ISNA(VLOOKUP(B60,Removes!$A:$A,1,0)),IF(ISNA(VLOOKUP(B60,TTM!$A:$A,1,0)),IF(ISNA(VLOOKUP(B60,FastTrack!$A:$A,1,0)),"Smart421","FastTrack"),"TTM"),"Remove"),"CEEMEA")</f>
        <v>CEEMEA</v>
      </c>
      <c r="I60" s="11" t="str">
        <f>IF(COUNTIF(schedule!DJ$1:ZZ$100,B60)=0,"new","scheduled")</f>
        <v>scheduled</v>
      </c>
    </row>
    <row r="61" spans="1:9">
      <c r="A61" s="11" t="s">
        <v>59</v>
      </c>
      <c r="B61" s="13">
        <v>120911060734</v>
      </c>
      <c r="C61" s="11" t="str">
        <f>IF(ISERROR(VLOOKUP(B61,'120912'!B:C,2,FALSE)),"new",VLOOKUP(B61,'120912'!B:C,2,FALSE))</f>
        <v>new</v>
      </c>
      <c r="D61" s="11" t="str">
        <f>IF(ISERROR(VLOOKUP(B61,'120912'!B:D,3,FALSE)),"new",IF(VLOOKUP(B61,'120912'!B:D,3,FALSE)="new","existing",VLOOKUP(B61,'120912'!B:D,3,FALSE)))</f>
        <v>existing</v>
      </c>
      <c r="E61" s="4">
        <f t="shared" si="1"/>
        <v>41222</v>
      </c>
      <c r="F61" s="11" t="str">
        <f>IF(ISERROR(VLOOKUP(B61,'140912'!B:B,1,FALSE)),"yes","no")</f>
        <v>no</v>
      </c>
      <c r="G61" s="2" t="s">
        <v>1438</v>
      </c>
      <c r="H61" s="11" t="str">
        <f>IF(ISNA(VLOOKUP(B61,CEEMEA!$A:$A,1,0)),IF(ISNA(VLOOKUP(B61,Removes!$A:$A,1,0)),IF(ISNA(VLOOKUP(B61,TTM!$A:$A,1,0)),IF(ISNA(VLOOKUP(B61,FastTrack!$A:$A,1,0)),"Smart421","FastTrack"),"TTM"),"Remove"),"CEEMEA")</f>
        <v>CEEMEA</v>
      </c>
      <c r="I61" s="11" t="str">
        <f>IF(COUNTIF(schedule!DJ$1:ZZ$100,B61)=0,"new","scheduled")</f>
        <v>scheduled</v>
      </c>
    </row>
    <row r="62" spans="1:9">
      <c r="A62" s="11" t="s">
        <v>62</v>
      </c>
      <c r="B62" s="13">
        <v>120911061529</v>
      </c>
      <c r="C62" s="11" t="str">
        <f>IF(ISERROR(VLOOKUP(B62,'120912'!B:C,2,FALSE)),"new",VLOOKUP(B62,'120912'!B:C,2,FALSE))</f>
        <v>new</v>
      </c>
      <c r="D62" s="11" t="str">
        <f>IF(ISERROR(VLOOKUP(B62,'120912'!B:D,3,FALSE)),"new",IF(VLOOKUP(B62,'120912'!B:D,3,FALSE)="new","existing",VLOOKUP(B62,'120912'!B:D,3,FALSE)))</f>
        <v>existing</v>
      </c>
      <c r="E62" s="4">
        <f t="shared" si="1"/>
        <v>41222</v>
      </c>
      <c r="F62" s="11" t="str">
        <f>IF(ISERROR(VLOOKUP(B62,'140912'!B:B,1,FALSE)),"yes","no")</f>
        <v>no</v>
      </c>
      <c r="G62" s="2" t="s">
        <v>1437</v>
      </c>
      <c r="H62" s="11" t="str">
        <f>IF(ISNA(VLOOKUP(B62,CEEMEA!$A:$A,1,0)),IF(ISNA(VLOOKUP(B62,Removes!$A:$A,1,0)),IF(ISNA(VLOOKUP(B62,TTM!$A:$A,1,0)),IF(ISNA(VLOOKUP(B62,FastTrack!$A:$A,1,0)),"Smart421","FastTrack"),"TTM"),"Remove"),"CEEMEA")</f>
        <v>CEEMEA</v>
      </c>
      <c r="I62" s="11" t="str">
        <f>IF(COUNTIF(schedule!DJ$1:ZZ$100,B62)=0,"new","scheduled")</f>
        <v>scheduled</v>
      </c>
    </row>
    <row r="63" spans="1:9">
      <c r="A63" s="11" t="s">
        <v>1357</v>
      </c>
      <c r="B63" s="13">
        <v>120911061845</v>
      </c>
      <c r="C63" s="11" t="str">
        <f>IF(ISERROR(VLOOKUP(B63,'120912'!B:C,2,FALSE)),"new",VLOOKUP(B63,'120912'!B:C,2,FALSE))</f>
        <v>new</v>
      </c>
      <c r="D63" s="11" t="str">
        <f>IF(ISERROR(VLOOKUP(B63,'120912'!B:D,3,FALSE)),"new",IF(VLOOKUP(B63,'120912'!B:D,3,FALSE)="new","existing",VLOOKUP(B63,'120912'!B:D,3,FALSE)))</f>
        <v>existing</v>
      </c>
      <c r="E63" s="4">
        <f t="shared" si="1"/>
        <v>41222</v>
      </c>
      <c r="F63" s="11" t="str">
        <f>IF(ISERROR(VLOOKUP(B63,'140912'!B:B,1,FALSE)),"yes","no")</f>
        <v>no</v>
      </c>
      <c r="G63" s="2" t="s">
        <v>1436</v>
      </c>
      <c r="H63" s="11" t="str">
        <f>IF(ISNA(VLOOKUP(B63,CEEMEA!$A:$A,1,0)),IF(ISNA(VLOOKUP(B63,Removes!$A:$A,1,0)),IF(ISNA(VLOOKUP(B63,TTM!$A:$A,1,0)),IF(ISNA(VLOOKUP(B63,FastTrack!$A:$A,1,0)),"Smart421","FastTrack"),"TTM"),"Remove"),"CEEMEA")</f>
        <v>CEEMEA</v>
      </c>
      <c r="I63" s="11" t="str">
        <f>IF(COUNTIF(schedule!DJ$1:ZZ$100,B63)=0,"new","scheduled")</f>
        <v>scheduled</v>
      </c>
    </row>
    <row r="64" spans="1:9">
      <c r="A64" s="11" t="s">
        <v>1434</v>
      </c>
      <c r="B64" s="13">
        <v>120911062144</v>
      </c>
      <c r="C64" s="11" t="str">
        <f>IF(ISERROR(VLOOKUP(B64,'120912'!B:C,2,FALSE)),"new",VLOOKUP(B64,'120912'!B:C,2,FALSE))</f>
        <v>new</v>
      </c>
      <c r="D64" s="11" t="str">
        <f>IF(ISERROR(VLOOKUP(B64,'120912'!B:D,3,FALSE)),"new",IF(VLOOKUP(B64,'120912'!B:D,3,FALSE)="new","existing",VLOOKUP(B64,'120912'!B:D,3,FALSE)))</f>
        <v>new</v>
      </c>
      <c r="E64" s="4">
        <f t="shared" si="1"/>
        <v>41222</v>
      </c>
      <c r="F64" s="11" t="str">
        <f>IF(ISERROR(VLOOKUP(B64,'140912'!B:B,1,FALSE)),"yes","no")</f>
        <v>no</v>
      </c>
      <c r="G64" s="2" t="s">
        <v>1435</v>
      </c>
      <c r="H64" s="11" t="str">
        <f>IF(ISNA(VLOOKUP(B64,CEEMEA!$A:$A,1,0)),IF(ISNA(VLOOKUP(B64,Removes!$A:$A,1,0)),IF(ISNA(VLOOKUP(B64,TTM!$A:$A,1,0)),IF(ISNA(VLOOKUP(B64,FastTrack!$A:$A,1,0)),"Smart421","FastTrack"),"TTM"),"Remove"),"CEEMEA")</f>
        <v>CEEMEA</v>
      </c>
      <c r="I64" s="11" t="str">
        <f>IF(COUNTIF(schedule!DJ$1:ZZ$100,B64)=0,"new","scheduled")</f>
        <v>new</v>
      </c>
    </row>
    <row r="65" spans="1:9">
      <c r="A65" s="11" t="s">
        <v>1355</v>
      </c>
      <c r="B65" s="13">
        <v>120911062932</v>
      </c>
      <c r="C65" s="11" t="str">
        <f>IF(ISERROR(VLOOKUP(B65,'120912'!B:C,2,FALSE)),"new",VLOOKUP(B65,'120912'!B:C,2,FALSE))</f>
        <v>new</v>
      </c>
      <c r="D65" s="11" t="str">
        <f>IF(ISERROR(VLOOKUP(B65,'120912'!B:D,3,FALSE)),"new",IF(VLOOKUP(B65,'120912'!B:D,3,FALSE)="new","existing",VLOOKUP(B65,'120912'!B:D,3,FALSE)))</f>
        <v>existing</v>
      </c>
      <c r="E65" s="4">
        <f t="shared" si="1"/>
        <v>41222</v>
      </c>
      <c r="F65" s="11" t="str">
        <f>IF(ISERROR(VLOOKUP(B65,'140912'!B:B,1,FALSE)),"yes","no")</f>
        <v>no</v>
      </c>
      <c r="G65" s="2" t="s">
        <v>1433</v>
      </c>
      <c r="H65" s="11" t="str">
        <f>IF(ISNA(VLOOKUP(B65,CEEMEA!$A:$A,1,0)),IF(ISNA(VLOOKUP(B65,Removes!$A:$A,1,0)),IF(ISNA(VLOOKUP(B65,TTM!$A:$A,1,0)),IF(ISNA(VLOOKUP(B65,FastTrack!$A:$A,1,0)),"Smart421","FastTrack"),"TTM"),"Remove"),"CEEMEA")</f>
        <v>CEEMEA</v>
      </c>
      <c r="I65" s="11" t="str">
        <f>IF(COUNTIF(schedule!DJ$1:ZZ$100,B65)=0,"new","scheduled")</f>
        <v>scheduled</v>
      </c>
    </row>
    <row r="66" spans="1:9">
      <c r="A66" s="11" t="s">
        <v>411</v>
      </c>
      <c r="B66" s="13">
        <v>120911092704</v>
      </c>
      <c r="C66" s="11" t="str">
        <f>IF(ISERROR(VLOOKUP(B66,'120912'!B:C,2,FALSE)),"new",VLOOKUP(B66,'120912'!B:C,2,FALSE))</f>
        <v>new</v>
      </c>
      <c r="D66" s="11" t="str">
        <f>IF(ISERROR(VLOOKUP(B66,'120912'!B:D,3,FALSE)),"new",IF(VLOOKUP(B66,'120912'!B:D,3,FALSE)="new","existing",VLOOKUP(B66,'120912'!B:D,3,FALSE)))</f>
        <v>existing</v>
      </c>
      <c r="E66" s="4">
        <f t="shared" si="1"/>
        <v>41222</v>
      </c>
      <c r="F66" s="11" t="str">
        <f>IF(ISERROR(VLOOKUP(B66,'140912'!B:B,1,FALSE)),"yes","no")</f>
        <v>no</v>
      </c>
      <c r="G66" s="2" t="s">
        <v>1432</v>
      </c>
      <c r="H66" s="11" t="str">
        <f>IF(ISNA(VLOOKUP(B66,CEEMEA!$A:$A,1,0)),IF(ISNA(VLOOKUP(B66,Removes!$A:$A,1,0)),IF(ISNA(VLOOKUP(B66,TTM!$A:$A,1,0)),IF(ISNA(VLOOKUP(B66,FastTrack!$A:$A,1,0)),"Smart421","FastTrack"),"TTM"),"Remove"),"CEEMEA")</f>
        <v>CEEMEA</v>
      </c>
      <c r="I66" s="11" t="str">
        <f>IF(COUNTIF(schedule!DJ$1:ZZ$100,B66)=0,"new","scheduled")</f>
        <v>scheduled</v>
      </c>
    </row>
    <row r="67" spans="1:9">
      <c r="A67" s="11" t="s">
        <v>410</v>
      </c>
      <c r="B67" s="13">
        <v>120911093434</v>
      </c>
      <c r="C67" s="11" t="str">
        <f>IF(ISERROR(VLOOKUP(B67,'120912'!B:C,2,FALSE)),"new",VLOOKUP(B67,'120912'!B:C,2,FALSE))</f>
        <v>new</v>
      </c>
      <c r="D67" s="11" t="str">
        <f>IF(ISERROR(VLOOKUP(B67,'120912'!B:D,3,FALSE)),"new",IF(VLOOKUP(B67,'120912'!B:D,3,FALSE)="new","existing",VLOOKUP(B67,'120912'!B:D,3,FALSE)))</f>
        <v>existing</v>
      </c>
      <c r="E67" s="4">
        <f t="shared" ref="E67:E101" si="2">DATEVALUE(MID(G67,SEARCH("/",G67,1)-2,10))</f>
        <v>41222</v>
      </c>
      <c r="F67" s="11" t="str">
        <f>IF(ISERROR(VLOOKUP(B67,'140912'!B:B,1,FALSE)),"yes","no")</f>
        <v>no</v>
      </c>
      <c r="G67" s="2" t="s">
        <v>1431</v>
      </c>
      <c r="H67" s="11" t="str">
        <f>IF(ISNA(VLOOKUP(B67,CEEMEA!$A:$A,1,0)),IF(ISNA(VLOOKUP(B67,Removes!$A:$A,1,0)),IF(ISNA(VLOOKUP(B67,TTM!$A:$A,1,0)),IF(ISNA(VLOOKUP(B67,FastTrack!$A:$A,1,0)),"Smart421","FastTrack"),"TTM"),"Remove"),"CEEMEA")</f>
        <v>CEEMEA</v>
      </c>
      <c r="I67" s="11" t="str">
        <f>IF(COUNTIF(schedule!DJ$1:ZZ$100,B67)=0,"new","scheduled")</f>
        <v>scheduled</v>
      </c>
    </row>
    <row r="68" spans="1:9">
      <c r="A68" s="11" t="s">
        <v>63</v>
      </c>
      <c r="B68" s="13">
        <v>120911094645</v>
      </c>
      <c r="C68" s="11" t="str">
        <f>IF(ISERROR(VLOOKUP(B68,'120912'!B:C,2,FALSE)),"new",VLOOKUP(B68,'120912'!B:C,2,FALSE))</f>
        <v>new</v>
      </c>
      <c r="D68" s="11" t="str">
        <f>IF(ISERROR(VLOOKUP(B68,'120912'!B:D,3,FALSE)),"new",IF(VLOOKUP(B68,'120912'!B:D,3,FALSE)="new","existing",VLOOKUP(B68,'120912'!B:D,3,FALSE)))</f>
        <v>existing</v>
      </c>
      <c r="E68" s="4">
        <f t="shared" si="2"/>
        <v>41222</v>
      </c>
      <c r="F68" s="11" t="str">
        <f>IF(ISERROR(VLOOKUP(B68,'140912'!B:B,1,FALSE)),"yes","no")</f>
        <v>no</v>
      </c>
      <c r="G68" s="2" t="s">
        <v>1430</v>
      </c>
      <c r="H68" s="11" t="str">
        <f>IF(ISNA(VLOOKUP(B68,CEEMEA!$A:$A,1,0)),IF(ISNA(VLOOKUP(B68,Removes!$A:$A,1,0)),IF(ISNA(VLOOKUP(B68,TTM!$A:$A,1,0)),IF(ISNA(VLOOKUP(B68,FastTrack!$A:$A,1,0)),"Smart421","FastTrack"),"TTM"),"Remove"),"CEEMEA")</f>
        <v>CEEMEA</v>
      </c>
      <c r="I68" s="11" t="str">
        <f>IF(COUNTIF(schedule!DJ$1:ZZ$100,B68)=0,"new","scheduled")</f>
        <v>scheduled</v>
      </c>
    </row>
    <row r="69" spans="1:9">
      <c r="A69" s="11" t="s">
        <v>58</v>
      </c>
      <c r="B69" s="13">
        <v>120911095721</v>
      </c>
      <c r="C69" s="11" t="str">
        <f>IF(ISERROR(VLOOKUP(B69,'120912'!B:C,2,FALSE)),"new",VLOOKUP(B69,'120912'!B:C,2,FALSE))</f>
        <v>new</v>
      </c>
      <c r="D69" s="11" t="str">
        <f>IF(ISERROR(VLOOKUP(B69,'120912'!B:D,3,FALSE)),"new",IF(VLOOKUP(B69,'120912'!B:D,3,FALSE)="new","existing",VLOOKUP(B69,'120912'!B:D,3,FALSE)))</f>
        <v>existing</v>
      </c>
      <c r="E69" s="4">
        <f t="shared" si="2"/>
        <v>41222</v>
      </c>
      <c r="F69" s="11" t="str">
        <f>IF(ISERROR(VLOOKUP(B69,'140912'!B:B,1,FALSE)),"yes","no")</f>
        <v>no</v>
      </c>
      <c r="G69" s="2" t="s">
        <v>1429</v>
      </c>
      <c r="H69" s="11" t="str">
        <f>IF(ISNA(VLOOKUP(B69,CEEMEA!$A:$A,1,0)),IF(ISNA(VLOOKUP(B69,Removes!$A:$A,1,0)),IF(ISNA(VLOOKUP(B69,TTM!$A:$A,1,0)),IF(ISNA(VLOOKUP(B69,FastTrack!$A:$A,1,0)),"Smart421","FastTrack"),"TTM"),"Remove"),"CEEMEA")</f>
        <v>CEEMEA</v>
      </c>
      <c r="I69" s="11" t="str">
        <f>IF(COUNTIF(schedule!DJ$1:ZZ$100,B69)=0,"new","scheduled")</f>
        <v>scheduled</v>
      </c>
    </row>
    <row r="70" spans="1:9">
      <c r="A70" s="11" t="s">
        <v>1282</v>
      </c>
      <c r="B70" s="13">
        <v>120911115200</v>
      </c>
      <c r="C70" s="11" t="str">
        <f>IF(ISERROR(VLOOKUP(B70,'120912'!B:C,2,FALSE)),"new",VLOOKUP(B70,'120912'!B:C,2,FALSE))</f>
        <v>new</v>
      </c>
      <c r="D70" s="11" t="str">
        <f>IF(ISERROR(VLOOKUP(B70,'120912'!B:D,3,FALSE)),"new",IF(VLOOKUP(B70,'120912'!B:D,3,FALSE)="new","existing",VLOOKUP(B70,'120912'!B:D,3,FALSE)))</f>
        <v>existing</v>
      </c>
      <c r="E70" s="4">
        <f t="shared" si="2"/>
        <v>41222</v>
      </c>
      <c r="F70" s="11" t="str">
        <f>IF(ISERROR(VLOOKUP(B70,'140912'!B:B,1,FALSE)),"yes","no")</f>
        <v>no</v>
      </c>
      <c r="G70" s="2" t="s">
        <v>1428</v>
      </c>
      <c r="H70" s="11" t="str">
        <f>IF(ISNA(VLOOKUP(B70,CEEMEA!$A:$A,1,0)),IF(ISNA(VLOOKUP(B70,Removes!$A:$A,1,0)),IF(ISNA(VLOOKUP(B70,TTM!$A:$A,1,0)),IF(ISNA(VLOOKUP(B70,FastTrack!$A:$A,1,0)),"Smart421","FastTrack"),"TTM"),"Remove"),"CEEMEA")</f>
        <v>Remove</v>
      </c>
      <c r="I70" s="11" t="str">
        <f>IF(COUNTIF(schedule!DA$1:ZZ$100,B70)=0,"new","scheduled")</f>
        <v>new</v>
      </c>
    </row>
    <row r="71" spans="1:9">
      <c r="A71" s="1" t="s">
        <v>1365</v>
      </c>
      <c r="B71" s="13">
        <v>120912055527</v>
      </c>
      <c r="C71" s="11" t="str">
        <f>IF(ISERROR(VLOOKUP(B71,'120912'!B:C,2,FALSE)),"new",VLOOKUP(B71,'120912'!B:C,2,FALSE))</f>
        <v>new</v>
      </c>
      <c r="D71" s="11" t="str">
        <f>IF(ISERROR(VLOOKUP(B71,'120912'!B:D,3,FALSE)),"new",IF(VLOOKUP(B71,'120912'!B:D,3,FALSE)="new","existing",VLOOKUP(B71,'120912'!B:D,3,FALSE)))</f>
        <v>new</v>
      </c>
      <c r="E71" s="4" t="e">
        <f t="shared" si="2"/>
        <v>#VALUE!</v>
      </c>
      <c r="F71" s="11" t="str">
        <f>IF(ISERROR(VLOOKUP(B71,'140912'!B:B,1,FALSE)),"yes","no")</f>
        <v>yes</v>
      </c>
      <c r="G71" s="2" t="s">
        <v>1366</v>
      </c>
      <c r="H71" s="11" t="str">
        <f>IF(ISNA(VLOOKUP(B71,CEEMEA!$A:$A,1,0)),IF(ISNA(VLOOKUP(B71,Removes!$A:$A,1,0)),IF(ISNA(VLOOKUP(B71,TTM!$A:$A,1,0)),IF(ISNA(VLOOKUP(B71,FastTrack!$A:$A,1,0)),"Smart421","FastTrack"),"TTM"),"Remove"),"CEEMEA")</f>
        <v>Smart421</v>
      </c>
      <c r="I71" s="11" t="str">
        <f>IF(COUNTIF(schedule!DA$1:ZZ$100,B71)=0,"new","scheduled")</f>
        <v>scheduled</v>
      </c>
    </row>
    <row r="72" spans="1:9">
      <c r="A72" s="11" t="s">
        <v>1416</v>
      </c>
      <c r="B72" s="13">
        <v>120912055907</v>
      </c>
      <c r="C72" s="11" t="str">
        <f>IF(ISERROR(VLOOKUP(B72,'120912'!B:C,2,FALSE)),"new",VLOOKUP(B72,'120912'!B:C,2,FALSE))</f>
        <v>new</v>
      </c>
      <c r="D72" s="11" t="str">
        <f>IF(ISERROR(VLOOKUP(B72,'120912'!B:D,3,FALSE)),"new",IF(VLOOKUP(B72,'120912'!B:D,3,FALSE)="new","existing",VLOOKUP(B72,'120912'!B:D,3,FALSE)))</f>
        <v>new</v>
      </c>
      <c r="E72" s="4">
        <f t="shared" si="2"/>
        <v>41252</v>
      </c>
      <c r="F72" s="11" t="str">
        <f>IF(ISERROR(VLOOKUP(B72,'140912'!B:B,1,FALSE)),"yes","no")</f>
        <v>yes</v>
      </c>
      <c r="G72" s="2" t="s">
        <v>1417</v>
      </c>
      <c r="H72" s="11" t="str">
        <f>IF(ISNA(VLOOKUP(B72,CEEMEA!$A:$A,1,0)),IF(ISNA(VLOOKUP(B72,Removes!$A:$A,1,0)),IF(ISNA(VLOOKUP(B72,TTM!$A:$A,1,0)),IF(ISNA(VLOOKUP(B72,FastTrack!$A:$A,1,0)),"Smart421","FastTrack"),"TTM"),"Remove"),"CEEMEA")</f>
        <v>Smart421</v>
      </c>
      <c r="I72" s="11" t="str">
        <f>IF(COUNTIF(schedule!DA$1:ZZ$100,B72)=0,"new","scheduled")</f>
        <v>scheduled</v>
      </c>
    </row>
    <row r="73" spans="1:9">
      <c r="A73" s="11" t="s">
        <v>1409</v>
      </c>
      <c r="B73" s="13">
        <v>120912060417</v>
      </c>
      <c r="C73" s="11" t="str">
        <f>IF(ISERROR(VLOOKUP(B73,'120912'!B:C,2,FALSE)),"new",VLOOKUP(B73,'120912'!B:C,2,FALSE))</f>
        <v>new</v>
      </c>
      <c r="D73" s="11" t="str">
        <f>IF(ISERROR(VLOOKUP(B73,'120912'!B:D,3,FALSE)),"new",IF(VLOOKUP(B73,'120912'!B:D,3,FALSE)="new","existing",VLOOKUP(B73,'120912'!B:D,3,FALSE)))</f>
        <v>new</v>
      </c>
      <c r="E73" s="4">
        <f t="shared" si="2"/>
        <v>41252</v>
      </c>
      <c r="F73" s="11" t="str">
        <f>IF(ISERROR(VLOOKUP(B73,'140912'!B:B,1,FALSE)),"yes","no")</f>
        <v>yes</v>
      </c>
      <c r="G73" s="2" t="s">
        <v>1410</v>
      </c>
      <c r="H73" s="11" t="str">
        <f>IF(ISNA(VLOOKUP(B73,CEEMEA!$A:$A,1,0)),IF(ISNA(VLOOKUP(B73,Removes!$A:$A,1,0)),IF(ISNA(VLOOKUP(B73,TTM!$A:$A,1,0)),IF(ISNA(VLOOKUP(B73,FastTrack!$A:$A,1,0)),"Smart421","FastTrack"),"TTM"),"Remove"),"CEEMEA")</f>
        <v>Smart421</v>
      </c>
      <c r="I73" s="11" t="str">
        <f>IF(COUNTIF(schedule!DA$1:ZZ$100,B73)=0,"new","scheduled")</f>
        <v>scheduled</v>
      </c>
    </row>
    <row r="74" spans="1:9">
      <c r="A74" s="11" t="s">
        <v>1420</v>
      </c>
      <c r="B74" s="13">
        <v>120912060715</v>
      </c>
      <c r="C74" s="11" t="str">
        <f>IF(ISERROR(VLOOKUP(B74,'120912'!B:C,2,FALSE)),"new",VLOOKUP(B74,'120912'!B:C,2,FALSE))</f>
        <v>new</v>
      </c>
      <c r="D74" s="11" t="str">
        <f>IF(ISERROR(VLOOKUP(B74,'120912'!B:D,3,FALSE)),"new",IF(VLOOKUP(B74,'120912'!B:D,3,FALSE)="new","existing",VLOOKUP(B74,'120912'!B:D,3,FALSE)))</f>
        <v>new</v>
      </c>
      <c r="E74" s="4">
        <f t="shared" si="2"/>
        <v>41252</v>
      </c>
      <c r="F74" s="11" t="str">
        <f>IF(ISERROR(VLOOKUP(B74,'140912'!B:B,1,FALSE)),"yes","no")</f>
        <v>yes</v>
      </c>
      <c r="G74" s="2" t="s">
        <v>1421</v>
      </c>
      <c r="H74" s="11" t="str">
        <f>IF(ISNA(VLOOKUP(B74,CEEMEA!$A:$A,1,0)),IF(ISNA(VLOOKUP(B74,Removes!$A:$A,1,0)),IF(ISNA(VLOOKUP(B74,TTM!$A:$A,1,0)),IF(ISNA(VLOOKUP(B74,FastTrack!$A:$A,1,0)),"Smart421","FastTrack"),"TTM"),"Remove"),"CEEMEA")</f>
        <v>Smart421</v>
      </c>
      <c r="I74" s="11" t="str">
        <f>IF(COUNTIF(schedule!DA$1:ZZ$100,B74)=0,"new","scheduled")</f>
        <v>scheduled</v>
      </c>
    </row>
    <row r="75" spans="1:9">
      <c r="A75" s="11" t="s">
        <v>1414</v>
      </c>
      <c r="B75" s="13">
        <v>120912061240</v>
      </c>
      <c r="C75" s="11" t="str">
        <f>IF(ISERROR(VLOOKUP(B75,'120912'!B:C,2,FALSE)),"new",VLOOKUP(B75,'120912'!B:C,2,FALSE))</f>
        <v>new</v>
      </c>
      <c r="D75" s="11" t="str">
        <f>IF(ISERROR(VLOOKUP(B75,'120912'!B:D,3,FALSE)),"new",IF(VLOOKUP(B75,'120912'!B:D,3,FALSE)="new","existing",VLOOKUP(B75,'120912'!B:D,3,FALSE)))</f>
        <v>new</v>
      </c>
      <c r="E75" s="4">
        <f t="shared" si="2"/>
        <v>41252</v>
      </c>
      <c r="F75" s="11" t="str">
        <f>IF(ISERROR(VLOOKUP(B75,'140912'!B:B,1,FALSE)),"yes","no")</f>
        <v>yes</v>
      </c>
      <c r="G75" s="2" t="s">
        <v>1415</v>
      </c>
      <c r="H75" s="11" t="str">
        <f>IF(ISNA(VLOOKUP(B75,CEEMEA!$A:$A,1,0)),IF(ISNA(VLOOKUP(B75,Removes!$A:$A,1,0)),IF(ISNA(VLOOKUP(B75,TTM!$A:$A,1,0)),IF(ISNA(VLOOKUP(B75,FastTrack!$A:$A,1,0)),"Smart421","FastTrack"),"TTM"),"Remove"),"CEEMEA")</f>
        <v>Smart421</v>
      </c>
      <c r="I75" s="11" t="str">
        <f>IF(COUNTIF(schedule!DA$1:ZZ$100,B75)=0,"new","scheduled")</f>
        <v>scheduled</v>
      </c>
    </row>
    <row r="76" spans="1:9">
      <c r="A76" s="11" t="s">
        <v>1405</v>
      </c>
      <c r="B76" s="13">
        <v>120912092919</v>
      </c>
      <c r="C76" s="11" t="str">
        <f>IF(ISERROR(VLOOKUP(B76,'120912'!B:C,2,FALSE)),"new",VLOOKUP(B76,'120912'!B:C,2,FALSE))</f>
        <v>new</v>
      </c>
      <c r="D76" s="11" t="str">
        <f>IF(ISERROR(VLOOKUP(B76,'120912'!B:D,3,FALSE)),"new",IF(VLOOKUP(B76,'120912'!B:D,3,FALSE)="new","existing",VLOOKUP(B76,'120912'!B:D,3,FALSE)))</f>
        <v>new</v>
      </c>
      <c r="E76" s="4">
        <f t="shared" si="2"/>
        <v>41252</v>
      </c>
      <c r="F76" s="11" t="str">
        <f>IF(ISERROR(VLOOKUP(B76,'140912'!B:B,1,FALSE)),"yes","no")</f>
        <v>yes</v>
      </c>
      <c r="G76" s="2" t="s">
        <v>1406</v>
      </c>
      <c r="H76" s="11" t="str">
        <f>IF(ISNA(VLOOKUP(B76,CEEMEA!$A:$A,1,0)),IF(ISNA(VLOOKUP(B76,Removes!$A:$A,1,0)),IF(ISNA(VLOOKUP(B76,TTM!$A:$A,1,0)),IF(ISNA(VLOOKUP(B76,FastTrack!$A:$A,1,0)),"Smart421","FastTrack"),"TTM"),"Remove"),"CEEMEA")</f>
        <v>Smart421</v>
      </c>
      <c r="I76" s="11" t="str">
        <f>IF(COUNTIF(schedule!DA$1:ZZ$100,B76)=0,"new","scheduled")</f>
        <v>scheduled</v>
      </c>
    </row>
    <row r="77" spans="1:9">
      <c r="A77" s="11" t="s">
        <v>268</v>
      </c>
      <c r="B77" s="13">
        <v>120912095931</v>
      </c>
      <c r="C77" s="11" t="str">
        <f>IF(ISERROR(VLOOKUP(B77,'120912'!B:C,2,FALSE)),"new",VLOOKUP(B77,'120912'!B:C,2,FALSE))</f>
        <v>new</v>
      </c>
      <c r="D77" s="11" t="str">
        <f>IF(ISERROR(VLOOKUP(B77,'120912'!B:D,3,FALSE)),"new",IF(VLOOKUP(B77,'120912'!B:D,3,FALSE)="new","existing",VLOOKUP(B77,'120912'!B:D,3,FALSE)))</f>
        <v>new</v>
      </c>
      <c r="E77" s="4">
        <f t="shared" si="2"/>
        <v>41252</v>
      </c>
      <c r="F77" s="11" t="str">
        <f>IF(ISERROR(VLOOKUP(B77,'140912'!B:B,1,FALSE)),"yes","no")</f>
        <v>no</v>
      </c>
      <c r="G77" s="2" t="s">
        <v>1400</v>
      </c>
      <c r="H77" s="11" t="str">
        <f>IF(ISNA(VLOOKUP(B77,CEEMEA!$A:$A,1,0)),IF(ISNA(VLOOKUP(B77,Removes!$A:$A,1,0)),IF(ISNA(VLOOKUP(B77,TTM!$A:$A,1,0)),IF(ISNA(VLOOKUP(B77,FastTrack!$A:$A,1,0)),"Smart421","FastTrack"),"TTM"),"Remove"),"CEEMEA")</f>
        <v>Smart421</v>
      </c>
      <c r="I77" s="11" t="str">
        <f>IF(COUNTIF(schedule!DA$1:ZZ$100,B77)=0,"new","scheduled")</f>
        <v>scheduled</v>
      </c>
    </row>
    <row r="78" spans="1:9">
      <c r="A78" s="11" t="s">
        <v>1393</v>
      </c>
      <c r="B78" s="13">
        <v>120912233330</v>
      </c>
      <c r="C78" s="11" t="str">
        <f>IF(ISERROR(VLOOKUP(B78,'120912'!B:C,2,FALSE)),"new",VLOOKUP(B78,'120912'!B:C,2,FALSE))</f>
        <v>new</v>
      </c>
      <c r="D78" s="11" t="str">
        <f>IF(ISERROR(VLOOKUP(B78,'120912'!B:D,3,FALSE)),"new",IF(VLOOKUP(B78,'120912'!B:D,3,FALSE)="new","existing",VLOOKUP(B78,'120912'!B:D,3,FALSE)))</f>
        <v>new</v>
      </c>
      <c r="E78" s="4">
        <f t="shared" si="2"/>
        <v>41252</v>
      </c>
      <c r="F78" s="11" t="str">
        <f>IF(ISERROR(VLOOKUP(B78,'140912'!B:B,1,FALSE)),"yes","no")</f>
        <v>no</v>
      </c>
      <c r="G78" s="2" t="s">
        <v>1394</v>
      </c>
      <c r="H78" s="11" t="str">
        <f>IF(ISNA(VLOOKUP(B78,CEEMEA!$A:$A,1,0)),IF(ISNA(VLOOKUP(B78,Removes!$A:$A,1,0)),IF(ISNA(VLOOKUP(B78,TTM!$A:$A,1,0)),IF(ISNA(VLOOKUP(B78,FastTrack!$A:$A,1,0)),"Smart421","FastTrack"),"TTM"),"Remove"),"CEEMEA")</f>
        <v>CEEMEA</v>
      </c>
      <c r="I78" s="11" t="str">
        <f>IF(COUNTIF(schedule!DJ$1:ZZ$100,B78)=0,"new","scheduled")</f>
        <v>scheduled</v>
      </c>
    </row>
    <row r="79" spans="1:9">
      <c r="A79" s="11" t="s">
        <v>1391</v>
      </c>
      <c r="B79" s="13">
        <v>120912234812</v>
      </c>
      <c r="C79" s="11" t="str">
        <f>IF(ISERROR(VLOOKUP(B79,'120912'!B:C,2,FALSE)),"new",VLOOKUP(B79,'120912'!B:C,2,FALSE))</f>
        <v>new</v>
      </c>
      <c r="D79" s="11" t="str">
        <f>IF(ISERROR(VLOOKUP(B79,'120912'!B:D,3,FALSE)),"new",IF(VLOOKUP(B79,'120912'!B:D,3,FALSE)="new","existing",VLOOKUP(B79,'120912'!B:D,3,FALSE)))</f>
        <v>new</v>
      </c>
      <c r="E79" s="4">
        <f t="shared" si="2"/>
        <v>41252</v>
      </c>
      <c r="F79" s="11" t="str">
        <f>IF(ISERROR(VLOOKUP(B79,'140912'!B:B,1,FALSE)),"yes","no")</f>
        <v>no</v>
      </c>
      <c r="G79" s="2" t="s">
        <v>1392</v>
      </c>
      <c r="H79" s="11" t="str">
        <f>IF(ISNA(VLOOKUP(B79,CEEMEA!$A:$A,1,0)),IF(ISNA(VLOOKUP(B79,Removes!$A:$A,1,0)),IF(ISNA(VLOOKUP(B79,TTM!$A:$A,1,0)),IF(ISNA(VLOOKUP(B79,FastTrack!$A:$A,1,0)),"Smart421","FastTrack"),"TTM"),"Remove"),"CEEMEA")</f>
        <v>CEEMEA</v>
      </c>
      <c r="I79" s="11" t="str">
        <f>IF(COUNTIF(schedule!DJ$1:ZZ$100,B79)=0,"new","scheduled")</f>
        <v>scheduled</v>
      </c>
    </row>
    <row r="80" spans="1:9">
      <c r="A80" s="1" t="s">
        <v>222</v>
      </c>
      <c r="B80" s="13">
        <v>120913003345</v>
      </c>
      <c r="C80" s="11" t="str">
        <f>IF(ISERROR(VLOOKUP(B80,'120912'!B:C,2,FALSE)),"new",VLOOKUP(B80,'120912'!B:C,2,FALSE))</f>
        <v>new</v>
      </c>
      <c r="D80" s="11" t="str">
        <f>IF(ISERROR(VLOOKUP(B80,'120912'!B:D,3,FALSE)),"new",IF(VLOOKUP(B80,'120912'!B:D,3,FALSE)="new","existing",VLOOKUP(B80,'120912'!B:D,3,FALSE)))</f>
        <v>new</v>
      </c>
      <c r="E80" s="4" t="e">
        <f t="shared" si="2"/>
        <v>#VALUE!</v>
      </c>
      <c r="F80" s="11" t="str">
        <f>IF(ISERROR(VLOOKUP(B80,'140912'!B:B,1,FALSE)),"yes","no")</f>
        <v>yes</v>
      </c>
      <c r="G80" s="2" t="s">
        <v>1389</v>
      </c>
      <c r="H80" s="11" t="str">
        <f>IF(ISNA(VLOOKUP(B80,CEEMEA!$A:$A,1,0)),IF(ISNA(VLOOKUP(B80,Removes!$A:$A,1,0)),IF(ISNA(VLOOKUP(B80,TTM!$A:$A,1,0)),IF(ISNA(VLOOKUP(B80,FastTrack!$A:$A,1,0)),"Smart421","FastTrack"),"TTM"),"Remove"),"CEEMEA")</f>
        <v>Smart421</v>
      </c>
      <c r="I80" s="11" t="str">
        <f>IF(COUNTIF(schedule!DA$1:ZZ$100,B80)=0,"new","scheduled")</f>
        <v>scheduled</v>
      </c>
    </row>
    <row r="81" spans="1:9">
      <c r="A81" s="11" t="s">
        <v>221</v>
      </c>
      <c r="B81" s="13">
        <v>120913022308</v>
      </c>
      <c r="C81" s="11" t="str">
        <f>IF(ISERROR(VLOOKUP(B81,'120912'!B:C,2,FALSE)),"new",VLOOKUP(B81,'120912'!B:C,2,FALSE))</f>
        <v>new</v>
      </c>
      <c r="D81" s="11" t="str">
        <f>IF(ISERROR(VLOOKUP(B81,'120912'!B:D,3,FALSE)),"new",IF(VLOOKUP(B81,'120912'!B:D,3,FALSE)="new","existing",VLOOKUP(B81,'120912'!B:D,3,FALSE)))</f>
        <v>new</v>
      </c>
      <c r="E81" s="4" t="e">
        <f t="shared" si="2"/>
        <v>#VALUE!</v>
      </c>
      <c r="F81" s="11" t="str">
        <f>IF(ISERROR(VLOOKUP(B81,'140912'!B:B,1,FALSE)),"yes","no")</f>
        <v>no</v>
      </c>
      <c r="G81" s="2" t="s">
        <v>1390</v>
      </c>
      <c r="H81" s="11" t="str">
        <f>IF(ISNA(VLOOKUP(B81,CEEMEA!$A:$A,1,0)),IF(ISNA(VLOOKUP(B81,Removes!$A:$A,1,0)),IF(ISNA(VLOOKUP(B81,TTM!$A:$A,1,0)),IF(ISNA(VLOOKUP(B81,FastTrack!$A:$A,1,0)),"Smart421","FastTrack"),"TTM"),"Remove"),"CEEMEA")</f>
        <v>Smart421</v>
      </c>
      <c r="I81" s="11" t="str">
        <f>IF(COUNTIF(schedule!DA$1:ZZ$100,B81)=0,"new","scheduled")</f>
        <v>scheduled</v>
      </c>
    </row>
    <row r="82" spans="1:9">
      <c r="A82" s="1" t="s">
        <v>1387</v>
      </c>
      <c r="B82" s="13">
        <v>120913025255</v>
      </c>
      <c r="C82" s="11" t="str">
        <f>IF(ISERROR(VLOOKUP(B82,'120912'!B:C,2,FALSE)),"new",VLOOKUP(B82,'120912'!B:C,2,FALSE))</f>
        <v>new</v>
      </c>
      <c r="D82" s="11" t="str">
        <f>IF(ISERROR(VLOOKUP(B82,'120912'!B:D,3,FALSE)),"new",IF(VLOOKUP(B82,'120912'!B:D,3,FALSE)="new","existing",VLOOKUP(B82,'120912'!B:D,3,FALSE)))</f>
        <v>new</v>
      </c>
      <c r="E82" s="4" t="e">
        <f t="shared" si="2"/>
        <v>#VALUE!</v>
      </c>
      <c r="F82" s="11" t="str">
        <f>IF(ISERROR(VLOOKUP(B82,'140912'!B:B,1,FALSE)),"yes","no")</f>
        <v>no</v>
      </c>
      <c r="G82" s="2" t="s">
        <v>1388</v>
      </c>
      <c r="H82" s="11" t="str">
        <f>IF(ISNA(VLOOKUP(B82,CEEMEA!$A:$A,1,0)),IF(ISNA(VLOOKUP(B82,Removes!$A:$A,1,0)),IF(ISNA(VLOOKUP(B82,TTM!$A:$A,1,0)),IF(ISNA(VLOOKUP(B82,FastTrack!$A:$A,1,0)),"Smart421","FastTrack"),"TTM"),"Remove"),"CEEMEA")</f>
        <v>CEEMEA</v>
      </c>
      <c r="I82" s="11" t="str">
        <f>IF(COUNTIF(schedule!DJ$1:ZZ$100,B82)=0,"new","scheduled")</f>
        <v>scheduled</v>
      </c>
    </row>
    <row r="83" spans="1:9">
      <c r="A83" s="1" t="s">
        <v>1385</v>
      </c>
      <c r="B83" s="13">
        <v>120913025811</v>
      </c>
      <c r="C83" s="11" t="str">
        <f>IF(ISERROR(VLOOKUP(B83,'120912'!B:C,2,FALSE)),"new",VLOOKUP(B83,'120912'!B:C,2,FALSE))</f>
        <v>new</v>
      </c>
      <c r="D83" s="11" t="str">
        <f>IF(ISERROR(VLOOKUP(B83,'120912'!B:D,3,FALSE)),"new",IF(VLOOKUP(B83,'120912'!B:D,3,FALSE)="new","existing",VLOOKUP(B83,'120912'!B:D,3,FALSE)))</f>
        <v>new</v>
      </c>
      <c r="E83" s="4" t="e">
        <f t="shared" si="2"/>
        <v>#VALUE!</v>
      </c>
      <c r="F83" s="11" t="str">
        <f>IF(ISERROR(VLOOKUP(B83,'140912'!B:B,1,FALSE)),"yes","no")</f>
        <v>no</v>
      </c>
      <c r="G83" s="2" t="s">
        <v>1386</v>
      </c>
      <c r="H83" s="11" t="str">
        <f>IF(ISNA(VLOOKUP(B83,CEEMEA!$A:$A,1,0)),IF(ISNA(VLOOKUP(B83,Removes!$A:$A,1,0)),IF(ISNA(VLOOKUP(B83,TTM!$A:$A,1,0)),IF(ISNA(VLOOKUP(B83,FastTrack!$A:$A,1,0)),"Smart421","FastTrack"),"TTM"),"Remove"),"CEEMEA")</f>
        <v>CEEMEA</v>
      </c>
      <c r="I83" s="11" t="str">
        <f>IF(COUNTIF(schedule!DJ$1:ZZ$100,B83)=0,"new","scheduled")</f>
        <v>scheduled</v>
      </c>
    </row>
    <row r="84" spans="1:9">
      <c r="A84" s="1" t="s">
        <v>1373</v>
      </c>
      <c r="B84" s="13">
        <v>120913030541</v>
      </c>
      <c r="C84" s="11" t="str">
        <f>IF(ISERROR(VLOOKUP(B84,'120912'!B:C,2,FALSE)),"new",VLOOKUP(B84,'120912'!B:C,2,FALSE))</f>
        <v>new</v>
      </c>
      <c r="D84" s="11" t="str">
        <f>IF(ISERROR(VLOOKUP(B84,'120912'!B:D,3,FALSE)),"new",IF(VLOOKUP(B84,'120912'!B:D,3,FALSE)="new","existing",VLOOKUP(B84,'120912'!B:D,3,FALSE)))</f>
        <v>new</v>
      </c>
      <c r="E84" s="4" t="e">
        <f t="shared" si="2"/>
        <v>#VALUE!</v>
      </c>
      <c r="F84" s="11" t="str">
        <f>IF(ISERROR(VLOOKUP(B84,'140912'!B:B,1,FALSE)),"yes","no")</f>
        <v>no</v>
      </c>
      <c r="G84" s="2" t="s">
        <v>1374</v>
      </c>
      <c r="H84" s="11" t="str">
        <f>IF(ISNA(VLOOKUP(B84,CEEMEA!$A:$A,1,0)),IF(ISNA(VLOOKUP(B84,Removes!$A:$A,1,0)),IF(ISNA(VLOOKUP(B84,TTM!$A:$A,1,0)),IF(ISNA(VLOOKUP(B84,FastTrack!$A:$A,1,0)),"Smart421","FastTrack"),"TTM"),"Remove"),"CEEMEA")</f>
        <v>CEEMEA</v>
      </c>
      <c r="I84" s="11" t="str">
        <f>IF(COUNTIF(schedule!DJ$1:ZZ$100,B84)=0,"new","scheduled")</f>
        <v>scheduled</v>
      </c>
    </row>
    <row r="85" spans="1:9">
      <c r="A85" s="1" t="s">
        <v>1371</v>
      </c>
      <c r="B85" s="13">
        <v>120913051016</v>
      </c>
      <c r="C85" s="11" t="str">
        <f>IF(ISERROR(VLOOKUP(B85,'120912'!B:C,2,FALSE)),"new",VLOOKUP(B85,'120912'!B:C,2,FALSE))</f>
        <v>new</v>
      </c>
      <c r="D85" s="11" t="str">
        <f>IF(ISERROR(VLOOKUP(B85,'120912'!B:D,3,FALSE)),"new",IF(VLOOKUP(B85,'120912'!B:D,3,FALSE)="new","existing",VLOOKUP(B85,'120912'!B:D,3,FALSE)))</f>
        <v>new</v>
      </c>
      <c r="E85" s="4" t="e">
        <f t="shared" si="2"/>
        <v>#VALUE!</v>
      </c>
      <c r="F85" s="11" t="str">
        <f>IF(ISERROR(VLOOKUP(B85,'140912'!B:B,1,FALSE)),"yes","no")</f>
        <v>no</v>
      </c>
      <c r="G85" s="2" t="s">
        <v>1372</v>
      </c>
      <c r="H85" s="11" t="str">
        <f>IF(ISNA(VLOOKUP(B85,CEEMEA!$A:$A,1,0)),IF(ISNA(VLOOKUP(B85,Removes!$A:$A,1,0)),IF(ISNA(VLOOKUP(B85,TTM!$A:$A,1,0)),IF(ISNA(VLOOKUP(B85,FastTrack!$A:$A,1,0)),"Smart421","FastTrack"),"TTM"),"Remove"),"CEEMEA")</f>
        <v>CEEMEA</v>
      </c>
      <c r="I85" s="11" t="str">
        <f>IF(COUNTIF(schedule!DJ$1:ZZ$100,B85)=0,"new","scheduled")</f>
        <v>scheduled</v>
      </c>
    </row>
    <row r="86" spans="1:9">
      <c r="A86" s="1" t="s">
        <v>1369</v>
      </c>
      <c r="B86" s="13">
        <v>1203261339301</v>
      </c>
      <c r="C86" s="11" t="str">
        <f>IF(ISERROR(VLOOKUP(B86,'120912'!B:C,2,FALSE)),"new",VLOOKUP(B86,'120912'!B:C,2,FALSE))</f>
        <v>new</v>
      </c>
      <c r="D86" s="11" t="str">
        <f>IF(ISERROR(VLOOKUP(B86,'120912'!B:D,3,FALSE)),"new",IF(VLOOKUP(B86,'120912'!B:D,3,FALSE)="new","existing",VLOOKUP(B86,'120912'!B:D,3,FALSE)))</f>
        <v>new</v>
      </c>
      <c r="E86" s="4" t="e">
        <f t="shared" si="2"/>
        <v>#VALUE!</v>
      </c>
      <c r="F86" s="11" t="str">
        <f>IF(ISERROR(VLOOKUP(B86,'140912'!B:B,1,FALSE)),"yes","no")</f>
        <v>no</v>
      </c>
      <c r="G86" s="2" t="s">
        <v>1370</v>
      </c>
      <c r="H86" s="11" t="str">
        <f>IF(ISNA(VLOOKUP(B86,CEEMEA!$A:$A,1,0)),IF(ISNA(VLOOKUP(B86,Removes!$A:$A,1,0)),IF(ISNA(VLOOKUP(B86,TTM!$A:$A,1,0)),IF(ISNA(VLOOKUP(B86,FastTrack!$A:$A,1,0)),"Smart421","FastTrack"),"TTM"),"Remove"),"CEEMEA")</f>
        <v>Smart421</v>
      </c>
      <c r="I86" s="11" t="str">
        <f>IF(COUNTIF(schedule!DA$1:ZZ$100,B86)=0,"new","scheduled")</f>
        <v>scheduled</v>
      </c>
    </row>
    <row r="87" spans="1:9">
      <c r="A87" s="1" t="s">
        <v>1379</v>
      </c>
      <c r="B87" s="13">
        <v>1203261339353</v>
      </c>
      <c r="C87" s="11" t="str">
        <f>IF(ISERROR(VLOOKUP(B87,'120912'!B:C,2,FALSE)),"new",VLOOKUP(B87,'120912'!B:C,2,FALSE))</f>
        <v>new</v>
      </c>
      <c r="D87" s="11" t="str">
        <f>IF(ISERROR(VLOOKUP(B87,'120912'!B:D,3,FALSE)),"new",IF(VLOOKUP(B87,'120912'!B:D,3,FALSE)="new","existing",VLOOKUP(B87,'120912'!B:D,3,FALSE)))</f>
        <v>new</v>
      </c>
      <c r="E87" s="4" t="e">
        <f t="shared" si="2"/>
        <v>#VALUE!</v>
      </c>
      <c r="F87" s="11" t="str">
        <f>IF(ISERROR(VLOOKUP(B87,'140912'!B:B,1,FALSE)),"yes","no")</f>
        <v>no</v>
      </c>
      <c r="G87" s="2" t="s">
        <v>1380</v>
      </c>
      <c r="H87" s="11" t="str">
        <f>IF(ISNA(VLOOKUP(B87,CEEMEA!$A:$A,1,0)),IF(ISNA(VLOOKUP(B87,Removes!$A:$A,1,0)),IF(ISNA(VLOOKUP(B87,TTM!$A:$A,1,0)),IF(ISNA(VLOOKUP(B87,FastTrack!$A:$A,1,0)),"Smart421","FastTrack"),"TTM"),"Remove"),"CEEMEA")</f>
        <v>Smart421</v>
      </c>
      <c r="I87" s="11" t="str">
        <f>IF(COUNTIF(schedule!DA$1:ZZ$100,B87)=0,"new","scheduled")</f>
        <v>scheduled</v>
      </c>
    </row>
    <row r="88" spans="1:9">
      <c r="A88" s="1" t="s">
        <v>1383</v>
      </c>
      <c r="B88" s="13">
        <v>1203261339412</v>
      </c>
      <c r="C88" s="11" t="str">
        <f>IF(ISERROR(VLOOKUP(B88,'120912'!B:C,2,FALSE)),"new",VLOOKUP(B88,'120912'!B:C,2,FALSE))</f>
        <v>new</v>
      </c>
      <c r="D88" s="11" t="str">
        <f>IF(ISERROR(VLOOKUP(B88,'120912'!B:D,3,FALSE)),"new",IF(VLOOKUP(B88,'120912'!B:D,3,FALSE)="new","existing",VLOOKUP(B88,'120912'!B:D,3,FALSE)))</f>
        <v>new</v>
      </c>
      <c r="E88" s="4" t="e">
        <f t="shared" si="2"/>
        <v>#VALUE!</v>
      </c>
      <c r="F88" s="11" t="str">
        <f>IF(ISERROR(VLOOKUP(B88,'140912'!B:B,1,FALSE)),"yes","no")</f>
        <v>no</v>
      </c>
      <c r="G88" s="2" t="s">
        <v>1384</v>
      </c>
      <c r="H88" s="11" t="str">
        <f>IF(ISNA(VLOOKUP(B88,CEEMEA!$A:$A,1,0)),IF(ISNA(VLOOKUP(B88,Removes!$A:$A,1,0)),IF(ISNA(VLOOKUP(B88,TTM!$A:$A,1,0)),IF(ISNA(VLOOKUP(B88,FastTrack!$A:$A,1,0)),"Smart421","FastTrack"),"TTM"),"Remove"),"CEEMEA")</f>
        <v>Smart421</v>
      </c>
      <c r="I88" s="11" t="str">
        <f>IF(COUNTIF(schedule!DA$1:ZZ$100,B88)=0,"new","scheduled")</f>
        <v>scheduled</v>
      </c>
    </row>
    <row r="89" spans="1:9">
      <c r="A89" s="1" t="s">
        <v>1381</v>
      </c>
      <c r="B89" s="13">
        <v>1203261339453</v>
      </c>
      <c r="C89" s="11" t="str">
        <f>IF(ISERROR(VLOOKUP(B89,'120912'!B:C,2,FALSE)),"new",VLOOKUP(B89,'120912'!B:C,2,FALSE))</f>
        <v>new</v>
      </c>
      <c r="D89" s="11" t="str">
        <f>IF(ISERROR(VLOOKUP(B89,'120912'!B:D,3,FALSE)),"new",IF(VLOOKUP(B89,'120912'!B:D,3,FALSE)="new","existing",VLOOKUP(B89,'120912'!B:D,3,FALSE)))</f>
        <v>new</v>
      </c>
      <c r="E89" s="4" t="e">
        <f t="shared" si="2"/>
        <v>#VALUE!</v>
      </c>
      <c r="F89" s="11" t="str">
        <f>IF(ISERROR(VLOOKUP(B89,'140912'!B:B,1,FALSE)),"yes","no")</f>
        <v>no</v>
      </c>
      <c r="G89" s="2" t="s">
        <v>1382</v>
      </c>
      <c r="H89" s="11" t="str">
        <f>IF(ISNA(VLOOKUP(B89,CEEMEA!$A:$A,1,0)),IF(ISNA(VLOOKUP(B89,Removes!$A:$A,1,0)),IF(ISNA(VLOOKUP(B89,TTM!$A:$A,1,0)),IF(ISNA(VLOOKUP(B89,FastTrack!$A:$A,1,0)),"Smart421","FastTrack"),"TTM"),"Remove"),"CEEMEA")</f>
        <v>Smart421</v>
      </c>
      <c r="I89" s="11" t="str">
        <f>IF(COUNTIF(schedule!DA$1:ZZ$100,B89)=0,"new","scheduled")</f>
        <v>scheduled</v>
      </c>
    </row>
    <row r="90" spans="1:9">
      <c r="A90" s="1" t="s">
        <v>1377</v>
      </c>
      <c r="B90" s="13">
        <v>1203261339512</v>
      </c>
      <c r="C90" s="11" t="str">
        <f>IF(ISERROR(VLOOKUP(B90,'120912'!B:C,2,FALSE)),"new",VLOOKUP(B90,'120912'!B:C,2,FALSE))</f>
        <v>new</v>
      </c>
      <c r="D90" s="11" t="str">
        <f>IF(ISERROR(VLOOKUP(B90,'120912'!B:D,3,FALSE)),"new",IF(VLOOKUP(B90,'120912'!B:D,3,FALSE)="new","existing",VLOOKUP(B90,'120912'!B:D,3,FALSE)))</f>
        <v>new</v>
      </c>
      <c r="E90" s="4" t="e">
        <f t="shared" si="2"/>
        <v>#VALUE!</v>
      </c>
      <c r="F90" s="11" t="str">
        <f>IF(ISERROR(VLOOKUP(B90,'140912'!B:B,1,FALSE)),"yes","no")</f>
        <v>no</v>
      </c>
      <c r="G90" s="2" t="s">
        <v>1378</v>
      </c>
      <c r="H90" s="11" t="str">
        <f>IF(ISNA(VLOOKUP(B90,CEEMEA!$A:$A,1,0)),IF(ISNA(VLOOKUP(B90,Removes!$A:$A,1,0)),IF(ISNA(VLOOKUP(B90,TTM!$A:$A,1,0)),IF(ISNA(VLOOKUP(B90,FastTrack!$A:$A,1,0)),"Smart421","FastTrack"),"TTM"),"Remove"),"CEEMEA")</f>
        <v>Smart421</v>
      </c>
      <c r="I90" s="11" t="str">
        <f>IF(COUNTIF(schedule!DA$1:ZZ$100,B90)=0,"new","scheduled")</f>
        <v>scheduled</v>
      </c>
    </row>
    <row r="91" spans="1:9">
      <c r="A91" s="1" t="s">
        <v>1375</v>
      </c>
      <c r="B91" s="13">
        <v>1203261339561</v>
      </c>
      <c r="C91" s="11" t="str">
        <f>IF(ISERROR(VLOOKUP(B91,'120912'!B:C,2,FALSE)),"new",VLOOKUP(B91,'120912'!B:C,2,FALSE))</f>
        <v>new</v>
      </c>
      <c r="D91" s="11" t="str">
        <f>IF(ISERROR(VLOOKUP(B91,'120912'!B:D,3,FALSE)),"new",IF(VLOOKUP(B91,'120912'!B:D,3,FALSE)="new","existing",VLOOKUP(B91,'120912'!B:D,3,FALSE)))</f>
        <v>new</v>
      </c>
      <c r="E91" s="4" t="e">
        <f t="shared" si="2"/>
        <v>#VALUE!</v>
      </c>
      <c r="F91" s="11" t="str">
        <f>IF(ISERROR(VLOOKUP(B91,'140912'!B:B,1,FALSE)),"yes","no")</f>
        <v>no</v>
      </c>
      <c r="G91" s="2" t="s">
        <v>1376</v>
      </c>
      <c r="H91" s="11" t="str">
        <f>IF(ISNA(VLOOKUP(B91,CEEMEA!$A:$A,1,0)),IF(ISNA(VLOOKUP(B91,Removes!$A:$A,1,0)),IF(ISNA(VLOOKUP(B91,TTM!$A:$A,1,0)),IF(ISNA(VLOOKUP(B91,FastTrack!$A:$A,1,0)),"Smart421","FastTrack"),"TTM"),"Remove"),"CEEMEA")</f>
        <v>Smart421</v>
      </c>
      <c r="I91" s="11" t="str">
        <f>IF(COUNTIF(schedule!DA$1:ZZ$100,B91)=0,"new","scheduled")</f>
        <v>scheduled</v>
      </c>
    </row>
    <row r="92" spans="1:9">
      <c r="A92" s="11" t="s">
        <v>398</v>
      </c>
      <c r="B92" s="13">
        <v>1207260343573</v>
      </c>
      <c r="C92" s="11" t="str">
        <f>IF(ISERROR(VLOOKUP(B92,'120912'!B:C,2,FALSE)),"new",VLOOKUP(B92,'120912'!B:C,2,FALSE))</f>
        <v>new</v>
      </c>
      <c r="D92" s="11" t="str">
        <f>IF(ISERROR(VLOOKUP(B92,'120912'!B:D,3,FALSE)),"new",IF(VLOOKUP(B92,'120912'!B:D,3,FALSE)="new","existing",VLOOKUP(B92,'120912'!B:D,3,FALSE)))</f>
        <v>new</v>
      </c>
      <c r="E92" s="4">
        <f t="shared" si="2"/>
        <v>41252</v>
      </c>
      <c r="F92" s="11" t="str">
        <f>IF(ISERROR(VLOOKUP(B92,'140912'!B:B,1,FALSE)),"yes","no")</f>
        <v>yes</v>
      </c>
      <c r="G92" s="2" t="s">
        <v>1397</v>
      </c>
      <c r="H92" s="11" t="str">
        <f>IF(ISNA(VLOOKUP(B92,CEEMEA!$A:$A,1,0)),IF(ISNA(VLOOKUP(B92,Removes!$A:$A,1,0)),IF(ISNA(VLOOKUP(B92,TTM!$A:$A,1,0)),IF(ISNA(VLOOKUP(B92,FastTrack!$A:$A,1,0)),"Smart421","FastTrack"),"TTM"),"Remove"),"CEEMEA")</f>
        <v>Smart421</v>
      </c>
      <c r="I92" s="11" t="str">
        <f>IF(COUNTIF(schedule!DA$1:ZZ$100,B92)=0,"new","scheduled")</f>
        <v>scheduled</v>
      </c>
    </row>
    <row r="93" spans="1:9">
      <c r="A93" s="11" t="s">
        <v>1422</v>
      </c>
      <c r="B93" s="13">
        <v>1207300453043</v>
      </c>
      <c r="C93" s="11" t="str">
        <f>IF(ISERROR(VLOOKUP(B93,'120912'!B:C,2,FALSE)),"new",VLOOKUP(B93,'120912'!B:C,2,FALSE))</f>
        <v>new</v>
      </c>
      <c r="D93" s="11" t="str">
        <f>IF(ISERROR(VLOOKUP(B93,'120912'!B:D,3,FALSE)),"new",IF(VLOOKUP(B93,'120912'!B:D,3,FALSE)="new","existing",VLOOKUP(B93,'120912'!B:D,3,FALSE)))</f>
        <v>new</v>
      </c>
      <c r="E93" s="4">
        <f t="shared" si="2"/>
        <v>41252</v>
      </c>
      <c r="F93" s="11" t="str">
        <f>IF(ISERROR(VLOOKUP(B93,'140912'!B:B,1,FALSE)),"yes","no")</f>
        <v>no</v>
      </c>
      <c r="G93" s="2" t="s">
        <v>1423</v>
      </c>
      <c r="H93" s="11" t="str">
        <f>IF(ISNA(VLOOKUP(B93,CEEMEA!$A:$A,1,0)),IF(ISNA(VLOOKUP(B93,Removes!$A:$A,1,0)),IF(ISNA(VLOOKUP(B93,TTM!$A:$A,1,0)),IF(ISNA(VLOOKUP(B93,FastTrack!$A:$A,1,0)),"Smart421","FastTrack"),"TTM"),"Remove"),"CEEMEA")</f>
        <v>CEEMEA</v>
      </c>
      <c r="I93" s="11" t="str">
        <f>IF(COUNTIF(schedule!DA$1:ZZ$100,B93)=0,"new","scheduled")</f>
        <v>new</v>
      </c>
    </row>
    <row r="94" spans="1:9">
      <c r="A94" s="11" t="s">
        <v>1407</v>
      </c>
      <c r="B94" s="13">
        <v>1207301048573</v>
      </c>
      <c r="C94" s="11" t="str">
        <f>IF(ISERROR(VLOOKUP(B94,'120912'!B:C,2,FALSE)),"new",VLOOKUP(B94,'120912'!B:C,2,FALSE))</f>
        <v>new</v>
      </c>
      <c r="D94" s="11" t="str">
        <f>IF(ISERROR(VLOOKUP(B94,'120912'!B:D,3,FALSE)),"new",IF(VLOOKUP(B94,'120912'!B:D,3,FALSE)="new","existing",VLOOKUP(B94,'120912'!B:D,3,FALSE)))</f>
        <v>new</v>
      </c>
      <c r="E94" s="4">
        <f t="shared" si="2"/>
        <v>41252</v>
      </c>
      <c r="F94" s="11" t="str">
        <f>IF(ISERROR(VLOOKUP(B94,'140912'!B:B,1,FALSE)),"yes","no")</f>
        <v>no</v>
      </c>
      <c r="G94" s="2" t="s">
        <v>1408</v>
      </c>
      <c r="H94" s="11" t="str">
        <f>IF(ISNA(VLOOKUP(B94,CEEMEA!$A:$A,1,0)),IF(ISNA(VLOOKUP(B94,Removes!$A:$A,1,0)),IF(ISNA(VLOOKUP(B94,TTM!$A:$A,1,0)),IF(ISNA(VLOOKUP(B94,FastTrack!$A:$A,1,0)),"Smart421","FastTrack"),"TTM"),"Remove"),"CEEMEA")</f>
        <v>CEEMEA</v>
      </c>
      <c r="I94" s="11" t="str">
        <f>IF(COUNTIF(schedule!DA$1:ZZ$100,B94)=0,"new","scheduled")</f>
        <v>new</v>
      </c>
    </row>
    <row r="95" spans="1:9">
      <c r="A95" s="11" t="s">
        <v>489</v>
      </c>
      <c r="B95" s="13">
        <v>1208130524571</v>
      </c>
      <c r="C95" s="11" t="str">
        <f>IF(ISERROR(VLOOKUP(B95,'120912'!B:C,2,FALSE)),"new",VLOOKUP(B95,'120912'!B:C,2,FALSE))</f>
        <v>new</v>
      </c>
      <c r="D95" s="11" t="str">
        <f>IF(ISERROR(VLOOKUP(B95,'120912'!B:D,3,FALSE)),"new",IF(VLOOKUP(B95,'120912'!B:D,3,FALSE)="new","existing",VLOOKUP(B95,'120912'!B:D,3,FALSE)))</f>
        <v>existing</v>
      </c>
      <c r="E95" s="4">
        <f t="shared" si="2"/>
        <v>41008</v>
      </c>
      <c r="F95" s="11" t="str">
        <f>IF(ISERROR(VLOOKUP(B95,'140912'!B:B,1,FALSE)),"yes","no")</f>
        <v>no</v>
      </c>
      <c r="G95" s="2" t="s">
        <v>1014</v>
      </c>
      <c r="H95" s="11" t="str">
        <f>IF(ISNA(VLOOKUP(B95,CEEMEA!$A:$A,1,0)),IF(ISNA(VLOOKUP(B95,Removes!$A:$A,1,0)),IF(ISNA(VLOOKUP(B95,TTM!$A:$A,1,0)),IF(ISNA(VLOOKUP(B95,FastTrack!$A:$A,1,0)),"Smart421","FastTrack"),"TTM"),"Remove"),"CEEMEA")</f>
        <v>Remove</v>
      </c>
      <c r="I95" s="11" t="str">
        <f>IF(COUNTIF(schedule!DA$1:ZZ$100,B95)=0,"new","scheduled")</f>
        <v>new</v>
      </c>
    </row>
    <row r="96" spans="1:9">
      <c r="A96" s="11" t="s">
        <v>1395</v>
      </c>
      <c r="B96" s="13">
        <v>1208150951203</v>
      </c>
      <c r="C96" s="11" t="str">
        <f>IF(ISERROR(VLOOKUP(B96,'120912'!B:C,2,FALSE)),"new",VLOOKUP(B96,'120912'!B:C,2,FALSE))</f>
        <v>new</v>
      </c>
      <c r="D96" s="11" t="str">
        <f>IF(ISERROR(VLOOKUP(B96,'120912'!B:D,3,FALSE)),"new",IF(VLOOKUP(B96,'120912'!B:D,3,FALSE)="new","existing",VLOOKUP(B96,'120912'!B:D,3,FALSE)))</f>
        <v>new</v>
      </c>
      <c r="E96" s="4">
        <f t="shared" si="2"/>
        <v>41252</v>
      </c>
      <c r="F96" s="11" t="str">
        <f>IF(ISERROR(VLOOKUP(B96,'140912'!B:B,1,FALSE)),"yes","no")</f>
        <v>yes</v>
      </c>
      <c r="G96" s="2" t="s">
        <v>1396</v>
      </c>
      <c r="H96" s="11" t="str">
        <f>IF(ISNA(VLOOKUP(B96,CEEMEA!$A:$A,1,0)),IF(ISNA(VLOOKUP(B96,Removes!$A:$A,1,0)),IF(ISNA(VLOOKUP(B96,TTM!$A:$A,1,0)),IF(ISNA(VLOOKUP(B96,FastTrack!$A:$A,1,0)),"Smart421","FastTrack"),"TTM"),"Remove"),"CEEMEA")</f>
        <v>Smart421</v>
      </c>
      <c r="I96" s="11" t="str">
        <f>IF(COUNTIF(schedule!DA$1:ZZ$100,B96)=0,"new","scheduled")</f>
        <v>scheduled</v>
      </c>
    </row>
    <row r="97" spans="1:9">
      <c r="A97" s="11" t="s">
        <v>859</v>
      </c>
      <c r="B97" s="13">
        <v>1208182007483</v>
      </c>
      <c r="C97" s="11" t="str">
        <f>IF(ISERROR(VLOOKUP(B97,'120912'!B:C,2,FALSE)),"new",VLOOKUP(B97,'120912'!B:C,2,FALSE))</f>
        <v>new</v>
      </c>
      <c r="D97" s="11" t="str">
        <f>IF(ISERROR(VLOOKUP(B97,'120912'!B:D,3,FALSE)),"new",IF(VLOOKUP(B97,'120912'!B:D,3,FALSE)="new","existing",VLOOKUP(B97,'120912'!B:D,3,FALSE)))</f>
        <v>existing</v>
      </c>
      <c r="E97" s="4">
        <f t="shared" si="2"/>
        <v>41252</v>
      </c>
      <c r="F97" s="11" t="str">
        <f>IF(ISERROR(VLOOKUP(B97,'140912'!B:B,1,FALSE)),"yes","no")</f>
        <v>no</v>
      </c>
      <c r="G97" s="2" t="s">
        <v>1424</v>
      </c>
      <c r="H97" s="11" t="str">
        <f>IF(ISNA(VLOOKUP(B97,CEEMEA!$A:$A,1,0)),IF(ISNA(VLOOKUP(B97,Removes!$A:$A,1,0)),IF(ISNA(VLOOKUP(B97,TTM!$A:$A,1,0)),IF(ISNA(VLOOKUP(B97,FastTrack!$A:$A,1,0)),"Smart421","FastTrack"),"TTM"),"Remove"),"CEEMEA")</f>
        <v>CEEMEA</v>
      </c>
      <c r="I97" s="11" t="str">
        <f>IF(COUNTIF(schedule!DA$1:ZZ$100,B97)=0,"new","scheduled")</f>
        <v>scheduled</v>
      </c>
    </row>
    <row r="98" spans="1:9">
      <c r="A98" s="11" t="s">
        <v>863</v>
      </c>
      <c r="B98" s="13">
        <v>1208182028102</v>
      </c>
      <c r="C98" s="11" t="str">
        <f>IF(ISERROR(VLOOKUP(B98,'120912'!B:C,2,FALSE)),"new",VLOOKUP(B98,'120912'!B:C,2,FALSE))</f>
        <v>new</v>
      </c>
      <c r="D98" s="11" t="str">
        <f>IF(ISERROR(VLOOKUP(B98,'120912'!B:D,3,FALSE)),"new",IF(VLOOKUP(B98,'120912'!B:D,3,FALSE)="new","existing",VLOOKUP(B98,'120912'!B:D,3,FALSE)))</f>
        <v>existing</v>
      </c>
      <c r="E98" s="4">
        <f t="shared" si="2"/>
        <v>41252</v>
      </c>
      <c r="F98" s="11" t="str">
        <f>IF(ISERROR(VLOOKUP(B98,'140912'!B:B,1,FALSE)),"yes","no")</f>
        <v>no</v>
      </c>
      <c r="G98" s="2" t="s">
        <v>1425</v>
      </c>
      <c r="H98" s="11" t="str">
        <f>IF(ISNA(VLOOKUP(B98,CEEMEA!$A:$A,1,0)),IF(ISNA(VLOOKUP(B98,Removes!$A:$A,1,0)),IF(ISNA(VLOOKUP(B98,TTM!$A:$A,1,0)),IF(ISNA(VLOOKUP(B98,FastTrack!$A:$A,1,0)),"Smart421","FastTrack"),"TTM"),"Remove"),"CEEMEA")</f>
        <v>CEEMEA</v>
      </c>
      <c r="I98" s="11" t="str">
        <f>IF(COUNTIF(schedule!DA$1:ZZ$100,B98)=0,"new","scheduled")</f>
        <v>new</v>
      </c>
    </row>
    <row r="99" spans="1:9">
      <c r="A99" s="11" t="s">
        <v>76</v>
      </c>
      <c r="B99" s="13">
        <v>1209070100191</v>
      </c>
      <c r="C99" s="11" t="str">
        <f>IF(ISERROR(VLOOKUP(B99,'120912'!B:C,2,FALSE)),"new",VLOOKUP(B99,'120912'!B:C,2,FALSE))</f>
        <v>new</v>
      </c>
      <c r="D99" s="11" t="str">
        <f>IF(ISERROR(VLOOKUP(B99,'120912'!B:D,3,FALSE)),"new",IF(VLOOKUP(B99,'120912'!B:D,3,FALSE)="new","existing",VLOOKUP(B99,'120912'!B:D,3,FALSE)))</f>
        <v>existing</v>
      </c>
      <c r="E99" s="4">
        <f t="shared" si="2"/>
        <v>41099</v>
      </c>
      <c r="F99" s="11" t="str">
        <f>IF(ISERROR(VLOOKUP(B99,'140912'!B:B,1,FALSE)),"yes","no")</f>
        <v>no</v>
      </c>
      <c r="G99" s="2" t="s">
        <v>1470</v>
      </c>
      <c r="H99" s="11" t="str">
        <f>IF(ISNA(VLOOKUP(B99,CEEMEA!$A:$A,1,0)),IF(ISNA(VLOOKUP(B99,Removes!$A:$A,1,0)),IF(ISNA(VLOOKUP(B99,TTM!$A:$A,1,0)),IF(ISNA(VLOOKUP(B99,FastTrack!$A:$A,1,0)),"Smart421","FastTrack"),"TTM"),"Remove"),"CEEMEA")</f>
        <v>CEEMEA</v>
      </c>
      <c r="I99" s="11" t="str">
        <f>IF(COUNTIF(schedule!DJ$1:ZZ$100,B99)=0,"new","scheduled")</f>
        <v>new</v>
      </c>
    </row>
    <row r="100" spans="1:9">
      <c r="A100" s="11" t="s">
        <v>1418</v>
      </c>
      <c r="B100" s="13">
        <v>1209120609201</v>
      </c>
      <c r="C100" s="11" t="str">
        <f>IF(ISERROR(VLOOKUP(B100,'120912'!B:C,2,FALSE)),"new",VLOOKUP(B100,'120912'!B:C,2,FALSE))</f>
        <v>new</v>
      </c>
      <c r="D100" s="11" t="str">
        <f>IF(ISERROR(VLOOKUP(B100,'120912'!B:D,3,FALSE)),"new",IF(VLOOKUP(B100,'120912'!B:D,3,FALSE)="new","existing",VLOOKUP(B100,'120912'!B:D,3,FALSE)))</f>
        <v>new</v>
      </c>
      <c r="E100" s="4">
        <f t="shared" si="2"/>
        <v>41252</v>
      </c>
      <c r="F100" s="11" t="str">
        <f>IF(ISERROR(VLOOKUP(B100,'140912'!B:B,1,FALSE)),"yes","no")</f>
        <v>yes</v>
      </c>
      <c r="G100" s="2" t="s">
        <v>1419</v>
      </c>
      <c r="H100" s="11" t="str">
        <f>IF(ISNA(VLOOKUP(B100,CEEMEA!$A:$A,1,0)),IF(ISNA(VLOOKUP(B100,Removes!$A:$A,1,0)),IF(ISNA(VLOOKUP(B100,TTM!$A:$A,1,0)),IF(ISNA(VLOOKUP(B100,FastTrack!$A:$A,1,0)),"Smart421","FastTrack"),"TTM"),"Remove"),"CEEMEA")</f>
        <v>Smart421</v>
      </c>
      <c r="I100" s="11" t="str">
        <f>IF(COUNTIF(schedule!DA$1:ZZ$100,B100)=0,"new","scheduled")</f>
        <v>scheduled</v>
      </c>
    </row>
    <row r="101" spans="1:9">
      <c r="A101" s="11" t="s">
        <v>1411</v>
      </c>
      <c r="B101" s="13">
        <v>1209120614111</v>
      </c>
      <c r="C101" s="11" t="str">
        <f>IF(ISERROR(VLOOKUP(B101,'120912'!B:C,2,FALSE)),"new",VLOOKUP(B101,'120912'!B:C,2,FALSE))</f>
        <v>new</v>
      </c>
      <c r="D101" s="11" t="str">
        <f>IF(ISERROR(VLOOKUP(B101,'120912'!B:D,3,FALSE)),"new",IF(VLOOKUP(B101,'120912'!B:D,3,FALSE)="new","existing",VLOOKUP(B101,'120912'!B:D,3,FALSE)))</f>
        <v>new</v>
      </c>
      <c r="E101" s="4">
        <f t="shared" si="2"/>
        <v>41252</v>
      </c>
      <c r="F101" s="11" t="str">
        <f>IF(ISERROR(VLOOKUP(B101,'140912'!B:B,1,FALSE)),"yes","no")</f>
        <v>yes</v>
      </c>
      <c r="G101" s="2" t="s">
        <v>1412</v>
      </c>
      <c r="H101" s="11" t="str">
        <f>IF(ISNA(VLOOKUP(B101,CEEMEA!$A:$A,1,0)),IF(ISNA(VLOOKUP(B101,Removes!$A:$A,1,0)),IF(ISNA(VLOOKUP(B101,TTM!$A:$A,1,0)),IF(ISNA(VLOOKUP(B101,FastTrack!$A:$A,1,0)),"Smart421","FastTrack"),"TTM"),"Remove"),"CEEMEA")</f>
        <v>Smart421</v>
      </c>
      <c r="I101" s="11" t="str">
        <f>IF(COUNTIF(schedule!DA$1:ZZ$100,B101)=0,"new","scheduled")</f>
        <v>scheduled</v>
      </c>
    </row>
  </sheetData>
  <autoFilter ref="A1:I1815">
    <filterColumn colId="7"/>
    <filterColumn colId="8"/>
  </autoFilter>
  <sortState ref="A1:G1814">
    <sortCondition ref="B1:B1814"/>
  </sortState>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dimension ref="A1:I116"/>
  <sheetViews>
    <sheetView workbookViewId="0">
      <selection activeCell="F2" sqref="F2"/>
    </sheetView>
  </sheetViews>
  <sheetFormatPr defaultRowHeight="15"/>
  <cols>
    <col min="1" max="1" width="67" style="11" customWidth="1"/>
    <col min="2" max="4" width="14.140625" style="11" customWidth="1"/>
    <col min="5" max="5" width="18.42578125" style="11" customWidth="1"/>
    <col min="6" max="6" width="9.140625" style="11"/>
    <col min="7" max="7" width="9.140625" style="3"/>
    <col min="8" max="16384" width="9.140625" style="11"/>
  </cols>
  <sheetData>
    <row r="1" spans="1:9">
      <c r="A1" s="1" t="s">
        <v>23</v>
      </c>
      <c r="B1" s="13"/>
      <c r="C1" s="11" t="s">
        <v>30</v>
      </c>
      <c r="D1" s="11" t="s">
        <v>0</v>
      </c>
      <c r="E1" s="11" t="s">
        <v>35</v>
      </c>
      <c r="F1" s="11" t="s">
        <v>78</v>
      </c>
      <c r="G1" s="2" t="s">
        <v>0</v>
      </c>
      <c r="H1" s="11" t="s">
        <v>190</v>
      </c>
      <c r="I1" s="11" t="s">
        <v>230</v>
      </c>
    </row>
    <row r="2" spans="1:9">
      <c r="A2" s="1" t="s">
        <v>1296</v>
      </c>
      <c r="B2" s="13">
        <v>120326134014</v>
      </c>
      <c r="C2" s="11" t="str">
        <f>IF(ISERROR(VLOOKUP(B2,'110912'!B:C,2,FALSE)),"new",VLOOKUP(B2,'110912'!B:C,2,FALSE))</f>
        <v>new</v>
      </c>
      <c r="D2" s="11" t="str">
        <f>IF(ISERROR(VLOOKUP(B2,'110912'!B:D,3,FALSE)),"new",IF(VLOOKUP(B2,'110912'!B:D,3,FALSE)="new","existing",VLOOKUP(B2,'110912'!B:D,3,FALSE)))</f>
        <v>new</v>
      </c>
      <c r="E2" s="4">
        <f t="shared" ref="E2:E65" si="0">DATEVALUE(MID(G2,SEARCH("/",G2,1)-2,10))</f>
        <v>41163</v>
      </c>
      <c r="F2" s="11" t="str">
        <f>IF(ISERROR(VLOOKUP(B2,'130912'!B:B,1,FALSE)),"yes","no")</f>
        <v>yes</v>
      </c>
      <c r="G2" s="2" t="s">
        <v>1297</v>
      </c>
      <c r="H2" s="11" t="str">
        <f>IF(ISNA(VLOOKUP(B2,CEEMEA!$A:$A,1,0)),IF(ISNA(VLOOKUP(B2,Removes!$A:$A,1,0)),IF(ISNA(VLOOKUP(B2,TTM!$A:$A,1,0)),IF(ISNA(VLOOKUP(B2,FastTrack!$A:$A,1,0)),"Smart421","FastTrack"),"TTM"),"Remove"),"CEEMEA")</f>
        <v>Smart421</v>
      </c>
      <c r="I2" s="11" t="str">
        <f>IF(COUNTIF(schedule!DJ$1:ZZ$100,B2)=0,"new","scheduled")</f>
        <v>scheduled</v>
      </c>
    </row>
    <row r="3" spans="1:9">
      <c r="A3" s="11" t="s">
        <v>1327</v>
      </c>
      <c r="B3" s="13">
        <v>120326134131</v>
      </c>
      <c r="C3" s="11" t="str">
        <f>IF(ISERROR(VLOOKUP(B3,'110912'!B:C,2,FALSE)),"new",VLOOKUP(B3,'110912'!B:C,2,FALSE))</f>
        <v>new</v>
      </c>
      <c r="D3" s="11" t="str">
        <f>IF(ISERROR(VLOOKUP(B3,'110912'!B:D,3,FALSE)),"new",IF(VLOOKUP(B3,'110912'!B:D,3,FALSE)="new","existing",VLOOKUP(B3,'110912'!B:D,3,FALSE)))</f>
        <v>new</v>
      </c>
      <c r="E3" s="4">
        <f t="shared" si="0"/>
        <v>41163</v>
      </c>
      <c r="F3" s="11" t="str">
        <f>IF(ISERROR(VLOOKUP(B3,'130912'!B:B,1,FALSE)),"yes","no")</f>
        <v>yes</v>
      </c>
      <c r="G3" s="2" t="s">
        <v>1328</v>
      </c>
      <c r="H3" s="11" t="str">
        <f>IF(ISNA(VLOOKUP(B3,CEEMEA!$A:$A,1,0)),IF(ISNA(VLOOKUP(B3,Removes!$A:$A,1,0)),IF(ISNA(VLOOKUP(B3,TTM!$A:$A,1,0)),IF(ISNA(VLOOKUP(B3,FastTrack!$A:$A,1,0)),"Smart421","FastTrack"),"TTM"),"Remove"),"CEEMEA")</f>
        <v>Smart421</v>
      </c>
      <c r="I3" s="11" t="str">
        <f>IF(COUNTIF(schedule!DJ$1:ZZ$100,B3)=0,"new","scheduled")</f>
        <v>scheduled</v>
      </c>
    </row>
    <row r="4" spans="1:9">
      <c r="A4" s="11" t="s">
        <v>1321</v>
      </c>
      <c r="B4" s="13">
        <v>120326134136</v>
      </c>
      <c r="C4" s="11" t="str">
        <f>IF(ISERROR(VLOOKUP(B4,'110912'!B:C,2,FALSE)),"new",VLOOKUP(B4,'110912'!B:C,2,FALSE))</f>
        <v>new</v>
      </c>
      <c r="D4" s="11" t="str">
        <f>IF(ISERROR(VLOOKUP(B4,'110912'!B:D,3,FALSE)),"new",IF(VLOOKUP(B4,'110912'!B:D,3,FALSE)="new","existing",VLOOKUP(B4,'110912'!B:D,3,FALSE)))</f>
        <v>new</v>
      </c>
      <c r="E4" s="4">
        <f t="shared" si="0"/>
        <v>41163</v>
      </c>
      <c r="F4" s="11" t="str">
        <f>IF(ISERROR(VLOOKUP(B4,'130912'!B:B,1,FALSE)),"yes","no")</f>
        <v>yes</v>
      </c>
      <c r="G4" s="2" t="s">
        <v>1322</v>
      </c>
      <c r="H4" s="11" t="str">
        <f>IF(ISNA(VLOOKUP(B4,CEEMEA!$A:$A,1,0)),IF(ISNA(VLOOKUP(B4,Removes!$A:$A,1,0)),IF(ISNA(VLOOKUP(B4,TTM!$A:$A,1,0)),IF(ISNA(VLOOKUP(B4,FastTrack!$A:$A,1,0)),"Smart421","FastTrack"),"TTM"),"Remove"),"CEEMEA")</f>
        <v>Smart421</v>
      </c>
      <c r="I4" s="11" t="str">
        <f>IF(COUNTIF(schedule!DJ$1:ZZ$100,B4)=0,"new","scheduled")</f>
        <v>scheduled</v>
      </c>
    </row>
    <row r="5" spans="1:9">
      <c r="A5" s="1" t="s">
        <v>906</v>
      </c>
      <c r="B5" s="13">
        <v>120717051913</v>
      </c>
      <c r="C5" s="11" t="str">
        <f>IF(ISERROR(VLOOKUP(B5,'110912'!B:C,2,FALSE)),"new",VLOOKUP(B5,'110912'!B:C,2,FALSE))</f>
        <v>new</v>
      </c>
      <c r="D5" s="11" t="str">
        <f>IF(ISERROR(VLOOKUP(B5,'110912'!B:D,3,FALSE)),"new",IF(VLOOKUP(B5,'110912'!B:D,3,FALSE)="new","existing",VLOOKUP(B5,'110912'!B:D,3,FALSE)))</f>
        <v>existing</v>
      </c>
      <c r="E5" s="4">
        <f t="shared" si="0"/>
        <v>41163</v>
      </c>
      <c r="F5" s="11" t="str">
        <f>IF(ISERROR(VLOOKUP(B5,'130912'!B:B,1,FALSE)),"yes","no")</f>
        <v>yes</v>
      </c>
      <c r="G5" s="2" t="s">
        <v>1306</v>
      </c>
      <c r="H5" s="11" t="str">
        <f>IF(ISNA(VLOOKUP(B5,CEEMEA!$A:$A,1,0)),IF(ISNA(VLOOKUP(B5,Removes!$A:$A,1,0)),IF(ISNA(VLOOKUP(B5,TTM!$A:$A,1,0)),IF(ISNA(VLOOKUP(B5,FastTrack!$A:$A,1,0)),"Smart421","FastTrack"),"TTM"),"Remove"),"CEEMEA")</f>
        <v>CEEMEA</v>
      </c>
      <c r="I5" s="11" t="str">
        <f>IF(COUNTIF(schedule!DJ$1:ZZ$100,B5)=0,"new","scheduled")</f>
        <v>new</v>
      </c>
    </row>
    <row r="6" spans="1:9">
      <c r="A6" s="11" t="s">
        <v>162</v>
      </c>
      <c r="B6" s="13">
        <v>120808042120</v>
      </c>
      <c r="C6" s="11" t="str">
        <f>IF(ISERROR(VLOOKUP(B6,'110912'!B:C,2,FALSE)),"new",VLOOKUP(B6,'110912'!B:C,2,FALSE))</f>
        <v>new</v>
      </c>
      <c r="D6" s="11" t="str">
        <f>IF(ISERROR(VLOOKUP(B6,'110912'!B:D,3,FALSE)),"new",IF(VLOOKUP(B6,'110912'!B:D,3,FALSE)="new","existing",VLOOKUP(B6,'110912'!B:D,3,FALSE)))</f>
        <v>existing</v>
      </c>
      <c r="E6" s="4">
        <f t="shared" si="0"/>
        <v>41158</v>
      </c>
      <c r="F6" s="11" t="str">
        <f>IF(ISERROR(VLOOKUP(B6,'130912'!B:B,1,FALSE)),"yes","no")</f>
        <v>no</v>
      </c>
      <c r="G6" s="2" t="s">
        <v>1199</v>
      </c>
      <c r="H6" s="11" t="str">
        <f>IF(ISNA(VLOOKUP(B6,CEEMEA!$A:$A,1,0)),IF(ISNA(VLOOKUP(B6,Removes!$A:$A,1,0)),IF(ISNA(VLOOKUP(B6,TTM!$A:$A,1,0)),IF(ISNA(VLOOKUP(B6,FastTrack!$A:$A,1,0)),"Smart421","FastTrack"),"TTM"),"Remove"),"CEEMEA")</f>
        <v>Remove</v>
      </c>
      <c r="I6" s="11" t="str">
        <f>IF(COUNTIF(schedule!DJ$1:ZZ$100,B6)=0,"new","scheduled")</f>
        <v>new</v>
      </c>
    </row>
    <row r="7" spans="1:9">
      <c r="A7" s="11" t="s">
        <v>1107</v>
      </c>
      <c r="B7" s="13">
        <v>120815095045</v>
      </c>
      <c r="C7" s="11" t="str">
        <f>IF(ISERROR(VLOOKUP(B7,'110912'!B:C,2,FALSE)),"new",VLOOKUP(B7,'110912'!B:C,2,FALSE))</f>
        <v>new</v>
      </c>
      <c r="D7" s="11" t="str">
        <f>IF(ISERROR(VLOOKUP(B7,'110912'!B:D,3,FALSE)),"new",IF(VLOOKUP(B7,'110912'!B:D,3,FALSE)="new","existing",VLOOKUP(B7,'110912'!B:D,3,FALSE)))</f>
        <v>existing</v>
      </c>
      <c r="E7" s="4">
        <f t="shared" si="0"/>
        <v>41157</v>
      </c>
      <c r="F7" s="11" t="str">
        <f>IF(ISERROR(VLOOKUP(B7,'130912'!B:B,1,FALSE)),"yes","no")</f>
        <v>yes</v>
      </c>
      <c r="G7" s="2" t="s">
        <v>1108</v>
      </c>
      <c r="H7" s="11" t="str">
        <f>IF(ISNA(VLOOKUP(B7,CEEMEA!$A:$A,1,0)),IF(ISNA(VLOOKUP(B7,Removes!$A:$A,1,0)),IF(ISNA(VLOOKUP(B7,TTM!$A:$A,1,0)),IF(ISNA(VLOOKUP(B7,FastTrack!$A:$A,1,0)),"Smart421","FastTrack"),"TTM"),"Remove"),"CEEMEA")</f>
        <v>Smart421</v>
      </c>
      <c r="I7" s="11" t="str">
        <f>IF(COUNTIF(schedule!DJ$1:ZZ$100,B7)=0,"new","scheduled")</f>
        <v>new</v>
      </c>
    </row>
    <row r="8" spans="1:9">
      <c r="A8" s="11" t="s">
        <v>1105</v>
      </c>
      <c r="B8" s="13">
        <v>120815095055</v>
      </c>
      <c r="C8" s="11" t="str">
        <f>IF(ISERROR(VLOOKUP(B8,'110912'!B:C,2,FALSE)),"new",VLOOKUP(B8,'110912'!B:C,2,FALSE))</f>
        <v>new</v>
      </c>
      <c r="D8" s="11" t="str">
        <f>IF(ISERROR(VLOOKUP(B8,'110912'!B:D,3,FALSE)),"new",IF(VLOOKUP(B8,'110912'!B:D,3,FALSE)="new","existing",VLOOKUP(B8,'110912'!B:D,3,FALSE)))</f>
        <v>existing</v>
      </c>
      <c r="E8" s="4">
        <f t="shared" si="0"/>
        <v>41162</v>
      </c>
      <c r="F8" s="11" t="str">
        <f>IF(ISERROR(VLOOKUP(B8,'130912'!B:B,1,FALSE)),"yes","no")</f>
        <v>yes</v>
      </c>
      <c r="G8" s="2" t="s">
        <v>1268</v>
      </c>
      <c r="H8" s="11" t="str">
        <f>IF(ISNA(VLOOKUP(B8,CEEMEA!$A:$A,1,0)),IF(ISNA(VLOOKUP(B8,Removes!$A:$A,1,0)),IF(ISNA(VLOOKUP(B8,TTM!$A:$A,1,0)),IF(ISNA(VLOOKUP(B8,FastTrack!$A:$A,1,0)),"Smart421","FastTrack"),"TTM"),"Remove"),"CEEMEA")</f>
        <v>Smart421</v>
      </c>
      <c r="I8" s="11" t="str">
        <f>IF(COUNTIF(schedule!DJ$1:ZZ$100,B8)=0,"new","scheduled")</f>
        <v>scheduled</v>
      </c>
    </row>
    <row r="9" spans="1:9">
      <c r="A9" s="11" t="s">
        <v>416</v>
      </c>
      <c r="B9" s="13">
        <v>120815111406</v>
      </c>
      <c r="C9" s="11" t="str">
        <f>IF(ISERROR(VLOOKUP(B9,'110912'!B:C,2,FALSE)),"new",VLOOKUP(B9,'110912'!B:C,2,FALSE))</f>
        <v>new</v>
      </c>
      <c r="D9" s="11" t="str">
        <f>IF(ISERROR(VLOOKUP(B9,'110912'!B:D,3,FALSE)),"new",IF(VLOOKUP(B9,'110912'!B:D,3,FALSE)="new","existing",VLOOKUP(B9,'110912'!B:D,3,FALSE)))</f>
        <v>existing</v>
      </c>
      <c r="E9" s="4">
        <f t="shared" si="0"/>
        <v>41152</v>
      </c>
      <c r="F9" s="11" t="str">
        <f>IF(ISERROR(VLOOKUP(B9,'130912'!B:B,1,FALSE)),"yes","no")</f>
        <v>no</v>
      </c>
      <c r="G9" s="2" t="s">
        <v>940</v>
      </c>
      <c r="H9" s="11" t="str">
        <f>IF(ISNA(VLOOKUP(B9,CEEMEA!$A:$A,1,0)),IF(ISNA(VLOOKUP(B9,Removes!$A:$A,1,0)),IF(ISNA(VLOOKUP(B9,TTM!$A:$A,1,0)),IF(ISNA(VLOOKUP(B9,FastTrack!$A:$A,1,0)),"Smart421","FastTrack"),"TTM"),"Remove"),"CEEMEA")</f>
        <v>Smart421</v>
      </c>
      <c r="I9" s="11" t="str">
        <f>IF(COUNTIF(schedule!DJ$1:ZZ$100,B9)=0,"new","scheduled")</f>
        <v>scheduled</v>
      </c>
    </row>
    <row r="10" spans="1:9">
      <c r="A10" s="11" t="s">
        <v>673</v>
      </c>
      <c r="B10" s="13">
        <v>120822072617</v>
      </c>
      <c r="C10" s="11" t="str">
        <f>IF(ISERROR(VLOOKUP(B10,'110912'!B:C,2,FALSE)),"new",VLOOKUP(B10,'110912'!B:C,2,FALSE))</f>
        <v>new</v>
      </c>
      <c r="D10" s="11" t="str">
        <f>IF(ISERROR(VLOOKUP(B10,'110912'!B:D,3,FALSE)),"new",IF(VLOOKUP(B10,'110912'!B:D,3,FALSE)="new","existing",VLOOKUP(B10,'110912'!B:D,3,FALSE)))</f>
        <v>existing</v>
      </c>
      <c r="E10" s="4">
        <f t="shared" si="0"/>
        <v>41143</v>
      </c>
      <c r="F10" s="11" t="str">
        <f>IF(ISERROR(VLOOKUP(B10,'130912'!B:B,1,FALSE)),"yes","no")</f>
        <v>no</v>
      </c>
      <c r="G10" s="2" t="s">
        <v>674</v>
      </c>
      <c r="H10" s="11" t="str">
        <f>IF(ISNA(VLOOKUP(B10,CEEMEA!$A:$A,1,0)),IF(ISNA(VLOOKUP(B10,Removes!$A:$A,1,0)),IF(ISNA(VLOOKUP(B10,TTM!$A:$A,1,0)),IF(ISNA(VLOOKUP(B10,FastTrack!$A:$A,1,0)),"Smart421","FastTrack"),"TTM"),"Remove"),"CEEMEA")</f>
        <v>Smart421</v>
      </c>
      <c r="I10" s="11" t="str">
        <f>IF(COUNTIF(schedule!DJ$1:ZZ$100,B10)=0,"new","scheduled")</f>
        <v>scheduled</v>
      </c>
    </row>
    <row r="11" spans="1:9">
      <c r="A11" s="11" t="s">
        <v>331</v>
      </c>
      <c r="B11" s="13">
        <v>120829132233</v>
      </c>
      <c r="C11" s="11" t="str">
        <f>IF(ISERROR(VLOOKUP(B11,'110912'!B:C,2,FALSE)),"new",VLOOKUP(B11,'110912'!B:C,2,FALSE))</f>
        <v>new</v>
      </c>
      <c r="D11" s="11" t="str">
        <f>IF(ISERROR(VLOOKUP(B11,'110912'!B:D,3,FALSE)),"new",IF(VLOOKUP(B11,'110912'!B:D,3,FALSE)="new","existing",VLOOKUP(B11,'110912'!B:D,3,FALSE)))</f>
        <v>existing</v>
      </c>
      <c r="E11" s="4">
        <f t="shared" si="0"/>
        <v>41162</v>
      </c>
      <c r="F11" s="11" t="str">
        <f>IF(ISERROR(VLOOKUP(B11,'130912'!B:B,1,FALSE)),"yes","no")</f>
        <v>no</v>
      </c>
      <c r="G11" s="2" t="s">
        <v>1272</v>
      </c>
      <c r="H11" s="11" t="str">
        <f>IF(ISNA(VLOOKUP(B11,CEEMEA!$A:$A,1,0)),IF(ISNA(VLOOKUP(B11,Removes!$A:$A,1,0)),IF(ISNA(VLOOKUP(B11,TTM!$A:$A,1,0)),IF(ISNA(VLOOKUP(B11,FastTrack!$A:$A,1,0)),"Smart421","FastTrack"),"TTM"),"Remove"),"CEEMEA")</f>
        <v>Smart421</v>
      </c>
      <c r="I11" s="11" t="str">
        <f>IF(COUNTIF(schedule!DJ$1:ZZ$100,B11)=0,"new","scheduled")</f>
        <v>scheduled</v>
      </c>
    </row>
    <row r="12" spans="1:9">
      <c r="A12" s="11" t="s">
        <v>330</v>
      </c>
      <c r="B12" s="13">
        <v>120829132918</v>
      </c>
      <c r="C12" s="11" t="str">
        <f>IF(ISERROR(VLOOKUP(B12,'110912'!B:C,2,FALSE)),"new",VLOOKUP(B12,'110912'!B:C,2,FALSE))</f>
        <v>new</v>
      </c>
      <c r="D12" s="11" t="str">
        <f>IF(ISERROR(VLOOKUP(B12,'110912'!B:D,3,FALSE)),"new",IF(VLOOKUP(B12,'110912'!B:D,3,FALSE)="new","existing",VLOOKUP(B12,'110912'!B:D,3,FALSE)))</f>
        <v>existing</v>
      </c>
      <c r="E12" s="4">
        <f t="shared" si="0"/>
        <v>41162</v>
      </c>
      <c r="F12" s="11" t="str">
        <f>IF(ISERROR(VLOOKUP(B12,'130912'!B:B,1,FALSE)),"yes","no")</f>
        <v>no</v>
      </c>
      <c r="G12" s="2" t="s">
        <v>1273</v>
      </c>
      <c r="H12" s="11" t="str">
        <f>IF(ISNA(VLOOKUP(B12,CEEMEA!$A:$A,1,0)),IF(ISNA(VLOOKUP(B12,Removes!$A:$A,1,0)),IF(ISNA(VLOOKUP(B12,TTM!$A:$A,1,0)),IF(ISNA(VLOOKUP(B12,FastTrack!$A:$A,1,0)),"Smart421","FastTrack"),"TTM"),"Remove"),"CEEMEA")</f>
        <v>Smart421</v>
      </c>
      <c r="I12" s="11" t="str">
        <f>IF(COUNTIF(schedule!DJ$1:ZZ$100,B12)=0,"new","scheduled")</f>
        <v>scheduled</v>
      </c>
    </row>
    <row r="13" spans="1:9">
      <c r="A13" s="11" t="s">
        <v>1183</v>
      </c>
      <c r="B13" s="13">
        <v>120830100816</v>
      </c>
      <c r="C13" s="11" t="str">
        <f>IF(ISERROR(VLOOKUP(B13,'110912'!B:C,2,FALSE)),"new",VLOOKUP(B13,'110912'!B:C,2,FALSE))</f>
        <v>new</v>
      </c>
      <c r="D13" s="11" t="str">
        <f>IF(ISERROR(VLOOKUP(B13,'110912'!B:D,3,FALSE)),"new",IF(VLOOKUP(B13,'110912'!B:D,3,FALSE)="new","existing",VLOOKUP(B13,'110912'!B:D,3,FALSE)))</f>
        <v>existing</v>
      </c>
      <c r="E13" s="4">
        <f t="shared" si="0"/>
        <v>41158</v>
      </c>
      <c r="F13" s="11" t="str">
        <f>IF(ISERROR(VLOOKUP(B13,'130912'!B:B,1,FALSE)),"yes","no")</f>
        <v>yes</v>
      </c>
      <c r="G13" s="2" t="s">
        <v>1184</v>
      </c>
      <c r="H13" s="11" t="str">
        <f>IF(ISNA(VLOOKUP(B13,CEEMEA!$A:$A,1,0)),IF(ISNA(VLOOKUP(B13,Removes!$A:$A,1,0)),IF(ISNA(VLOOKUP(B13,TTM!$A:$A,1,0)),IF(ISNA(VLOOKUP(B13,FastTrack!$A:$A,1,0)),"Smart421","FastTrack"),"TTM"),"Remove"),"CEEMEA")</f>
        <v>Smart421</v>
      </c>
      <c r="I13" s="11" t="str">
        <f>IF(COUNTIF(schedule!DJ$1:ZZ$100,B13)=0,"new","scheduled")</f>
        <v>new</v>
      </c>
    </row>
    <row r="14" spans="1:9">
      <c r="A14" s="11" t="s">
        <v>1185</v>
      </c>
      <c r="B14" s="13">
        <v>120830100821</v>
      </c>
      <c r="C14" s="11" t="str">
        <f>IF(ISERROR(VLOOKUP(B14,'110912'!B:C,2,FALSE)),"new",VLOOKUP(B14,'110912'!B:C,2,FALSE))</f>
        <v>new</v>
      </c>
      <c r="D14" s="11" t="str">
        <f>IF(ISERROR(VLOOKUP(B14,'110912'!B:D,3,FALSE)),"new",IF(VLOOKUP(B14,'110912'!B:D,3,FALSE)="new","existing",VLOOKUP(B14,'110912'!B:D,3,FALSE)))</f>
        <v>existing</v>
      </c>
      <c r="E14" s="4">
        <f t="shared" si="0"/>
        <v>41158</v>
      </c>
      <c r="F14" s="11" t="str">
        <f>IF(ISERROR(VLOOKUP(B14,'130912'!B:B,1,FALSE)),"yes","no")</f>
        <v>yes</v>
      </c>
      <c r="G14" s="2" t="s">
        <v>1186</v>
      </c>
      <c r="H14" s="11" t="str">
        <f>IF(ISNA(VLOOKUP(B14,CEEMEA!$A:$A,1,0)),IF(ISNA(VLOOKUP(B14,Removes!$A:$A,1,0)),IF(ISNA(VLOOKUP(B14,TTM!$A:$A,1,0)),IF(ISNA(VLOOKUP(B14,FastTrack!$A:$A,1,0)),"Smart421","FastTrack"),"TTM"),"Remove"),"CEEMEA")</f>
        <v>Smart421</v>
      </c>
      <c r="I14" s="11" t="str">
        <f>IF(COUNTIF(schedule!DJ$1:ZZ$100,B14)=0,"new","scheduled")</f>
        <v>new</v>
      </c>
    </row>
    <row r="15" spans="1:9">
      <c r="A15" s="11" t="s">
        <v>1187</v>
      </c>
      <c r="B15" s="13">
        <v>120830100825</v>
      </c>
      <c r="C15" s="11" t="str">
        <f>IF(ISERROR(VLOOKUP(B15,'110912'!B:C,2,FALSE)),"new",VLOOKUP(B15,'110912'!B:C,2,FALSE))</f>
        <v>new</v>
      </c>
      <c r="D15" s="11" t="str">
        <f>IF(ISERROR(VLOOKUP(B15,'110912'!B:D,3,FALSE)),"new",IF(VLOOKUP(B15,'110912'!B:D,3,FALSE)="new","existing",VLOOKUP(B15,'110912'!B:D,3,FALSE)))</f>
        <v>existing</v>
      </c>
      <c r="E15" s="4">
        <f t="shared" si="0"/>
        <v>41158</v>
      </c>
      <c r="F15" s="11" t="str">
        <f>IF(ISERROR(VLOOKUP(B15,'130912'!B:B,1,FALSE)),"yes","no")</f>
        <v>yes</v>
      </c>
      <c r="G15" s="2" t="s">
        <v>1188</v>
      </c>
      <c r="H15" s="11" t="str">
        <f>IF(ISNA(VLOOKUP(B15,CEEMEA!$A:$A,1,0)),IF(ISNA(VLOOKUP(B15,Removes!$A:$A,1,0)),IF(ISNA(VLOOKUP(B15,TTM!$A:$A,1,0)),IF(ISNA(VLOOKUP(B15,FastTrack!$A:$A,1,0)),"Smart421","FastTrack"),"TTM"),"Remove"),"CEEMEA")</f>
        <v>Smart421</v>
      </c>
      <c r="I15" s="11" t="str">
        <f>IF(COUNTIF(schedule!DJ$1:ZZ$100,B15)=0,"new","scheduled")</f>
        <v>new</v>
      </c>
    </row>
    <row r="16" spans="1:9">
      <c r="A16" s="11" t="s">
        <v>889</v>
      </c>
      <c r="B16" s="13">
        <v>120830134102</v>
      </c>
      <c r="C16" s="11" t="str">
        <f>IF(ISERROR(VLOOKUP(B16,'110912'!B:C,2,FALSE)),"new",VLOOKUP(B16,'110912'!B:C,2,FALSE))</f>
        <v>new</v>
      </c>
      <c r="D16" s="11" t="str">
        <f>IF(ISERROR(VLOOKUP(B16,'110912'!B:D,3,FALSE)),"new",IF(VLOOKUP(B16,'110912'!B:D,3,FALSE)="new","existing",VLOOKUP(B16,'110912'!B:D,3,FALSE)))</f>
        <v>existing</v>
      </c>
      <c r="E16" s="4">
        <f t="shared" si="0"/>
        <v>41151</v>
      </c>
      <c r="F16" s="11" t="str">
        <f>IF(ISERROR(VLOOKUP(B16,'130912'!B:B,1,FALSE)),"yes","no")</f>
        <v>no</v>
      </c>
      <c r="G16" s="2" t="s">
        <v>890</v>
      </c>
      <c r="H16" s="11" t="str">
        <f>IF(ISNA(VLOOKUP(B16,CEEMEA!$A:$A,1,0)),IF(ISNA(VLOOKUP(B16,Removes!$A:$A,1,0)),IF(ISNA(VLOOKUP(B16,TTM!$A:$A,1,0)),IF(ISNA(VLOOKUP(B16,FastTrack!$A:$A,1,0)),"Smart421","FastTrack"),"TTM"),"Remove"),"CEEMEA")</f>
        <v>Remove</v>
      </c>
      <c r="I16" s="11" t="str">
        <f>IF(COUNTIF(schedule!DJ$1:ZZ$100,B16)=0,"new","scheduled")</f>
        <v>new</v>
      </c>
    </row>
    <row r="17" spans="1:9">
      <c r="A17" s="11" t="s">
        <v>887</v>
      </c>
      <c r="B17" s="13">
        <v>120830135806</v>
      </c>
      <c r="C17" s="11" t="str">
        <f>IF(ISERROR(VLOOKUP(B17,'110912'!B:C,2,FALSE)),"new",VLOOKUP(B17,'110912'!B:C,2,FALSE))</f>
        <v>new</v>
      </c>
      <c r="D17" s="11" t="str">
        <f>IF(ISERROR(VLOOKUP(B17,'110912'!B:D,3,FALSE)),"new",IF(VLOOKUP(B17,'110912'!B:D,3,FALSE)="new","existing",VLOOKUP(B17,'110912'!B:D,3,FALSE)))</f>
        <v>existing</v>
      </c>
      <c r="E17" s="4">
        <f t="shared" si="0"/>
        <v>41151</v>
      </c>
      <c r="F17" s="11" t="str">
        <f>IF(ISERROR(VLOOKUP(B17,'130912'!B:B,1,FALSE)),"yes","no")</f>
        <v>no</v>
      </c>
      <c r="G17" s="2" t="s">
        <v>888</v>
      </c>
      <c r="H17" s="11" t="str">
        <f>IF(ISNA(VLOOKUP(B17,CEEMEA!$A:$A,1,0)),IF(ISNA(VLOOKUP(B17,Removes!$A:$A,1,0)),IF(ISNA(VLOOKUP(B17,TTM!$A:$A,1,0)),IF(ISNA(VLOOKUP(B17,FastTrack!$A:$A,1,0)),"Smart421","FastTrack"),"TTM"),"Remove"),"CEEMEA")</f>
        <v>Remove</v>
      </c>
      <c r="I17" s="11" t="str">
        <f>IF(COUNTIF(schedule!DJ$1:ZZ$100,B17)=0,"new","scheduled")</f>
        <v>new</v>
      </c>
    </row>
    <row r="18" spans="1:9">
      <c r="A18" s="11" t="s">
        <v>83</v>
      </c>
      <c r="B18" s="13">
        <v>120830141555</v>
      </c>
      <c r="C18" s="11" t="str">
        <f>IF(ISERROR(VLOOKUP(B18,'110912'!B:C,2,FALSE)),"new",VLOOKUP(B18,'110912'!B:C,2,FALSE))</f>
        <v>new</v>
      </c>
      <c r="D18" s="11" t="str">
        <f>IF(ISERROR(VLOOKUP(B18,'110912'!B:D,3,FALSE)),"new",IF(VLOOKUP(B18,'110912'!B:D,3,FALSE)="new","existing",VLOOKUP(B18,'110912'!B:D,3,FALSE)))</f>
        <v>existing</v>
      </c>
      <c r="E18" s="4">
        <f t="shared" si="0"/>
        <v>41151</v>
      </c>
      <c r="F18" s="11" t="str">
        <f>IF(ISERROR(VLOOKUP(B18,'130912'!B:B,1,FALSE)),"yes","no")</f>
        <v>no</v>
      </c>
      <c r="G18" s="2" t="s">
        <v>886</v>
      </c>
      <c r="H18" s="11" t="str">
        <f>IF(ISNA(VLOOKUP(B18,CEEMEA!$A:$A,1,0)),IF(ISNA(VLOOKUP(B18,Removes!$A:$A,1,0)),IF(ISNA(VLOOKUP(B18,TTM!$A:$A,1,0)),IF(ISNA(VLOOKUP(B18,FastTrack!$A:$A,1,0)),"Smart421","FastTrack"),"TTM"),"Remove"),"CEEMEA")</f>
        <v>Remove</v>
      </c>
      <c r="I18" s="11" t="str">
        <f>IF(COUNTIF(schedule!DJ$1:ZZ$100,B18)=0,"new","scheduled")</f>
        <v>new</v>
      </c>
    </row>
    <row r="19" spans="1:9">
      <c r="A19" s="11" t="s">
        <v>884</v>
      </c>
      <c r="B19" s="13">
        <v>120830141850</v>
      </c>
      <c r="C19" s="11" t="str">
        <f>IF(ISERROR(VLOOKUP(B19,'110912'!B:C,2,FALSE)),"new",VLOOKUP(B19,'110912'!B:C,2,FALSE))</f>
        <v>new</v>
      </c>
      <c r="D19" s="11" t="str">
        <f>IF(ISERROR(VLOOKUP(B19,'110912'!B:D,3,FALSE)),"new",IF(VLOOKUP(B19,'110912'!B:D,3,FALSE)="new","existing",VLOOKUP(B19,'110912'!B:D,3,FALSE)))</f>
        <v>existing</v>
      </c>
      <c r="E19" s="4">
        <f t="shared" si="0"/>
        <v>41151</v>
      </c>
      <c r="F19" s="11" t="str">
        <f>IF(ISERROR(VLOOKUP(B19,'130912'!B:B,1,FALSE)),"yes","no")</f>
        <v>no</v>
      </c>
      <c r="G19" s="2" t="s">
        <v>885</v>
      </c>
      <c r="H19" s="11" t="str">
        <f>IF(ISNA(VLOOKUP(B19,CEEMEA!$A:$A,1,0)),IF(ISNA(VLOOKUP(B19,Removes!$A:$A,1,0)),IF(ISNA(VLOOKUP(B19,TTM!$A:$A,1,0)),IF(ISNA(VLOOKUP(B19,FastTrack!$A:$A,1,0)),"Smart421","FastTrack"),"TTM"),"Remove"),"CEEMEA")</f>
        <v>Remove</v>
      </c>
      <c r="I19" s="11" t="str">
        <f>IF(COUNTIF(schedule!DJ$1:ZZ$100,B19)=0,"new","scheduled")</f>
        <v>new</v>
      </c>
    </row>
    <row r="20" spans="1:9">
      <c r="A20" s="11" t="s">
        <v>1133</v>
      </c>
      <c r="B20" s="13">
        <v>120903091621</v>
      </c>
      <c r="C20" s="11" t="str">
        <f>IF(ISERROR(VLOOKUP(B20,'110912'!B:C,2,FALSE)),"new",VLOOKUP(B20,'110912'!B:C,2,FALSE))</f>
        <v>new</v>
      </c>
      <c r="D20" s="11" t="str">
        <f>IF(ISERROR(VLOOKUP(B20,'110912'!B:D,3,FALSE)),"new",IF(VLOOKUP(B20,'110912'!B:D,3,FALSE)="new","existing",VLOOKUP(B20,'110912'!B:D,3,FALSE)))</f>
        <v>existing</v>
      </c>
      <c r="E20" s="4">
        <f t="shared" si="0"/>
        <v>41157</v>
      </c>
      <c r="F20" s="11" t="str">
        <f>IF(ISERROR(VLOOKUP(B20,'130912'!B:B,1,FALSE)),"yes","no")</f>
        <v>yes</v>
      </c>
      <c r="G20" s="2" t="s">
        <v>1134</v>
      </c>
      <c r="H20" s="11" t="str">
        <f>IF(ISNA(VLOOKUP(B20,CEEMEA!$A:$A,1,0)),IF(ISNA(VLOOKUP(B20,Removes!$A:$A,1,0)),IF(ISNA(VLOOKUP(B20,TTM!$A:$A,1,0)),IF(ISNA(VLOOKUP(B20,FastTrack!$A:$A,1,0)),"Smart421","FastTrack"),"TTM"),"Remove"),"CEEMEA")</f>
        <v>Smart421</v>
      </c>
      <c r="I20" s="11" t="str">
        <f>IF(COUNTIF(schedule!DJ$1:ZZ$100,B20)=0,"new","scheduled")</f>
        <v>new</v>
      </c>
    </row>
    <row r="21" spans="1:9">
      <c r="A21" s="11" t="s">
        <v>1135</v>
      </c>
      <c r="B21" s="13">
        <v>120903091623</v>
      </c>
      <c r="C21" s="11" t="str">
        <f>IF(ISERROR(VLOOKUP(B21,'110912'!B:C,2,FALSE)),"new",VLOOKUP(B21,'110912'!B:C,2,FALSE))</f>
        <v>new</v>
      </c>
      <c r="D21" s="11" t="str">
        <f>IF(ISERROR(VLOOKUP(B21,'110912'!B:D,3,FALSE)),"new",IF(VLOOKUP(B21,'110912'!B:D,3,FALSE)="new","existing",VLOOKUP(B21,'110912'!B:D,3,FALSE)))</f>
        <v>existing</v>
      </c>
      <c r="E21" s="4">
        <f t="shared" si="0"/>
        <v>41157</v>
      </c>
      <c r="F21" s="11" t="str">
        <f>IF(ISERROR(VLOOKUP(B21,'130912'!B:B,1,FALSE)),"yes","no")</f>
        <v>yes</v>
      </c>
      <c r="G21" s="2" t="s">
        <v>1136</v>
      </c>
      <c r="H21" s="11" t="str">
        <f>IF(ISNA(VLOOKUP(B21,CEEMEA!$A:$A,1,0)),IF(ISNA(VLOOKUP(B21,Removes!$A:$A,1,0)),IF(ISNA(VLOOKUP(B21,TTM!$A:$A,1,0)),IF(ISNA(VLOOKUP(B21,FastTrack!$A:$A,1,0)),"Smart421","FastTrack"),"TTM"),"Remove"),"CEEMEA")</f>
        <v>Smart421</v>
      </c>
      <c r="I21" s="11" t="str">
        <f>IF(COUNTIF(schedule!DJ$1:ZZ$100,B21)=0,"new","scheduled")</f>
        <v>new</v>
      </c>
    </row>
    <row r="22" spans="1:9">
      <c r="A22" s="11" t="s">
        <v>1276</v>
      </c>
      <c r="B22" s="13">
        <v>120903125717</v>
      </c>
      <c r="C22" s="11" t="str">
        <f>IF(ISERROR(VLOOKUP(B22,'110912'!B:C,2,FALSE)),"new",VLOOKUP(B22,'110912'!B:C,2,FALSE))</f>
        <v>new</v>
      </c>
      <c r="D22" s="11" t="str">
        <f>IF(ISERROR(VLOOKUP(B22,'110912'!B:D,3,FALSE)),"new",IF(VLOOKUP(B22,'110912'!B:D,3,FALSE)="new","existing",VLOOKUP(B22,'110912'!B:D,3,FALSE)))</f>
        <v>existing</v>
      </c>
      <c r="E22" s="4">
        <f t="shared" si="0"/>
        <v>41162</v>
      </c>
      <c r="F22" s="11" t="str">
        <f>IF(ISERROR(VLOOKUP(B22,'130912'!B:B,1,FALSE)),"yes","no")</f>
        <v>yes</v>
      </c>
      <c r="G22" s="2" t="s">
        <v>1277</v>
      </c>
      <c r="H22" s="11" t="str">
        <f>IF(ISNA(VLOOKUP(B22,CEEMEA!$A:$A,1,0)),IF(ISNA(VLOOKUP(B22,Removes!$A:$A,1,0)),IF(ISNA(VLOOKUP(B22,TTM!$A:$A,1,0)),IF(ISNA(VLOOKUP(B22,FastTrack!$A:$A,1,0)),"Smart421","FastTrack"),"TTM"),"Remove"),"CEEMEA")</f>
        <v>Smart421</v>
      </c>
      <c r="I22" s="11" t="str">
        <f>IF(COUNTIF(schedule!DJ$1:ZZ$100,B22)=0,"new","scheduled")</f>
        <v>new</v>
      </c>
    </row>
    <row r="23" spans="1:9">
      <c r="A23" s="11" t="s">
        <v>1280</v>
      </c>
      <c r="B23" s="13">
        <v>120903125718</v>
      </c>
      <c r="C23" s="11" t="str">
        <f>IF(ISERROR(VLOOKUP(B23,'110912'!B:C,2,FALSE)),"new",VLOOKUP(B23,'110912'!B:C,2,FALSE))</f>
        <v>new</v>
      </c>
      <c r="D23" s="11" t="str">
        <f>IF(ISERROR(VLOOKUP(B23,'110912'!B:D,3,FALSE)),"new",IF(VLOOKUP(B23,'110912'!B:D,3,FALSE)="new","existing",VLOOKUP(B23,'110912'!B:D,3,FALSE)))</f>
        <v>existing</v>
      </c>
      <c r="E23" s="4">
        <f t="shared" si="0"/>
        <v>41162</v>
      </c>
      <c r="F23" s="11" t="str">
        <f>IF(ISERROR(VLOOKUP(B23,'130912'!B:B,1,FALSE)),"yes","no")</f>
        <v>yes</v>
      </c>
      <c r="G23" s="2" t="s">
        <v>1281</v>
      </c>
      <c r="H23" s="11" t="str">
        <f>IF(ISNA(VLOOKUP(B23,CEEMEA!$A:$A,1,0)),IF(ISNA(VLOOKUP(B23,Removes!$A:$A,1,0)),IF(ISNA(VLOOKUP(B23,TTM!$A:$A,1,0)),IF(ISNA(VLOOKUP(B23,FastTrack!$A:$A,1,0)),"Smart421","FastTrack"),"TTM"),"Remove"),"CEEMEA")</f>
        <v>Smart421</v>
      </c>
      <c r="I23" s="11" t="str">
        <f>IF(COUNTIF(schedule!DJ$1:ZZ$100,B23)=0,"new","scheduled")</f>
        <v>new</v>
      </c>
    </row>
    <row r="24" spans="1:9">
      <c r="A24" s="11" t="s">
        <v>1278</v>
      </c>
      <c r="B24" s="13">
        <v>120903125719</v>
      </c>
      <c r="C24" s="11" t="str">
        <f>IF(ISERROR(VLOOKUP(B24,'110912'!B:C,2,FALSE)),"new",VLOOKUP(B24,'110912'!B:C,2,FALSE))</f>
        <v>new</v>
      </c>
      <c r="D24" s="11" t="str">
        <f>IF(ISERROR(VLOOKUP(B24,'110912'!B:D,3,FALSE)),"new",IF(VLOOKUP(B24,'110912'!B:D,3,FALSE)="new","existing",VLOOKUP(B24,'110912'!B:D,3,FALSE)))</f>
        <v>existing</v>
      </c>
      <c r="E24" s="4">
        <f t="shared" si="0"/>
        <v>41162</v>
      </c>
      <c r="F24" s="11" t="str">
        <f>IF(ISERROR(VLOOKUP(B24,'130912'!B:B,1,FALSE)),"yes","no")</f>
        <v>yes</v>
      </c>
      <c r="G24" s="2" t="s">
        <v>1279</v>
      </c>
      <c r="H24" s="11" t="str">
        <f>IF(ISNA(VLOOKUP(B24,CEEMEA!$A:$A,1,0)),IF(ISNA(VLOOKUP(B24,Removes!$A:$A,1,0)),IF(ISNA(VLOOKUP(B24,TTM!$A:$A,1,0)),IF(ISNA(VLOOKUP(B24,FastTrack!$A:$A,1,0)),"Smart421","FastTrack"),"TTM"),"Remove"),"CEEMEA")</f>
        <v>Smart421</v>
      </c>
      <c r="I24" s="11" t="str">
        <f>IF(COUNTIF(schedule!DJ$1:ZZ$100,B24)=0,"new","scheduled")</f>
        <v>new</v>
      </c>
    </row>
    <row r="25" spans="1:9">
      <c r="A25" s="11" t="s">
        <v>51</v>
      </c>
      <c r="B25" s="13">
        <v>120904094102</v>
      </c>
      <c r="C25" s="11" t="str">
        <f>IF(ISERROR(VLOOKUP(B25,'110912'!B:C,2,FALSE)),"new",VLOOKUP(B25,'110912'!B:C,2,FALSE))</f>
        <v>new</v>
      </c>
      <c r="D25" s="11" t="str">
        <f>IF(ISERROR(VLOOKUP(B25,'110912'!B:D,3,FALSE)),"new",IF(VLOOKUP(B25,'110912'!B:D,3,FALSE)="new","existing",VLOOKUP(B25,'110912'!B:D,3,FALSE)))</f>
        <v>existing</v>
      </c>
      <c r="E25" s="4">
        <f t="shared" si="0"/>
        <v>41156</v>
      </c>
      <c r="F25" s="11" t="str">
        <f>IF(ISERROR(VLOOKUP(B25,'130912'!B:B,1,FALSE)),"yes","no")</f>
        <v>no</v>
      </c>
      <c r="G25" s="2" t="s">
        <v>1154</v>
      </c>
      <c r="H25" s="11" t="str">
        <f>IF(ISNA(VLOOKUP(B25,CEEMEA!$A:$A,1,0)),IF(ISNA(VLOOKUP(B25,Removes!$A:$A,1,0)),IF(ISNA(VLOOKUP(B25,TTM!$A:$A,1,0)),IF(ISNA(VLOOKUP(B25,FastTrack!$A:$A,1,0)),"Smart421","FastTrack"),"TTM"),"Remove"),"CEEMEA")</f>
        <v>Remove</v>
      </c>
      <c r="I25" s="11" t="str">
        <f>IF(COUNTIF(schedule!DJ$1:ZZ$100,B25)=0,"new","scheduled")</f>
        <v>new</v>
      </c>
    </row>
    <row r="26" spans="1:9">
      <c r="A26" s="11" t="s">
        <v>52</v>
      </c>
      <c r="B26" s="13">
        <v>120904094955</v>
      </c>
      <c r="C26" s="11" t="str">
        <f>IF(ISERROR(VLOOKUP(B26,'110912'!B:C,2,FALSE)),"new",VLOOKUP(B26,'110912'!B:C,2,FALSE))</f>
        <v>new</v>
      </c>
      <c r="D26" s="11" t="str">
        <f>IF(ISERROR(VLOOKUP(B26,'110912'!B:D,3,FALSE)),"new",IF(VLOOKUP(B26,'110912'!B:D,3,FALSE)="new","existing",VLOOKUP(B26,'110912'!B:D,3,FALSE)))</f>
        <v>existing</v>
      </c>
      <c r="E26" s="4">
        <f t="shared" si="0"/>
        <v>41156</v>
      </c>
      <c r="F26" s="11" t="str">
        <f>IF(ISERROR(VLOOKUP(B26,'130912'!B:B,1,FALSE)),"yes","no")</f>
        <v>no</v>
      </c>
      <c r="G26" s="2" t="s">
        <v>1153</v>
      </c>
      <c r="H26" s="11" t="str">
        <f>IF(ISNA(VLOOKUP(B26,CEEMEA!$A:$A,1,0)),IF(ISNA(VLOOKUP(B26,Removes!$A:$A,1,0)),IF(ISNA(VLOOKUP(B26,TTM!$A:$A,1,0)),IF(ISNA(VLOOKUP(B26,FastTrack!$A:$A,1,0)),"Smart421","FastTrack"),"TTM"),"Remove"),"CEEMEA")</f>
        <v>Remove</v>
      </c>
      <c r="I26" s="11" t="str">
        <f>IF(COUNTIF(schedule!DJ$1:ZZ$100,B26)=0,"new","scheduled")</f>
        <v>new</v>
      </c>
    </row>
    <row r="27" spans="1:9">
      <c r="A27" s="11" t="s">
        <v>1129</v>
      </c>
      <c r="B27" s="13">
        <v>120905065830</v>
      </c>
      <c r="C27" s="11" t="str">
        <f>IF(ISERROR(VLOOKUP(B27,'110912'!B:C,2,FALSE)),"new",VLOOKUP(B27,'110912'!B:C,2,FALSE))</f>
        <v>new</v>
      </c>
      <c r="D27" s="11" t="str">
        <f>IF(ISERROR(VLOOKUP(B27,'110912'!B:D,3,FALSE)),"new",IF(VLOOKUP(B27,'110912'!B:D,3,FALSE)="new","existing",VLOOKUP(B27,'110912'!B:D,3,FALSE)))</f>
        <v>existing</v>
      </c>
      <c r="E27" s="4">
        <f t="shared" si="0"/>
        <v>41157</v>
      </c>
      <c r="F27" s="11" t="str">
        <f>IF(ISERROR(VLOOKUP(B27,'130912'!B:B,1,FALSE)),"yes","no")</f>
        <v>no</v>
      </c>
      <c r="G27" s="2" t="s">
        <v>1130</v>
      </c>
      <c r="H27" s="11" t="str">
        <f>IF(ISNA(VLOOKUP(B27,CEEMEA!$A:$A,1,0)),IF(ISNA(VLOOKUP(B27,Removes!$A:$A,1,0)),IF(ISNA(VLOOKUP(B27,TTM!$A:$A,1,0)),IF(ISNA(VLOOKUP(B27,FastTrack!$A:$A,1,0)),"Smart421","FastTrack"),"TTM"),"Remove"),"CEEMEA")</f>
        <v>Remove</v>
      </c>
      <c r="I27" s="11" t="str">
        <f>IF(COUNTIF(schedule!DJ$1:ZZ$100,B27)=0,"new","scheduled")</f>
        <v>new</v>
      </c>
    </row>
    <row r="28" spans="1:9">
      <c r="A28" s="11" t="s">
        <v>1099</v>
      </c>
      <c r="B28" s="13">
        <v>120905114759</v>
      </c>
      <c r="C28" s="11" t="str">
        <f>IF(ISERROR(VLOOKUP(B28,'110912'!B:C,2,FALSE)),"new",VLOOKUP(B28,'110912'!B:C,2,FALSE))</f>
        <v>new</v>
      </c>
      <c r="D28" s="11" t="str">
        <f>IF(ISERROR(VLOOKUP(B28,'110912'!B:D,3,FALSE)),"new",IF(VLOOKUP(B28,'110912'!B:D,3,FALSE)="new","existing",VLOOKUP(B28,'110912'!B:D,3,FALSE)))</f>
        <v>existing</v>
      </c>
      <c r="E28" s="4">
        <f t="shared" si="0"/>
        <v>41162</v>
      </c>
      <c r="F28" s="11" t="str">
        <f>IF(ISERROR(VLOOKUP(B28,'130912'!B:B,1,FALSE)),"yes","no")</f>
        <v>no</v>
      </c>
      <c r="G28" s="2" t="s">
        <v>1269</v>
      </c>
      <c r="H28" s="11" t="str">
        <f>IF(ISNA(VLOOKUP(B28,CEEMEA!$A:$A,1,0)),IF(ISNA(VLOOKUP(B28,Removes!$A:$A,1,0)),IF(ISNA(VLOOKUP(B28,TTM!$A:$A,1,0)),IF(ISNA(VLOOKUP(B28,FastTrack!$A:$A,1,0)),"Smart421","FastTrack"),"TTM"),"Remove"),"CEEMEA")</f>
        <v>TTM</v>
      </c>
      <c r="I28" s="11" t="str">
        <f>IF(COUNTIF(schedule!DJ$1:ZZ$100,B28)=0,"new","scheduled")</f>
        <v>scheduled</v>
      </c>
    </row>
    <row r="29" spans="1:9">
      <c r="A29" s="11" t="s">
        <v>1085</v>
      </c>
      <c r="B29" s="13">
        <v>120905120335</v>
      </c>
      <c r="C29" s="11" t="str">
        <f>IF(ISERROR(VLOOKUP(B29,'110912'!B:C,2,FALSE)),"new",VLOOKUP(B29,'110912'!B:C,2,FALSE))</f>
        <v>new</v>
      </c>
      <c r="D29" s="11" t="str">
        <f>IF(ISERROR(VLOOKUP(B29,'110912'!B:D,3,FALSE)),"new",IF(VLOOKUP(B29,'110912'!B:D,3,FALSE)="new","existing",VLOOKUP(B29,'110912'!B:D,3,FALSE)))</f>
        <v>existing</v>
      </c>
      <c r="E29" s="4">
        <f t="shared" si="0"/>
        <v>41157</v>
      </c>
      <c r="F29" s="11" t="str">
        <f>IF(ISERROR(VLOOKUP(B29,'130912'!B:B,1,FALSE)),"yes","no")</f>
        <v>no</v>
      </c>
      <c r="G29" s="2" t="s">
        <v>1086</v>
      </c>
      <c r="H29" s="11" t="str">
        <f>IF(ISNA(VLOOKUP(B29,CEEMEA!$A:$A,1,0)),IF(ISNA(VLOOKUP(B29,Removes!$A:$A,1,0)),IF(ISNA(VLOOKUP(B29,TTM!$A:$A,1,0)),IF(ISNA(VLOOKUP(B29,FastTrack!$A:$A,1,0)),"Smart421","FastTrack"),"TTM"),"Remove"),"CEEMEA")</f>
        <v>TTM</v>
      </c>
      <c r="I29" s="11" t="str">
        <f>IF(COUNTIF(schedule!DJ$1:ZZ$100,B29)=0,"new","scheduled")</f>
        <v>scheduled</v>
      </c>
    </row>
    <row r="30" spans="1:9">
      <c r="A30" s="11" t="s">
        <v>1067</v>
      </c>
      <c r="B30" s="13">
        <v>120905120645</v>
      </c>
      <c r="C30" s="11" t="str">
        <f>IF(ISERROR(VLOOKUP(B30,'110912'!B:C,2,FALSE)),"new",VLOOKUP(B30,'110912'!B:C,2,FALSE))</f>
        <v>new</v>
      </c>
      <c r="D30" s="11" t="str">
        <f>IF(ISERROR(VLOOKUP(B30,'110912'!B:D,3,FALSE)),"new",IF(VLOOKUP(B30,'110912'!B:D,3,FALSE)="new","existing",VLOOKUP(B30,'110912'!B:D,3,FALSE)))</f>
        <v>existing</v>
      </c>
      <c r="E30" s="4">
        <f t="shared" si="0"/>
        <v>41157</v>
      </c>
      <c r="F30" s="11" t="str">
        <f>IF(ISERROR(VLOOKUP(B30,'130912'!B:B,1,FALSE)),"yes","no")</f>
        <v>no</v>
      </c>
      <c r="G30" s="2" t="s">
        <v>1068</v>
      </c>
      <c r="H30" s="11" t="str">
        <f>IF(ISNA(VLOOKUP(B30,CEEMEA!$A:$A,1,0)),IF(ISNA(VLOOKUP(B30,Removes!$A:$A,1,0)),IF(ISNA(VLOOKUP(B30,TTM!$A:$A,1,0)),IF(ISNA(VLOOKUP(B30,FastTrack!$A:$A,1,0)),"Smart421","FastTrack"),"TTM"),"Remove"),"CEEMEA")</f>
        <v>TTM</v>
      </c>
      <c r="I30" s="11" t="str">
        <f>IF(COUNTIF(schedule!DJ$1:ZZ$100,B30)=0,"new","scheduled")</f>
        <v>scheduled</v>
      </c>
    </row>
    <row r="31" spans="1:9">
      <c r="A31" s="11" t="s">
        <v>1083</v>
      </c>
      <c r="B31" s="13">
        <v>120905121025</v>
      </c>
      <c r="C31" s="11" t="str">
        <f>IF(ISERROR(VLOOKUP(B31,'110912'!B:C,2,FALSE)),"new",VLOOKUP(B31,'110912'!B:C,2,FALSE))</f>
        <v>new</v>
      </c>
      <c r="D31" s="11" t="str">
        <f>IF(ISERROR(VLOOKUP(B31,'110912'!B:D,3,FALSE)),"new",IF(VLOOKUP(B31,'110912'!B:D,3,FALSE)="new","existing",VLOOKUP(B31,'110912'!B:D,3,FALSE)))</f>
        <v>existing</v>
      </c>
      <c r="E31" s="4">
        <f t="shared" si="0"/>
        <v>41157</v>
      </c>
      <c r="F31" s="11" t="str">
        <f>IF(ISERROR(VLOOKUP(B31,'130912'!B:B,1,FALSE)),"yes","no")</f>
        <v>no</v>
      </c>
      <c r="G31" s="2" t="s">
        <v>1084</v>
      </c>
      <c r="H31" s="11" t="str">
        <f>IF(ISNA(VLOOKUP(B31,CEEMEA!$A:$A,1,0)),IF(ISNA(VLOOKUP(B31,Removes!$A:$A,1,0)),IF(ISNA(VLOOKUP(B31,TTM!$A:$A,1,0)),IF(ISNA(VLOOKUP(B31,FastTrack!$A:$A,1,0)),"Smart421","FastTrack"),"TTM"),"Remove"),"CEEMEA")</f>
        <v>TTM</v>
      </c>
      <c r="I31" s="11" t="str">
        <f>IF(COUNTIF(schedule!DJ$1:ZZ$100,B31)=0,"new","scheduled")</f>
        <v>scheduled</v>
      </c>
    </row>
    <row r="32" spans="1:9">
      <c r="A32" s="11" t="s">
        <v>1081</v>
      </c>
      <c r="B32" s="13">
        <v>120905121336</v>
      </c>
      <c r="C32" s="11" t="str">
        <f>IF(ISERROR(VLOOKUP(B32,'110912'!B:C,2,FALSE)),"new",VLOOKUP(B32,'110912'!B:C,2,FALSE))</f>
        <v>new</v>
      </c>
      <c r="D32" s="11" t="str">
        <f>IF(ISERROR(VLOOKUP(B32,'110912'!B:D,3,FALSE)),"new",IF(VLOOKUP(B32,'110912'!B:D,3,FALSE)="new","existing",VLOOKUP(B32,'110912'!B:D,3,FALSE)))</f>
        <v>existing</v>
      </c>
      <c r="E32" s="4">
        <f t="shared" si="0"/>
        <v>41157</v>
      </c>
      <c r="F32" s="11" t="str">
        <f>IF(ISERROR(VLOOKUP(B32,'130912'!B:B,1,FALSE)),"yes","no")</f>
        <v>no</v>
      </c>
      <c r="G32" s="2" t="s">
        <v>1082</v>
      </c>
      <c r="H32" s="11" t="str">
        <f>IF(ISNA(VLOOKUP(B32,CEEMEA!$A:$A,1,0)),IF(ISNA(VLOOKUP(B32,Removes!$A:$A,1,0)),IF(ISNA(VLOOKUP(B32,TTM!$A:$A,1,0)),IF(ISNA(VLOOKUP(B32,FastTrack!$A:$A,1,0)),"Smart421","FastTrack"),"TTM"),"Remove"),"CEEMEA")</f>
        <v>TTM</v>
      </c>
      <c r="I32" s="11" t="str">
        <f>IF(COUNTIF(schedule!DJ$1:ZZ$100,B32)=0,"new","scheduled")</f>
        <v>scheduled</v>
      </c>
    </row>
    <row r="33" spans="1:9">
      <c r="A33" s="11" t="s">
        <v>1079</v>
      </c>
      <c r="B33" s="13">
        <v>120905121644</v>
      </c>
      <c r="C33" s="11" t="str">
        <f>IF(ISERROR(VLOOKUP(B33,'110912'!B:C,2,FALSE)),"new",VLOOKUP(B33,'110912'!B:C,2,FALSE))</f>
        <v>new</v>
      </c>
      <c r="D33" s="11" t="str">
        <f>IF(ISERROR(VLOOKUP(B33,'110912'!B:D,3,FALSE)),"new",IF(VLOOKUP(B33,'110912'!B:D,3,FALSE)="new","existing",VLOOKUP(B33,'110912'!B:D,3,FALSE)))</f>
        <v>existing</v>
      </c>
      <c r="E33" s="4">
        <f t="shared" si="0"/>
        <v>41157</v>
      </c>
      <c r="F33" s="11" t="str">
        <f>IF(ISERROR(VLOOKUP(B33,'130912'!B:B,1,FALSE)),"yes","no")</f>
        <v>no</v>
      </c>
      <c r="G33" s="2" t="s">
        <v>1080</v>
      </c>
      <c r="H33" s="11" t="str">
        <f>IF(ISNA(VLOOKUP(B33,CEEMEA!$A:$A,1,0)),IF(ISNA(VLOOKUP(B33,Removes!$A:$A,1,0)),IF(ISNA(VLOOKUP(B33,TTM!$A:$A,1,0)),IF(ISNA(VLOOKUP(B33,FastTrack!$A:$A,1,0)),"Smart421","FastTrack"),"TTM"),"Remove"),"CEEMEA")</f>
        <v>TTM</v>
      </c>
      <c r="I33" s="11" t="str">
        <f>IF(COUNTIF(schedule!DJ$1:ZZ$100,B33)=0,"new","scheduled")</f>
        <v>scheduled</v>
      </c>
    </row>
    <row r="34" spans="1:9">
      <c r="A34" s="11" t="s">
        <v>1077</v>
      </c>
      <c r="B34" s="13">
        <v>120905122253</v>
      </c>
      <c r="C34" s="11" t="str">
        <f>IF(ISERROR(VLOOKUP(B34,'110912'!B:C,2,FALSE)),"new",VLOOKUP(B34,'110912'!B:C,2,FALSE))</f>
        <v>new</v>
      </c>
      <c r="D34" s="11" t="str">
        <f>IF(ISERROR(VLOOKUP(B34,'110912'!B:D,3,FALSE)),"new",IF(VLOOKUP(B34,'110912'!B:D,3,FALSE)="new","existing",VLOOKUP(B34,'110912'!B:D,3,FALSE)))</f>
        <v>existing</v>
      </c>
      <c r="E34" s="4">
        <f t="shared" si="0"/>
        <v>41157</v>
      </c>
      <c r="F34" s="11" t="str">
        <f>IF(ISERROR(VLOOKUP(B34,'130912'!B:B,1,FALSE)),"yes","no")</f>
        <v>no</v>
      </c>
      <c r="G34" s="2" t="s">
        <v>1078</v>
      </c>
      <c r="H34" s="11" t="str">
        <f>IF(ISNA(VLOOKUP(B34,CEEMEA!$A:$A,1,0)),IF(ISNA(VLOOKUP(B34,Removes!$A:$A,1,0)),IF(ISNA(VLOOKUP(B34,TTM!$A:$A,1,0)),IF(ISNA(VLOOKUP(B34,FastTrack!$A:$A,1,0)),"Smart421","FastTrack"),"TTM"),"Remove"),"CEEMEA")</f>
        <v>TTM</v>
      </c>
      <c r="I34" s="11" t="str">
        <f>IF(COUNTIF(schedule!DJ$1:ZZ$100,B34)=0,"new","scheduled")</f>
        <v>scheduled</v>
      </c>
    </row>
    <row r="35" spans="1:9">
      <c r="A35" s="11" t="s">
        <v>1073</v>
      </c>
      <c r="B35" s="13">
        <v>120905123804</v>
      </c>
      <c r="C35" s="11" t="str">
        <f>IF(ISERROR(VLOOKUP(B35,'110912'!B:C,2,FALSE)),"new",VLOOKUP(B35,'110912'!B:C,2,FALSE))</f>
        <v>new</v>
      </c>
      <c r="D35" s="11" t="str">
        <f>IF(ISERROR(VLOOKUP(B35,'110912'!B:D,3,FALSE)),"new",IF(VLOOKUP(B35,'110912'!B:D,3,FALSE)="new","existing",VLOOKUP(B35,'110912'!B:D,3,FALSE)))</f>
        <v>existing</v>
      </c>
      <c r="E35" s="4">
        <f t="shared" si="0"/>
        <v>41157</v>
      </c>
      <c r="F35" s="11" t="str">
        <f>IF(ISERROR(VLOOKUP(B35,'130912'!B:B,1,FALSE)),"yes","no")</f>
        <v>no</v>
      </c>
      <c r="G35" s="2" t="s">
        <v>1074</v>
      </c>
      <c r="H35" s="11" t="str">
        <f>IF(ISNA(VLOOKUP(B35,CEEMEA!$A:$A,1,0)),IF(ISNA(VLOOKUP(B35,Removes!$A:$A,1,0)),IF(ISNA(VLOOKUP(B35,TTM!$A:$A,1,0)),IF(ISNA(VLOOKUP(B35,FastTrack!$A:$A,1,0)),"Smart421","FastTrack"),"TTM"),"Remove"),"CEEMEA")</f>
        <v>TTM</v>
      </c>
      <c r="I35" s="11" t="str">
        <f>IF(COUNTIF(schedule!DJ$1:ZZ$100,B35)=0,"new","scheduled")</f>
        <v>scheduled</v>
      </c>
    </row>
    <row r="36" spans="1:9">
      <c r="A36" s="11" t="s">
        <v>1202</v>
      </c>
      <c r="B36" s="13">
        <v>120906050548</v>
      </c>
      <c r="C36" s="11" t="str">
        <f>IF(ISERROR(VLOOKUP(B36,'110912'!B:C,2,FALSE)),"new",VLOOKUP(B36,'110912'!B:C,2,FALSE))</f>
        <v>new</v>
      </c>
      <c r="D36" s="11" t="str">
        <f>IF(ISERROR(VLOOKUP(B36,'110912'!B:D,3,FALSE)),"new",IF(VLOOKUP(B36,'110912'!B:D,3,FALSE)="new","existing",VLOOKUP(B36,'110912'!B:D,3,FALSE)))</f>
        <v>existing</v>
      </c>
      <c r="E36" s="4">
        <f t="shared" si="0"/>
        <v>41158</v>
      </c>
      <c r="F36" s="11" t="str">
        <f>IF(ISERROR(VLOOKUP(B36,'130912'!B:B,1,FALSE)),"yes","no")</f>
        <v>no</v>
      </c>
      <c r="G36" s="2" t="s">
        <v>1203</v>
      </c>
      <c r="H36" s="11" t="str">
        <f>IF(ISNA(VLOOKUP(B36,CEEMEA!$A:$A,1,0)),IF(ISNA(VLOOKUP(B36,Removes!$A:$A,1,0)),IF(ISNA(VLOOKUP(B36,TTM!$A:$A,1,0)),IF(ISNA(VLOOKUP(B36,FastTrack!$A:$A,1,0)),"Smart421","FastTrack"),"TTM"),"Remove"),"CEEMEA")</f>
        <v>Smart421</v>
      </c>
      <c r="I36" s="11" t="str">
        <f>IF(COUNTIF(schedule!DJ$1:ZZ$100,B36)=0,"new","scheduled")</f>
        <v>scheduled</v>
      </c>
    </row>
    <row r="37" spans="1:9">
      <c r="A37" s="11" t="s">
        <v>1200</v>
      </c>
      <c r="B37" s="13">
        <v>120906050558</v>
      </c>
      <c r="C37" s="11" t="str">
        <f>IF(ISERROR(VLOOKUP(B37,'110912'!B:C,2,FALSE)),"new",VLOOKUP(B37,'110912'!B:C,2,FALSE))</f>
        <v>new</v>
      </c>
      <c r="D37" s="11" t="str">
        <f>IF(ISERROR(VLOOKUP(B37,'110912'!B:D,3,FALSE)),"new",IF(VLOOKUP(B37,'110912'!B:D,3,FALSE)="new","existing",VLOOKUP(B37,'110912'!B:D,3,FALSE)))</f>
        <v>existing</v>
      </c>
      <c r="E37" s="4">
        <f t="shared" si="0"/>
        <v>41158</v>
      </c>
      <c r="F37" s="11" t="str">
        <f>IF(ISERROR(VLOOKUP(B37,'130912'!B:B,1,FALSE)),"yes","no")</f>
        <v>no</v>
      </c>
      <c r="G37" s="2" t="s">
        <v>1201</v>
      </c>
      <c r="H37" s="11" t="str">
        <f>IF(ISNA(VLOOKUP(B37,CEEMEA!$A:$A,1,0)),IF(ISNA(VLOOKUP(B37,Removes!$A:$A,1,0)),IF(ISNA(VLOOKUP(B37,TTM!$A:$A,1,0)),IF(ISNA(VLOOKUP(B37,FastTrack!$A:$A,1,0)),"Smart421","FastTrack"),"TTM"),"Remove"),"CEEMEA")</f>
        <v>Smart421</v>
      </c>
      <c r="I37" s="11" t="str">
        <f>IF(COUNTIF(schedule!DJ$1:ZZ$100,B37)=0,"new","scheduled")</f>
        <v>scheduled</v>
      </c>
    </row>
    <row r="38" spans="1:9">
      <c r="A38" s="11" t="s">
        <v>72</v>
      </c>
      <c r="B38" s="13">
        <v>120907004816</v>
      </c>
      <c r="C38" s="11" t="str">
        <f>IF(ISERROR(VLOOKUP(B38,'110912'!B:C,2,FALSE)),"new",VLOOKUP(B38,'110912'!B:C,2,FALSE))</f>
        <v>new</v>
      </c>
      <c r="D38" s="11" t="str">
        <f>IF(ISERROR(VLOOKUP(B38,'110912'!B:D,3,FALSE)),"new",IF(VLOOKUP(B38,'110912'!B:D,3,FALSE)="new","existing",VLOOKUP(B38,'110912'!B:D,3,FALSE)))</f>
        <v>existing</v>
      </c>
      <c r="E38" s="4">
        <f t="shared" si="0"/>
        <v>41159</v>
      </c>
      <c r="F38" s="11" t="str">
        <f>IF(ISERROR(VLOOKUP(B38,'130912'!B:B,1,FALSE)),"yes","no")</f>
        <v>no</v>
      </c>
      <c r="G38" s="2" t="s">
        <v>1180</v>
      </c>
      <c r="H38" s="11" t="str">
        <f>IF(ISNA(VLOOKUP(B38,CEEMEA!$A:$A,1,0)),IF(ISNA(VLOOKUP(B38,Removes!$A:$A,1,0)),IF(ISNA(VLOOKUP(B38,TTM!$A:$A,1,0)),IF(ISNA(VLOOKUP(B38,FastTrack!$A:$A,1,0)),"Smart421","FastTrack"),"TTM"),"Remove"),"CEEMEA")</f>
        <v>CEEMEA</v>
      </c>
      <c r="I38" s="11" t="str">
        <f>IF(COUNTIF(schedule!DJ$1:ZZ$100,B38)=0,"new","scheduled")</f>
        <v>new</v>
      </c>
    </row>
    <row r="39" spans="1:9">
      <c r="A39" s="11" t="s">
        <v>70</v>
      </c>
      <c r="B39" s="13">
        <v>120907010535</v>
      </c>
      <c r="C39" s="11" t="str">
        <f>IF(ISERROR(VLOOKUP(B39,'110912'!B:C,2,FALSE)),"new",VLOOKUP(B39,'110912'!B:C,2,FALSE))</f>
        <v>new</v>
      </c>
      <c r="D39" s="11" t="str">
        <f>IF(ISERROR(VLOOKUP(B39,'110912'!B:D,3,FALSE)),"new",IF(VLOOKUP(B39,'110912'!B:D,3,FALSE)="new","existing",VLOOKUP(B39,'110912'!B:D,3,FALSE)))</f>
        <v>existing</v>
      </c>
      <c r="E39" s="4">
        <f t="shared" si="0"/>
        <v>41159</v>
      </c>
      <c r="F39" s="11" t="str">
        <f>IF(ISERROR(VLOOKUP(B39,'130912'!B:B,1,FALSE)),"yes","no")</f>
        <v>no</v>
      </c>
      <c r="G39" s="2" t="s">
        <v>1178</v>
      </c>
      <c r="H39" s="11" t="str">
        <f>IF(ISNA(VLOOKUP(B39,CEEMEA!$A:$A,1,0)),IF(ISNA(VLOOKUP(B39,Removes!$A:$A,1,0)),IF(ISNA(VLOOKUP(B39,TTM!$A:$A,1,0)),IF(ISNA(VLOOKUP(B39,FastTrack!$A:$A,1,0)),"Smart421","FastTrack"),"TTM"),"Remove"),"CEEMEA")</f>
        <v>CEEMEA</v>
      </c>
      <c r="I39" s="11" t="str">
        <f>IF(COUNTIF(schedule!DJ$1:ZZ$100,B39)=0,"new","scheduled")</f>
        <v>new</v>
      </c>
    </row>
    <row r="40" spans="1:9">
      <c r="A40" s="11" t="s">
        <v>77</v>
      </c>
      <c r="B40" s="13">
        <v>120907025736</v>
      </c>
      <c r="C40" s="11" t="str">
        <f>IF(ISERROR(VLOOKUP(B40,'110912'!B:C,2,FALSE)),"new",VLOOKUP(B40,'110912'!B:C,2,FALSE))</f>
        <v>new</v>
      </c>
      <c r="D40" s="11" t="str">
        <f>IF(ISERROR(VLOOKUP(B40,'110912'!B:D,3,FALSE)),"new",IF(VLOOKUP(B40,'110912'!B:D,3,FALSE)="new","existing",VLOOKUP(B40,'110912'!B:D,3,FALSE)))</f>
        <v>existing</v>
      </c>
      <c r="E40" s="4">
        <f t="shared" si="0"/>
        <v>41159</v>
      </c>
      <c r="F40" s="11" t="str">
        <f>IF(ISERROR(VLOOKUP(B40,'130912'!B:B,1,FALSE)),"yes","no")</f>
        <v>no</v>
      </c>
      <c r="G40" s="2" t="s">
        <v>1165</v>
      </c>
      <c r="H40" s="11" t="str">
        <f>IF(ISNA(VLOOKUP(B40,CEEMEA!$A:$A,1,0)),IF(ISNA(VLOOKUP(B40,Removes!$A:$A,1,0)),IF(ISNA(VLOOKUP(B40,TTM!$A:$A,1,0)),IF(ISNA(VLOOKUP(B40,FastTrack!$A:$A,1,0)),"Smart421","FastTrack"),"TTM"),"Remove"),"CEEMEA")</f>
        <v>CEEMEA</v>
      </c>
      <c r="I40" s="11" t="str">
        <f>IF(COUNTIF(schedule!DJ$1:ZZ$100,B40)=0,"new","scheduled")</f>
        <v>new</v>
      </c>
    </row>
    <row r="41" spans="1:9">
      <c r="A41" s="11" t="s">
        <v>73</v>
      </c>
      <c r="B41" s="13">
        <v>120907041233</v>
      </c>
      <c r="C41" s="11" t="str">
        <f>IF(ISERROR(VLOOKUP(B41,'110912'!B:C,2,FALSE)),"new",VLOOKUP(B41,'110912'!B:C,2,FALSE))</f>
        <v>new</v>
      </c>
      <c r="D41" s="11" t="str">
        <f>IF(ISERROR(VLOOKUP(B41,'110912'!B:D,3,FALSE)),"new",IF(VLOOKUP(B41,'110912'!B:D,3,FALSE)="new","existing",VLOOKUP(B41,'110912'!B:D,3,FALSE)))</f>
        <v>existing</v>
      </c>
      <c r="E41" s="4">
        <f t="shared" si="0"/>
        <v>41159</v>
      </c>
      <c r="F41" s="11" t="str">
        <f>IF(ISERROR(VLOOKUP(B41,'130912'!B:B,1,FALSE)),"yes","no")</f>
        <v>no</v>
      </c>
      <c r="G41" s="2" t="s">
        <v>1164</v>
      </c>
      <c r="H41" s="11" t="str">
        <f>IF(ISNA(VLOOKUP(B41,CEEMEA!$A:$A,1,0)),IF(ISNA(VLOOKUP(B41,Removes!$A:$A,1,0)),IF(ISNA(VLOOKUP(B41,TTM!$A:$A,1,0)),IF(ISNA(VLOOKUP(B41,FastTrack!$A:$A,1,0)),"Smart421","FastTrack"),"TTM"),"Remove"),"CEEMEA")</f>
        <v>CEEMEA</v>
      </c>
      <c r="I41" s="11" t="str">
        <f>IF(COUNTIF(schedule!DJ$1:ZZ$100,B41)=0,"new","scheduled")</f>
        <v>new</v>
      </c>
    </row>
    <row r="42" spans="1:9">
      <c r="A42" s="11" t="s">
        <v>328</v>
      </c>
      <c r="B42" s="13">
        <v>120907044427</v>
      </c>
      <c r="C42" s="11" t="str">
        <f>IF(ISERROR(VLOOKUP(B42,'110912'!B:C,2,FALSE)),"new",VLOOKUP(B42,'110912'!B:C,2,FALSE))</f>
        <v>new</v>
      </c>
      <c r="D42" s="11" t="str">
        <f>IF(ISERROR(VLOOKUP(B42,'110912'!B:D,3,FALSE)),"new",IF(VLOOKUP(B42,'110912'!B:D,3,FALSE)="new","existing",VLOOKUP(B42,'110912'!B:D,3,FALSE)))</f>
        <v>existing</v>
      </c>
      <c r="E42" s="4">
        <f t="shared" si="0"/>
        <v>41159</v>
      </c>
      <c r="F42" s="11" t="str">
        <f>IF(ISERROR(VLOOKUP(B42,'130912'!B:B,1,FALSE)),"yes","no")</f>
        <v>no</v>
      </c>
      <c r="G42" s="2" t="s">
        <v>1242</v>
      </c>
      <c r="H42" s="11" t="str">
        <f>IF(ISNA(VLOOKUP(B42,CEEMEA!$A:$A,1,0)),IF(ISNA(VLOOKUP(B42,Removes!$A:$A,1,0)),IF(ISNA(VLOOKUP(B42,TTM!$A:$A,1,0)),IF(ISNA(VLOOKUP(B42,FastTrack!$A:$A,1,0)),"Smart421","FastTrack"),"TTM"),"Remove"),"CEEMEA")</f>
        <v>CEEMEA</v>
      </c>
      <c r="I42" s="11" t="str">
        <f>IF(COUNTIF(schedule!DJ$1:ZZ$100,B42)=0,"new","scheduled")</f>
        <v>new</v>
      </c>
    </row>
    <row r="43" spans="1:9">
      <c r="A43" s="11" t="s">
        <v>74</v>
      </c>
      <c r="B43" s="13">
        <v>120907053156</v>
      </c>
      <c r="C43" s="11" t="str">
        <f>IF(ISERROR(VLOOKUP(B43,'110912'!B:C,2,FALSE)),"new",VLOOKUP(B43,'110912'!B:C,2,FALSE))</f>
        <v>new</v>
      </c>
      <c r="D43" s="11" t="str">
        <f>IF(ISERROR(VLOOKUP(B43,'110912'!B:D,3,FALSE)),"new",IF(VLOOKUP(B43,'110912'!B:D,3,FALSE)="new","existing",VLOOKUP(B43,'110912'!B:D,3,FALSE)))</f>
        <v>existing</v>
      </c>
      <c r="E43" s="4">
        <f t="shared" si="0"/>
        <v>41159</v>
      </c>
      <c r="F43" s="11" t="str">
        <f>IF(ISERROR(VLOOKUP(B43,'130912'!B:B,1,FALSE)),"yes","no")</f>
        <v>no</v>
      </c>
      <c r="G43" s="2" t="s">
        <v>1238</v>
      </c>
      <c r="H43" s="11" t="str">
        <f>IF(ISNA(VLOOKUP(B43,CEEMEA!$A:$A,1,0)),IF(ISNA(VLOOKUP(B43,Removes!$A:$A,1,0)),IF(ISNA(VLOOKUP(B43,TTM!$A:$A,1,0)),IF(ISNA(VLOOKUP(B43,FastTrack!$A:$A,1,0)),"Smart421","FastTrack"),"TTM"),"Remove"),"CEEMEA")</f>
        <v>CEEMEA</v>
      </c>
      <c r="I43" s="11" t="str">
        <f>IF(COUNTIF(schedule!DJ$1:ZZ$100,B43)=0,"new","scheduled")</f>
        <v>new</v>
      </c>
    </row>
    <row r="44" spans="1:9">
      <c r="A44" s="11" t="s">
        <v>65</v>
      </c>
      <c r="B44" s="13">
        <v>120907053932</v>
      </c>
      <c r="C44" s="11" t="str">
        <f>IF(ISERROR(VLOOKUP(B44,'110912'!B:C,2,FALSE)),"new",VLOOKUP(B44,'110912'!B:C,2,FALSE))</f>
        <v>new</v>
      </c>
      <c r="D44" s="11" t="str">
        <f>IF(ISERROR(VLOOKUP(B44,'110912'!B:D,3,FALSE)),"new",IF(VLOOKUP(B44,'110912'!B:D,3,FALSE)="new","existing",VLOOKUP(B44,'110912'!B:D,3,FALSE)))</f>
        <v>existing</v>
      </c>
      <c r="E44" s="4">
        <f t="shared" si="0"/>
        <v>41159</v>
      </c>
      <c r="F44" s="11" t="str">
        <f>IF(ISERROR(VLOOKUP(B44,'130912'!B:B,1,FALSE)),"yes","no")</f>
        <v>no</v>
      </c>
      <c r="G44" s="2" t="s">
        <v>1237</v>
      </c>
      <c r="H44" s="11" t="str">
        <f>IF(ISNA(VLOOKUP(B44,CEEMEA!$A:$A,1,0)),IF(ISNA(VLOOKUP(B44,Removes!$A:$A,1,0)),IF(ISNA(VLOOKUP(B44,TTM!$A:$A,1,0)),IF(ISNA(VLOOKUP(B44,FastTrack!$A:$A,1,0)),"Smart421","FastTrack"),"TTM"),"Remove"),"CEEMEA")</f>
        <v>CEEMEA</v>
      </c>
      <c r="I44" s="11" t="str">
        <f>IF(COUNTIF(schedule!DJ$1:ZZ$100,B44)=0,"new","scheduled")</f>
        <v>new</v>
      </c>
    </row>
    <row r="45" spans="1:9">
      <c r="A45" s="11" t="s">
        <v>326</v>
      </c>
      <c r="B45" s="13">
        <v>120907054217</v>
      </c>
      <c r="C45" s="11" t="str">
        <f>IF(ISERROR(VLOOKUP(B45,'110912'!B:C,2,FALSE)),"new",VLOOKUP(B45,'110912'!B:C,2,FALSE))</f>
        <v>new</v>
      </c>
      <c r="D45" s="11" t="str">
        <f>IF(ISERROR(VLOOKUP(B45,'110912'!B:D,3,FALSE)),"new",IF(VLOOKUP(B45,'110912'!B:D,3,FALSE)="new","existing",VLOOKUP(B45,'110912'!B:D,3,FALSE)))</f>
        <v>existing</v>
      </c>
      <c r="E45" s="4">
        <f t="shared" si="0"/>
        <v>41159</v>
      </c>
      <c r="F45" s="11" t="str">
        <f>IF(ISERROR(VLOOKUP(B45,'130912'!B:B,1,FALSE)),"yes","no")</f>
        <v>no</v>
      </c>
      <c r="G45" s="2" t="s">
        <v>1236</v>
      </c>
      <c r="H45" s="11" t="str">
        <f>IF(ISNA(VLOOKUP(B45,CEEMEA!$A:$A,1,0)),IF(ISNA(VLOOKUP(B45,Removes!$A:$A,1,0)),IF(ISNA(VLOOKUP(B45,TTM!$A:$A,1,0)),IF(ISNA(VLOOKUP(B45,FastTrack!$A:$A,1,0)),"Smart421","FastTrack"),"TTM"),"Remove"),"CEEMEA")</f>
        <v>CEEMEA</v>
      </c>
      <c r="I45" s="11" t="str">
        <f>IF(COUNTIF(schedule!DJ$1:ZZ$100,B45)=0,"new","scheduled")</f>
        <v>new</v>
      </c>
    </row>
    <row r="46" spans="1:9">
      <c r="A46" s="11" t="s">
        <v>1234</v>
      </c>
      <c r="B46" s="13">
        <v>120907054427</v>
      </c>
      <c r="C46" s="11" t="str">
        <f>IF(ISERROR(VLOOKUP(B46,'110912'!B:C,2,FALSE)),"new",VLOOKUP(B46,'110912'!B:C,2,FALSE))</f>
        <v>new</v>
      </c>
      <c r="D46" s="11" t="str">
        <f>IF(ISERROR(VLOOKUP(B46,'110912'!B:D,3,FALSE)),"new",IF(VLOOKUP(B46,'110912'!B:D,3,FALSE)="new","existing",VLOOKUP(B46,'110912'!B:D,3,FALSE)))</f>
        <v>existing</v>
      </c>
      <c r="E46" s="4">
        <f t="shared" si="0"/>
        <v>41159</v>
      </c>
      <c r="F46" s="11" t="str">
        <f>IF(ISERROR(VLOOKUP(B46,'130912'!B:B,1,FALSE)),"yes","no")</f>
        <v>no</v>
      </c>
      <c r="G46" s="2" t="s">
        <v>1235</v>
      </c>
      <c r="H46" s="11" t="str">
        <f>IF(ISNA(VLOOKUP(B46,CEEMEA!$A:$A,1,0)),IF(ISNA(VLOOKUP(B46,Removes!$A:$A,1,0)),IF(ISNA(VLOOKUP(B46,TTM!$A:$A,1,0)),IF(ISNA(VLOOKUP(B46,FastTrack!$A:$A,1,0)),"Smart421","FastTrack"),"TTM"),"Remove"),"CEEMEA")</f>
        <v>CEEMEA</v>
      </c>
      <c r="I46" s="11" t="str">
        <f>IF(COUNTIF(schedule!DJ$1:ZZ$100,B46)=0,"new","scheduled")</f>
        <v>new</v>
      </c>
    </row>
    <row r="47" spans="1:9">
      <c r="A47" s="11" t="s">
        <v>68</v>
      </c>
      <c r="B47" s="13">
        <v>120907054937</v>
      </c>
      <c r="C47" s="11" t="str">
        <f>IF(ISERROR(VLOOKUP(B47,'110912'!B:C,2,FALSE)),"new",VLOOKUP(B47,'110912'!B:C,2,FALSE))</f>
        <v>new</v>
      </c>
      <c r="D47" s="11" t="str">
        <f>IF(ISERROR(VLOOKUP(B47,'110912'!B:D,3,FALSE)),"new",IF(VLOOKUP(B47,'110912'!B:D,3,FALSE)="new","existing",VLOOKUP(B47,'110912'!B:D,3,FALSE)))</f>
        <v>existing</v>
      </c>
      <c r="E47" s="4">
        <f t="shared" si="0"/>
        <v>41159</v>
      </c>
      <c r="F47" s="11" t="str">
        <f>IF(ISERROR(VLOOKUP(B47,'130912'!B:B,1,FALSE)),"yes","no")</f>
        <v>no</v>
      </c>
      <c r="G47" s="2" t="s">
        <v>1233</v>
      </c>
      <c r="H47" s="11" t="str">
        <f>IF(ISNA(VLOOKUP(B47,CEEMEA!$A:$A,1,0)),IF(ISNA(VLOOKUP(B47,Removes!$A:$A,1,0)),IF(ISNA(VLOOKUP(B47,TTM!$A:$A,1,0)),IF(ISNA(VLOOKUP(B47,FastTrack!$A:$A,1,0)),"Smart421","FastTrack"),"TTM"),"Remove"),"CEEMEA")</f>
        <v>CEEMEA</v>
      </c>
      <c r="I47" s="11" t="str">
        <f>IF(COUNTIF(schedule!DJ$1:ZZ$100,B47)=0,"new","scheduled")</f>
        <v>new</v>
      </c>
    </row>
    <row r="48" spans="1:9">
      <c r="A48" s="11" t="s">
        <v>69</v>
      </c>
      <c r="B48" s="13">
        <v>120907055453</v>
      </c>
      <c r="C48" s="11" t="str">
        <f>IF(ISERROR(VLOOKUP(B48,'110912'!B:C,2,FALSE)),"new",VLOOKUP(B48,'110912'!B:C,2,FALSE))</f>
        <v>new</v>
      </c>
      <c r="D48" s="11" t="str">
        <f>IF(ISERROR(VLOOKUP(B48,'110912'!B:D,3,FALSE)),"new",IF(VLOOKUP(B48,'110912'!B:D,3,FALSE)="new","existing",VLOOKUP(B48,'110912'!B:D,3,FALSE)))</f>
        <v>existing</v>
      </c>
      <c r="E48" s="4">
        <f t="shared" si="0"/>
        <v>41159</v>
      </c>
      <c r="F48" s="11" t="str">
        <f>IF(ISERROR(VLOOKUP(B48,'130912'!B:B,1,FALSE)),"yes","no")</f>
        <v>no</v>
      </c>
      <c r="G48" s="2" t="s">
        <v>1232</v>
      </c>
      <c r="H48" s="11" t="str">
        <f>IF(ISNA(VLOOKUP(B48,CEEMEA!$A:$A,1,0)),IF(ISNA(VLOOKUP(B48,Removes!$A:$A,1,0)),IF(ISNA(VLOOKUP(B48,TTM!$A:$A,1,0)),IF(ISNA(VLOOKUP(B48,FastTrack!$A:$A,1,0)),"Smart421","FastTrack"),"TTM"),"Remove"),"CEEMEA")</f>
        <v>CEEMEA</v>
      </c>
      <c r="I48" s="11" t="str">
        <f>IF(COUNTIF(schedule!DJ$1:ZZ$100,B48)=0,"new","scheduled")</f>
        <v>new</v>
      </c>
    </row>
    <row r="49" spans="1:9">
      <c r="A49" s="11" t="s">
        <v>1228</v>
      </c>
      <c r="B49" s="13">
        <v>120907104148</v>
      </c>
      <c r="C49" s="11" t="str">
        <f>IF(ISERROR(VLOOKUP(B49,'110912'!B:C,2,FALSE)),"new",VLOOKUP(B49,'110912'!B:C,2,FALSE))</f>
        <v>new</v>
      </c>
      <c r="D49" s="11" t="str">
        <f>IF(ISERROR(VLOOKUP(B49,'110912'!B:D,3,FALSE)),"new",IF(VLOOKUP(B49,'110912'!B:D,3,FALSE)="new","existing",VLOOKUP(B49,'110912'!B:D,3,FALSE)))</f>
        <v>existing</v>
      </c>
      <c r="E49" s="4">
        <f t="shared" si="0"/>
        <v>41159</v>
      </c>
      <c r="F49" s="11" t="str">
        <f>IF(ISERROR(VLOOKUP(B49,'130912'!B:B,1,FALSE)),"yes","no")</f>
        <v>no</v>
      </c>
      <c r="G49" s="2" t="s">
        <v>1229</v>
      </c>
      <c r="H49" s="11" t="str">
        <f>IF(ISNA(VLOOKUP(B49,CEEMEA!$A:$A,1,0)),IF(ISNA(VLOOKUP(B49,Removes!$A:$A,1,0)),IF(ISNA(VLOOKUP(B49,TTM!$A:$A,1,0)),IF(ISNA(VLOOKUP(B49,FastTrack!$A:$A,1,0)),"Smart421","FastTrack"),"TTM"),"Remove"),"CEEMEA")</f>
        <v>Smart421</v>
      </c>
      <c r="I49" s="11" t="str">
        <f>IF(COUNTIF(schedule!DJ$1:ZZ$100,B49)=0,"new","scheduled")</f>
        <v>scheduled</v>
      </c>
    </row>
    <row r="50" spans="1:9">
      <c r="A50" s="11" t="s">
        <v>1226</v>
      </c>
      <c r="B50" s="13">
        <v>120907110740</v>
      </c>
      <c r="C50" s="11" t="str">
        <f>IF(ISERROR(VLOOKUP(B50,'110912'!B:C,2,FALSE)),"new",VLOOKUP(B50,'110912'!B:C,2,FALSE))</f>
        <v>new</v>
      </c>
      <c r="D50" s="11" t="str">
        <f>IF(ISERROR(VLOOKUP(B50,'110912'!B:D,3,FALSE)),"new",IF(VLOOKUP(B50,'110912'!B:D,3,FALSE)="new","existing",VLOOKUP(B50,'110912'!B:D,3,FALSE)))</f>
        <v>existing</v>
      </c>
      <c r="E50" s="4">
        <f t="shared" si="0"/>
        <v>41159</v>
      </c>
      <c r="F50" s="11" t="str">
        <f>IF(ISERROR(VLOOKUP(B50,'130912'!B:B,1,FALSE)),"yes","no")</f>
        <v>no</v>
      </c>
      <c r="G50" s="2" t="s">
        <v>1227</v>
      </c>
      <c r="H50" s="11" t="str">
        <f>IF(ISNA(VLOOKUP(B50,CEEMEA!$A:$A,1,0)),IF(ISNA(VLOOKUP(B50,Removes!$A:$A,1,0)),IF(ISNA(VLOOKUP(B50,TTM!$A:$A,1,0)),IF(ISNA(VLOOKUP(B50,FastTrack!$A:$A,1,0)),"Smart421","FastTrack"),"TTM"),"Remove"),"CEEMEA")</f>
        <v>Smart421</v>
      </c>
      <c r="I50" s="11" t="str">
        <f>IF(COUNTIF(schedule!DJ$1:ZZ$100,B50)=0,"new","scheduled")</f>
        <v>scheduled</v>
      </c>
    </row>
    <row r="51" spans="1:9">
      <c r="A51" s="11" t="s">
        <v>1224</v>
      </c>
      <c r="B51" s="13">
        <v>120907111503</v>
      </c>
      <c r="C51" s="11" t="str">
        <f>IF(ISERROR(VLOOKUP(B51,'110912'!B:C,2,FALSE)),"new",VLOOKUP(B51,'110912'!B:C,2,FALSE))</f>
        <v>new</v>
      </c>
      <c r="D51" s="11" t="str">
        <f>IF(ISERROR(VLOOKUP(B51,'110912'!B:D,3,FALSE)),"new",IF(VLOOKUP(B51,'110912'!B:D,3,FALSE)="new","existing",VLOOKUP(B51,'110912'!B:D,3,FALSE)))</f>
        <v>existing</v>
      </c>
      <c r="E51" s="4">
        <f t="shared" si="0"/>
        <v>41159</v>
      </c>
      <c r="F51" s="11" t="str">
        <f>IF(ISERROR(VLOOKUP(B51,'130912'!B:B,1,FALSE)),"yes","no")</f>
        <v>no</v>
      </c>
      <c r="G51" s="2" t="s">
        <v>1225</v>
      </c>
      <c r="H51" s="11" t="str">
        <f>IF(ISNA(VLOOKUP(B51,CEEMEA!$A:$A,1,0)),IF(ISNA(VLOOKUP(B51,Removes!$A:$A,1,0)),IF(ISNA(VLOOKUP(B51,TTM!$A:$A,1,0)),IF(ISNA(VLOOKUP(B51,FastTrack!$A:$A,1,0)),"Smart421","FastTrack"),"TTM"),"Remove"),"CEEMEA")</f>
        <v>Smart421</v>
      </c>
      <c r="I51" s="11" t="str">
        <f>IF(COUNTIF(schedule!DJ$1:ZZ$100,B51)=0,"new","scheduled")</f>
        <v>scheduled</v>
      </c>
    </row>
    <row r="52" spans="1:9">
      <c r="A52" s="11" t="s">
        <v>1222</v>
      </c>
      <c r="B52" s="13">
        <v>120907134556</v>
      </c>
      <c r="C52" s="11" t="str">
        <f>IF(ISERROR(VLOOKUP(B52,'110912'!B:C,2,FALSE)),"new",VLOOKUP(B52,'110912'!B:C,2,FALSE))</f>
        <v>new</v>
      </c>
      <c r="D52" s="11" t="str">
        <f>IF(ISERROR(VLOOKUP(B52,'110912'!B:D,3,FALSE)),"new",IF(VLOOKUP(B52,'110912'!B:D,3,FALSE)="new","existing",VLOOKUP(B52,'110912'!B:D,3,FALSE)))</f>
        <v>existing</v>
      </c>
      <c r="E52" s="4">
        <f t="shared" si="0"/>
        <v>41159</v>
      </c>
      <c r="F52" s="11" t="str">
        <f>IF(ISERROR(VLOOKUP(B52,'130912'!B:B,1,FALSE)),"yes","no")</f>
        <v>no</v>
      </c>
      <c r="G52" s="2" t="s">
        <v>1223</v>
      </c>
      <c r="H52" s="11" t="str">
        <f>IF(ISNA(VLOOKUP(B52,CEEMEA!$A:$A,1,0)),IF(ISNA(VLOOKUP(B52,Removes!$A:$A,1,0)),IF(ISNA(VLOOKUP(B52,TTM!$A:$A,1,0)),IF(ISNA(VLOOKUP(B52,FastTrack!$A:$A,1,0)),"Smart421","FastTrack"),"TTM"),"Remove"),"CEEMEA")</f>
        <v>Smart421</v>
      </c>
      <c r="I52" s="11" t="str">
        <f>IF(COUNTIF(schedule!DJ$1:ZZ$100,B52)=0,"new","scheduled")</f>
        <v>scheduled</v>
      </c>
    </row>
    <row r="53" spans="1:9">
      <c r="A53" s="11" t="s">
        <v>1220</v>
      </c>
      <c r="B53" s="13">
        <v>120907135400</v>
      </c>
      <c r="C53" s="11" t="str">
        <f>IF(ISERROR(VLOOKUP(B53,'110912'!B:C,2,FALSE)),"new",VLOOKUP(B53,'110912'!B:C,2,FALSE))</f>
        <v>new</v>
      </c>
      <c r="D53" s="11" t="str">
        <f>IF(ISERROR(VLOOKUP(B53,'110912'!B:D,3,FALSE)),"new",IF(VLOOKUP(B53,'110912'!B:D,3,FALSE)="new","existing",VLOOKUP(B53,'110912'!B:D,3,FALSE)))</f>
        <v>existing</v>
      </c>
      <c r="E53" s="4">
        <f t="shared" si="0"/>
        <v>41159</v>
      </c>
      <c r="F53" s="11" t="str">
        <f>IF(ISERROR(VLOOKUP(B53,'130912'!B:B,1,FALSE)),"yes","no")</f>
        <v>no</v>
      </c>
      <c r="G53" s="2" t="s">
        <v>1221</v>
      </c>
      <c r="H53" s="11" t="str">
        <f>IF(ISNA(VLOOKUP(B53,CEEMEA!$A:$A,1,0)),IF(ISNA(VLOOKUP(B53,Removes!$A:$A,1,0)),IF(ISNA(VLOOKUP(B53,TTM!$A:$A,1,0)),IF(ISNA(VLOOKUP(B53,FastTrack!$A:$A,1,0)),"Smart421","FastTrack"),"TTM"),"Remove"),"CEEMEA")</f>
        <v>Smart421</v>
      </c>
      <c r="I53" s="11" t="str">
        <f>IF(COUNTIF(schedule!DJ$1:ZZ$100,B53)=0,"new","scheduled")</f>
        <v>scheduled</v>
      </c>
    </row>
    <row r="54" spans="1:9">
      <c r="A54" s="11" t="s">
        <v>1218</v>
      </c>
      <c r="B54" s="13">
        <v>120907135752</v>
      </c>
      <c r="C54" s="11" t="str">
        <f>IF(ISERROR(VLOOKUP(B54,'110912'!B:C,2,FALSE)),"new",VLOOKUP(B54,'110912'!B:C,2,FALSE))</f>
        <v>new</v>
      </c>
      <c r="D54" s="11" t="str">
        <f>IF(ISERROR(VLOOKUP(B54,'110912'!B:D,3,FALSE)),"new",IF(VLOOKUP(B54,'110912'!B:D,3,FALSE)="new","existing",VLOOKUP(B54,'110912'!B:D,3,FALSE)))</f>
        <v>existing</v>
      </c>
      <c r="E54" s="4">
        <f t="shared" si="0"/>
        <v>41159</v>
      </c>
      <c r="F54" s="11" t="str">
        <f>IF(ISERROR(VLOOKUP(B54,'130912'!B:B,1,FALSE)),"yes","no")</f>
        <v>no</v>
      </c>
      <c r="G54" s="2" t="s">
        <v>1219</v>
      </c>
      <c r="H54" s="11" t="str">
        <f>IF(ISNA(VLOOKUP(B54,CEEMEA!$A:$A,1,0)),IF(ISNA(VLOOKUP(B54,Removes!$A:$A,1,0)),IF(ISNA(VLOOKUP(B54,TTM!$A:$A,1,0)),IF(ISNA(VLOOKUP(B54,FastTrack!$A:$A,1,0)),"Smart421","FastTrack"),"TTM"),"Remove"),"CEEMEA")</f>
        <v>Smart421</v>
      </c>
      <c r="I54" s="11" t="str">
        <f>IF(COUNTIF(schedule!DJ$1:ZZ$100,B54)=0,"new","scheduled")</f>
        <v>scheduled</v>
      </c>
    </row>
    <row r="55" spans="1:9">
      <c r="A55" s="11" t="s">
        <v>1216</v>
      </c>
      <c r="B55" s="13">
        <v>120907140308</v>
      </c>
      <c r="C55" s="11" t="str">
        <f>IF(ISERROR(VLOOKUP(B55,'110912'!B:C,2,FALSE)),"new",VLOOKUP(B55,'110912'!B:C,2,FALSE))</f>
        <v>new</v>
      </c>
      <c r="D55" s="11" t="str">
        <f>IF(ISERROR(VLOOKUP(B55,'110912'!B:D,3,FALSE)),"new",IF(VLOOKUP(B55,'110912'!B:D,3,FALSE)="new","existing",VLOOKUP(B55,'110912'!B:D,3,FALSE)))</f>
        <v>existing</v>
      </c>
      <c r="E55" s="4">
        <f t="shared" si="0"/>
        <v>41159</v>
      </c>
      <c r="F55" s="11" t="str">
        <f>IF(ISERROR(VLOOKUP(B55,'130912'!B:B,1,FALSE)),"yes","no")</f>
        <v>no</v>
      </c>
      <c r="G55" s="2" t="s">
        <v>1217</v>
      </c>
      <c r="H55" s="11" t="str">
        <f>IF(ISNA(VLOOKUP(B55,CEEMEA!$A:$A,1,0)),IF(ISNA(VLOOKUP(B55,Removes!$A:$A,1,0)),IF(ISNA(VLOOKUP(B55,TTM!$A:$A,1,0)),IF(ISNA(VLOOKUP(B55,FastTrack!$A:$A,1,0)),"Smart421","FastTrack"),"TTM"),"Remove"),"CEEMEA")</f>
        <v>Smart421</v>
      </c>
      <c r="I55" s="11" t="str">
        <f>IF(COUNTIF(schedule!DJ$1:ZZ$100,B55)=0,"new","scheduled")</f>
        <v>scheduled</v>
      </c>
    </row>
    <row r="56" spans="1:9">
      <c r="A56" s="11" t="s">
        <v>1214</v>
      </c>
      <c r="B56" s="13">
        <v>120907140813</v>
      </c>
      <c r="C56" s="11" t="str">
        <f>IF(ISERROR(VLOOKUP(B56,'110912'!B:C,2,FALSE)),"new",VLOOKUP(B56,'110912'!B:C,2,FALSE))</f>
        <v>new</v>
      </c>
      <c r="D56" s="11" t="str">
        <f>IF(ISERROR(VLOOKUP(B56,'110912'!B:D,3,FALSE)),"new",IF(VLOOKUP(B56,'110912'!B:D,3,FALSE)="new","existing",VLOOKUP(B56,'110912'!B:D,3,FALSE)))</f>
        <v>existing</v>
      </c>
      <c r="E56" s="4">
        <f t="shared" si="0"/>
        <v>41159</v>
      </c>
      <c r="F56" s="11" t="str">
        <f>IF(ISERROR(VLOOKUP(B56,'130912'!B:B,1,FALSE)),"yes","no")</f>
        <v>no</v>
      </c>
      <c r="G56" s="2" t="s">
        <v>1215</v>
      </c>
      <c r="H56" s="11" t="str">
        <f>IF(ISNA(VLOOKUP(B56,CEEMEA!$A:$A,1,0)),IF(ISNA(VLOOKUP(B56,Removes!$A:$A,1,0)),IF(ISNA(VLOOKUP(B56,TTM!$A:$A,1,0)),IF(ISNA(VLOOKUP(B56,FastTrack!$A:$A,1,0)),"Smart421","FastTrack"),"TTM"),"Remove"),"CEEMEA")</f>
        <v>Smart421</v>
      </c>
      <c r="I56" s="11" t="str">
        <f>IF(COUNTIF(schedule!DJ$1:ZZ$100,B56)=0,"new","scheduled")</f>
        <v>scheduled</v>
      </c>
    </row>
    <row r="57" spans="1:9">
      <c r="A57" s="11" t="s">
        <v>1210</v>
      </c>
      <c r="B57" s="13">
        <v>120910024050</v>
      </c>
      <c r="C57" s="11" t="str">
        <f>IF(ISERROR(VLOOKUP(B57,'110912'!B:C,2,FALSE)),"new",VLOOKUP(B57,'110912'!B:C,2,FALSE))</f>
        <v>new</v>
      </c>
      <c r="D57" s="11" t="str">
        <f>IF(ISERROR(VLOOKUP(B57,'110912'!B:D,3,FALSE)),"new",IF(VLOOKUP(B57,'110912'!B:D,3,FALSE)="new","existing",VLOOKUP(B57,'110912'!B:D,3,FALSE)))</f>
        <v>existing</v>
      </c>
      <c r="E57" s="4">
        <f t="shared" si="0"/>
        <v>41162</v>
      </c>
      <c r="F57" s="11" t="str">
        <f>IF(ISERROR(VLOOKUP(B57,'130912'!B:B,1,FALSE)),"yes","no")</f>
        <v>no</v>
      </c>
      <c r="G57" s="2" t="s">
        <v>1211</v>
      </c>
      <c r="H57" s="11" t="str">
        <f>IF(ISNA(VLOOKUP(B57,CEEMEA!$A:$A,1,0)),IF(ISNA(VLOOKUP(B57,Removes!$A:$A,1,0)),IF(ISNA(VLOOKUP(B57,TTM!$A:$A,1,0)),IF(ISNA(VLOOKUP(B57,FastTrack!$A:$A,1,0)),"Smart421","FastTrack"),"TTM"),"Remove"),"CEEMEA")</f>
        <v>Smart421</v>
      </c>
      <c r="I57" s="11" t="str">
        <f>IF(COUNTIF(schedule!DJ$1:ZZ$100,B57)=0,"new","scheduled")</f>
        <v>scheduled</v>
      </c>
    </row>
    <row r="58" spans="1:9">
      <c r="A58" s="11" t="s">
        <v>36</v>
      </c>
      <c r="B58" s="13">
        <v>120910024613</v>
      </c>
      <c r="C58" s="11" t="str">
        <f>IF(ISERROR(VLOOKUP(B58,'110912'!B:C,2,FALSE)),"new",VLOOKUP(B58,'110912'!B:C,2,FALSE))</f>
        <v>new</v>
      </c>
      <c r="D58" s="11" t="str">
        <f>IF(ISERROR(VLOOKUP(B58,'110912'!B:D,3,FALSE)),"new",IF(VLOOKUP(B58,'110912'!B:D,3,FALSE)="new","existing",VLOOKUP(B58,'110912'!B:D,3,FALSE)))</f>
        <v>existing</v>
      </c>
      <c r="E58" s="4">
        <f t="shared" si="0"/>
        <v>41162</v>
      </c>
      <c r="F58" s="11" t="str">
        <f>IF(ISERROR(VLOOKUP(B58,'130912'!B:B,1,FALSE)),"yes","no")</f>
        <v>no</v>
      </c>
      <c r="G58" s="2" t="s">
        <v>1209</v>
      </c>
      <c r="H58" s="11" t="str">
        <f>IF(ISNA(VLOOKUP(B58,CEEMEA!$A:$A,1,0)),IF(ISNA(VLOOKUP(B58,Removes!$A:$A,1,0)),IF(ISNA(VLOOKUP(B58,TTM!$A:$A,1,0)),IF(ISNA(VLOOKUP(B58,FastTrack!$A:$A,1,0)),"Smart421","FastTrack"),"TTM"),"Remove"),"CEEMEA")</f>
        <v>Smart421</v>
      </c>
      <c r="I58" s="11" t="str">
        <f>IF(COUNTIF(schedule!DJ$1:ZZ$100,B58)=0,"new","scheduled")</f>
        <v>scheduled</v>
      </c>
    </row>
    <row r="59" spans="1:9">
      <c r="A59" s="11" t="s">
        <v>1351</v>
      </c>
      <c r="B59" s="13">
        <v>120910051807</v>
      </c>
      <c r="C59" s="11" t="str">
        <f>IF(ISERROR(VLOOKUP(B59,'110912'!B:C,2,FALSE)),"new",VLOOKUP(B59,'110912'!B:C,2,FALSE))</f>
        <v>new</v>
      </c>
      <c r="D59" s="11" t="str">
        <f>IF(ISERROR(VLOOKUP(B59,'110912'!B:D,3,FALSE)),"new",IF(VLOOKUP(B59,'110912'!B:D,3,FALSE)="new","existing",VLOOKUP(B59,'110912'!B:D,3,FALSE)))</f>
        <v>new</v>
      </c>
      <c r="E59" s="4">
        <f t="shared" si="0"/>
        <v>41163</v>
      </c>
      <c r="F59" s="11" t="str">
        <f>IF(ISERROR(VLOOKUP(B59,'130912'!B:B,1,FALSE)),"yes","no")</f>
        <v>yes</v>
      </c>
      <c r="G59" s="2" t="s">
        <v>1352</v>
      </c>
      <c r="H59" s="11" t="str">
        <f>IF(ISNA(VLOOKUP(B59,CEEMEA!$A:$A,1,0)),IF(ISNA(VLOOKUP(B59,Removes!$A:$A,1,0)),IF(ISNA(VLOOKUP(B59,TTM!$A:$A,1,0)),IF(ISNA(VLOOKUP(B59,FastTrack!$A:$A,1,0)),"Smart421","FastTrack"),"TTM"),"Remove"),"CEEMEA")</f>
        <v>Smart421</v>
      </c>
      <c r="I59" s="11" t="str">
        <f>IF(COUNTIF(schedule!DJ$1:ZZ$100,B59)=0,"new","scheduled")</f>
        <v>new</v>
      </c>
    </row>
    <row r="60" spans="1:9">
      <c r="A60" s="11" t="s">
        <v>1353</v>
      </c>
      <c r="B60" s="13">
        <v>120910051919</v>
      </c>
      <c r="C60" s="11" t="str">
        <f>IF(ISERROR(VLOOKUP(B60,'110912'!B:C,2,FALSE)),"new",VLOOKUP(B60,'110912'!B:C,2,FALSE))</f>
        <v>new</v>
      </c>
      <c r="D60" s="11" t="str">
        <f>IF(ISERROR(VLOOKUP(B60,'110912'!B:D,3,FALSE)),"new",IF(VLOOKUP(B60,'110912'!B:D,3,FALSE)="new","existing",VLOOKUP(B60,'110912'!B:D,3,FALSE)))</f>
        <v>new</v>
      </c>
      <c r="E60" s="4">
        <f t="shared" si="0"/>
        <v>41163</v>
      </c>
      <c r="F60" s="11" t="str">
        <f>IF(ISERROR(VLOOKUP(B60,'130912'!B:B,1,FALSE)),"yes","no")</f>
        <v>yes</v>
      </c>
      <c r="G60" s="2" t="s">
        <v>1354</v>
      </c>
      <c r="H60" s="11" t="str">
        <f>IF(ISNA(VLOOKUP(B60,CEEMEA!$A:$A,1,0)),IF(ISNA(VLOOKUP(B60,Removes!$A:$A,1,0)),IF(ISNA(VLOOKUP(B60,TTM!$A:$A,1,0)),IF(ISNA(VLOOKUP(B60,FastTrack!$A:$A,1,0)),"Smart421","FastTrack"),"TTM"),"Remove"),"CEEMEA")</f>
        <v>Smart421</v>
      </c>
      <c r="I60" s="11" t="str">
        <f>IF(COUNTIF(schedule!DJ$1:ZZ$100,B60)=0,"new","scheduled")</f>
        <v>new</v>
      </c>
    </row>
    <row r="61" spans="1:9">
      <c r="A61" s="11" t="s">
        <v>1263</v>
      </c>
      <c r="B61" s="13">
        <v>120910131628</v>
      </c>
      <c r="C61" s="11" t="str">
        <f>IF(ISERROR(VLOOKUP(B61,'110912'!B:C,2,FALSE)),"new",VLOOKUP(B61,'110912'!B:C,2,FALSE))</f>
        <v>new</v>
      </c>
      <c r="D61" s="11" t="str">
        <f>IF(ISERROR(VLOOKUP(B61,'110912'!B:D,3,FALSE)),"new",IF(VLOOKUP(B61,'110912'!B:D,3,FALSE)="new","existing",VLOOKUP(B61,'110912'!B:D,3,FALSE)))</f>
        <v>existing</v>
      </c>
      <c r="E61" s="4">
        <f t="shared" si="0"/>
        <v>41162</v>
      </c>
      <c r="F61" s="11" t="str">
        <f>IF(ISERROR(VLOOKUP(B61,'130912'!B:B,1,FALSE)),"yes","no")</f>
        <v>no</v>
      </c>
      <c r="G61" s="2" t="s">
        <v>1264</v>
      </c>
      <c r="H61" s="11" t="str">
        <f>IF(ISNA(VLOOKUP(B61,CEEMEA!$A:$A,1,0)),IF(ISNA(VLOOKUP(B61,Removes!$A:$A,1,0)),IF(ISNA(VLOOKUP(B61,TTM!$A:$A,1,0)),IF(ISNA(VLOOKUP(B61,FastTrack!$A:$A,1,0)),"Smart421","FastTrack"),"TTM"),"Remove"),"CEEMEA")</f>
        <v>Remove</v>
      </c>
      <c r="I61" s="11" t="str">
        <f>IF(COUNTIF(schedule!DJ$1:ZZ$100,B61)=0,"new","scheduled")</f>
        <v>new</v>
      </c>
    </row>
    <row r="62" spans="1:9">
      <c r="A62" s="11" t="s">
        <v>1261</v>
      </c>
      <c r="B62" s="13">
        <v>120910132254</v>
      </c>
      <c r="C62" s="11" t="str">
        <f>IF(ISERROR(VLOOKUP(B62,'110912'!B:C,2,FALSE)),"new",VLOOKUP(B62,'110912'!B:C,2,FALSE))</f>
        <v>new</v>
      </c>
      <c r="D62" s="11" t="str">
        <f>IF(ISERROR(VLOOKUP(B62,'110912'!B:D,3,FALSE)),"new",IF(VLOOKUP(B62,'110912'!B:D,3,FALSE)="new","existing",VLOOKUP(B62,'110912'!B:D,3,FALSE)))</f>
        <v>existing</v>
      </c>
      <c r="E62" s="4">
        <f t="shared" si="0"/>
        <v>41162</v>
      </c>
      <c r="F62" s="11" t="str">
        <f>IF(ISERROR(VLOOKUP(B62,'130912'!B:B,1,FALSE)),"yes","no")</f>
        <v>no</v>
      </c>
      <c r="G62" s="2" t="s">
        <v>1262</v>
      </c>
      <c r="H62" s="11" t="str">
        <f>IF(ISNA(VLOOKUP(B62,CEEMEA!$A:$A,1,0)),IF(ISNA(VLOOKUP(B62,Removes!$A:$A,1,0)),IF(ISNA(VLOOKUP(B62,TTM!$A:$A,1,0)),IF(ISNA(VLOOKUP(B62,FastTrack!$A:$A,1,0)),"Smart421","FastTrack"),"TTM"),"Remove"),"CEEMEA")</f>
        <v>Remove</v>
      </c>
      <c r="I62" s="11" t="str">
        <f>IF(COUNTIF(schedule!DJ$1:ZZ$100,B62)=0,"new","scheduled")</f>
        <v>new</v>
      </c>
    </row>
    <row r="63" spans="1:9">
      <c r="A63" s="11" t="s">
        <v>1259</v>
      </c>
      <c r="B63" s="13">
        <v>120910132447</v>
      </c>
      <c r="C63" s="11" t="str">
        <f>IF(ISERROR(VLOOKUP(B63,'110912'!B:C,2,FALSE)),"new",VLOOKUP(B63,'110912'!B:C,2,FALSE))</f>
        <v>new</v>
      </c>
      <c r="D63" s="11" t="str">
        <f>IF(ISERROR(VLOOKUP(B63,'110912'!B:D,3,FALSE)),"new",IF(VLOOKUP(B63,'110912'!B:D,3,FALSE)="new","existing",VLOOKUP(B63,'110912'!B:D,3,FALSE)))</f>
        <v>existing</v>
      </c>
      <c r="E63" s="4">
        <f t="shared" si="0"/>
        <v>41162</v>
      </c>
      <c r="F63" s="11" t="str">
        <f>IF(ISERROR(VLOOKUP(B63,'130912'!B:B,1,FALSE)),"yes","no")</f>
        <v>no</v>
      </c>
      <c r="G63" s="2" t="s">
        <v>1260</v>
      </c>
      <c r="H63" s="11" t="str">
        <f>IF(ISNA(VLOOKUP(B63,CEEMEA!$A:$A,1,0)),IF(ISNA(VLOOKUP(B63,Removes!$A:$A,1,0)),IF(ISNA(VLOOKUP(B63,TTM!$A:$A,1,0)),IF(ISNA(VLOOKUP(B63,FastTrack!$A:$A,1,0)),"Smart421","FastTrack"),"TTM"),"Remove"),"CEEMEA")</f>
        <v>Remove</v>
      </c>
      <c r="I63" s="11" t="str">
        <f>IF(COUNTIF(schedule!DJ$1:ZZ$100,B63)=0,"new","scheduled")</f>
        <v>new</v>
      </c>
    </row>
    <row r="64" spans="1:9">
      <c r="A64" s="11" t="s">
        <v>1257</v>
      </c>
      <c r="B64" s="13">
        <v>120910132740</v>
      </c>
      <c r="C64" s="11" t="str">
        <f>IF(ISERROR(VLOOKUP(B64,'110912'!B:C,2,FALSE)),"new",VLOOKUP(B64,'110912'!B:C,2,FALSE))</f>
        <v>new</v>
      </c>
      <c r="D64" s="11" t="str">
        <f>IF(ISERROR(VLOOKUP(B64,'110912'!B:D,3,FALSE)),"new",IF(VLOOKUP(B64,'110912'!B:D,3,FALSE)="new","existing",VLOOKUP(B64,'110912'!B:D,3,FALSE)))</f>
        <v>existing</v>
      </c>
      <c r="E64" s="4">
        <f t="shared" si="0"/>
        <v>41162</v>
      </c>
      <c r="F64" s="11" t="str">
        <f>IF(ISERROR(VLOOKUP(B64,'130912'!B:B,1,FALSE)),"yes","no")</f>
        <v>no</v>
      </c>
      <c r="G64" s="2" t="s">
        <v>1258</v>
      </c>
      <c r="H64" s="11" t="str">
        <f>IF(ISNA(VLOOKUP(B64,CEEMEA!$A:$A,1,0)),IF(ISNA(VLOOKUP(B64,Removes!$A:$A,1,0)),IF(ISNA(VLOOKUP(B64,TTM!$A:$A,1,0)),IF(ISNA(VLOOKUP(B64,FastTrack!$A:$A,1,0)),"Smart421","FastTrack"),"TTM"),"Remove"),"CEEMEA")</f>
        <v>Remove</v>
      </c>
      <c r="I64" s="11" t="str">
        <f>IF(COUNTIF(schedule!DJ$1:ZZ$100,B64)=0,"new","scheduled")</f>
        <v>new</v>
      </c>
    </row>
    <row r="65" spans="1:9">
      <c r="A65" s="11" t="s">
        <v>67</v>
      </c>
      <c r="B65" s="13">
        <v>120911042347</v>
      </c>
      <c r="C65" s="11" t="str">
        <f>IF(ISERROR(VLOOKUP(B65,'110912'!B:C,2,FALSE)),"new",VLOOKUP(B65,'110912'!B:C,2,FALSE))</f>
        <v>new</v>
      </c>
      <c r="D65" s="11" t="str">
        <f>IF(ISERROR(VLOOKUP(B65,'110912'!B:D,3,FALSE)),"new",IF(VLOOKUP(B65,'110912'!B:D,3,FALSE)="new","existing",VLOOKUP(B65,'110912'!B:D,3,FALSE)))</f>
        <v>new</v>
      </c>
      <c r="E65" s="4">
        <f t="shared" si="0"/>
        <v>41163</v>
      </c>
      <c r="F65" s="11" t="str">
        <f>IF(ISERROR(VLOOKUP(B65,'130912'!B:B,1,FALSE)),"yes","no")</f>
        <v>no</v>
      </c>
      <c r="G65" s="2" t="s">
        <v>1364</v>
      </c>
      <c r="H65" s="11" t="str">
        <f>IF(ISNA(VLOOKUP(B65,CEEMEA!$A:$A,1,0)),IF(ISNA(VLOOKUP(B65,Removes!$A:$A,1,0)),IF(ISNA(VLOOKUP(B65,TTM!$A:$A,1,0)),IF(ISNA(VLOOKUP(B65,FastTrack!$A:$A,1,0)),"Smart421","FastTrack"),"TTM"),"Remove"),"CEEMEA")</f>
        <v>CEEMEA</v>
      </c>
      <c r="I65" s="11" t="str">
        <f>IF(COUNTIF(schedule!DJ$1:ZZ$100,B65)=0,"new","scheduled")</f>
        <v>scheduled</v>
      </c>
    </row>
    <row r="66" spans="1:9">
      <c r="A66" s="11" t="s">
        <v>66</v>
      </c>
      <c r="B66" s="13">
        <v>120911054236</v>
      </c>
      <c r="C66" s="11" t="str">
        <f>IF(ISERROR(VLOOKUP(B66,'110912'!B:C,2,FALSE)),"new",VLOOKUP(B66,'110912'!B:C,2,FALSE))</f>
        <v>new</v>
      </c>
      <c r="D66" s="11" t="str">
        <f>IF(ISERROR(VLOOKUP(B66,'110912'!B:D,3,FALSE)),"new",IF(VLOOKUP(B66,'110912'!B:D,3,FALSE)="new","existing",VLOOKUP(B66,'110912'!B:D,3,FALSE)))</f>
        <v>new</v>
      </c>
      <c r="E66" s="4">
        <f t="shared" ref="E66:E115" si="1">DATEVALUE(MID(G66,SEARCH("/",G66,1)-2,10))</f>
        <v>41163</v>
      </c>
      <c r="F66" s="11" t="str">
        <f>IF(ISERROR(VLOOKUP(B66,'130912'!B:B,1,FALSE)),"yes","no")</f>
        <v>no</v>
      </c>
      <c r="G66" s="2" t="s">
        <v>1363</v>
      </c>
      <c r="H66" s="11" t="str">
        <f>IF(ISNA(VLOOKUP(B66,CEEMEA!$A:$A,1,0)),IF(ISNA(VLOOKUP(B66,Removes!$A:$A,1,0)),IF(ISNA(VLOOKUP(B66,TTM!$A:$A,1,0)),IF(ISNA(VLOOKUP(B66,FastTrack!$A:$A,1,0)),"Smart421","FastTrack"),"TTM"),"Remove"),"CEEMEA")</f>
        <v>CEEMEA</v>
      </c>
      <c r="I66" s="11" t="str">
        <f>IF(COUNTIF(schedule!DJ$1:ZZ$100,B66)=0,"new","scheduled")</f>
        <v>scheduled</v>
      </c>
    </row>
    <row r="67" spans="1:9">
      <c r="A67" s="11" t="s">
        <v>61</v>
      </c>
      <c r="B67" s="13">
        <v>120911054814</v>
      </c>
      <c r="C67" s="11" t="str">
        <f>IF(ISERROR(VLOOKUP(B67,'110912'!B:C,2,FALSE)),"new",VLOOKUP(B67,'110912'!B:C,2,FALSE))</f>
        <v>new</v>
      </c>
      <c r="D67" s="11" t="str">
        <f>IF(ISERROR(VLOOKUP(B67,'110912'!B:D,3,FALSE)),"new",IF(VLOOKUP(B67,'110912'!B:D,3,FALSE)="new","existing",VLOOKUP(B67,'110912'!B:D,3,FALSE)))</f>
        <v>new</v>
      </c>
      <c r="E67" s="4">
        <f t="shared" si="1"/>
        <v>41163</v>
      </c>
      <c r="F67" s="11" t="str">
        <f>IF(ISERROR(VLOOKUP(B67,'130912'!B:B,1,FALSE)),"yes","no")</f>
        <v>no</v>
      </c>
      <c r="G67" s="2" t="s">
        <v>1362</v>
      </c>
      <c r="H67" s="11" t="str">
        <f>IF(ISNA(VLOOKUP(B67,CEEMEA!$A:$A,1,0)),IF(ISNA(VLOOKUP(B67,Removes!$A:$A,1,0)),IF(ISNA(VLOOKUP(B67,TTM!$A:$A,1,0)),IF(ISNA(VLOOKUP(B67,FastTrack!$A:$A,1,0)),"Smart421","FastTrack"),"TTM"),"Remove"),"CEEMEA")</f>
        <v>CEEMEA</v>
      </c>
      <c r="I67" s="11" t="str">
        <f>IF(COUNTIF(schedule!DJ$1:ZZ$100,B67)=0,"new","scheduled")</f>
        <v>scheduled</v>
      </c>
    </row>
    <row r="68" spans="1:9">
      <c r="A68" s="11" t="s">
        <v>60</v>
      </c>
      <c r="B68" s="13">
        <v>120911055618</v>
      </c>
      <c r="C68" s="11" t="str">
        <f>IF(ISERROR(VLOOKUP(B68,'110912'!B:C,2,FALSE)),"new",VLOOKUP(B68,'110912'!B:C,2,FALSE))</f>
        <v>new</v>
      </c>
      <c r="D68" s="11" t="str">
        <f>IF(ISERROR(VLOOKUP(B68,'110912'!B:D,3,FALSE)),"new",IF(VLOOKUP(B68,'110912'!B:D,3,FALSE)="new","existing",VLOOKUP(B68,'110912'!B:D,3,FALSE)))</f>
        <v>new</v>
      </c>
      <c r="E68" s="4">
        <f t="shared" si="1"/>
        <v>41163</v>
      </c>
      <c r="F68" s="11" t="str">
        <f>IF(ISERROR(VLOOKUP(B68,'130912'!B:B,1,FALSE)),"yes","no")</f>
        <v>no</v>
      </c>
      <c r="G68" s="2" t="s">
        <v>1361</v>
      </c>
      <c r="H68" s="11" t="str">
        <f>IF(ISNA(VLOOKUP(B68,CEEMEA!$A:$A,1,0)),IF(ISNA(VLOOKUP(B68,Removes!$A:$A,1,0)),IF(ISNA(VLOOKUP(B68,TTM!$A:$A,1,0)),IF(ISNA(VLOOKUP(B68,FastTrack!$A:$A,1,0)),"Smart421","FastTrack"),"TTM"),"Remove"),"CEEMEA")</f>
        <v>CEEMEA</v>
      </c>
      <c r="I68" s="11" t="str">
        <f>IF(COUNTIF(schedule!DJ$1:ZZ$100,B68)=0,"new","scheduled")</f>
        <v>scheduled</v>
      </c>
    </row>
    <row r="69" spans="1:9">
      <c r="A69" s="11" t="s">
        <v>59</v>
      </c>
      <c r="B69" s="13">
        <v>120911060734</v>
      </c>
      <c r="C69" s="11" t="str">
        <f>IF(ISERROR(VLOOKUP(B69,'110912'!B:C,2,FALSE)),"new",VLOOKUP(B69,'110912'!B:C,2,FALSE))</f>
        <v>new</v>
      </c>
      <c r="D69" s="11" t="str">
        <f>IF(ISERROR(VLOOKUP(B69,'110912'!B:D,3,FALSE)),"new",IF(VLOOKUP(B69,'110912'!B:D,3,FALSE)="new","existing",VLOOKUP(B69,'110912'!B:D,3,FALSE)))</f>
        <v>new</v>
      </c>
      <c r="E69" s="4">
        <f t="shared" si="1"/>
        <v>41163</v>
      </c>
      <c r="F69" s="11" t="str">
        <f>IF(ISERROR(VLOOKUP(B69,'130912'!B:B,1,FALSE)),"yes","no")</f>
        <v>no</v>
      </c>
      <c r="G69" s="2" t="s">
        <v>1360</v>
      </c>
      <c r="H69" s="11" t="str">
        <f>IF(ISNA(VLOOKUP(B69,CEEMEA!$A:$A,1,0)),IF(ISNA(VLOOKUP(B69,Removes!$A:$A,1,0)),IF(ISNA(VLOOKUP(B69,TTM!$A:$A,1,0)),IF(ISNA(VLOOKUP(B69,FastTrack!$A:$A,1,0)),"Smart421","FastTrack"),"TTM"),"Remove"),"CEEMEA")</f>
        <v>CEEMEA</v>
      </c>
      <c r="I69" s="11" t="str">
        <f>IF(COUNTIF(schedule!DJ$1:ZZ$100,B69)=0,"new","scheduled")</f>
        <v>scheduled</v>
      </c>
    </row>
    <row r="70" spans="1:9">
      <c r="A70" s="11" t="s">
        <v>62</v>
      </c>
      <c r="B70" s="13">
        <v>120911061529</v>
      </c>
      <c r="C70" s="11" t="str">
        <f>IF(ISERROR(VLOOKUP(B70,'110912'!B:C,2,FALSE)),"new",VLOOKUP(B70,'110912'!B:C,2,FALSE))</f>
        <v>new</v>
      </c>
      <c r="D70" s="11" t="str">
        <f>IF(ISERROR(VLOOKUP(B70,'110912'!B:D,3,FALSE)),"new",IF(VLOOKUP(B70,'110912'!B:D,3,FALSE)="new","existing",VLOOKUP(B70,'110912'!B:D,3,FALSE)))</f>
        <v>new</v>
      </c>
      <c r="E70" s="4">
        <f t="shared" si="1"/>
        <v>41163</v>
      </c>
      <c r="F70" s="11" t="str">
        <f>IF(ISERROR(VLOOKUP(B70,'130912'!B:B,1,FALSE)),"yes","no")</f>
        <v>no</v>
      </c>
      <c r="G70" s="2" t="s">
        <v>1359</v>
      </c>
      <c r="H70" s="11" t="str">
        <f>IF(ISNA(VLOOKUP(B70,CEEMEA!$A:$A,1,0)),IF(ISNA(VLOOKUP(B70,Removes!$A:$A,1,0)),IF(ISNA(VLOOKUP(B70,TTM!$A:$A,1,0)),IF(ISNA(VLOOKUP(B70,FastTrack!$A:$A,1,0)),"Smart421","FastTrack"),"TTM"),"Remove"),"CEEMEA")</f>
        <v>CEEMEA</v>
      </c>
      <c r="I70" s="11" t="str">
        <f>IF(COUNTIF(schedule!DJ$1:ZZ$100,B70)=0,"new","scheduled")</f>
        <v>scheduled</v>
      </c>
    </row>
    <row r="71" spans="1:9">
      <c r="A71" s="11" t="s">
        <v>1357</v>
      </c>
      <c r="B71" s="13">
        <v>120911061845</v>
      </c>
      <c r="C71" s="11" t="str">
        <f>IF(ISERROR(VLOOKUP(B71,'110912'!B:C,2,FALSE)),"new",VLOOKUP(B71,'110912'!B:C,2,FALSE))</f>
        <v>new</v>
      </c>
      <c r="D71" s="11" t="str">
        <f>IF(ISERROR(VLOOKUP(B71,'110912'!B:D,3,FALSE)),"new",IF(VLOOKUP(B71,'110912'!B:D,3,FALSE)="new","existing",VLOOKUP(B71,'110912'!B:D,3,FALSE)))</f>
        <v>new</v>
      </c>
      <c r="E71" s="4">
        <f t="shared" si="1"/>
        <v>41163</v>
      </c>
      <c r="F71" s="11" t="str">
        <f>IF(ISERROR(VLOOKUP(B71,'130912'!B:B,1,FALSE)),"yes","no")</f>
        <v>no</v>
      </c>
      <c r="G71" s="2" t="s">
        <v>1358</v>
      </c>
      <c r="H71" s="11" t="str">
        <f>IF(ISNA(VLOOKUP(B71,CEEMEA!$A:$A,1,0)),IF(ISNA(VLOOKUP(B71,Removes!$A:$A,1,0)),IF(ISNA(VLOOKUP(B71,TTM!$A:$A,1,0)),IF(ISNA(VLOOKUP(B71,FastTrack!$A:$A,1,0)),"Smart421","FastTrack"),"TTM"),"Remove"),"CEEMEA")</f>
        <v>CEEMEA</v>
      </c>
      <c r="I71" s="11" t="str">
        <f>IF(COUNTIF(schedule!DJ$1:ZZ$100,B71)=0,"new","scheduled")</f>
        <v>scheduled</v>
      </c>
    </row>
    <row r="72" spans="1:9">
      <c r="A72" s="11" t="s">
        <v>1355</v>
      </c>
      <c r="B72" s="13">
        <v>120911062932</v>
      </c>
      <c r="C72" s="11" t="str">
        <f>IF(ISERROR(VLOOKUP(B72,'110912'!B:C,2,FALSE)),"new",VLOOKUP(B72,'110912'!B:C,2,FALSE))</f>
        <v>new</v>
      </c>
      <c r="D72" s="11" t="str">
        <f>IF(ISERROR(VLOOKUP(B72,'110912'!B:D,3,FALSE)),"new",IF(VLOOKUP(B72,'110912'!B:D,3,FALSE)="new","existing",VLOOKUP(B72,'110912'!B:D,3,FALSE)))</f>
        <v>new</v>
      </c>
      <c r="E72" s="4">
        <f t="shared" si="1"/>
        <v>41163</v>
      </c>
      <c r="F72" s="11" t="str">
        <f>IF(ISERROR(VLOOKUP(B72,'130912'!B:B,1,FALSE)),"yes","no")</f>
        <v>no</v>
      </c>
      <c r="G72" s="2" t="s">
        <v>1356</v>
      </c>
      <c r="H72" s="11" t="str">
        <f>IF(ISNA(VLOOKUP(B72,CEEMEA!$A:$A,1,0)),IF(ISNA(VLOOKUP(B72,Removes!$A:$A,1,0)),IF(ISNA(VLOOKUP(B72,TTM!$A:$A,1,0)),IF(ISNA(VLOOKUP(B72,FastTrack!$A:$A,1,0)),"Smart421","FastTrack"),"TTM"),"Remove"),"CEEMEA")</f>
        <v>CEEMEA</v>
      </c>
      <c r="I72" s="11" t="str">
        <f>IF(COUNTIF(schedule!DJ$1:ZZ$100,B72)=0,"new","scheduled")</f>
        <v>scheduled</v>
      </c>
    </row>
    <row r="73" spans="1:9">
      <c r="A73" s="11" t="s">
        <v>1347</v>
      </c>
      <c r="B73" s="13">
        <v>120911084744</v>
      </c>
      <c r="C73" s="11" t="str">
        <f>IF(ISERROR(VLOOKUP(B73,'110912'!B:C,2,FALSE)),"new",VLOOKUP(B73,'110912'!B:C,2,FALSE))</f>
        <v>new</v>
      </c>
      <c r="D73" s="11" t="str">
        <f>IF(ISERROR(VLOOKUP(B73,'110912'!B:D,3,FALSE)),"new",IF(VLOOKUP(B73,'110912'!B:D,3,FALSE)="new","existing",VLOOKUP(B73,'110912'!B:D,3,FALSE)))</f>
        <v>new</v>
      </c>
      <c r="E73" s="4">
        <f t="shared" si="1"/>
        <v>41163</v>
      </c>
      <c r="F73" s="11" t="str">
        <f>IF(ISERROR(VLOOKUP(B73,'130912'!B:B,1,FALSE)),"yes","no")</f>
        <v>yes</v>
      </c>
      <c r="G73" s="2" t="s">
        <v>1348</v>
      </c>
      <c r="H73" s="11" t="str">
        <f>IF(ISNA(VLOOKUP(B73,CEEMEA!$A:$A,1,0)),IF(ISNA(VLOOKUP(B73,Removes!$A:$A,1,0)),IF(ISNA(VLOOKUP(B73,TTM!$A:$A,1,0)),IF(ISNA(VLOOKUP(B73,FastTrack!$A:$A,1,0)),"Smart421","FastTrack"),"TTM"),"Remove"),"CEEMEA")</f>
        <v>Smart421</v>
      </c>
      <c r="I73" s="11" t="str">
        <f>IF(COUNTIF(schedule!DJ$1:ZZ$100,B73)=0,"new","scheduled")</f>
        <v>new</v>
      </c>
    </row>
    <row r="74" spans="1:9">
      <c r="A74" s="11" t="s">
        <v>1349</v>
      </c>
      <c r="B74" s="13">
        <v>120911085320</v>
      </c>
      <c r="C74" s="11" t="str">
        <f>IF(ISERROR(VLOOKUP(B74,'110912'!B:C,2,FALSE)),"new",VLOOKUP(B74,'110912'!B:C,2,FALSE))</f>
        <v>new</v>
      </c>
      <c r="D74" s="11" t="str">
        <f>IF(ISERROR(VLOOKUP(B74,'110912'!B:D,3,FALSE)),"new",IF(VLOOKUP(B74,'110912'!B:D,3,FALSE)="new","existing",VLOOKUP(B74,'110912'!B:D,3,FALSE)))</f>
        <v>new</v>
      </c>
      <c r="E74" s="4">
        <f t="shared" si="1"/>
        <v>41163</v>
      </c>
      <c r="F74" s="11" t="str">
        <f>IF(ISERROR(VLOOKUP(B74,'130912'!B:B,1,FALSE)),"yes","no")</f>
        <v>yes</v>
      </c>
      <c r="G74" s="2" t="s">
        <v>1350</v>
      </c>
      <c r="H74" s="11" t="str">
        <f>IF(ISNA(VLOOKUP(B74,CEEMEA!$A:$A,1,0)),IF(ISNA(VLOOKUP(B74,Removes!$A:$A,1,0)),IF(ISNA(VLOOKUP(B74,TTM!$A:$A,1,0)),IF(ISNA(VLOOKUP(B74,FastTrack!$A:$A,1,0)),"Smart421","FastTrack"),"TTM"),"Remove"),"CEEMEA")</f>
        <v>Smart421</v>
      </c>
      <c r="I74" s="11" t="str">
        <f>IF(COUNTIF(schedule!DJ$1:ZZ$100,B74)=0,"new","scheduled")</f>
        <v>new</v>
      </c>
    </row>
    <row r="75" spans="1:9">
      <c r="A75" s="11" t="s">
        <v>411</v>
      </c>
      <c r="B75" s="13">
        <v>120911092704</v>
      </c>
      <c r="C75" s="11" t="str">
        <f>IF(ISERROR(VLOOKUP(B75,'110912'!B:C,2,FALSE)),"new",VLOOKUP(B75,'110912'!B:C,2,FALSE))</f>
        <v>new</v>
      </c>
      <c r="D75" s="11" t="str">
        <f>IF(ISERROR(VLOOKUP(B75,'110912'!B:D,3,FALSE)),"new",IF(VLOOKUP(B75,'110912'!B:D,3,FALSE)="new","existing",VLOOKUP(B75,'110912'!B:D,3,FALSE)))</f>
        <v>new</v>
      </c>
      <c r="E75" s="4">
        <f t="shared" si="1"/>
        <v>41163</v>
      </c>
      <c r="F75" s="11" t="str">
        <f>IF(ISERROR(VLOOKUP(B75,'130912'!B:B,1,FALSE)),"yes","no")</f>
        <v>no</v>
      </c>
      <c r="G75" s="2" t="s">
        <v>1346</v>
      </c>
      <c r="H75" s="11" t="str">
        <f>IF(ISNA(VLOOKUP(B75,CEEMEA!$A:$A,1,0)),IF(ISNA(VLOOKUP(B75,Removes!$A:$A,1,0)),IF(ISNA(VLOOKUP(B75,TTM!$A:$A,1,0)),IF(ISNA(VLOOKUP(B75,FastTrack!$A:$A,1,0)),"Smart421","FastTrack"),"TTM"),"Remove"),"CEEMEA")</f>
        <v>CEEMEA</v>
      </c>
      <c r="I75" s="11" t="str">
        <f>IF(COUNTIF(schedule!DJ$1:ZZ$100,B75)=0,"new","scheduled")</f>
        <v>scheduled</v>
      </c>
    </row>
    <row r="76" spans="1:9">
      <c r="A76" s="11" t="s">
        <v>410</v>
      </c>
      <c r="B76" s="13">
        <v>120911093434</v>
      </c>
      <c r="C76" s="11" t="str">
        <f>IF(ISERROR(VLOOKUP(B76,'110912'!B:C,2,FALSE)),"new",VLOOKUP(B76,'110912'!B:C,2,FALSE))</f>
        <v>new</v>
      </c>
      <c r="D76" s="11" t="str">
        <f>IF(ISERROR(VLOOKUP(B76,'110912'!B:D,3,FALSE)),"new",IF(VLOOKUP(B76,'110912'!B:D,3,FALSE)="new","existing",VLOOKUP(B76,'110912'!B:D,3,FALSE)))</f>
        <v>new</v>
      </c>
      <c r="E76" s="4">
        <f t="shared" si="1"/>
        <v>41163</v>
      </c>
      <c r="F76" s="11" t="str">
        <f>IF(ISERROR(VLOOKUP(B76,'130912'!B:B,1,FALSE)),"yes","no")</f>
        <v>no</v>
      </c>
      <c r="G76" s="2" t="s">
        <v>1345</v>
      </c>
      <c r="H76" s="11" t="str">
        <f>IF(ISNA(VLOOKUP(B76,CEEMEA!$A:$A,1,0)),IF(ISNA(VLOOKUP(B76,Removes!$A:$A,1,0)),IF(ISNA(VLOOKUP(B76,TTM!$A:$A,1,0)),IF(ISNA(VLOOKUP(B76,FastTrack!$A:$A,1,0)),"Smart421","FastTrack"),"TTM"),"Remove"),"CEEMEA")</f>
        <v>CEEMEA</v>
      </c>
      <c r="I76" s="11" t="str">
        <f>IF(COUNTIF(schedule!DJ$1:ZZ$100,B76)=0,"new","scheduled")</f>
        <v>scheduled</v>
      </c>
    </row>
    <row r="77" spans="1:9">
      <c r="A77" s="11" t="s">
        <v>63</v>
      </c>
      <c r="B77" s="13">
        <v>120911094645</v>
      </c>
      <c r="C77" s="11" t="str">
        <f>IF(ISERROR(VLOOKUP(B77,'110912'!B:C,2,FALSE)),"new",VLOOKUP(B77,'110912'!B:C,2,FALSE))</f>
        <v>new</v>
      </c>
      <c r="D77" s="11" t="str">
        <f>IF(ISERROR(VLOOKUP(B77,'110912'!B:D,3,FALSE)),"new",IF(VLOOKUP(B77,'110912'!B:D,3,FALSE)="new","existing",VLOOKUP(B77,'110912'!B:D,3,FALSE)))</f>
        <v>new</v>
      </c>
      <c r="E77" s="4">
        <f t="shared" si="1"/>
        <v>41163</v>
      </c>
      <c r="F77" s="11" t="str">
        <f>IF(ISERROR(VLOOKUP(B77,'130912'!B:B,1,FALSE)),"yes","no")</f>
        <v>no</v>
      </c>
      <c r="G77" s="2" t="s">
        <v>1344</v>
      </c>
      <c r="H77" s="11" t="str">
        <f>IF(ISNA(VLOOKUP(B77,CEEMEA!$A:$A,1,0)),IF(ISNA(VLOOKUP(B77,Removes!$A:$A,1,0)),IF(ISNA(VLOOKUP(B77,TTM!$A:$A,1,0)),IF(ISNA(VLOOKUP(B77,FastTrack!$A:$A,1,0)),"Smart421","FastTrack"),"TTM"),"Remove"),"CEEMEA")</f>
        <v>CEEMEA</v>
      </c>
      <c r="I77" s="11" t="str">
        <f>IF(COUNTIF(schedule!DJ$1:ZZ$100,B77)=0,"new","scheduled")</f>
        <v>scheduled</v>
      </c>
    </row>
    <row r="78" spans="1:9">
      <c r="A78" s="11" t="s">
        <v>1341</v>
      </c>
      <c r="B78" s="13">
        <v>120911095445</v>
      </c>
      <c r="C78" s="11" t="str">
        <f>IF(ISERROR(VLOOKUP(B78,'110912'!B:C,2,FALSE)),"new",VLOOKUP(B78,'110912'!B:C,2,FALSE))</f>
        <v>new</v>
      </c>
      <c r="D78" s="11" t="str">
        <f>IF(ISERROR(VLOOKUP(B78,'110912'!B:D,3,FALSE)),"new",IF(VLOOKUP(B78,'110912'!B:D,3,FALSE)="new","existing",VLOOKUP(B78,'110912'!B:D,3,FALSE)))</f>
        <v>new</v>
      </c>
      <c r="E78" s="4">
        <f t="shared" si="1"/>
        <v>41163</v>
      </c>
      <c r="F78" s="11" t="str">
        <f>IF(ISERROR(VLOOKUP(B78,'130912'!B:B,1,FALSE)),"yes","no")</f>
        <v>yes</v>
      </c>
      <c r="G78" s="2" t="s">
        <v>1342</v>
      </c>
      <c r="H78" s="11" t="str">
        <f>IF(ISNA(VLOOKUP(B78,CEEMEA!$A:$A,1,0)),IF(ISNA(VLOOKUP(B78,Removes!$A:$A,1,0)),IF(ISNA(VLOOKUP(B78,TTM!$A:$A,1,0)),IF(ISNA(VLOOKUP(B78,FastTrack!$A:$A,1,0)),"Smart421","FastTrack"),"TTM"),"Remove"),"CEEMEA")</f>
        <v>Smart421</v>
      </c>
      <c r="I78" s="11" t="str">
        <f>IF(COUNTIF(schedule!DJ$1:ZZ$100,B78)=0,"new","scheduled")</f>
        <v>scheduled</v>
      </c>
    </row>
    <row r="79" spans="1:9">
      <c r="A79" s="11" t="s">
        <v>58</v>
      </c>
      <c r="B79" s="13">
        <v>120911095721</v>
      </c>
      <c r="C79" s="11" t="str">
        <f>IF(ISERROR(VLOOKUP(B79,'110912'!B:C,2,FALSE)),"new",VLOOKUP(B79,'110912'!B:C,2,FALSE))</f>
        <v>new</v>
      </c>
      <c r="D79" s="11" t="str">
        <f>IF(ISERROR(VLOOKUP(B79,'110912'!B:D,3,FALSE)),"new",IF(VLOOKUP(B79,'110912'!B:D,3,FALSE)="new","existing",VLOOKUP(B79,'110912'!B:D,3,FALSE)))</f>
        <v>new</v>
      </c>
      <c r="E79" s="4">
        <f t="shared" si="1"/>
        <v>41163</v>
      </c>
      <c r="F79" s="11" t="str">
        <f>IF(ISERROR(VLOOKUP(B79,'130912'!B:B,1,FALSE)),"yes","no")</f>
        <v>no</v>
      </c>
      <c r="G79" s="2" t="s">
        <v>1343</v>
      </c>
      <c r="H79" s="11" t="str">
        <f>IF(ISNA(VLOOKUP(B79,CEEMEA!$A:$A,1,0)),IF(ISNA(VLOOKUP(B79,Removes!$A:$A,1,0)),IF(ISNA(VLOOKUP(B79,TTM!$A:$A,1,0)),IF(ISNA(VLOOKUP(B79,FastTrack!$A:$A,1,0)),"Smart421","FastTrack"),"TTM"),"Remove"),"CEEMEA")</f>
        <v>CEEMEA</v>
      </c>
      <c r="I79" s="11" t="str">
        <f>IF(COUNTIF(schedule!DJ$1:ZZ$100,B79)=0,"new","scheduled")</f>
        <v>scheduled</v>
      </c>
    </row>
    <row r="80" spans="1:9">
      <c r="A80" s="1" t="s">
        <v>1284</v>
      </c>
      <c r="B80" s="13">
        <v>120911114616</v>
      </c>
      <c r="C80" s="11" t="str">
        <f>IF(ISERROR(VLOOKUP(B80,'110912'!B:C,2,FALSE)),"new",VLOOKUP(B80,'110912'!B:C,2,FALSE))</f>
        <v>new</v>
      </c>
      <c r="D80" s="11" t="str">
        <f>IF(ISERROR(VLOOKUP(B80,'110912'!B:D,3,FALSE)),"new",IF(VLOOKUP(B80,'110912'!B:D,3,FALSE)="new","existing",VLOOKUP(B80,'110912'!B:D,3,FALSE)))</f>
        <v>new</v>
      </c>
      <c r="E80" s="4">
        <f t="shared" si="1"/>
        <v>41163</v>
      </c>
      <c r="F80" s="11" t="str">
        <f>IF(ISERROR(VLOOKUP(B80,'130912'!B:B,1,FALSE)),"yes","no")</f>
        <v>yes</v>
      </c>
      <c r="G80" s="2" t="s">
        <v>1285</v>
      </c>
      <c r="H80" s="11" t="str">
        <f>IF(ISNA(VLOOKUP(B80,CEEMEA!$A:$A,1,0)),IF(ISNA(VLOOKUP(B80,Removes!$A:$A,1,0)),IF(ISNA(VLOOKUP(B80,TTM!$A:$A,1,0)),IF(ISNA(VLOOKUP(B80,FastTrack!$A:$A,1,0)),"Smart421","FastTrack"),"TTM"),"Remove"),"CEEMEA")</f>
        <v>Smart421</v>
      </c>
      <c r="I80" s="11" t="str">
        <f>IF(COUNTIF(schedule!DJ$1:ZZ$100,B80)=0,"new","scheduled")</f>
        <v>scheduled</v>
      </c>
    </row>
    <row r="81" spans="1:9">
      <c r="A81" s="1" t="s">
        <v>1282</v>
      </c>
      <c r="B81" s="13">
        <v>120911115200</v>
      </c>
      <c r="C81" s="11" t="str">
        <f>IF(ISERROR(VLOOKUP(B81,'110912'!B:C,2,FALSE)),"new",VLOOKUP(B81,'110912'!B:C,2,FALSE))</f>
        <v>new</v>
      </c>
      <c r="D81" s="11" t="str">
        <f>IF(ISERROR(VLOOKUP(B81,'110912'!B:D,3,FALSE)),"new",IF(VLOOKUP(B81,'110912'!B:D,3,FALSE)="new","existing",VLOOKUP(B81,'110912'!B:D,3,FALSE)))</f>
        <v>new</v>
      </c>
      <c r="E81" s="4">
        <f t="shared" si="1"/>
        <v>41163</v>
      </c>
      <c r="F81" s="11" t="str">
        <f>IF(ISERROR(VLOOKUP(B81,'130912'!B:B,1,FALSE)),"yes","no")</f>
        <v>no</v>
      </c>
      <c r="G81" s="2" t="s">
        <v>1283</v>
      </c>
      <c r="H81" s="11" t="str">
        <f>IF(ISNA(VLOOKUP(B81,CEEMEA!$A:$A,1,0)),IF(ISNA(VLOOKUP(B81,Removes!$A:$A,1,0)),IF(ISNA(VLOOKUP(B81,TTM!$A:$A,1,0)),IF(ISNA(VLOOKUP(B81,FastTrack!$A:$A,1,0)),"Smart421","FastTrack"),"TTM"),"Remove"),"CEEMEA")</f>
        <v>Remove</v>
      </c>
      <c r="I81" s="11" t="str">
        <f>IF(COUNTIF(schedule!DJ$1:ZZ$100,B81)=0,"new","scheduled")</f>
        <v>new</v>
      </c>
    </row>
    <row r="82" spans="1:9">
      <c r="A82" s="1" t="s">
        <v>1292</v>
      </c>
      <c r="B82" s="13">
        <v>1203261340002</v>
      </c>
      <c r="C82" s="11" t="str">
        <f>IF(ISERROR(VLOOKUP(B82,'110912'!B:C,2,FALSE)),"new",VLOOKUP(B82,'110912'!B:C,2,FALSE))</f>
        <v>new</v>
      </c>
      <c r="D82" s="11" t="str">
        <f>IF(ISERROR(VLOOKUP(B82,'110912'!B:D,3,FALSE)),"new",IF(VLOOKUP(B82,'110912'!B:D,3,FALSE)="new","existing",VLOOKUP(B82,'110912'!B:D,3,FALSE)))</f>
        <v>new</v>
      </c>
      <c r="E82" s="4">
        <f t="shared" si="1"/>
        <v>41163</v>
      </c>
      <c r="F82" s="11" t="str">
        <f>IF(ISERROR(VLOOKUP(B82,'130912'!B:B,1,FALSE)),"yes","no")</f>
        <v>yes</v>
      </c>
      <c r="G82" s="2" t="s">
        <v>1293</v>
      </c>
      <c r="H82" s="11" t="str">
        <f>IF(ISNA(VLOOKUP(B82,CEEMEA!$A:$A,1,0)),IF(ISNA(VLOOKUP(B82,Removes!$A:$A,1,0)),IF(ISNA(VLOOKUP(B82,TTM!$A:$A,1,0)),IF(ISNA(VLOOKUP(B82,FastTrack!$A:$A,1,0)),"Smart421","FastTrack"),"TTM"),"Remove"),"CEEMEA")</f>
        <v>Smart421</v>
      </c>
      <c r="I82" s="11" t="str">
        <f>IF(COUNTIF(schedule!DJ$1:ZZ$100,B82)=0,"new","scheduled")</f>
        <v>scheduled</v>
      </c>
    </row>
    <row r="83" spans="1:9">
      <c r="A83" s="1" t="s">
        <v>1304</v>
      </c>
      <c r="B83" s="13">
        <v>1203261340043</v>
      </c>
      <c r="C83" s="11" t="str">
        <f>IF(ISERROR(VLOOKUP(B83,'110912'!B:C,2,FALSE)),"new",VLOOKUP(B83,'110912'!B:C,2,FALSE))</f>
        <v>new</v>
      </c>
      <c r="D83" s="11" t="str">
        <f>IF(ISERROR(VLOOKUP(B83,'110912'!B:D,3,FALSE)),"new",IF(VLOOKUP(B83,'110912'!B:D,3,FALSE)="new","existing",VLOOKUP(B83,'110912'!B:D,3,FALSE)))</f>
        <v>new</v>
      </c>
      <c r="E83" s="4">
        <f t="shared" si="1"/>
        <v>41163</v>
      </c>
      <c r="F83" s="11" t="str">
        <f>IF(ISERROR(VLOOKUP(B83,'130912'!B:B,1,FALSE)),"yes","no")</f>
        <v>yes</v>
      </c>
      <c r="G83" s="2" t="s">
        <v>1305</v>
      </c>
      <c r="H83" s="11" t="str">
        <f>IF(ISNA(VLOOKUP(B83,CEEMEA!$A:$A,1,0)),IF(ISNA(VLOOKUP(B83,Removes!$A:$A,1,0)),IF(ISNA(VLOOKUP(B83,TTM!$A:$A,1,0)),IF(ISNA(VLOOKUP(B83,FastTrack!$A:$A,1,0)),"Smart421","FastTrack"),"TTM"),"Remove"),"CEEMEA")</f>
        <v>Smart421</v>
      </c>
      <c r="I83" s="11" t="str">
        <f>IF(COUNTIF(schedule!DJ$1:ZZ$100,B83)=0,"new","scheduled")</f>
        <v>scheduled</v>
      </c>
    </row>
    <row r="84" spans="1:9">
      <c r="A84" s="1" t="s">
        <v>1294</v>
      </c>
      <c r="B84" s="13">
        <v>1203261340223</v>
      </c>
      <c r="C84" s="11" t="str">
        <f>IF(ISERROR(VLOOKUP(B84,'110912'!B:C,2,FALSE)),"new",VLOOKUP(B84,'110912'!B:C,2,FALSE))</f>
        <v>new</v>
      </c>
      <c r="D84" s="11" t="str">
        <f>IF(ISERROR(VLOOKUP(B84,'110912'!B:D,3,FALSE)),"new",IF(VLOOKUP(B84,'110912'!B:D,3,FALSE)="new","existing",VLOOKUP(B84,'110912'!B:D,3,FALSE)))</f>
        <v>new</v>
      </c>
      <c r="E84" s="4">
        <f t="shared" si="1"/>
        <v>41163</v>
      </c>
      <c r="F84" s="11" t="str">
        <f>IF(ISERROR(VLOOKUP(B84,'130912'!B:B,1,FALSE)),"yes","no")</f>
        <v>yes</v>
      </c>
      <c r="G84" s="2" t="s">
        <v>1295</v>
      </c>
      <c r="H84" s="11" t="str">
        <f>IF(ISNA(VLOOKUP(B84,CEEMEA!$A:$A,1,0)),IF(ISNA(VLOOKUP(B84,Removes!$A:$A,1,0)),IF(ISNA(VLOOKUP(B84,TTM!$A:$A,1,0)),IF(ISNA(VLOOKUP(B84,FastTrack!$A:$A,1,0)),"Smart421","FastTrack"),"TTM"),"Remove"),"CEEMEA")</f>
        <v>Smart421</v>
      </c>
      <c r="I84" s="11" t="str">
        <f>IF(COUNTIF(schedule!DJ$1:ZZ$100,B84)=0,"new","scheduled")</f>
        <v>scheduled</v>
      </c>
    </row>
    <row r="85" spans="1:9">
      <c r="A85" s="1" t="s">
        <v>1300</v>
      </c>
      <c r="B85" s="13">
        <v>1203261340273</v>
      </c>
      <c r="C85" s="11" t="str">
        <f>IF(ISERROR(VLOOKUP(B85,'110912'!B:C,2,FALSE)),"new",VLOOKUP(B85,'110912'!B:C,2,FALSE))</f>
        <v>new</v>
      </c>
      <c r="D85" s="11" t="str">
        <f>IF(ISERROR(VLOOKUP(B85,'110912'!B:D,3,FALSE)),"new",IF(VLOOKUP(B85,'110912'!B:D,3,FALSE)="new","existing",VLOOKUP(B85,'110912'!B:D,3,FALSE)))</f>
        <v>new</v>
      </c>
      <c r="E85" s="4">
        <f t="shared" si="1"/>
        <v>41163</v>
      </c>
      <c r="F85" s="11" t="str">
        <f>IF(ISERROR(VLOOKUP(B85,'130912'!B:B,1,FALSE)),"yes","no")</f>
        <v>yes</v>
      </c>
      <c r="G85" s="2" t="s">
        <v>1301</v>
      </c>
      <c r="H85" s="11" t="str">
        <f>IF(ISNA(VLOOKUP(B85,CEEMEA!$A:$A,1,0)),IF(ISNA(VLOOKUP(B85,Removes!$A:$A,1,0)),IF(ISNA(VLOOKUP(B85,TTM!$A:$A,1,0)),IF(ISNA(VLOOKUP(B85,FastTrack!$A:$A,1,0)),"Smart421","FastTrack"),"TTM"),"Remove"),"CEEMEA")</f>
        <v>Smart421</v>
      </c>
      <c r="I85" s="11" t="str">
        <f>IF(COUNTIF(schedule!DJ$1:ZZ$100,B85)=0,"new","scheduled")</f>
        <v>scheduled</v>
      </c>
    </row>
    <row r="86" spans="1:9">
      <c r="A86" s="1" t="s">
        <v>1298</v>
      </c>
      <c r="B86" s="13">
        <v>1203261340323</v>
      </c>
      <c r="C86" s="11" t="str">
        <f>IF(ISERROR(VLOOKUP(B86,'110912'!B:C,2,FALSE)),"new",VLOOKUP(B86,'110912'!B:C,2,FALSE))</f>
        <v>new</v>
      </c>
      <c r="D86" s="11" t="str">
        <f>IF(ISERROR(VLOOKUP(B86,'110912'!B:D,3,FALSE)),"new",IF(VLOOKUP(B86,'110912'!B:D,3,FALSE)="new","existing",VLOOKUP(B86,'110912'!B:D,3,FALSE)))</f>
        <v>new</v>
      </c>
      <c r="E86" s="4">
        <f t="shared" si="1"/>
        <v>41163</v>
      </c>
      <c r="F86" s="11" t="str">
        <f>IF(ISERROR(VLOOKUP(B86,'130912'!B:B,1,FALSE)),"yes","no")</f>
        <v>yes</v>
      </c>
      <c r="G86" s="2" t="s">
        <v>1299</v>
      </c>
      <c r="H86" s="11" t="str">
        <f>IF(ISNA(VLOOKUP(B86,CEEMEA!$A:$A,1,0)),IF(ISNA(VLOOKUP(B86,Removes!$A:$A,1,0)),IF(ISNA(VLOOKUP(B86,TTM!$A:$A,1,0)),IF(ISNA(VLOOKUP(B86,FastTrack!$A:$A,1,0)),"Smart421","FastTrack"),"TTM"),"Remove"),"CEEMEA")</f>
        <v>Smart421</v>
      </c>
      <c r="I86" s="11" t="str">
        <f>IF(COUNTIF(schedule!DJ$1:ZZ$100,B86)=0,"new","scheduled")</f>
        <v>scheduled</v>
      </c>
    </row>
    <row r="87" spans="1:9">
      <c r="A87" s="1" t="s">
        <v>1302</v>
      </c>
      <c r="B87" s="13">
        <v>1203261340363</v>
      </c>
      <c r="C87" s="11" t="str">
        <f>IF(ISERROR(VLOOKUP(B87,'110912'!B:C,2,FALSE)),"new",VLOOKUP(B87,'110912'!B:C,2,FALSE))</f>
        <v>new</v>
      </c>
      <c r="D87" s="11" t="str">
        <f>IF(ISERROR(VLOOKUP(B87,'110912'!B:D,3,FALSE)),"new",IF(VLOOKUP(B87,'110912'!B:D,3,FALSE)="new","existing",VLOOKUP(B87,'110912'!B:D,3,FALSE)))</f>
        <v>new</v>
      </c>
      <c r="E87" s="4">
        <f t="shared" si="1"/>
        <v>41163</v>
      </c>
      <c r="F87" s="11" t="str">
        <f>IF(ISERROR(VLOOKUP(B87,'130912'!B:B,1,FALSE)),"yes","no")</f>
        <v>yes</v>
      </c>
      <c r="G87" s="2" t="s">
        <v>1303</v>
      </c>
      <c r="H87" s="11" t="str">
        <f>IF(ISNA(VLOOKUP(B87,CEEMEA!$A:$A,1,0)),IF(ISNA(VLOOKUP(B87,Removes!$A:$A,1,0)),IF(ISNA(VLOOKUP(B87,TTM!$A:$A,1,0)),IF(ISNA(VLOOKUP(B87,FastTrack!$A:$A,1,0)),"Smart421","FastTrack"),"TTM"),"Remove"),"CEEMEA")</f>
        <v>Smart421</v>
      </c>
      <c r="I87" s="11" t="str">
        <f>IF(COUNTIF(schedule!DJ$1:ZZ$100,B87)=0,"new","scheduled")</f>
        <v>scheduled</v>
      </c>
    </row>
    <row r="88" spans="1:9">
      <c r="A88" s="1" t="s">
        <v>1286</v>
      </c>
      <c r="B88" s="13">
        <v>1203261340403</v>
      </c>
      <c r="C88" s="11" t="str">
        <f>IF(ISERROR(VLOOKUP(B88,'110912'!B:C,2,FALSE)),"new",VLOOKUP(B88,'110912'!B:C,2,FALSE))</f>
        <v>new</v>
      </c>
      <c r="D88" s="11" t="str">
        <f>IF(ISERROR(VLOOKUP(B88,'110912'!B:D,3,FALSE)),"new",IF(VLOOKUP(B88,'110912'!B:D,3,FALSE)="new","existing",VLOOKUP(B88,'110912'!B:D,3,FALSE)))</f>
        <v>new</v>
      </c>
      <c r="E88" s="4">
        <f t="shared" si="1"/>
        <v>41163</v>
      </c>
      <c r="F88" s="11" t="str">
        <f>IF(ISERROR(VLOOKUP(B88,'130912'!B:B,1,FALSE)),"yes","no")</f>
        <v>yes</v>
      </c>
      <c r="G88" s="2" t="s">
        <v>1287</v>
      </c>
      <c r="H88" s="11" t="str">
        <f>IF(ISNA(VLOOKUP(B88,CEEMEA!$A:$A,1,0)),IF(ISNA(VLOOKUP(B88,Removes!$A:$A,1,0)),IF(ISNA(VLOOKUP(B88,TTM!$A:$A,1,0)),IF(ISNA(VLOOKUP(B88,FastTrack!$A:$A,1,0)),"Smart421","FastTrack"),"TTM"),"Remove"),"CEEMEA")</f>
        <v>Smart421</v>
      </c>
      <c r="I88" s="11" t="str">
        <f>IF(COUNTIF(schedule!DJ$1:ZZ$100,B88)=0,"new","scheduled")</f>
        <v>scheduled</v>
      </c>
    </row>
    <row r="89" spans="1:9">
      <c r="A89" s="1" t="s">
        <v>1288</v>
      </c>
      <c r="B89" s="13">
        <v>1203261340472</v>
      </c>
      <c r="C89" s="11" t="str">
        <f>IF(ISERROR(VLOOKUP(B89,'110912'!B:C,2,FALSE)),"new",VLOOKUP(B89,'110912'!B:C,2,FALSE))</f>
        <v>new</v>
      </c>
      <c r="D89" s="11" t="str">
        <f>IF(ISERROR(VLOOKUP(B89,'110912'!B:D,3,FALSE)),"new",IF(VLOOKUP(B89,'110912'!B:D,3,FALSE)="new","existing",VLOOKUP(B89,'110912'!B:D,3,FALSE)))</f>
        <v>new</v>
      </c>
      <c r="E89" s="4">
        <f t="shared" si="1"/>
        <v>41163</v>
      </c>
      <c r="F89" s="11" t="str">
        <f>IF(ISERROR(VLOOKUP(B89,'130912'!B:B,1,FALSE)),"yes","no")</f>
        <v>yes</v>
      </c>
      <c r="G89" s="2" t="s">
        <v>1289</v>
      </c>
      <c r="H89" s="11" t="str">
        <f>IF(ISNA(VLOOKUP(B89,CEEMEA!$A:$A,1,0)),IF(ISNA(VLOOKUP(B89,Removes!$A:$A,1,0)),IF(ISNA(VLOOKUP(B89,TTM!$A:$A,1,0)),IF(ISNA(VLOOKUP(B89,FastTrack!$A:$A,1,0)),"Smart421","FastTrack"),"TTM"),"Remove"),"CEEMEA")</f>
        <v>Smart421</v>
      </c>
      <c r="I89" s="11" t="str">
        <f>IF(COUNTIF(schedule!DJ$1:ZZ$100,B89)=0,"new","scheduled")</f>
        <v>scheduled</v>
      </c>
    </row>
    <row r="90" spans="1:9">
      <c r="A90" s="1" t="s">
        <v>1290</v>
      </c>
      <c r="B90" s="13">
        <v>1203261340521</v>
      </c>
      <c r="C90" s="11" t="str">
        <f>IF(ISERROR(VLOOKUP(B90,'110912'!B:C,2,FALSE)),"new",VLOOKUP(B90,'110912'!B:C,2,FALSE))</f>
        <v>new</v>
      </c>
      <c r="D90" s="11" t="str">
        <f>IF(ISERROR(VLOOKUP(B90,'110912'!B:D,3,FALSE)),"new",IF(VLOOKUP(B90,'110912'!B:D,3,FALSE)="new","existing",VLOOKUP(B90,'110912'!B:D,3,FALSE)))</f>
        <v>new</v>
      </c>
      <c r="E90" s="4">
        <f t="shared" si="1"/>
        <v>41163</v>
      </c>
      <c r="F90" s="11" t="str">
        <f>IF(ISERROR(VLOOKUP(B90,'130912'!B:B,1,FALSE)),"yes","no")</f>
        <v>yes</v>
      </c>
      <c r="G90" s="2" t="s">
        <v>1291</v>
      </c>
      <c r="H90" s="11" t="str">
        <f>IF(ISNA(VLOOKUP(B90,CEEMEA!$A:$A,1,0)),IF(ISNA(VLOOKUP(B90,Removes!$A:$A,1,0)),IF(ISNA(VLOOKUP(B90,TTM!$A:$A,1,0)),IF(ISNA(VLOOKUP(B90,FastTrack!$A:$A,1,0)),"Smart421","FastTrack"),"TTM"),"Remove"),"CEEMEA")</f>
        <v>Smart421</v>
      </c>
      <c r="I90" s="11" t="str">
        <f>IF(COUNTIF(schedule!DJ$1:ZZ$100,B90)=0,"new","scheduled")</f>
        <v>scheduled</v>
      </c>
    </row>
    <row r="91" spans="1:9">
      <c r="A91" s="11" t="s">
        <v>1315</v>
      </c>
      <c r="B91" s="13">
        <v>1203261340563</v>
      </c>
      <c r="C91" s="11" t="str">
        <f>IF(ISERROR(VLOOKUP(B91,'110912'!B:C,2,FALSE)),"new",VLOOKUP(B91,'110912'!B:C,2,FALSE))</f>
        <v>new</v>
      </c>
      <c r="D91" s="11" t="str">
        <f>IF(ISERROR(VLOOKUP(B91,'110912'!B:D,3,FALSE)),"new",IF(VLOOKUP(B91,'110912'!B:D,3,FALSE)="new","existing",VLOOKUP(B91,'110912'!B:D,3,FALSE)))</f>
        <v>new</v>
      </c>
      <c r="E91" s="4">
        <f t="shared" si="1"/>
        <v>41163</v>
      </c>
      <c r="F91" s="11" t="str">
        <f>IF(ISERROR(VLOOKUP(B91,'130912'!B:B,1,FALSE)),"yes","no")</f>
        <v>yes</v>
      </c>
      <c r="G91" s="2" t="s">
        <v>1316</v>
      </c>
      <c r="H91" s="11" t="str">
        <f>IF(ISNA(VLOOKUP(B91,CEEMEA!$A:$A,1,0)),IF(ISNA(VLOOKUP(B91,Removes!$A:$A,1,0)),IF(ISNA(VLOOKUP(B91,TTM!$A:$A,1,0)),IF(ISNA(VLOOKUP(B91,FastTrack!$A:$A,1,0)),"Smart421","FastTrack"),"TTM"),"Remove"),"CEEMEA")</f>
        <v>Smart421</v>
      </c>
      <c r="I91" s="11" t="str">
        <f>IF(COUNTIF(schedule!DJ$1:ZZ$100,B91)=0,"new","scheduled")</f>
        <v>scheduled</v>
      </c>
    </row>
    <row r="92" spans="1:9">
      <c r="A92" s="11" t="s">
        <v>1309</v>
      </c>
      <c r="B92" s="13">
        <v>1203261341043</v>
      </c>
      <c r="C92" s="11" t="str">
        <f>IF(ISERROR(VLOOKUP(B92,'110912'!B:C,2,FALSE)),"new",VLOOKUP(B92,'110912'!B:C,2,FALSE))</f>
        <v>new</v>
      </c>
      <c r="D92" s="11" t="str">
        <f>IF(ISERROR(VLOOKUP(B92,'110912'!B:D,3,FALSE)),"new",IF(VLOOKUP(B92,'110912'!B:D,3,FALSE)="new","existing",VLOOKUP(B92,'110912'!B:D,3,FALSE)))</f>
        <v>existing</v>
      </c>
      <c r="E92" s="4">
        <f t="shared" si="1"/>
        <v>41163</v>
      </c>
      <c r="F92" s="11" t="str">
        <f>IF(ISERROR(VLOOKUP(B92,'130912'!B:B,1,FALSE)),"yes","no")</f>
        <v>yes</v>
      </c>
      <c r="G92" s="2" t="s">
        <v>1310</v>
      </c>
      <c r="H92" s="11" t="str">
        <f>IF(ISNA(VLOOKUP(B92,CEEMEA!$A:$A,1,0)),IF(ISNA(VLOOKUP(B92,Removes!$A:$A,1,0)),IF(ISNA(VLOOKUP(B92,TTM!$A:$A,1,0)),IF(ISNA(VLOOKUP(B92,FastTrack!$A:$A,1,0)),"Smart421","FastTrack"),"TTM"),"Remove"),"CEEMEA")</f>
        <v>Smart421</v>
      </c>
      <c r="I92" s="11" t="str">
        <f>IF(COUNTIF(schedule!DJ$1:ZZ$100,B92)=0,"new","scheduled")</f>
        <v>scheduled</v>
      </c>
    </row>
    <row r="93" spans="1:9">
      <c r="A93" s="11" t="s">
        <v>1311</v>
      </c>
      <c r="B93" s="13">
        <v>1203261341083</v>
      </c>
      <c r="C93" s="11" t="str">
        <f>IF(ISERROR(VLOOKUP(B93,'110912'!B:C,2,FALSE)),"new",VLOOKUP(B93,'110912'!B:C,2,FALSE))</f>
        <v>new</v>
      </c>
      <c r="D93" s="11" t="str">
        <f>IF(ISERROR(VLOOKUP(B93,'110912'!B:D,3,FALSE)),"new",IF(VLOOKUP(B93,'110912'!B:D,3,FALSE)="new","existing",VLOOKUP(B93,'110912'!B:D,3,FALSE)))</f>
        <v>existing</v>
      </c>
      <c r="E93" s="4">
        <f t="shared" si="1"/>
        <v>41163</v>
      </c>
      <c r="F93" s="11" t="str">
        <f>IF(ISERROR(VLOOKUP(B93,'130912'!B:B,1,FALSE)),"yes","no")</f>
        <v>yes</v>
      </c>
      <c r="G93" s="2" t="s">
        <v>1312</v>
      </c>
      <c r="H93" s="11" t="str">
        <f>IF(ISNA(VLOOKUP(B93,CEEMEA!$A:$A,1,0)),IF(ISNA(VLOOKUP(B93,Removes!$A:$A,1,0)),IF(ISNA(VLOOKUP(B93,TTM!$A:$A,1,0)),IF(ISNA(VLOOKUP(B93,FastTrack!$A:$A,1,0)),"Smart421","FastTrack"),"TTM"),"Remove"),"CEEMEA")</f>
        <v>Smart421</v>
      </c>
      <c r="I93" s="11" t="str">
        <f>IF(COUNTIF(schedule!DJ$1:ZZ$100,B93)=0,"new","scheduled")</f>
        <v>scheduled</v>
      </c>
    </row>
    <row r="94" spans="1:9">
      <c r="A94" s="11" t="s">
        <v>1307</v>
      </c>
      <c r="B94" s="13">
        <v>1203261341132</v>
      </c>
      <c r="C94" s="11" t="str">
        <f>IF(ISERROR(VLOOKUP(B94,'110912'!B:C,2,FALSE)),"new",VLOOKUP(B94,'110912'!B:C,2,FALSE))</f>
        <v>new</v>
      </c>
      <c r="D94" s="11" t="str">
        <f>IF(ISERROR(VLOOKUP(B94,'110912'!B:D,3,FALSE)),"new",IF(VLOOKUP(B94,'110912'!B:D,3,FALSE)="new","existing",VLOOKUP(B94,'110912'!B:D,3,FALSE)))</f>
        <v>existing</v>
      </c>
      <c r="E94" s="4">
        <f t="shared" si="1"/>
        <v>41163</v>
      </c>
      <c r="F94" s="11" t="str">
        <f>IF(ISERROR(VLOOKUP(B94,'130912'!B:B,1,FALSE)),"yes","no")</f>
        <v>yes</v>
      </c>
      <c r="G94" s="2" t="s">
        <v>1308</v>
      </c>
      <c r="H94" s="11" t="str">
        <f>IF(ISNA(VLOOKUP(B94,CEEMEA!$A:$A,1,0)),IF(ISNA(VLOOKUP(B94,Removes!$A:$A,1,0)),IF(ISNA(VLOOKUP(B94,TTM!$A:$A,1,0)),IF(ISNA(VLOOKUP(B94,FastTrack!$A:$A,1,0)),"Smart421","FastTrack"),"TTM"),"Remove"),"CEEMEA")</f>
        <v>Smart421</v>
      </c>
      <c r="I94" s="11" t="str">
        <f>IF(COUNTIF(schedule!DJ$1:ZZ$100,B94)=0,"new","scheduled")</f>
        <v>scheduled</v>
      </c>
    </row>
    <row r="95" spans="1:9">
      <c r="A95" s="11" t="s">
        <v>1317</v>
      </c>
      <c r="B95" s="13">
        <v>1203261341173</v>
      </c>
      <c r="C95" s="11" t="str">
        <f>IF(ISERROR(VLOOKUP(B95,'110912'!B:C,2,FALSE)),"new",VLOOKUP(B95,'110912'!B:C,2,FALSE))</f>
        <v>new</v>
      </c>
      <c r="D95" s="11" t="str">
        <f>IF(ISERROR(VLOOKUP(B95,'110912'!B:D,3,FALSE)),"new",IF(VLOOKUP(B95,'110912'!B:D,3,FALSE)="new","existing",VLOOKUP(B95,'110912'!B:D,3,FALSE)))</f>
        <v>existing</v>
      </c>
      <c r="E95" s="4">
        <f t="shared" si="1"/>
        <v>41163</v>
      </c>
      <c r="F95" s="11" t="str">
        <f>IF(ISERROR(VLOOKUP(B95,'130912'!B:B,1,FALSE)),"yes","no")</f>
        <v>yes</v>
      </c>
      <c r="G95" s="2" t="s">
        <v>1318</v>
      </c>
      <c r="H95" s="11" t="str">
        <f>IF(ISNA(VLOOKUP(B95,CEEMEA!$A:$A,1,0)),IF(ISNA(VLOOKUP(B95,Removes!$A:$A,1,0)),IF(ISNA(VLOOKUP(B95,TTM!$A:$A,1,0)),IF(ISNA(VLOOKUP(B95,FastTrack!$A:$A,1,0)),"Smart421","FastTrack"),"TTM"),"Remove"),"CEEMEA")</f>
        <v>Smart421</v>
      </c>
      <c r="I95" s="11" t="str">
        <f>IF(COUNTIF(schedule!DJ$1:ZZ$100,B95)=0,"new","scheduled")</f>
        <v>scheduled</v>
      </c>
    </row>
    <row r="96" spans="1:9">
      <c r="A96" s="11" t="s">
        <v>1313</v>
      </c>
      <c r="B96" s="13">
        <v>1203261341223</v>
      </c>
      <c r="C96" s="11" t="str">
        <f>IF(ISERROR(VLOOKUP(B96,'110912'!B:C,2,FALSE)),"new",VLOOKUP(B96,'110912'!B:C,2,FALSE))</f>
        <v>new</v>
      </c>
      <c r="D96" s="11" t="str">
        <f>IF(ISERROR(VLOOKUP(B96,'110912'!B:D,3,FALSE)),"new",IF(VLOOKUP(B96,'110912'!B:D,3,FALSE)="new","existing",VLOOKUP(B96,'110912'!B:D,3,FALSE)))</f>
        <v>existing</v>
      </c>
      <c r="E96" s="4">
        <f t="shared" si="1"/>
        <v>41163</v>
      </c>
      <c r="F96" s="11" t="str">
        <f>IF(ISERROR(VLOOKUP(B96,'130912'!B:B,1,FALSE)),"yes","no")</f>
        <v>yes</v>
      </c>
      <c r="G96" s="2" t="s">
        <v>1314</v>
      </c>
      <c r="H96" s="11" t="str">
        <f>IF(ISNA(VLOOKUP(B96,CEEMEA!$A:$A,1,0)),IF(ISNA(VLOOKUP(B96,Removes!$A:$A,1,0)),IF(ISNA(VLOOKUP(B96,TTM!$A:$A,1,0)),IF(ISNA(VLOOKUP(B96,FastTrack!$A:$A,1,0)),"Smart421","FastTrack"),"TTM"),"Remove"),"CEEMEA")</f>
        <v>Smart421</v>
      </c>
      <c r="I96" s="11" t="str">
        <f>IF(COUNTIF(schedule!DJ$1:ZZ$100,B96)=0,"new","scheduled")</f>
        <v>scheduled</v>
      </c>
    </row>
    <row r="97" spans="1:9">
      <c r="A97" s="11" t="s">
        <v>1329</v>
      </c>
      <c r="B97" s="13">
        <v>1203261341263</v>
      </c>
      <c r="C97" s="11" t="str">
        <f>IF(ISERROR(VLOOKUP(B97,'110912'!B:C,2,FALSE)),"new",VLOOKUP(B97,'110912'!B:C,2,FALSE))</f>
        <v>new</v>
      </c>
      <c r="D97" s="11" t="str">
        <f>IF(ISERROR(VLOOKUP(B97,'110912'!B:D,3,FALSE)),"new",IF(VLOOKUP(B97,'110912'!B:D,3,FALSE)="new","existing",VLOOKUP(B97,'110912'!B:D,3,FALSE)))</f>
        <v>new</v>
      </c>
      <c r="E97" s="4">
        <f t="shared" si="1"/>
        <v>41163</v>
      </c>
      <c r="F97" s="11" t="str">
        <f>IF(ISERROR(VLOOKUP(B97,'130912'!B:B,1,FALSE)),"yes","no")</f>
        <v>yes</v>
      </c>
      <c r="G97" s="2" t="s">
        <v>1330</v>
      </c>
      <c r="H97" s="11" t="str">
        <f>IF(ISNA(VLOOKUP(B97,CEEMEA!$A:$A,1,0)),IF(ISNA(VLOOKUP(B97,Removes!$A:$A,1,0)),IF(ISNA(VLOOKUP(B97,TTM!$A:$A,1,0)),IF(ISNA(VLOOKUP(B97,FastTrack!$A:$A,1,0)),"Smart421","FastTrack"),"TTM"),"Remove"),"CEEMEA")</f>
        <v>Smart421</v>
      </c>
      <c r="I97" s="11" t="str">
        <f>IF(COUNTIF(schedule!DJ$1:ZZ$100,B97)=0,"new","scheduled")</f>
        <v>scheduled</v>
      </c>
    </row>
    <row r="98" spans="1:9">
      <c r="A98" s="11" t="s">
        <v>1319</v>
      </c>
      <c r="B98" s="13">
        <v>1203261341421</v>
      </c>
      <c r="C98" s="11" t="str">
        <f>IF(ISERROR(VLOOKUP(B98,'110912'!B:C,2,FALSE)),"new",VLOOKUP(B98,'110912'!B:C,2,FALSE))</f>
        <v>new</v>
      </c>
      <c r="D98" s="11" t="str">
        <f>IF(ISERROR(VLOOKUP(B98,'110912'!B:D,3,FALSE)),"new",IF(VLOOKUP(B98,'110912'!B:D,3,FALSE)="new","existing",VLOOKUP(B98,'110912'!B:D,3,FALSE)))</f>
        <v>new</v>
      </c>
      <c r="E98" s="4">
        <f t="shared" si="1"/>
        <v>41163</v>
      </c>
      <c r="F98" s="11" t="str">
        <f>IF(ISERROR(VLOOKUP(B98,'130912'!B:B,1,FALSE)),"yes","no")</f>
        <v>yes</v>
      </c>
      <c r="G98" s="2" t="s">
        <v>1320</v>
      </c>
      <c r="H98" s="11" t="str">
        <f>IF(ISNA(VLOOKUP(B98,CEEMEA!$A:$A,1,0)),IF(ISNA(VLOOKUP(B98,Removes!$A:$A,1,0)),IF(ISNA(VLOOKUP(B98,TTM!$A:$A,1,0)),IF(ISNA(VLOOKUP(B98,FastTrack!$A:$A,1,0)),"Smart421","FastTrack"),"TTM"),"Remove"),"CEEMEA")</f>
        <v>Smart421</v>
      </c>
      <c r="I98" s="11" t="str">
        <f>IF(COUNTIF(schedule!DJ$1:ZZ$100,B98)=0,"new","scheduled")</f>
        <v>scheduled</v>
      </c>
    </row>
    <row r="99" spans="1:9">
      <c r="A99" s="11" t="s">
        <v>1325</v>
      </c>
      <c r="B99" s="13">
        <v>1203261341473</v>
      </c>
      <c r="C99" s="11" t="str">
        <f>IF(ISERROR(VLOOKUP(B99,'110912'!B:C,2,FALSE)),"new",VLOOKUP(B99,'110912'!B:C,2,FALSE))</f>
        <v>new</v>
      </c>
      <c r="D99" s="11" t="str">
        <f>IF(ISERROR(VLOOKUP(B99,'110912'!B:D,3,FALSE)),"new",IF(VLOOKUP(B99,'110912'!B:D,3,FALSE)="new","existing",VLOOKUP(B99,'110912'!B:D,3,FALSE)))</f>
        <v>new</v>
      </c>
      <c r="E99" s="4">
        <f t="shared" si="1"/>
        <v>41163</v>
      </c>
      <c r="F99" s="11" t="str">
        <f>IF(ISERROR(VLOOKUP(B99,'130912'!B:B,1,FALSE)),"yes","no")</f>
        <v>yes</v>
      </c>
      <c r="G99" s="2" t="s">
        <v>1326</v>
      </c>
      <c r="H99" s="11" t="str">
        <f>IF(ISNA(VLOOKUP(B99,CEEMEA!$A:$A,1,0)),IF(ISNA(VLOOKUP(B99,Removes!$A:$A,1,0)),IF(ISNA(VLOOKUP(B99,TTM!$A:$A,1,0)),IF(ISNA(VLOOKUP(B99,FastTrack!$A:$A,1,0)),"Smart421","FastTrack"),"TTM"),"Remove"),"CEEMEA")</f>
        <v>Smart421</v>
      </c>
      <c r="I99" s="11" t="str">
        <f>IF(COUNTIF(schedule!DJ$1:ZZ$100,B99)=0,"new","scheduled")</f>
        <v>scheduled</v>
      </c>
    </row>
    <row r="100" spans="1:9">
      <c r="A100" s="11" t="s">
        <v>1323</v>
      </c>
      <c r="B100" s="13">
        <v>1203261341523</v>
      </c>
      <c r="C100" s="11" t="str">
        <f>IF(ISERROR(VLOOKUP(B100,'110912'!B:C,2,FALSE)),"new",VLOOKUP(B100,'110912'!B:C,2,FALSE))</f>
        <v>new</v>
      </c>
      <c r="D100" s="11" t="str">
        <f>IF(ISERROR(VLOOKUP(B100,'110912'!B:D,3,FALSE)),"new",IF(VLOOKUP(B100,'110912'!B:D,3,FALSE)="new","existing",VLOOKUP(B100,'110912'!B:D,3,FALSE)))</f>
        <v>new</v>
      </c>
      <c r="E100" s="4">
        <f t="shared" si="1"/>
        <v>41163</v>
      </c>
      <c r="F100" s="11" t="str">
        <f>IF(ISERROR(VLOOKUP(B100,'130912'!B:B,1,FALSE)),"yes","no")</f>
        <v>yes</v>
      </c>
      <c r="G100" s="2" t="s">
        <v>1324</v>
      </c>
      <c r="H100" s="11" t="str">
        <f>IF(ISNA(VLOOKUP(B100,CEEMEA!$A:$A,1,0)),IF(ISNA(VLOOKUP(B100,Removes!$A:$A,1,0)),IF(ISNA(VLOOKUP(B100,TTM!$A:$A,1,0)),IF(ISNA(VLOOKUP(B100,FastTrack!$A:$A,1,0)),"Smart421","FastTrack"),"TTM"),"Remove"),"CEEMEA")</f>
        <v>Smart421</v>
      </c>
      <c r="I100" s="11" t="str">
        <f>IF(COUNTIF(schedule!DJ$1:ZZ$100,B100)=0,"new","scheduled")</f>
        <v>scheduled</v>
      </c>
    </row>
    <row r="101" spans="1:9">
      <c r="A101" s="11" t="s">
        <v>1333</v>
      </c>
      <c r="B101" s="13">
        <v>1203261341573</v>
      </c>
      <c r="C101" s="11" t="str">
        <f>IF(ISERROR(VLOOKUP(B101,'110912'!B:C,2,FALSE)),"new",VLOOKUP(B101,'110912'!B:C,2,FALSE))</f>
        <v>new</v>
      </c>
      <c r="D101" s="11" t="str">
        <f>IF(ISERROR(VLOOKUP(B101,'110912'!B:D,3,FALSE)),"new",IF(VLOOKUP(B101,'110912'!B:D,3,FALSE)="new","existing",VLOOKUP(B101,'110912'!B:D,3,FALSE)))</f>
        <v>new</v>
      </c>
      <c r="E101" s="4">
        <f t="shared" si="1"/>
        <v>41163</v>
      </c>
      <c r="F101" s="11" t="str">
        <f>IF(ISERROR(VLOOKUP(B101,'130912'!B:B,1,FALSE)),"yes","no")</f>
        <v>yes</v>
      </c>
      <c r="G101" s="2" t="s">
        <v>1334</v>
      </c>
      <c r="H101" s="11" t="str">
        <f>IF(ISNA(VLOOKUP(B101,CEEMEA!$A:$A,1,0)),IF(ISNA(VLOOKUP(B101,Removes!$A:$A,1,0)),IF(ISNA(VLOOKUP(B101,TTM!$A:$A,1,0)),IF(ISNA(VLOOKUP(B101,FastTrack!$A:$A,1,0)),"Smart421","FastTrack"),"TTM"),"Remove"),"CEEMEA")</f>
        <v>Smart421</v>
      </c>
      <c r="I101" s="11" t="str">
        <f>IF(COUNTIF(schedule!DJ$1:ZZ$100,B101)=0,"new","scheduled")</f>
        <v>scheduled</v>
      </c>
    </row>
    <row r="102" spans="1:9">
      <c r="A102" s="11" t="s">
        <v>1331</v>
      </c>
      <c r="B102" s="13">
        <v>1203261342013</v>
      </c>
      <c r="C102" s="11" t="str">
        <f>IF(ISERROR(VLOOKUP(B102,'110912'!B:C,2,FALSE)),"new",VLOOKUP(B102,'110912'!B:C,2,FALSE))</f>
        <v>new</v>
      </c>
      <c r="D102" s="11" t="str">
        <f>IF(ISERROR(VLOOKUP(B102,'110912'!B:D,3,FALSE)),"new",IF(VLOOKUP(B102,'110912'!B:D,3,FALSE)="new","existing",VLOOKUP(B102,'110912'!B:D,3,FALSE)))</f>
        <v>new</v>
      </c>
      <c r="E102" s="4">
        <f t="shared" si="1"/>
        <v>41163</v>
      </c>
      <c r="F102" s="11" t="str">
        <f>IF(ISERROR(VLOOKUP(B102,'130912'!B:B,1,FALSE)),"yes","no")</f>
        <v>yes</v>
      </c>
      <c r="G102" s="2" t="s">
        <v>1332</v>
      </c>
      <c r="H102" s="11" t="str">
        <f>IF(ISNA(VLOOKUP(B102,CEEMEA!$A:$A,1,0)),IF(ISNA(VLOOKUP(B102,Removes!$A:$A,1,0)),IF(ISNA(VLOOKUP(B102,TTM!$A:$A,1,0)),IF(ISNA(VLOOKUP(B102,FastTrack!$A:$A,1,0)),"Smart421","FastTrack"),"TTM"),"Remove"),"CEEMEA")</f>
        <v>Smart421</v>
      </c>
      <c r="I102" s="11" t="str">
        <f>IF(COUNTIF(schedule!DJ$1:ZZ$100,B102)=0,"new","scheduled")</f>
        <v>scheduled</v>
      </c>
    </row>
    <row r="103" spans="1:9">
      <c r="A103" s="11" t="s">
        <v>1335</v>
      </c>
      <c r="B103" s="13">
        <v>1203261342053</v>
      </c>
      <c r="C103" s="11" t="str">
        <f>IF(ISERROR(VLOOKUP(B103,'110912'!B:C,2,FALSE)),"new",VLOOKUP(B103,'110912'!B:C,2,FALSE))</f>
        <v>new</v>
      </c>
      <c r="D103" s="11" t="str">
        <f>IF(ISERROR(VLOOKUP(B103,'110912'!B:D,3,FALSE)),"new",IF(VLOOKUP(B103,'110912'!B:D,3,FALSE)="new","existing",VLOOKUP(B103,'110912'!B:D,3,FALSE)))</f>
        <v>new</v>
      </c>
      <c r="E103" s="4">
        <f t="shared" si="1"/>
        <v>41163</v>
      </c>
      <c r="F103" s="11" t="str">
        <f>IF(ISERROR(VLOOKUP(B103,'130912'!B:B,1,FALSE)),"yes","no")</f>
        <v>yes</v>
      </c>
      <c r="G103" s="2" t="s">
        <v>1336</v>
      </c>
      <c r="H103" s="11" t="str">
        <f>IF(ISNA(VLOOKUP(B103,CEEMEA!$A:$A,1,0)),IF(ISNA(VLOOKUP(B103,Removes!$A:$A,1,0)),IF(ISNA(VLOOKUP(B103,TTM!$A:$A,1,0)),IF(ISNA(VLOOKUP(B103,FastTrack!$A:$A,1,0)),"Smart421","FastTrack"),"TTM"),"Remove"),"CEEMEA")</f>
        <v>Smart421</v>
      </c>
      <c r="I103" s="11" t="str">
        <f>IF(COUNTIF(schedule!DJ$1:ZZ$100,B103)=0,"new","scheduled")</f>
        <v>scheduled</v>
      </c>
    </row>
    <row r="104" spans="1:9">
      <c r="A104" s="11" t="s">
        <v>1337</v>
      </c>
      <c r="B104" s="13">
        <v>1203261342103</v>
      </c>
      <c r="C104" s="11" t="str">
        <f>IF(ISERROR(VLOOKUP(B104,'110912'!B:C,2,FALSE)),"new",VLOOKUP(B104,'110912'!B:C,2,FALSE))</f>
        <v>new</v>
      </c>
      <c r="D104" s="11" t="str">
        <f>IF(ISERROR(VLOOKUP(B104,'110912'!B:D,3,FALSE)),"new",IF(VLOOKUP(B104,'110912'!B:D,3,FALSE)="new","existing",VLOOKUP(B104,'110912'!B:D,3,FALSE)))</f>
        <v>new</v>
      </c>
      <c r="E104" s="4">
        <f t="shared" si="1"/>
        <v>41163</v>
      </c>
      <c r="F104" s="11" t="str">
        <f>IF(ISERROR(VLOOKUP(B104,'130912'!B:B,1,FALSE)),"yes","no")</f>
        <v>yes</v>
      </c>
      <c r="G104" s="2" t="s">
        <v>1338</v>
      </c>
      <c r="H104" s="11" t="str">
        <f>IF(ISNA(VLOOKUP(B104,CEEMEA!$A:$A,1,0)),IF(ISNA(VLOOKUP(B104,Removes!$A:$A,1,0)),IF(ISNA(VLOOKUP(B104,TTM!$A:$A,1,0)),IF(ISNA(VLOOKUP(B104,FastTrack!$A:$A,1,0)),"Smart421","FastTrack"),"TTM"),"Remove"),"CEEMEA")</f>
        <v>Smart421</v>
      </c>
      <c r="I104" s="11" t="str">
        <f>IF(COUNTIF(schedule!DJ$1:ZZ$100,B104)=0,"new","scheduled")</f>
        <v>scheduled</v>
      </c>
    </row>
    <row r="105" spans="1:9">
      <c r="A105" s="11" t="s">
        <v>224</v>
      </c>
      <c r="B105" s="13">
        <v>1206290700111</v>
      </c>
      <c r="C105" s="11" t="str">
        <f>IF(ISERROR(VLOOKUP(B105,'110912'!B:C,2,FALSE)),"new",VLOOKUP(B105,'110912'!B:C,2,FALSE))</f>
        <v>new</v>
      </c>
      <c r="D105" s="11" t="str">
        <f>IF(ISERROR(VLOOKUP(B105,'110912'!B:D,3,FALSE)),"new",IF(VLOOKUP(B105,'110912'!B:D,3,FALSE)="new","existing",VLOOKUP(B105,'110912'!B:D,3,FALSE)))</f>
        <v>existing</v>
      </c>
      <c r="E105" s="4">
        <f t="shared" si="1"/>
        <v>41149</v>
      </c>
      <c r="F105" s="11" t="str">
        <f>IF(ISERROR(VLOOKUP(B105,'130912'!B:B,1,FALSE)),"yes","no")</f>
        <v>yes</v>
      </c>
      <c r="G105" s="2" t="s">
        <v>852</v>
      </c>
      <c r="H105" s="11" t="str">
        <f>IF(ISNA(VLOOKUP(B105,CEEMEA!$A:$A,1,0)),IF(ISNA(VLOOKUP(B105,Removes!$A:$A,1,0)),IF(ISNA(VLOOKUP(B105,TTM!$A:$A,1,0)),IF(ISNA(VLOOKUP(B105,FastTrack!$A:$A,1,0)),"Smart421","FastTrack"),"TTM"),"Remove"),"CEEMEA")</f>
        <v>Smart421</v>
      </c>
      <c r="I105" s="11" t="str">
        <f>IF(COUNTIF(schedule!DJ$1:ZZ$100,B105)=0,"new","scheduled")</f>
        <v>scheduled</v>
      </c>
    </row>
    <row r="106" spans="1:9">
      <c r="A106" s="11" t="s">
        <v>1181</v>
      </c>
      <c r="B106" s="13">
        <v>1207130315431</v>
      </c>
      <c r="C106" s="11" t="str">
        <f>IF(ISERROR(VLOOKUP(B106,'110912'!B:C,2,FALSE)),"new",VLOOKUP(B106,'110912'!B:C,2,FALSE))</f>
        <v>new</v>
      </c>
      <c r="D106" s="11" t="str">
        <f>IF(ISERROR(VLOOKUP(B106,'110912'!B:D,3,FALSE)),"new",IF(VLOOKUP(B106,'110912'!B:D,3,FALSE)="new","existing",VLOOKUP(B106,'110912'!B:D,3,FALSE)))</f>
        <v>existing</v>
      </c>
      <c r="E106" s="4">
        <f t="shared" si="1"/>
        <v>41162</v>
      </c>
      <c r="F106" s="11" t="str">
        <f>IF(ISERROR(VLOOKUP(B106,'130912'!B:B,1,FALSE)),"yes","no")</f>
        <v>yes</v>
      </c>
      <c r="G106" s="2" t="s">
        <v>1266</v>
      </c>
      <c r="H106" s="11" t="str">
        <f>IF(ISNA(VLOOKUP(B106,CEEMEA!$A:$A,1,0)),IF(ISNA(VLOOKUP(B106,Removes!$A:$A,1,0)),IF(ISNA(VLOOKUP(B106,TTM!$A:$A,1,0)),IF(ISNA(VLOOKUP(B106,FastTrack!$A:$A,1,0)),"Smart421","FastTrack"),"TTM"),"Remove"),"CEEMEA")</f>
        <v>Smart421</v>
      </c>
      <c r="I106" s="11" t="str">
        <f>IF(COUNTIF(schedule!DJ$1:ZZ$100,B106)=0,"new","scheduled")</f>
        <v>scheduled</v>
      </c>
    </row>
    <row r="107" spans="1:9">
      <c r="A107" s="11" t="s">
        <v>904</v>
      </c>
      <c r="B107" s="13">
        <v>1207170519353</v>
      </c>
      <c r="C107" s="11" t="str">
        <f>IF(ISERROR(VLOOKUP(B107,'110912'!B:C,2,FALSE)),"new",VLOOKUP(B107,'110912'!B:C,2,FALSE))</f>
        <v>new</v>
      </c>
      <c r="D107" s="11" t="str">
        <f>IF(ISERROR(VLOOKUP(B107,'110912'!B:D,3,FALSE)),"new",IF(VLOOKUP(B107,'110912'!B:D,3,FALSE)="new","existing",VLOOKUP(B107,'110912'!B:D,3,FALSE)))</f>
        <v>existing</v>
      </c>
      <c r="E107" s="4">
        <f t="shared" si="1"/>
        <v>41151</v>
      </c>
      <c r="F107" s="11" t="str">
        <f>IF(ISERROR(VLOOKUP(B107,'130912'!B:B,1,FALSE)),"yes","no")</f>
        <v>yes</v>
      </c>
      <c r="G107" s="2" t="s">
        <v>905</v>
      </c>
      <c r="H107" s="11" t="str">
        <f>IF(ISNA(VLOOKUP(B107,CEEMEA!$A:$A,1,0)),IF(ISNA(VLOOKUP(B107,Removes!$A:$A,1,0)),IF(ISNA(VLOOKUP(B107,TTM!$A:$A,1,0)),IF(ISNA(VLOOKUP(B107,FastTrack!$A:$A,1,0)),"Smart421","FastTrack"),"TTM"),"Remove"),"CEEMEA")</f>
        <v>Smart421</v>
      </c>
      <c r="I107" s="11" t="str">
        <f>IF(COUNTIF(schedule!DJ$1:ZZ$100,B107)=0,"new","scheduled")</f>
        <v>scheduled</v>
      </c>
    </row>
    <row r="108" spans="1:9">
      <c r="A108" s="11" t="s">
        <v>489</v>
      </c>
      <c r="B108" s="13">
        <v>1208130524571</v>
      </c>
      <c r="C108" s="11" t="str">
        <f>IF(ISERROR(VLOOKUP(B108,'110912'!B:C,2,FALSE)),"new",VLOOKUP(B108,'110912'!B:C,2,FALSE))</f>
        <v>new</v>
      </c>
      <c r="D108" s="11" t="str">
        <f>IF(ISERROR(VLOOKUP(B108,'110912'!B:D,3,FALSE)),"new",IF(VLOOKUP(B108,'110912'!B:D,3,FALSE)="new","existing",VLOOKUP(B108,'110912'!B:D,3,FALSE)))</f>
        <v>existing</v>
      </c>
      <c r="E108" s="4">
        <f t="shared" si="1"/>
        <v>41156</v>
      </c>
      <c r="F108" s="11" t="str">
        <f>IF(ISERROR(VLOOKUP(B108,'130912'!B:B,1,FALSE)),"yes","no")</f>
        <v>no</v>
      </c>
      <c r="G108" s="2" t="s">
        <v>1161</v>
      </c>
      <c r="H108" s="11" t="str">
        <f>IF(ISNA(VLOOKUP(B108,CEEMEA!$A:$A,1,0)),IF(ISNA(VLOOKUP(B108,Removes!$A:$A,1,0)),IF(ISNA(VLOOKUP(B108,TTM!$A:$A,1,0)),IF(ISNA(VLOOKUP(B108,FastTrack!$A:$A,1,0)),"Smart421","FastTrack"),"TTM"),"Remove"),"CEEMEA")</f>
        <v>Remove</v>
      </c>
      <c r="I108" s="11" t="str">
        <f>IF(COUNTIF(schedule!DJ$1:ZZ$100,B108)=0,"new","scheduled")</f>
        <v>new</v>
      </c>
    </row>
    <row r="109" spans="1:9">
      <c r="A109" s="11" t="s">
        <v>1103</v>
      </c>
      <c r="B109" s="13">
        <v>1208150951132</v>
      </c>
      <c r="C109" s="11" t="str">
        <f>IF(ISERROR(VLOOKUP(B109,'110912'!B:C,2,FALSE)),"new",VLOOKUP(B109,'110912'!B:C,2,FALSE))</f>
        <v>new</v>
      </c>
      <c r="D109" s="11" t="str">
        <f>IF(ISERROR(VLOOKUP(B109,'110912'!B:D,3,FALSE)),"new",IF(VLOOKUP(B109,'110912'!B:D,3,FALSE)="new","existing",VLOOKUP(B109,'110912'!B:D,3,FALSE)))</f>
        <v>existing</v>
      </c>
      <c r="E109" s="4">
        <f t="shared" si="1"/>
        <v>41162</v>
      </c>
      <c r="F109" s="11" t="str">
        <f>IF(ISERROR(VLOOKUP(B109,'130912'!B:B,1,FALSE)),"yes","no")</f>
        <v>yes</v>
      </c>
      <c r="G109" s="2" t="s">
        <v>1267</v>
      </c>
      <c r="H109" s="11" t="str">
        <f>IF(ISNA(VLOOKUP(B109,CEEMEA!$A:$A,1,0)),IF(ISNA(VLOOKUP(B109,Removes!$A:$A,1,0)),IF(ISNA(VLOOKUP(B109,TTM!$A:$A,1,0)),IF(ISNA(VLOOKUP(B109,FastTrack!$A:$A,1,0)),"Smart421","FastTrack"),"TTM"),"Remove"),"CEEMEA")</f>
        <v>Smart421</v>
      </c>
      <c r="I109" s="11" t="str">
        <f>IF(COUNTIF(schedule!DJ$1:ZZ$100,B109)=0,"new","scheduled")</f>
        <v>scheduled</v>
      </c>
    </row>
    <row r="110" spans="1:9">
      <c r="A110" s="11" t="s">
        <v>859</v>
      </c>
      <c r="B110" s="13">
        <v>1208182007483</v>
      </c>
      <c r="C110" s="11" t="str">
        <f>IF(ISERROR(VLOOKUP(B110,'110912'!B:C,2,FALSE)),"new",VLOOKUP(B110,'110912'!B:C,2,FALSE))</f>
        <v>new</v>
      </c>
      <c r="D110" s="11" t="str">
        <f>IF(ISERROR(VLOOKUP(B110,'110912'!B:D,3,FALSE)),"new",IF(VLOOKUP(B110,'110912'!B:D,3,FALSE)="new","existing",VLOOKUP(B110,'110912'!B:D,3,FALSE)))</f>
        <v>existing</v>
      </c>
      <c r="E110" s="4">
        <f t="shared" si="1"/>
        <v>41161</v>
      </c>
      <c r="F110" s="11" t="str">
        <f>IF(ISERROR(VLOOKUP(B110,'130912'!B:B,1,FALSE)),"yes","no")</f>
        <v>no</v>
      </c>
      <c r="G110" s="2" t="s">
        <v>1213</v>
      </c>
      <c r="H110" s="11" t="str">
        <f>IF(ISNA(VLOOKUP(B110,CEEMEA!$A:$A,1,0)),IF(ISNA(VLOOKUP(B110,Removes!$A:$A,1,0)),IF(ISNA(VLOOKUP(B110,TTM!$A:$A,1,0)),IF(ISNA(VLOOKUP(B110,FastTrack!$A:$A,1,0)),"Smart421","FastTrack"),"TTM"),"Remove"),"CEEMEA")</f>
        <v>CEEMEA</v>
      </c>
      <c r="I110" s="11" t="str">
        <f>IF(COUNTIF(schedule!DJ$1:ZZ$100,B110)=0,"new","scheduled")</f>
        <v>scheduled</v>
      </c>
    </row>
    <row r="111" spans="1:9">
      <c r="A111" s="11" t="s">
        <v>863</v>
      </c>
      <c r="B111" s="13">
        <v>1208182028102</v>
      </c>
      <c r="C111" s="11" t="str">
        <f>IF(ISERROR(VLOOKUP(B111,'110912'!B:C,2,FALSE)),"new",VLOOKUP(B111,'110912'!B:C,2,FALSE))</f>
        <v>new</v>
      </c>
      <c r="D111" s="11" t="str">
        <f>IF(ISERROR(VLOOKUP(B111,'110912'!B:D,3,FALSE)),"new",IF(VLOOKUP(B111,'110912'!B:D,3,FALSE)="new","existing",VLOOKUP(B111,'110912'!B:D,3,FALSE)))</f>
        <v>existing</v>
      </c>
      <c r="E111" s="4">
        <f t="shared" si="1"/>
        <v>41161</v>
      </c>
      <c r="F111" s="11" t="str">
        <f>IF(ISERROR(VLOOKUP(B111,'130912'!B:B,1,FALSE)),"yes","no")</f>
        <v>no</v>
      </c>
      <c r="G111" s="2" t="s">
        <v>1212</v>
      </c>
      <c r="H111" s="11" t="str">
        <f>IF(ISNA(VLOOKUP(B111,CEEMEA!$A:$A,1,0)),IF(ISNA(VLOOKUP(B111,Removes!$A:$A,1,0)),IF(ISNA(VLOOKUP(B111,TTM!$A:$A,1,0)),IF(ISNA(VLOOKUP(B111,FastTrack!$A:$A,1,0)),"Smart421","FastTrack"),"TTM"),"Remove"),"CEEMEA")</f>
        <v>CEEMEA</v>
      </c>
      <c r="I111" s="11" t="str">
        <f>IF(COUNTIF(schedule!DJ$1:ZZ$100,B111)=0,"new","scheduled")</f>
        <v>new</v>
      </c>
    </row>
    <row r="112" spans="1:9">
      <c r="A112" s="11" t="s">
        <v>815</v>
      </c>
      <c r="B112" s="13">
        <v>1208280309161</v>
      </c>
      <c r="C112" s="11" t="str">
        <f>IF(ISERROR(VLOOKUP(B112,'110912'!B:C,2,FALSE)),"new",VLOOKUP(B112,'110912'!B:C,2,FALSE))</f>
        <v>new</v>
      </c>
      <c r="D112" s="11" t="str">
        <f>IF(ISERROR(VLOOKUP(B112,'110912'!B:D,3,FALSE)),"new",IF(VLOOKUP(B112,'110912'!B:D,3,FALSE)="new","existing",VLOOKUP(B112,'110912'!B:D,3,FALSE)))</f>
        <v>existing</v>
      </c>
      <c r="E112" s="4">
        <f t="shared" si="1"/>
        <v>41149</v>
      </c>
      <c r="F112" s="11" t="str">
        <f>IF(ISERROR(VLOOKUP(B112,'130912'!B:B,1,FALSE)),"yes","no")</f>
        <v>yes</v>
      </c>
      <c r="G112" s="2" t="s">
        <v>816</v>
      </c>
      <c r="H112" s="11" t="str">
        <f>IF(ISNA(VLOOKUP(B112,CEEMEA!$A:$A,1,0)),IF(ISNA(VLOOKUP(B112,Removes!$A:$A,1,0)),IF(ISNA(VLOOKUP(B112,TTM!$A:$A,1,0)),IF(ISNA(VLOOKUP(B112,FastTrack!$A:$A,1,0)),"Smart421","FastTrack"),"TTM"),"Remove"),"CEEMEA")</f>
        <v>Smart421</v>
      </c>
      <c r="I112" s="11" t="str">
        <f>IF(COUNTIF(schedule!DJ$1:ZZ$100,B112)=0,"new","scheduled")</f>
        <v>new</v>
      </c>
    </row>
    <row r="113" spans="1:9">
      <c r="A113" s="11" t="s">
        <v>1274</v>
      </c>
      <c r="B113" s="13">
        <v>1209031257181</v>
      </c>
      <c r="C113" s="11" t="str">
        <f>IF(ISERROR(VLOOKUP(B113,'110912'!B:C,2,FALSE)),"new",VLOOKUP(B113,'110912'!B:C,2,FALSE))</f>
        <v>new</v>
      </c>
      <c r="D113" s="11" t="str">
        <f>IF(ISERROR(VLOOKUP(B113,'110912'!B:D,3,FALSE)),"new",IF(VLOOKUP(B113,'110912'!B:D,3,FALSE)="new","existing",VLOOKUP(B113,'110912'!B:D,3,FALSE)))</f>
        <v>existing</v>
      </c>
      <c r="E113" s="4">
        <f t="shared" si="1"/>
        <v>41162</v>
      </c>
      <c r="F113" s="11" t="str">
        <f>IF(ISERROR(VLOOKUP(B113,'130912'!B:B,1,FALSE)),"yes","no")</f>
        <v>yes</v>
      </c>
      <c r="G113" s="2" t="s">
        <v>1275</v>
      </c>
      <c r="H113" s="11" t="str">
        <f>IF(ISNA(VLOOKUP(B113,CEEMEA!$A:$A,1,0)),IF(ISNA(VLOOKUP(B113,Removes!$A:$A,1,0)),IF(ISNA(VLOOKUP(B113,TTM!$A:$A,1,0)),IF(ISNA(VLOOKUP(B113,FastTrack!$A:$A,1,0)),"Smart421","FastTrack"),"TTM"),"Remove"),"CEEMEA")</f>
        <v>Smart421</v>
      </c>
      <c r="I113" s="11" t="str">
        <f>IF(COUNTIF(schedule!DJ$1:ZZ$100,B113)=0,"new","scheduled")</f>
        <v>new</v>
      </c>
    </row>
    <row r="114" spans="1:9">
      <c r="A114" s="11" t="s">
        <v>76</v>
      </c>
      <c r="B114" s="13">
        <v>1209070100191</v>
      </c>
      <c r="C114" s="11" t="str">
        <f>IF(ISERROR(VLOOKUP(B114,'110912'!B:C,2,FALSE)),"new",VLOOKUP(B114,'110912'!B:C,2,FALSE))</f>
        <v>new</v>
      </c>
      <c r="D114" s="11" t="str">
        <f>IF(ISERROR(VLOOKUP(B114,'110912'!B:D,3,FALSE)),"new",IF(VLOOKUP(B114,'110912'!B:D,3,FALSE)="new","existing",VLOOKUP(B114,'110912'!B:D,3,FALSE)))</f>
        <v>existing</v>
      </c>
      <c r="E114" s="4">
        <f t="shared" si="1"/>
        <v>41159</v>
      </c>
      <c r="F114" s="11" t="str">
        <f>IF(ISERROR(VLOOKUP(B114,'130912'!B:B,1,FALSE)),"yes","no")</f>
        <v>no</v>
      </c>
      <c r="G114" s="2" t="s">
        <v>1179</v>
      </c>
      <c r="H114" s="11" t="str">
        <f>IF(ISNA(VLOOKUP(B114,CEEMEA!$A:$A,1,0)),IF(ISNA(VLOOKUP(B114,Removes!$A:$A,1,0)),IF(ISNA(VLOOKUP(B114,TTM!$A:$A,1,0)),IF(ISNA(VLOOKUP(B114,FastTrack!$A:$A,1,0)),"Smart421","FastTrack"),"TTM"),"Remove"),"CEEMEA")</f>
        <v>CEEMEA</v>
      </c>
      <c r="I114" s="11" t="str">
        <f>IF(COUNTIF(schedule!DJ$1:ZZ$100,B114)=0,"new","scheduled")</f>
        <v>new</v>
      </c>
    </row>
    <row r="115" spans="1:9">
      <c r="A115" s="11" t="s">
        <v>1270</v>
      </c>
      <c r="B115" s="13">
        <v>1209100945281</v>
      </c>
      <c r="C115" s="11" t="str">
        <f>IF(ISERROR(VLOOKUP(B115,'110912'!B:C,2,FALSE)),"new",VLOOKUP(B115,'110912'!B:C,2,FALSE))</f>
        <v>new</v>
      </c>
      <c r="D115" s="11" t="str">
        <f>IF(ISERROR(VLOOKUP(B115,'110912'!B:D,3,FALSE)),"new",IF(VLOOKUP(B115,'110912'!B:D,3,FALSE)="new","existing",VLOOKUP(B115,'110912'!B:D,3,FALSE)))</f>
        <v>existing</v>
      </c>
      <c r="E115" s="4">
        <f t="shared" si="1"/>
        <v>41162</v>
      </c>
      <c r="F115" s="11" t="str">
        <f>IF(ISERROR(VLOOKUP(B115,'130912'!B:B,1,FALSE)),"yes","no")</f>
        <v>yes</v>
      </c>
      <c r="G115" s="2" t="s">
        <v>1271</v>
      </c>
      <c r="H115" s="11" t="str">
        <f>IF(ISNA(VLOOKUP(B115,CEEMEA!$A:$A,1,0)),IF(ISNA(VLOOKUP(B115,Removes!$A:$A,1,0)),IF(ISNA(VLOOKUP(B115,TTM!$A:$A,1,0)),IF(ISNA(VLOOKUP(B115,FastTrack!$A:$A,1,0)),"Smart421","FastTrack"),"TTM"),"Remove"),"CEEMEA")</f>
        <v>Smart421</v>
      </c>
      <c r="I115" s="11" t="str">
        <f>IF(COUNTIF(schedule!DJ$1:ZZ$100,B115)=0,"new","scheduled")</f>
        <v>new</v>
      </c>
    </row>
    <row r="116" spans="1:9">
      <c r="A116" s="11" t="s">
        <v>1339</v>
      </c>
      <c r="B116" s="13">
        <v>1209110954451</v>
      </c>
      <c r="C116" s="11" t="str">
        <f>IF(ISERROR(VLOOKUP(B116,'110912'!B:C,2,FALSE)),"new",VLOOKUP(B116,'110912'!B:C,2,FALSE))</f>
        <v>new</v>
      </c>
      <c r="D116" s="11" t="str">
        <f>IF(ISERROR(VLOOKUP(B116,'110912'!B:D,3,FALSE)),"new",IF(VLOOKUP(B116,'110912'!B:D,3,FALSE)="new","existing",VLOOKUP(B116,'110912'!B:D,3,FALSE)))</f>
        <v>new</v>
      </c>
      <c r="E116" s="4">
        <f t="shared" ref="E116" si="2">DATEVALUE(MID(G116,SEARCH("/",G116,1)-2,10))</f>
        <v>41163</v>
      </c>
      <c r="F116" s="11" t="str">
        <f>IF(ISERROR(VLOOKUP(B116,'130912'!B:B,1,FALSE)),"yes","no")</f>
        <v>yes</v>
      </c>
      <c r="G116" s="2" t="s">
        <v>1340</v>
      </c>
      <c r="H116" s="11" t="str">
        <f>IF(ISNA(VLOOKUP(B116,CEEMEA!$A:$A,1,0)),IF(ISNA(VLOOKUP(B116,Removes!$A:$A,1,0)),IF(ISNA(VLOOKUP(B116,TTM!$A:$A,1,0)),IF(ISNA(VLOOKUP(B116,FastTrack!$A:$A,1,0)),"Smart421","FastTrack"),"TTM"),"Remove"),"CEEMEA")</f>
        <v>Smart421</v>
      </c>
      <c r="I116" s="11" t="str">
        <f>IF(COUNTIF(schedule!DJ$1:ZZ$100,B116)=0,"new","scheduled")</f>
        <v>scheduled</v>
      </c>
    </row>
  </sheetData>
  <autoFilter ref="A1:I116">
    <filterColumn colId="8"/>
  </autoFilter>
  <sortState ref="A1:G1814">
    <sortCondition ref="B1:B1814"/>
  </sortState>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dimension ref="A1:I106"/>
  <sheetViews>
    <sheetView workbookViewId="0">
      <selection activeCell="F2" sqref="F2"/>
    </sheetView>
  </sheetViews>
  <sheetFormatPr defaultRowHeight="15"/>
  <cols>
    <col min="1" max="1" width="67" style="11" customWidth="1"/>
    <col min="2" max="4" width="14.140625" style="11" customWidth="1"/>
    <col min="5" max="6" width="9.140625" style="11"/>
    <col min="7" max="7" width="9.140625" style="3"/>
    <col min="8" max="16384" width="9.140625" style="11"/>
  </cols>
  <sheetData>
    <row r="1" spans="1:9">
      <c r="A1" s="1" t="s">
        <v>23</v>
      </c>
      <c r="B1" s="13"/>
      <c r="C1" s="11" t="s">
        <v>30</v>
      </c>
      <c r="D1" s="11" t="s">
        <v>0</v>
      </c>
      <c r="E1" s="11" t="s">
        <v>35</v>
      </c>
      <c r="F1" s="11" t="s">
        <v>78</v>
      </c>
      <c r="G1" s="2" t="s">
        <v>0</v>
      </c>
      <c r="H1" s="11" t="s">
        <v>190</v>
      </c>
      <c r="I1" s="11" t="s">
        <v>230</v>
      </c>
    </row>
    <row r="2" spans="1:9">
      <c r="A2" s="11" t="s">
        <v>906</v>
      </c>
      <c r="B2" s="13">
        <v>120717051913</v>
      </c>
      <c r="C2" s="11" t="str">
        <f>IF(ISERROR(VLOOKUP(B2,'100912'!B:C,2,FALSE)),"new",VLOOKUP(B2,'100912'!B:C,2,FALSE))</f>
        <v>new</v>
      </c>
      <c r="D2" s="11" t="str">
        <f>IF(ISERROR(VLOOKUP(B2,'100912'!B:D,3,FALSE)),"new",IF(VLOOKUP(B2,'100912'!B:D,3,FALSE)="new","existing",VLOOKUP(B2,'100912'!B:D,3,FALSE)))</f>
        <v>existing</v>
      </c>
      <c r="E2" s="4">
        <f t="shared" ref="E2" si="0">DATEVALUE(MID(G2,SEARCH("/",G2,1)-2,10))</f>
        <v>41151</v>
      </c>
      <c r="F2" s="11" t="str">
        <f>IF(ISERROR(VLOOKUP(B2,'120912'!B:B,1,FALSE)),"yes","no")</f>
        <v>no</v>
      </c>
      <c r="G2" s="2" t="s">
        <v>907</v>
      </c>
    </row>
    <row r="3" spans="1:9">
      <c r="A3" s="11" t="s">
        <v>162</v>
      </c>
      <c r="B3" s="13">
        <v>120808042120</v>
      </c>
      <c r="C3" s="11" t="str">
        <f>IF(ISERROR(VLOOKUP(B3,'100912'!B:C,2,FALSE)),"new",VLOOKUP(B3,'100912'!B:C,2,FALSE))</f>
        <v>new</v>
      </c>
      <c r="D3" s="11" t="str">
        <f>IF(ISERROR(VLOOKUP(B3,'100912'!B:D,3,FALSE)),"new",IF(VLOOKUP(B3,'100912'!B:D,3,FALSE)="new","existing",VLOOKUP(B3,'100912'!B:D,3,FALSE)))</f>
        <v>existing</v>
      </c>
      <c r="E3" s="4">
        <f t="shared" ref="E3:E66" si="1">DATEVALUE(MID(G3,SEARCH("/",G3,1)-2,10))</f>
        <v>41158</v>
      </c>
      <c r="F3" s="11" t="str">
        <f>IF(ISERROR(VLOOKUP(B3,'120912'!B:B,1,FALSE)),"yes","no")</f>
        <v>no</v>
      </c>
      <c r="G3" s="2" t="s">
        <v>1199</v>
      </c>
    </row>
    <row r="4" spans="1:9">
      <c r="A4" s="11" t="s">
        <v>1107</v>
      </c>
      <c r="B4" s="13">
        <v>120815095045</v>
      </c>
      <c r="C4" s="11" t="str">
        <f>IF(ISERROR(VLOOKUP(B4,'100912'!B:C,2,FALSE)),"new",VLOOKUP(B4,'100912'!B:C,2,FALSE))</f>
        <v>new</v>
      </c>
      <c r="D4" s="11" t="str">
        <f>IF(ISERROR(VLOOKUP(B4,'100912'!B:D,3,FALSE)),"new",IF(VLOOKUP(B4,'100912'!B:D,3,FALSE)="new","existing",VLOOKUP(B4,'100912'!B:D,3,FALSE)))</f>
        <v>existing</v>
      </c>
      <c r="E4" s="4">
        <f t="shared" si="1"/>
        <v>41157</v>
      </c>
      <c r="F4" s="11" t="str">
        <f>IF(ISERROR(VLOOKUP(B4,'120912'!B:B,1,FALSE)),"yes","no")</f>
        <v>no</v>
      </c>
      <c r="G4" s="2" t="s">
        <v>1108</v>
      </c>
    </row>
    <row r="5" spans="1:9">
      <c r="A5" s="11" t="s">
        <v>1105</v>
      </c>
      <c r="B5" s="13">
        <v>120815095055</v>
      </c>
      <c r="C5" s="11" t="str">
        <f>IF(ISERROR(VLOOKUP(B5,'100912'!B:C,2,FALSE)),"new",VLOOKUP(B5,'100912'!B:C,2,FALSE))</f>
        <v>new</v>
      </c>
      <c r="D5" s="11" t="str">
        <f>IF(ISERROR(VLOOKUP(B5,'100912'!B:D,3,FALSE)),"new",IF(VLOOKUP(B5,'100912'!B:D,3,FALSE)="new","existing",VLOOKUP(B5,'100912'!B:D,3,FALSE)))</f>
        <v>existing</v>
      </c>
      <c r="E5" s="4">
        <f t="shared" si="1"/>
        <v>41162</v>
      </c>
      <c r="F5" s="11" t="str">
        <f>IF(ISERROR(VLOOKUP(B5,'120912'!B:B,1,FALSE)),"yes","no")</f>
        <v>no</v>
      </c>
      <c r="G5" s="2" t="s">
        <v>1268</v>
      </c>
    </row>
    <row r="6" spans="1:9">
      <c r="A6" s="11" t="s">
        <v>416</v>
      </c>
      <c r="B6" s="13">
        <v>120815111406</v>
      </c>
      <c r="C6" s="11" t="str">
        <f>IF(ISERROR(VLOOKUP(B6,'100912'!B:C,2,FALSE)),"new",VLOOKUP(B6,'100912'!B:C,2,FALSE))</f>
        <v>new</v>
      </c>
      <c r="D6" s="11" t="str">
        <f>IF(ISERROR(VLOOKUP(B6,'100912'!B:D,3,FALSE)),"new",IF(VLOOKUP(B6,'100912'!B:D,3,FALSE)="new","existing",VLOOKUP(B6,'100912'!B:D,3,FALSE)))</f>
        <v>existing</v>
      </c>
      <c r="E6" s="4">
        <f t="shared" si="1"/>
        <v>41152</v>
      </c>
      <c r="F6" s="11" t="str">
        <f>IF(ISERROR(VLOOKUP(B6,'120912'!B:B,1,FALSE)),"yes","no")</f>
        <v>no</v>
      </c>
      <c r="G6" s="2" t="s">
        <v>940</v>
      </c>
    </row>
    <row r="7" spans="1:9">
      <c r="A7" s="11" t="s">
        <v>13</v>
      </c>
      <c r="B7" s="13">
        <v>120817093410</v>
      </c>
      <c r="C7" s="11" t="str">
        <f>IF(ISERROR(VLOOKUP(B7,'100912'!B:C,2,FALSE)),"new",VLOOKUP(B7,'100912'!B:C,2,FALSE))</f>
        <v>new</v>
      </c>
      <c r="D7" s="11" t="str">
        <f>IF(ISERROR(VLOOKUP(B7,'100912'!B:D,3,FALSE)),"new",IF(VLOOKUP(B7,'100912'!B:D,3,FALSE)="new","existing",VLOOKUP(B7,'100912'!B:D,3,FALSE)))</f>
        <v>existing</v>
      </c>
      <c r="E7" s="4">
        <f t="shared" si="1"/>
        <v>41138</v>
      </c>
      <c r="F7" s="11" t="str">
        <f>IF(ISERROR(VLOOKUP(B7,'120912'!B:B,1,FALSE)),"yes","no")</f>
        <v>yes</v>
      </c>
      <c r="G7" s="2" t="s">
        <v>696</v>
      </c>
    </row>
    <row r="8" spans="1:9">
      <c r="A8" s="11" t="s">
        <v>14</v>
      </c>
      <c r="B8" s="13">
        <v>120817093719</v>
      </c>
      <c r="C8" s="11" t="str">
        <f>IF(ISERROR(VLOOKUP(B8,'100912'!B:C,2,FALSE)),"new",VLOOKUP(B8,'100912'!B:C,2,FALSE))</f>
        <v>new</v>
      </c>
      <c r="D8" s="11" t="str">
        <f>IF(ISERROR(VLOOKUP(B8,'100912'!B:D,3,FALSE)),"new",IF(VLOOKUP(B8,'100912'!B:D,3,FALSE)="new","existing",VLOOKUP(B8,'100912'!B:D,3,FALSE)))</f>
        <v>existing</v>
      </c>
      <c r="E8" s="4">
        <f t="shared" si="1"/>
        <v>41138</v>
      </c>
      <c r="F8" s="11" t="str">
        <f>IF(ISERROR(VLOOKUP(B8,'120912'!B:B,1,FALSE)),"yes","no")</f>
        <v>yes</v>
      </c>
      <c r="G8" s="2" t="s">
        <v>695</v>
      </c>
    </row>
    <row r="9" spans="1:9">
      <c r="A9" s="11" t="s">
        <v>435</v>
      </c>
      <c r="B9" s="13">
        <v>120817093926</v>
      </c>
      <c r="C9" s="11" t="str">
        <f>IF(ISERROR(VLOOKUP(B9,'100912'!B:C,2,FALSE)),"new",VLOOKUP(B9,'100912'!B:C,2,FALSE))</f>
        <v>new</v>
      </c>
      <c r="D9" s="11" t="str">
        <f>IF(ISERROR(VLOOKUP(B9,'100912'!B:D,3,FALSE)),"new",IF(VLOOKUP(B9,'100912'!B:D,3,FALSE)="new","existing",VLOOKUP(B9,'100912'!B:D,3,FALSE)))</f>
        <v>existing</v>
      </c>
      <c r="E9" s="4">
        <f t="shared" si="1"/>
        <v>41138</v>
      </c>
      <c r="F9" s="11" t="str">
        <f>IF(ISERROR(VLOOKUP(B9,'120912'!B:B,1,FALSE)),"yes","no")</f>
        <v>yes</v>
      </c>
      <c r="G9" s="2" t="s">
        <v>694</v>
      </c>
    </row>
    <row r="10" spans="1:9">
      <c r="A10" s="11" t="s">
        <v>28</v>
      </c>
      <c r="B10" s="13">
        <v>120817094044</v>
      </c>
      <c r="C10" s="11" t="str">
        <f>IF(ISERROR(VLOOKUP(B10,'100912'!B:C,2,FALSE)),"new",VLOOKUP(B10,'100912'!B:C,2,FALSE))</f>
        <v>new</v>
      </c>
      <c r="D10" s="11" t="str">
        <f>IF(ISERROR(VLOOKUP(B10,'100912'!B:D,3,FALSE)),"new",IF(VLOOKUP(B10,'100912'!B:D,3,FALSE)="new","existing",VLOOKUP(B10,'100912'!B:D,3,FALSE)))</f>
        <v>existing</v>
      </c>
      <c r="E10" s="4">
        <f t="shared" si="1"/>
        <v>41138</v>
      </c>
      <c r="F10" s="11" t="str">
        <f>IF(ISERROR(VLOOKUP(B10,'120912'!B:B,1,FALSE)),"yes","no")</f>
        <v>yes</v>
      </c>
      <c r="G10" s="2" t="s">
        <v>693</v>
      </c>
    </row>
    <row r="11" spans="1:9">
      <c r="A11" s="11" t="s">
        <v>16</v>
      </c>
      <c r="B11" s="13">
        <v>120817094247</v>
      </c>
      <c r="C11" s="11" t="str">
        <f>IF(ISERROR(VLOOKUP(B11,'100912'!B:C,2,FALSE)),"new",VLOOKUP(B11,'100912'!B:C,2,FALSE))</f>
        <v>new</v>
      </c>
      <c r="D11" s="11" t="str">
        <f>IF(ISERROR(VLOOKUP(B11,'100912'!B:D,3,FALSE)),"new",IF(VLOOKUP(B11,'100912'!B:D,3,FALSE)="new","existing",VLOOKUP(B11,'100912'!B:D,3,FALSE)))</f>
        <v>existing</v>
      </c>
      <c r="E11" s="4">
        <f t="shared" si="1"/>
        <v>41138</v>
      </c>
      <c r="F11" s="11" t="str">
        <f>IF(ISERROR(VLOOKUP(B11,'120912'!B:B,1,FALSE)),"yes","no")</f>
        <v>yes</v>
      </c>
      <c r="G11" s="2" t="s">
        <v>692</v>
      </c>
    </row>
    <row r="12" spans="1:9">
      <c r="A12" s="11" t="s">
        <v>15</v>
      </c>
      <c r="B12" s="13">
        <v>120817094548</v>
      </c>
      <c r="C12" s="11" t="str">
        <f>IF(ISERROR(VLOOKUP(B12,'100912'!B:C,2,FALSE)),"new",VLOOKUP(B12,'100912'!B:C,2,FALSE))</f>
        <v>new</v>
      </c>
      <c r="D12" s="11" t="str">
        <f>IF(ISERROR(VLOOKUP(B12,'100912'!B:D,3,FALSE)),"new",IF(VLOOKUP(B12,'100912'!B:D,3,FALSE)="new","existing",VLOOKUP(B12,'100912'!B:D,3,FALSE)))</f>
        <v>existing</v>
      </c>
      <c r="E12" s="4">
        <f t="shared" si="1"/>
        <v>41138</v>
      </c>
      <c r="F12" s="11" t="str">
        <f>IF(ISERROR(VLOOKUP(B12,'120912'!B:B,1,FALSE)),"yes","no")</f>
        <v>yes</v>
      </c>
      <c r="G12" s="2" t="s">
        <v>691</v>
      </c>
    </row>
    <row r="13" spans="1:9">
      <c r="A13" s="11" t="s">
        <v>29</v>
      </c>
      <c r="B13" s="13">
        <v>120817094811</v>
      </c>
      <c r="C13" s="11" t="str">
        <f>IF(ISERROR(VLOOKUP(B13,'100912'!B:C,2,FALSE)),"new",VLOOKUP(B13,'100912'!B:C,2,FALSE))</f>
        <v>new</v>
      </c>
      <c r="D13" s="11" t="str">
        <f>IF(ISERROR(VLOOKUP(B13,'100912'!B:D,3,FALSE)),"new",IF(VLOOKUP(B13,'100912'!B:D,3,FALSE)="new","existing",VLOOKUP(B13,'100912'!B:D,3,FALSE)))</f>
        <v>existing</v>
      </c>
      <c r="E13" s="4">
        <f t="shared" si="1"/>
        <v>41138</v>
      </c>
      <c r="F13" s="11" t="str">
        <f>IF(ISERROR(VLOOKUP(B13,'120912'!B:B,1,FALSE)),"yes","no")</f>
        <v>yes</v>
      </c>
      <c r="G13" s="2" t="s">
        <v>690</v>
      </c>
    </row>
    <row r="14" spans="1:9">
      <c r="A14" s="11" t="s">
        <v>427</v>
      </c>
      <c r="B14" s="13">
        <v>120817095100</v>
      </c>
      <c r="C14" s="11" t="str">
        <f>IF(ISERROR(VLOOKUP(B14,'100912'!B:C,2,FALSE)),"new",VLOOKUP(B14,'100912'!B:C,2,FALSE))</f>
        <v>new</v>
      </c>
      <c r="D14" s="11" t="str">
        <f>IF(ISERROR(VLOOKUP(B14,'100912'!B:D,3,FALSE)),"new",IF(VLOOKUP(B14,'100912'!B:D,3,FALSE)="new","existing",VLOOKUP(B14,'100912'!B:D,3,FALSE)))</f>
        <v>existing</v>
      </c>
      <c r="E14" s="4">
        <f t="shared" si="1"/>
        <v>41138</v>
      </c>
      <c r="F14" s="11" t="str">
        <f>IF(ISERROR(VLOOKUP(B14,'120912'!B:B,1,FALSE)),"yes","no")</f>
        <v>yes</v>
      </c>
      <c r="G14" s="2" t="s">
        <v>688</v>
      </c>
    </row>
    <row r="15" spans="1:9">
      <c r="A15" s="11" t="s">
        <v>425</v>
      </c>
      <c r="B15" s="13">
        <v>120817095329</v>
      </c>
      <c r="C15" s="11" t="str">
        <f>IF(ISERROR(VLOOKUP(B15,'100912'!B:C,2,FALSE)),"new",VLOOKUP(B15,'100912'!B:C,2,FALSE))</f>
        <v>new</v>
      </c>
      <c r="D15" s="11" t="str">
        <f>IF(ISERROR(VLOOKUP(B15,'100912'!B:D,3,FALSE)),"new",IF(VLOOKUP(B15,'100912'!B:D,3,FALSE)="new","existing",VLOOKUP(B15,'100912'!B:D,3,FALSE)))</f>
        <v>existing</v>
      </c>
      <c r="E15" s="4">
        <f t="shared" si="1"/>
        <v>41138</v>
      </c>
      <c r="F15" s="11" t="str">
        <f>IF(ISERROR(VLOOKUP(B15,'120912'!B:B,1,FALSE)),"yes","no")</f>
        <v>yes</v>
      </c>
      <c r="G15" s="2" t="s">
        <v>687</v>
      </c>
    </row>
    <row r="16" spans="1:9">
      <c r="A16" s="11" t="s">
        <v>422</v>
      </c>
      <c r="B16" s="13">
        <v>120817095624</v>
      </c>
      <c r="C16" s="11" t="str">
        <f>IF(ISERROR(VLOOKUP(B16,'100912'!B:C,2,FALSE)),"new",VLOOKUP(B16,'100912'!B:C,2,FALSE))</f>
        <v>new</v>
      </c>
      <c r="D16" s="11" t="str">
        <f>IF(ISERROR(VLOOKUP(B16,'100912'!B:D,3,FALSE)),"new",IF(VLOOKUP(B16,'100912'!B:D,3,FALSE)="new","existing",VLOOKUP(B16,'100912'!B:D,3,FALSE)))</f>
        <v>existing</v>
      </c>
      <c r="E16" s="4">
        <f t="shared" si="1"/>
        <v>41138</v>
      </c>
      <c r="F16" s="11" t="str">
        <f>IF(ISERROR(VLOOKUP(B16,'120912'!B:B,1,FALSE)),"yes","no")</f>
        <v>yes</v>
      </c>
      <c r="G16" s="2" t="s">
        <v>685</v>
      </c>
    </row>
    <row r="17" spans="1:7">
      <c r="A17" s="11" t="s">
        <v>1207</v>
      </c>
      <c r="B17" s="13">
        <v>120822045459</v>
      </c>
      <c r="C17" s="11" t="str">
        <f>IF(ISERROR(VLOOKUP(B17,'100912'!B:C,2,FALSE)),"new",VLOOKUP(B17,'100912'!B:C,2,FALSE))</f>
        <v>new</v>
      </c>
      <c r="D17" s="11" t="str">
        <f>IF(ISERROR(VLOOKUP(B17,'100912'!B:D,3,FALSE)),"new",IF(VLOOKUP(B17,'100912'!B:D,3,FALSE)="new","existing",VLOOKUP(B17,'100912'!B:D,3,FALSE)))</f>
        <v>existing</v>
      </c>
      <c r="E17" s="4">
        <f t="shared" si="1"/>
        <v>41162</v>
      </c>
      <c r="F17" s="11" t="str">
        <f>IF(ISERROR(VLOOKUP(B17,'120912'!B:B,1,FALSE)),"yes","no")</f>
        <v>yes</v>
      </c>
      <c r="G17" s="2" t="s">
        <v>1208</v>
      </c>
    </row>
    <row r="18" spans="1:7">
      <c r="A18" s="11" t="s">
        <v>1205</v>
      </c>
      <c r="B18" s="13">
        <v>120822045500</v>
      </c>
      <c r="C18" s="11" t="str">
        <f>IF(ISERROR(VLOOKUP(B18,'100912'!B:C,2,FALSE)),"new",VLOOKUP(B18,'100912'!B:C,2,FALSE))</f>
        <v>new</v>
      </c>
      <c r="D18" s="11" t="str">
        <f>IF(ISERROR(VLOOKUP(B18,'100912'!B:D,3,FALSE)),"new",IF(VLOOKUP(B18,'100912'!B:D,3,FALSE)="new","existing",VLOOKUP(B18,'100912'!B:D,3,FALSE)))</f>
        <v>existing</v>
      </c>
      <c r="E18" s="4">
        <f t="shared" si="1"/>
        <v>41162</v>
      </c>
      <c r="F18" s="11" t="str">
        <f>IF(ISERROR(VLOOKUP(B18,'120912'!B:B,1,FALSE)),"yes","no")</f>
        <v>yes</v>
      </c>
      <c r="G18" s="2" t="s">
        <v>1206</v>
      </c>
    </row>
    <row r="19" spans="1:7">
      <c r="A19" s="11" t="s">
        <v>673</v>
      </c>
      <c r="B19" s="13">
        <v>120822072617</v>
      </c>
      <c r="C19" s="11" t="str">
        <f>IF(ISERROR(VLOOKUP(B19,'100912'!B:C,2,FALSE)),"new",VLOOKUP(B19,'100912'!B:C,2,FALSE))</f>
        <v>new</v>
      </c>
      <c r="D19" s="11" t="str">
        <f>IF(ISERROR(VLOOKUP(B19,'100912'!B:D,3,FALSE)),"new",IF(VLOOKUP(B19,'100912'!B:D,3,FALSE)="new","existing",VLOOKUP(B19,'100912'!B:D,3,FALSE)))</f>
        <v>existing</v>
      </c>
      <c r="E19" s="4">
        <f t="shared" si="1"/>
        <v>41143</v>
      </c>
      <c r="F19" s="11" t="str">
        <f>IF(ISERROR(VLOOKUP(B19,'120912'!B:B,1,FALSE)),"yes","no")</f>
        <v>no</v>
      </c>
      <c r="G19" s="2" t="s">
        <v>674</v>
      </c>
    </row>
    <row r="20" spans="1:7">
      <c r="A20" s="11" t="s">
        <v>331</v>
      </c>
      <c r="B20" s="13">
        <v>120829132233</v>
      </c>
      <c r="C20" s="11" t="str">
        <f>IF(ISERROR(VLOOKUP(B20,'100912'!B:C,2,FALSE)),"new",VLOOKUP(B20,'100912'!B:C,2,FALSE))</f>
        <v>new</v>
      </c>
      <c r="D20" s="11" t="str">
        <f>IF(ISERROR(VLOOKUP(B20,'100912'!B:D,3,FALSE)),"new",IF(VLOOKUP(B20,'100912'!B:D,3,FALSE)="new","existing",VLOOKUP(B20,'100912'!B:D,3,FALSE)))</f>
        <v>new</v>
      </c>
      <c r="E20" s="4">
        <f t="shared" si="1"/>
        <v>41162</v>
      </c>
      <c r="F20" s="11" t="str">
        <f>IF(ISERROR(VLOOKUP(B20,'120912'!B:B,1,FALSE)),"yes","no")</f>
        <v>no</v>
      </c>
      <c r="G20" s="2" t="s">
        <v>1272</v>
      </c>
    </row>
    <row r="21" spans="1:7">
      <c r="A21" s="11" t="s">
        <v>330</v>
      </c>
      <c r="B21" s="13">
        <v>120829132918</v>
      </c>
      <c r="C21" s="11" t="str">
        <f>IF(ISERROR(VLOOKUP(B21,'100912'!B:C,2,FALSE)),"new",VLOOKUP(B21,'100912'!B:C,2,FALSE))</f>
        <v>new</v>
      </c>
      <c r="D21" s="11" t="str">
        <f>IF(ISERROR(VLOOKUP(B21,'100912'!B:D,3,FALSE)),"new",IF(VLOOKUP(B21,'100912'!B:D,3,FALSE)="new","existing",VLOOKUP(B21,'100912'!B:D,3,FALSE)))</f>
        <v>new</v>
      </c>
      <c r="E21" s="4">
        <f t="shared" si="1"/>
        <v>41162</v>
      </c>
      <c r="F21" s="11" t="str">
        <f>IF(ISERROR(VLOOKUP(B21,'120912'!B:B,1,FALSE)),"yes","no")</f>
        <v>no</v>
      </c>
      <c r="G21" s="2" t="s">
        <v>1273</v>
      </c>
    </row>
    <row r="22" spans="1:7">
      <c r="A22" s="11" t="s">
        <v>1183</v>
      </c>
      <c r="B22" s="13">
        <v>120830100816</v>
      </c>
      <c r="C22" s="11" t="str">
        <f>IF(ISERROR(VLOOKUP(B22,'100912'!B:C,2,FALSE)),"new",VLOOKUP(B22,'100912'!B:C,2,FALSE))</f>
        <v>new</v>
      </c>
      <c r="D22" s="11" t="str">
        <f>IF(ISERROR(VLOOKUP(B22,'100912'!B:D,3,FALSE)),"new",IF(VLOOKUP(B22,'100912'!B:D,3,FALSE)="new","existing",VLOOKUP(B22,'100912'!B:D,3,FALSE)))</f>
        <v>existing</v>
      </c>
      <c r="E22" s="4">
        <f t="shared" si="1"/>
        <v>41158</v>
      </c>
      <c r="F22" s="11" t="str">
        <f>IF(ISERROR(VLOOKUP(B22,'120912'!B:B,1,FALSE)),"yes","no")</f>
        <v>no</v>
      </c>
      <c r="G22" s="2" t="s">
        <v>1184</v>
      </c>
    </row>
    <row r="23" spans="1:7">
      <c r="A23" s="11" t="s">
        <v>1185</v>
      </c>
      <c r="B23" s="13">
        <v>120830100821</v>
      </c>
      <c r="C23" s="11" t="str">
        <f>IF(ISERROR(VLOOKUP(B23,'100912'!B:C,2,FALSE)),"new",VLOOKUP(B23,'100912'!B:C,2,FALSE))</f>
        <v>new</v>
      </c>
      <c r="D23" s="11" t="str">
        <f>IF(ISERROR(VLOOKUP(B23,'100912'!B:D,3,FALSE)),"new",IF(VLOOKUP(B23,'100912'!B:D,3,FALSE)="new","existing",VLOOKUP(B23,'100912'!B:D,3,FALSE)))</f>
        <v>existing</v>
      </c>
      <c r="E23" s="4">
        <f t="shared" si="1"/>
        <v>41158</v>
      </c>
      <c r="F23" s="11" t="str">
        <f>IF(ISERROR(VLOOKUP(B23,'120912'!B:B,1,FALSE)),"yes","no")</f>
        <v>no</v>
      </c>
      <c r="G23" s="2" t="s">
        <v>1186</v>
      </c>
    </row>
    <row r="24" spans="1:7">
      <c r="A24" s="11" t="s">
        <v>1187</v>
      </c>
      <c r="B24" s="13">
        <v>120830100825</v>
      </c>
      <c r="C24" s="11" t="str">
        <f>IF(ISERROR(VLOOKUP(B24,'100912'!B:C,2,FALSE)),"new",VLOOKUP(B24,'100912'!B:C,2,FALSE))</f>
        <v>new</v>
      </c>
      <c r="D24" s="11" t="str">
        <f>IF(ISERROR(VLOOKUP(B24,'100912'!B:D,3,FALSE)),"new",IF(VLOOKUP(B24,'100912'!B:D,3,FALSE)="new","existing",VLOOKUP(B24,'100912'!B:D,3,FALSE)))</f>
        <v>existing</v>
      </c>
      <c r="E24" s="4">
        <f t="shared" si="1"/>
        <v>41158</v>
      </c>
      <c r="F24" s="11" t="str">
        <f>IF(ISERROR(VLOOKUP(B24,'120912'!B:B,1,FALSE)),"yes","no")</f>
        <v>no</v>
      </c>
      <c r="G24" s="2" t="s">
        <v>1188</v>
      </c>
    </row>
    <row r="25" spans="1:7">
      <c r="A25" s="11" t="s">
        <v>889</v>
      </c>
      <c r="B25" s="13">
        <v>120830134102</v>
      </c>
      <c r="C25" s="11" t="str">
        <f>IF(ISERROR(VLOOKUP(B25,'100912'!B:C,2,FALSE)),"new",VLOOKUP(B25,'100912'!B:C,2,FALSE))</f>
        <v>new</v>
      </c>
      <c r="D25" s="11" t="str">
        <f>IF(ISERROR(VLOOKUP(B25,'100912'!B:D,3,FALSE)),"new",IF(VLOOKUP(B25,'100912'!B:D,3,FALSE)="new","existing",VLOOKUP(B25,'100912'!B:D,3,FALSE)))</f>
        <v>existing</v>
      </c>
      <c r="E25" s="4">
        <f t="shared" si="1"/>
        <v>41151</v>
      </c>
      <c r="F25" s="11" t="str">
        <f>IF(ISERROR(VLOOKUP(B25,'120912'!B:B,1,FALSE)),"yes","no")</f>
        <v>no</v>
      </c>
      <c r="G25" s="2" t="s">
        <v>890</v>
      </c>
    </row>
    <row r="26" spans="1:7">
      <c r="A26" s="11" t="s">
        <v>887</v>
      </c>
      <c r="B26" s="13">
        <v>120830135806</v>
      </c>
      <c r="C26" s="11" t="str">
        <f>IF(ISERROR(VLOOKUP(B26,'100912'!B:C,2,FALSE)),"new",VLOOKUP(B26,'100912'!B:C,2,FALSE))</f>
        <v>new</v>
      </c>
      <c r="D26" s="11" t="str">
        <f>IF(ISERROR(VLOOKUP(B26,'100912'!B:D,3,FALSE)),"new",IF(VLOOKUP(B26,'100912'!B:D,3,FALSE)="new","existing",VLOOKUP(B26,'100912'!B:D,3,FALSE)))</f>
        <v>existing</v>
      </c>
      <c r="E26" s="4">
        <f t="shared" si="1"/>
        <v>41151</v>
      </c>
      <c r="F26" s="11" t="str">
        <f>IF(ISERROR(VLOOKUP(B26,'120912'!B:B,1,FALSE)),"yes","no")</f>
        <v>no</v>
      </c>
      <c r="G26" s="2" t="s">
        <v>888</v>
      </c>
    </row>
    <row r="27" spans="1:7">
      <c r="A27" s="11" t="s">
        <v>83</v>
      </c>
      <c r="B27" s="13">
        <v>120830141555</v>
      </c>
      <c r="C27" s="11" t="str">
        <f>IF(ISERROR(VLOOKUP(B27,'100912'!B:C,2,FALSE)),"new",VLOOKUP(B27,'100912'!B:C,2,FALSE))</f>
        <v>new</v>
      </c>
      <c r="D27" s="11" t="str">
        <f>IF(ISERROR(VLOOKUP(B27,'100912'!B:D,3,FALSE)),"new",IF(VLOOKUP(B27,'100912'!B:D,3,FALSE)="new","existing",VLOOKUP(B27,'100912'!B:D,3,FALSE)))</f>
        <v>existing</v>
      </c>
      <c r="E27" s="4">
        <f t="shared" si="1"/>
        <v>41151</v>
      </c>
      <c r="F27" s="11" t="str">
        <f>IF(ISERROR(VLOOKUP(B27,'120912'!B:B,1,FALSE)),"yes","no")</f>
        <v>no</v>
      </c>
      <c r="G27" s="2" t="s">
        <v>886</v>
      </c>
    </row>
    <row r="28" spans="1:7">
      <c r="A28" s="11" t="s">
        <v>884</v>
      </c>
      <c r="B28" s="13">
        <v>120830141850</v>
      </c>
      <c r="C28" s="11" t="str">
        <f>IF(ISERROR(VLOOKUP(B28,'100912'!B:C,2,FALSE)),"new",VLOOKUP(B28,'100912'!B:C,2,FALSE))</f>
        <v>new</v>
      </c>
      <c r="D28" s="11" t="str">
        <f>IF(ISERROR(VLOOKUP(B28,'100912'!B:D,3,FALSE)),"new",IF(VLOOKUP(B28,'100912'!B:D,3,FALSE)="new","existing",VLOOKUP(B28,'100912'!B:D,3,FALSE)))</f>
        <v>existing</v>
      </c>
      <c r="E28" s="4">
        <f t="shared" si="1"/>
        <v>41151</v>
      </c>
      <c r="F28" s="11" t="str">
        <f>IF(ISERROR(VLOOKUP(B28,'120912'!B:B,1,FALSE)),"yes","no")</f>
        <v>no</v>
      </c>
      <c r="G28" s="2" t="s">
        <v>885</v>
      </c>
    </row>
    <row r="29" spans="1:7">
      <c r="A29" s="11" t="s">
        <v>1133</v>
      </c>
      <c r="B29" s="13">
        <v>120903091621</v>
      </c>
      <c r="C29" s="11" t="str">
        <f>IF(ISERROR(VLOOKUP(B29,'100912'!B:C,2,FALSE)),"new",VLOOKUP(B29,'100912'!B:C,2,FALSE))</f>
        <v>new</v>
      </c>
      <c r="D29" s="11" t="str">
        <f>IF(ISERROR(VLOOKUP(B29,'100912'!B:D,3,FALSE)),"new",IF(VLOOKUP(B29,'100912'!B:D,3,FALSE)="new","existing",VLOOKUP(B29,'100912'!B:D,3,FALSE)))</f>
        <v>existing</v>
      </c>
      <c r="E29" s="4">
        <f t="shared" si="1"/>
        <v>41157</v>
      </c>
      <c r="F29" s="11" t="str">
        <f>IF(ISERROR(VLOOKUP(B29,'120912'!B:B,1,FALSE)),"yes","no")</f>
        <v>no</v>
      </c>
      <c r="G29" s="2" t="s">
        <v>1134</v>
      </c>
    </row>
    <row r="30" spans="1:7">
      <c r="A30" s="11" t="s">
        <v>1135</v>
      </c>
      <c r="B30" s="13">
        <v>120903091623</v>
      </c>
      <c r="C30" s="11" t="str">
        <f>IF(ISERROR(VLOOKUP(B30,'100912'!B:C,2,FALSE)),"new",VLOOKUP(B30,'100912'!B:C,2,FALSE))</f>
        <v>new</v>
      </c>
      <c r="D30" s="11" t="str">
        <f>IF(ISERROR(VLOOKUP(B30,'100912'!B:D,3,FALSE)),"new",IF(VLOOKUP(B30,'100912'!B:D,3,FALSE)="new","existing",VLOOKUP(B30,'100912'!B:D,3,FALSE)))</f>
        <v>existing</v>
      </c>
      <c r="E30" s="4">
        <f t="shared" si="1"/>
        <v>41157</v>
      </c>
      <c r="F30" s="11" t="str">
        <f>IF(ISERROR(VLOOKUP(B30,'120912'!B:B,1,FALSE)),"yes","no")</f>
        <v>no</v>
      </c>
      <c r="G30" s="2" t="s">
        <v>1136</v>
      </c>
    </row>
    <row r="31" spans="1:7">
      <c r="A31" s="11" t="s">
        <v>1276</v>
      </c>
      <c r="B31" s="13">
        <v>120903125717</v>
      </c>
      <c r="C31" s="11" t="str">
        <f>IF(ISERROR(VLOOKUP(B31,'100912'!B:C,2,FALSE)),"new",VLOOKUP(B31,'100912'!B:C,2,FALSE))</f>
        <v>new</v>
      </c>
      <c r="D31" s="11" t="str">
        <f>IF(ISERROR(VLOOKUP(B31,'100912'!B:D,3,FALSE)),"new",IF(VLOOKUP(B31,'100912'!B:D,3,FALSE)="new","existing",VLOOKUP(B31,'100912'!B:D,3,FALSE)))</f>
        <v>new</v>
      </c>
      <c r="E31" s="4">
        <f t="shared" si="1"/>
        <v>41162</v>
      </c>
      <c r="F31" s="11" t="str">
        <f>IF(ISERROR(VLOOKUP(B31,'120912'!B:B,1,FALSE)),"yes","no")</f>
        <v>no</v>
      </c>
      <c r="G31" s="2" t="s">
        <v>1277</v>
      </c>
    </row>
    <row r="32" spans="1:7">
      <c r="A32" s="11" t="s">
        <v>1280</v>
      </c>
      <c r="B32" s="13">
        <v>120903125718</v>
      </c>
      <c r="C32" s="11" t="str">
        <f>IF(ISERROR(VLOOKUP(B32,'100912'!B:C,2,FALSE)),"new",VLOOKUP(B32,'100912'!B:C,2,FALSE))</f>
        <v>new</v>
      </c>
      <c r="D32" s="11" t="str">
        <f>IF(ISERROR(VLOOKUP(B32,'100912'!B:D,3,FALSE)),"new",IF(VLOOKUP(B32,'100912'!B:D,3,FALSE)="new","existing",VLOOKUP(B32,'100912'!B:D,3,FALSE)))</f>
        <v>new</v>
      </c>
      <c r="E32" s="4">
        <f t="shared" si="1"/>
        <v>41162</v>
      </c>
      <c r="F32" s="11" t="str">
        <f>IF(ISERROR(VLOOKUP(B32,'120912'!B:B,1,FALSE)),"yes","no")</f>
        <v>no</v>
      </c>
      <c r="G32" s="2" t="s">
        <v>1281</v>
      </c>
    </row>
    <row r="33" spans="1:7">
      <c r="A33" s="11" t="s">
        <v>1278</v>
      </c>
      <c r="B33" s="13">
        <v>120903125719</v>
      </c>
      <c r="C33" s="11" t="str">
        <f>IF(ISERROR(VLOOKUP(B33,'100912'!B:C,2,FALSE)),"new",VLOOKUP(B33,'100912'!B:C,2,FALSE))</f>
        <v>new</v>
      </c>
      <c r="D33" s="11" t="str">
        <f>IF(ISERROR(VLOOKUP(B33,'100912'!B:D,3,FALSE)),"new",IF(VLOOKUP(B33,'100912'!B:D,3,FALSE)="new","existing",VLOOKUP(B33,'100912'!B:D,3,FALSE)))</f>
        <v>new</v>
      </c>
      <c r="E33" s="4">
        <f t="shared" si="1"/>
        <v>41162</v>
      </c>
      <c r="F33" s="11" t="str">
        <f>IF(ISERROR(VLOOKUP(B33,'120912'!B:B,1,FALSE)),"yes","no")</f>
        <v>no</v>
      </c>
      <c r="G33" s="2" t="s">
        <v>1279</v>
      </c>
    </row>
    <row r="34" spans="1:7">
      <c r="A34" s="11" t="s">
        <v>51</v>
      </c>
      <c r="B34" s="13">
        <v>120904094102</v>
      </c>
      <c r="C34" s="11" t="str">
        <f>IF(ISERROR(VLOOKUP(B34,'100912'!B:C,2,FALSE)),"new",VLOOKUP(B34,'100912'!B:C,2,FALSE))</f>
        <v>new</v>
      </c>
      <c r="D34" s="11" t="str">
        <f>IF(ISERROR(VLOOKUP(B34,'100912'!B:D,3,FALSE)),"new",IF(VLOOKUP(B34,'100912'!B:D,3,FALSE)="new","existing",VLOOKUP(B34,'100912'!B:D,3,FALSE)))</f>
        <v>existing</v>
      </c>
      <c r="E34" s="4">
        <f t="shared" si="1"/>
        <v>41156</v>
      </c>
      <c r="F34" s="11" t="str">
        <f>IF(ISERROR(VLOOKUP(B34,'120912'!B:B,1,FALSE)),"yes","no")</f>
        <v>no</v>
      </c>
      <c r="G34" s="2" t="s">
        <v>1154</v>
      </c>
    </row>
    <row r="35" spans="1:7">
      <c r="A35" s="11" t="s">
        <v>52</v>
      </c>
      <c r="B35" s="13">
        <v>120904094955</v>
      </c>
      <c r="C35" s="11" t="str">
        <f>IF(ISERROR(VLOOKUP(B35,'100912'!B:C,2,FALSE)),"new",VLOOKUP(B35,'100912'!B:C,2,FALSE))</f>
        <v>new</v>
      </c>
      <c r="D35" s="11" t="str">
        <f>IF(ISERROR(VLOOKUP(B35,'100912'!B:D,3,FALSE)),"new",IF(VLOOKUP(B35,'100912'!B:D,3,FALSE)="new","existing",VLOOKUP(B35,'100912'!B:D,3,FALSE)))</f>
        <v>existing</v>
      </c>
      <c r="E35" s="4">
        <f t="shared" si="1"/>
        <v>41156</v>
      </c>
      <c r="F35" s="11" t="str">
        <f>IF(ISERROR(VLOOKUP(B35,'120912'!B:B,1,FALSE)),"yes","no")</f>
        <v>no</v>
      </c>
      <c r="G35" s="2" t="s">
        <v>1153</v>
      </c>
    </row>
    <row r="36" spans="1:7">
      <c r="A36" s="11" t="s">
        <v>1129</v>
      </c>
      <c r="B36" s="13">
        <v>120905065830</v>
      </c>
      <c r="C36" s="11" t="str">
        <f>IF(ISERROR(VLOOKUP(B36,'100912'!B:C,2,FALSE)),"new",VLOOKUP(B36,'100912'!B:C,2,FALSE))</f>
        <v>new</v>
      </c>
      <c r="D36" s="11" t="str">
        <f>IF(ISERROR(VLOOKUP(B36,'100912'!B:D,3,FALSE)),"new",IF(VLOOKUP(B36,'100912'!B:D,3,FALSE)="new","existing",VLOOKUP(B36,'100912'!B:D,3,FALSE)))</f>
        <v>existing</v>
      </c>
      <c r="E36" s="4">
        <f t="shared" si="1"/>
        <v>41157</v>
      </c>
      <c r="F36" s="11" t="str">
        <f>IF(ISERROR(VLOOKUP(B36,'120912'!B:B,1,FALSE)),"yes","no")</f>
        <v>no</v>
      </c>
      <c r="G36" s="2" t="s">
        <v>1130</v>
      </c>
    </row>
    <row r="37" spans="1:7">
      <c r="A37" s="11" t="s">
        <v>1101</v>
      </c>
      <c r="B37" s="13">
        <v>120905102835</v>
      </c>
      <c r="C37" s="11" t="str">
        <f>IF(ISERROR(VLOOKUP(B37,'100912'!B:C,2,FALSE)),"new",VLOOKUP(B37,'100912'!B:C,2,FALSE))</f>
        <v>new</v>
      </c>
      <c r="D37" s="11" t="str">
        <f>IF(ISERROR(VLOOKUP(B37,'100912'!B:D,3,FALSE)),"new",IF(VLOOKUP(B37,'100912'!B:D,3,FALSE)="new","existing",VLOOKUP(B37,'100912'!B:D,3,FALSE)))</f>
        <v>existing</v>
      </c>
      <c r="E37" s="4">
        <f t="shared" si="1"/>
        <v>41157</v>
      </c>
      <c r="F37" s="11" t="str">
        <f>IF(ISERROR(VLOOKUP(B37,'120912'!B:B,1,FALSE)),"yes","no")</f>
        <v>yes</v>
      </c>
      <c r="G37" s="2" t="s">
        <v>1102</v>
      </c>
    </row>
    <row r="38" spans="1:7">
      <c r="A38" s="11" t="s">
        <v>1087</v>
      </c>
      <c r="B38" s="13">
        <v>120905103639</v>
      </c>
      <c r="C38" s="11" t="str">
        <f>IF(ISERROR(VLOOKUP(B38,'100912'!B:C,2,FALSE)),"new",VLOOKUP(B38,'100912'!B:C,2,FALSE))</f>
        <v>new</v>
      </c>
      <c r="D38" s="11" t="str">
        <f>IF(ISERROR(VLOOKUP(B38,'100912'!B:D,3,FALSE)),"new",IF(VLOOKUP(B38,'100912'!B:D,3,FALSE)="new","existing",VLOOKUP(B38,'100912'!B:D,3,FALSE)))</f>
        <v>existing</v>
      </c>
      <c r="E38" s="4">
        <f t="shared" si="1"/>
        <v>41157</v>
      </c>
      <c r="F38" s="11" t="str">
        <f>IF(ISERROR(VLOOKUP(B38,'120912'!B:B,1,FALSE)),"yes","no")</f>
        <v>yes</v>
      </c>
      <c r="G38" s="2" t="s">
        <v>1088</v>
      </c>
    </row>
    <row r="39" spans="1:7">
      <c r="A39" s="11" t="s">
        <v>1089</v>
      </c>
      <c r="B39" s="13">
        <v>120905104712</v>
      </c>
      <c r="C39" s="11" t="str">
        <f>IF(ISERROR(VLOOKUP(B39,'100912'!B:C,2,FALSE)),"new",VLOOKUP(B39,'100912'!B:C,2,FALSE))</f>
        <v>new</v>
      </c>
      <c r="D39" s="11" t="str">
        <f>IF(ISERROR(VLOOKUP(B39,'100912'!B:D,3,FALSE)),"new",IF(VLOOKUP(B39,'100912'!B:D,3,FALSE)="new","existing",VLOOKUP(B39,'100912'!B:D,3,FALSE)))</f>
        <v>existing</v>
      </c>
      <c r="E39" s="4">
        <f t="shared" si="1"/>
        <v>41157</v>
      </c>
      <c r="F39" s="11" t="str">
        <f>IF(ISERROR(VLOOKUP(B39,'120912'!B:B,1,FALSE)),"yes","no")</f>
        <v>yes</v>
      </c>
      <c r="G39" s="2" t="s">
        <v>1090</v>
      </c>
    </row>
    <row r="40" spans="1:7">
      <c r="A40" s="11" t="s">
        <v>1091</v>
      </c>
      <c r="B40" s="13">
        <v>120905104952</v>
      </c>
      <c r="C40" s="11" t="str">
        <f>IF(ISERROR(VLOOKUP(B40,'100912'!B:C,2,FALSE)),"new",VLOOKUP(B40,'100912'!B:C,2,FALSE))</f>
        <v>new</v>
      </c>
      <c r="D40" s="11" t="str">
        <f>IF(ISERROR(VLOOKUP(B40,'100912'!B:D,3,FALSE)),"new",IF(VLOOKUP(B40,'100912'!B:D,3,FALSE)="new","existing",VLOOKUP(B40,'100912'!B:D,3,FALSE)))</f>
        <v>existing</v>
      </c>
      <c r="E40" s="4">
        <f t="shared" si="1"/>
        <v>41157</v>
      </c>
      <c r="F40" s="11" t="str">
        <f>IF(ISERROR(VLOOKUP(B40,'120912'!B:B,1,FALSE)),"yes","no")</f>
        <v>yes</v>
      </c>
      <c r="G40" s="2" t="s">
        <v>1092</v>
      </c>
    </row>
    <row r="41" spans="1:7">
      <c r="A41" s="11" t="s">
        <v>1093</v>
      </c>
      <c r="B41" s="13">
        <v>120905105345</v>
      </c>
      <c r="C41" s="11" t="str">
        <f>IF(ISERROR(VLOOKUP(B41,'100912'!B:C,2,FALSE)),"new",VLOOKUP(B41,'100912'!B:C,2,FALSE))</f>
        <v>new</v>
      </c>
      <c r="D41" s="11" t="str">
        <f>IF(ISERROR(VLOOKUP(B41,'100912'!B:D,3,FALSE)),"new",IF(VLOOKUP(B41,'100912'!B:D,3,FALSE)="new","existing",VLOOKUP(B41,'100912'!B:D,3,FALSE)))</f>
        <v>existing</v>
      </c>
      <c r="E41" s="4">
        <f t="shared" si="1"/>
        <v>41157</v>
      </c>
      <c r="F41" s="11" t="str">
        <f>IF(ISERROR(VLOOKUP(B41,'120912'!B:B,1,FALSE)),"yes","no")</f>
        <v>yes</v>
      </c>
      <c r="G41" s="2" t="s">
        <v>1094</v>
      </c>
    </row>
    <row r="42" spans="1:7">
      <c r="A42" s="11" t="s">
        <v>1095</v>
      </c>
      <c r="B42" s="13">
        <v>120905105607</v>
      </c>
      <c r="C42" s="11" t="str">
        <f>IF(ISERROR(VLOOKUP(B42,'100912'!B:C,2,FALSE)),"new",VLOOKUP(B42,'100912'!B:C,2,FALSE))</f>
        <v>new</v>
      </c>
      <c r="D42" s="11" t="str">
        <f>IF(ISERROR(VLOOKUP(B42,'100912'!B:D,3,FALSE)),"new",IF(VLOOKUP(B42,'100912'!B:D,3,FALSE)="new","existing",VLOOKUP(B42,'100912'!B:D,3,FALSE)))</f>
        <v>existing</v>
      </c>
      <c r="E42" s="4">
        <f t="shared" si="1"/>
        <v>41157</v>
      </c>
      <c r="F42" s="11" t="str">
        <f>IF(ISERROR(VLOOKUP(B42,'120912'!B:B,1,FALSE)),"yes","no")</f>
        <v>yes</v>
      </c>
      <c r="G42" s="2" t="s">
        <v>1096</v>
      </c>
    </row>
    <row r="43" spans="1:7">
      <c r="A43" s="11" t="s">
        <v>1097</v>
      </c>
      <c r="B43" s="13">
        <v>120905105906</v>
      </c>
      <c r="C43" s="11" t="str">
        <f>IF(ISERROR(VLOOKUP(B43,'100912'!B:C,2,FALSE)),"new",VLOOKUP(B43,'100912'!B:C,2,FALSE))</f>
        <v>new</v>
      </c>
      <c r="D43" s="11" t="str">
        <f>IF(ISERROR(VLOOKUP(B43,'100912'!B:D,3,FALSE)),"new",IF(VLOOKUP(B43,'100912'!B:D,3,FALSE)="new","existing",VLOOKUP(B43,'100912'!B:D,3,FALSE)))</f>
        <v>existing</v>
      </c>
      <c r="E43" s="4">
        <f t="shared" si="1"/>
        <v>41157</v>
      </c>
      <c r="F43" s="11" t="str">
        <f>IF(ISERROR(VLOOKUP(B43,'120912'!B:B,1,FALSE)),"yes","no")</f>
        <v>yes</v>
      </c>
      <c r="G43" s="2" t="s">
        <v>1098</v>
      </c>
    </row>
    <row r="44" spans="1:7">
      <c r="A44" s="11" t="s">
        <v>1099</v>
      </c>
      <c r="B44" s="13">
        <v>120905114759</v>
      </c>
      <c r="C44" s="11" t="str">
        <f>IF(ISERROR(VLOOKUP(B44,'100912'!B:C,2,FALSE)),"new",VLOOKUP(B44,'100912'!B:C,2,FALSE))</f>
        <v>new</v>
      </c>
      <c r="D44" s="11" t="str">
        <f>IF(ISERROR(VLOOKUP(B44,'100912'!B:D,3,FALSE)),"new",IF(VLOOKUP(B44,'100912'!B:D,3,FALSE)="new","existing",VLOOKUP(B44,'100912'!B:D,3,FALSE)))</f>
        <v>existing</v>
      </c>
      <c r="E44" s="4">
        <f t="shared" si="1"/>
        <v>41162</v>
      </c>
      <c r="F44" s="11" t="str">
        <f>IF(ISERROR(VLOOKUP(B44,'120912'!B:B,1,FALSE)),"yes","no")</f>
        <v>no</v>
      </c>
      <c r="G44" s="2" t="s">
        <v>1269</v>
      </c>
    </row>
    <row r="45" spans="1:7">
      <c r="A45" s="11" t="s">
        <v>1085</v>
      </c>
      <c r="B45" s="13">
        <v>120905120335</v>
      </c>
      <c r="C45" s="11" t="str">
        <f>IF(ISERROR(VLOOKUP(B45,'100912'!B:C,2,FALSE)),"new",VLOOKUP(B45,'100912'!B:C,2,FALSE))</f>
        <v>new</v>
      </c>
      <c r="D45" s="11" t="str">
        <f>IF(ISERROR(VLOOKUP(B45,'100912'!B:D,3,FALSE)),"new",IF(VLOOKUP(B45,'100912'!B:D,3,FALSE)="new","existing",VLOOKUP(B45,'100912'!B:D,3,FALSE)))</f>
        <v>existing</v>
      </c>
      <c r="E45" s="4">
        <f t="shared" si="1"/>
        <v>41157</v>
      </c>
      <c r="F45" s="11" t="str">
        <f>IF(ISERROR(VLOOKUP(B45,'120912'!B:B,1,FALSE)),"yes","no")</f>
        <v>no</v>
      </c>
      <c r="G45" s="2" t="s">
        <v>1086</v>
      </c>
    </row>
    <row r="46" spans="1:7">
      <c r="A46" s="11" t="s">
        <v>1067</v>
      </c>
      <c r="B46" s="13">
        <v>120905120645</v>
      </c>
      <c r="C46" s="11" t="str">
        <f>IF(ISERROR(VLOOKUP(B46,'100912'!B:C,2,FALSE)),"new",VLOOKUP(B46,'100912'!B:C,2,FALSE))</f>
        <v>new</v>
      </c>
      <c r="D46" s="11" t="str">
        <f>IF(ISERROR(VLOOKUP(B46,'100912'!B:D,3,FALSE)),"new",IF(VLOOKUP(B46,'100912'!B:D,3,FALSE)="new","existing",VLOOKUP(B46,'100912'!B:D,3,FALSE)))</f>
        <v>existing</v>
      </c>
      <c r="E46" s="4">
        <f t="shared" si="1"/>
        <v>41157</v>
      </c>
      <c r="F46" s="11" t="str">
        <f>IF(ISERROR(VLOOKUP(B46,'120912'!B:B,1,FALSE)),"yes","no")</f>
        <v>no</v>
      </c>
      <c r="G46" s="2" t="s">
        <v>1068</v>
      </c>
    </row>
    <row r="47" spans="1:7">
      <c r="A47" s="11" t="s">
        <v>1083</v>
      </c>
      <c r="B47" s="13">
        <v>120905121025</v>
      </c>
      <c r="C47" s="11" t="str">
        <f>IF(ISERROR(VLOOKUP(B47,'100912'!B:C,2,FALSE)),"new",VLOOKUP(B47,'100912'!B:C,2,FALSE))</f>
        <v>new</v>
      </c>
      <c r="D47" s="11" t="str">
        <f>IF(ISERROR(VLOOKUP(B47,'100912'!B:D,3,FALSE)),"new",IF(VLOOKUP(B47,'100912'!B:D,3,FALSE)="new","existing",VLOOKUP(B47,'100912'!B:D,3,FALSE)))</f>
        <v>existing</v>
      </c>
      <c r="E47" s="4">
        <f t="shared" si="1"/>
        <v>41157</v>
      </c>
      <c r="F47" s="11" t="str">
        <f>IF(ISERROR(VLOOKUP(B47,'120912'!B:B,1,FALSE)),"yes","no")</f>
        <v>no</v>
      </c>
      <c r="G47" s="2" t="s">
        <v>1084</v>
      </c>
    </row>
    <row r="48" spans="1:7">
      <c r="A48" s="11" t="s">
        <v>1081</v>
      </c>
      <c r="B48" s="13">
        <v>120905121336</v>
      </c>
      <c r="C48" s="11" t="str">
        <f>IF(ISERROR(VLOOKUP(B48,'100912'!B:C,2,FALSE)),"new",VLOOKUP(B48,'100912'!B:C,2,FALSE))</f>
        <v>new</v>
      </c>
      <c r="D48" s="11" t="str">
        <f>IF(ISERROR(VLOOKUP(B48,'100912'!B:D,3,FALSE)),"new",IF(VLOOKUP(B48,'100912'!B:D,3,FALSE)="new","existing",VLOOKUP(B48,'100912'!B:D,3,FALSE)))</f>
        <v>existing</v>
      </c>
      <c r="E48" s="4">
        <f t="shared" si="1"/>
        <v>41157</v>
      </c>
      <c r="F48" s="11" t="str">
        <f>IF(ISERROR(VLOOKUP(B48,'120912'!B:B,1,FALSE)),"yes","no")</f>
        <v>no</v>
      </c>
      <c r="G48" s="2" t="s">
        <v>1082</v>
      </c>
    </row>
    <row r="49" spans="1:7">
      <c r="A49" s="11" t="s">
        <v>1079</v>
      </c>
      <c r="B49" s="13">
        <v>120905121644</v>
      </c>
      <c r="C49" s="11" t="str">
        <f>IF(ISERROR(VLOOKUP(B49,'100912'!B:C,2,FALSE)),"new",VLOOKUP(B49,'100912'!B:C,2,FALSE))</f>
        <v>new</v>
      </c>
      <c r="D49" s="11" t="str">
        <f>IF(ISERROR(VLOOKUP(B49,'100912'!B:D,3,FALSE)),"new",IF(VLOOKUP(B49,'100912'!B:D,3,FALSE)="new","existing",VLOOKUP(B49,'100912'!B:D,3,FALSE)))</f>
        <v>existing</v>
      </c>
      <c r="E49" s="4">
        <f t="shared" si="1"/>
        <v>41157</v>
      </c>
      <c r="F49" s="11" t="str">
        <f>IF(ISERROR(VLOOKUP(B49,'120912'!B:B,1,FALSE)),"yes","no")</f>
        <v>no</v>
      </c>
      <c r="G49" s="2" t="s">
        <v>1080</v>
      </c>
    </row>
    <row r="50" spans="1:7">
      <c r="A50" s="11" t="s">
        <v>1077</v>
      </c>
      <c r="B50" s="13">
        <v>120905122253</v>
      </c>
      <c r="C50" s="11" t="str">
        <f>IF(ISERROR(VLOOKUP(B50,'100912'!B:C,2,FALSE)),"new",VLOOKUP(B50,'100912'!B:C,2,FALSE))</f>
        <v>new</v>
      </c>
      <c r="D50" s="11" t="str">
        <f>IF(ISERROR(VLOOKUP(B50,'100912'!B:D,3,FALSE)),"new",IF(VLOOKUP(B50,'100912'!B:D,3,FALSE)="new","existing",VLOOKUP(B50,'100912'!B:D,3,FALSE)))</f>
        <v>existing</v>
      </c>
      <c r="E50" s="4">
        <f t="shared" si="1"/>
        <v>41157</v>
      </c>
      <c r="F50" s="11" t="str">
        <f>IF(ISERROR(VLOOKUP(B50,'120912'!B:B,1,FALSE)),"yes","no")</f>
        <v>no</v>
      </c>
      <c r="G50" s="2" t="s">
        <v>1078</v>
      </c>
    </row>
    <row r="51" spans="1:7">
      <c r="A51" s="11" t="s">
        <v>1073</v>
      </c>
      <c r="B51" s="13">
        <v>120905123804</v>
      </c>
      <c r="C51" s="11" t="str">
        <f>IF(ISERROR(VLOOKUP(B51,'100912'!B:C,2,FALSE)),"new",VLOOKUP(B51,'100912'!B:C,2,FALSE))</f>
        <v>new</v>
      </c>
      <c r="D51" s="11" t="str">
        <f>IF(ISERROR(VLOOKUP(B51,'100912'!B:D,3,FALSE)),"new",IF(VLOOKUP(B51,'100912'!B:D,3,FALSE)="new","existing",VLOOKUP(B51,'100912'!B:D,3,FALSE)))</f>
        <v>existing</v>
      </c>
      <c r="E51" s="4">
        <f t="shared" si="1"/>
        <v>41157</v>
      </c>
      <c r="F51" s="11" t="str">
        <f>IF(ISERROR(VLOOKUP(B51,'120912'!B:B,1,FALSE)),"yes","no")</f>
        <v>no</v>
      </c>
      <c r="G51" s="2" t="s">
        <v>1074</v>
      </c>
    </row>
    <row r="52" spans="1:7">
      <c r="A52" s="11" t="s">
        <v>1202</v>
      </c>
      <c r="B52" s="13">
        <v>120906050548</v>
      </c>
      <c r="C52" s="11" t="str">
        <f>IF(ISERROR(VLOOKUP(B52,'100912'!B:C,2,FALSE)),"new",VLOOKUP(B52,'100912'!B:C,2,FALSE))</f>
        <v>new</v>
      </c>
      <c r="D52" s="11" t="str">
        <f>IF(ISERROR(VLOOKUP(B52,'100912'!B:D,3,FALSE)),"new",IF(VLOOKUP(B52,'100912'!B:D,3,FALSE)="new","existing",VLOOKUP(B52,'100912'!B:D,3,FALSE)))</f>
        <v>existing</v>
      </c>
      <c r="E52" s="4">
        <f t="shared" si="1"/>
        <v>41158</v>
      </c>
      <c r="F52" s="11" t="str">
        <f>IF(ISERROR(VLOOKUP(B52,'120912'!B:B,1,FALSE)),"yes","no")</f>
        <v>no</v>
      </c>
      <c r="G52" s="2" t="s">
        <v>1203</v>
      </c>
    </row>
    <row r="53" spans="1:7">
      <c r="A53" s="11" t="s">
        <v>1200</v>
      </c>
      <c r="B53" s="13">
        <v>120906050558</v>
      </c>
      <c r="C53" s="11" t="str">
        <f>IF(ISERROR(VLOOKUP(B53,'100912'!B:C,2,FALSE)),"new",VLOOKUP(B53,'100912'!B:C,2,FALSE))</f>
        <v>new</v>
      </c>
      <c r="D53" s="11" t="str">
        <f>IF(ISERROR(VLOOKUP(B53,'100912'!B:D,3,FALSE)),"new",IF(VLOOKUP(B53,'100912'!B:D,3,FALSE)="new","existing",VLOOKUP(B53,'100912'!B:D,3,FALSE)))</f>
        <v>existing</v>
      </c>
      <c r="E53" s="4">
        <f t="shared" si="1"/>
        <v>41158</v>
      </c>
      <c r="F53" s="11" t="str">
        <f>IF(ISERROR(VLOOKUP(B53,'120912'!B:B,1,FALSE)),"yes","no")</f>
        <v>no</v>
      </c>
      <c r="G53" s="2" t="s">
        <v>1201</v>
      </c>
    </row>
    <row r="54" spans="1:7">
      <c r="A54" s="11" t="s">
        <v>72</v>
      </c>
      <c r="B54" s="13">
        <v>120907004816</v>
      </c>
      <c r="C54" s="11" t="str">
        <f>IF(ISERROR(VLOOKUP(B54,'100912'!B:C,2,FALSE)),"new",VLOOKUP(B54,'100912'!B:C,2,FALSE))</f>
        <v>new</v>
      </c>
      <c r="D54" s="11" t="str">
        <f>IF(ISERROR(VLOOKUP(B54,'100912'!B:D,3,FALSE)),"new",IF(VLOOKUP(B54,'100912'!B:D,3,FALSE)="new","existing",VLOOKUP(B54,'100912'!B:D,3,FALSE)))</f>
        <v>existing</v>
      </c>
      <c r="E54" s="4">
        <f t="shared" si="1"/>
        <v>41159</v>
      </c>
      <c r="F54" s="11" t="str">
        <f>IF(ISERROR(VLOOKUP(B54,'120912'!B:B,1,FALSE)),"yes","no")</f>
        <v>no</v>
      </c>
      <c r="G54" s="2" t="s">
        <v>1180</v>
      </c>
    </row>
    <row r="55" spans="1:7">
      <c r="A55" s="11" t="s">
        <v>70</v>
      </c>
      <c r="B55" s="13">
        <v>120907010535</v>
      </c>
      <c r="C55" s="11" t="str">
        <f>IF(ISERROR(VLOOKUP(B55,'100912'!B:C,2,FALSE)),"new",VLOOKUP(B55,'100912'!B:C,2,FALSE))</f>
        <v>new</v>
      </c>
      <c r="D55" s="11" t="str">
        <f>IF(ISERROR(VLOOKUP(B55,'100912'!B:D,3,FALSE)),"new",IF(VLOOKUP(B55,'100912'!B:D,3,FALSE)="new","existing",VLOOKUP(B55,'100912'!B:D,3,FALSE)))</f>
        <v>existing</v>
      </c>
      <c r="E55" s="4">
        <f t="shared" si="1"/>
        <v>41159</v>
      </c>
      <c r="F55" s="11" t="str">
        <f>IF(ISERROR(VLOOKUP(B55,'120912'!B:B,1,FALSE)),"yes","no")</f>
        <v>no</v>
      </c>
      <c r="G55" s="2" t="s">
        <v>1178</v>
      </c>
    </row>
    <row r="56" spans="1:7">
      <c r="A56" s="11" t="s">
        <v>77</v>
      </c>
      <c r="B56" s="13">
        <v>120907025736</v>
      </c>
      <c r="C56" s="11" t="str">
        <f>IF(ISERROR(VLOOKUP(B56,'100912'!B:C,2,FALSE)),"new",VLOOKUP(B56,'100912'!B:C,2,FALSE))</f>
        <v>new</v>
      </c>
      <c r="D56" s="11" t="str">
        <f>IF(ISERROR(VLOOKUP(B56,'100912'!B:D,3,FALSE)),"new",IF(VLOOKUP(B56,'100912'!B:D,3,FALSE)="new","existing",VLOOKUP(B56,'100912'!B:D,3,FALSE)))</f>
        <v>existing</v>
      </c>
      <c r="E56" s="4">
        <f t="shared" si="1"/>
        <v>41159</v>
      </c>
      <c r="F56" s="11" t="str">
        <f>IF(ISERROR(VLOOKUP(B56,'120912'!B:B,1,FALSE)),"yes","no")</f>
        <v>no</v>
      </c>
      <c r="G56" s="2" t="s">
        <v>1165</v>
      </c>
    </row>
    <row r="57" spans="1:7">
      <c r="A57" s="11" t="s">
        <v>73</v>
      </c>
      <c r="B57" s="13">
        <v>120907041233</v>
      </c>
      <c r="C57" s="11" t="str">
        <f>IF(ISERROR(VLOOKUP(B57,'100912'!B:C,2,FALSE)),"new",VLOOKUP(B57,'100912'!B:C,2,FALSE))</f>
        <v>new</v>
      </c>
      <c r="D57" s="11" t="str">
        <f>IF(ISERROR(VLOOKUP(B57,'100912'!B:D,3,FALSE)),"new",IF(VLOOKUP(B57,'100912'!B:D,3,FALSE)="new","existing",VLOOKUP(B57,'100912'!B:D,3,FALSE)))</f>
        <v>existing</v>
      </c>
      <c r="E57" s="4">
        <f t="shared" si="1"/>
        <v>41159</v>
      </c>
      <c r="F57" s="11" t="str">
        <f>IF(ISERROR(VLOOKUP(B57,'120912'!B:B,1,FALSE)),"yes","no")</f>
        <v>no</v>
      </c>
      <c r="G57" s="2" t="s">
        <v>1164</v>
      </c>
    </row>
    <row r="58" spans="1:7">
      <c r="A58" s="11" t="s">
        <v>328</v>
      </c>
      <c r="B58" s="13">
        <v>120907044427</v>
      </c>
      <c r="C58" s="11" t="str">
        <f>IF(ISERROR(VLOOKUP(B58,'100912'!B:C,2,FALSE)),"new",VLOOKUP(B58,'100912'!B:C,2,FALSE))</f>
        <v>new</v>
      </c>
      <c r="D58" s="11" t="str">
        <f>IF(ISERROR(VLOOKUP(B58,'100912'!B:D,3,FALSE)),"new",IF(VLOOKUP(B58,'100912'!B:D,3,FALSE)="new","existing",VLOOKUP(B58,'100912'!B:D,3,FALSE)))</f>
        <v>existing</v>
      </c>
      <c r="E58" s="4">
        <f t="shared" si="1"/>
        <v>41159</v>
      </c>
      <c r="F58" s="11" t="str">
        <f>IF(ISERROR(VLOOKUP(B58,'120912'!B:B,1,FALSE)),"yes","no")</f>
        <v>no</v>
      </c>
      <c r="G58" s="2" t="s">
        <v>1242</v>
      </c>
    </row>
    <row r="59" spans="1:7">
      <c r="A59" s="11" t="s">
        <v>75</v>
      </c>
      <c r="B59" s="13">
        <v>120907045505</v>
      </c>
      <c r="C59" s="11" t="str">
        <f>IF(ISERROR(VLOOKUP(B59,'100912'!B:C,2,FALSE)),"new",VLOOKUP(B59,'100912'!B:C,2,FALSE))</f>
        <v>new</v>
      </c>
      <c r="D59" s="11" t="str">
        <f>IF(ISERROR(VLOOKUP(B59,'100912'!B:D,3,FALSE)),"new",IF(VLOOKUP(B59,'100912'!B:D,3,FALSE)="new","existing",VLOOKUP(B59,'100912'!B:D,3,FALSE)))</f>
        <v>existing</v>
      </c>
      <c r="E59" s="4">
        <f t="shared" si="1"/>
        <v>41159</v>
      </c>
      <c r="F59" s="11" t="str">
        <f>IF(ISERROR(VLOOKUP(B59,'120912'!B:B,1,FALSE)),"yes","no")</f>
        <v>yes</v>
      </c>
      <c r="G59" s="2" t="s">
        <v>1241</v>
      </c>
    </row>
    <row r="60" spans="1:7">
      <c r="A60" s="11" t="s">
        <v>1239</v>
      </c>
      <c r="B60" s="13">
        <v>120907050915</v>
      </c>
      <c r="C60" s="11" t="str">
        <f>IF(ISERROR(VLOOKUP(B60,'100912'!B:C,2,FALSE)),"new",VLOOKUP(B60,'100912'!B:C,2,FALSE))</f>
        <v>new</v>
      </c>
      <c r="D60" s="11" t="str">
        <f>IF(ISERROR(VLOOKUP(B60,'100912'!B:D,3,FALSE)),"new",IF(VLOOKUP(B60,'100912'!B:D,3,FALSE)="new","existing",VLOOKUP(B60,'100912'!B:D,3,FALSE)))</f>
        <v>existing</v>
      </c>
      <c r="E60" s="4">
        <f t="shared" si="1"/>
        <v>41159</v>
      </c>
      <c r="F60" s="11" t="str">
        <f>IF(ISERROR(VLOOKUP(B60,'120912'!B:B,1,FALSE)),"yes","no")</f>
        <v>yes</v>
      </c>
      <c r="G60" s="2" t="s">
        <v>1240</v>
      </c>
    </row>
    <row r="61" spans="1:7">
      <c r="A61" s="11" t="s">
        <v>74</v>
      </c>
      <c r="B61" s="13">
        <v>120907053156</v>
      </c>
      <c r="C61" s="11" t="str">
        <f>IF(ISERROR(VLOOKUP(B61,'100912'!B:C,2,FALSE)),"new",VLOOKUP(B61,'100912'!B:C,2,FALSE))</f>
        <v>new</v>
      </c>
      <c r="D61" s="11" t="str">
        <f>IF(ISERROR(VLOOKUP(B61,'100912'!B:D,3,FALSE)),"new",IF(VLOOKUP(B61,'100912'!B:D,3,FALSE)="new","existing",VLOOKUP(B61,'100912'!B:D,3,FALSE)))</f>
        <v>existing</v>
      </c>
      <c r="E61" s="4">
        <f t="shared" si="1"/>
        <v>41159</v>
      </c>
      <c r="F61" s="11" t="str">
        <f>IF(ISERROR(VLOOKUP(B61,'120912'!B:B,1,FALSE)),"yes","no")</f>
        <v>no</v>
      </c>
      <c r="G61" s="2" t="s">
        <v>1238</v>
      </c>
    </row>
    <row r="62" spans="1:7">
      <c r="A62" s="11" t="s">
        <v>65</v>
      </c>
      <c r="B62" s="13">
        <v>120907053932</v>
      </c>
      <c r="C62" s="11" t="str">
        <f>IF(ISERROR(VLOOKUP(B62,'100912'!B:C,2,FALSE)),"new",VLOOKUP(B62,'100912'!B:C,2,FALSE))</f>
        <v>new</v>
      </c>
      <c r="D62" s="11" t="str">
        <f>IF(ISERROR(VLOOKUP(B62,'100912'!B:D,3,FALSE)),"new",IF(VLOOKUP(B62,'100912'!B:D,3,FALSE)="new","existing",VLOOKUP(B62,'100912'!B:D,3,FALSE)))</f>
        <v>existing</v>
      </c>
      <c r="E62" s="4">
        <f t="shared" si="1"/>
        <v>41159</v>
      </c>
      <c r="F62" s="11" t="str">
        <f>IF(ISERROR(VLOOKUP(B62,'120912'!B:B,1,FALSE)),"yes","no")</f>
        <v>no</v>
      </c>
      <c r="G62" s="2" t="s">
        <v>1237</v>
      </c>
    </row>
    <row r="63" spans="1:7">
      <c r="A63" s="11" t="s">
        <v>326</v>
      </c>
      <c r="B63" s="13">
        <v>120907054217</v>
      </c>
      <c r="C63" s="11" t="str">
        <f>IF(ISERROR(VLOOKUP(B63,'100912'!B:C,2,FALSE)),"new",VLOOKUP(B63,'100912'!B:C,2,FALSE))</f>
        <v>new</v>
      </c>
      <c r="D63" s="11" t="str">
        <f>IF(ISERROR(VLOOKUP(B63,'100912'!B:D,3,FALSE)),"new",IF(VLOOKUP(B63,'100912'!B:D,3,FALSE)="new","existing",VLOOKUP(B63,'100912'!B:D,3,FALSE)))</f>
        <v>existing</v>
      </c>
      <c r="E63" s="4">
        <f t="shared" si="1"/>
        <v>41159</v>
      </c>
      <c r="F63" s="11" t="str">
        <f>IF(ISERROR(VLOOKUP(B63,'120912'!B:B,1,FALSE)),"yes","no")</f>
        <v>no</v>
      </c>
      <c r="G63" s="2" t="s">
        <v>1236</v>
      </c>
    </row>
    <row r="64" spans="1:7">
      <c r="A64" s="11" t="s">
        <v>1234</v>
      </c>
      <c r="B64" s="13">
        <v>120907054427</v>
      </c>
      <c r="C64" s="11" t="str">
        <f>IF(ISERROR(VLOOKUP(B64,'100912'!B:C,2,FALSE)),"new",VLOOKUP(B64,'100912'!B:C,2,FALSE))</f>
        <v>new</v>
      </c>
      <c r="D64" s="11" t="str">
        <f>IF(ISERROR(VLOOKUP(B64,'100912'!B:D,3,FALSE)),"new",IF(VLOOKUP(B64,'100912'!B:D,3,FALSE)="new","existing",VLOOKUP(B64,'100912'!B:D,3,FALSE)))</f>
        <v>existing</v>
      </c>
      <c r="E64" s="4">
        <f t="shared" si="1"/>
        <v>41159</v>
      </c>
      <c r="F64" s="11" t="str">
        <f>IF(ISERROR(VLOOKUP(B64,'120912'!B:B,1,FALSE)),"yes","no")</f>
        <v>no</v>
      </c>
      <c r="G64" s="2" t="s">
        <v>1235</v>
      </c>
    </row>
    <row r="65" spans="1:7">
      <c r="A65" s="11" t="s">
        <v>68</v>
      </c>
      <c r="B65" s="13">
        <v>120907054937</v>
      </c>
      <c r="C65" s="11" t="str">
        <f>IF(ISERROR(VLOOKUP(B65,'100912'!B:C,2,FALSE)),"new",VLOOKUP(B65,'100912'!B:C,2,FALSE))</f>
        <v>new</v>
      </c>
      <c r="D65" s="11" t="str">
        <f>IF(ISERROR(VLOOKUP(B65,'100912'!B:D,3,FALSE)),"new",IF(VLOOKUP(B65,'100912'!B:D,3,FALSE)="new","existing",VLOOKUP(B65,'100912'!B:D,3,FALSE)))</f>
        <v>existing</v>
      </c>
      <c r="E65" s="4">
        <f t="shared" si="1"/>
        <v>41159</v>
      </c>
      <c r="F65" s="11" t="str">
        <f>IF(ISERROR(VLOOKUP(B65,'120912'!B:B,1,FALSE)),"yes","no")</f>
        <v>no</v>
      </c>
      <c r="G65" s="2" t="s">
        <v>1233</v>
      </c>
    </row>
    <row r="66" spans="1:7">
      <c r="A66" s="11" t="s">
        <v>69</v>
      </c>
      <c r="B66" s="13">
        <v>120907055453</v>
      </c>
      <c r="C66" s="11" t="str">
        <f>IF(ISERROR(VLOOKUP(B66,'100912'!B:C,2,FALSE)),"new",VLOOKUP(B66,'100912'!B:C,2,FALSE))</f>
        <v>new</v>
      </c>
      <c r="D66" s="11" t="str">
        <f>IF(ISERROR(VLOOKUP(B66,'100912'!B:D,3,FALSE)),"new",IF(VLOOKUP(B66,'100912'!B:D,3,FALSE)="new","existing",VLOOKUP(B66,'100912'!B:D,3,FALSE)))</f>
        <v>existing</v>
      </c>
      <c r="E66" s="4">
        <f t="shared" si="1"/>
        <v>41159</v>
      </c>
      <c r="F66" s="11" t="str">
        <f>IF(ISERROR(VLOOKUP(B66,'120912'!B:B,1,FALSE)),"yes","no")</f>
        <v>no</v>
      </c>
      <c r="G66" s="2" t="s">
        <v>1232</v>
      </c>
    </row>
    <row r="67" spans="1:7">
      <c r="A67" s="11" t="s">
        <v>1228</v>
      </c>
      <c r="B67" s="13">
        <v>120907104148</v>
      </c>
      <c r="C67" s="11" t="str">
        <f>IF(ISERROR(VLOOKUP(B67,'100912'!B:C,2,FALSE)),"new",VLOOKUP(B67,'100912'!B:C,2,FALSE))</f>
        <v>new</v>
      </c>
      <c r="D67" s="11" t="str">
        <f>IF(ISERROR(VLOOKUP(B67,'100912'!B:D,3,FALSE)),"new",IF(VLOOKUP(B67,'100912'!B:D,3,FALSE)="new","existing",VLOOKUP(B67,'100912'!B:D,3,FALSE)))</f>
        <v>existing</v>
      </c>
      <c r="E67" s="4">
        <f t="shared" ref="E67:E106" si="2">DATEVALUE(MID(G67,SEARCH("/",G67,1)-2,10))</f>
        <v>41159</v>
      </c>
      <c r="F67" s="11" t="str">
        <f>IF(ISERROR(VLOOKUP(B67,'120912'!B:B,1,FALSE)),"yes","no")</f>
        <v>no</v>
      </c>
      <c r="G67" s="2" t="s">
        <v>1229</v>
      </c>
    </row>
    <row r="68" spans="1:7">
      <c r="A68" s="11" t="s">
        <v>1226</v>
      </c>
      <c r="B68" s="13">
        <v>120907110740</v>
      </c>
      <c r="C68" s="11" t="str">
        <f>IF(ISERROR(VLOOKUP(B68,'100912'!B:C,2,FALSE)),"new",VLOOKUP(B68,'100912'!B:C,2,FALSE))</f>
        <v>new</v>
      </c>
      <c r="D68" s="11" t="str">
        <f>IF(ISERROR(VLOOKUP(B68,'100912'!B:D,3,FALSE)),"new",IF(VLOOKUP(B68,'100912'!B:D,3,FALSE)="new","existing",VLOOKUP(B68,'100912'!B:D,3,FALSE)))</f>
        <v>existing</v>
      </c>
      <c r="E68" s="4">
        <f t="shared" si="2"/>
        <v>41159</v>
      </c>
      <c r="F68" s="11" t="str">
        <f>IF(ISERROR(VLOOKUP(B68,'120912'!B:B,1,FALSE)),"yes","no")</f>
        <v>no</v>
      </c>
      <c r="G68" s="2" t="s">
        <v>1227</v>
      </c>
    </row>
    <row r="69" spans="1:7">
      <c r="A69" s="11" t="s">
        <v>1224</v>
      </c>
      <c r="B69" s="13">
        <v>120907111503</v>
      </c>
      <c r="C69" s="11" t="str">
        <f>IF(ISERROR(VLOOKUP(B69,'100912'!B:C,2,FALSE)),"new",VLOOKUP(B69,'100912'!B:C,2,FALSE))</f>
        <v>new</v>
      </c>
      <c r="D69" s="11" t="str">
        <f>IF(ISERROR(VLOOKUP(B69,'100912'!B:D,3,FALSE)),"new",IF(VLOOKUP(B69,'100912'!B:D,3,FALSE)="new","existing",VLOOKUP(B69,'100912'!B:D,3,FALSE)))</f>
        <v>existing</v>
      </c>
      <c r="E69" s="4">
        <f t="shared" si="2"/>
        <v>41159</v>
      </c>
      <c r="F69" s="11" t="str">
        <f>IF(ISERROR(VLOOKUP(B69,'120912'!B:B,1,FALSE)),"yes","no")</f>
        <v>no</v>
      </c>
      <c r="G69" s="2" t="s">
        <v>1225</v>
      </c>
    </row>
    <row r="70" spans="1:7">
      <c r="A70" s="11" t="s">
        <v>1222</v>
      </c>
      <c r="B70" s="13">
        <v>120907134556</v>
      </c>
      <c r="C70" s="11" t="str">
        <f>IF(ISERROR(VLOOKUP(B70,'100912'!B:C,2,FALSE)),"new",VLOOKUP(B70,'100912'!B:C,2,FALSE))</f>
        <v>new</v>
      </c>
      <c r="D70" s="11" t="str">
        <f>IF(ISERROR(VLOOKUP(B70,'100912'!B:D,3,FALSE)),"new",IF(VLOOKUP(B70,'100912'!B:D,3,FALSE)="new","existing",VLOOKUP(B70,'100912'!B:D,3,FALSE)))</f>
        <v>existing</v>
      </c>
      <c r="E70" s="4">
        <f t="shared" si="2"/>
        <v>41159</v>
      </c>
      <c r="F70" s="11" t="str">
        <f>IF(ISERROR(VLOOKUP(B70,'120912'!B:B,1,FALSE)),"yes","no")</f>
        <v>no</v>
      </c>
      <c r="G70" s="2" t="s">
        <v>1223</v>
      </c>
    </row>
    <row r="71" spans="1:7">
      <c r="A71" s="11" t="s">
        <v>1220</v>
      </c>
      <c r="B71" s="13">
        <v>120907135400</v>
      </c>
      <c r="C71" s="11" t="str">
        <f>IF(ISERROR(VLOOKUP(B71,'100912'!B:C,2,FALSE)),"new",VLOOKUP(B71,'100912'!B:C,2,FALSE))</f>
        <v>new</v>
      </c>
      <c r="D71" s="11" t="str">
        <f>IF(ISERROR(VLOOKUP(B71,'100912'!B:D,3,FALSE)),"new",IF(VLOOKUP(B71,'100912'!B:D,3,FALSE)="new","existing",VLOOKUP(B71,'100912'!B:D,3,FALSE)))</f>
        <v>existing</v>
      </c>
      <c r="E71" s="4">
        <f t="shared" si="2"/>
        <v>41159</v>
      </c>
      <c r="F71" s="11" t="str">
        <f>IF(ISERROR(VLOOKUP(B71,'120912'!B:B,1,FALSE)),"yes","no")</f>
        <v>no</v>
      </c>
      <c r="G71" s="2" t="s">
        <v>1221</v>
      </c>
    </row>
    <row r="72" spans="1:7">
      <c r="A72" s="11" t="s">
        <v>1218</v>
      </c>
      <c r="B72" s="13">
        <v>120907135752</v>
      </c>
      <c r="C72" s="11" t="str">
        <f>IF(ISERROR(VLOOKUP(B72,'100912'!B:C,2,FALSE)),"new",VLOOKUP(B72,'100912'!B:C,2,FALSE))</f>
        <v>new</v>
      </c>
      <c r="D72" s="11" t="str">
        <f>IF(ISERROR(VLOOKUP(B72,'100912'!B:D,3,FALSE)),"new",IF(VLOOKUP(B72,'100912'!B:D,3,FALSE)="new","existing",VLOOKUP(B72,'100912'!B:D,3,FALSE)))</f>
        <v>existing</v>
      </c>
      <c r="E72" s="4">
        <f t="shared" si="2"/>
        <v>41159</v>
      </c>
      <c r="F72" s="11" t="str">
        <f>IF(ISERROR(VLOOKUP(B72,'120912'!B:B,1,FALSE)),"yes","no")</f>
        <v>no</v>
      </c>
      <c r="G72" s="2" t="s">
        <v>1219</v>
      </c>
    </row>
    <row r="73" spans="1:7">
      <c r="A73" s="11" t="s">
        <v>1216</v>
      </c>
      <c r="B73" s="13">
        <v>120907140308</v>
      </c>
      <c r="C73" s="11" t="str">
        <f>IF(ISERROR(VLOOKUP(B73,'100912'!B:C,2,FALSE)),"new",VLOOKUP(B73,'100912'!B:C,2,FALSE))</f>
        <v>new</v>
      </c>
      <c r="D73" s="11" t="str">
        <f>IF(ISERROR(VLOOKUP(B73,'100912'!B:D,3,FALSE)),"new",IF(VLOOKUP(B73,'100912'!B:D,3,FALSE)="new","existing",VLOOKUP(B73,'100912'!B:D,3,FALSE)))</f>
        <v>existing</v>
      </c>
      <c r="E73" s="4">
        <f t="shared" si="2"/>
        <v>41159</v>
      </c>
      <c r="F73" s="11" t="str">
        <f>IF(ISERROR(VLOOKUP(B73,'120912'!B:B,1,FALSE)),"yes","no")</f>
        <v>no</v>
      </c>
      <c r="G73" s="2" t="s">
        <v>1217</v>
      </c>
    </row>
    <row r="74" spans="1:7">
      <c r="A74" s="11" t="s">
        <v>1214</v>
      </c>
      <c r="B74" s="13">
        <v>120907140813</v>
      </c>
      <c r="C74" s="11" t="str">
        <f>IF(ISERROR(VLOOKUP(B74,'100912'!B:C,2,FALSE)),"new",VLOOKUP(B74,'100912'!B:C,2,FALSE))</f>
        <v>new</v>
      </c>
      <c r="D74" s="11" t="str">
        <f>IF(ISERROR(VLOOKUP(B74,'100912'!B:D,3,FALSE)),"new",IF(VLOOKUP(B74,'100912'!B:D,3,FALSE)="new","existing",VLOOKUP(B74,'100912'!B:D,3,FALSE)))</f>
        <v>existing</v>
      </c>
      <c r="E74" s="4">
        <f t="shared" si="2"/>
        <v>41159</v>
      </c>
      <c r="F74" s="11" t="str">
        <f>IF(ISERROR(VLOOKUP(B74,'120912'!B:B,1,FALSE)),"yes","no")</f>
        <v>no</v>
      </c>
      <c r="G74" s="2" t="s">
        <v>1215</v>
      </c>
    </row>
    <row r="75" spans="1:7">
      <c r="A75" s="11" t="s">
        <v>1210</v>
      </c>
      <c r="B75" s="13">
        <v>120910024050</v>
      </c>
      <c r="C75" s="11" t="str">
        <f>IF(ISERROR(VLOOKUP(B75,'100912'!B:C,2,FALSE)),"new",VLOOKUP(B75,'100912'!B:C,2,FALSE))</f>
        <v>new</v>
      </c>
      <c r="D75" s="11" t="str">
        <f>IF(ISERROR(VLOOKUP(B75,'100912'!B:D,3,FALSE)),"new",IF(VLOOKUP(B75,'100912'!B:D,3,FALSE)="new","existing",VLOOKUP(B75,'100912'!B:D,3,FALSE)))</f>
        <v>existing</v>
      </c>
      <c r="E75" s="4">
        <f t="shared" si="2"/>
        <v>41162</v>
      </c>
      <c r="F75" s="11" t="str">
        <f>IF(ISERROR(VLOOKUP(B75,'120912'!B:B,1,FALSE)),"yes","no")</f>
        <v>no</v>
      </c>
      <c r="G75" s="2" t="s">
        <v>1211</v>
      </c>
    </row>
    <row r="76" spans="1:7">
      <c r="A76" s="11" t="s">
        <v>36</v>
      </c>
      <c r="B76" s="13">
        <v>120910024613</v>
      </c>
      <c r="C76" s="11" t="str">
        <f>IF(ISERROR(VLOOKUP(B76,'100912'!B:C,2,FALSE)),"new",VLOOKUP(B76,'100912'!B:C,2,FALSE))</f>
        <v>new</v>
      </c>
      <c r="D76" s="11" t="str">
        <f>IF(ISERROR(VLOOKUP(B76,'100912'!B:D,3,FALSE)),"new",IF(VLOOKUP(B76,'100912'!B:D,3,FALSE)="new","existing",VLOOKUP(B76,'100912'!B:D,3,FALSE)))</f>
        <v>existing</v>
      </c>
      <c r="E76" s="4">
        <f t="shared" si="2"/>
        <v>41162</v>
      </c>
      <c r="F76" s="11" t="str">
        <f>IF(ISERROR(VLOOKUP(B76,'120912'!B:B,1,FALSE)),"yes","no")</f>
        <v>no</v>
      </c>
      <c r="G76" s="2" t="s">
        <v>1209</v>
      </c>
    </row>
    <row r="77" spans="1:7">
      <c r="A77" s="1" t="s">
        <v>1263</v>
      </c>
      <c r="B77" s="13">
        <v>120910131628</v>
      </c>
      <c r="C77" s="11" t="str">
        <f>IF(ISERROR(VLOOKUP(B77,'100912'!B:C,2,FALSE)),"new",VLOOKUP(B77,'100912'!B:C,2,FALSE))</f>
        <v>new</v>
      </c>
      <c r="D77" s="11" t="str">
        <f>IF(ISERROR(VLOOKUP(B77,'100912'!B:D,3,FALSE)),"new",IF(VLOOKUP(B77,'100912'!B:D,3,FALSE)="new","existing",VLOOKUP(B77,'100912'!B:D,3,FALSE)))</f>
        <v>new</v>
      </c>
      <c r="E77" s="4">
        <f t="shared" si="2"/>
        <v>41162</v>
      </c>
      <c r="F77" s="11" t="str">
        <f>IF(ISERROR(VLOOKUP(B77,'120912'!B:B,1,FALSE)),"yes","no")</f>
        <v>no</v>
      </c>
      <c r="G77" s="2" t="s">
        <v>1264</v>
      </c>
    </row>
    <row r="78" spans="1:7">
      <c r="A78" s="1" t="s">
        <v>1261</v>
      </c>
      <c r="B78" s="13">
        <v>120910132254</v>
      </c>
      <c r="C78" s="11" t="str">
        <f>IF(ISERROR(VLOOKUP(B78,'100912'!B:C,2,FALSE)),"new",VLOOKUP(B78,'100912'!B:C,2,FALSE))</f>
        <v>new</v>
      </c>
      <c r="D78" s="11" t="str">
        <f>IF(ISERROR(VLOOKUP(B78,'100912'!B:D,3,FALSE)),"new",IF(VLOOKUP(B78,'100912'!B:D,3,FALSE)="new","existing",VLOOKUP(B78,'100912'!B:D,3,FALSE)))</f>
        <v>new</v>
      </c>
      <c r="E78" s="4">
        <f t="shared" si="2"/>
        <v>41162</v>
      </c>
      <c r="F78" s="11" t="str">
        <f>IF(ISERROR(VLOOKUP(B78,'120912'!B:B,1,FALSE)),"yes","no")</f>
        <v>no</v>
      </c>
      <c r="G78" s="2" t="s">
        <v>1262</v>
      </c>
    </row>
    <row r="79" spans="1:7">
      <c r="A79" s="1" t="s">
        <v>1259</v>
      </c>
      <c r="B79" s="13">
        <v>120910132447</v>
      </c>
      <c r="C79" s="11" t="str">
        <f>IF(ISERROR(VLOOKUP(B79,'100912'!B:C,2,FALSE)),"new",VLOOKUP(B79,'100912'!B:C,2,FALSE))</f>
        <v>new</v>
      </c>
      <c r="D79" s="11" t="str">
        <f>IF(ISERROR(VLOOKUP(B79,'100912'!B:D,3,FALSE)),"new",IF(VLOOKUP(B79,'100912'!B:D,3,FALSE)="new","existing",VLOOKUP(B79,'100912'!B:D,3,FALSE)))</f>
        <v>new</v>
      </c>
      <c r="E79" s="4">
        <f t="shared" si="2"/>
        <v>41162</v>
      </c>
      <c r="F79" s="11" t="str">
        <f>IF(ISERROR(VLOOKUP(B79,'120912'!B:B,1,FALSE)),"yes","no")</f>
        <v>no</v>
      </c>
      <c r="G79" s="2" t="s">
        <v>1260</v>
      </c>
    </row>
    <row r="80" spans="1:7">
      <c r="A80" s="1" t="s">
        <v>1257</v>
      </c>
      <c r="B80" s="13">
        <v>120910132740</v>
      </c>
      <c r="C80" s="11" t="str">
        <f>IF(ISERROR(VLOOKUP(B80,'100912'!B:C,2,FALSE)),"new",VLOOKUP(B80,'100912'!B:C,2,FALSE))</f>
        <v>new</v>
      </c>
      <c r="D80" s="11" t="str">
        <f>IF(ISERROR(VLOOKUP(B80,'100912'!B:D,3,FALSE)),"new",IF(VLOOKUP(B80,'100912'!B:D,3,FALSE)="new","existing",VLOOKUP(B80,'100912'!B:D,3,FALSE)))</f>
        <v>new</v>
      </c>
      <c r="E80" s="4">
        <f t="shared" si="2"/>
        <v>41162</v>
      </c>
      <c r="F80" s="11" t="str">
        <f>IF(ISERROR(VLOOKUP(B80,'120912'!B:B,1,FALSE)),"yes","no")</f>
        <v>no</v>
      </c>
      <c r="G80" s="2" t="s">
        <v>1258</v>
      </c>
    </row>
    <row r="81" spans="1:7">
      <c r="A81" s="1" t="s">
        <v>1253</v>
      </c>
      <c r="B81" s="13">
        <v>1203261341003</v>
      </c>
      <c r="C81" s="11" t="str">
        <f>IF(ISERROR(VLOOKUP(B81,'100912'!B:C,2,FALSE)),"new",VLOOKUP(B81,'100912'!B:C,2,FALSE))</f>
        <v>new</v>
      </c>
      <c r="D81" s="11" t="str">
        <f>IF(ISERROR(VLOOKUP(B81,'100912'!B:D,3,FALSE)),"new",IF(VLOOKUP(B81,'100912'!B:D,3,FALSE)="new","existing",VLOOKUP(B81,'100912'!B:D,3,FALSE)))</f>
        <v>new</v>
      </c>
      <c r="E81" s="4">
        <f t="shared" si="2"/>
        <v>41163</v>
      </c>
      <c r="F81" s="11" t="str">
        <f>IF(ISERROR(VLOOKUP(B81,'120912'!B:B,1,FALSE)),"yes","no")</f>
        <v>yes</v>
      </c>
      <c r="G81" s="2" t="s">
        <v>1254</v>
      </c>
    </row>
    <row r="82" spans="1:7">
      <c r="A82" s="1" t="s">
        <v>1249</v>
      </c>
      <c r="B82" s="13">
        <v>1203261341043</v>
      </c>
      <c r="C82" s="11" t="str">
        <f>IF(ISERROR(VLOOKUP(B82,'100912'!B:C,2,FALSE)),"new",VLOOKUP(B82,'100912'!B:C,2,FALSE))</f>
        <v>new</v>
      </c>
      <c r="D82" s="11" t="str">
        <f>IF(ISERROR(VLOOKUP(B82,'100912'!B:D,3,FALSE)),"new",IF(VLOOKUP(B82,'100912'!B:D,3,FALSE)="new","existing",VLOOKUP(B82,'100912'!B:D,3,FALSE)))</f>
        <v>new</v>
      </c>
      <c r="E82" s="4">
        <f t="shared" si="2"/>
        <v>41163</v>
      </c>
      <c r="F82" s="11" t="str">
        <f>IF(ISERROR(VLOOKUP(B82,'120912'!B:B,1,FALSE)),"yes","no")</f>
        <v>no</v>
      </c>
      <c r="G82" s="2" t="s">
        <v>1250</v>
      </c>
    </row>
    <row r="83" spans="1:7">
      <c r="A83" s="1" t="s">
        <v>1247</v>
      </c>
      <c r="B83" s="13">
        <v>1203261341083</v>
      </c>
      <c r="C83" s="11" t="str">
        <f>IF(ISERROR(VLOOKUP(B83,'100912'!B:C,2,FALSE)),"new",VLOOKUP(B83,'100912'!B:C,2,FALSE))</f>
        <v>new</v>
      </c>
      <c r="D83" s="11" t="str">
        <f>IF(ISERROR(VLOOKUP(B83,'100912'!B:D,3,FALSE)),"new",IF(VLOOKUP(B83,'100912'!B:D,3,FALSE)="new","existing",VLOOKUP(B83,'100912'!B:D,3,FALSE)))</f>
        <v>new</v>
      </c>
      <c r="E83" s="4">
        <f t="shared" si="2"/>
        <v>41163</v>
      </c>
      <c r="F83" s="11" t="str">
        <f>IF(ISERROR(VLOOKUP(B83,'120912'!B:B,1,FALSE)),"yes","no")</f>
        <v>no</v>
      </c>
      <c r="G83" s="2" t="s">
        <v>1248</v>
      </c>
    </row>
    <row r="84" spans="1:7">
      <c r="A84" s="1" t="s">
        <v>1251</v>
      </c>
      <c r="B84" s="13">
        <v>1203261341132</v>
      </c>
      <c r="C84" s="11" t="str">
        <f>IF(ISERROR(VLOOKUP(B84,'100912'!B:C,2,FALSE)),"new",VLOOKUP(B84,'100912'!B:C,2,FALSE))</f>
        <v>new</v>
      </c>
      <c r="D84" s="11" t="str">
        <f>IF(ISERROR(VLOOKUP(B84,'100912'!B:D,3,FALSE)),"new",IF(VLOOKUP(B84,'100912'!B:D,3,FALSE)="new","existing",VLOOKUP(B84,'100912'!B:D,3,FALSE)))</f>
        <v>new</v>
      </c>
      <c r="E84" s="4">
        <f t="shared" si="2"/>
        <v>41163</v>
      </c>
      <c r="F84" s="11" t="str">
        <f>IF(ISERROR(VLOOKUP(B84,'120912'!B:B,1,FALSE)),"yes","no")</f>
        <v>no</v>
      </c>
      <c r="G84" s="2" t="s">
        <v>1252</v>
      </c>
    </row>
    <row r="85" spans="1:7">
      <c r="A85" s="1" t="s">
        <v>1243</v>
      </c>
      <c r="B85" s="13">
        <v>1203261341173</v>
      </c>
      <c r="C85" s="11" t="str">
        <f>IF(ISERROR(VLOOKUP(B85,'100912'!B:C,2,FALSE)),"new",VLOOKUP(B85,'100912'!B:C,2,FALSE))</f>
        <v>new</v>
      </c>
      <c r="D85" s="11" t="str">
        <f>IF(ISERROR(VLOOKUP(B85,'100912'!B:D,3,FALSE)),"new",IF(VLOOKUP(B85,'100912'!B:D,3,FALSE)="new","existing",VLOOKUP(B85,'100912'!B:D,3,FALSE)))</f>
        <v>new</v>
      </c>
      <c r="E85" s="4">
        <f t="shared" si="2"/>
        <v>41163</v>
      </c>
      <c r="F85" s="11" t="str">
        <f>IF(ISERROR(VLOOKUP(B85,'120912'!B:B,1,FALSE)),"yes","no")</f>
        <v>no</v>
      </c>
      <c r="G85" s="2" t="s">
        <v>1244</v>
      </c>
    </row>
    <row r="86" spans="1:7">
      <c r="A86" s="1" t="s">
        <v>1245</v>
      </c>
      <c r="B86" s="13">
        <v>1203261341223</v>
      </c>
      <c r="C86" s="11" t="str">
        <f>IF(ISERROR(VLOOKUP(B86,'100912'!B:C,2,FALSE)),"new",VLOOKUP(B86,'100912'!B:C,2,FALSE))</f>
        <v>new</v>
      </c>
      <c r="D86" s="11" t="str">
        <f>IF(ISERROR(VLOOKUP(B86,'100912'!B:D,3,FALSE)),"new",IF(VLOOKUP(B86,'100912'!B:D,3,FALSE)="new","existing",VLOOKUP(B86,'100912'!B:D,3,FALSE)))</f>
        <v>new</v>
      </c>
      <c r="E86" s="4">
        <f t="shared" si="2"/>
        <v>41163</v>
      </c>
      <c r="F86" s="11" t="str">
        <f>IF(ISERROR(VLOOKUP(B86,'120912'!B:B,1,FALSE)),"yes","no")</f>
        <v>no</v>
      </c>
      <c r="G86" s="2" t="s">
        <v>1246</v>
      </c>
    </row>
    <row r="87" spans="1:7">
      <c r="A87" s="11" t="s">
        <v>224</v>
      </c>
      <c r="B87" s="13">
        <v>1206290700111</v>
      </c>
      <c r="C87" s="11" t="str">
        <f>IF(ISERROR(VLOOKUP(B87,'100912'!B:C,2,FALSE)),"new",VLOOKUP(B87,'100912'!B:C,2,FALSE))</f>
        <v>new</v>
      </c>
      <c r="D87" s="11" t="str">
        <f>IF(ISERROR(VLOOKUP(B87,'100912'!B:D,3,FALSE)),"new",IF(VLOOKUP(B87,'100912'!B:D,3,FALSE)="new","existing",VLOOKUP(B87,'100912'!B:D,3,FALSE)))</f>
        <v>existing</v>
      </c>
      <c r="E87" s="4">
        <f t="shared" si="2"/>
        <v>41149</v>
      </c>
      <c r="F87" s="11" t="str">
        <f>IF(ISERROR(VLOOKUP(B87,'120912'!B:B,1,FALSE)),"yes","no")</f>
        <v>no</v>
      </c>
      <c r="G87" s="2" t="s">
        <v>852</v>
      </c>
    </row>
    <row r="88" spans="1:7">
      <c r="A88" s="11" t="s">
        <v>1181</v>
      </c>
      <c r="B88" s="13">
        <v>1207130315431</v>
      </c>
      <c r="C88" s="11" t="str">
        <f>IF(ISERROR(VLOOKUP(B88,'100912'!B:C,2,FALSE)),"new",VLOOKUP(B88,'100912'!B:C,2,FALSE))</f>
        <v>new</v>
      </c>
      <c r="D88" s="11" t="str">
        <f>IF(ISERROR(VLOOKUP(B88,'100912'!B:D,3,FALSE)),"new",IF(VLOOKUP(B88,'100912'!B:D,3,FALSE)="new","existing",VLOOKUP(B88,'100912'!B:D,3,FALSE)))</f>
        <v>existing</v>
      </c>
      <c r="E88" s="4">
        <f t="shared" si="2"/>
        <v>41162</v>
      </c>
      <c r="F88" s="11" t="str">
        <f>IF(ISERROR(VLOOKUP(B88,'120912'!B:B,1,FALSE)),"yes","no")</f>
        <v>no</v>
      </c>
      <c r="G88" s="2" t="s">
        <v>1266</v>
      </c>
    </row>
    <row r="89" spans="1:7">
      <c r="A89" s="11" t="s">
        <v>904</v>
      </c>
      <c r="B89" s="13">
        <v>1207170519353</v>
      </c>
      <c r="C89" s="11" t="str">
        <f>IF(ISERROR(VLOOKUP(B89,'100912'!B:C,2,FALSE)),"new",VLOOKUP(B89,'100912'!B:C,2,FALSE))</f>
        <v>new</v>
      </c>
      <c r="D89" s="11" t="str">
        <f>IF(ISERROR(VLOOKUP(B89,'100912'!B:D,3,FALSE)),"new",IF(VLOOKUP(B89,'100912'!B:D,3,FALSE)="new","existing",VLOOKUP(B89,'100912'!B:D,3,FALSE)))</f>
        <v>existing</v>
      </c>
      <c r="E89" s="4">
        <f t="shared" si="2"/>
        <v>41151</v>
      </c>
      <c r="F89" s="11" t="str">
        <f>IF(ISERROR(VLOOKUP(B89,'120912'!B:B,1,FALSE)),"yes","no")</f>
        <v>no</v>
      </c>
      <c r="G89" s="2" t="s">
        <v>905</v>
      </c>
    </row>
    <row r="90" spans="1:7">
      <c r="A90" s="11" t="s">
        <v>489</v>
      </c>
      <c r="B90" s="13">
        <v>1208130524571</v>
      </c>
      <c r="C90" s="11" t="str">
        <f>IF(ISERROR(VLOOKUP(B90,'100912'!B:C,2,FALSE)),"new",VLOOKUP(B90,'100912'!B:C,2,FALSE))</f>
        <v>new</v>
      </c>
      <c r="D90" s="11" t="str">
        <f>IF(ISERROR(VLOOKUP(B90,'100912'!B:D,3,FALSE)),"new",IF(VLOOKUP(B90,'100912'!B:D,3,FALSE)="new","existing",VLOOKUP(B90,'100912'!B:D,3,FALSE)))</f>
        <v>existing</v>
      </c>
      <c r="E90" s="4">
        <f t="shared" si="2"/>
        <v>41156</v>
      </c>
      <c r="F90" s="11" t="str">
        <f>IF(ISERROR(VLOOKUP(B90,'120912'!B:B,1,FALSE)),"yes","no")</f>
        <v>no</v>
      </c>
      <c r="G90" s="2" t="s">
        <v>1161</v>
      </c>
    </row>
    <row r="91" spans="1:7">
      <c r="A91" s="11" t="s">
        <v>1103</v>
      </c>
      <c r="B91" s="13">
        <v>1208150951132</v>
      </c>
      <c r="C91" s="11" t="str">
        <f>IF(ISERROR(VLOOKUP(B91,'100912'!B:C,2,FALSE)),"new",VLOOKUP(B91,'100912'!B:C,2,FALSE))</f>
        <v>new</v>
      </c>
      <c r="D91" s="11" t="str">
        <f>IF(ISERROR(VLOOKUP(B91,'100912'!B:D,3,FALSE)),"new",IF(VLOOKUP(B91,'100912'!B:D,3,FALSE)="new","existing",VLOOKUP(B91,'100912'!B:D,3,FALSE)))</f>
        <v>existing</v>
      </c>
      <c r="E91" s="4">
        <f t="shared" si="2"/>
        <v>41162</v>
      </c>
      <c r="F91" s="11" t="str">
        <f>IF(ISERROR(VLOOKUP(B91,'120912'!B:B,1,FALSE)),"yes","no")</f>
        <v>no</v>
      </c>
      <c r="G91" s="2" t="s">
        <v>1267</v>
      </c>
    </row>
    <row r="92" spans="1:7">
      <c r="A92" s="11" t="s">
        <v>27</v>
      </c>
      <c r="B92" s="13">
        <v>1208170949261</v>
      </c>
      <c r="C92" s="11" t="str">
        <f>IF(ISERROR(VLOOKUP(B92,'100912'!B:C,2,FALSE)),"new",VLOOKUP(B92,'100912'!B:C,2,FALSE))</f>
        <v>new</v>
      </c>
      <c r="D92" s="11" t="str">
        <f>IF(ISERROR(VLOOKUP(B92,'100912'!B:D,3,FALSE)),"new",IF(VLOOKUP(B92,'100912'!B:D,3,FALSE)="new","existing",VLOOKUP(B92,'100912'!B:D,3,FALSE)))</f>
        <v>existing</v>
      </c>
      <c r="E92" s="4">
        <f t="shared" si="2"/>
        <v>41138</v>
      </c>
      <c r="F92" s="11" t="str">
        <f>IF(ISERROR(VLOOKUP(B92,'120912'!B:B,1,FALSE)),"yes","no")</f>
        <v>yes</v>
      </c>
      <c r="G92" s="2" t="s">
        <v>689</v>
      </c>
    </row>
    <row r="93" spans="1:7">
      <c r="A93" s="11" t="s">
        <v>424</v>
      </c>
      <c r="B93" s="13">
        <v>1208170955211</v>
      </c>
      <c r="C93" s="11" t="str">
        <f>IF(ISERROR(VLOOKUP(B93,'100912'!B:C,2,FALSE)),"new",VLOOKUP(B93,'100912'!B:C,2,FALSE))</f>
        <v>new</v>
      </c>
      <c r="D93" s="11" t="str">
        <f>IF(ISERROR(VLOOKUP(B93,'100912'!B:D,3,FALSE)),"new",IF(VLOOKUP(B93,'100912'!B:D,3,FALSE)="new","existing",VLOOKUP(B93,'100912'!B:D,3,FALSE)))</f>
        <v>existing</v>
      </c>
      <c r="E93" s="4">
        <f t="shared" si="2"/>
        <v>41150</v>
      </c>
      <c r="F93" s="11" t="str">
        <f>IF(ISERROR(VLOOKUP(B93,'120912'!B:B,1,FALSE)),"yes","no")</f>
        <v>yes</v>
      </c>
      <c r="G93" s="2" t="s">
        <v>848</v>
      </c>
    </row>
    <row r="94" spans="1:7">
      <c r="A94" s="11" t="s">
        <v>859</v>
      </c>
      <c r="B94" s="13">
        <v>1208182007483</v>
      </c>
      <c r="C94" s="11" t="str">
        <f>IF(ISERROR(VLOOKUP(B94,'100912'!B:C,2,FALSE)),"new",VLOOKUP(B94,'100912'!B:C,2,FALSE))</f>
        <v>new</v>
      </c>
      <c r="D94" s="11" t="str">
        <f>IF(ISERROR(VLOOKUP(B94,'100912'!B:D,3,FALSE)),"new",IF(VLOOKUP(B94,'100912'!B:D,3,FALSE)="new","existing",VLOOKUP(B94,'100912'!B:D,3,FALSE)))</f>
        <v>existing</v>
      </c>
      <c r="E94" s="4">
        <f t="shared" si="2"/>
        <v>41161</v>
      </c>
      <c r="F94" s="11" t="str">
        <f>IF(ISERROR(VLOOKUP(B94,'120912'!B:B,1,FALSE)),"yes","no")</f>
        <v>no</v>
      </c>
      <c r="G94" s="2" t="s">
        <v>1213</v>
      </c>
    </row>
    <row r="95" spans="1:7">
      <c r="A95" s="11" t="s">
        <v>863</v>
      </c>
      <c r="B95" s="13">
        <v>1208182028102</v>
      </c>
      <c r="C95" s="11" t="str">
        <f>IF(ISERROR(VLOOKUP(B95,'100912'!B:C,2,FALSE)),"new",VLOOKUP(B95,'100912'!B:C,2,FALSE))</f>
        <v>new</v>
      </c>
      <c r="D95" s="11" t="str">
        <f>IF(ISERROR(VLOOKUP(B95,'100912'!B:D,3,FALSE)),"new",IF(VLOOKUP(B95,'100912'!B:D,3,FALSE)="new","existing",VLOOKUP(B95,'100912'!B:D,3,FALSE)))</f>
        <v>existing</v>
      </c>
      <c r="E95" s="4">
        <f t="shared" si="2"/>
        <v>41161</v>
      </c>
      <c r="F95" s="11" t="str">
        <f>IF(ISERROR(VLOOKUP(B95,'120912'!B:B,1,FALSE)),"yes","no")</f>
        <v>no</v>
      </c>
      <c r="G95" s="2" t="s">
        <v>1212</v>
      </c>
    </row>
    <row r="96" spans="1:7">
      <c r="A96" s="11" t="s">
        <v>815</v>
      </c>
      <c r="B96" s="13">
        <v>1208280309161</v>
      </c>
      <c r="C96" s="11" t="str">
        <f>IF(ISERROR(VLOOKUP(B96,'100912'!B:C,2,FALSE)),"new",VLOOKUP(B96,'100912'!B:C,2,FALSE))</f>
        <v>new</v>
      </c>
      <c r="D96" s="11" t="str">
        <f>IF(ISERROR(VLOOKUP(B96,'100912'!B:D,3,FALSE)),"new",IF(VLOOKUP(B96,'100912'!B:D,3,FALSE)="new","existing",VLOOKUP(B96,'100912'!B:D,3,FALSE)))</f>
        <v>existing</v>
      </c>
      <c r="E96" s="4">
        <f t="shared" si="2"/>
        <v>41149</v>
      </c>
      <c r="F96" s="11" t="str">
        <f>IF(ISERROR(VLOOKUP(B96,'120912'!B:B,1,FALSE)),"yes","no")</f>
        <v>no</v>
      </c>
      <c r="G96" s="2" t="s">
        <v>816</v>
      </c>
    </row>
    <row r="97" spans="1:7">
      <c r="A97" s="1" t="s">
        <v>1001</v>
      </c>
      <c r="B97" s="13">
        <v>1208281236333</v>
      </c>
      <c r="C97" s="11" t="str">
        <f>IF(ISERROR(VLOOKUP(B97,'100912'!B:C,2,FALSE)),"new",VLOOKUP(B97,'100912'!B:C,2,FALSE))</f>
        <v>new</v>
      </c>
      <c r="D97" s="11" t="str">
        <f>IF(ISERROR(VLOOKUP(B97,'100912'!B:D,3,FALSE)),"new",IF(VLOOKUP(B97,'100912'!B:D,3,FALSE)="new","existing",VLOOKUP(B97,'100912'!B:D,3,FALSE)))</f>
        <v>existing</v>
      </c>
      <c r="E97" s="4">
        <f t="shared" si="2"/>
        <v>41163</v>
      </c>
      <c r="F97" s="11" t="str">
        <f>IF(ISERROR(VLOOKUP(B97,'120912'!B:B,1,FALSE)),"yes","no")</f>
        <v>yes</v>
      </c>
      <c r="G97" s="2" t="s">
        <v>1255</v>
      </c>
    </row>
    <row r="98" spans="1:7">
      <c r="A98" s="11" t="s">
        <v>1003</v>
      </c>
      <c r="B98" s="13">
        <v>1208281236363</v>
      </c>
      <c r="C98" s="11" t="str">
        <f>IF(ISERROR(VLOOKUP(B98,'100912'!B:C,2,FALSE)),"new",VLOOKUP(B98,'100912'!B:C,2,FALSE))</f>
        <v>new</v>
      </c>
      <c r="D98" s="11" t="str">
        <f>IF(ISERROR(VLOOKUP(B98,'100912'!B:D,3,FALSE)),"new",IF(VLOOKUP(B98,'100912'!B:D,3,FALSE)="new","existing",VLOOKUP(B98,'100912'!B:D,3,FALSE)))</f>
        <v>existing</v>
      </c>
      <c r="E98" s="4">
        <f t="shared" si="2"/>
        <v>41156</v>
      </c>
      <c r="F98" s="11" t="str">
        <f>IF(ISERROR(VLOOKUP(B98,'120912'!B:B,1,FALSE)),"yes","no")</f>
        <v>yes</v>
      </c>
      <c r="G98" s="2" t="s">
        <v>1158</v>
      </c>
    </row>
    <row r="99" spans="1:7">
      <c r="A99" s="11" t="s">
        <v>1005</v>
      </c>
      <c r="B99" s="13">
        <v>1208281236383</v>
      </c>
      <c r="C99" s="11" t="str">
        <f>IF(ISERROR(VLOOKUP(B99,'100912'!B:C,2,FALSE)),"new",VLOOKUP(B99,'100912'!B:C,2,FALSE))</f>
        <v>new</v>
      </c>
      <c r="D99" s="11" t="str">
        <f>IF(ISERROR(VLOOKUP(B99,'100912'!B:D,3,FALSE)),"new",IF(VLOOKUP(B99,'100912'!B:D,3,FALSE)="new","existing",VLOOKUP(B99,'100912'!B:D,3,FALSE)))</f>
        <v>existing</v>
      </c>
      <c r="E99" s="4">
        <f t="shared" si="2"/>
        <v>41156</v>
      </c>
      <c r="F99" s="11" t="str">
        <f>IF(ISERROR(VLOOKUP(B99,'120912'!B:B,1,FALSE)),"yes","no")</f>
        <v>yes</v>
      </c>
      <c r="G99" s="2" t="s">
        <v>1159</v>
      </c>
    </row>
    <row r="100" spans="1:7">
      <c r="A100" s="11" t="s">
        <v>1007</v>
      </c>
      <c r="B100" s="13">
        <v>1208281236433</v>
      </c>
      <c r="C100" s="11" t="str">
        <f>IF(ISERROR(VLOOKUP(B100,'100912'!B:C,2,FALSE)),"new",VLOOKUP(B100,'100912'!B:C,2,FALSE))</f>
        <v>new</v>
      </c>
      <c r="D100" s="11" t="str">
        <f>IF(ISERROR(VLOOKUP(B100,'100912'!B:D,3,FALSE)),"new",IF(VLOOKUP(B100,'100912'!B:D,3,FALSE)="new","existing",VLOOKUP(B100,'100912'!B:D,3,FALSE)))</f>
        <v>existing</v>
      </c>
      <c r="E100" s="4">
        <f t="shared" si="2"/>
        <v>41156</v>
      </c>
      <c r="F100" s="11" t="str">
        <f>IF(ISERROR(VLOOKUP(B100,'120912'!B:B,1,FALSE)),"yes","no")</f>
        <v>yes</v>
      </c>
      <c r="G100" s="2" t="s">
        <v>1152</v>
      </c>
    </row>
    <row r="101" spans="1:7">
      <c r="A101" s="11" t="s">
        <v>1010</v>
      </c>
      <c r="B101" s="13">
        <v>1208281236483</v>
      </c>
      <c r="C101" s="11" t="str">
        <f>IF(ISERROR(VLOOKUP(B101,'100912'!B:C,2,FALSE)),"new",VLOOKUP(B101,'100912'!B:C,2,FALSE))</f>
        <v>new</v>
      </c>
      <c r="D101" s="11" t="str">
        <f>IF(ISERROR(VLOOKUP(B101,'100912'!B:D,3,FALSE)),"new",IF(VLOOKUP(B101,'100912'!B:D,3,FALSE)="new","existing",VLOOKUP(B101,'100912'!B:D,3,FALSE)))</f>
        <v>existing</v>
      </c>
      <c r="E101" s="4">
        <f t="shared" si="2"/>
        <v>41156</v>
      </c>
      <c r="F101" s="11" t="str">
        <f>IF(ISERROR(VLOOKUP(B101,'120912'!B:B,1,FALSE)),"yes","no")</f>
        <v>yes</v>
      </c>
      <c r="G101" s="2" t="s">
        <v>1160</v>
      </c>
    </row>
    <row r="102" spans="1:7">
      <c r="A102" s="1" t="s">
        <v>999</v>
      </c>
      <c r="B102" s="13">
        <v>1208300717541</v>
      </c>
      <c r="C102" s="11" t="str">
        <f>IF(ISERROR(VLOOKUP(B102,'100912'!B:C,2,FALSE)),"new",VLOOKUP(B102,'100912'!B:C,2,FALSE))</f>
        <v>new</v>
      </c>
      <c r="D102" s="11" t="str">
        <f>IF(ISERROR(VLOOKUP(B102,'100912'!B:D,3,FALSE)),"new",IF(VLOOKUP(B102,'100912'!B:D,3,FALSE)="new","existing",VLOOKUP(B102,'100912'!B:D,3,FALSE)))</f>
        <v>existing</v>
      </c>
      <c r="E102" s="4">
        <f t="shared" si="2"/>
        <v>41163</v>
      </c>
      <c r="F102" s="11" t="str">
        <f>IF(ISERROR(VLOOKUP(B102,'120912'!B:B,1,FALSE)),"yes","no")</f>
        <v>yes</v>
      </c>
      <c r="G102" s="2" t="s">
        <v>1256</v>
      </c>
    </row>
    <row r="103" spans="1:7">
      <c r="A103" s="11" t="s">
        <v>1274</v>
      </c>
      <c r="B103" s="13">
        <v>1209031257181</v>
      </c>
      <c r="C103" s="11" t="str">
        <f>IF(ISERROR(VLOOKUP(B103,'100912'!B:C,2,FALSE)),"new",VLOOKUP(B103,'100912'!B:C,2,FALSE))</f>
        <v>new</v>
      </c>
      <c r="D103" s="11" t="str">
        <f>IF(ISERROR(VLOOKUP(B103,'100912'!B:D,3,FALSE)),"new",IF(VLOOKUP(B103,'100912'!B:D,3,FALSE)="new","existing",VLOOKUP(B103,'100912'!B:D,3,FALSE)))</f>
        <v>new</v>
      </c>
      <c r="E103" s="4">
        <f t="shared" si="2"/>
        <v>41162</v>
      </c>
      <c r="F103" s="11" t="str">
        <f>IF(ISERROR(VLOOKUP(B103,'120912'!B:B,1,FALSE)),"yes","no")</f>
        <v>no</v>
      </c>
      <c r="G103" s="2" t="s">
        <v>1275</v>
      </c>
    </row>
    <row r="104" spans="1:7">
      <c r="A104" s="1" t="s">
        <v>1189</v>
      </c>
      <c r="B104" s="13">
        <v>1209060718021</v>
      </c>
      <c r="C104" s="11" t="str">
        <f>IF(ISERROR(VLOOKUP(B104,'100912'!B:C,2,FALSE)),"new",VLOOKUP(B104,'100912'!B:C,2,FALSE))</f>
        <v>new</v>
      </c>
      <c r="D104" s="11" t="str">
        <f>IF(ISERROR(VLOOKUP(B104,'100912'!B:D,3,FALSE)),"new",IF(VLOOKUP(B104,'100912'!B:D,3,FALSE)="new","existing",VLOOKUP(B104,'100912'!B:D,3,FALSE)))</f>
        <v>existing</v>
      </c>
      <c r="E104" s="4">
        <f t="shared" si="2"/>
        <v>41162</v>
      </c>
      <c r="F104" s="11" t="str">
        <f>IF(ISERROR(VLOOKUP(B104,'120912'!B:B,1,FALSE)),"yes","no")</f>
        <v>yes</v>
      </c>
      <c r="G104" s="2" t="s">
        <v>1265</v>
      </c>
    </row>
    <row r="105" spans="1:7">
      <c r="A105" s="11" t="s">
        <v>76</v>
      </c>
      <c r="B105" s="13">
        <v>1209070100191</v>
      </c>
      <c r="C105" s="11" t="str">
        <f>IF(ISERROR(VLOOKUP(B105,'100912'!B:C,2,FALSE)),"new",VLOOKUP(B105,'100912'!B:C,2,FALSE))</f>
        <v>new</v>
      </c>
      <c r="D105" s="11" t="str">
        <f>IF(ISERROR(VLOOKUP(B105,'100912'!B:D,3,FALSE)),"new",IF(VLOOKUP(B105,'100912'!B:D,3,FALSE)="new","existing",VLOOKUP(B105,'100912'!B:D,3,FALSE)))</f>
        <v>existing</v>
      </c>
      <c r="E105" s="4">
        <f t="shared" si="2"/>
        <v>41159</v>
      </c>
      <c r="F105" s="11" t="str">
        <f>IF(ISERROR(VLOOKUP(B105,'120912'!B:B,1,FALSE)),"yes","no")</f>
        <v>no</v>
      </c>
      <c r="G105" s="2" t="s">
        <v>1179</v>
      </c>
    </row>
    <row r="106" spans="1:7">
      <c r="A106" s="11" t="s">
        <v>1270</v>
      </c>
      <c r="B106" s="13">
        <v>1209100945281</v>
      </c>
      <c r="C106" s="11" t="str">
        <f>IF(ISERROR(VLOOKUP(B106,'100912'!B:C,2,FALSE)),"new",VLOOKUP(B106,'100912'!B:C,2,FALSE))</f>
        <v>new</v>
      </c>
      <c r="D106" s="11" t="str">
        <f>IF(ISERROR(VLOOKUP(B106,'100912'!B:D,3,FALSE)),"new",IF(VLOOKUP(B106,'100912'!B:D,3,FALSE)="new","existing",VLOOKUP(B106,'100912'!B:D,3,FALSE)))</f>
        <v>new</v>
      </c>
      <c r="E106" s="4">
        <f t="shared" si="2"/>
        <v>41162</v>
      </c>
      <c r="F106" s="11" t="str">
        <f>IF(ISERROR(VLOOKUP(B106,'120912'!B:B,1,FALSE)),"yes","no")</f>
        <v>no</v>
      </c>
      <c r="G106" s="2" t="s">
        <v>1271</v>
      </c>
    </row>
  </sheetData>
  <sortState ref="A1:G1814">
    <sortCondition ref="B1:B1814"/>
  </sortState>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dimension ref="A1:I117"/>
  <sheetViews>
    <sheetView workbookViewId="0"/>
  </sheetViews>
  <sheetFormatPr defaultRowHeight="15"/>
  <cols>
    <col min="1" max="1" width="67" style="11" customWidth="1"/>
    <col min="2" max="4" width="14.140625" style="11" customWidth="1"/>
    <col min="5" max="6" width="9.140625" style="11"/>
    <col min="7" max="7" width="9.140625" style="3"/>
    <col min="8" max="16384" width="9.140625" style="11"/>
  </cols>
  <sheetData>
    <row r="1" spans="1:9">
      <c r="A1" s="1" t="s">
        <v>23</v>
      </c>
      <c r="B1" s="13"/>
      <c r="C1" s="11" t="s">
        <v>30</v>
      </c>
      <c r="D1" s="11" t="s">
        <v>0</v>
      </c>
      <c r="E1" s="11" t="s">
        <v>35</v>
      </c>
      <c r="F1" s="11" t="s">
        <v>78</v>
      </c>
      <c r="G1" s="2" t="s">
        <v>0</v>
      </c>
      <c r="H1" s="11" t="s">
        <v>190</v>
      </c>
      <c r="I1" s="11" t="s">
        <v>230</v>
      </c>
    </row>
    <row r="2" spans="1:9">
      <c r="A2" s="11" t="s">
        <v>1174</v>
      </c>
      <c r="B2" s="13">
        <v>120326134131</v>
      </c>
      <c r="C2" s="11" t="str">
        <f>IF(ISERROR(VLOOKUP(B2,'070912'!B:C,2,FALSE)),"new",VLOOKUP(B2,'070912'!B:C,2,FALSE))</f>
        <v>new</v>
      </c>
      <c r="D2" s="11" t="str">
        <f>IF(ISERROR(VLOOKUP(B2,'070912'!B:D,3,FALSE)),"new",IF(VLOOKUP(B2,'070912'!B:D,3,FALSE)="new","existing",VLOOKUP(B2,'070912'!B:D,3,FALSE)))</f>
        <v>existing</v>
      </c>
      <c r="E2" s="4">
        <f t="shared" ref="E2" si="0">DATEVALUE(MID(G2,SEARCH("/",G2,1)-2,10))</f>
        <v>41159</v>
      </c>
      <c r="F2" s="11" t="str">
        <f>IF(ISERROR(VLOOKUP(B2,'110912'!B:B,1,FALSE)),"yes","no")</f>
        <v>yes</v>
      </c>
      <c r="G2" s="2" t="s">
        <v>1175</v>
      </c>
    </row>
    <row r="3" spans="1:9">
      <c r="A3" s="11" t="s">
        <v>1172</v>
      </c>
      <c r="B3" s="13">
        <v>120326134136</v>
      </c>
      <c r="C3" s="11" t="str">
        <f>IF(ISERROR(VLOOKUP(B3,'070912'!B:C,2,FALSE)),"new",VLOOKUP(B3,'070912'!B:C,2,FALSE))</f>
        <v>new</v>
      </c>
      <c r="D3" s="11" t="str">
        <f>IF(ISERROR(VLOOKUP(B3,'070912'!B:D,3,FALSE)),"new",IF(VLOOKUP(B3,'070912'!B:D,3,FALSE)="new","existing",VLOOKUP(B3,'070912'!B:D,3,FALSE)))</f>
        <v>existing</v>
      </c>
      <c r="E3" s="4">
        <f t="shared" ref="E3:E66" si="1">DATEVALUE(MID(G3,SEARCH("/",G3,1)-2,10))</f>
        <v>41159</v>
      </c>
      <c r="F3" s="11" t="str">
        <f>IF(ISERROR(VLOOKUP(B3,'110912'!B:B,1,FALSE)),"yes","no")</f>
        <v>yes</v>
      </c>
      <c r="G3" s="2" t="s">
        <v>1173</v>
      </c>
    </row>
    <row r="4" spans="1:9">
      <c r="A4" s="11" t="s">
        <v>906</v>
      </c>
      <c r="B4" s="13">
        <v>120717051913</v>
      </c>
      <c r="C4" s="11" t="str">
        <f>IF(ISERROR(VLOOKUP(B4,'070912'!B:C,2,FALSE)),"new",VLOOKUP(B4,'070912'!B:C,2,FALSE))</f>
        <v>new</v>
      </c>
      <c r="D4" s="11" t="str">
        <f>IF(ISERROR(VLOOKUP(B4,'070912'!B:D,3,FALSE)),"new",IF(VLOOKUP(B4,'070912'!B:D,3,FALSE)="new","existing",VLOOKUP(B4,'070912'!B:D,3,FALSE)))</f>
        <v>existing</v>
      </c>
      <c r="E4" s="4">
        <f t="shared" si="1"/>
        <v>41151</v>
      </c>
      <c r="F4" s="11" t="str">
        <f>IF(ISERROR(VLOOKUP(B4,'110912'!B:B,1,FALSE)),"yes","no")</f>
        <v>no</v>
      </c>
      <c r="G4" s="2" t="s">
        <v>907</v>
      </c>
    </row>
    <row r="5" spans="1:9">
      <c r="A5" s="11" t="s">
        <v>162</v>
      </c>
      <c r="B5" s="13">
        <v>120808042120</v>
      </c>
      <c r="C5" s="11" t="str">
        <f>IF(ISERROR(VLOOKUP(B5,'070912'!B:C,2,FALSE)),"new",VLOOKUP(B5,'070912'!B:C,2,FALSE))</f>
        <v>new</v>
      </c>
      <c r="D5" s="11" t="str">
        <f>IF(ISERROR(VLOOKUP(B5,'070912'!B:D,3,FALSE)),"new",IF(VLOOKUP(B5,'070912'!B:D,3,FALSE)="new","existing",VLOOKUP(B5,'070912'!B:D,3,FALSE)))</f>
        <v>existing</v>
      </c>
      <c r="E5" s="4">
        <f t="shared" si="1"/>
        <v>41158</v>
      </c>
      <c r="F5" s="11" t="str">
        <f>IF(ISERROR(VLOOKUP(B5,'110912'!B:B,1,FALSE)),"yes","no")</f>
        <v>no</v>
      </c>
      <c r="G5" s="2" t="s">
        <v>1199</v>
      </c>
    </row>
    <row r="6" spans="1:9">
      <c r="A6" s="11" t="s">
        <v>1148</v>
      </c>
      <c r="B6" s="13">
        <v>120809065444</v>
      </c>
      <c r="C6" s="11" t="str">
        <f>IF(ISERROR(VLOOKUP(B6,'070912'!B:C,2,FALSE)),"new",VLOOKUP(B6,'070912'!B:C,2,FALSE))</f>
        <v>new</v>
      </c>
      <c r="D6" s="11" t="str">
        <f>IF(ISERROR(VLOOKUP(B6,'070912'!B:D,3,FALSE)),"new",IF(VLOOKUP(B6,'070912'!B:D,3,FALSE)="new","existing",VLOOKUP(B6,'070912'!B:D,3,FALSE)))</f>
        <v>existing</v>
      </c>
      <c r="E6" s="4">
        <f t="shared" si="1"/>
        <v>41157</v>
      </c>
      <c r="F6" s="11" t="str">
        <f>IF(ISERROR(VLOOKUP(B6,'110912'!B:B,1,FALSE)),"yes","no")</f>
        <v>yes</v>
      </c>
      <c r="G6" s="2" t="s">
        <v>1149</v>
      </c>
    </row>
    <row r="7" spans="1:9">
      <c r="A7" s="11" t="s">
        <v>1146</v>
      </c>
      <c r="B7" s="13">
        <v>120809065459</v>
      </c>
      <c r="C7" s="11" t="str">
        <f>IF(ISERROR(VLOOKUP(B7,'070912'!B:C,2,FALSE)),"new",VLOOKUP(B7,'070912'!B:C,2,FALSE))</f>
        <v>new</v>
      </c>
      <c r="D7" s="11" t="str">
        <f>IF(ISERROR(VLOOKUP(B7,'070912'!B:D,3,FALSE)),"new",IF(VLOOKUP(B7,'070912'!B:D,3,FALSE)="new","existing",VLOOKUP(B7,'070912'!B:D,3,FALSE)))</f>
        <v>existing</v>
      </c>
      <c r="E7" s="4">
        <f t="shared" si="1"/>
        <v>41157</v>
      </c>
      <c r="F7" s="11" t="str">
        <f>IF(ISERROR(VLOOKUP(B7,'110912'!B:B,1,FALSE)),"yes","no")</f>
        <v>yes</v>
      </c>
      <c r="G7" s="2" t="s">
        <v>1147</v>
      </c>
    </row>
    <row r="8" spans="1:9">
      <c r="A8" s="11" t="s">
        <v>1144</v>
      </c>
      <c r="B8" s="13">
        <v>120809065512</v>
      </c>
      <c r="C8" s="11" t="str">
        <f>IF(ISERROR(VLOOKUP(B8,'070912'!B:C,2,FALSE)),"new",VLOOKUP(B8,'070912'!B:C,2,FALSE))</f>
        <v>new</v>
      </c>
      <c r="D8" s="11" t="str">
        <f>IF(ISERROR(VLOOKUP(B8,'070912'!B:D,3,FALSE)),"new",IF(VLOOKUP(B8,'070912'!B:D,3,FALSE)="new","existing",VLOOKUP(B8,'070912'!B:D,3,FALSE)))</f>
        <v>existing</v>
      </c>
      <c r="E8" s="4">
        <f t="shared" si="1"/>
        <v>41157</v>
      </c>
      <c r="F8" s="11" t="str">
        <f>IF(ISERROR(VLOOKUP(B8,'110912'!B:B,1,FALSE)),"yes","no")</f>
        <v>yes</v>
      </c>
      <c r="G8" s="2" t="s">
        <v>1145</v>
      </c>
    </row>
    <row r="9" spans="1:9">
      <c r="A9" s="11" t="s">
        <v>1107</v>
      </c>
      <c r="B9" s="13">
        <v>120815095045</v>
      </c>
      <c r="C9" s="11" t="str">
        <f>IF(ISERROR(VLOOKUP(B9,'070912'!B:C,2,FALSE)),"new",VLOOKUP(B9,'070912'!B:C,2,FALSE))</f>
        <v>new</v>
      </c>
      <c r="D9" s="11" t="str">
        <f>IF(ISERROR(VLOOKUP(B9,'070912'!B:D,3,FALSE)),"new",IF(VLOOKUP(B9,'070912'!B:D,3,FALSE)="new","existing",VLOOKUP(B9,'070912'!B:D,3,FALSE)))</f>
        <v>existing</v>
      </c>
      <c r="E9" s="4">
        <f t="shared" si="1"/>
        <v>41157</v>
      </c>
      <c r="F9" s="11" t="str">
        <f>IF(ISERROR(VLOOKUP(B9,'110912'!B:B,1,FALSE)),"yes","no")</f>
        <v>no</v>
      </c>
      <c r="G9" s="2" t="s">
        <v>1108</v>
      </c>
    </row>
    <row r="10" spans="1:9">
      <c r="A10" s="11" t="s">
        <v>1105</v>
      </c>
      <c r="B10" s="13">
        <v>120815095055</v>
      </c>
      <c r="C10" s="11" t="str">
        <f>IF(ISERROR(VLOOKUP(B10,'070912'!B:C,2,FALSE)),"new",VLOOKUP(B10,'070912'!B:C,2,FALSE))</f>
        <v>new</v>
      </c>
      <c r="D10" s="11" t="str">
        <f>IF(ISERROR(VLOOKUP(B10,'070912'!B:D,3,FALSE)),"new",IF(VLOOKUP(B10,'070912'!B:D,3,FALSE)="new","existing",VLOOKUP(B10,'070912'!B:D,3,FALSE)))</f>
        <v>existing</v>
      </c>
      <c r="E10" s="4">
        <f t="shared" si="1"/>
        <v>41157</v>
      </c>
      <c r="F10" s="11" t="str">
        <f>IF(ISERROR(VLOOKUP(B10,'110912'!B:B,1,FALSE)),"yes","no")</f>
        <v>no</v>
      </c>
      <c r="G10" s="2" t="s">
        <v>1106</v>
      </c>
    </row>
    <row r="11" spans="1:9">
      <c r="A11" s="11" t="s">
        <v>416</v>
      </c>
      <c r="B11" s="13">
        <v>120815111406</v>
      </c>
      <c r="C11" s="11" t="str">
        <f>IF(ISERROR(VLOOKUP(B11,'070912'!B:C,2,FALSE)),"new",VLOOKUP(B11,'070912'!B:C,2,FALSE))</f>
        <v>new</v>
      </c>
      <c r="D11" s="11" t="str">
        <f>IF(ISERROR(VLOOKUP(B11,'070912'!B:D,3,FALSE)),"new",IF(VLOOKUP(B11,'070912'!B:D,3,FALSE)="new","existing",VLOOKUP(B11,'070912'!B:D,3,FALSE)))</f>
        <v>existing</v>
      </c>
      <c r="E11" s="4">
        <f t="shared" si="1"/>
        <v>41152</v>
      </c>
      <c r="F11" s="11" t="str">
        <f>IF(ISERROR(VLOOKUP(B11,'110912'!B:B,1,FALSE)),"yes","no")</f>
        <v>no</v>
      </c>
      <c r="G11" s="2" t="s">
        <v>940</v>
      </c>
    </row>
    <row r="12" spans="1:9">
      <c r="A12" s="11" t="s">
        <v>13</v>
      </c>
      <c r="B12" s="13">
        <v>120817093410</v>
      </c>
      <c r="C12" s="11" t="str">
        <f>IF(ISERROR(VLOOKUP(B12,'070912'!B:C,2,FALSE)),"new",VLOOKUP(B12,'070912'!B:C,2,FALSE))</f>
        <v>new</v>
      </c>
      <c r="D12" s="11" t="str">
        <f>IF(ISERROR(VLOOKUP(B12,'070912'!B:D,3,FALSE)),"new",IF(VLOOKUP(B12,'070912'!B:D,3,FALSE)="new","existing",VLOOKUP(B12,'070912'!B:D,3,FALSE)))</f>
        <v>existing</v>
      </c>
      <c r="E12" s="4">
        <f t="shared" si="1"/>
        <v>41138</v>
      </c>
      <c r="F12" s="11" t="str">
        <f>IF(ISERROR(VLOOKUP(B12,'110912'!B:B,1,FALSE)),"yes","no")</f>
        <v>no</v>
      </c>
      <c r="G12" s="2" t="s">
        <v>696</v>
      </c>
    </row>
    <row r="13" spans="1:9">
      <c r="A13" s="11" t="s">
        <v>14</v>
      </c>
      <c r="B13" s="13">
        <v>120817093719</v>
      </c>
      <c r="C13" s="11" t="str">
        <f>IF(ISERROR(VLOOKUP(B13,'070912'!B:C,2,FALSE)),"new",VLOOKUP(B13,'070912'!B:C,2,FALSE))</f>
        <v>new</v>
      </c>
      <c r="D13" s="11" t="str">
        <f>IF(ISERROR(VLOOKUP(B13,'070912'!B:D,3,FALSE)),"new",IF(VLOOKUP(B13,'070912'!B:D,3,FALSE)="new","existing",VLOOKUP(B13,'070912'!B:D,3,FALSE)))</f>
        <v>existing</v>
      </c>
      <c r="E13" s="4">
        <f t="shared" si="1"/>
        <v>41138</v>
      </c>
      <c r="F13" s="11" t="str">
        <f>IF(ISERROR(VLOOKUP(B13,'110912'!B:B,1,FALSE)),"yes","no")</f>
        <v>no</v>
      </c>
      <c r="G13" s="2" t="s">
        <v>695</v>
      </c>
    </row>
    <row r="14" spans="1:9">
      <c r="A14" s="11" t="s">
        <v>435</v>
      </c>
      <c r="B14" s="13">
        <v>120817093926</v>
      </c>
      <c r="C14" s="11" t="str">
        <f>IF(ISERROR(VLOOKUP(B14,'070912'!B:C,2,FALSE)),"new",VLOOKUP(B14,'070912'!B:C,2,FALSE))</f>
        <v>new</v>
      </c>
      <c r="D14" s="11" t="str">
        <f>IF(ISERROR(VLOOKUP(B14,'070912'!B:D,3,FALSE)),"new",IF(VLOOKUP(B14,'070912'!B:D,3,FALSE)="new","existing",VLOOKUP(B14,'070912'!B:D,3,FALSE)))</f>
        <v>existing</v>
      </c>
      <c r="E14" s="4">
        <f t="shared" si="1"/>
        <v>41138</v>
      </c>
      <c r="F14" s="11" t="str">
        <f>IF(ISERROR(VLOOKUP(B14,'110912'!B:B,1,FALSE)),"yes","no")</f>
        <v>no</v>
      </c>
      <c r="G14" s="2" t="s">
        <v>694</v>
      </c>
    </row>
    <row r="15" spans="1:9">
      <c r="A15" s="11" t="s">
        <v>28</v>
      </c>
      <c r="B15" s="13">
        <v>120817094044</v>
      </c>
      <c r="C15" s="11" t="str">
        <f>IF(ISERROR(VLOOKUP(B15,'070912'!B:C,2,FALSE)),"new",VLOOKUP(B15,'070912'!B:C,2,FALSE))</f>
        <v>new</v>
      </c>
      <c r="D15" s="11" t="str">
        <f>IF(ISERROR(VLOOKUP(B15,'070912'!B:D,3,FALSE)),"new",IF(VLOOKUP(B15,'070912'!B:D,3,FALSE)="new","existing",VLOOKUP(B15,'070912'!B:D,3,FALSE)))</f>
        <v>existing</v>
      </c>
      <c r="E15" s="4">
        <f t="shared" si="1"/>
        <v>41138</v>
      </c>
      <c r="F15" s="11" t="str">
        <f>IF(ISERROR(VLOOKUP(B15,'110912'!B:B,1,FALSE)),"yes","no")</f>
        <v>no</v>
      </c>
      <c r="G15" s="2" t="s">
        <v>693</v>
      </c>
    </row>
    <row r="16" spans="1:9">
      <c r="A16" s="11" t="s">
        <v>16</v>
      </c>
      <c r="B16" s="13">
        <v>120817094247</v>
      </c>
      <c r="C16" s="11" t="str">
        <f>IF(ISERROR(VLOOKUP(B16,'070912'!B:C,2,FALSE)),"new",VLOOKUP(B16,'070912'!B:C,2,FALSE))</f>
        <v>new</v>
      </c>
      <c r="D16" s="11" t="str">
        <f>IF(ISERROR(VLOOKUP(B16,'070912'!B:D,3,FALSE)),"new",IF(VLOOKUP(B16,'070912'!B:D,3,FALSE)="new","existing",VLOOKUP(B16,'070912'!B:D,3,FALSE)))</f>
        <v>existing</v>
      </c>
      <c r="E16" s="4">
        <f t="shared" si="1"/>
        <v>41138</v>
      </c>
      <c r="F16" s="11" t="str">
        <f>IF(ISERROR(VLOOKUP(B16,'110912'!B:B,1,FALSE)),"yes","no")</f>
        <v>no</v>
      </c>
      <c r="G16" s="2" t="s">
        <v>692</v>
      </c>
    </row>
    <row r="17" spans="1:7">
      <c r="A17" s="11" t="s">
        <v>15</v>
      </c>
      <c r="B17" s="13">
        <v>120817094548</v>
      </c>
      <c r="C17" s="11" t="str">
        <f>IF(ISERROR(VLOOKUP(B17,'070912'!B:C,2,FALSE)),"new",VLOOKUP(B17,'070912'!B:C,2,FALSE))</f>
        <v>new</v>
      </c>
      <c r="D17" s="11" t="str">
        <f>IF(ISERROR(VLOOKUP(B17,'070912'!B:D,3,FALSE)),"new",IF(VLOOKUP(B17,'070912'!B:D,3,FALSE)="new","existing",VLOOKUP(B17,'070912'!B:D,3,FALSE)))</f>
        <v>existing</v>
      </c>
      <c r="E17" s="4">
        <f t="shared" si="1"/>
        <v>41138</v>
      </c>
      <c r="F17" s="11" t="str">
        <f>IF(ISERROR(VLOOKUP(B17,'110912'!B:B,1,FALSE)),"yes","no")</f>
        <v>no</v>
      </c>
      <c r="G17" s="2" t="s">
        <v>691</v>
      </c>
    </row>
    <row r="18" spans="1:7">
      <c r="A18" s="11" t="s">
        <v>29</v>
      </c>
      <c r="B18" s="13">
        <v>120817094811</v>
      </c>
      <c r="C18" s="11" t="str">
        <f>IF(ISERROR(VLOOKUP(B18,'070912'!B:C,2,FALSE)),"new",VLOOKUP(B18,'070912'!B:C,2,FALSE))</f>
        <v>new</v>
      </c>
      <c r="D18" s="11" t="str">
        <f>IF(ISERROR(VLOOKUP(B18,'070912'!B:D,3,FALSE)),"new",IF(VLOOKUP(B18,'070912'!B:D,3,FALSE)="new","existing",VLOOKUP(B18,'070912'!B:D,3,FALSE)))</f>
        <v>existing</v>
      </c>
      <c r="E18" s="4">
        <f t="shared" si="1"/>
        <v>41138</v>
      </c>
      <c r="F18" s="11" t="str">
        <f>IF(ISERROR(VLOOKUP(B18,'110912'!B:B,1,FALSE)),"yes","no")</f>
        <v>no</v>
      </c>
      <c r="G18" s="2" t="s">
        <v>690</v>
      </c>
    </row>
    <row r="19" spans="1:7">
      <c r="A19" s="11" t="s">
        <v>427</v>
      </c>
      <c r="B19" s="13">
        <v>120817095100</v>
      </c>
      <c r="C19" s="11" t="str">
        <f>IF(ISERROR(VLOOKUP(B19,'070912'!B:C,2,FALSE)),"new",VLOOKUP(B19,'070912'!B:C,2,FALSE))</f>
        <v>new</v>
      </c>
      <c r="D19" s="11" t="str">
        <f>IF(ISERROR(VLOOKUP(B19,'070912'!B:D,3,FALSE)),"new",IF(VLOOKUP(B19,'070912'!B:D,3,FALSE)="new","existing",VLOOKUP(B19,'070912'!B:D,3,FALSE)))</f>
        <v>existing</v>
      </c>
      <c r="E19" s="4">
        <f t="shared" si="1"/>
        <v>41138</v>
      </c>
      <c r="F19" s="11" t="str">
        <f>IF(ISERROR(VLOOKUP(B19,'110912'!B:B,1,FALSE)),"yes","no")</f>
        <v>no</v>
      </c>
      <c r="G19" s="2" t="s">
        <v>688</v>
      </c>
    </row>
    <row r="20" spans="1:7">
      <c r="A20" s="11" t="s">
        <v>425</v>
      </c>
      <c r="B20" s="13">
        <v>120817095329</v>
      </c>
      <c r="C20" s="11" t="str">
        <f>IF(ISERROR(VLOOKUP(B20,'070912'!B:C,2,FALSE)),"new",VLOOKUP(B20,'070912'!B:C,2,FALSE))</f>
        <v>new</v>
      </c>
      <c r="D20" s="11" t="str">
        <f>IF(ISERROR(VLOOKUP(B20,'070912'!B:D,3,FALSE)),"new",IF(VLOOKUP(B20,'070912'!B:D,3,FALSE)="new","existing",VLOOKUP(B20,'070912'!B:D,3,FALSE)))</f>
        <v>existing</v>
      </c>
      <c r="E20" s="4">
        <f t="shared" si="1"/>
        <v>41138</v>
      </c>
      <c r="F20" s="11" t="str">
        <f>IF(ISERROR(VLOOKUP(B20,'110912'!B:B,1,FALSE)),"yes","no")</f>
        <v>no</v>
      </c>
      <c r="G20" s="2" t="s">
        <v>687</v>
      </c>
    </row>
    <row r="21" spans="1:7">
      <c r="A21" s="11" t="s">
        <v>422</v>
      </c>
      <c r="B21" s="13">
        <v>120817095624</v>
      </c>
      <c r="C21" s="11" t="str">
        <f>IF(ISERROR(VLOOKUP(B21,'070912'!B:C,2,FALSE)),"new",VLOOKUP(B21,'070912'!B:C,2,FALSE))</f>
        <v>new</v>
      </c>
      <c r="D21" s="11" t="str">
        <f>IF(ISERROR(VLOOKUP(B21,'070912'!B:D,3,FALSE)),"new",IF(VLOOKUP(B21,'070912'!B:D,3,FALSE)="new","existing",VLOOKUP(B21,'070912'!B:D,3,FALSE)))</f>
        <v>existing</v>
      </c>
      <c r="E21" s="4">
        <f t="shared" si="1"/>
        <v>41138</v>
      </c>
      <c r="F21" s="11" t="str">
        <f>IF(ISERROR(VLOOKUP(B21,'110912'!B:B,1,FALSE)),"yes","no")</f>
        <v>no</v>
      </c>
      <c r="G21" s="2" t="s">
        <v>685</v>
      </c>
    </row>
    <row r="22" spans="1:7">
      <c r="A22" s="1" t="s">
        <v>1207</v>
      </c>
      <c r="B22" s="13">
        <v>120822045459</v>
      </c>
      <c r="C22" s="11" t="str">
        <f>IF(ISERROR(VLOOKUP(B22,'070912'!B:C,2,FALSE)),"new",VLOOKUP(B22,'070912'!B:C,2,FALSE))</f>
        <v>new</v>
      </c>
      <c r="D22" s="11" t="str">
        <f>IF(ISERROR(VLOOKUP(B22,'070912'!B:D,3,FALSE)),"new",IF(VLOOKUP(B22,'070912'!B:D,3,FALSE)="new","existing",VLOOKUP(B22,'070912'!B:D,3,FALSE)))</f>
        <v>new</v>
      </c>
      <c r="E22" s="4">
        <f t="shared" si="1"/>
        <v>41162</v>
      </c>
      <c r="F22" s="11" t="str">
        <f>IF(ISERROR(VLOOKUP(B22,'110912'!B:B,1,FALSE)),"yes","no")</f>
        <v>no</v>
      </c>
      <c r="G22" s="2" t="s">
        <v>1208</v>
      </c>
    </row>
    <row r="23" spans="1:7">
      <c r="A23" s="1" t="s">
        <v>1205</v>
      </c>
      <c r="B23" s="13">
        <v>120822045500</v>
      </c>
      <c r="C23" s="11" t="str">
        <f>IF(ISERROR(VLOOKUP(B23,'070912'!B:C,2,FALSE)),"new",VLOOKUP(B23,'070912'!B:C,2,FALSE))</f>
        <v>new</v>
      </c>
      <c r="D23" s="11" t="str">
        <f>IF(ISERROR(VLOOKUP(B23,'070912'!B:D,3,FALSE)),"new",IF(VLOOKUP(B23,'070912'!B:D,3,FALSE)="new","existing",VLOOKUP(B23,'070912'!B:D,3,FALSE)))</f>
        <v>new</v>
      </c>
      <c r="E23" s="4">
        <f t="shared" si="1"/>
        <v>41162</v>
      </c>
      <c r="F23" s="11" t="str">
        <f>IF(ISERROR(VLOOKUP(B23,'110912'!B:B,1,FALSE)),"yes","no")</f>
        <v>no</v>
      </c>
      <c r="G23" s="2" t="s">
        <v>1206</v>
      </c>
    </row>
    <row r="24" spans="1:7">
      <c r="A24" s="11" t="s">
        <v>673</v>
      </c>
      <c r="B24" s="13">
        <v>120822072617</v>
      </c>
      <c r="C24" s="11" t="str">
        <f>IF(ISERROR(VLOOKUP(B24,'070912'!B:C,2,FALSE)),"new",VLOOKUP(B24,'070912'!B:C,2,FALSE))</f>
        <v>new</v>
      </c>
      <c r="D24" s="11" t="str">
        <f>IF(ISERROR(VLOOKUP(B24,'070912'!B:D,3,FALSE)),"new",IF(VLOOKUP(B24,'070912'!B:D,3,FALSE)="new","existing",VLOOKUP(B24,'070912'!B:D,3,FALSE)))</f>
        <v>existing</v>
      </c>
      <c r="E24" s="4">
        <f t="shared" si="1"/>
        <v>41143</v>
      </c>
      <c r="F24" s="11" t="str">
        <f>IF(ISERROR(VLOOKUP(B24,'110912'!B:B,1,FALSE)),"yes","no")</f>
        <v>no</v>
      </c>
      <c r="G24" s="2" t="s">
        <v>674</v>
      </c>
    </row>
    <row r="25" spans="1:7">
      <c r="A25" s="11" t="s">
        <v>220</v>
      </c>
      <c r="B25" s="13">
        <v>120830065442</v>
      </c>
      <c r="C25" s="11" t="str">
        <f>IF(ISERROR(VLOOKUP(B25,'070912'!B:C,2,FALSE)),"new",VLOOKUP(B25,'070912'!B:C,2,FALSE))</f>
        <v>new</v>
      </c>
      <c r="D25" s="11" t="str">
        <f>IF(ISERROR(VLOOKUP(B25,'070912'!B:D,3,FALSE)),"new",IF(VLOOKUP(B25,'070912'!B:D,3,FALSE)="new","existing",VLOOKUP(B25,'070912'!B:D,3,FALSE)))</f>
        <v>existing</v>
      </c>
      <c r="E25" s="4">
        <f t="shared" si="1"/>
        <v>41151</v>
      </c>
      <c r="F25" s="11" t="str">
        <f>IF(ISERROR(VLOOKUP(B25,'110912'!B:B,1,FALSE)),"yes","no")</f>
        <v>yes</v>
      </c>
      <c r="G25" s="2" t="s">
        <v>922</v>
      </c>
    </row>
    <row r="26" spans="1:7">
      <c r="A26" s="11" t="s">
        <v>219</v>
      </c>
      <c r="B26" s="13">
        <v>120830065700</v>
      </c>
      <c r="C26" s="11" t="str">
        <f>IF(ISERROR(VLOOKUP(B26,'070912'!B:C,2,FALSE)),"new",VLOOKUP(B26,'070912'!B:C,2,FALSE))</f>
        <v>new</v>
      </c>
      <c r="D26" s="11" t="str">
        <f>IF(ISERROR(VLOOKUP(B26,'070912'!B:D,3,FALSE)),"new",IF(VLOOKUP(B26,'070912'!B:D,3,FALSE)="new","existing",VLOOKUP(B26,'070912'!B:D,3,FALSE)))</f>
        <v>existing</v>
      </c>
      <c r="E26" s="4">
        <f t="shared" si="1"/>
        <v>41151</v>
      </c>
      <c r="F26" s="11" t="str">
        <f>IF(ISERROR(VLOOKUP(B26,'110912'!B:B,1,FALSE)),"yes","no")</f>
        <v>yes</v>
      </c>
      <c r="G26" s="2" t="s">
        <v>921</v>
      </c>
    </row>
    <row r="27" spans="1:7">
      <c r="A27" s="11" t="s">
        <v>218</v>
      </c>
      <c r="B27" s="13">
        <v>120830065856</v>
      </c>
      <c r="C27" s="11" t="str">
        <f>IF(ISERROR(VLOOKUP(B27,'070912'!B:C,2,FALSE)),"new",VLOOKUP(B27,'070912'!B:C,2,FALSE))</f>
        <v>new</v>
      </c>
      <c r="D27" s="11" t="str">
        <f>IF(ISERROR(VLOOKUP(B27,'070912'!B:D,3,FALSE)),"new",IF(VLOOKUP(B27,'070912'!B:D,3,FALSE)="new","existing",VLOOKUP(B27,'070912'!B:D,3,FALSE)))</f>
        <v>existing</v>
      </c>
      <c r="E27" s="4">
        <f t="shared" si="1"/>
        <v>41151</v>
      </c>
      <c r="F27" s="11" t="str">
        <f>IF(ISERROR(VLOOKUP(B27,'110912'!B:B,1,FALSE)),"yes","no")</f>
        <v>yes</v>
      </c>
      <c r="G27" s="2" t="s">
        <v>920</v>
      </c>
    </row>
    <row r="28" spans="1:7">
      <c r="A28" s="11" t="s">
        <v>1183</v>
      </c>
      <c r="B28" s="13">
        <v>120830100816</v>
      </c>
      <c r="C28" s="11" t="str">
        <f>IF(ISERROR(VLOOKUP(B28,'070912'!B:C,2,FALSE)),"new",VLOOKUP(B28,'070912'!B:C,2,FALSE))</f>
        <v>new</v>
      </c>
      <c r="D28" s="11" t="str">
        <f>IF(ISERROR(VLOOKUP(B28,'070912'!B:D,3,FALSE)),"new",IF(VLOOKUP(B28,'070912'!B:D,3,FALSE)="new","existing",VLOOKUP(B28,'070912'!B:D,3,FALSE)))</f>
        <v>existing</v>
      </c>
      <c r="E28" s="4">
        <f t="shared" si="1"/>
        <v>41158</v>
      </c>
      <c r="F28" s="11" t="str">
        <f>IF(ISERROR(VLOOKUP(B28,'110912'!B:B,1,FALSE)),"yes","no")</f>
        <v>no</v>
      </c>
      <c r="G28" s="2" t="s">
        <v>1184</v>
      </c>
    </row>
    <row r="29" spans="1:7">
      <c r="A29" s="11" t="s">
        <v>1185</v>
      </c>
      <c r="B29" s="13">
        <v>120830100821</v>
      </c>
      <c r="C29" s="11" t="str">
        <f>IF(ISERROR(VLOOKUP(B29,'070912'!B:C,2,FALSE)),"new",VLOOKUP(B29,'070912'!B:C,2,FALSE))</f>
        <v>new</v>
      </c>
      <c r="D29" s="11" t="str">
        <f>IF(ISERROR(VLOOKUP(B29,'070912'!B:D,3,FALSE)),"new",IF(VLOOKUP(B29,'070912'!B:D,3,FALSE)="new","existing",VLOOKUP(B29,'070912'!B:D,3,FALSE)))</f>
        <v>existing</v>
      </c>
      <c r="E29" s="4">
        <f t="shared" si="1"/>
        <v>41158</v>
      </c>
      <c r="F29" s="11" t="str">
        <f>IF(ISERROR(VLOOKUP(B29,'110912'!B:B,1,FALSE)),"yes","no")</f>
        <v>no</v>
      </c>
      <c r="G29" s="2" t="s">
        <v>1186</v>
      </c>
    </row>
    <row r="30" spans="1:7">
      <c r="A30" s="11" t="s">
        <v>1187</v>
      </c>
      <c r="B30" s="13">
        <v>120830100825</v>
      </c>
      <c r="C30" s="11" t="str">
        <f>IF(ISERROR(VLOOKUP(B30,'070912'!B:C,2,FALSE)),"new",VLOOKUP(B30,'070912'!B:C,2,FALSE))</f>
        <v>new</v>
      </c>
      <c r="D30" s="11" t="str">
        <f>IF(ISERROR(VLOOKUP(B30,'070912'!B:D,3,FALSE)),"new",IF(VLOOKUP(B30,'070912'!B:D,3,FALSE)="new","existing",VLOOKUP(B30,'070912'!B:D,3,FALSE)))</f>
        <v>existing</v>
      </c>
      <c r="E30" s="4">
        <f t="shared" si="1"/>
        <v>41158</v>
      </c>
      <c r="F30" s="11" t="str">
        <f>IF(ISERROR(VLOOKUP(B30,'110912'!B:B,1,FALSE)),"yes","no")</f>
        <v>no</v>
      </c>
      <c r="G30" s="2" t="s">
        <v>1188</v>
      </c>
    </row>
    <row r="31" spans="1:7">
      <c r="A31" s="11" t="s">
        <v>889</v>
      </c>
      <c r="B31" s="13">
        <v>120830134102</v>
      </c>
      <c r="C31" s="11" t="str">
        <f>IF(ISERROR(VLOOKUP(B31,'070912'!B:C,2,FALSE)),"new",VLOOKUP(B31,'070912'!B:C,2,FALSE))</f>
        <v>new</v>
      </c>
      <c r="D31" s="11" t="str">
        <f>IF(ISERROR(VLOOKUP(B31,'070912'!B:D,3,FALSE)),"new",IF(VLOOKUP(B31,'070912'!B:D,3,FALSE)="new","existing",VLOOKUP(B31,'070912'!B:D,3,FALSE)))</f>
        <v>existing</v>
      </c>
      <c r="E31" s="4">
        <f t="shared" si="1"/>
        <v>41151</v>
      </c>
      <c r="F31" s="11" t="str">
        <f>IF(ISERROR(VLOOKUP(B31,'110912'!B:B,1,FALSE)),"yes","no")</f>
        <v>no</v>
      </c>
      <c r="G31" s="2" t="s">
        <v>890</v>
      </c>
    </row>
    <row r="32" spans="1:7">
      <c r="A32" s="11" t="s">
        <v>887</v>
      </c>
      <c r="B32" s="13">
        <v>120830135806</v>
      </c>
      <c r="C32" s="11" t="str">
        <f>IF(ISERROR(VLOOKUP(B32,'070912'!B:C,2,FALSE)),"new",VLOOKUP(B32,'070912'!B:C,2,FALSE))</f>
        <v>new</v>
      </c>
      <c r="D32" s="11" t="str">
        <f>IF(ISERROR(VLOOKUP(B32,'070912'!B:D,3,FALSE)),"new",IF(VLOOKUP(B32,'070912'!B:D,3,FALSE)="new","existing",VLOOKUP(B32,'070912'!B:D,3,FALSE)))</f>
        <v>existing</v>
      </c>
      <c r="E32" s="4">
        <f t="shared" si="1"/>
        <v>41151</v>
      </c>
      <c r="F32" s="11" t="str">
        <f>IF(ISERROR(VLOOKUP(B32,'110912'!B:B,1,FALSE)),"yes","no")</f>
        <v>no</v>
      </c>
      <c r="G32" s="2" t="s">
        <v>888</v>
      </c>
    </row>
    <row r="33" spans="1:7">
      <c r="A33" s="11" t="s">
        <v>83</v>
      </c>
      <c r="B33" s="13">
        <v>120830141555</v>
      </c>
      <c r="C33" s="11" t="str">
        <f>IF(ISERROR(VLOOKUP(B33,'070912'!B:C,2,FALSE)),"new",VLOOKUP(B33,'070912'!B:C,2,FALSE))</f>
        <v>new</v>
      </c>
      <c r="D33" s="11" t="str">
        <f>IF(ISERROR(VLOOKUP(B33,'070912'!B:D,3,FALSE)),"new",IF(VLOOKUP(B33,'070912'!B:D,3,FALSE)="new","existing",VLOOKUP(B33,'070912'!B:D,3,FALSE)))</f>
        <v>existing</v>
      </c>
      <c r="E33" s="4">
        <f t="shared" si="1"/>
        <v>41151</v>
      </c>
      <c r="F33" s="11" t="str">
        <f>IF(ISERROR(VLOOKUP(B33,'110912'!B:B,1,FALSE)),"yes","no")</f>
        <v>no</v>
      </c>
      <c r="G33" s="2" t="s">
        <v>886</v>
      </c>
    </row>
    <row r="34" spans="1:7">
      <c r="A34" s="11" t="s">
        <v>884</v>
      </c>
      <c r="B34" s="13">
        <v>120830141850</v>
      </c>
      <c r="C34" s="11" t="str">
        <f>IF(ISERROR(VLOOKUP(B34,'070912'!B:C,2,FALSE)),"new",VLOOKUP(B34,'070912'!B:C,2,FALSE))</f>
        <v>new</v>
      </c>
      <c r="D34" s="11" t="str">
        <f>IF(ISERROR(VLOOKUP(B34,'070912'!B:D,3,FALSE)),"new",IF(VLOOKUP(B34,'070912'!B:D,3,FALSE)="new","existing",VLOOKUP(B34,'070912'!B:D,3,FALSE)))</f>
        <v>existing</v>
      </c>
      <c r="E34" s="4">
        <f t="shared" si="1"/>
        <v>41151</v>
      </c>
      <c r="F34" s="11" t="str">
        <f>IF(ISERROR(VLOOKUP(B34,'110912'!B:B,1,FALSE)),"yes","no")</f>
        <v>no</v>
      </c>
      <c r="G34" s="2" t="s">
        <v>885</v>
      </c>
    </row>
    <row r="35" spans="1:7">
      <c r="A35" s="11" t="s">
        <v>1133</v>
      </c>
      <c r="B35" s="13">
        <v>120903091621</v>
      </c>
      <c r="C35" s="11" t="str">
        <f>IF(ISERROR(VLOOKUP(B35,'070912'!B:C,2,FALSE)),"new",VLOOKUP(B35,'070912'!B:C,2,FALSE))</f>
        <v>new</v>
      </c>
      <c r="D35" s="11" t="str">
        <f>IF(ISERROR(VLOOKUP(B35,'070912'!B:D,3,FALSE)),"new",IF(VLOOKUP(B35,'070912'!B:D,3,FALSE)="new","existing",VLOOKUP(B35,'070912'!B:D,3,FALSE)))</f>
        <v>existing</v>
      </c>
      <c r="E35" s="4">
        <f t="shared" si="1"/>
        <v>41157</v>
      </c>
      <c r="F35" s="11" t="str">
        <f>IF(ISERROR(VLOOKUP(B35,'110912'!B:B,1,FALSE)),"yes","no")</f>
        <v>no</v>
      </c>
      <c r="G35" s="2" t="s">
        <v>1134</v>
      </c>
    </row>
    <row r="36" spans="1:7">
      <c r="A36" s="11" t="s">
        <v>1135</v>
      </c>
      <c r="B36" s="13">
        <v>120903091623</v>
      </c>
      <c r="C36" s="11" t="str">
        <f>IF(ISERROR(VLOOKUP(B36,'070912'!B:C,2,FALSE)),"new",VLOOKUP(B36,'070912'!B:C,2,FALSE))</f>
        <v>new</v>
      </c>
      <c r="D36" s="11" t="str">
        <f>IF(ISERROR(VLOOKUP(B36,'070912'!B:D,3,FALSE)),"new",IF(VLOOKUP(B36,'070912'!B:D,3,FALSE)="new","existing",VLOOKUP(B36,'070912'!B:D,3,FALSE)))</f>
        <v>existing</v>
      </c>
      <c r="E36" s="4">
        <f t="shared" si="1"/>
        <v>41157</v>
      </c>
      <c r="F36" s="11" t="str">
        <f>IF(ISERROR(VLOOKUP(B36,'110912'!B:B,1,FALSE)),"yes","no")</f>
        <v>no</v>
      </c>
      <c r="G36" s="2" t="s">
        <v>1136</v>
      </c>
    </row>
    <row r="37" spans="1:7">
      <c r="A37" s="11" t="s">
        <v>51</v>
      </c>
      <c r="B37" s="13">
        <v>120904094102</v>
      </c>
      <c r="C37" s="11" t="str">
        <f>IF(ISERROR(VLOOKUP(B37,'070912'!B:C,2,FALSE)),"new",VLOOKUP(B37,'070912'!B:C,2,FALSE))</f>
        <v>new</v>
      </c>
      <c r="D37" s="11" t="str">
        <f>IF(ISERROR(VLOOKUP(B37,'070912'!B:D,3,FALSE)),"new",IF(VLOOKUP(B37,'070912'!B:D,3,FALSE)="new","existing",VLOOKUP(B37,'070912'!B:D,3,FALSE)))</f>
        <v>existing</v>
      </c>
      <c r="E37" s="4">
        <f t="shared" si="1"/>
        <v>41156</v>
      </c>
      <c r="F37" s="11" t="str">
        <f>IF(ISERROR(VLOOKUP(B37,'110912'!B:B,1,FALSE)),"yes","no")</f>
        <v>no</v>
      </c>
      <c r="G37" s="2" t="s">
        <v>1154</v>
      </c>
    </row>
    <row r="38" spans="1:7">
      <c r="A38" s="11" t="s">
        <v>52</v>
      </c>
      <c r="B38" s="13">
        <v>120904094955</v>
      </c>
      <c r="C38" s="11" t="str">
        <f>IF(ISERROR(VLOOKUP(B38,'070912'!B:C,2,FALSE)),"new",VLOOKUP(B38,'070912'!B:C,2,FALSE))</f>
        <v>new</v>
      </c>
      <c r="D38" s="11" t="str">
        <f>IF(ISERROR(VLOOKUP(B38,'070912'!B:D,3,FALSE)),"new",IF(VLOOKUP(B38,'070912'!B:D,3,FALSE)="new","existing",VLOOKUP(B38,'070912'!B:D,3,FALSE)))</f>
        <v>existing</v>
      </c>
      <c r="E38" s="4">
        <f t="shared" si="1"/>
        <v>41156</v>
      </c>
      <c r="F38" s="11" t="str">
        <f>IF(ISERROR(VLOOKUP(B38,'110912'!B:B,1,FALSE)),"yes","no")</f>
        <v>no</v>
      </c>
      <c r="G38" s="2" t="s">
        <v>1153</v>
      </c>
    </row>
    <row r="39" spans="1:7">
      <c r="A39" s="11" t="s">
        <v>1017</v>
      </c>
      <c r="B39" s="13">
        <v>120905040452</v>
      </c>
      <c r="C39" s="11" t="str">
        <f>IF(ISERROR(VLOOKUP(B39,'070912'!B:C,2,FALSE)),"new",VLOOKUP(B39,'070912'!B:C,2,FALSE))</f>
        <v>new</v>
      </c>
      <c r="D39" s="11" t="str">
        <f>IF(ISERROR(VLOOKUP(B39,'070912'!B:D,3,FALSE)),"new",IF(VLOOKUP(B39,'070912'!B:D,3,FALSE)="new","existing",VLOOKUP(B39,'070912'!B:D,3,FALSE)))</f>
        <v>existing</v>
      </c>
      <c r="E39" s="4">
        <f t="shared" si="1"/>
        <v>41157</v>
      </c>
      <c r="F39" s="11" t="str">
        <f>IF(ISERROR(VLOOKUP(B39,'110912'!B:B,1,FALSE)),"yes","no")</f>
        <v>yes</v>
      </c>
      <c r="G39" s="2" t="s">
        <v>1143</v>
      </c>
    </row>
    <row r="40" spans="1:7">
      <c r="A40" s="11" t="s">
        <v>1129</v>
      </c>
      <c r="B40" s="13">
        <v>120905065830</v>
      </c>
      <c r="C40" s="11" t="str">
        <f>IF(ISERROR(VLOOKUP(B40,'070912'!B:C,2,FALSE)),"new",VLOOKUP(B40,'070912'!B:C,2,FALSE))</f>
        <v>new</v>
      </c>
      <c r="D40" s="11" t="str">
        <f>IF(ISERROR(VLOOKUP(B40,'070912'!B:D,3,FALSE)),"new",IF(VLOOKUP(B40,'070912'!B:D,3,FALSE)="new","existing",VLOOKUP(B40,'070912'!B:D,3,FALSE)))</f>
        <v>existing</v>
      </c>
      <c r="E40" s="4">
        <f t="shared" si="1"/>
        <v>41157</v>
      </c>
      <c r="F40" s="11" t="str">
        <f>IF(ISERROR(VLOOKUP(B40,'110912'!B:B,1,FALSE)),"yes","no")</f>
        <v>no</v>
      </c>
      <c r="G40" s="2" t="s">
        <v>1130</v>
      </c>
    </row>
    <row r="41" spans="1:7">
      <c r="A41" s="11" t="s">
        <v>1101</v>
      </c>
      <c r="B41" s="13">
        <v>120905102835</v>
      </c>
      <c r="C41" s="11" t="str">
        <f>IF(ISERROR(VLOOKUP(B41,'070912'!B:C,2,FALSE)),"new",VLOOKUP(B41,'070912'!B:C,2,FALSE))</f>
        <v>new</v>
      </c>
      <c r="D41" s="11" t="str">
        <f>IF(ISERROR(VLOOKUP(B41,'070912'!B:D,3,FALSE)),"new",IF(VLOOKUP(B41,'070912'!B:D,3,FALSE)="new","existing",VLOOKUP(B41,'070912'!B:D,3,FALSE)))</f>
        <v>existing</v>
      </c>
      <c r="E41" s="4">
        <f t="shared" si="1"/>
        <v>41157</v>
      </c>
      <c r="F41" s="11" t="str">
        <f>IF(ISERROR(VLOOKUP(B41,'110912'!B:B,1,FALSE)),"yes","no")</f>
        <v>no</v>
      </c>
      <c r="G41" s="2" t="s">
        <v>1102</v>
      </c>
    </row>
    <row r="42" spans="1:7">
      <c r="A42" s="11" t="s">
        <v>1087</v>
      </c>
      <c r="B42" s="13">
        <v>120905103639</v>
      </c>
      <c r="C42" s="11" t="str">
        <f>IF(ISERROR(VLOOKUP(B42,'070912'!B:C,2,FALSE)),"new",VLOOKUP(B42,'070912'!B:C,2,FALSE))</f>
        <v>new</v>
      </c>
      <c r="D42" s="11" t="str">
        <f>IF(ISERROR(VLOOKUP(B42,'070912'!B:D,3,FALSE)),"new",IF(VLOOKUP(B42,'070912'!B:D,3,FALSE)="new","existing",VLOOKUP(B42,'070912'!B:D,3,FALSE)))</f>
        <v>existing</v>
      </c>
      <c r="E42" s="4">
        <f t="shared" si="1"/>
        <v>41157</v>
      </c>
      <c r="F42" s="11" t="str">
        <f>IF(ISERROR(VLOOKUP(B42,'110912'!B:B,1,FALSE)),"yes","no")</f>
        <v>no</v>
      </c>
      <c r="G42" s="2" t="s">
        <v>1088</v>
      </c>
    </row>
    <row r="43" spans="1:7">
      <c r="A43" s="11" t="s">
        <v>1089</v>
      </c>
      <c r="B43" s="13">
        <v>120905104712</v>
      </c>
      <c r="C43" s="11" t="str">
        <f>IF(ISERROR(VLOOKUP(B43,'070912'!B:C,2,FALSE)),"new",VLOOKUP(B43,'070912'!B:C,2,FALSE))</f>
        <v>new</v>
      </c>
      <c r="D43" s="11" t="str">
        <f>IF(ISERROR(VLOOKUP(B43,'070912'!B:D,3,FALSE)),"new",IF(VLOOKUP(B43,'070912'!B:D,3,FALSE)="new","existing",VLOOKUP(B43,'070912'!B:D,3,FALSE)))</f>
        <v>existing</v>
      </c>
      <c r="E43" s="4">
        <f t="shared" si="1"/>
        <v>41157</v>
      </c>
      <c r="F43" s="11" t="str">
        <f>IF(ISERROR(VLOOKUP(B43,'110912'!B:B,1,FALSE)),"yes","no")</f>
        <v>no</v>
      </c>
      <c r="G43" s="2" t="s">
        <v>1090</v>
      </c>
    </row>
    <row r="44" spans="1:7">
      <c r="A44" s="11" t="s">
        <v>1091</v>
      </c>
      <c r="B44" s="13">
        <v>120905104952</v>
      </c>
      <c r="C44" s="11" t="str">
        <f>IF(ISERROR(VLOOKUP(B44,'070912'!B:C,2,FALSE)),"new",VLOOKUP(B44,'070912'!B:C,2,FALSE))</f>
        <v>new</v>
      </c>
      <c r="D44" s="11" t="str">
        <f>IF(ISERROR(VLOOKUP(B44,'070912'!B:D,3,FALSE)),"new",IF(VLOOKUP(B44,'070912'!B:D,3,FALSE)="new","existing",VLOOKUP(B44,'070912'!B:D,3,FALSE)))</f>
        <v>existing</v>
      </c>
      <c r="E44" s="4">
        <f t="shared" si="1"/>
        <v>41157</v>
      </c>
      <c r="F44" s="11" t="str">
        <f>IF(ISERROR(VLOOKUP(B44,'110912'!B:B,1,FALSE)),"yes","no")</f>
        <v>no</v>
      </c>
      <c r="G44" s="2" t="s">
        <v>1092</v>
      </c>
    </row>
    <row r="45" spans="1:7">
      <c r="A45" s="11" t="s">
        <v>1093</v>
      </c>
      <c r="B45" s="13">
        <v>120905105345</v>
      </c>
      <c r="C45" s="11" t="str">
        <f>IF(ISERROR(VLOOKUP(B45,'070912'!B:C,2,FALSE)),"new",VLOOKUP(B45,'070912'!B:C,2,FALSE))</f>
        <v>new</v>
      </c>
      <c r="D45" s="11" t="str">
        <f>IF(ISERROR(VLOOKUP(B45,'070912'!B:D,3,FALSE)),"new",IF(VLOOKUP(B45,'070912'!B:D,3,FALSE)="new","existing",VLOOKUP(B45,'070912'!B:D,3,FALSE)))</f>
        <v>existing</v>
      </c>
      <c r="E45" s="4">
        <f t="shared" si="1"/>
        <v>41157</v>
      </c>
      <c r="F45" s="11" t="str">
        <f>IF(ISERROR(VLOOKUP(B45,'110912'!B:B,1,FALSE)),"yes","no")</f>
        <v>no</v>
      </c>
      <c r="G45" s="2" t="s">
        <v>1094</v>
      </c>
    </row>
    <row r="46" spans="1:7">
      <c r="A46" s="11" t="s">
        <v>1095</v>
      </c>
      <c r="B46" s="13">
        <v>120905105607</v>
      </c>
      <c r="C46" s="11" t="str">
        <f>IF(ISERROR(VLOOKUP(B46,'070912'!B:C,2,FALSE)),"new",VLOOKUP(B46,'070912'!B:C,2,FALSE))</f>
        <v>new</v>
      </c>
      <c r="D46" s="11" t="str">
        <f>IF(ISERROR(VLOOKUP(B46,'070912'!B:D,3,FALSE)),"new",IF(VLOOKUP(B46,'070912'!B:D,3,FALSE)="new","existing",VLOOKUP(B46,'070912'!B:D,3,FALSE)))</f>
        <v>existing</v>
      </c>
      <c r="E46" s="4">
        <f t="shared" si="1"/>
        <v>41157</v>
      </c>
      <c r="F46" s="11" t="str">
        <f>IF(ISERROR(VLOOKUP(B46,'110912'!B:B,1,FALSE)),"yes","no")</f>
        <v>no</v>
      </c>
      <c r="G46" s="2" t="s">
        <v>1096</v>
      </c>
    </row>
    <row r="47" spans="1:7">
      <c r="A47" s="11" t="s">
        <v>1097</v>
      </c>
      <c r="B47" s="13">
        <v>120905105906</v>
      </c>
      <c r="C47" s="11" t="str">
        <f>IF(ISERROR(VLOOKUP(B47,'070912'!B:C,2,FALSE)),"new",VLOOKUP(B47,'070912'!B:C,2,FALSE))</f>
        <v>new</v>
      </c>
      <c r="D47" s="11" t="str">
        <f>IF(ISERROR(VLOOKUP(B47,'070912'!B:D,3,FALSE)),"new",IF(VLOOKUP(B47,'070912'!B:D,3,FALSE)="new","existing",VLOOKUP(B47,'070912'!B:D,3,FALSE)))</f>
        <v>existing</v>
      </c>
      <c r="E47" s="4">
        <f t="shared" si="1"/>
        <v>41157</v>
      </c>
      <c r="F47" s="11" t="str">
        <f>IF(ISERROR(VLOOKUP(B47,'110912'!B:B,1,FALSE)),"yes","no")</f>
        <v>no</v>
      </c>
      <c r="G47" s="2" t="s">
        <v>1098</v>
      </c>
    </row>
    <row r="48" spans="1:7">
      <c r="A48" s="11" t="s">
        <v>1099</v>
      </c>
      <c r="B48" s="13">
        <v>120905114759</v>
      </c>
      <c r="C48" s="11" t="str">
        <f>IF(ISERROR(VLOOKUP(B48,'070912'!B:C,2,FALSE)),"new",VLOOKUP(B48,'070912'!B:C,2,FALSE))</f>
        <v>new</v>
      </c>
      <c r="D48" s="11" t="str">
        <f>IF(ISERROR(VLOOKUP(B48,'070912'!B:D,3,FALSE)),"new",IF(VLOOKUP(B48,'070912'!B:D,3,FALSE)="new","existing",VLOOKUP(B48,'070912'!B:D,3,FALSE)))</f>
        <v>existing</v>
      </c>
      <c r="E48" s="4">
        <f t="shared" si="1"/>
        <v>41157</v>
      </c>
      <c r="F48" s="11" t="str">
        <f>IF(ISERROR(VLOOKUP(B48,'110912'!B:B,1,FALSE)),"yes","no")</f>
        <v>no</v>
      </c>
      <c r="G48" s="2" t="s">
        <v>1100</v>
      </c>
    </row>
    <row r="49" spans="1:7">
      <c r="A49" s="11" t="s">
        <v>1085</v>
      </c>
      <c r="B49" s="13">
        <v>120905120335</v>
      </c>
      <c r="C49" s="11" t="str">
        <f>IF(ISERROR(VLOOKUP(B49,'070912'!B:C,2,FALSE)),"new",VLOOKUP(B49,'070912'!B:C,2,FALSE))</f>
        <v>new</v>
      </c>
      <c r="D49" s="11" t="str">
        <f>IF(ISERROR(VLOOKUP(B49,'070912'!B:D,3,FALSE)),"new",IF(VLOOKUP(B49,'070912'!B:D,3,FALSE)="new","existing",VLOOKUP(B49,'070912'!B:D,3,FALSE)))</f>
        <v>existing</v>
      </c>
      <c r="E49" s="4">
        <f t="shared" si="1"/>
        <v>41157</v>
      </c>
      <c r="F49" s="11" t="str">
        <f>IF(ISERROR(VLOOKUP(B49,'110912'!B:B,1,FALSE)),"yes","no")</f>
        <v>no</v>
      </c>
      <c r="G49" s="2" t="s">
        <v>1086</v>
      </c>
    </row>
    <row r="50" spans="1:7">
      <c r="A50" s="11" t="s">
        <v>1067</v>
      </c>
      <c r="B50" s="13">
        <v>120905120645</v>
      </c>
      <c r="C50" s="11" t="str">
        <f>IF(ISERROR(VLOOKUP(B50,'070912'!B:C,2,FALSE)),"new",VLOOKUP(B50,'070912'!B:C,2,FALSE))</f>
        <v>new</v>
      </c>
      <c r="D50" s="11" t="str">
        <f>IF(ISERROR(VLOOKUP(B50,'070912'!B:D,3,FALSE)),"new",IF(VLOOKUP(B50,'070912'!B:D,3,FALSE)="new","existing",VLOOKUP(B50,'070912'!B:D,3,FALSE)))</f>
        <v>existing</v>
      </c>
      <c r="E50" s="4">
        <f t="shared" si="1"/>
        <v>41157</v>
      </c>
      <c r="F50" s="11" t="str">
        <f>IF(ISERROR(VLOOKUP(B50,'110912'!B:B,1,FALSE)),"yes","no")</f>
        <v>no</v>
      </c>
      <c r="G50" s="2" t="s">
        <v>1068</v>
      </c>
    </row>
    <row r="51" spans="1:7">
      <c r="A51" s="11" t="s">
        <v>1083</v>
      </c>
      <c r="B51" s="13">
        <v>120905121025</v>
      </c>
      <c r="C51" s="11" t="str">
        <f>IF(ISERROR(VLOOKUP(B51,'070912'!B:C,2,FALSE)),"new",VLOOKUP(B51,'070912'!B:C,2,FALSE))</f>
        <v>new</v>
      </c>
      <c r="D51" s="11" t="str">
        <f>IF(ISERROR(VLOOKUP(B51,'070912'!B:D,3,FALSE)),"new",IF(VLOOKUP(B51,'070912'!B:D,3,FALSE)="new","existing",VLOOKUP(B51,'070912'!B:D,3,FALSE)))</f>
        <v>existing</v>
      </c>
      <c r="E51" s="4">
        <f t="shared" si="1"/>
        <v>41157</v>
      </c>
      <c r="F51" s="11" t="str">
        <f>IF(ISERROR(VLOOKUP(B51,'110912'!B:B,1,FALSE)),"yes","no")</f>
        <v>no</v>
      </c>
      <c r="G51" s="2" t="s">
        <v>1084</v>
      </c>
    </row>
    <row r="52" spans="1:7">
      <c r="A52" s="11" t="s">
        <v>1081</v>
      </c>
      <c r="B52" s="13">
        <v>120905121336</v>
      </c>
      <c r="C52" s="11" t="str">
        <f>IF(ISERROR(VLOOKUP(B52,'070912'!B:C,2,FALSE)),"new",VLOOKUP(B52,'070912'!B:C,2,FALSE))</f>
        <v>new</v>
      </c>
      <c r="D52" s="11" t="str">
        <f>IF(ISERROR(VLOOKUP(B52,'070912'!B:D,3,FALSE)),"new",IF(VLOOKUP(B52,'070912'!B:D,3,FALSE)="new","existing",VLOOKUP(B52,'070912'!B:D,3,FALSE)))</f>
        <v>existing</v>
      </c>
      <c r="E52" s="4">
        <f t="shared" si="1"/>
        <v>41157</v>
      </c>
      <c r="F52" s="11" t="str">
        <f>IF(ISERROR(VLOOKUP(B52,'110912'!B:B,1,FALSE)),"yes","no")</f>
        <v>no</v>
      </c>
      <c r="G52" s="2" t="s">
        <v>1082</v>
      </c>
    </row>
    <row r="53" spans="1:7">
      <c r="A53" s="11" t="s">
        <v>1079</v>
      </c>
      <c r="B53" s="13">
        <v>120905121644</v>
      </c>
      <c r="C53" s="11" t="str">
        <f>IF(ISERROR(VLOOKUP(B53,'070912'!B:C,2,FALSE)),"new",VLOOKUP(B53,'070912'!B:C,2,FALSE))</f>
        <v>new</v>
      </c>
      <c r="D53" s="11" t="str">
        <f>IF(ISERROR(VLOOKUP(B53,'070912'!B:D,3,FALSE)),"new",IF(VLOOKUP(B53,'070912'!B:D,3,FALSE)="new","existing",VLOOKUP(B53,'070912'!B:D,3,FALSE)))</f>
        <v>existing</v>
      </c>
      <c r="E53" s="4">
        <f t="shared" si="1"/>
        <v>41157</v>
      </c>
      <c r="F53" s="11" t="str">
        <f>IF(ISERROR(VLOOKUP(B53,'110912'!B:B,1,FALSE)),"yes","no")</f>
        <v>no</v>
      </c>
      <c r="G53" s="2" t="s">
        <v>1080</v>
      </c>
    </row>
    <row r="54" spans="1:7">
      <c r="A54" s="11" t="s">
        <v>1077</v>
      </c>
      <c r="B54" s="13">
        <v>120905122253</v>
      </c>
      <c r="C54" s="11" t="str">
        <f>IF(ISERROR(VLOOKUP(B54,'070912'!B:C,2,FALSE)),"new",VLOOKUP(B54,'070912'!B:C,2,FALSE))</f>
        <v>new</v>
      </c>
      <c r="D54" s="11" t="str">
        <f>IF(ISERROR(VLOOKUP(B54,'070912'!B:D,3,FALSE)),"new",IF(VLOOKUP(B54,'070912'!B:D,3,FALSE)="new","existing",VLOOKUP(B54,'070912'!B:D,3,FALSE)))</f>
        <v>existing</v>
      </c>
      <c r="E54" s="4">
        <f t="shared" si="1"/>
        <v>41157</v>
      </c>
      <c r="F54" s="11" t="str">
        <f>IF(ISERROR(VLOOKUP(B54,'110912'!B:B,1,FALSE)),"yes","no")</f>
        <v>no</v>
      </c>
      <c r="G54" s="2" t="s">
        <v>1078</v>
      </c>
    </row>
    <row r="55" spans="1:7">
      <c r="A55" s="11" t="s">
        <v>1075</v>
      </c>
      <c r="B55" s="13">
        <v>120905123442</v>
      </c>
      <c r="C55" s="11" t="str">
        <f>IF(ISERROR(VLOOKUP(B55,'070912'!B:C,2,FALSE)),"new",VLOOKUP(B55,'070912'!B:C,2,FALSE))</f>
        <v>new</v>
      </c>
      <c r="D55" s="11" t="str">
        <f>IF(ISERROR(VLOOKUP(B55,'070912'!B:D,3,FALSE)),"new",IF(VLOOKUP(B55,'070912'!B:D,3,FALSE)="new","existing",VLOOKUP(B55,'070912'!B:D,3,FALSE)))</f>
        <v>existing</v>
      </c>
      <c r="E55" s="4">
        <f t="shared" si="1"/>
        <v>41157</v>
      </c>
      <c r="F55" s="11" t="str">
        <f>IF(ISERROR(VLOOKUP(B55,'110912'!B:B,1,FALSE)),"yes","no")</f>
        <v>yes</v>
      </c>
      <c r="G55" s="2" t="s">
        <v>1076</v>
      </c>
    </row>
    <row r="56" spans="1:7">
      <c r="A56" s="11" t="s">
        <v>1073</v>
      </c>
      <c r="B56" s="13">
        <v>120905123804</v>
      </c>
      <c r="C56" s="11" t="str">
        <f>IF(ISERROR(VLOOKUP(B56,'070912'!B:C,2,FALSE)),"new",VLOOKUP(B56,'070912'!B:C,2,FALSE))</f>
        <v>new</v>
      </c>
      <c r="D56" s="11" t="str">
        <f>IF(ISERROR(VLOOKUP(B56,'070912'!B:D,3,FALSE)),"new",IF(VLOOKUP(B56,'070912'!B:D,3,FALSE)="new","existing",VLOOKUP(B56,'070912'!B:D,3,FALSE)))</f>
        <v>existing</v>
      </c>
      <c r="E56" s="4">
        <f t="shared" si="1"/>
        <v>41157</v>
      </c>
      <c r="F56" s="11" t="str">
        <f>IF(ISERROR(VLOOKUP(B56,'110912'!B:B,1,FALSE)),"yes","no")</f>
        <v>no</v>
      </c>
      <c r="G56" s="2" t="s">
        <v>1074</v>
      </c>
    </row>
    <row r="57" spans="1:7">
      <c r="A57" s="11" t="s">
        <v>1071</v>
      </c>
      <c r="B57" s="13">
        <v>120905124031</v>
      </c>
      <c r="C57" s="11" t="str">
        <f>IF(ISERROR(VLOOKUP(B57,'070912'!B:C,2,FALSE)),"new",VLOOKUP(B57,'070912'!B:C,2,FALSE))</f>
        <v>new</v>
      </c>
      <c r="D57" s="11" t="str">
        <f>IF(ISERROR(VLOOKUP(B57,'070912'!B:D,3,FALSE)),"new",IF(VLOOKUP(B57,'070912'!B:D,3,FALSE)="new","existing",VLOOKUP(B57,'070912'!B:D,3,FALSE)))</f>
        <v>existing</v>
      </c>
      <c r="E57" s="4">
        <f t="shared" si="1"/>
        <v>41157</v>
      </c>
      <c r="F57" s="11" t="str">
        <f>IF(ISERROR(VLOOKUP(B57,'110912'!B:B,1,FALSE)),"yes","no")</f>
        <v>yes</v>
      </c>
      <c r="G57" s="2" t="s">
        <v>1072</v>
      </c>
    </row>
    <row r="58" spans="1:7">
      <c r="A58" s="11" t="s">
        <v>1069</v>
      </c>
      <c r="B58" s="13">
        <v>120905124320</v>
      </c>
      <c r="C58" s="11" t="str">
        <f>IF(ISERROR(VLOOKUP(B58,'070912'!B:C,2,FALSE)),"new",VLOOKUP(B58,'070912'!B:C,2,FALSE))</f>
        <v>new</v>
      </c>
      <c r="D58" s="11" t="str">
        <f>IF(ISERROR(VLOOKUP(B58,'070912'!B:D,3,FALSE)),"new",IF(VLOOKUP(B58,'070912'!B:D,3,FALSE)="new","existing",VLOOKUP(B58,'070912'!B:D,3,FALSE)))</f>
        <v>existing</v>
      </c>
      <c r="E58" s="4">
        <f t="shared" si="1"/>
        <v>41157</v>
      </c>
      <c r="F58" s="11" t="str">
        <f>IF(ISERROR(VLOOKUP(B58,'110912'!B:B,1,FALSE)),"yes","no")</f>
        <v>yes</v>
      </c>
      <c r="G58" s="2" t="s">
        <v>1070</v>
      </c>
    </row>
    <row r="59" spans="1:7">
      <c r="A59" s="11" t="s">
        <v>1202</v>
      </c>
      <c r="B59" s="13">
        <v>120906050548</v>
      </c>
      <c r="C59" s="11" t="str">
        <f>IF(ISERROR(VLOOKUP(B59,'070912'!B:C,2,FALSE)),"new",VLOOKUP(B59,'070912'!B:C,2,FALSE))</f>
        <v>new</v>
      </c>
      <c r="D59" s="11" t="str">
        <f>IF(ISERROR(VLOOKUP(B59,'070912'!B:D,3,FALSE)),"new",IF(VLOOKUP(B59,'070912'!B:D,3,FALSE)="new","existing",VLOOKUP(B59,'070912'!B:D,3,FALSE)))</f>
        <v>existing</v>
      </c>
      <c r="E59" s="4">
        <f t="shared" si="1"/>
        <v>41158</v>
      </c>
      <c r="F59" s="11" t="str">
        <f>IF(ISERROR(VLOOKUP(B59,'110912'!B:B,1,FALSE)),"yes","no")</f>
        <v>no</v>
      </c>
      <c r="G59" s="2" t="s">
        <v>1203</v>
      </c>
    </row>
    <row r="60" spans="1:7">
      <c r="A60" s="11" t="s">
        <v>1200</v>
      </c>
      <c r="B60" s="13">
        <v>120906050558</v>
      </c>
      <c r="C60" s="11" t="str">
        <f>IF(ISERROR(VLOOKUP(B60,'070912'!B:C,2,FALSE)),"new",VLOOKUP(B60,'070912'!B:C,2,FALSE))</f>
        <v>new</v>
      </c>
      <c r="D60" s="11" t="str">
        <f>IF(ISERROR(VLOOKUP(B60,'070912'!B:D,3,FALSE)),"new",IF(VLOOKUP(B60,'070912'!B:D,3,FALSE)="new","existing",VLOOKUP(B60,'070912'!B:D,3,FALSE)))</f>
        <v>existing</v>
      </c>
      <c r="E60" s="4">
        <f t="shared" si="1"/>
        <v>41158</v>
      </c>
      <c r="F60" s="11" t="str">
        <f>IF(ISERROR(VLOOKUP(B60,'110912'!B:B,1,FALSE)),"yes","no")</f>
        <v>no</v>
      </c>
      <c r="G60" s="2" t="s">
        <v>1201</v>
      </c>
    </row>
    <row r="61" spans="1:7">
      <c r="A61" s="11" t="s">
        <v>72</v>
      </c>
      <c r="B61" s="13">
        <v>120907004816</v>
      </c>
      <c r="C61" s="11" t="str">
        <f>IF(ISERROR(VLOOKUP(B61,'070912'!B:C,2,FALSE)),"new",VLOOKUP(B61,'070912'!B:C,2,FALSE))</f>
        <v>new</v>
      </c>
      <c r="D61" s="11" t="str">
        <f>IF(ISERROR(VLOOKUP(B61,'070912'!B:D,3,FALSE)),"new",IF(VLOOKUP(B61,'070912'!B:D,3,FALSE)="new","existing",VLOOKUP(B61,'070912'!B:D,3,FALSE)))</f>
        <v>existing</v>
      </c>
      <c r="E61" s="4">
        <f t="shared" si="1"/>
        <v>41159</v>
      </c>
      <c r="F61" s="11" t="str">
        <f>IF(ISERROR(VLOOKUP(B61,'110912'!B:B,1,FALSE)),"yes","no")</f>
        <v>no</v>
      </c>
      <c r="G61" s="2" t="s">
        <v>1180</v>
      </c>
    </row>
    <row r="62" spans="1:7">
      <c r="A62" s="11" t="s">
        <v>70</v>
      </c>
      <c r="B62" s="13">
        <v>120907010535</v>
      </c>
      <c r="C62" s="11" t="str">
        <f>IF(ISERROR(VLOOKUP(B62,'070912'!B:C,2,FALSE)),"new",VLOOKUP(B62,'070912'!B:C,2,FALSE))</f>
        <v>new</v>
      </c>
      <c r="D62" s="11" t="str">
        <f>IF(ISERROR(VLOOKUP(B62,'070912'!B:D,3,FALSE)),"new",IF(VLOOKUP(B62,'070912'!B:D,3,FALSE)="new","existing",VLOOKUP(B62,'070912'!B:D,3,FALSE)))</f>
        <v>existing</v>
      </c>
      <c r="E62" s="4">
        <f t="shared" si="1"/>
        <v>41159</v>
      </c>
      <c r="F62" s="11" t="str">
        <f>IF(ISERROR(VLOOKUP(B62,'110912'!B:B,1,FALSE)),"yes","no")</f>
        <v>no</v>
      </c>
      <c r="G62" s="2" t="s">
        <v>1178</v>
      </c>
    </row>
    <row r="63" spans="1:7">
      <c r="A63" s="11" t="s">
        <v>77</v>
      </c>
      <c r="B63" s="13">
        <v>120907025736</v>
      </c>
      <c r="C63" s="11" t="str">
        <f>IF(ISERROR(VLOOKUP(B63,'070912'!B:C,2,FALSE)),"new",VLOOKUP(B63,'070912'!B:C,2,FALSE))</f>
        <v>new</v>
      </c>
      <c r="D63" s="11" t="str">
        <f>IF(ISERROR(VLOOKUP(B63,'070912'!B:D,3,FALSE)),"new",IF(VLOOKUP(B63,'070912'!B:D,3,FALSE)="new","existing",VLOOKUP(B63,'070912'!B:D,3,FALSE)))</f>
        <v>existing</v>
      </c>
      <c r="E63" s="4">
        <f t="shared" si="1"/>
        <v>41159</v>
      </c>
      <c r="F63" s="11" t="str">
        <f>IF(ISERROR(VLOOKUP(B63,'110912'!B:B,1,FALSE)),"yes","no")</f>
        <v>no</v>
      </c>
      <c r="G63" s="2" t="s">
        <v>1165</v>
      </c>
    </row>
    <row r="64" spans="1:7">
      <c r="A64" s="11" t="s">
        <v>73</v>
      </c>
      <c r="B64" s="13">
        <v>120907041233</v>
      </c>
      <c r="C64" s="11" t="str">
        <f>IF(ISERROR(VLOOKUP(B64,'070912'!B:C,2,FALSE)),"new",VLOOKUP(B64,'070912'!B:C,2,FALSE))</f>
        <v>new</v>
      </c>
      <c r="D64" s="11" t="str">
        <f>IF(ISERROR(VLOOKUP(B64,'070912'!B:D,3,FALSE)),"new",IF(VLOOKUP(B64,'070912'!B:D,3,FALSE)="new","existing",VLOOKUP(B64,'070912'!B:D,3,FALSE)))</f>
        <v>existing</v>
      </c>
      <c r="E64" s="4">
        <f t="shared" si="1"/>
        <v>41159</v>
      </c>
      <c r="F64" s="11" t="str">
        <f>IF(ISERROR(VLOOKUP(B64,'110912'!B:B,1,FALSE)),"yes","no")</f>
        <v>no</v>
      </c>
      <c r="G64" s="2" t="s">
        <v>1164</v>
      </c>
    </row>
    <row r="65" spans="1:7">
      <c r="A65" s="11" t="s">
        <v>328</v>
      </c>
      <c r="B65" s="13">
        <v>120907044427</v>
      </c>
      <c r="C65" s="11" t="str">
        <f>IF(ISERROR(VLOOKUP(B65,'070912'!B:C,2,FALSE)),"new",VLOOKUP(B65,'070912'!B:C,2,FALSE))</f>
        <v>new</v>
      </c>
      <c r="D65" s="11" t="str">
        <f>IF(ISERROR(VLOOKUP(B65,'070912'!B:D,3,FALSE)),"new",IF(VLOOKUP(B65,'070912'!B:D,3,FALSE)="new","existing",VLOOKUP(B65,'070912'!B:D,3,FALSE)))</f>
        <v>new</v>
      </c>
      <c r="E65" s="4">
        <f t="shared" si="1"/>
        <v>41159</v>
      </c>
      <c r="F65" s="11" t="str">
        <f>IF(ISERROR(VLOOKUP(B65,'110912'!B:B,1,FALSE)),"yes","no")</f>
        <v>no</v>
      </c>
      <c r="G65" s="2" t="s">
        <v>1242</v>
      </c>
    </row>
    <row r="66" spans="1:7">
      <c r="A66" s="11" t="s">
        <v>75</v>
      </c>
      <c r="B66" s="13">
        <v>120907045505</v>
      </c>
      <c r="C66" s="11" t="str">
        <f>IF(ISERROR(VLOOKUP(B66,'070912'!B:C,2,FALSE)),"new",VLOOKUP(B66,'070912'!B:C,2,FALSE))</f>
        <v>new</v>
      </c>
      <c r="D66" s="11" t="str">
        <f>IF(ISERROR(VLOOKUP(B66,'070912'!B:D,3,FALSE)),"new",IF(VLOOKUP(B66,'070912'!B:D,3,FALSE)="new","existing",VLOOKUP(B66,'070912'!B:D,3,FALSE)))</f>
        <v>new</v>
      </c>
      <c r="E66" s="4">
        <f t="shared" si="1"/>
        <v>41159</v>
      </c>
      <c r="F66" s="11" t="str">
        <f>IF(ISERROR(VLOOKUP(B66,'110912'!B:B,1,FALSE)),"yes","no")</f>
        <v>no</v>
      </c>
      <c r="G66" s="2" t="s">
        <v>1241</v>
      </c>
    </row>
    <row r="67" spans="1:7">
      <c r="A67" s="11" t="s">
        <v>1239</v>
      </c>
      <c r="B67" s="13">
        <v>120907050915</v>
      </c>
      <c r="C67" s="11" t="str">
        <f>IF(ISERROR(VLOOKUP(B67,'070912'!B:C,2,FALSE)),"new",VLOOKUP(B67,'070912'!B:C,2,FALSE))</f>
        <v>new</v>
      </c>
      <c r="D67" s="11" t="str">
        <f>IF(ISERROR(VLOOKUP(B67,'070912'!B:D,3,FALSE)),"new",IF(VLOOKUP(B67,'070912'!B:D,3,FALSE)="new","existing",VLOOKUP(B67,'070912'!B:D,3,FALSE)))</f>
        <v>new</v>
      </c>
      <c r="E67" s="4">
        <f t="shared" ref="E67:E117" si="2">DATEVALUE(MID(G67,SEARCH("/",G67,1)-2,10))</f>
        <v>41159</v>
      </c>
      <c r="F67" s="11" t="str">
        <f>IF(ISERROR(VLOOKUP(B67,'110912'!B:B,1,FALSE)),"yes","no")</f>
        <v>no</v>
      </c>
      <c r="G67" s="2" t="s">
        <v>1240</v>
      </c>
    </row>
    <row r="68" spans="1:7">
      <c r="A68" s="11" t="s">
        <v>74</v>
      </c>
      <c r="B68" s="13">
        <v>120907053156</v>
      </c>
      <c r="C68" s="11" t="str">
        <f>IF(ISERROR(VLOOKUP(B68,'070912'!B:C,2,FALSE)),"new",VLOOKUP(B68,'070912'!B:C,2,FALSE))</f>
        <v>new</v>
      </c>
      <c r="D68" s="11" t="str">
        <f>IF(ISERROR(VLOOKUP(B68,'070912'!B:D,3,FALSE)),"new",IF(VLOOKUP(B68,'070912'!B:D,3,FALSE)="new","existing",VLOOKUP(B68,'070912'!B:D,3,FALSE)))</f>
        <v>new</v>
      </c>
      <c r="E68" s="4">
        <f t="shared" si="2"/>
        <v>41159</v>
      </c>
      <c r="F68" s="11" t="str">
        <f>IF(ISERROR(VLOOKUP(B68,'110912'!B:B,1,FALSE)),"yes","no")</f>
        <v>no</v>
      </c>
      <c r="G68" s="2" t="s">
        <v>1238</v>
      </c>
    </row>
    <row r="69" spans="1:7">
      <c r="A69" s="11" t="s">
        <v>65</v>
      </c>
      <c r="B69" s="13">
        <v>120907053932</v>
      </c>
      <c r="C69" s="11" t="str">
        <f>IF(ISERROR(VLOOKUP(B69,'070912'!B:C,2,FALSE)),"new",VLOOKUP(B69,'070912'!B:C,2,FALSE))</f>
        <v>new</v>
      </c>
      <c r="D69" s="11" t="str">
        <f>IF(ISERROR(VLOOKUP(B69,'070912'!B:D,3,FALSE)),"new",IF(VLOOKUP(B69,'070912'!B:D,3,FALSE)="new","existing",VLOOKUP(B69,'070912'!B:D,3,FALSE)))</f>
        <v>new</v>
      </c>
      <c r="E69" s="4">
        <f t="shared" si="2"/>
        <v>41159</v>
      </c>
      <c r="F69" s="11" t="str">
        <f>IF(ISERROR(VLOOKUP(B69,'110912'!B:B,1,FALSE)),"yes","no")</f>
        <v>no</v>
      </c>
      <c r="G69" s="2" t="s">
        <v>1237</v>
      </c>
    </row>
    <row r="70" spans="1:7">
      <c r="A70" s="11" t="s">
        <v>326</v>
      </c>
      <c r="B70" s="13">
        <v>120907054217</v>
      </c>
      <c r="C70" s="11" t="str">
        <f>IF(ISERROR(VLOOKUP(B70,'070912'!B:C,2,FALSE)),"new",VLOOKUP(B70,'070912'!B:C,2,FALSE))</f>
        <v>new</v>
      </c>
      <c r="D70" s="11" t="str">
        <f>IF(ISERROR(VLOOKUP(B70,'070912'!B:D,3,FALSE)),"new",IF(VLOOKUP(B70,'070912'!B:D,3,FALSE)="new","existing",VLOOKUP(B70,'070912'!B:D,3,FALSE)))</f>
        <v>new</v>
      </c>
      <c r="E70" s="4">
        <f t="shared" si="2"/>
        <v>41159</v>
      </c>
      <c r="F70" s="11" t="str">
        <f>IF(ISERROR(VLOOKUP(B70,'110912'!B:B,1,FALSE)),"yes","no")</f>
        <v>no</v>
      </c>
      <c r="G70" s="2" t="s">
        <v>1236</v>
      </c>
    </row>
    <row r="71" spans="1:7">
      <c r="A71" s="11" t="s">
        <v>1234</v>
      </c>
      <c r="B71" s="13">
        <v>120907054427</v>
      </c>
      <c r="C71" s="11" t="str">
        <f>IF(ISERROR(VLOOKUP(B71,'070912'!B:C,2,FALSE)),"new",VLOOKUP(B71,'070912'!B:C,2,FALSE))</f>
        <v>new</v>
      </c>
      <c r="D71" s="11" t="str">
        <f>IF(ISERROR(VLOOKUP(B71,'070912'!B:D,3,FALSE)),"new",IF(VLOOKUP(B71,'070912'!B:D,3,FALSE)="new","existing",VLOOKUP(B71,'070912'!B:D,3,FALSE)))</f>
        <v>new</v>
      </c>
      <c r="E71" s="4">
        <f t="shared" si="2"/>
        <v>41159</v>
      </c>
      <c r="F71" s="11" t="str">
        <f>IF(ISERROR(VLOOKUP(B71,'110912'!B:B,1,FALSE)),"yes","no")</f>
        <v>no</v>
      </c>
      <c r="G71" s="2" t="s">
        <v>1235</v>
      </c>
    </row>
    <row r="72" spans="1:7">
      <c r="A72" s="11" t="s">
        <v>68</v>
      </c>
      <c r="B72" s="13">
        <v>120907054937</v>
      </c>
      <c r="C72" s="11" t="str">
        <f>IF(ISERROR(VLOOKUP(B72,'070912'!B:C,2,FALSE)),"new",VLOOKUP(B72,'070912'!B:C,2,FALSE))</f>
        <v>new</v>
      </c>
      <c r="D72" s="11" t="str">
        <f>IF(ISERROR(VLOOKUP(B72,'070912'!B:D,3,FALSE)),"new",IF(VLOOKUP(B72,'070912'!B:D,3,FALSE)="new","existing",VLOOKUP(B72,'070912'!B:D,3,FALSE)))</f>
        <v>new</v>
      </c>
      <c r="E72" s="4">
        <f t="shared" si="2"/>
        <v>41159</v>
      </c>
      <c r="F72" s="11" t="str">
        <f>IF(ISERROR(VLOOKUP(B72,'110912'!B:B,1,FALSE)),"yes","no")</f>
        <v>no</v>
      </c>
      <c r="G72" s="2" t="s">
        <v>1233</v>
      </c>
    </row>
    <row r="73" spans="1:7">
      <c r="A73" s="11" t="s">
        <v>69</v>
      </c>
      <c r="B73" s="13">
        <v>120907055453</v>
      </c>
      <c r="C73" s="11" t="str">
        <f>IF(ISERROR(VLOOKUP(B73,'070912'!B:C,2,FALSE)),"new",VLOOKUP(B73,'070912'!B:C,2,FALSE))</f>
        <v>new</v>
      </c>
      <c r="D73" s="11" t="str">
        <f>IF(ISERROR(VLOOKUP(B73,'070912'!B:D,3,FALSE)),"new",IF(VLOOKUP(B73,'070912'!B:D,3,FALSE)="new","existing",VLOOKUP(B73,'070912'!B:D,3,FALSE)))</f>
        <v>new</v>
      </c>
      <c r="E73" s="4">
        <f t="shared" si="2"/>
        <v>41159</v>
      </c>
      <c r="F73" s="11" t="str">
        <f>IF(ISERROR(VLOOKUP(B73,'110912'!B:B,1,FALSE)),"yes","no")</f>
        <v>no</v>
      </c>
      <c r="G73" s="2" t="s">
        <v>1232</v>
      </c>
    </row>
    <row r="74" spans="1:7">
      <c r="A74" s="11" t="s">
        <v>1230</v>
      </c>
      <c r="B74" s="13">
        <v>120907090553</v>
      </c>
      <c r="C74" s="11" t="str">
        <f>IF(ISERROR(VLOOKUP(B74,'070912'!B:C,2,FALSE)),"new",VLOOKUP(B74,'070912'!B:C,2,FALSE))</f>
        <v>new</v>
      </c>
      <c r="D74" s="11" t="str">
        <f>IF(ISERROR(VLOOKUP(B74,'070912'!B:D,3,FALSE)),"new",IF(VLOOKUP(B74,'070912'!B:D,3,FALSE)="new","existing",VLOOKUP(B74,'070912'!B:D,3,FALSE)))</f>
        <v>new</v>
      </c>
      <c r="E74" s="4">
        <f t="shared" si="2"/>
        <v>41159</v>
      </c>
      <c r="F74" s="11" t="str">
        <f>IF(ISERROR(VLOOKUP(B74,'110912'!B:B,1,FALSE)),"yes","no")</f>
        <v>yes</v>
      </c>
      <c r="G74" s="2" t="s">
        <v>1231</v>
      </c>
    </row>
    <row r="75" spans="1:7">
      <c r="A75" s="11" t="s">
        <v>1228</v>
      </c>
      <c r="B75" s="13">
        <v>120907104148</v>
      </c>
      <c r="C75" s="11" t="str">
        <f>IF(ISERROR(VLOOKUP(B75,'070912'!B:C,2,FALSE)),"new",VLOOKUP(B75,'070912'!B:C,2,FALSE))</f>
        <v>new</v>
      </c>
      <c r="D75" s="11" t="str">
        <f>IF(ISERROR(VLOOKUP(B75,'070912'!B:D,3,FALSE)),"new",IF(VLOOKUP(B75,'070912'!B:D,3,FALSE)="new","existing",VLOOKUP(B75,'070912'!B:D,3,FALSE)))</f>
        <v>new</v>
      </c>
      <c r="E75" s="4">
        <f t="shared" si="2"/>
        <v>41159</v>
      </c>
      <c r="F75" s="11" t="str">
        <f>IF(ISERROR(VLOOKUP(B75,'110912'!B:B,1,FALSE)),"yes","no")</f>
        <v>no</v>
      </c>
      <c r="G75" s="2" t="s">
        <v>1229</v>
      </c>
    </row>
    <row r="76" spans="1:7">
      <c r="A76" s="1" t="s">
        <v>1226</v>
      </c>
      <c r="B76" s="13">
        <v>120907110740</v>
      </c>
      <c r="C76" s="11" t="str">
        <f>IF(ISERROR(VLOOKUP(B76,'070912'!B:C,2,FALSE)),"new",VLOOKUP(B76,'070912'!B:C,2,FALSE))</f>
        <v>new</v>
      </c>
      <c r="D76" s="11" t="str">
        <f>IF(ISERROR(VLOOKUP(B76,'070912'!B:D,3,FALSE)),"new",IF(VLOOKUP(B76,'070912'!B:D,3,FALSE)="new","existing",VLOOKUP(B76,'070912'!B:D,3,FALSE)))</f>
        <v>new</v>
      </c>
      <c r="E76" s="4">
        <f t="shared" si="2"/>
        <v>41159</v>
      </c>
      <c r="F76" s="11" t="str">
        <f>IF(ISERROR(VLOOKUP(B76,'110912'!B:B,1,FALSE)),"yes","no")</f>
        <v>no</v>
      </c>
      <c r="G76" s="2" t="s">
        <v>1227</v>
      </c>
    </row>
    <row r="77" spans="1:7">
      <c r="A77" s="1" t="s">
        <v>1224</v>
      </c>
      <c r="B77" s="13">
        <v>120907111503</v>
      </c>
      <c r="C77" s="11" t="str">
        <f>IF(ISERROR(VLOOKUP(B77,'070912'!B:C,2,FALSE)),"new",VLOOKUP(B77,'070912'!B:C,2,FALSE))</f>
        <v>new</v>
      </c>
      <c r="D77" s="11" t="str">
        <f>IF(ISERROR(VLOOKUP(B77,'070912'!B:D,3,FALSE)),"new",IF(VLOOKUP(B77,'070912'!B:D,3,FALSE)="new","existing",VLOOKUP(B77,'070912'!B:D,3,FALSE)))</f>
        <v>new</v>
      </c>
      <c r="E77" s="4">
        <f t="shared" si="2"/>
        <v>41159</v>
      </c>
      <c r="F77" s="11" t="str">
        <f>IF(ISERROR(VLOOKUP(B77,'110912'!B:B,1,FALSE)),"yes","no")</f>
        <v>no</v>
      </c>
      <c r="G77" s="2" t="s">
        <v>1225</v>
      </c>
    </row>
    <row r="78" spans="1:7">
      <c r="A78" s="1" t="s">
        <v>1222</v>
      </c>
      <c r="B78" s="13">
        <v>120907134556</v>
      </c>
      <c r="C78" s="11" t="str">
        <f>IF(ISERROR(VLOOKUP(B78,'070912'!B:C,2,FALSE)),"new",VLOOKUP(B78,'070912'!B:C,2,FALSE))</f>
        <v>new</v>
      </c>
      <c r="D78" s="11" t="str">
        <f>IF(ISERROR(VLOOKUP(B78,'070912'!B:D,3,FALSE)),"new",IF(VLOOKUP(B78,'070912'!B:D,3,FALSE)="new","existing",VLOOKUP(B78,'070912'!B:D,3,FALSE)))</f>
        <v>new</v>
      </c>
      <c r="E78" s="4">
        <f t="shared" si="2"/>
        <v>41159</v>
      </c>
      <c r="F78" s="11" t="str">
        <f>IF(ISERROR(VLOOKUP(B78,'110912'!B:B,1,FALSE)),"yes","no")</f>
        <v>no</v>
      </c>
      <c r="G78" s="2" t="s">
        <v>1223</v>
      </c>
    </row>
    <row r="79" spans="1:7">
      <c r="A79" s="1" t="s">
        <v>1220</v>
      </c>
      <c r="B79" s="13">
        <v>120907135400</v>
      </c>
      <c r="C79" s="11" t="str">
        <f>IF(ISERROR(VLOOKUP(B79,'070912'!B:C,2,FALSE)),"new",VLOOKUP(B79,'070912'!B:C,2,FALSE))</f>
        <v>new</v>
      </c>
      <c r="D79" s="11" t="str">
        <f>IF(ISERROR(VLOOKUP(B79,'070912'!B:D,3,FALSE)),"new",IF(VLOOKUP(B79,'070912'!B:D,3,FALSE)="new","existing",VLOOKUP(B79,'070912'!B:D,3,FALSE)))</f>
        <v>new</v>
      </c>
      <c r="E79" s="4">
        <f t="shared" si="2"/>
        <v>41159</v>
      </c>
      <c r="F79" s="11" t="str">
        <f>IF(ISERROR(VLOOKUP(B79,'110912'!B:B,1,FALSE)),"yes","no")</f>
        <v>no</v>
      </c>
      <c r="G79" s="2" t="s">
        <v>1221</v>
      </c>
    </row>
    <row r="80" spans="1:7">
      <c r="A80" s="1" t="s">
        <v>1218</v>
      </c>
      <c r="B80" s="13">
        <v>120907135752</v>
      </c>
      <c r="C80" s="11" t="str">
        <f>IF(ISERROR(VLOOKUP(B80,'070912'!B:C,2,FALSE)),"new",VLOOKUP(B80,'070912'!B:C,2,FALSE))</f>
        <v>new</v>
      </c>
      <c r="D80" s="11" t="str">
        <f>IF(ISERROR(VLOOKUP(B80,'070912'!B:D,3,FALSE)),"new",IF(VLOOKUP(B80,'070912'!B:D,3,FALSE)="new","existing",VLOOKUP(B80,'070912'!B:D,3,FALSE)))</f>
        <v>new</v>
      </c>
      <c r="E80" s="4">
        <f t="shared" si="2"/>
        <v>41159</v>
      </c>
      <c r="F80" s="11" t="str">
        <f>IF(ISERROR(VLOOKUP(B80,'110912'!B:B,1,FALSE)),"yes","no")</f>
        <v>no</v>
      </c>
      <c r="G80" s="2" t="s">
        <v>1219</v>
      </c>
    </row>
    <row r="81" spans="1:7">
      <c r="A81" s="1" t="s">
        <v>1216</v>
      </c>
      <c r="B81" s="13">
        <v>120907140308</v>
      </c>
      <c r="C81" s="11" t="str">
        <f>IF(ISERROR(VLOOKUP(B81,'070912'!B:C,2,FALSE)),"new",VLOOKUP(B81,'070912'!B:C,2,FALSE))</f>
        <v>new</v>
      </c>
      <c r="D81" s="11" t="str">
        <f>IF(ISERROR(VLOOKUP(B81,'070912'!B:D,3,FALSE)),"new",IF(VLOOKUP(B81,'070912'!B:D,3,FALSE)="new","existing",VLOOKUP(B81,'070912'!B:D,3,FALSE)))</f>
        <v>new</v>
      </c>
      <c r="E81" s="4">
        <f t="shared" si="2"/>
        <v>41159</v>
      </c>
      <c r="F81" s="11" t="str">
        <f>IF(ISERROR(VLOOKUP(B81,'110912'!B:B,1,FALSE)),"yes","no")</f>
        <v>no</v>
      </c>
      <c r="G81" s="2" t="s">
        <v>1217</v>
      </c>
    </row>
    <row r="82" spans="1:7">
      <c r="A82" s="1" t="s">
        <v>1214</v>
      </c>
      <c r="B82" s="13">
        <v>120907140813</v>
      </c>
      <c r="C82" s="11" t="str">
        <f>IF(ISERROR(VLOOKUP(B82,'070912'!B:C,2,FALSE)),"new",VLOOKUP(B82,'070912'!B:C,2,FALSE))</f>
        <v>new</v>
      </c>
      <c r="D82" s="11" t="str">
        <f>IF(ISERROR(VLOOKUP(B82,'070912'!B:D,3,FALSE)),"new",IF(VLOOKUP(B82,'070912'!B:D,3,FALSE)="new","existing",VLOOKUP(B82,'070912'!B:D,3,FALSE)))</f>
        <v>new</v>
      </c>
      <c r="E82" s="4">
        <f t="shared" si="2"/>
        <v>41159</v>
      </c>
      <c r="F82" s="11" t="str">
        <f>IF(ISERROR(VLOOKUP(B82,'110912'!B:B,1,FALSE)),"yes","no")</f>
        <v>no</v>
      </c>
      <c r="G82" s="2" t="s">
        <v>1215</v>
      </c>
    </row>
    <row r="83" spans="1:7">
      <c r="A83" s="1" t="s">
        <v>1210</v>
      </c>
      <c r="B83" s="13">
        <v>120910024050</v>
      </c>
      <c r="C83" s="11" t="str">
        <f>IF(ISERROR(VLOOKUP(B83,'070912'!B:C,2,FALSE)),"new",VLOOKUP(B83,'070912'!B:C,2,FALSE))</f>
        <v>new</v>
      </c>
      <c r="D83" s="11" t="str">
        <f>IF(ISERROR(VLOOKUP(B83,'070912'!B:D,3,FALSE)),"new",IF(VLOOKUP(B83,'070912'!B:D,3,FALSE)="new","existing",VLOOKUP(B83,'070912'!B:D,3,FALSE)))</f>
        <v>new</v>
      </c>
      <c r="E83" s="4">
        <f t="shared" si="2"/>
        <v>41162</v>
      </c>
      <c r="F83" s="11" t="str">
        <f>IF(ISERROR(VLOOKUP(B83,'110912'!B:B,1,FALSE)),"yes","no")</f>
        <v>no</v>
      </c>
      <c r="G83" s="2" t="s">
        <v>1211</v>
      </c>
    </row>
    <row r="84" spans="1:7">
      <c r="A84" s="1" t="s">
        <v>36</v>
      </c>
      <c r="B84" s="13">
        <v>120910024613</v>
      </c>
      <c r="C84" s="11" t="str">
        <f>IF(ISERROR(VLOOKUP(B84,'070912'!B:C,2,FALSE)),"new",VLOOKUP(B84,'070912'!B:C,2,FALSE))</f>
        <v>new</v>
      </c>
      <c r="D84" s="11" t="str">
        <f>IF(ISERROR(VLOOKUP(B84,'070912'!B:D,3,FALSE)),"new",IF(VLOOKUP(B84,'070912'!B:D,3,FALSE)="new","existing",VLOOKUP(B84,'070912'!B:D,3,FALSE)))</f>
        <v>new</v>
      </c>
      <c r="E84" s="4">
        <f t="shared" si="2"/>
        <v>41162</v>
      </c>
      <c r="F84" s="11" t="str">
        <f>IF(ISERROR(VLOOKUP(B84,'110912'!B:B,1,FALSE)),"yes","no")</f>
        <v>no</v>
      </c>
      <c r="G84" s="2" t="s">
        <v>1209</v>
      </c>
    </row>
    <row r="85" spans="1:7">
      <c r="A85" s="11" t="s">
        <v>1176</v>
      </c>
      <c r="B85" s="13">
        <v>1203261341263</v>
      </c>
      <c r="C85" s="11" t="str">
        <f>IF(ISERROR(VLOOKUP(B85,'070912'!B:C,2,FALSE)),"new",VLOOKUP(B85,'070912'!B:C,2,FALSE))</f>
        <v>new</v>
      </c>
      <c r="D85" s="11" t="str">
        <f>IF(ISERROR(VLOOKUP(B85,'070912'!B:D,3,FALSE)),"new",IF(VLOOKUP(B85,'070912'!B:D,3,FALSE)="new","existing",VLOOKUP(B85,'070912'!B:D,3,FALSE)))</f>
        <v>existing</v>
      </c>
      <c r="E85" s="4">
        <f t="shared" si="2"/>
        <v>41159</v>
      </c>
      <c r="F85" s="11" t="str">
        <f>IF(ISERROR(VLOOKUP(B85,'110912'!B:B,1,FALSE)),"yes","no")</f>
        <v>yes</v>
      </c>
      <c r="G85" s="2" t="s">
        <v>1177</v>
      </c>
    </row>
    <row r="86" spans="1:7">
      <c r="A86" s="11" t="s">
        <v>1170</v>
      </c>
      <c r="B86" s="13">
        <v>1203261341421</v>
      </c>
      <c r="C86" s="11" t="str">
        <f>IF(ISERROR(VLOOKUP(B86,'070912'!B:C,2,FALSE)),"new",VLOOKUP(B86,'070912'!B:C,2,FALSE))</f>
        <v>new</v>
      </c>
      <c r="D86" s="11" t="str">
        <f>IF(ISERROR(VLOOKUP(B86,'070912'!B:D,3,FALSE)),"new",IF(VLOOKUP(B86,'070912'!B:D,3,FALSE)="new","existing",VLOOKUP(B86,'070912'!B:D,3,FALSE)))</f>
        <v>existing</v>
      </c>
      <c r="E86" s="4">
        <f t="shared" si="2"/>
        <v>41159</v>
      </c>
      <c r="F86" s="11" t="str">
        <f>IF(ISERROR(VLOOKUP(B86,'110912'!B:B,1,FALSE)),"yes","no")</f>
        <v>yes</v>
      </c>
      <c r="G86" s="2" t="s">
        <v>1171</v>
      </c>
    </row>
    <row r="87" spans="1:7">
      <c r="A87" s="11" t="s">
        <v>1168</v>
      </c>
      <c r="B87" s="13">
        <v>1203261341473</v>
      </c>
      <c r="C87" s="11" t="str">
        <f>IF(ISERROR(VLOOKUP(B87,'070912'!B:C,2,FALSE)),"new",VLOOKUP(B87,'070912'!B:C,2,FALSE))</f>
        <v>new</v>
      </c>
      <c r="D87" s="11" t="str">
        <f>IF(ISERROR(VLOOKUP(B87,'070912'!B:D,3,FALSE)),"new",IF(VLOOKUP(B87,'070912'!B:D,3,FALSE)="new","existing",VLOOKUP(B87,'070912'!B:D,3,FALSE)))</f>
        <v>existing</v>
      </c>
      <c r="E87" s="4">
        <f t="shared" si="2"/>
        <v>41159</v>
      </c>
      <c r="F87" s="11" t="str">
        <f>IF(ISERROR(VLOOKUP(B87,'110912'!B:B,1,FALSE)),"yes","no")</f>
        <v>yes</v>
      </c>
      <c r="G87" s="2" t="s">
        <v>1169</v>
      </c>
    </row>
    <row r="88" spans="1:7">
      <c r="A88" s="11" t="s">
        <v>1166</v>
      </c>
      <c r="B88" s="13">
        <v>1203261341523</v>
      </c>
      <c r="C88" s="11" t="str">
        <f>IF(ISERROR(VLOOKUP(B88,'070912'!B:C,2,FALSE)),"new",VLOOKUP(B88,'070912'!B:C,2,FALSE))</f>
        <v>new</v>
      </c>
      <c r="D88" s="11" t="str">
        <f>IF(ISERROR(VLOOKUP(B88,'070912'!B:D,3,FALSE)),"new",IF(VLOOKUP(B88,'070912'!B:D,3,FALSE)="new","existing",VLOOKUP(B88,'070912'!B:D,3,FALSE)))</f>
        <v>existing</v>
      </c>
      <c r="E88" s="4">
        <f t="shared" si="2"/>
        <v>41159</v>
      </c>
      <c r="F88" s="11" t="str">
        <f>IF(ISERROR(VLOOKUP(B88,'110912'!B:B,1,FALSE)),"yes","no")</f>
        <v>yes</v>
      </c>
      <c r="G88" s="2" t="s">
        <v>1167</v>
      </c>
    </row>
    <row r="89" spans="1:7">
      <c r="A89" s="11" t="s">
        <v>1195</v>
      </c>
      <c r="B89" s="13">
        <v>1203261341573</v>
      </c>
      <c r="C89" s="11" t="str">
        <f>IF(ISERROR(VLOOKUP(B89,'070912'!B:C,2,FALSE)),"new",VLOOKUP(B89,'070912'!B:C,2,FALSE))</f>
        <v>new</v>
      </c>
      <c r="D89" s="11" t="str">
        <f>IF(ISERROR(VLOOKUP(B89,'070912'!B:D,3,FALSE)),"new",IF(VLOOKUP(B89,'070912'!B:D,3,FALSE)="new","existing",VLOOKUP(B89,'070912'!B:D,3,FALSE)))</f>
        <v>existing</v>
      </c>
      <c r="E89" s="4">
        <f t="shared" si="2"/>
        <v>41158</v>
      </c>
      <c r="F89" s="11" t="str">
        <f>IF(ISERROR(VLOOKUP(B89,'110912'!B:B,1,FALSE)),"yes","no")</f>
        <v>yes</v>
      </c>
      <c r="G89" s="2" t="s">
        <v>1196</v>
      </c>
    </row>
    <row r="90" spans="1:7">
      <c r="A90" s="11" t="s">
        <v>1193</v>
      </c>
      <c r="B90" s="13">
        <v>1203261342013</v>
      </c>
      <c r="C90" s="11" t="str">
        <f>IF(ISERROR(VLOOKUP(B90,'070912'!B:C,2,FALSE)),"new",VLOOKUP(B90,'070912'!B:C,2,FALSE))</f>
        <v>new</v>
      </c>
      <c r="D90" s="11" t="str">
        <f>IF(ISERROR(VLOOKUP(B90,'070912'!B:D,3,FALSE)),"new",IF(VLOOKUP(B90,'070912'!B:D,3,FALSE)="new","existing",VLOOKUP(B90,'070912'!B:D,3,FALSE)))</f>
        <v>existing</v>
      </c>
      <c r="E90" s="4">
        <f t="shared" si="2"/>
        <v>41158</v>
      </c>
      <c r="F90" s="11" t="str">
        <f>IF(ISERROR(VLOOKUP(B90,'110912'!B:B,1,FALSE)),"yes","no")</f>
        <v>yes</v>
      </c>
      <c r="G90" s="2" t="s">
        <v>1194</v>
      </c>
    </row>
    <row r="91" spans="1:7">
      <c r="A91" s="11" t="s">
        <v>1197</v>
      </c>
      <c r="B91" s="13">
        <v>1203261342053</v>
      </c>
      <c r="C91" s="11" t="str">
        <f>IF(ISERROR(VLOOKUP(B91,'070912'!B:C,2,FALSE)),"new",VLOOKUP(B91,'070912'!B:C,2,FALSE))</f>
        <v>new</v>
      </c>
      <c r="D91" s="11" t="str">
        <f>IF(ISERROR(VLOOKUP(B91,'070912'!B:D,3,FALSE)),"new",IF(VLOOKUP(B91,'070912'!B:D,3,FALSE)="new","existing",VLOOKUP(B91,'070912'!B:D,3,FALSE)))</f>
        <v>existing</v>
      </c>
      <c r="E91" s="4">
        <f t="shared" si="2"/>
        <v>41158</v>
      </c>
      <c r="F91" s="11" t="str">
        <f>IF(ISERROR(VLOOKUP(B91,'110912'!B:B,1,FALSE)),"yes","no")</f>
        <v>yes</v>
      </c>
      <c r="G91" s="2" t="s">
        <v>1198</v>
      </c>
    </row>
    <row r="92" spans="1:7">
      <c r="A92" s="11" t="s">
        <v>1150</v>
      </c>
      <c r="B92" s="13">
        <v>1203261342103</v>
      </c>
      <c r="C92" s="11" t="str">
        <f>IF(ISERROR(VLOOKUP(B92,'070912'!B:C,2,FALSE)),"new",VLOOKUP(B92,'070912'!B:C,2,FALSE))</f>
        <v>new</v>
      </c>
      <c r="D92" s="11" t="str">
        <f>IF(ISERROR(VLOOKUP(B92,'070912'!B:D,3,FALSE)),"new",IF(VLOOKUP(B92,'070912'!B:D,3,FALSE)="new","existing",VLOOKUP(B92,'070912'!B:D,3,FALSE)))</f>
        <v>existing</v>
      </c>
      <c r="E92" s="4">
        <f t="shared" si="2"/>
        <v>41157</v>
      </c>
      <c r="F92" s="11" t="str">
        <f>IF(ISERROR(VLOOKUP(B92,'110912'!B:B,1,FALSE)),"yes","no")</f>
        <v>yes</v>
      </c>
      <c r="G92" s="2" t="s">
        <v>1151</v>
      </c>
    </row>
    <row r="93" spans="1:7">
      <c r="A93" s="11" t="s">
        <v>1140</v>
      </c>
      <c r="B93" s="13">
        <v>1203261342171</v>
      </c>
      <c r="C93" s="11" t="str">
        <f>IF(ISERROR(VLOOKUP(B93,'070912'!B:C,2,FALSE)),"new",VLOOKUP(B93,'070912'!B:C,2,FALSE))</f>
        <v>new</v>
      </c>
      <c r="D93" s="11" t="str">
        <f>IF(ISERROR(VLOOKUP(B93,'070912'!B:D,3,FALSE)),"new",IF(VLOOKUP(B93,'070912'!B:D,3,FALSE)="new","existing",VLOOKUP(B93,'070912'!B:D,3,FALSE)))</f>
        <v>existing</v>
      </c>
      <c r="E93" s="4">
        <f t="shared" si="2"/>
        <v>41158</v>
      </c>
      <c r="F93" s="11" t="str">
        <f>IF(ISERROR(VLOOKUP(B93,'110912'!B:B,1,FALSE)),"yes","no")</f>
        <v>yes</v>
      </c>
      <c r="G93" s="2" t="s">
        <v>1204</v>
      </c>
    </row>
    <row r="94" spans="1:7">
      <c r="A94" s="11" t="s">
        <v>1138</v>
      </c>
      <c r="B94" s="13">
        <v>1203261342213</v>
      </c>
      <c r="C94" s="11" t="str">
        <f>IF(ISERROR(VLOOKUP(B94,'070912'!B:C,2,FALSE)),"new",VLOOKUP(B94,'070912'!B:C,2,FALSE))</f>
        <v>new</v>
      </c>
      <c r="D94" s="11" t="str">
        <f>IF(ISERROR(VLOOKUP(B94,'070912'!B:D,3,FALSE)),"new",IF(VLOOKUP(B94,'070912'!B:D,3,FALSE)="new","existing",VLOOKUP(B94,'070912'!B:D,3,FALSE)))</f>
        <v>existing</v>
      </c>
      <c r="E94" s="4">
        <f t="shared" si="2"/>
        <v>41157</v>
      </c>
      <c r="F94" s="11" t="str">
        <f>IF(ISERROR(VLOOKUP(B94,'110912'!B:B,1,FALSE)),"yes","no")</f>
        <v>yes</v>
      </c>
      <c r="G94" s="2" t="s">
        <v>1139</v>
      </c>
    </row>
    <row r="95" spans="1:7">
      <c r="A95" s="11" t="s">
        <v>861</v>
      </c>
      <c r="B95" s="13">
        <v>1206290700033</v>
      </c>
      <c r="C95" s="11" t="str">
        <f>IF(ISERROR(VLOOKUP(B95,'070912'!B:C,2,FALSE)),"new",VLOOKUP(B95,'070912'!B:C,2,FALSE))</f>
        <v>new</v>
      </c>
      <c r="D95" s="11" t="str">
        <f>IF(ISERROR(VLOOKUP(B95,'070912'!B:D,3,FALSE)),"new",IF(VLOOKUP(B95,'070912'!B:D,3,FALSE)="new","existing",VLOOKUP(B95,'070912'!B:D,3,FALSE)))</f>
        <v>existing</v>
      </c>
      <c r="E95" s="4">
        <f t="shared" si="2"/>
        <v>41148</v>
      </c>
      <c r="F95" s="11" t="str">
        <f>IF(ISERROR(VLOOKUP(B95,'110912'!B:B,1,FALSE)),"yes","no")</f>
        <v>yes</v>
      </c>
      <c r="G95" s="2" t="s">
        <v>862</v>
      </c>
    </row>
    <row r="96" spans="1:7">
      <c r="A96" s="11" t="s">
        <v>224</v>
      </c>
      <c r="B96" s="13">
        <v>1206290700111</v>
      </c>
      <c r="C96" s="11" t="str">
        <f>IF(ISERROR(VLOOKUP(B96,'070912'!B:C,2,FALSE)),"new",VLOOKUP(B96,'070912'!B:C,2,FALSE))</f>
        <v>new</v>
      </c>
      <c r="D96" s="11" t="str">
        <f>IF(ISERROR(VLOOKUP(B96,'070912'!B:D,3,FALSE)),"new",IF(VLOOKUP(B96,'070912'!B:D,3,FALSE)="new","existing",VLOOKUP(B96,'070912'!B:D,3,FALSE)))</f>
        <v>existing</v>
      </c>
      <c r="E96" s="4">
        <f t="shared" si="2"/>
        <v>41149</v>
      </c>
      <c r="F96" s="11" t="str">
        <f>IF(ISERROR(VLOOKUP(B96,'110912'!B:B,1,FALSE)),"yes","no")</f>
        <v>no</v>
      </c>
      <c r="G96" s="2" t="s">
        <v>852</v>
      </c>
    </row>
    <row r="97" spans="1:7">
      <c r="A97" s="11" t="s">
        <v>384</v>
      </c>
      <c r="B97" s="13">
        <v>1207040925223</v>
      </c>
      <c r="C97" s="11" t="str">
        <f>IF(ISERROR(VLOOKUP(B97,'070912'!B:C,2,FALSE)),"new",VLOOKUP(B97,'070912'!B:C,2,FALSE))</f>
        <v>new</v>
      </c>
      <c r="D97" s="11" t="str">
        <f>IF(ISERROR(VLOOKUP(B97,'070912'!B:D,3,FALSE)),"new",IF(VLOOKUP(B97,'070912'!B:D,3,FALSE)="new","existing",VLOOKUP(B97,'070912'!B:D,3,FALSE)))</f>
        <v>existing</v>
      </c>
      <c r="E97" s="4">
        <f t="shared" si="2"/>
        <v>41157</v>
      </c>
      <c r="F97" s="11" t="str">
        <f>IF(ISERROR(VLOOKUP(B97,'110912'!B:B,1,FALSE)),"yes","no")</f>
        <v>yes</v>
      </c>
      <c r="G97" s="2" t="s">
        <v>1132</v>
      </c>
    </row>
    <row r="98" spans="1:7">
      <c r="A98" s="11" t="s">
        <v>383</v>
      </c>
      <c r="B98" s="13">
        <v>1207040925263</v>
      </c>
      <c r="C98" s="11" t="str">
        <f>IF(ISERROR(VLOOKUP(B98,'070912'!B:C,2,FALSE)),"new",VLOOKUP(B98,'070912'!B:C,2,FALSE))</f>
        <v>new</v>
      </c>
      <c r="D98" s="11" t="str">
        <f>IF(ISERROR(VLOOKUP(B98,'070912'!B:D,3,FALSE)),"new",IF(VLOOKUP(B98,'070912'!B:D,3,FALSE)="new","existing",VLOOKUP(B98,'070912'!B:D,3,FALSE)))</f>
        <v>existing</v>
      </c>
      <c r="E98" s="4">
        <f t="shared" si="2"/>
        <v>41157</v>
      </c>
      <c r="F98" s="11" t="str">
        <f>IF(ISERROR(VLOOKUP(B98,'110912'!B:B,1,FALSE)),"yes","no")</f>
        <v>yes</v>
      </c>
      <c r="G98" s="2" t="s">
        <v>1131</v>
      </c>
    </row>
    <row r="99" spans="1:7">
      <c r="A99" s="11" t="s">
        <v>382</v>
      </c>
      <c r="B99" s="13">
        <v>1207040925303</v>
      </c>
      <c r="C99" s="11" t="str">
        <f>IF(ISERROR(VLOOKUP(B99,'070912'!B:C,2,FALSE)),"new",VLOOKUP(B99,'070912'!B:C,2,FALSE))</f>
        <v>new</v>
      </c>
      <c r="D99" s="11" t="str">
        <f>IF(ISERROR(VLOOKUP(B99,'070912'!B:D,3,FALSE)),"new",IF(VLOOKUP(B99,'070912'!B:D,3,FALSE)="new","existing",VLOOKUP(B99,'070912'!B:D,3,FALSE)))</f>
        <v>existing</v>
      </c>
      <c r="E99" s="4">
        <f t="shared" si="2"/>
        <v>41158</v>
      </c>
      <c r="F99" s="11" t="str">
        <f>IF(ISERROR(VLOOKUP(B99,'110912'!B:B,1,FALSE)),"yes","no")</f>
        <v>yes</v>
      </c>
      <c r="G99" s="2" t="s">
        <v>1065</v>
      </c>
    </row>
    <row r="100" spans="1:7">
      <c r="A100" s="11" t="s">
        <v>1181</v>
      </c>
      <c r="B100" s="13">
        <v>1207130315431</v>
      </c>
      <c r="C100" s="11" t="str">
        <f>IF(ISERROR(VLOOKUP(B100,'070912'!B:C,2,FALSE)),"new",VLOOKUP(B100,'070912'!B:C,2,FALSE))</f>
        <v>new</v>
      </c>
      <c r="D100" s="11" t="str">
        <f>IF(ISERROR(VLOOKUP(B100,'070912'!B:D,3,FALSE)),"new",IF(VLOOKUP(B100,'070912'!B:D,3,FALSE)="new","existing",VLOOKUP(B100,'070912'!B:D,3,FALSE)))</f>
        <v>existing</v>
      </c>
      <c r="E100" s="4">
        <f t="shared" si="2"/>
        <v>41158</v>
      </c>
      <c r="F100" s="11" t="str">
        <f>IF(ISERROR(VLOOKUP(B100,'110912'!B:B,1,FALSE)),"yes","no")</f>
        <v>no</v>
      </c>
      <c r="G100" s="2" t="s">
        <v>1182</v>
      </c>
    </row>
    <row r="101" spans="1:7">
      <c r="A101" s="11" t="s">
        <v>904</v>
      </c>
      <c r="B101" s="13">
        <v>1207170519353</v>
      </c>
      <c r="C101" s="11" t="str">
        <f>IF(ISERROR(VLOOKUP(B101,'070912'!B:C,2,FALSE)),"new",VLOOKUP(B101,'070912'!B:C,2,FALSE))</f>
        <v>new</v>
      </c>
      <c r="D101" s="11" t="str">
        <f>IF(ISERROR(VLOOKUP(B101,'070912'!B:D,3,FALSE)),"new",IF(VLOOKUP(B101,'070912'!B:D,3,FALSE)="new","existing",VLOOKUP(B101,'070912'!B:D,3,FALSE)))</f>
        <v>existing</v>
      </c>
      <c r="E101" s="4">
        <f t="shared" si="2"/>
        <v>41151</v>
      </c>
      <c r="F101" s="11" t="str">
        <f>IF(ISERROR(VLOOKUP(B101,'110912'!B:B,1,FALSE)),"yes","no")</f>
        <v>no</v>
      </c>
      <c r="G101" s="2" t="s">
        <v>905</v>
      </c>
    </row>
    <row r="102" spans="1:7">
      <c r="A102" s="11" t="s">
        <v>489</v>
      </c>
      <c r="B102" s="13">
        <v>1208130524571</v>
      </c>
      <c r="C102" s="11" t="str">
        <f>IF(ISERROR(VLOOKUP(B102,'070912'!B:C,2,FALSE)),"new",VLOOKUP(B102,'070912'!B:C,2,FALSE))</f>
        <v>new</v>
      </c>
      <c r="D102" s="11" t="str">
        <f>IF(ISERROR(VLOOKUP(B102,'070912'!B:D,3,FALSE)),"new",IF(VLOOKUP(B102,'070912'!B:D,3,FALSE)="new","existing",VLOOKUP(B102,'070912'!B:D,3,FALSE)))</f>
        <v>existing</v>
      </c>
      <c r="E102" s="4">
        <f t="shared" si="2"/>
        <v>41156</v>
      </c>
      <c r="F102" s="11" t="str">
        <f>IF(ISERROR(VLOOKUP(B102,'110912'!B:B,1,FALSE)),"yes","no")</f>
        <v>no</v>
      </c>
      <c r="G102" s="2" t="s">
        <v>1161</v>
      </c>
    </row>
    <row r="103" spans="1:7">
      <c r="A103" s="11" t="s">
        <v>1103</v>
      </c>
      <c r="B103" s="13">
        <v>1208150951132</v>
      </c>
      <c r="C103" s="11" t="str">
        <f>IF(ISERROR(VLOOKUP(B103,'070912'!B:C,2,FALSE)),"new",VLOOKUP(B103,'070912'!B:C,2,FALSE))</f>
        <v>new</v>
      </c>
      <c r="D103" s="11" t="str">
        <f>IF(ISERROR(VLOOKUP(B103,'070912'!B:D,3,FALSE)),"new",IF(VLOOKUP(B103,'070912'!B:D,3,FALSE)="new","existing",VLOOKUP(B103,'070912'!B:D,3,FALSE)))</f>
        <v>existing</v>
      </c>
      <c r="E103" s="4">
        <f t="shared" si="2"/>
        <v>41157</v>
      </c>
      <c r="F103" s="11" t="str">
        <f>IF(ISERROR(VLOOKUP(B103,'110912'!B:B,1,FALSE)),"yes","no")</f>
        <v>no</v>
      </c>
      <c r="G103" s="2" t="s">
        <v>1104</v>
      </c>
    </row>
    <row r="104" spans="1:7">
      <c r="A104" s="11" t="s">
        <v>27</v>
      </c>
      <c r="B104" s="13">
        <v>1208170949261</v>
      </c>
      <c r="C104" s="11" t="str">
        <f>IF(ISERROR(VLOOKUP(B104,'070912'!B:C,2,FALSE)),"new",VLOOKUP(B104,'070912'!B:C,2,FALSE))</f>
        <v>new</v>
      </c>
      <c r="D104" s="11" t="str">
        <f>IF(ISERROR(VLOOKUP(B104,'070912'!B:D,3,FALSE)),"new",IF(VLOOKUP(B104,'070912'!B:D,3,FALSE)="new","existing",VLOOKUP(B104,'070912'!B:D,3,FALSE)))</f>
        <v>existing</v>
      </c>
      <c r="E104" s="4">
        <f t="shared" si="2"/>
        <v>41138</v>
      </c>
      <c r="F104" s="11" t="str">
        <f>IF(ISERROR(VLOOKUP(B104,'110912'!B:B,1,FALSE)),"yes","no")</f>
        <v>no</v>
      </c>
      <c r="G104" s="2" t="s">
        <v>689</v>
      </c>
    </row>
    <row r="105" spans="1:7">
      <c r="A105" s="11" t="s">
        <v>424</v>
      </c>
      <c r="B105" s="13">
        <v>1208170955211</v>
      </c>
      <c r="C105" s="11" t="str">
        <f>IF(ISERROR(VLOOKUP(B105,'070912'!B:C,2,FALSE)),"new",VLOOKUP(B105,'070912'!B:C,2,FALSE))</f>
        <v>new</v>
      </c>
      <c r="D105" s="11" t="str">
        <f>IF(ISERROR(VLOOKUP(B105,'070912'!B:D,3,FALSE)),"new",IF(VLOOKUP(B105,'070912'!B:D,3,FALSE)="new","existing",VLOOKUP(B105,'070912'!B:D,3,FALSE)))</f>
        <v>existing</v>
      </c>
      <c r="E105" s="4">
        <f t="shared" si="2"/>
        <v>41150</v>
      </c>
      <c r="F105" s="11" t="str">
        <f>IF(ISERROR(VLOOKUP(B105,'110912'!B:B,1,FALSE)),"yes","no")</f>
        <v>no</v>
      </c>
      <c r="G105" s="2" t="s">
        <v>848</v>
      </c>
    </row>
    <row r="106" spans="1:7">
      <c r="A106" s="1" t="s">
        <v>859</v>
      </c>
      <c r="B106" s="13">
        <v>1208182007483</v>
      </c>
      <c r="C106" s="11" t="str">
        <f>IF(ISERROR(VLOOKUP(B106,'070912'!B:C,2,FALSE)),"new",VLOOKUP(B106,'070912'!B:C,2,FALSE))</f>
        <v>new</v>
      </c>
      <c r="D106" s="11" t="str">
        <f>IF(ISERROR(VLOOKUP(B106,'070912'!B:D,3,FALSE)),"new",IF(VLOOKUP(B106,'070912'!B:D,3,FALSE)="new","existing",VLOOKUP(B106,'070912'!B:D,3,FALSE)))</f>
        <v>new</v>
      </c>
      <c r="E106" s="4">
        <f t="shared" si="2"/>
        <v>41161</v>
      </c>
      <c r="F106" s="11" t="str">
        <f>IF(ISERROR(VLOOKUP(B106,'110912'!B:B,1,FALSE)),"yes","no")</f>
        <v>no</v>
      </c>
      <c r="G106" s="2" t="s">
        <v>1213</v>
      </c>
    </row>
    <row r="107" spans="1:7">
      <c r="A107" s="1" t="s">
        <v>863</v>
      </c>
      <c r="B107" s="13">
        <v>1208182028102</v>
      </c>
      <c r="C107" s="11" t="str">
        <f>IF(ISERROR(VLOOKUP(B107,'070912'!B:C,2,FALSE)),"new",VLOOKUP(B107,'070912'!B:C,2,FALSE))</f>
        <v>new</v>
      </c>
      <c r="D107" s="11" t="str">
        <f>IF(ISERROR(VLOOKUP(B107,'070912'!B:D,3,FALSE)),"new",IF(VLOOKUP(B107,'070912'!B:D,3,FALSE)="new","existing",VLOOKUP(B107,'070912'!B:D,3,FALSE)))</f>
        <v>new</v>
      </c>
      <c r="E107" s="4">
        <f t="shared" si="2"/>
        <v>41161</v>
      </c>
      <c r="F107" s="11" t="str">
        <f>IF(ISERROR(VLOOKUP(B107,'110912'!B:B,1,FALSE)),"yes","no")</f>
        <v>no</v>
      </c>
      <c r="G107" s="2" t="s">
        <v>1212</v>
      </c>
    </row>
    <row r="108" spans="1:7">
      <c r="A108" s="11" t="s">
        <v>815</v>
      </c>
      <c r="B108" s="13">
        <v>1208280309161</v>
      </c>
      <c r="C108" s="11" t="str">
        <f>IF(ISERROR(VLOOKUP(B108,'070912'!B:C,2,FALSE)),"new",VLOOKUP(B108,'070912'!B:C,2,FALSE))</f>
        <v>new</v>
      </c>
      <c r="D108" s="11" t="str">
        <f>IF(ISERROR(VLOOKUP(B108,'070912'!B:D,3,FALSE)),"new",IF(VLOOKUP(B108,'070912'!B:D,3,FALSE)="new","existing",VLOOKUP(B108,'070912'!B:D,3,FALSE)))</f>
        <v>existing</v>
      </c>
      <c r="E108" s="4">
        <f t="shared" si="2"/>
        <v>41149</v>
      </c>
      <c r="F108" s="11" t="str">
        <f>IF(ISERROR(VLOOKUP(B108,'110912'!B:B,1,FALSE)),"yes","no")</f>
        <v>no</v>
      </c>
      <c r="G108" s="2" t="s">
        <v>816</v>
      </c>
    </row>
    <row r="109" spans="1:7">
      <c r="A109" s="11" t="s">
        <v>1001</v>
      </c>
      <c r="B109" s="13">
        <v>1208281236333</v>
      </c>
      <c r="C109" s="11" t="str">
        <f>IF(ISERROR(VLOOKUP(B109,'070912'!B:C,2,FALSE)),"new",VLOOKUP(B109,'070912'!B:C,2,FALSE))</f>
        <v>new</v>
      </c>
      <c r="D109" s="11" t="str">
        <f>IF(ISERROR(VLOOKUP(B109,'070912'!B:D,3,FALSE)),"new",IF(VLOOKUP(B109,'070912'!B:D,3,FALSE)="new","existing",VLOOKUP(B109,'070912'!B:D,3,FALSE)))</f>
        <v>existing</v>
      </c>
      <c r="E109" s="4">
        <f t="shared" si="2"/>
        <v>41156</v>
      </c>
      <c r="F109" s="11" t="str">
        <f>IF(ISERROR(VLOOKUP(B109,'110912'!B:B,1,FALSE)),"yes","no")</f>
        <v>no</v>
      </c>
      <c r="G109" s="2" t="s">
        <v>1157</v>
      </c>
    </row>
    <row r="110" spans="1:7">
      <c r="A110" s="11" t="s">
        <v>1003</v>
      </c>
      <c r="B110" s="13">
        <v>1208281236363</v>
      </c>
      <c r="C110" s="11" t="str">
        <f>IF(ISERROR(VLOOKUP(B110,'070912'!B:C,2,FALSE)),"new",VLOOKUP(B110,'070912'!B:C,2,FALSE))</f>
        <v>new</v>
      </c>
      <c r="D110" s="11" t="str">
        <f>IF(ISERROR(VLOOKUP(B110,'070912'!B:D,3,FALSE)),"new",IF(VLOOKUP(B110,'070912'!B:D,3,FALSE)="new","existing",VLOOKUP(B110,'070912'!B:D,3,FALSE)))</f>
        <v>existing</v>
      </c>
      <c r="E110" s="4">
        <f t="shared" si="2"/>
        <v>41156</v>
      </c>
      <c r="F110" s="11" t="str">
        <f>IF(ISERROR(VLOOKUP(B110,'110912'!B:B,1,FALSE)),"yes","no")</f>
        <v>no</v>
      </c>
      <c r="G110" s="2" t="s">
        <v>1158</v>
      </c>
    </row>
    <row r="111" spans="1:7">
      <c r="A111" s="11" t="s">
        <v>1005</v>
      </c>
      <c r="B111" s="13">
        <v>1208281236383</v>
      </c>
      <c r="C111" s="11" t="str">
        <f>IF(ISERROR(VLOOKUP(B111,'070912'!B:C,2,FALSE)),"new",VLOOKUP(B111,'070912'!B:C,2,FALSE))</f>
        <v>new</v>
      </c>
      <c r="D111" s="11" t="str">
        <f>IF(ISERROR(VLOOKUP(B111,'070912'!B:D,3,FALSE)),"new",IF(VLOOKUP(B111,'070912'!B:D,3,FALSE)="new","existing",VLOOKUP(B111,'070912'!B:D,3,FALSE)))</f>
        <v>existing</v>
      </c>
      <c r="E111" s="4">
        <f t="shared" si="2"/>
        <v>41156</v>
      </c>
      <c r="F111" s="11" t="str">
        <f>IF(ISERROR(VLOOKUP(B111,'110912'!B:B,1,FALSE)),"yes","no")</f>
        <v>no</v>
      </c>
      <c r="G111" s="2" t="s">
        <v>1159</v>
      </c>
    </row>
    <row r="112" spans="1:7">
      <c r="A112" s="11" t="s">
        <v>1007</v>
      </c>
      <c r="B112" s="13">
        <v>1208281236433</v>
      </c>
      <c r="C112" s="11" t="str">
        <f>IF(ISERROR(VLOOKUP(B112,'070912'!B:C,2,FALSE)),"new",VLOOKUP(B112,'070912'!B:C,2,FALSE))</f>
        <v>new</v>
      </c>
      <c r="D112" s="11" t="str">
        <f>IF(ISERROR(VLOOKUP(B112,'070912'!B:D,3,FALSE)),"new",IF(VLOOKUP(B112,'070912'!B:D,3,FALSE)="new","existing",VLOOKUP(B112,'070912'!B:D,3,FALSE)))</f>
        <v>existing</v>
      </c>
      <c r="E112" s="4">
        <f t="shared" si="2"/>
        <v>41156</v>
      </c>
      <c r="F112" s="11" t="str">
        <f>IF(ISERROR(VLOOKUP(B112,'110912'!B:B,1,FALSE)),"yes","no")</f>
        <v>no</v>
      </c>
      <c r="G112" s="2" t="s">
        <v>1152</v>
      </c>
    </row>
    <row r="113" spans="1:7">
      <c r="A113" s="11" t="s">
        <v>1010</v>
      </c>
      <c r="B113" s="13">
        <v>1208281236483</v>
      </c>
      <c r="C113" s="11" t="str">
        <f>IF(ISERROR(VLOOKUP(B113,'070912'!B:C,2,FALSE)),"new",VLOOKUP(B113,'070912'!B:C,2,FALSE))</f>
        <v>new</v>
      </c>
      <c r="D113" s="11" t="str">
        <f>IF(ISERROR(VLOOKUP(B113,'070912'!B:D,3,FALSE)),"new",IF(VLOOKUP(B113,'070912'!B:D,3,FALSE)="new","existing",VLOOKUP(B113,'070912'!B:D,3,FALSE)))</f>
        <v>existing</v>
      </c>
      <c r="E113" s="4">
        <f t="shared" si="2"/>
        <v>41156</v>
      </c>
      <c r="F113" s="11" t="str">
        <f>IF(ISERROR(VLOOKUP(B113,'110912'!B:B,1,FALSE)),"yes","no")</f>
        <v>no</v>
      </c>
      <c r="G113" s="2" t="s">
        <v>1160</v>
      </c>
    </row>
    <row r="114" spans="1:7">
      <c r="A114" s="11" t="s">
        <v>217</v>
      </c>
      <c r="B114" s="13">
        <v>1208300652102</v>
      </c>
      <c r="C114" s="11" t="str">
        <f>IF(ISERROR(VLOOKUP(B114,'070912'!B:C,2,FALSE)),"new",VLOOKUP(B114,'070912'!B:C,2,FALSE))</f>
        <v>new</v>
      </c>
      <c r="D114" s="11" t="str">
        <f>IF(ISERROR(VLOOKUP(B114,'070912'!B:D,3,FALSE)),"new",IF(VLOOKUP(B114,'070912'!B:D,3,FALSE)="new","existing",VLOOKUP(B114,'070912'!B:D,3,FALSE)))</f>
        <v>existing</v>
      </c>
      <c r="E114" s="4">
        <f t="shared" si="2"/>
        <v>41151</v>
      </c>
      <c r="F114" s="11" t="str">
        <f>IF(ISERROR(VLOOKUP(B114,'110912'!B:B,1,FALSE)),"yes","no")</f>
        <v>yes</v>
      </c>
      <c r="G114" s="2" t="s">
        <v>923</v>
      </c>
    </row>
    <row r="115" spans="1:7">
      <c r="A115" s="11" t="s">
        <v>999</v>
      </c>
      <c r="B115" s="13">
        <v>1208300717541</v>
      </c>
      <c r="C115" s="11" t="str">
        <f>IF(ISERROR(VLOOKUP(B115,'070912'!B:C,2,FALSE)),"new",VLOOKUP(B115,'070912'!B:C,2,FALSE))</f>
        <v>new</v>
      </c>
      <c r="D115" s="11" t="str">
        <f>IF(ISERROR(VLOOKUP(B115,'070912'!B:D,3,FALSE)),"new",IF(VLOOKUP(B115,'070912'!B:D,3,FALSE)="new","existing",VLOOKUP(B115,'070912'!B:D,3,FALSE)))</f>
        <v>existing</v>
      </c>
      <c r="E115" s="4">
        <f t="shared" si="2"/>
        <v>41156</v>
      </c>
      <c r="F115" s="11" t="str">
        <f>IF(ISERROR(VLOOKUP(B115,'110912'!B:B,1,FALSE)),"yes","no")</f>
        <v>no</v>
      </c>
      <c r="G115" s="2" t="s">
        <v>1156</v>
      </c>
    </row>
    <row r="116" spans="1:7">
      <c r="A116" s="11" t="s">
        <v>1189</v>
      </c>
      <c r="B116" s="13">
        <v>1209060718021</v>
      </c>
      <c r="C116" s="11" t="str">
        <f>IF(ISERROR(VLOOKUP(B116,'070912'!B:C,2,FALSE)),"new",VLOOKUP(B116,'070912'!B:C,2,FALSE))</f>
        <v>new</v>
      </c>
      <c r="D116" s="11" t="str">
        <f>IF(ISERROR(VLOOKUP(B116,'070912'!B:D,3,FALSE)),"new",IF(VLOOKUP(B116,'070912'!B:D,3,FALSE)="new","existing",VLOOKUP(B116,'070912'!B:D,3,FALSE)))</f>
        <v>existing</v>
      </c>
      <c r="E116" s="4">
        <f t="shared" si="2"/>
        <v>41158</v>
      </c>
      <c r="F116" s="11" t="str">
        <f>IF(ISERROR(VLOOKUP(B116,'110912'!B:B,1,FALSE)),"yes","no")</f>
        <v>no</v>
      </c>
      <c r="G116" s="2" t="s">
        <v>1190</v>
      </c>
    </row>
    <row r="117" spans="1:7">
      <c r="A117" s="11" t="s">
        <v>76</v>
      </c>
      <c r="B117" s="13">
        <v>1209070100191</v>
      </c>
      <c r="C117" s="11" t="str">
        <f>IF(ISERROR(VLOOKUP(B117,'070912'!B:C,2,FALSE)),"new",VLOOKUP(B117,'070912'!B:C,2,FALSE))</f>
        <v>new</v>
      </c>
      <c r="D117" s="11" t="str">
        <f>IF(ISERROR(VLOOKUP(B117,'070912'!B:D,3,FALSE)),"new",IF(VLOOKUP(B117,'070912'!B:D,3,FALSE)="new","existing",VLOOKUP(B117,'070912'!B:D,3,FALSE)))</f>
        <v>existing</v>
      </c>
      <c r="E117" s="4">
        <f t="shared" si="2"/>
        <v>41159</v>
      </c>
      <c r="F117" s="11" t="str">
        <f>IF(ISERROR(VLOOKUP(B117,'110912'!B:B,1,FALSE)),"yes","no")</f>
        <v>no</v>
      </c>
      <c r="G117" s="2" t="s">
        <v>1179</v>
      </c>
    </row>
  </sheetData>
  <sortState ref="A1:G1814">
    <sortCondition ref="B1:B1814"/>
  </sortState>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dimension ref="A1:I105"/>
  <sheetViews>
    <sheetView workbookViewId="0">
      <selection activeCell="F2" sqref="F2"/>
    </sheetView>
  </sheetViews>
  <sheetFormatPr defaultRowHeight="15"/>
  <cols>
    <col min="1" max="1" width="67" style="11" customWidth="1"/>
    <col min="2" max="4" width="14.140625" style="11" customWidth="1"/>
    <col min="5" max="6" width="9.140625" style="11"/>
    <col min="7" max="7" width="9.140625" style="3"/>
    <col min="8" max="16384" width="9.140625" style="11"/>
  </cols>
  <sheetData>
    <row r="1" spans="1:9">
      <c r="A1" s="1" t="s">
        <v>23</v>
      </c>
      <c r="B1" s="13"/>
      <c r="C1" s="11" t="s">
        <v>30</v>
      </c>
      <c r="D1" s="11" t="s">
        <v>0</v>
      </c>
      <c r="E1" s="11" t="s">
        <v>35</v>
      </c>
      <c r="F1" s="11" t="s">
        <v>78</v>
      </c>
      <c r="G1" s="2" t="s">
        <v>0</v>
      </c>
      <c r="H1" s="11" t="s">
        <v>190</v>
      </c>
      <c r="I1" s="11" t="s">
        <v>230</v>
      </c>
    </row>
    <row r="2" spans="1:9">
      <c r="A2" s="1" t="s">
        <v>1174</v>
      </c>
      <c r="B2" s="13">
        <v>120326134131</v>
      </c>
      <c r="C2" s="11" t="str">
        <f>IF(ISERROR(VLOOKUP(B2,'060912'!B:C,2,FALSE)),"new",VLOOKUP(B2,'060912'!B:C,2,FALSE))</f>
        <v>new</v>
      </c>
      <c r="D2" s="11" t="str">
        <f>IF(ISERROR(VLOOKUP(B2,'060912'!B:D,3,FALSE)),"new",IF(VLOOKUP(B2,'060912'!B:D,3,FALSE)="new","existing",VLOOKUP(B2,'060912'!B:D,3,FALSE)))</f>
        <v>new</v>
      </c>
      <c r="E2" s="4">
        <f t="shared" ref="E2" si="0">DATEVALUE(MID(G2,SEARCH("/",G2,1)-2,10))</f>
        <v>41159</v>
      </c>
      <c r="F2" s="11" t="str">
        <f>IF(ISERROR(VLOOKUP(B2,'100912'!B:B,1,FALSE)),"yes","no")</f>
        <v>no</v>
      </c>
      <c r="G2" s="2" t="s">
        <v>1175</v>
      </c>
    </row>
    <row r="3" spans="1:9">
      <c r="A3" s="1" t="s">
        <v>1172</v>
      </c>
      <c r="B3" s="13">
        <v>120326134136</v>
      </c>
      <c r="C3" s="11" t="str">
        <f>IF(ISERROR(VLOOKUP(B3,'060912'!B:C,2,FALSE)),"new",VLOOKUP(B3,'060912'!B:C,2,FALSE))</f>
        <v>new</v>
      </c>
      <c r="D3" s="11" t="str">
        <f>IF(ISERROR(VLOOKUP(B3,'060912'!B:D,3,FALSE)),"new",IF(VLOOKUP(B3,'060912'!B:D,3,FALSE)="new","existing",VLOOKUP(B3,'060912'!B:D,3,FALSE)))</f>
        <v>new</v>
      </c>
      <c r="E3" s="4">
        <f t="shared" ref="E3:E66" si="1">DATEVALUE(MID(G3,SEARCH("/",G3,1)-2,10))</f>
        <v>41159</v>
      </c>
      <c r="F3" s="11" t="str">
        <f>IF(ISERROR(VLOOKUP(B3,'100912'!B:B,1,FALSE)),"yes","no")</f>
        <v>no</v>
      </c>
      <c r="G3" s="2" t="s">
        <v>1173</v>
      </c>
    </row>
    <row r="4" spans="1:9">
      <c r="A4" s="11" t="s">
        <v>906</v>
      </c>
      <c r="B4" s="13">
        <v>120717051913</v>
      </c>
      <c r="C4" s="11" t="str">
        <f>IF(ISERROR(VLOOKUP(B4,'060912'!B:C,2,FALSE)),"new",VLOOKUP(B4,'060912'!B:C,2,FALSE))</f>
        <v>new</v>
      </c>
      <c r="D4" s="11" t="str">
        <f>IF(ISERROR(VLOOKUP(B4,'060912'!B:D,3,FALSE)),"new",IF(VLOOKUP(B4,'060912'!B:D,3,FALSE)="new","existing",VLOOKUP(B4,'060912'!B:D,3,FALSE)))</f>
        <v>existing</v>
      </c>
      <c r="E4" s="4">
        <f t="shared" si="1"/>
        <v>41151</v>
      </c>
      <c r="F4" s="11" t="str">
        <f>IF(ISERROR(VLOOKUP(B4,'100912'!B:B,1,FALSE)),"yes","no")</f>
        <v>no</v>
      </c>
      <c r="G4" s="2" t="s">
        <v>907</v>
      </c>
    </row>
    <row r="5" spans="1:9">
      <c r="A5" s="11" t="s">
        <v>162</v>
      </c>
      <c r="B5" s="13">
        <v>120808042120</v>
      </c>
      <c r="C5" s="11" t="str">
        <f>IF(ISERROR(VLOOKUP(B5,'060912'!B:C,2,FALSE)),"new",VLOOKUP(B5,'060912'!B:C,2,FALSE))</f>
        <v>new</v>
      </c>
      <c r="D5" s="11" t="str">
        <f>IF(ISERROR(VLOOKUP(B5,'060912'!B:D,3,FALSE)),"new",IF(VLOOKUP(B5,'060912'!B:D,3,FALSE)="new","existing",VLOOKUP(B5,'060912'!B:D,3,FALSE)))</f>
        <v>existing</v>
      </c>
      <c r="E5" s="4">
        <f t="shared" si="1"/>
        <v>41158</v>
      </c>
      <c r="F5" s="11" t="str">
        <f>IF(ISERROR(VLOOKUP(B5,'100912'!B:B,1,FALSE)),"yes","no")</f>
        <v>no</v>
      </c>
      <c r="G5" s="2" t="s">
        <v>1199</v>
      </c>
    </row>
    <row r="6" spans="1:9">
      <c r="A6" s="11" t="s">
        <v>1148</v>
      </c>
      <c r="B6" s="13">
        <v>120809065444</v>
      </c>
      <c r="C6" s="11" t="str">
        <f>IF(ISERROR(VLOOKUP(B6,'060912'!B:C,2,FALSE)),"new",VLOOKUP(B6,'060912'!B:C,2,FALSE))</f>
        <v>new</v>
      </c>
      <c r="D6" s="11" t="str">
        <f>IF(ISERROR(VLOOKUP(B6,'060912'!B:D,3,FALSE)),"new",IF(VLOOKUP(B6,'060912'!B:D,3,FALSE)="new","existing",VLOOKUP(B6,'060912'!B:D,3,FALSE)))</f>
        <v>existing</v>
      </c>
      <c r="E6" s="4">
        <f t="shared" si="1"/>
        <v>41157</v>
      </c>
      <c r="F6" s="11" t="str">
        <f>IF(ISERROR(VLOOKUP(B6,'100912'!B:B,1,FALSE)),"yes","no")</f>
        <v>no</v>
      </c>
      <c r="G6" s="2" t="s">
        <v>1149</v>
      </c>
    </row>
    <row r="7" spans="1:9">
      <c r="A7" s="11" t="s">
        <v>1146</v>
      </c>
      <c r="B7" s="13">
        <v>120809065459</v>
      </c>
      <c r="C7" s="11" t="str">
        <f>IF(ISERROR(VLOOKUP(B7,'060912'!B:C,2,FALSE)),"new",VLOOKUP(B7,'060912'!B:C,2,FALSE))</f>
        <v>new</v>
      </c>
      <c r="D7" s="11" t="str">
        <f>IF(ISERROR(VLOOKUP(B7,'060912'!B:D,3,FALSE)),"new",IF(VLOOKUP(B7,'060912'!B:D,3,FALSE)="new","existing",VLOOKUP(B7,'060912'!B:D,3,FALSE)))</f>
        <v>existing</v>
      </c>
      <c r="E7" s="4">
        <f t="shared" si="1"/>
        <v>41157</v>
      </c>
      <c r="F7" s="11" t="str">
        <f>IF(ISERROR(VLOOKUP(B7,'100912'!B:B,1,FALSE)),"yes","no")</f>
        <v>no</v>
      </c>
      <c r="G7" s="2" t="s">
        <v>1147</v>
      </c>
    </row>
    <row r="8" spans="1:9">
      <c r="A8" s="11" t="s">
        <v>1144</v>
      </c>
      <c r="B8" s="13">
        <v>120809065512</v>
      </c>
      <c r="C8" s="11" t="str">
        <f>IF(ISERROR(VLOOKUP(B8,'060912'!B:C,2,FALSE)),"new",VLOOKUP(B8,'060912'!B:C,2,FALSE))</f>
        <v>new</v>
      </c>
      <c r="D8" s="11" t="str">
        <f>IF(ISERROR(VLOOKUP(B8,'060912'!B:D,3,FALSE)),"new",IF(VLOOKUP(B8,'060912'!B:D,3,FALSE)="new","existing",VLOOKUP(B8,'060912'!B:D,3,FALSE)))</f>
        <v>existing</v>
      </c>
      <c r="E8" s="4">
        <f t="shared" si="1"/>
        <v>41157</v>
      </c>
      <c r="F8" s="11" t="str">
        <f>IF(ISERROR(VLOOKUP(B8,'100912'!B:B,1,FALSE)),"yes","no")</f>
        <v>no</v>
      </c>
      <c r="G8" s="2" t="s">
        <v>1145</v>
      </c>
    </row>
    <row r="9" spans="1:9">
      <c r="A9" s="11" t="s">
        <v>1107</v>
      </c>
      <c r="B9" s="13">
        <v>120815095045</v>
      </c>
      <c r="C9" s="11" t="str">
        <f>IF(ISERROR(VLOOKUP(B9,'060912'!B:C,2,FALSE)),"new",VLOOKUP(B9,'060912'!B:C,2,FALSE))</f>
        <v>new</v>
      </c>
      <c r="D9" s="11" t="str">
        <f>IF(ISERROR(VLOOKUP(B9,'060912'!B:D,3,FALSE)),"new",IF(VLOOKUP(B9,'060912'!B:D,3,FALSE)="new","existing",VLOOKUP(B9,'060912'!B:D,3,FALSE)))</f>
        <v>existing</v>
      </c>
      <c r="E9" s="4">
        <f t="shared" si="1"/>
        <v>41157</v>
      </c>
      <c r="F9" s="11" t="str">
        <f>IF(ISERROR(VLOOKUP(B9,'100912'!B:B,1,FALSE)),"yes","no")</f>
        <v>no</v>
      </c>
      <c r="G9" s="2" t="s">
        <v>1108</v>
      </c>
    </row>
    <row r="10" spans="1:9">
      <c r="A10" s="11" t="s">
        <v>1105</v>
      </c>
      <c r="B10" s="13">
        <v>120815095055</v>
      </c>
      <c r="C10" s="11" t="str">
        <f>IF(ISERROR(VLOOKUP(B10,'060912'!B:C,2,FALSE)),"new",VLOOKUP(B10,'060912'!B:C,2,FALSE))</f>
        <v>new</v>
      </c>
      <c r="D10" s="11" t="str">
        <f>IF(ISERROR(VLOOKUP(B10,'060912'!B:D,3,FALSE)),"new",IF(VLOOKUP(B10,'060912'!B:D,3,FALSE)="new","existing",VLOOKUP(B10,'060912'!B:D,3,FALSE)))</f>
        <v>existing</v>
      </c>
      <c r="E10" s="4">
        <f t="shared" si="1"/>
        <v>41157</v>
      </c>
      <c r="F10" s="11" t="str">
        <f>IF(ISERROR(VLOOKUP(B10,'100912'!B:B,1,FALSE)),"yes","no")</f>
        <v>no</v>
      </c>
      <c r="G10" s="2" t="s">
        <v>1106</v>
      </c>
    </row>
    <row r="11" spans="1:9">
      <c r="A11" s="11" t="s">
        <v>416</v>
      </c>
      <c r="B11" s="13">
        <v>120815111406</v>
      </c>
      <c r="C11" s="11" t="str">
        <f>IF(ISERROR(VLOOKUP(B11,'060912'!B:C,2,FALSE)),"new",VLOOKUP(B11,'060912'!B:C,2,FALSE))</f>
        <v>new</v>
      </c>
      <c r="D11" s="11" t="str">
        <f>IF(ISERROR(VLOOKUP(B11,'060912'!B:D,3,FALSE)),"new",IF(VLOOKUP(B11,'060912'!B:D,3,FALSE)="new","existing",VLOOKUP(B11,'060912'!B:D,3,FALSE)))</f>
        <v>existing</v>
      </c>
      <c r="E11" s="4">
        <f t="shared" si="1"/>
        <v>41152</v>
      </c>
      <c r="F11" s="11" t="str">
        <f>IF(ISERROR(VLOOKUP(B11,'100912'!B:B,1,FALSE)),"yes","no")</f>
        <v>no</v>
      </c>
      <c r="G11" s="2" t="s">
        <v>940</v>
      </c>
    </row>
    <row r="12" spans="1:9">
      <c r="A12" s="11" t="s">
        <v>440</v>
      </c>
      <c r="B12" s="13">
        <v>120817091514</v>
      </c>
      <c r="C12" s="11" t="str">
        <f>IF(ISERROR(VLOOKUP(B12,'060912'!B:C,2,FALSE)),"new",VLOOKUP(B12,'060912'!B:C,2,FALSE))</f>
        <v>new</v>
      </c>
      <c r="D12" s="11" t="str">
        <f>IF(ISERROR(VLOOKUP(B12,'060912'!B:D,3,FALSE)),"new",IF(VLOOKUP(B12,'060912'!B:D,3,FALSE)="new","existing",VLOOKUP(B12,'060912'!B:D,3,FALSE)))</f>
        <v>existing</v>
      </c>
      <c r="E12" s="4">
        <f t="shared" si="1"/>
        <v>41138</v>
      </c>
      <c r="F12" s="11" t="str">
        <f>IF(ISERROR(VLOOKUP(B12,'100912'!B:B,1,FALSE)),"yes","no")</f>
        <v>yes</v>
      </c>
      <c r="G12" s="2" t="s">
        <v>697</v>
      </c>
    </row>
    <row r="13" spans="1:9">
      <c r="A13" s="11" t="s">
        <v>13</v>
      </c>
      <c r="B13" s="13">
        <v>120817093410</v>
      </c>
      <c r="C13" s="11" t="str">
        <f>IF(ISERROR(VLOOKUP(B13,'060912'!B:C,2,FALSE)),"new",VLOOKUP(B13,'060912'!B:C,2,FALSE))</f>
        <v>new</v>
      </c>
      <c r="D13" s="11" t="str">
        <f>IF(ISERROR(VLOOKUP(B13,'060912'!B:D,3,FALSE)),"new",IF(VLOOKUP(B13,'060912'!B:D,3,FALSE)="new","existing",VLOOKUP(B13,'060912'!B:D,3,FALSE)))</f>
        <v>existing</v>
      </c>
      <c r="E13" s="4">
        <f t="shared" si="1"/>
        <v>41138</v>
      </c>
      <c r="F13" s="11" t="str">
        <f>IF(ISERROR(VLOOKUP(B13,'100912'!B:B,1,FALSE)),"yes","no")</f>
        <v>no</v>
      </c>
      <c r="G13" s="2" t="s">
        <v>696</v>
      </c>
    </row>
    <row r="14" spans="1:9">
      <c r="A14" s="11" t="s">
        <v>14</v>
      </c>
      <c r="B14" s="13">
        <v>120817093719</v>
      </c>
      <c r="C14" s="11" t="str">
        <f>IF(ISERROR(VLOOKUP(B14,'060912'!B:C,2,FALSE)),"new",VLOOKUP(B14,'060912'!B:C,2,FALSE))</f>
        <v>new</v>
      </c>
      <c r="D14" s="11" t="str">
        <f>IF(ISERROR(VLOOKUP(B14,'060912'!B:D,3,FALSE)),"new",IF(VLOOKUP(B14,'060912'!B:D,3,FALSE)="new","existing",VLOOKUP(B14,'060912'!B:D,3,FALSE)))</f>
        <v>existing</v>
      </c>
      <c r="E14" s="4">
        <f t="shared" si="1"/>
        <v>41138</v>
      </c>
      <c r="F14" s="11" t="str">
        <f>IF(ISERROR(VLOOKUP(B14,'100912'!B:B,1,FALSE)),"yes","no")</f>
        <v>no</v>
      </c>
      <c r="G14" s="2" t="s">
        <v>695</v>
      </c>
    </row>
    <row r="15" spans="1:9">
      <c r="A15" s="11" t="s">
        <v>435</v>
      </c>
      <c r="B15" s="13">
        <v>120817093926</v>
      </c>
      <c r="C15" s="11" t="str">
        <f>IF(ISERROR(VLOOKUP(B15,'060912'!B:C,2,FALSE)),"new",VLOOKUP(B15,'060912'!B:C,2,FALSE))</f>
        <v>new</v>
      </c>
      <c r="D15" s="11" t="str">
        <f>IF(ISERROR(VLOOKUP(B15,'060912'!B:D,3,FALSE)),"new",IF(VLOOKUP(B15,'060912'!B:D,3,FALSE)="new","existing",VLOOKUP(B15,'060912'!B:D,3,FALSE)))</f>
        <v>existing</v>
      </c>
      <c r="E15" s="4">
        <f t="shared" si="1"/>
        <v>41138</v>
      </c>
      <c r="F15" s="11" t="str">
        <f>IF(ISERROR(VLOOKUP(B15,'100912'!B:B,1,FALSE)),"yes","no")</f>
        <v>no</v>
      </c>
      <c r="G15" s="2" t="s">
        <v>694</v>
      </c>
    </row>
    <row r="16" spans="1:9">
      <c r="A16" s="11" t="s">
        <v>28</v>
      </c>
      <c r="B16" s="13">
        <v>120817094044</v>
      </c>
      <c r="C16" s="11" t="str">
        <f>IF(ISERROR(VLOOKUP(B16,'060912'!B:C,2,FALSE)),"new",VLOOKUP(B16,'060912'!B:C,2,FALSE))</f>
        <v>new</v>
      </c>
      <c r="D16" s="11" t="str">
        <f>IF(ISERROR(VLOOKUP(B16,'060912'!B:D,3,FALSE)),"new",IF(VLOOKUP(B16,'060912'!B:D,3,FALSE)="new","existing",VLOOKUP(B16,'060912'!B:D,3,FALSE)))</f>
        <v>existing</v>
      </c>
      <c r="E16" s="4">
        <f t="shared" si="1"/>
        <v>41138</v>
      </c>
      <c r="F16" s="11" t="str">
        <f>IF(ISERROR(VLOOKUP(B16,'100912'!B:B,1,FALSE)),"yes","no")</f>
        <v>no</v>
      </c>
      <c r="G16" s="2" t="s">
        <v>693</v>
      </c>
    </row>
    <row r="17" spans="1:7">
      <c r="A17" s="11" t="s">
        <v>16</v>
      </c>
      <c r="B17" s="13">
        <v>120817094247</v>
      </c>
      <c r="C17" s="11" t="str">
        <f>IF(ISERROR(VLOOKUP(B17,'060912'!B:C,2,FALSE)),"new",VLOOKUP(B17,'060912'!B:C,2,FALSE))</f>
        <v>new</v>
      </c>
      <c r="D17" s="11" t="str">
        <f>IF(ISERROR(VLOOKUP(B17,'060912'!B:D,3,FALSE)),"new",IF(VLOOKUP(B17,'060912'!B:D,3,FALSE)="new","existing",VLOOKUP(B17,'060912'!B:D,3,FALSE)))</f>
        <v>existing</v>
      </c>
      <c r="E17" s="4">
        <f t="shared" si="1"/>
        <v>41138</v>
      </c>
      <c r="F17" s="11" t="str">
        <f>IF(ISERROR(VLOOKUP(B17,'100912'!B:B,1,FALSE)),"yes","no")</f>
        <v>no</v>
      </c>
      <c r="G17" s="2" t="s">
        <v>692</v>
      </c>
    </row>
    <row r="18" spans="1:7">
      <c r="A18" s="11" t="s">
        <v>15</v>
      </c>
      <c r="B18" s="13">
        <v>120817094548</v>
      </c>
      <c r="C18" s="11" t="str">
        <f>IF(ISERROR(VLOOKUP(B18,'060912'!B:C,2,FALSE)),"new",VLOOKUP(B18,'060912'!B:C,2,FALSE))</f>
        <v>new</v>
      </c>
      <c r="D18" s="11" t="str">
        <f>IF(ISERROR(VLOOKUP(B18,'060912'!B:D,3,FALSE)),"new",IF(VLOOKUP(B18,'060912'!B:D,3,FALSE)="new","existing",VLOOKUP(B18,'060912'!B:D,3,FALSE)))</f>
        <v>existing</v>
      </c>
      <c r="E18" s="4">
        <f t="shared" si="1"/>
        <v>41138</v>
      </c>
      <c r="F18" s="11" t="str">
        <f>IF(ISERROR(VLOOKUP(B18,'100912'!B:B,1,FALSE)),"yes","no")</f>
        <v>no</v>
      </c>
      <c r="G18" s="2" t="s">
        <v>691</v>
      </c>
    </row>
    <row r="19" spans="1:7">
      <c r="A19" s="11" t="s">
        <v>29</v>
      </c>
      <c r="B19" s="13">
        <v>120817094811</v>
      </c>
      <c r="C19" s="11" t="str">
        <f>IF(ISERROR(VLOOKUP(B19,'060912'!B:C,2,FALSE)),"new",VLOOKUP(B19,'060912'!B:C,2,FALSE))</f>
        <v>new</v>
      </c>
      <c r="D19" s="11" t="str">
        <f>IF(ISERROR(VLOOKUP(B19,'060912'!B:D,3,FALSE)),"new",IF(VLOOKUP(B19,'060912'!B:D,3,FALSE)="new","existing",VLOOKUP(B19,'060912'!B:D,3,FALSE)))</f>
        <v>existing</v>
      </c>
      <c r="E19" s="4">
        <f t="shared" si="1"/>
        <v>41138</v>
      </c>
      <c r="F19" s="11" t="str">
        <f>IF(ISERROR(VLOOKUP(B19,'100912'!B:B,1,FALSE)),"yes","no")</f>
        <v>no</v>
      </c>
      <c r="G19" s="2" t="s">
        <v>690</v>
      </c>
    </row>
    <row r="20" spans="1:7">
      <c r="A20" s="11" t="s">
        <v>427</v>
      </c>
      <c r="B20" s="13">
        <v>120817095100</v>
      </c>
      <c r="C20" s="11" t="str">
        <f>IF(ISERROR(VLOOKUP(B20,'060912'!B:C,2,FALSE)),"new",VLOOKUP(B20,'060912'!B:C,2,FALSE))</f>
        <v>new</v>
      </c>
      <c r="D20" s="11" t="str">
        <f>IF(ISERROR(VLOOKUP(B20,'060912'!B:D,3,FALSE)),"new",IF(VLOOKUP(B20,'060912'!B:D,3,FALSE)="new","existing",VLOOKUP(B20,'060912'!B:D,3,FALSE)))</f>
        <v>existing</v>
      </c>
      <c r="E20" s="4">
        <f t="shared" si="1"/>
        <v>41138</v>
      </c>
      <c r="F20" s="11" t="str">
        <f>IF(ISERROR(VLOOKUP(B20,'100912'!B:B,1,FALSE)),"yes","no")</f>
        <v>no</v>
      </c>
      <c r="G20" s="2" t="s">
        <v>688</v>
      </c>
    </row>
    <row r="21" spans="1:7">
      <c r="A21" s="11" t="s">
        <v>425</v>
      </c>
      <c r="B21" s="13">
        <v>120817095329</v>
      </c>
      <c r="C21" s="11" t="str">
        <f>IF(ISERROR(VLOOKUP(B21,'060912'!B:C,2,FALSE)),"new",VLOOKUP(B21,'060912'!B:C,2,FALSE))</f>
        <v>new</v>
      </c>
      <c r="D21" s="11" t="str">
        <f>IF(ISERROR(VLOOKUP(B21,'060912'!B:D,3,FALSE)),"new",IF(VLOOKUP(B21,'060912'!B:D,3,FALSE)="new","existing",VLOOKUP(B21,'060912'!B:D,3,FALSE)))</f>
        <v>existing</v>
      </c>
      <c r="E21" s="4">
        <f t="shared" si="1"/>
        <v>41138</v>
      </c>
      <c r="F21" s="11" t="str">
        <f>IF(ISERROR(VLOOKUP(B21,'100912'!B:B,1,FALSE)),"yes","no")</f>
        <v>no</v>
      </c>
      <c r="G21" s="2" t="s">
        <v>687</v>
      </c>
    </row>
    <row r="22" spans="1:7">
      <c r="A22" s="11" t="s">
        <v>422</v>
      </c>
      <c r="B22" s="13">
        <v>120817095624</v>
      </c>
      <c r="C22" s="11" t="str">
        <f>IF(ISERROR(VLOOKUP(B22,'060912'!B:C,2,FALSE)),"new",VLOOKUP(B22,'060912'!B:C,2,FALSE))</f>
        <v>new</v>
      </c>
      <c r="D22" s="11" t="str">
        <f>IF(ISERROR(VLOOKUP(B22,'060912'!B:D,3,FALSE)),"new",IF(VLOOKUP(B22,'060912'!B:D,3,FALSE)="new","existing",VLOOKUP(B22,'060912'!B:D,3,FALSE)))</f>
        <v>existing</v>
      </c>
      <c r="E22" s="4">
        <f t="shared" si="1"/>
        <v>41138</v>
      </c>
      <c r="F22" s="11" t="str">
        <f>IF(ISERROR(VLOOKUP(B22,'100912'!B:B,1,FALSE)),"yes","no")</f>
        <v>no</v>
      </c>
      <c r="G22" s="2" t="s">
        <v>685</v>
      </c>
    </row>
    <row r="23" spans="1:7">
      <c r="A23" s="11" t="s">
        <v>673</v>
      </c>
      <c r="B23" s="13">
        <v>120822072617</v>
      </c>
      <c r="C23" s="11" t="str">
        <f>IF(ISERROR(VLOOKUP(B23,'060912'!B:C,2,FALSE)),"new",VLOOKUP(B23,'060912'!B:C,2,FALSE))</f>
        <v>new</v>
      </c>
      <c r="D23" s="11" t="str">
        <f>IF(ISERROR(VLOOKUP(B23,'060912'!B:D,3,FALSE)),"new",IF(VLOOKUP(B23,'060912'!B:D,3,FALSE)="new","existing",VLOOKUP(B23,'060912'!B:D,3,FALSE)))</f>
        <v>existing</v>
      </c>
      <c r="E23" s="4">
        <f t="shared" si="1"/>
        <v>41143</v>
      </c>
      <c r="F23" s="11" t="str">
        <f>IF(ISERROR(VLOOKUP(B23,'100912'!B:B,1,FALSE)),"yes","no")</f>
        <v>no</v>
      </c>
      <c r="G23" s="2" t="s">
        <v>674</v>
      </c>
    </row>
    <row r="24" spans="1:7">
      <c r="A24" s="11" t="s">
        <v>220</v>
      </c>
      <c r="B24" s="13">
        <v>120830065442</v>
      </c>
      <c r="C24" s="11" t="str">
        <f>IF(ISERROR(VLOOKUP(B24,'060912'!B:C,2,FALSE)),"new",VLOOKUP(B24,'060912'!B:C,2,FALSE))</f>
        <v>new</v>
      </c>
      <c r="D24" s="11" t="str">
        <f>IF(ISERROR(VLOOKUP(B24,'060912'!B:D,3,FALSE)),"new",IF(VLOOKUP(B24,'060912'!B:D,3,FALSE)="new","existing",VLOOKUP(B24,'060912'!B:D,3,FALSE)))</f>
        <v>existing</v>
      </c>
      <c r="E24" s="4">
        <f t="shared" si="1"/>
        <v>41151</v>
      </c>
      <c r="F24" s="11" t="str">
        <f>IF(ISERROR(VLOOKUP(B24,'100912'!B:B,1,FALSE)),"yes","no")</f>
        <v>no</v>
      </c>
      <c r="G24" s="2" t="s">
        <v>922</v>
      </c>
    </row>
    <row r="25" spans="1:7">
      <c r="A25" s="11" t="s">
        <v>219</v>
      </c>
      <c r="B25" s="13">
        <v>120830065700</v>
      </c>
      <c r="C25" s="11" t="str">
        <f>IF(ISERROR(VLOOKUP(B25,'060912'!B:C,2,FALSE)),"new",VLOOKUP(B25,'060912'!B:C,2,FALSE))</f>
        <v>new</v>
      </c>
      <c r="D25" s="11" t="str">
        <f>IF(ISERROR(VLOOKUP(B25,'060912'!B:D,3,FALSE)),"new",IF(VLOOKUP(B25,'060912'!B:D,3,FALSE)="new","existing",VLOOKUP(B25,'060912'!B:D,3,FALSE)))</f>
        <v>existing</v>
      </c>
      <c r="E25" s="4">
        <f t="shared" si="1"/>
        <v>41151</v>
      </c>
      <c r="F25" s="11" t="str">
        <f>IF(ISERROR(VLOOKUP(B25,'100912'!B:B,1,FALSE)),"yes","no")</f>
        <v>no</v>
      </c>
      <c r="G25" s="2" t="s">
        <v>921</v>
      </c>
    </row>
    <row r="26" spans="1:7">
      <c r="A26" s="11" t="s">
        <v>218</v>
      </c>
      <c r="B26" s="13">
        <v>120830065856</v>
      </c>
      <c r="C26" s="11" t="str">
        <f>IF(ISERROR(VLOOKUP(B26,'060912'!B:C,2,FALSE)),"new",VLOOKUP(B26,'060912'!B:C,2,FALSE))</f>
        <v>new</v>
      </c>
      <c r="D26" s="11" t="str">
        <f>IF(ISERROR(VLOOKUP(B26,'060912'!B:D,3,FALSE)),"new",IF(VLOOKUP(B26,'060912'!B:D,3,FALSE)="new","existing",VLOOKUP(B26,'060912'!B:D,3,FALSE)))</f>
        <v>existing</v>
      </c>
      <c r="E26" s="4">
        <f t="shared" si="1"/>
        <v>41151</v>
      </c>
      <c r="F26" s="11" t="str">
        <f>IF(ISERROR(VLOOKUP(B26,'100912'!B:B,1,FALSE)),"yes","no")</f>
        <v>no</v>
      </c>
      <c r="G26" s="2" t="s">
        <v>920</v>
      </c>
    </row>
    <row r="27" spans="1:7">
      <c r="A27" s="1" t="s">
        <v>1183</v>
      </c>
      <c r="B27" s="13">
        <v>120830100816</v>
      </c>
      <c r="C27" s="11" t="str">
        <f>IF(ISERROR(VLOOKUP(B27,'060912'!B:C,2,FALSE)),"new",VLOOKUP(B27,'060912'!B:C,2,FALSE))</f>
        <v>new</v>
      </c>
      <c r="D27" s="11" t="str">
        <f>IF(ISERROR(VLOOKUP(B27,'060912'!B:D,3,FALSE)),"new",IF(VLOOKUP(B27,'060912'!B:D,3,FALSE)="new","existing",VLOOKUP(B27,'060912'!B:D,3,FALSE)))</f>
        <v>new</v>
      </c>
      <c r="E27" s="4">
        <f t="shared" si="1"/>
        <v>41158</v>
      </c>
      <c r="F27" s="11" t="str">
        <f>IF(ISERROR(VLOOKUP(B27,'100912'!B:B,1,FALSE)),"yes","no")</f>
        <v>no</v>
      </c>
      <c r="G27" s="2" t="s">
        <v>1184</v>
      </c>
    </row>
    <row r="28" spans="1:7">
      <c r="A28" s="11" t="s">
        <v>1185</v>
      </c>
      <c r="B28" s="13">
        <v>120830100821</v>
      </c>
      <c r="C28" s="11" t="str">
        <f>IF(ISERROR(VLOOKUP(B28,'060912'!B:C,2,FALSE)),"new",VLOOKUP(B28,'060912'!B:C,2,FALSE))</f>
        <v>new</v>
      </c>
      <c r="D28" s="11" t="str">
        <f>IF(ISERROR(VLOOKUP(B28,'060912'!B:D,3,FALSE)),"new",IF(VLOOKUP(B28,'060912'!B:D,3,FALSE)="new","existing",VLOOKUP(B28,'060912'!B:D,3,FALSE)))</f>
        <v>new</v>
      </c>
      <c r="E28" s="4">
        <f t="shared" si="1"/>
        <v>41158</v>
      </c>
      <c r="F28" s="11" t="str">
        <f>IF(ISERROR(VLOOKUP(B28,'100912'!B:B,1,FALSE)),"yes","no")</f>
        <v>no</v>
      </c>
      <c r="G28" s="2" t="s">
        <v>1186</v>
      </c>
    </row>
    <row r="29" spans="1:7">
      <c r="A29" s="11" t="s">
        <v>1187</v>
      </c>
      <c r="B29" s="13">
        <v>120830100825</v>
      </c>
      <c r="C29" s="11" t="str">
        <f>IF(ISERROR(VLOOKUP(B29,'060912'!B:C,2,FALSE)),"new",VLOOKUP(B29,'060912'!B:C,2,FALSE))</f>
        <v>new</v>
      </c>
      <c r="D29" s="11" t="str">
        <f>IF(ISERROR(VLOOKUP(B29,'060912'!B:D,3,FALSE)),"new",IF(VLOOKUP(B29,'060912'!B:D,3,FALSE)="new","existing",VLOOKUP(B29,'060912'!B:D,3,FALSE)))</f>
        <v>new</v>
      </c>
      <c r="E29" s="4">
        <f t="shared" si="1"/>
        <v>41158</v>
      </c>
      <c r="F29" s="11" t="str">
        <f>IF(ISERROR(VLOOKUP(B29,'100912'!B:B,1,FALSE)),"yes","no")</f>
        <v>no</v>
      </c>
      <c r="G29" s="2" t="s">
        <v>1188</v>
      </c>
    </row>
    <row r="30" spans="1:7">
      <c r="A30" s="11" t="s">
        <v>889</v>
      </c>
      <c r="B30" s="13">
        <v>120830134102</v>
      </c>
      <c r="C30" s="11" t="str">
        <f>IF(ISERROR(VLOOKUP(B30,'060912'!B:C,2,FALSE)),"new",VLOOKUP(B30,'060912'!B:C,2,FALSE))</f>
        <v>new</v>
      </c>
      <c r="D30" s="11" t="str">
        <f>IF(ISERROR(VLOOKUP(B30,'060912'!B:D,3,FALSE)),"new",IF(VLOOKUP(B30,'060912'!B:D,3,FALSE)="new","existing",VLOOKUP(B30,'060912'!B:D,3,FALSE)))</f>
        <v>existing</v>
      </c>
      <c r="E30" s="4">
        <f t="shared" si="1"/>
        <v>41151</v>
      </c>
      <c r="F30" s="11" t="str">
        <f>IF(ISERROR(VLOOKUP(B30,'100912'!B:B,1,FALSE)),"yes","no")</f>
        <v>no</v>
      </c>
      <c r="G30" s="2" t="s">
        <v>890</v>
      </c>
    </row>
    <row r="31" spans="1:7">
      <c r="A31" s="11" t="s">
        <v>887</v>
      </c>
      <c r="B31" s="13">
        <v>120830135806</v>
      </c>
      <c r="C31" s="11" t="str">
        <f>IF(ISERROR(VLOOKUP(B31,'060912'!B:C,2,FALSE)),"new",VLOOKUP(B31,'060912'!B:C,2,FALSE))</f>
        <v>new</v>
      </c>
      <c r="D31" s="11" t="str">
        <f>IF(ISERROR(VLOOKUP(B31,'060912'!B:D,3,FALSE)),"new",IF(VLOOKUP(B31,'060912'!B:D,3,FALSE)="new","existing",VLOOKUP(B31,'060912'!B:D,3,FALSE)))</f>
        <v>existing</v>
      </c>
      <c r="E31" s="4">
        <f t="shared" si="1"/>
        <v>41151</v>
      </c>
      <c r="F31" s="11" t="str">
        <f>IF(ISERROR(VLOOKUP(B31,'100912'!B:B,1,FALSE)),"yes","no")</f>
        <v>no</v>
      </c>
      <c r="G31" s="2" t="s">
        <v>888</v>
      </c>
    </row>
    <row r="32" spans="1:7">
      <c r="A32" s="11" t="s">
        <v>83</v>
      </c>
      <c r="B32" s="13">
        <v>120830141555</v>
      </c>
      <c r="C32" s="11" t="str">
        <f>IF(ISERROR(VLOOKUP(B32,'060912'!B:C,2,FALSE)),"new",VLOOKUP(B32,'060912'!B:C,2,FALSE))</f>
        <v>new</v>
      </c>
      <c r="D32" s="11" t="str">
        <f>IF(ISERROR(VLOOKUP(B32,'060912'!B:D,3,FALSE)),"new",IF(VLOOKUP(B32,'060912'!B:D,3,FALSE)="new","existing",VLOOKUP(B32,'060912'!B:D,3,FALSE)))</f>
        <v>existing</v>
      </c>
      <c r="E32" s="4">
        <f t="shared" si="1"/>
        <v>41151</v>
      </c>
      <c r="F32" s="11" t="str">
        <f>IF(ISERROR(VLOOKUP(B32,'100912'!B:B,1,FALSE)),"yes","no")</f>
        <v>no</v>
      </c>
      <c r="G32" s="2" t="s">
        <v>886</v>
      </c>
    </row>
    <row r="33" spans="1:7">
      <c r="A33" s="11" t="s">
        <v>884</v>
      </c>
      <c r="B33" s="13">
        <v>120830141850</v>
      </c>
      <c r="C33" s="11" t="str">
        <f>IF(ISERROR(VLOOKUP(B33,'060912'!B:C,2,FALSE)),"new",VLOOKUP(B33,'060912'!B:C,2,FALSE))</f>
        <v>new</v>
      </c>
      <c r="D33" s="11" t="str">
        <f>IF(ISERROR(VLOOKUP(B33,'060912'!B:D,3,FALSE)),"new",IF(VLOOKUP(B33,'060912'!B:D,3,FALSE)="new","existing",VLOOKUP(B33,'060912'!B:D,3,FALSE)))</f>
        <v>existing</v>
      </c>
      <c r="E33" s="4">
        <f t="shared" si="1"/>
        <v>41151</v>
      </c>
      <c r="F33" s="11" t="str">
        <f>IF(ISERROR(VLOOKUP(B33,'100912'!B:B,1,FALSE)),"yes","no")</f>
        <v>no</v>
      </c>
      <c r="G33" s="2" t="s">
        <v>885</v>
      </c>
    </row>
    <row r="34" spans="1:7">
      <c r="A34" s="11" t="s">
        <v>1133</v>
      </c>
      <c r="B34" s="13">
        <v>120903091621</v>
      </c>
      <c r="C34" s="11" t="str">
        <f>IF(ISERROR(VLOOKUP(B34,'060912'!B:C,2,FALSE)),"new",VLOOKUP(B34,'060912'!B:C,2,FALSE))</f>
        <v>new</v>
      </c>
      <c r="D34" s="11" t="str">
        <f>IF(ISERROR(VLOOKUP(B34,'060912'!B:D,3,FALSE)),"new",IF(VLOOKUP(B34,'060912'!B:D,3,FALSE)="new","existing",VLOOKUP(B34,'060912'!B:D,3,FALSE)))</f>
        <v>existing</v>
      </c>
      <c r="E34" s="4">
        <f t="shared" si="1"/>
        <v>41157</v>
      </c>
      <c r="F34" s="11" t="str">
        <f>IF(ISERROR(VLOOKUP(B34,'100912'!B:B,1,FALSE)),"yes","no")</f>
        <v>no</v>
      </c>
      <c r="G34" s="2" t="s">
        <v>1134</v>
      </c>
    </row>
    <row r="35" spans="1:7">
      <c r="A35" s="11" t="s">
        <v>1135</v>
      </c>
      <c r="B35" s="13">
        <v>120903091623</v>
      </c>
      <c r="C35" s="11" t="str">
        <f>IF(ISERROR(VLOOKUP(B35,'060912'!B:C,2,FALSE)),"new",VLOOKUP(B35,'060912'!B:C,2,FALSE))</f>
        <v>new</v>
      </c>
      <c r="D35" s="11" t="str">
        <f>IF(ISERROR(VLOOKUP(B35,'060912'!B:D,3,FALSE)),"new",IF(VLOOKUP(B35,'060912'!B:D,3,FALSE)="new","existing",VLOOKUP(B35,'060912'!B:D,3,FALSE)))</f>
        <v>existing</v>
      </c>
      <c r="E35" s="4">
        <f t="shared" si="1"/>
        <v>41157</v>
      </c>
      <c r="F35" s="11" t="str">
        <f>IF(ISERROR(VLOOKUP(B35,'100912'!B:B,1,FALSE)),"yes","no")</f>
        <v>no</v>
      </c>
      <c r="G35" s="2" t="s">
        <v>1136</v>
      </c>
    </row>
    <row r="36" spans="1:7">
      <c r="A36" s="11" t="s">
        <v>51</v>
      </c>
      <c r="B36" s="13">
        <v>120904094102</v>
      </c>
      <c r="C36" s="11" t="str">
        <f>IF(ISERROR(VLOOKUP(B36,'060912'!B:C,2,FALSE)),"new",VLOOKUP(B36,'060912'!B:C,2,FALSE))</f>
        <v>new</v>
      </c>
      <c r="D36" s="11" t="str">
        <f>IF(ISERROR(VLOOKUP(B36,'060912'!B:D,3,FALSE)),"new",IF(VLOOKUP(B36,'060912'!B:D,3,FALSE)="new","existing",VLOOKUP(B36,'060912'!B:D,3,FALSE)))</f>
        <v>existing</v>
      </c>
      <c r="E36" s="4">
        <f t="shared" si="1"/>
        <v>41156</v>
      </c>
      <c r="F36" s="11" t="str">
        <f>IF(ISERROR(VLOOKUP(B36,'100912'!B:B,1,FALSE)),"yes","no")</f>
        <v>no</v>
      </c>
      <c r="G36" s="2" t="s">
        <v>1154</v>
      </c>
    </row>
    <row r="37" spans="1:7">
      <c r="A37" s="11" t="s">
        <v>52</v>
      </c>
      <c r="B37" s="13">
        <v>120904094955</v>
      </c>
      <c r="C37" s="11" t="str">
        <f>IF(ISERROR(VLOOKUP(B37,'060912'!B:C,2,FALSE)),"new",VLOOKUP(B37,'060912'!B:C,2,FALSE))</f>
        <v>new</v>
      </c>
      <c r="D37" s="11" t="str">
        <f>IF(ISERROR(VLOOKUP(B37,'060912'!B:D,3,FALSE)),"new",IF(VLOOKUP(B37,'060912'!B:D,3,FALSE)="new","existing",VLOOKUP(B37,'060912'!B:D,3,FALSE)))</f>
        <v>existing</v>
      </c>
      <c r="E37" s="4">
        <f t="shared" si="1"/>
        <v>41156</v>
      </c>
      <c r="F37" s="11" t="str">
        <f>IF(ISERROR(VLOOKUP(B37,'100912'!B:B,1,FALSE)),"yes","no")</f>
        <v>no</v>
      </c>
      <c r="G37" s="2" t="s">
        <v>1153</v>
      </c>
    </row>
    <row r="38" spans="1:7">
      <c r="A38" s="11" t="s">
        <v>1017</v>
      </c>
      <c r="B38" s="13">
        <v>120905040452</v>
      </c>
      <c r="C38" s="11" t="str">
        <f>IF(ISERROR(VLOOKUP(B38,'060912'!B:C,2,FALSE)),"new",VLOOKUP(B38,'060912'!B:C,2,FALSE))</f>
        <v>new</v>
      </c>
      <c r="D38" s="11" t="str">
        <f>IF(ISERROR(VLOOKUP(B38,'060912'!B:D,3,FALSE)),"new",IF(VLOOKUP(B38,'060912'!B:D,3,FALSE)="new","existing",VLOOKUP(B38,'060912'!B:D,3,FALSE)))</f>
        <v>existing</v>
      </c>
      <c r="E38" s="4">
        <f t="shared" si="1"/>
        <v>41157</v>
      </c>
      <c r="F38" s="11" t="str">
        <f>IF(ISERROR(VLOOKUP(B38,'100912'!B:B,1,FALSE)),"yes","no")</f>
        <v>no</v>
      </c>
      <c r="G38" s="2" t="s">
        <v>1143</v>
      </c>
    </row>
    <row r="39" spans="1:7">
      <c r="A39" s="11" t="s">
        <v>1129</v>
      </c>
      <c r="B39" s="13">
        <v>120905065830</v>
      </c>
      <c r="C39" s="11" t="str">
        <f>IF(ISERROR(VLOOKUP(B39,'060912'!B:C,2,FALSE)),"new",VLOOKUP(B39,'060912'!B:C,2,FALSE))</f>
        <v>new</v>
      </c>
      <c r="D39" s="11" t="str">
        <f>IF(ISERROR(VLOOKUP(B39,'060912'!B:D,3,FALSE)),"new",IF(VLOOKUP(B39,'060912'!B:D,3,FALSE)="new","existing",VLOOKUP(B39,'060912'!B:D,3,FALSE)))</f>
        <v>existing</v>
      </c>
      <c r="E39" s="4">
        <f t="shared" si="1"/>
        <v>41157</v>
      </c>
      <c r="F39" s="11" t="str">
        <f>IF(ISERROR(VLOOKUP(B39,'100912'!B:B,1,FALSE)),"yes","no")</f>
        <v>no</v>
      </c>
      <c r="G39" s="2" t="s">
        <v>1130</v>
      </c>
    </row>
    <row r="40" spans="1:7">
      <c r="A40" s="11" t="s">
        <v>1127</v>
      </c>
      <c r="B40" s="13">
        <v>120905074256</v>
      </c>
      <c r="C40" s="11" t="str">
        <f>IF(ISERROR(VLOOKUP(B40,'060912'!B:C,2,FALSE)),"new",VLOOKUP(B40,'060912'!B:C,2,FALSE))</f>
        <v>new</v>
      </c>
      <c r="D40" s="11" t="str">
        <f>IF(ISERROR(VLOOKUP(B40,'060912'!B:D,3,FALSE)),"new",IF(VLOOKUP(B40,'060912'!B:D,3,FALSE)="new","existing",VLOOKUP(B40,'060912'!B:D,3,FALSE)))</f>
        <v>existing</v>
      </c>
      <c r="E40" s="4">
        <f t="shared" si="1"/>
        <v>41157</v>
      </c>
      <c r="F40" s="11" t="str">
        <f>IF(ISERROR(VLOOKUP(B40,'100912'!B:B,1,FALSE)),"yes","no")</f>
        <v>yes</v>
      </c>
      <c r="G40" s="2" t="s">
        <v>1128</v>
      </c>
    </row>
    <row r="41" spans="1:7">
      <c r="A41" s="11" t="s">
        <v>1125</v>
      </c>
      <c r="B41" s="13">
        <v>120905090732</v>
      </c>
      <c r="C41" s="11" t="str">
        <f>IF(ISERROR(VLOOKUP(B41,'060912'!B:C,2,FALSE)),"new",VLOOKUP(B41,'060912'!B:C,2,FALSE))</f>
        <v>new</v>
      </c>
      <c r="D41" s="11" t="str">
        <f>IF(ISERROR(VLOOKUP(B41,'060912'!B:D,3,FALSE)),"new",IF(VLOOKUP(B41,'060912'!B:D,3,FALSE)="new","existing",VLOOKUP(B41,'060912'!B:D,3,FALSE)))</f>
        <v>existing</v>
      </c>
      <c r="E41" s="4">
        <f t="shared" si="1"/>
        <v>41157</v>
      </c>
      <c r="F41" s="11" t="str">
        <f>IF(ISERROR(VLOOKUP(B41,'100912'!B:B,1,FALSE)),"yes","no")</f>
        <v>yes</v>
      </c>
      <c r="G41" s="2" t="s">
        <v>1126</v>
      </c>
    </row>
    <row r="42" spans="1:7">
      <c r="A42" s="11" t="s">
        <v>1123</v>
      </c>
      <c r="B42" s="13">
        <v>120905091039</v>
      </c>
      <c r="C42" s="11" t="str">
        <f>IF(ISERROR(VLOOKUP(B42,'060912'!B:C,2,FALSE)),"new",VLOOKUP(B42,'060912'!B:C,2,FALSE))</f>
        <v>new</v>
      </c>
      <c r="D42" s="11" t="str">
        <f>IF(ISERROR(VLOOKUP(B42,'060912'!B:D,3,FALSE)),"new",IF(VLOOKUP(B42,'060912'!B:D,3,FALSE)="new","existing",VLOOKUP(B42,'060912'!B:D,3,FALSE)))</f>
        <v>existing</v>
      </c>
      <c r="E42" s="4">
        <f t="shared" si="1"/>
        <v>41157</v>
      </c>
      <c r="F42" s="11" t="str">
        <f>IF(ISERROR(VLOOKUP(B42,'100912'!B:B,1,FALSE)),"yes","no")</f>
        <v>yes</v>
      </c>
      <c r="G42" s="2" t="s">
        <v>1124</v>
      </c>
    </row>
    <row r="43" spans="1:7">
      <c r="A43" s="11" t="s">
        <v>1121</v>
      </c>
      <c r="B43" s="13">
        <v>120905091310</v>
      </c>
      <c r="C43" s="11" t="str">
        <f>IF(ISERROR(VLOOKUP(B43,'060912'!B:C,2,FALSE)),"new",VLOOKUP(B43,'060912'!B:C,2,FALSE))</f>
        <v>new</v>
      </c>
      <c r="D43" s="11" t="str">
        <f>IF(ISERROR(VLOOKUP(B43,'060912'!B:D,3,FALSE)),"new",IF(VLOOKUP(B43,'060912'!B:D,3,FALSE)="new","existing",VLOOKUP(B43,'060912'!B:D,3,FALSE)))</f>
        <v>existing</v>
      </c>
      <c r="E43" s="4">
        <f t="shared" si="1"/>
        <v>41157</v>
      </c>
      <c r="F43" s="11" t="str">
        <f>IF(ISERROR(VLOOKUP(B43,'100912'!B:B,1,FALSE)),"yes","no")</f>
        <v>yes</v>
      </c>
      <c r="G43" s="2" t="s">
        <v>1122</v>
      </c>
    </row>
    <row r="44" spans="1:7">
      <c r="A44" s="11" t="s">
        <v>1119</v>
      </c>
      <c r="B44" s="13">
        <v>120905091510</v>
      </c>
      <c r="C44" s="11" t="str">
        <f>IF(ISERROR(VLOOKUP(B44,'060912'!B:C,2,FALSE)),"new",VLOOKUP(B44,'060912'!B:C,2,FALSE))</f>
        <v>new</v>
      </c>
      <c r="D44" s="11" t="str">
        <f>IF(ISERROR(VLOOKUP(B44,'060912'!B:D,3,FALSE)),"new",IF(VLOOKUP(B44,'060912'!B:D,3,FALSE)="new","existing",VLOOKUP(B44,'060912'!B:D,3,FALSE)))</f>
        <v>existing</v>
      </c>
      <c r="E44" s="4">
        <f t="shared" si="1"/>
        <v>41157</v>
      </c>
      <c r="F44" s="11" t="str">
        <f>IF(ISERROR(VLOOKUP(B44,'100912'!B:B,1,FALSE)),"yes","no")</f>
        <v>yes</v>
      </c>
      <c r="G44" s="2" t="s">
        <v>1120</v>
      </c>
    </row>
    <row r="45" spans="1:7">
      <c r="A45" s="11" t="s">
        <v>1117</v>
      </c>
      <c r="B45" s="13">
        <v>120905091658</v>
      </c>
      <c r="C45" s="11" t="str">
        <f>IF(ISERROR(VLOOKUP(B45,'060912'!B:C,2,FALSE)),"new",VLOOKUP(B45,'060912'!B:C,2,FALSE))</f>
        <v>new</v>
      </c>
      <c r="D45" s="11" t="str">
        <f>IF(ISERROR(VLOOKUP(B45,'060912'!B:D,3,FALSE)),"new",IF(VLOOKUP(B45,'060912'!B:D,3,FALSE)="new","existing",VLOOKUP(B45,'060912'!B:D,3,FALSE)))</f>
        <v>existing</v>
      </c>
      <c r="E45" s="4">
        <f t="shared" si="1"/>
        <v>41157</v>
      </c>
      <c r="F45" s="11" t="str">
        <f>IF(ISERROR(VLOOKUP(B45,'100912'!B:B,1,FALSE)),"yes","no")</f>
        <v>yes</v>
      </c>
      <c r="G45" s="2" t="s">
        <v>1118</v>
      </c>
    </row>
    <row r="46" spans="1:7">
      <c r="A46" s="11" t="s">
        <v>1115</v>
      </c>
      <c r="B46" s="13">
        <v>120905092854</v>
      </c>
      <c r="C46" s="11" t="str">
        <f>IF(ISERROR(VLOOKUP(B46,'060912'!B:C,2,FALSE)),"new",VLOOKUP(B46,'060912'!B:C,2,FALSE))</f>
        <v>new</v>
      </c>
      <c r="D46" s="11" t="str">
        <f>IF(ISERROR(VLOOKUP(B46,'060912'!B:D,3,FALSE)),"new",IF(VLOOKUP(B46,'060912'!B:D,3,FALSE)="new","existing",VLOOKUP(B46,'060912'!B:D,3,FALSE)))</f>
        <v>existing</v>
      </c>
      <c r="E46" s="4">
        <f t="shared" si="1"/>
        <v>41157</v>
      </c>
      <c r="F46" s="11" t="str">
        <f>IF(ISERROR(VLOOKUP(B46,'100912'!B:B,1,FALSE)),"yes","no")</f>
        <v>yes</v>
      </c>
      <c r="G46" s="2" t="s">
        <v>1116</v>
      </c>
    </row>
    <row r="47" spans="1:7">
      <c r="A47" s="11" t="s">
        <v>1113</v>
      </c>
      <c r="B47" s="13">
        <v>120905093124</v>
      </c>
      <c r="C47" s="11" t="str">
        <f>IF(ISERROR(VLOOKUP(B47,'060912'!B:C,2,FALSE)),"new",VLOOKUP(B47,'060912'!B:C,2,FALSE))</f>
        <v>new</v>
      </c>
      <c r="D47" s="11" t="str">
        <f>IF(ISERROR(VLOOKUP(B47,'060912'!B:D,3,FALSE)),"new",IF(VLOOKUP(B47,'060912'!B:D,3,FALSE)="new","existing",VLOOKUP(B47,'060912'!B:D,3,FALSE)))</f>
        <v>existing</v>
      </c>
      <c r="E47" s="4">
        <f t="shared" si="1"/>
        <v>41157</v>
      </c>
      <c r="F47" s="11" t="str">
        <f>IF(ISERROR(VLOOKUP(B47,'100912'!B:B,1,FALSE)),"yes","no")</f>
        <v>yes</v>
      </c>
      <c r="G47" s="2" t="s">
        <v>1114</v>
      </c>
    </row>
    <row r="48" spans="1:7">
      <c r="A48" s="11" t="s">
        <v>1111</v>
      </c>
      <c r="B48" s="13">
        <v>120905093314</v>
      </c>
      <c r="C48" s="11" t="str">
        <f>IF(ISERROR(VLOOKUP(B48,'060912'!B:C,2,FALSE)),"new",VLOOKUP(B48,'060912'!B:C,2,FALSE))</f>
        <v>new</v>
      </c>
      <c r="D48" s="11" t="str">
        <f>IF(ISERROR(VLOOKUP(B48,'060912'!B:D,3,FALSE)),"new",IF(VLOOKUP(B48,'060912'!B:D,3,FALSE)="new","existing",VLOOKUP(B48,'060912'!B:D,3,FALSE)))</f>
        <v>existing</v>
      </c>
      <c r="E48" s="4">
        <f t="shared" si="1"/>
        <v>41157</v>
      </c>
      <c r="F48" s="11" t="str">
        <f>IF(ISERROR(VLOOKUP(B48,'100912'!B:B,1,FALSE)),"yes","no")</f>
        <v>yes</v>
      </c>
      <c r="G48" s="2" t="s">
        <v>1112</v>
      </c>
    </row>
    <row r="49" spans="1:7">
      <c r="A49" s="11" t="s">
        <v>1109</v>
      </c>
      <c r="B49" s="13">
        <v>120905093559</v>
      </c>
      <c r="C49" s="11" t="str">
        <f>IF(ISERROR(VLOOKUP(B49,'060912'!B:C,2,FALSE)),"new",VLOOKUP(B49,'060912'!B:C,2,FALSE))</f>
        <v>new</v>
      </c>
      <c r="D49" s="11" t="str">
        <f>IF(ISERROR(VLOOKUP(B49,'060912'!B:D,3,FALSE)),"new",IF(VLOOKUP(B49,'060912'!B:D,3,FALSE)="new","existing",VLOOKUP(B49,'060912'!B:D,3,FALSE)))</f>
        <v>existing</v>
      </c>
      <c r="E49" s="4">
        <f t="shared" si="1"/>
        <v>41157</v>
      </c>
      <c r="F49" s="11" t="str">
        <f>IF(ISERROR(VLOOKUP(B49,'100912'!B:B,1,FALSE)),"yes","no")</f>
        <v>yes</v>
      </c>
      <c r="G49" s="2" t="s">
        <v>1110</v>
      </c>
    </row>
    <row r="50" spans="1:7">
      <c r="A50" s="11" t="s">
        <v>1101</v>
      </c>
      <c r="B50" s="13">
        <v>120905102835</v>
      </c>
      <c r="C50" s="11" t="str">
        <f>IF(ISERROR(VLOOKUP(B50,'060912'!B:C,2,FALSE)),"new",VLOOKUP(B50,'060912'!B:C,2,FALSE))</f>
        <v>new</v>
      </c>
      <c r="D50" s="11" t="str">
        <f>IF(ISERROR(VLOOKUP(B50,'060912'!B:D,3,FALSE)),"new",IF(VLOOKUP(B50,'060912'!B:D,3,FALSE)="new","existing",VLOOKUP(B50,'060912'!B:D,3,FALSE)))</f>
        <v>existing</v>
      </c>
      <c r="E50" s="4">
        <f t="shared" si="1"/>
        <v>41157</v>
      </c>
      <c r="F50" s="11" t="str">
        <f>IF(ISERROR(VLOOKUP(B50,'100912'!B:B,1,FALSE)),"yes","no")</f>
        <v>no</v>
      </c>
      <c r="G50" s="2" t="s">
        <v>1102</v>
      </c>
    </row>
    <row r="51" spans="1:7">
      <c r="A51" s="11" t="s">
        <v>1087</v>
      </c>
      <c r="B51" s="13">
        <v>120905103639</v>
      </c>
      <c r="C51" s="11" t="str">
        <f>IF(ISERROR(VLOOKUP(B51,'060912'!B:C,2,FALSE)),"new",VLOOKUP(B51,'060912'!B:C,2,FALSE))</f>
        <v>new</v>
      </c>
      <c r="D51" s="11" t="str">
        <f>IF(ISERROR(VLOOKUP(B51,'060912'!B:D,3,FALSE)),"new",IF(VLOOKUP(B51,'060912'!B:D,3,FALSE)="new","existing",VLOOKUP(B51,'060912'!B:D,3,FALSE)))</f>
        <v>existing</v>
      </c>
      <c r="E51" s="4">
        <f t="shared" si="1"/>
        <v>41157</v>
      </c>
      <c r="F51" s="11" t="str">
        <f>IF(ISERROR(VLOOKUP(B51,'100912'!B:B,1,FALSE)),"yes","no")</f>
        <v>no</v>
      </c>
      <c r="G51" s="2" t="s">
        <v>1088</v>
      </c>
    </row>
    <row r="52" spans="1:7">
      <c r="A52" s="11" t="s">
        <v>1089</v>
      </c>
      <c r="B52" s="13">
        <v>120905104712</v>
      </c>
      <c r="C52" s="11" t="str">
        <f>IF(ISERROR(VLOOKUP(B52,'060912'!B:C,2,FALSE)),"new",VLOOKUP(B52,'060912'!B:C,2,FALSE))</f>
        <v>new</v>
      </c>
      <c r="D52" s="11" t="str">
        <f>IF(ISERROR(VLOOKUP(B52,'060912'!B:D,3,FALSE)),"new",IF(VLOOKUP(B52,'060912'!B:D,3,FALSE)="new","existing",VLOOKUP(B52,'060912'!B:D,3,FALSE)))</f>
        <v>existing</v>
      </c>
      <c r="E52" s="4">
        <f t="shared" si="1"/>
        <v>41157</v>
      </c>
      <c r="F52" s="11" t="str">
        <f>IF(ISERROR(VLOOKUP(B52,'100912'!B:B,1,FALSE)),"yes","no")</f>
        <v>no</v>
      </c>
      <c r="G52" s="2" t="s">
        <v>1090</v>
      </c>
    </row>
    <row r="53" spans="1:7">
      <c r="A53" s="11" t="s">
        <v>1091</v>
      </c>
      <c r="B53" s="13">
        <v>120905104952</v>
      </c>
      <c r="C53" s="11" t="str">
        <f>IF(ISERROR(VLOOKUP(B53,'060912'!B:C,2,FALSE)),"new",VLOOKUP(B53,'060912'!B:C,2,FALSE))</f>
        <v>new</v>
      </c>
      <c r="D53" s="11" t="str">
        <f>IF(ISERROR(VLOOKUP(B53,'060912'!B:D,3,FALSE)),"new",IF(VLOOKUP(B53,'060912'!B:D,3,FALSE)="new","existing",VLOOKUP(B53,'060912'!B:D,3,FALSE)))</f>
        <v>existing</v>
      </c>
      <c r="E53" s="4">
        <f t="shared" si="1"/>
        <v>41157</v>
      </c>
      <c r="F53" s="11" t="str">
        <f>IF(ISERROR(VLOOKUP(B53,'100912'!B:B,1,FALSE)),"yes","no")</f>
        <v>no</v>
      </c>
      <c r="G53" s="2" t="s">
        <v>1092</v>
      </c>
    </row>
    <row r="54" spans="1:7">
      <c r="A54" s="11" t="s">
        <v>1093</v>
      </c>
      <c r="B54" s="13">
        <v>120905105345</v>
      </c>
      <c r="C54" s="11" t="str">
        <f>IF(ISERROR(VLOOKUP(B54,'060912'!B:C,2,FALSE)),"new",VLOOKUP(B54,'060912'!B:C,2,FALSE))</f>
        <v>new</v>
      </c>
      <c r="D54" s="11" t="str">
        <f>IF(ISERROR(VLOOKUP(B54,'060912'!B:D,3,FALSE)),"new",IF(VLOOKUP(B54,'060912'!B:D,3,FALSE)="new","existing",VLOOKUP(B54,'060912'!B:D,3,FALSE)))</f>
        <v>existing</v>
      </c>
      <c r="E54" s="4">
        <f t="shared" si="1"/>
        <v>41157</v>
      </c>
      <c r="F54" s="11" t="str">
        <f>IF(ISERROR(VLOOKUP(B54,'100912'!B:B,1,FALSE)),"yes","no")</f>
        <v>no</v>
      </c>
      <c r="G54" s="2" t="s">
        <v>1094</v>
      </c>
    </row>
    <row r="55" spans="1:7">
      <c r="A55" s="11" t="s">
        <v>1095</v>
      </c>
      <c r="B55" s="13">
        <v>120905105607</v>
      </c>
      <c r="C55" s="11" t="str">
        <f>IF(ISERROR(VLOOKUP(B55,'060912'!B:C,2,FALSE)),"new",VLOOKUP(B55,'060912'!B:C,2,FALSE))</f>
        <v>new</v>
      </c>
      <c r="D55" s="11" t="str">
        <f>IF(ISERROR(VLOOKUP(B55,'060912'!B:D,3,FALSE)),"new",IF(VLOOKUP(B55,'060912'!B:D,3,FALSE)="new","existing",VLOOKUP(B55,'060912'!B:D,3,FALSE)))</f>
        <v>existing</v>
      </c>
      <c r="E55" s="4">
        <f t="shared" si="1"/>
        <v>41157</v>
      </c>
      <c r="F55" s="11" t="str">
        <f>IF(ISERROR(VLOOKUP(B55,'100912'!B:B,1,FALSE)),"yes","no")</f>
        <v>no</v>
      </c>
      <c r="G55" s="2" t="s">
        <v>1096</v>
      </c>
    </row>
    <row r="56" spans="1:7">
      <c r="A56" s="11" t="s">
        <v>1097</v>
      </c>
      <c r="B56" s="13">
        <v>120905105906</v>
      </c>
      <c r="C56" s="11" t="str">
        <f>IF(ISERROR(VLOOKUP(B56,'060912'!B:C,2,FALSE)),"new",VLOOKUP(B56,'060912'!B:C,2,FALSE))</f>
        <v>new</v>
      </c>
      <c r="D56" s="11" t="str">
        <f>IF(ISERROR(VLOOKUP(B56,'060912'!B:D,3,FALSE)),"new",IF(VLOOKUP(B56,'060912'!B:D,3,FALSE)="new","existing",VLOOKUP(B56,'060912'!B:D,3,FALSE)))</f>
        <v>existing</v>
      </c>
      <c r="E56" s="4">
        <f t="shared" si="1"/>
        <v>41157</v>
      </c>
      <c r="F56" s="11" t="str">
        <f>IF(ISERROR(VLOOKUP(B56,'100912'!B:B,1,FALSE)),"yes","no")</f>
        <v>no</v>
      </c>
      <c r="G56" s="2" t="s">
        <v>1098</v>
      </c>
    </row>
    <row r="57" spans="1:7">
      <c r="A57" s="11" t="s">
        <v>1099</v>
      </c>
      <c r="B57" s="13">
        <v>120905114759</v>
      </c>
      <c r="C57" s="11" t="str">
        <f>IF(ISERROR(VLOOKUP(B57,'060912'!B:C,2,FALSE)),"new",VLOOKUP(B57,'060912'!B:C,2,FALSE))</f>
        <v>new</v>
      </c>
      <c r="D57" s="11" t="str">
        <f>IF(ISERROR(VLOOKUP(B57,'060912'!B:D,3,FALSE)),"new",IF(VLOOKUP(B57,'060912'!B:D,3,FALSE)="new","existing",VLOOKUP(B57,'060912'!B:D,3,FALSE)))</f>
        <v>existing</v>
      </c>
      <c r="E57" s="4">
        <f t="shared" si="1"/>
        <v>41157</v>
      </c>
      <c r="F57" s="11" t="str">
        <f>IF(ISERROR(VLOOKUP(B57,'100912'!B:B,1,FALSE)),"yes","no")</f>
        <v>no</v>
      </c>
      <c r="G57" s="2" t="s">
        <v>1100</v>
      </c>
    </row>
    <row r="58" spans="1:7">
      <c r="A58" s="11" t="s">
        <v>1085</v>
      </c>
      <c r="B58" s="13">
        <v>120905120335</v>
      </c>
      <c r="C58" s="11" t="str">
        <f>IF(ISERROR(VLOOKUP(B58,'060912'!B:C,2,FALSE)),"new",VLOOKUP(B58,'060912'!B:C,2,FALSE))</f>
        <v>new</v>
      </c>
      <c r="D58" s="11" t="str">
        <f>IF(ISERROR(VLOOKUP(B58,'060912'!B:D,3,FALSE)),"new",IF(VLOOKUP(B58,'060912'!B:D,3,FALSE)="new","existing",VLOOKUP(B58,'060912'!B:D,3,FALSE)))</f>
        <v>existing</v>
      </c>
      <c r="E58" s="4">
        <f t="shared" si="1"/>
        <v>41157</v>
      </c>
      <c r="F58" s="11" t="str">
        <f>IF(ISERROR(VLOOKUP(B58,'100912'!B:B,1,FALSE)),"yes","no")</f>
        <v>no</v>
      </c>
      <c r="G58" s="2" t="s">
        <v>1086</v>
      </c>
    </row>
    <row r="59" spans="1:7">
      <c r="A59" s="11" t="s">
        <v>1067</v>
      </c>
      <c r="B59" s="13">
        <v>120905120645</v>
      </c>
      <c r="C59" s="11" t="str">
        <f>IF(ISERROR(VLOOKUP(B59,'060912'!B:C,2,FALSE)),"new",VLOOKUP(B59,'060912'!B:C,2,FALSE))</f>
        <v>new</v>
      </c>
      <c r="D59" s="11" t="str">
        <f>IF(ISERROR(VLOOKUP(B59,'060912'!B:D,3,FALSE)),"new",IF(VLOOKUP(B59,'060912'!B:D,3,FALSE)="new","existing",VLOOKUP(B59,'060912'!B:D,3,FALSE)))</f>
        <v>existing</v>
      </c>
      <c r="E59" s="4">
        <f t="shared" si="1"/>
        <v>41157</v>
      </c>
      <c r="F59" s="11" t="str">
        <f>IF(ISERROR(VLOOKUP(B59,'100912'!B:B,1,FALSE)),"yes","no")</f>
        <v>no</v>
      </c>
      <c r="G59" s="2" t="s">
        <v>1068</v>
      </c>
    </row>
    <row r="60" spans="1:7">
      <c r="A60" s="11" t="s">
        <v>1083</v>
      </c>
      <c r="B60" s="13">
        <v>120905121025</v>
      </c>
      <c r="C60" s="11" t="str">
        <f>IF(ISERROR(VLOOKUP(B60,'060912'!B:C,2,FALSE)),"new",VLOOKUP(B60,'060912'!B:C,2,FALSE))</f>
        <v>new</v>
      </c>
      <c r="D60" s="11" t="str">
        <f>IF(ISERROR(VLOOKUP(B60,'060912'!B:D,3,FALSE)),"new",IF(VLOOKUP(B60,'060912'!B:D,3,FALSE)="new","existing",VLOOKUP(B60,'060912'!B:D,3,FALSE)))</f>
        <v>existing</v>
      </c>
      <c r="E60" s="4">
        <f t="shared" si="1"/>
        <v>41157</v>
      </c>
      <c r="F60" s="11" t="str">
        <f>IF(ISERROR(VLOOKUP(B60,'100912'!B:B,1,FALSE)),"yes","no")</f>
        <v>no</v>
      </c>
      <c r="G60" s="2" t="s">
        <v>1084</v>
      </c>
    </row>
    <row r="61" spans="1:7">
      <c r="A61" s="11" t="s">
        <v>1081</v>
      </c>
      <c r="B61" s="13">
        <v>120905121336</v>
      </c>
      <c r="C61" s="11" t="str">
        <f>IF(ISERROR(VLOOKUP(B61,'060912'!B:C,2,FALSE)),"new",VLOOKUP(B61,'060912'!B:C,2,FALSE))</f>
        <v>new</v>
      </c>
      <c r="D61" s="11" t="str">
        <f>IF(ISERROR(VLOOKUP(B61,'060912'!B:D,3,FALSE)),"new",IF(VLOOKUP(B61,'060912'!B:D,3,FALSE)="new","existing",VLOOKUP(B61,'060912'!B:D,3,FALSE)))</f>
        <v>existing</v>
      </c>
      <c r="E61" s="4">
        <f t="shared" si="1"/>
        <v>41157</v>
      </c>
      <c r="F61" s="11" t="str">
        <f>IF(ISERROR(VLOOKUP(B61,'100912'!B:B,1,FALSE)),"yes","no")</f>
        <v>no</v>
      </c>
      <c r="G61" s="2" t="s">
        <v>1082</v>
      </c>
    </row>
    <row r="62" spans="1:7">
      <c r="A62" s="11" t="s">
        <v>1079</v>
      </c>
      <c r="B62" s="13">
        <v>120905121644</v>
      </c>
      <c r="C62" s="11" t="str">
        <f>IF(ISERROR(VLOOKUP(B62,'060912'!B:C,2,FALSE)),"new",VLOOKUP(B62,'060912'!B:C,2,FALSE))</f>
        <v>new</v>
      </c>
      <c r="D62" s="11" t="str">
        <f>IF(ISERROR(VLOOKUP(B62,'060912'!B:D,3,FALSE)),"new",IF(VLOOKUP(B62,'060912'!B:D,3,FALSE)="new","existing",VLOOKUP(B62,'060912'!B:D,3,FALSE)))</f>
        <v>existing</v>
      </c>
      <c r="E62" s="4">
        <f t="shared" si="1"/>
        <v>41157</v>
      </c>
      <c r="F62" s="11" t="str">
        <f>IF(ISERROR(VLOOKUP(B62,'100912'!B:B,1,FALSE)),"yes","no")</f>
        <v>no</v>
      </c>
      <c r="G62" s="2" t="s">
        <v>1080</v>
      </c>
    </row>
    <row r="63" spans="1:7">
      <c r="A63" s="11" t="s">
        <v>1077</v>
      </c>
      <c r="B63" s="13">
        <v>120905122253</v>
      </c>
      <c r="C63" s="11" t="str">
        <f>IF(ISERROR(VLOOKUP(B63,'060912'!B:C,2,FALSE)),"new",VLOOKUP(B63,'060912'!B:C,2,FALSE))</f>
        <v>new</v>
      </c>
      <c r="D63" s="11" t="str">
        <f>IF(ISERROR(VLOOKUP(B63,'060912'!B:D,3,FALSE)),"new",IF(VLOOKUP(B63,'060912'!B:D,3,FALSE)="new","existing",VLOOKUP(B63,'060912'!B:D,3,FALSE)))</f>
        <v>existing</v>
      </c>
      <c r="E63" s="4">
        <f t="shared" si="1"/>
        <v>41157</v>
      </c>
      <c r="F63" s="11" t="str">
        <f>IF(ISERROR(VLOOKUP(B63,'100912'!B:B,1,FALSE)),"yes","no")</f>
        <v>no</v>
      </c>
      <c r="G63" s="2" t="s">
        <v>1078</v>
      </c>
    </row>
    <row r="64" spans="1:7">
      <c r="A64" s="11" t="s">
        <v>1075</v>
      </c>
      <c r="B64" s="13">
        <v>120905123442</v>
      </c>
      <c r="C64" s="11" t="str">
        <f>IF(ISERROR(VLOOKUP(B64,'060912'!B:C,2,FALSE)),"new",VLOOKUP(B64,'060912'!B:C,2,FALSE))</f>
        <v>new</v>
      </c>
      <c r="D64" s="11" t="str">
        <f>IF(ISERROR(VLOOKUP(B64,'060912'!B:D,3,FALSE)),"new",IF(VLOOKUP(B64,'060912'!B:D,3,FALSE)="new","existing",VLOOKUP(B64,'060912'!B:D,3,FALSE)))</f>
        <v>existing</v>
      </c>
      <c r="E64" s="4">
        <f t="shared" si="1"/>
        <v>41157</v>
      </c>
      <c r="F64" s="11" t="str">
        <f>IF(ISERROR(VLOOKUP(B64,'100912'!B:B,1,FALSE)),"yes","no")</f>
        <v>no</v>
      </c>
      <c r="G64" s="2" t="s">
        <v>1076</v>
      </c>
    </row>
    <row r="65" spans="1:7">
      <c r="A65" s="11" t="s">
        <v>1073</v>
      </c>
      <c r="B65" s="13">
        <v>120905123804</v>
      </c>
      <c r="C65" s="11" t="str">
        <f>IF(ISERROR(VLOOKUP(B65,'060912'!B:C,2,FALSE)),"new",VLOOKUP(B65,'060912'!B:C,2,FALSE))</f>
        <v>new</v>
      </c>
      <c r="D65" s="11" t="str">
        <f>IF(ISERROR(VLOOKUP(B65,'060912'!B:D,3,FALSE)),"new",IF(VLOOKUP(B65,'060912'!B:D,3,FALSE)="new","existing",VLOOKUP(B65,'060912'!B:D,3,FALSE)))</f>
        <v>existing</v>
      </c>
      <c r="E65" s="4">
        <f t="shared" si="1"/>
        <v>41157</v>
      </c>
      <c r="F65" s="11" t="str">
        <f>IF(ISERROR(VLOOKUP(B65,'100912'!B:B,1,FALSE)),"yes","no")</f>
        <v>no</v>
      </c>
      <c r="G65" s="2" t="s">
        <v>1074</v>
      </c>
    </row>
    <row r="66" spans="1:7">
      <c r="A66" s="11" t="s">
        <v>1071</v>
      </c>
      <c r="B66" s="13">
        <v>120905124031</v>
      </c>
      <c r="C66" s="11" t="str">
        <f>IF(ISERROR(VLOOKUP(B66,'060912'!B:C,2,FALSE)),"new",VLOOKUP(B66,'060912'!B:C,2,FALSE))</f>
        <v>new</v>
      </c>
      <c r="D66" s="11" t="str">
        <f>IF(ISERROR(VLOOKUP(B66,'060912'!B:D,3,FALSE)),"new",IF(VLOOKUP(B66,'060912'!B:D,3,FALSE)="new","existing",VLOOKUP(B66,'060912'!B:D,3,FALSE)))</f>
        <v>existing</v>
      </c>
      <c r="E66" s="4">
        <f t="shared" si="1"/>
        <v>41157</v>
      </c>
      <c r="F66" s="11" t="str">
        <f>IF(ISERROR(VLOOKUP(B66,'100912'!B:B,1,FALSE)),"yes","no")</f>
        <v>no</v>
      </c>
      <c r="G66" s="2" t="s">
        <v>1072</v>
      </c>
    </row>
    <row r="67" spans="1:7">
      <c r="A67" s="11" t="s">
        <v>1069</v>
      </c>
      <c r="B67" s="13">
        <v>120905124320</v>
      </c>
      <c r="C67" s="11" t="str">
        <f>IF(ISERROR(VLOOKUP(B67,'060912'!B:C,2,FALSE)),"new",VLOOKUP(B67,'060912'!B:C,2,FALSE))</f>
        <v>new</v>
      </c>
      <c r="D67" s="11" t="str">
        <f>IF(ISERROR(VLOOKUP(B67,'060912'!B:D,3,FALSE)),"new",IF(VLOOKUP(B67,'060912'!B:D,3,FALSE)="new","existing",VLOOKUP(B67,'060912'!B:D,3,FALSE)))</f>
        <v>existing</v>
      </c>
      <c r="E67" s="4">
        <f t="shared" ref="E67:E105" si="2">DATEVALUE(MID(G67,SEARCH("/",G67,1)-2,10))</f>
        <v>41157</v>
      </c>
      <c r="F67" s="11" t="str">
        <f>IF(ISERROR(VLOOKUP(B67,'100912'!B:B,1,FALSE)),"yes","no")</f>
        <v>no</v>
      </c>
      <c r="G67" s="2" t="s">
        <v>1070</v>
      </c>
    </row>
    <row r="68" spans="1:7">
      <c r="A68" s="11" t="s">
        <v>1202</v>
      </c>
      <c r="B68" s="13">
        <v>120906050548</v>
      </c>
      <c r="C68" s="11" t="str">
        <f>IF(ISERROR(VLOOKUP(B68,'060912'!B:C,2,FALSE)),"new",VLOOKUP(B68,'060912'!B:C,2,FALSE))</f>
        <v>new</v>
      </c>
      <c r="D68" s="11" t="str">
        <f>IF(ISERROR(VLOOKUP(B68,'060912'!B:D,3,FALSE)),"new",IF(VLOOKUP(B68,'060912'!B:D,3,FALSE)="new","existing",VLOOKUP(B68,'060912'!B:D,3,FALSE)))</f>
        <v>new</v>
      </c>
      <c r="E68" s="4">
        <f t="shared" si="2"/>
        <v>41158</v>
      </c>
      <c r="F68" s="11" t="str">
        <f>IF(ISERROR(VLOOKUP(B68,'100912'!B:B,1,FALSE)),"yes","no")</f>
        <v>no</v>
      </c>
      <c r="G68" s="2" t="s">
        <v>1203</v>
      </c>
    </row>
    <row r="69" spans="1:7">
      <c r="A69" s="11" t="s">
        <v>1200</v>
      </c>
      <c r="B69" s="13">
        <v>120906050558</v>
      </c>
      <c r="C69" s="11" t="str">
        <f>IF(ISERROR(VLOOKUP(B69,'060912'!B:C,2,FALSE)),"new",VLOOKUP(B69,'060912'!B:C,2,FALSE))</f>
        <v>new</v>
      </c>
      <c r="D69" s="11" t="str">
        <f>IF(ISERROR(VLOOKUP(B69,'060912'!B:D,3,FALSE)),"new",IF(VLOOKUP(B69,'060912'!B:D,3,FALSE)="new","existing",VLOOKUP(B69,'060912'!B:D,3,FALSE)))</f>
        <v>new</v>
      </c>
      <c r="E69" s="4">
        <f t="shared" si="2"/>
        <v>41158</v>
      </c>
      <c r="F69" s="11" t="str">
        <f>IF(ISERROR(VLOOKUP(B69,'100912'!B:B,1,FALSE)),"yes","no")</f>
        <v>no</v>
      </c>
      <c r="G69" s="2" t="s">
        <v>1201</v>
      </c>
    </row>
    <row r="70" spans="1:7">
      <c r="A70" s="11" t="s">
        <v>1191</v>
      </c>
      <c r="B70" s="13">
        <v>120906071802</v>
      </c>
      <c r="C70" s="11" t="str">
        <f>IF(ISERROR(VLOOKUP(B70,'060912'!B:C,2,FALSE)),"new",VLOOKUP(B70,'060912'!B:C,2,FALSE))</f>
        <v>new</v>
      </c>
      <c r="D70" s="11" t="str">
        <f>IF(ISERROR(VLOOKUP(B70,'060912'!B:D,3,FALSE)),"new",IF(VLOOKUP(B70,'060912'!B:D,3,FALSE)="new","existing",VLOOKUP(B70,'060912'!B:D,3,FALSE)))</f>
        <v>new</v>
      </c>
      <c r="E70" s="4">
        <f t="shared" si="2"/>
        <v>41158</v>
      </c>
      <c r="F70" s="11" t="str">
        <f>IF(ISERROR(VLOOKUP(B70,'100912'!B:B,1,FALSE)),"yes","no")</f>
        <v>yes</v>
      </c>
      <c r="G70" s="2" t="s">
        <v>1192</v>
      </c>
    </row>
    <row r="71" spans="1:7">
      <c r="A71" s="1" t="s">
        <v>72</v>
      </c>
      <c r="B71" s="13">
        <v>120907004816</v>
      </c>
      <c r="C71" s="11" t="str">
        <f>IF(ISERROR(VLOOKUP(B71,'060912'!B:C,2,FALSE)),"new",VLOOKUP(B71,'060912'!B:C,2,FALSE))</f>
        <v>new</v>
      </c>
      <c r="D71" s="11" t="str">
        <f>IF(ISERROR(VLOOKUP(B71,'060912'!B:D,3,FALSE)),"new",IF(VLOOKUP(B71,'060912'!B:D,3,FALSE)="new","existing",VLOOKUP(B71,'060912'!B:D,3,FALSE)))</f>
        <v>new</v>
      </c>
      <c r="E71" s="4">
        <f t="shared" si="2"/>
        <v>41159</v>
      </c>
      <c r="F71" s="11" t="str">
        <f>IF(ISERROR(VLOOKUP(B71,'100912'!B:B,1,FALSE)),"yes","no")</f>
        <v>no</v>
      </c>
      <c r="G71" s="2" t="s">
        <v>1180</v>
      </c>
    </row>
    <row r="72" spans="1:7">
      <c r="A72" s="1" t="s">
        <v>70</v>
      </c>
      <c r="B72" s="13">
        <v>120907010535</v>
      </c>
      <c r="C72" s="11" t="str">
        <f>IF(ISERROR(VLOOKUP(B72,'060912'!B:C,2,FALSE)),"new",VLOOKUP(B72,'060912'!B:C,2,FALSE))</f>
        <v>new</v>
      </c>
      <c r="D72" s="11" t="str">
        <f>IF(ISERROR(VLOOKUP(B72,'060912'!B:D,3,FALSE)),"new",IF(VLOOKUP(B72,'060912'!B:D,3,FALSE)="new","existing",VLOOKUP(B72,'060912'!B:D,3,FALSE)))</f>
        <v>new</v>
      </c>
      <c r="E72" s="4">
        <f t="shared" si="2"/>
        <v>41159</v>
      </c>
      <c r="F72" s="11" t="str">
        <f>IF(ISERROR(VLOOKUP(B72,'100912'!B:B,1,FALSE)),"yes","no")</f>
        <v>no</v>
      </c>
      <c r="G72" s="2" t="s">
        <v>1178</v>
      </c>
    </row>
    <row r="73" spans="1:7">
      <c r="A73" s="1" t="s">
        <v>77</v>
      </c>
      <c r="B73" s="13">
        <v>120907025736</v>
      </c>
      <c r="C73" s="11" t="str">
        <f>IF(ISERROR(VLOOKUP(B73,'060912'!B:C,2,FALSE)),"new",VLOOKUP(B73,'060912'!B:C,2,FALSE))</f>
        <v>new</v>
      </c>
      <c r="D73" s="11" t="str">
        <f>IF(ISERROR(VLOOKUP(B73,'060912'!B:D,3,FALSE)),"new",IF(VLOOKUP(B73,'060912'!B:D,3,FALSE)="new","existing",VLOOKUP(B73,'060912'!B:D,3,FALSE)))</f>
        <v>new</v>
      </c>
      <c r="E73" s="4">
        <f t="shared" si="2"/>
        <v>41159</v>
      </c>
      <c r="F73" s="11" t="str">
        <f>IF(ISERROR(VLOOKUP(B73,'100912'!B:B,1,FALSE)),"yes","no")</f>
        <v>no</v>
      </c>
      <c r="G73" s="2" t="s">
        <v>1165</v>
      </c>
    </row>
    <row r="74" spans="1:7">
      <c r="A74" s="1" t="s">
        <v>73</v>
      </c>
      <c r="B74" s="13">
        <v>120907041233</v>
      </c>
      <c r="C74" s="11" t="str">
        <f>IF(ISERROR(VLOOKUP(B74,'060912'!B:C,2,FALSE)),"new",VLOOKUP(B74,'060912'!B:C,2,FALSE))</f>
        <v>new</v>
      </c>
      <c r="D74" s="11" t="str">
        <f>IF(ISERROR(VLOOKUP(B74,'060912'!B:D,3,FALSE)),"new",IF(VLOOKUP(B74,'060912'!B:D,3,FALSE)="new","existing",VLOOKUP(B74,'060912'!B:D,3,FALSE)))</f>
        <v>new</v>
      </c>
      <c r="E74" s="4">
        <f t="shared" si="2"/>
        <v>41159</v>
      </c>
      <c r="F74" s="11" t="str">
        <f>IF(ISERROR(VLOOKUP(B74,'100912'!B:B,1,FALSE)),"yes","no")</f>
        <v>no</v>
      </c>
      <c r="G74" s="2" t="s">
        <v>1164</v>
      </c>
    </row>
    <row r="75" spans="1:7">
      <c r="A75" s="1" t="s">
        <v>1176</v>
      </c>
      <c r="B75" s="13">
        <v>1203261341263</v>
      </c>
      <c r="C75" s="11" t="str">
        <f>IF(ISERROR(VLOOKUP(B75,'060912'!B:C,2,FALSE)),"new",VLOOKUP(B75,'060912'!B:C,2,FALSE))</f>
        <v>new</v>
      </c>
      <c r="D75" s="11" t="str">
        <f>IF(ISERROR(VLOOKUP(B75,'060912'!B:D,3,FALSE)),"new",IF(VLOOKUP(B75,'060912'!B:D,3,FALSE)="new","existing",VLOOKUP(B75,'060912'!B:D,3,FALSE)))</f>
        <v>new</v>
      </c>
      <c r="E75" s="4">
        <f t="shared" si="2"/>
        <v>41159</v>
      </c>
      <c r="F75" s="11" t="str">
        <f>IF(ISERROR(VLOOKUP(B75,'100912'!B:B,1,FALSE)),"yes","no")</f>
        <v>no</v>
      </c>
      <c r="G75" s="2" t="s">
        <v>1177</v>
      </c>
    </row>
    <row r="76" spans="1:7">
      <c r="A76" s="1" t="s">
        <v>1170</v>
      </c>
      <c r="B76" s="13">
        <v>1203261341421</v>
      </c>
      <c r="C76" s="11" t="str">
        <f>IF(ISERROR(VLOOKUP(B76,'060912'!B:C,2,FALSE)),"new",VLOOKUP(B76,'060912'!B:C,2,FALSE))</f>
        <v>new</v>
      </c>
      <c r="D76" s="11" t="str">
        <f>IF(ISERROR(VLOOKUP(B76,'060912'!B:D,3,FALSE)),"new",IF(VLOOKUP(B76,'060912'!B:D,3,FALSE)="new","existing",VLOOKUP(B76,'060912'!B:D,3,FALSE)))</f>
        <v>new</v>
      </c>
      <c r="E76" s="4">
        <f t="shared" si="2"/>
        <v>41159</v>
      </c>
      <c r="F76" s="11" t="str">
        <f>IF(ISERROR(VLOOKUP(B76,'100912'!B:B,1,FALSE)),"yes","no")</f>
        <v>no</v>
      </c>
      <c r="G76" s="2" t="s">
        <v>1171</v>
      </c>
    </row>
    <row r="77" spans="1:7">
      <c r="A77" s="1" t="s">
        <v>1168</v>
      </c>
      <c r="B77" s="13">
        <v>1203261341473</v>
      </c>
      <c r="C77" s="11" t="str">
        <f>IF(ISERROR(VLOOKUP(B77,'060912'!B:C,2,FALSE)),"new",VLOOKUP(B77,'060912'!B:C,2,FALSE))</f>
        <v>new</v>
      </c>
      <c r="D77" s="11" t="str">
        <f>IF(ISERROR(VLOOKUP(B77,'060912'!B:D,3,FALSE)),"new",IF(VLOOKUP(B77,'060912'!B:D,3,FALSE)="new","existing",VLOOKUP(B77,'060912'!B:D,3,FALSE)))</f>
        <v>new</v>
      </c>
      <c r="E77" s="4">
        <f t="shared" si="2"/>
        <v>41159</v>
      </c>
      <c r="F77" s="11" t="str">
        <f>IF(ISERROR(VLOOKUP(B77,'100912'!B:B,1,FALSE)),"yes","no")</f>
        <v>no</v>
      </c>
      <c r="G77" s="2" t="s">
        <v>1169</v>
      </c>
    </row>
    <row r="78" spans="1:7">
      <c r="A78" s="1" t="s">
        <v>1166</v>
      </c>
      <c r="B78" s="13">
        <v>1203261341523</v>
      </c>
      <c r="C78" s="11" t="str">
        <f>IF(ISERROR(VLOOKUP(B78,'060912'!B:C,2,FALSE)),"new",VLOOKUP(B78,'060912'!B:C,2,FALSE))</f>
        <v>new</v>
      </c>
      <c r="D78" s="11" t="str">
        <f>IF(ISERROR(VLOOKUP(B78,'060912'!B:D,3,FALSE)),"new",IF(VLOOKUP(B78,'060912'!B:D,3,FALSE)="new","existing",VLOOKUP(B78,'060912'!B:D,3,FALSE)))</f>
        <v>new</v>
      </c>
      <c r="E78" s="4">
        <f t="shared" si="2"/>
        <v>41159</v>
      </c>
      <c r="F78" s="11" t="str">
        <f>IF(ISERROR(VLOOKUP(B78,'100912'!B:B,1,FALSE)),"yes","no")</f>
        <v>no</v>
      </c>
      <c r="G78" s="2" t="s">
        <v>1167</v>
      </c>
    </row>
    <row r="79" spans="1:7">
      <c r="A79" s="11" t="s">
        <v>1195</v>
      </c>
      <c r="B79" s="13">
        <v>1203261341573</v>
      </c>
      <c r="C79" s="11" t="str">
        <f>IF(ISERROR(VLOOKUP(B79,'060912'!B:C,2,FALSE)),"new",VLOOKUP(B79,'060912'!B:C,2,FALSE))</f>
        <v>new</v>
      </c>
      <c r="D79" s="11" t="str">
        <f>IF(ISERROR(VLOOKUP(B79,'060912'!B:D,3,FALSE)),"new",IF(VLOOKUP(B79,'060912'!B:D,3,FALSE)="new","existing",VLOOKUP(B79,'060912'!B:D,3,FALSE)))</f>
        <v>new</v>
      </c>
      <c r="E79" s="4">
        <f t="shared" si="2"/>
        <v>41158</v>
      </c>
      <c r="F79" s="11" t="str">
        <f>IF(ISERROR(VLOOKUP(B79,'100912'!B:B,1,FALSE)),"yes","no")</f>
        <v>no</v>
      </c>
      <c r="G79" s="2" t="s">
        <v>1196</v>
      </c>
    </row>
    <row r="80" spans="1:7">
      <c r="A80" s="11" t="s">
        <v>1193</v>
      </c>
      <c r="B80" s="13">
        <v>1203261342013</v>
      </c>
      <c r="C80" s="11" t="str">
        <f>IF(ISERROR(VLOOKUP(B80,'060912'!B:C,2,FALSE)),"new",VLOOKUP(B80,'060912'!B:C,2,FALSE))</f>
        <v>new</v>
      </c>
      <c r="D80" s="11" t="str">
        <f>IF(ISERROR(VLOOKUP(B80,'060912'!B:D,3,FALSE)),"new",IF(VLOOKUP(B80,'060912'!B:D,3,FALSE)="new","existing",VLOOKUP(B80,'060912'!B:D,3,FALSE)))</f>
        <v>new</v>
      </c>
      <c r="E80" s="4">
        <f t="shared" si="2"/>
        <v>41158</v>
      </c>
      <c r="F80" s="11" t="str">
        <f>IF(ISERROR(VLOOKUP(B80,'100912'!B:B,1,FALSE)),"yes","no")</f>
        <v>no</v>
      </c>
      <c r="G80" s="2" t="s">
        <v>1194</v>
      </c>
    </row>
    <row r="81" spans="1:7">
      <c r="A81" s="11" t="s">
        <v>1197</v>
      </c>
      <c r="B81" s="13">
        <v>1203261342053</v>
      </c>
      <c r="C81" s="11" t="str">
        <f>IF(ISERROR(VLOOKUP(B81,'060912'!B:C,2,FALSE)),"new",VLOOKUP(B81,'060912'!B:C,2,FALSE))</f>
        <v>new</v>
      </c>
      <c r="D81" s="11" t="str">
        <f>IF(ISERROR(VLOOKUP(B81,'060912'!B:D,3,FALSE)),"new",IF(VLOOKUP(B81,'060912'!B:D,3,FALSE)="new","existing",VLOOKUP(B81,'060912'!B:D,3,FALSE)))</f>
        <v>new</v>
      </c>
      <c r="E81" s="4">
        <f t="shared" si="2"/>
        <v>41158</v>
      </c>
      <c r="F81" s="11" t="str">
        <f>IF(ISERROR(VLOOKUP(B81,'100912'!B:B,1,FALSE)),"yes","no")</f>
        <v>no</v>
      </c>
      <c r="G81" s="2" t="s">
        <v>1198</v>
      </c>
    </row>
    <row r="82" spans="1:7">
      <c r="A82" s="11" t="s">
        <v>1150</v>
      </c>
      <c r="B82" s="13">
        <v>1203261342103</v>
      </c>
      <c r="C82" s="11" t="str">
        <f>IF(ISERROR(VLOOKUP(B82,'060912'!B:C,2,FALSE)),"new",VLOOKUP(B82,'060912'!B:C,2,FALSE))</f>
        <v>new</v>
      </c>
      <c r="D82" s="11" t="str">
        <f>IF(ISERROR(VLOOKUP(B82,'060912'!B:D,3,FALSE)),"new",IF(VLOOKUP(B82,'060912'!B:D,3,FALSE)="new","existing",VLOOKUP(B82,'060912'!B:D,3,FALSE)))</f>
        <v>existing</v>
      </c>
      <c r="E82" s="4">
        <f t="shared" si="2"/>
        <v>41157</v>
      </c>
      <c r="F82" s="11" t="str">
        <f>IF(ISERROR(VLOOKUP(B82,'100912'!B:B,1,FALSE)),"yes","no")</f>
        <v>no</v>
      </c>
      <c r="G82" s="2" t="s">
        <v>1151</v>
      </c>
    </row>
    <row r="83" spans="1:7">
      <c r="A83" s="11" t="s">
        <v>1140</v>
      </c>
      <c r="B83" s="13">
        <v>1203261342171</v>
      </c>
      <c r="C83" s="11" t="str">
        <f>IF(ISERROR(VLOOKUP(B83,'060912'!B:C,2,FALSE)),"new",VLOOKUP(B83,'060912'!B:C,2,FALSE))</f>
        <v>new</v>
      </c>
      <c r="D83" s="11" t="str">
        <f>IF(ISERROR(VLOOKUP(B83,'060912'!B:D,3,FALSE)),"new",IF(VLOOKUP(B83,'060912'!B:D,3,FALSE)="new","existing",VLOOKUP(B83,'060912'!B:D,3,FALSE)))</f>
        <v>existing</v>
      </c>
      <c r="E83" s="4">
        <f t="shared" si="2"/>
        <v>41158</v>
      </c>
      <c r="F83" s="11" t="str">
        <f>IF(ISERROR(VLOOKUP(B83,'100912'!B:B,1,FALSE)),"yes","no")</f>
        <v>no</v>
      </c>
      <c r="G83" s="2" t="s">
        <v>1204</v>
      </c>
    </row>
    <row r="84" spans="1:7">
      <c r="A84" s="11" t="s">
        <v>1138</v>
      </c>
      <c r="B84" s="13">
        <v>1203261342213</v>
      </c>
      <c r="C84" s="11" t="str">
        <f>IF(ISERROR(VLOOKUP(B84,'060912'!B:C,2,FALSE)),"new",VLOOKUP(B84,'060912'!B:C,2,FALSE))</f>
        <v>new</v>
      </c>
      <c r="D84" s="11" t="str">
        <f>IF(ISERROR(VLOOKUP(B84,'060912'!B:D,3,FALSE)),"new",IF(VLOOKUP(B84,'060912'!B:D,3,FALSE)="new","existing",VLOOKUP(B84,'060912'!B:D,3,FALSE)))</f>
        <v>existing</v>
      </c>
      <c r="E84" s="4">
        <f t="shared" si="2"/>
        <v>41157</v>
      </c>
      <c r="F84" s="11" t="str">
        <f>IF(ISERROR(VLOOKUP(B84,'100912'!B:B,1,FALSE)),"yes","no")</f>
        <v>no</v>
      </c>
      <c r="G84" s="2" t="s">
        <v>1139</v>
      </c>
    </row>
    <row r="85" spans="1:7">
      <c r="A85" s="11" t="s">
        <v>861</v>
      </c>
      <c r="B85" s="13">
        <v>1206290700033</v>
      </c>
      <c r="C85" s="11" t="str">
        <f>IF(ISERROR(VLOOKUP(B85,'060912'!B:C,2,FALSE)),"new",VLOOKUP(B85,'060912'!B:C,2,FALSE))</f>
        <v>new</v>
      </c>
      <c r="D85" s="11" t="str">
        <f>IF(ISERROR(VLOOKUP(B85,'060912'!B:D,3,FALSE)),"new",IF(VLOOKUP(B85,'060912'!B:D,3,FALSE)="new","existing",VLOOKUP(B85,'060912'!B:D,3,FALSE)))</f>
        <v>existing</v>
      </c>
      <c r="E85" s="4">
        <f t="shared" si="2"/>
        <v>41148</v>
      </c>
      <c r="F85" s="11" t="str">
        <f>IF(ISERROR(VLOOKUP(B85,'100912'!B:B,1,FALSE)),"yes","no")</f>
        <v>no</v>
      </c>
      <c r="G85" s="2" t="s">
        <v>862</v>
      </c>
    </row>
    <row r="86" spans="1:7">
      <c r="A86" s="11" t="s">
        <v>224</v>
      </c>
      <c r="B86" s="13">
        <v>1206290700111</v>
      </c>
      <c r="C86" s="11" t="str">
        <f>IF(ISERROR(VLOOKUP(B86,'060912'!B:C,2,FALSE)),"new",VLOOKUP(B86,'060912'!B:C,2,FALSE))</f>
        <v>new</v>
      </c>
      <c r="D86" s="11" t="str">
        <f>IF(ISERROR(VLOOKUP(B86,'060912'!B:D,3,FALSE)),"new",IF(VLOOKUP(B86,'060912'!B:D,3,FALSE)="new","existing",VLOOKUP(B86,'060912'!B:D,3,FALSE)))</f>
        <v>existing</v>
      </c>
      <c r="E86" s="4">
        <f t="shared" si="2"/>
        <v>41149</v>
      </c>
      <c r="F86" s="11" t="str">
        <f>IF(ISERROR(VLOOKUP(B86,'100912'!B:B,1,FALSE)),"yes","no")</f>
        <v>no</v>
      </c>
      <c r="G86" s="2" t="s">
        <v>852</v>
      </c>
    </row>
    <row r="87" spans="1:7">
      <c r="A87" s="11" t="s">
        <v>384</v>
      </c>
      <c r="B87" s="13">
        <v>1207040925223</v>
      </c>
      <c r="C87" s="11" t="str">
        <f>IF(ISERROR(VLOOKUP(B87,'060912'!B:C,2,FALSE)),"new",VLOOKUP(B87,'060912'!B:C,2,FALSE))</f>
        <v>new</v>
      </c>
      <c r="D87" s="11" t="str">
        <f>IF(ISERROR(VLOOKUP(B87,'060912'!B:D,3,FALSE)),"new",IF(VLOOKUP(B87,'060912'!B:D,3,FALSE)="new","existing",VLOOKUP(B87,'060912'!B:D,3,FALSE)))</f>
        <v>existing</v>
      </c>
      <c r="E87" s="4">
        <f t="shared" si="2"/>
        <v>41157</v>
      </c>
      <c r="F87" s="11" t="str">
        <f>IF(ISERROR(VLOOKUP(B87,'100912'!B:B,1,FALSE)),"yes","no")</f>
        <v>no</v>
      </c>
      <c r="G87" s="2" t="s">
        <v>1132</v>
      </c>
    </row>
    <row r="88" spans="1:7">
      <c r="A88" s="11" t="s">
        <v>383</v>
      </c>
      <c r="B88" s="13">
        <v>1207040925263</v>
      </c>
      <c r="C88" s="11" t="str">
        <f>IF(ISERROR(VLOOKUP(B88,'060912'!B:C,2,FALSE)),"new",VLOOKUP(B88,'060912'!B:C,2,FALSE))</f>
        <v>new</v>
      </c>
      <c r="D88" s="11" t="str">
        <f>IF(ISERROR(VLOOKUP(B88,'060912'!B:D,3,FALSE)),"new",IF(VLOOKUP(B88,'060912'!B:D,3,FALSE)="new","existing",VLOOKUP(B88,'060912'!B:D,3,FALSE)))</f>
        <v>existing</v>
      </c>
      <c r="E88" s="4">
        <f t="shared" si="2"/>
        <v>41157</v>
      </c>
      <c r="F88" s="11" t="str">
        <f>IF(ISERROR(VLOOKUP(B88,'100912'!B:B,1,FALSE)),"yes","no")</f>
        <v>no</v>
      </c>
      <c r="G88" s="2" t="s">
        <v>1131</v>
      </c>
    </row>
    <row r="89" spans="1:7">
      <c r="A89" s="11" t="s">
        <v>382</v>
      </c>
      <c r="B89" s="13">
        <v>1207040925303</v>
      </c>
      <c r="C89" s="11" t="str">
        <f>IF(ISERROR(VLOOKUP(B89,'060912'!B:C,2,FALSE)),"new",VLOOKUP(B89,'060912'!B:C,2,FALSE))</f>
        <v>new</v>
      </c>
      <c r="D89" s="11" t="str">
        <f>IF(ISERROR(VLOOKUP(B89,'060912'!B:D,3,FALSE)),"new",IF(VLOOKUP(B89,'060912'!B:D,3,FALSE)="new","existing",VLOOKUP(B89,'060912'!B:D,3,FALSE)))</f>
        <v>existing</v>
      </c>
      <c r="E89" s="4">
        <f t="shared" si="2"/>
        <v>41158</v>
      </c>
      <c r="F89" s="11" t="str">
        <f>IF(ISERROR(VLOOKUP(B89,'100912'!B:B,1,FALSE)),"yes","no")</f>
        <v>no</v>
      </c>
      <c r="G89" s="2" t="s">
        <v>1065</v>
      </c>
    </row>
    <row r="90" spans="1:7">
      <c r="A90" s="1" t="s">
        <v>1181</v>
      </c>
      <c r="B90" s="13">
        <v>1207130315431</v>
      </c>
      <c r="C90" s="11" t="str">
        <f>IF(ISERROR(VLOOKUP(B90,'060912'!B:C,2,FALSE)),"new",VLOOKUP(B90,'060912'!B:C,2,FALSE))</f>
        <v>new</v>
      </c>
      <c r="D90" s="11" t="str">
        <f>IF(ISERROR(VLOOKUP(B90,'060912'!B:D,3,FALSE)),"new",IF(VLOOKUP(B90,'060912'!B:D,3,FALSE)="new","existing",VLOOKUP(B90,'060912'!B:D,3,FALSE)))</f>
        <v>new</v>
      </c>
      <c r="E90" s="4">
        <f t="shared" si="2"/>
        <v>41158</v>
      </c>
      <c r="F90" s="11" t="str">
        <f>IF(ISERROR(VLOOKUP(B90,'100912'!B:B,1,FALSE)),"yes","no")</f>
        <v>no</v>
      </c>
      <c r="G90" s="2" t="s">
        <v>1182</v>
      </c>
    </row>
    <row r="91" spans="1:7">
      <c r="A91" s="11" t="s">
        <v>904</v>
      </c>
      <c r="B91" s="13">
        <v>1207170519353</v>
      </c>
      <c r="C91" s="11" t="str">
        <f>IF(ISERROR(VLOOKUP(B91,'060912'!B:C,2,FALSE)),"new",VLOOKUP(B91,'060912'!B:C,2,FALSE))</f>
        <v>new</v>
      </c>
      <c r="D91" s="11" t="str">
        <f>IF(ISERROR(VLOOKUP(B91,'060912'!B:D,3,FALSE)),"new",IF(VLOOKUP(B91,'060912'!B:D,3,FALSE)="new","existing",VLOOKUP(B91,'060912'!B:D,3,FALSE)))</f>
        <v>existing</v>
      </c>
      <c r="E91" s="4">
        <f t="shared" si="2"/>
        <v>41151</v>
      </c>
      <c r="F91" s="11" t="str">
        <f>IF(ISERROR(VLOOKUP(B91,'100912'!B:B,1,FALSE)),"yes","no")</f>
        <v>no</v>
      </c>
      <c r="G91" s="2" t="s">
        <v>905</v>
      </c>
    </row>
    <row r="92" spans="1:7">
      <c r="A92" s="11" t="s">
        <v>489</v>
      </c>
      <c r="B92" s="13">
        <v>1208130524571</v>
      </c>
      <c r="C92" s="11" t="str">
        <f>IF(ISERROR(VLOOKUP(B92,'060912'!B:C,2,FALSE)),"new",VLOOKUP(B92,'060912'!B:C,2,FALSE))</f>
        <v>new</v>
      </c>
      <c r="D92" s="11" t="str">
        <f>IF(ISERROR(VLOOKUP(B92,'060912'!B:D,3,FALSE)),"new",IF(VLOOKUP(B92,'060912'!B:D,3,FALSE)="new","existing",VLOOKUP(B92,'060912'!B:D,3,FALSE)))</f>
        <v>existing</v>
      </c>
      <c r="E92" s="4">
        <f t="shared" si="2"/>
        <v>41156</v>
      </c>
      <c r="F92" s="11" t="str">
        <f>IF(ISERROR(VLOOKUP(B92,'100912'!B:B,1,FALSE)),"yes","no")</f>
        <v>no</v>
      </c>
      <c r="G92" s="2" t="s">
        <v>1161</v>
      </c>
    </row>
    <row r="93" spans="1:7">
      <c r="A93" s="11" t="s">
        <v>1103</v>
      </c>
      <c r="B93" s="13">
        <v>1208150951132</v>
      </c>
      <c r="C93" s="11" t="str">
        <f>IF(ISERROR(VLOOKUP(B93,'060912'!B:C,2,FALSE)),"new",VLOOKUP(B93,'060912'!B:C,2,FALSE))</f>
        <v>new</v>
      </c>
      <c r="D93" s="11" t="str">
        <f>IF(ISERROR(VLOOKUP(B93,'060912'!B:D,3,FALSE)),"new",IF(VLOOKUP(B93,'060912'!B:D,3,FALSE)="new","existing",VLOOKUP(B93,'060912'!B:D,3,FALSE)))</f>
        <v>existing</v>
      </c>
      <c r="E93" s="4">
        <f t="shared" si="2"/>
        <v>41157</v>
      </c>
      <c r="F93" s="11" t="str">
        <f>IF(ISERROR(VLOOKUP(B93,'100912'!B:B,1,FALSE)),"yes","no")</f>
        <v>no</v>
      </c>
      <c r="G93" s="2" t="s">
        <v>1104</v>
      </c>
    </row>
    <row r="94" spans="1:7">
      <c r="A94" s="11" t="s">
        <v>27</v>
      </c>
      <c r="B94" s="13">
        <v>1208170949261</v>
      </c>
      <c r="C94" s="11" t="str">
        <f>IF(ISERROR(VLOOKUP(B94,'060912'!B:C,2,FALSE)),"new",VLOOKUP(B94,'060912'!B:C,2,FALSE))</f>
        <v>new</v>
      </c>
      <c r="D94" s="11" t="str">
        <f>IF(ISERROR(VLOOKUP(B94,'060912'!B:D,3,FALSE)),"new",IF(VLOOKUP(B94,'060912'!B:D,3,FALSE)="new","existing",VLOOKUP(B94,'060912'!B:D,3,FALSE)))</f>
        <v>existing</v>
      </c>
      <c r="E94" s="4">
        <f t="shared" si="2"/>
        <v>41138</v>
      </c>
      <c r="F94" s="11" t="str">
        <f>IF(ISERROR(VLOOKUP(B94,'100912'!B:B,1,FALSE)),"yes","no")</f>
        <v>no</v>
      </c>
      <c r="G94" s="2" t="s">
        <v>689</v>
      </c>
    </row>
    <row r="95" spans="1:7">
      <c r="A95" s="11" t="s">
        <v>424</v>
      </c>
      <c r="B95" s="13">
        <v>1208170955211</v>
      </c>
      <c r="C95" s="11" t="str">
        <f>IF(ISERROR(VLOOKUP(B95,'060912'!B:C,2,FALSE)),"new",VLOOKUP(B95,'060912'!B:C,2,FALSE))</f>
        <v>new</v>
      </c>
      <c r="D95" s="11" t="str">
        <f>IF(ISERROR(VLOOKUP(B95,'060912'!B:D,3,FALSE)),"new",IF(VLOOKUP(B95,'060912'!B:D,3,FALSE)="new","existing",VLOOKUP(B95,'060912'!B:D,3,FALSE)))</f>
        <v>existing</v>
      </c>
      <c r="E95" s="4">
        <f t="shared" si="2"/>
        <v>41150</v>
      </c>
      <c r="F95" s="11" t="str">
        <f>IF(ISERROR(VLOOKUP(B95,'100912'!B:B,1,FALSE)),"yes","no")</f>
        <v>no</v>
      </c>
      <c r="G95" s="2" t="s">
        <v>848</v>
      </c>
    </row>
    <row r="96" spans="1:7">
      <c r="A96" s="11" t="s">
        <v>815</v>
      </c>
      <c r="B96" s="13">
        <v>1208280309161</v>
      </c>
      <c r="C96" s="11" t="str">
        <f>IF(ISERROR(VLOOKUP(B96,'060912'!B:C,2,FALSE)),"new",VLOOKUP(B96,'060912'!B:C,2,FALSE))</f>
        <v>new</v>
      </c>
      <c r="D96" s="11" t="str">
        <f>IF(ISERROR(VLOOKUP(B96,'060912'!B:D,3,FALSE)),"new",IF(VLOOKUP(B96,'060912'!B:D,3,FALSE)="new","existing",VLOOKUP(B96,'060912'!B:D,3,FALSE)))</f>
        <v>existing</v>
      </c>
      <c r="E96" s="4">
        <f t="shared" si="2"/>
        <v>41149</v>
      </c>
      <c r="F96" s="11" t="str">
        <f>IF(ISERROR(VLOOKUP(B96,'100912'!B:B,1,FALSE)),"yes","no")</f>
        <v>no</v>
      </c>
      <c r="G96" s="2" t="s">
        <v>816</v>
      </c>
    </row>
    <row r="97" spans="1:7">
      <c r="A97" s="11" t="s">
        <v>1001</v>
      </c>
      <c r="B97" s="13">
        <v>1208281236333</v>
      </c>
      <c r="C97" s="11" t="str">
        <f>IF(ISERROR(VLOOKUP(B97,'060912'!B:C,2,FALSE)),"new",VLOOKUP(B97,'060912'!B:C,2,FALSE))</f>
        <v>new</v>
      </c>
      <c r="D97" s="11" t="str">
        <f>IF(ISERROR(VLOOKUP(B97,'060912'!B:D,3,FALSE)),"new",IF(VLOOKUP(B97,'060912'!B:D,3,FALSE)="new","existing",VLOOKUP(B97,'060912'!B:D,3,FALSE)))</f>
        <v>existing</v>
      </c>
      <c r="E97" s="4">
        <f t="shared" si="2"/>
        <v>41156</v>
      </c>
      <c r="F97" s="11" t="str">
        <f>IF(ISERROR(VLOOKUP(B97,'100912'!B:B,1,FALSE)),"yes","no")</f>
        <v>no</v>
      </c>
      <c r="G97" s="2" t="s">
        <v>1157</v>
      </c>
    </row>
    <row r="98" spans="1:7">
      <c r="A98" s="11" t="s">
        <v>1003</v>
      </c>
      <c r="B98" s="13">
        <v>1208281236363</v>
      </c>
      <c r="C98" s="11" t="str">
        <f>IF(ISERROR(VLOOKUP(B98,'060912'!B:C,2,FALSE)),"new",VLOOKUP(B98,'060912'!B:C,2,FALSE))</f>
        <v>new</v>
      </c>
      <c r="D98" s="11" t="str">
        <f>IF(ISERROR(VLOOKUP(B98,'060912'!B:D,3,FALSE)),"new",IF(VLOOKUP(B98,'060912'!B:D,3,FALSE)="new","existing",VLOOKUP(B98,'060912'!B:D,3,FALSE)))</f>
        <v>existing</v>
      </c>
      <c r="E98" s="4">
        <f t="shared" si="2"/>
        <v>41156</v>
      </c>
      <c r="F98" s="11" t="str">
        <f>IF(ISERROR(VLOOKUP(B98,'100912'!B:B,1,FALSE)),"yes","no")</f>
        <v>no</v>
      </c>
      <c r="G98" s="2" t="s">
        <v>1158</v>
      </c>
    </row>
    <row r="99" spans="1:7">
      <c r="A99" s="11" t="s">
        <v>1005</v>
      </c>
      <c r="B99" s="13">
        <v>1208281236383</v>
      </c>
      <c r="C99" s="11" t="str">
        <f>IF(ISERROR(VLOOKUP(B99,'060912'!B:C,2,FALSE)),"new",VLOOKUP(B99,'060912'!B:C,2,FALSE))</f>
        <v>new</v>
      </c>
      <c r="D99" s="11" t="str">
        <f>IF(ISERROR(VLOOKUP(B99,'060912'!B:D,3,FALSE)),"new",IF(VLOOKUP(B99,'060912'!B:D,3,FALSE)="new","existing",VLOOKUP(B99,'060912'!B:D,3,FALSE)))</f>
        <v>existing</v>
      </c>
      <c r="E99" s="4">
        <f t="shared" si="2"/>
        <v>41156</v>
      </c>
      <c r="F99" s="11" t="str">
        <f>IF(ISERROR(VLOOKUP(B99,'100912'!B:B,1,FALSE)),"yes","no")</f>
        <v>no</v>
      </c>
      <c r="G99" s="2" t="s">
        <v>1159</v>
      </c>
    </row>
    <row r="100" spans="1:7">
      <c r="A100" s="11" t="s">
        <v>1007</v>
      </c>
      <c r="B100" s="13">
        <v>1208281236433</v>
      </c>
      <c r="C100" s="11" t="str">
        <f>IF(ISERROR(VLOOKUP(B100,'060912'!B:C,2,FALSE)),"new",VLOOKUP(B100,'060912'!B:C,2,FALSE))</f>
        <v>new</v>
      </c>
      <c r="D100" s="11" t="str">
        <f>IF(ISERROR(VLOOKUP(B100,'060912'!B:D,3,FALSE)),"new",IF(VLOOKUP(B100,'060912'!B:D,3,FALSE)="new","existing",VLOOKUP(B100,'060912'!B:D,3,FALSE)))</f>
        <v>existing</v>
      </c>
      <c r="E100" s="4">
        <f t="shared" si="2"/>
        <v>41156</v>
      </c>
      <c r="F100" s="11" t="str">
        <f>IF(ISERROR(VLOOKUP(B100,'100912'!B:B,1,FALSE)),"yes","no")</f>
        <v>no</v>
      </c>
      <c r="G100" s="2" t="s">
        <v>1152</v>
      </c>
    </row>
    <row r="101" spans="1:7">
      <c r="A101" s="11" t="s">
        <v>1010</v>
      </c>
      <c r="B101" s="13">
        <v>1208281236483</v>
      </c>
      <c r="C101" s="11" t="str">
        <f>IF(ISERROR(VLOOKUP(B101,'060912'!B:C,2,FALSE)),"new",VLOOKUP(B101,'060912'!B:C,2,FALSE))</f>
        <v>new</v>
      </c>
      <c r="D101" s="11" t="str">
        <f>IF(ISERROR(VLOOKUP(B101,'060912'!B:D,3,FALSE)),"new",IF(VLOOKUP(B101,'060912'!B:D,3,FALSE)="new","existing",VLOOKUP(B101,'060912'!B:D,3,FALSE)))</f>
        <v>existing</v>
      </c>
      <c r="E101" s="4">
        <f t="shared" si="2"/>
        <v>41156</v>
      </c>
      <c r="F101" s="11" t="str">
        <f>IF(ISERROR(VLOOKUP(B101,'100912'!B:B,1,FALSE)),"yes","no")</f>
        <v>no</v>
      </c>
      <c r="G101" s="2" t="s">
        <v>1160</v>
      </c>
    </row>
    <row r="102" spans="1:7">
      <c r="A102" s="11" t="s">
        <v>217</v>
      </c>
      <c r="B102" s="13">
        <v>1208300652102</v>
      </c>
      <c r="C102" s="11" t="str">
        <f>IF(ISERROR(VLOOKUP(B102,'060912'!B:C,2,FALSE)),"new",VLOOKUP(B102,'060912'!B:C,2,FALSE))</f>
        <v>new</v>
      </c>
      <c r="D102" s="11" t="str">
        <f>IF(ISERROR(VLOOKUP(B102,'060912'!B:D,3,FALSE)),"new",IF(VLOOKUP(B102,'060912'!B:D,3,FALSE)="new","existing",VLOOKUP(B102,'060912'!B:D,3,FALSE)))</f>
        <v>existing</v>
      </c>
      <c r="E102" s="4">
        <f t="shared" si="2"/>
        <v>41151</v>
      </c>
      <c r="F102" s="11" t="str">
        <f>IF(ISERROR(VLOOKUP(B102,'100912'!B:B,1,FALSE)),"yes","no")</f>
        <v>no</v>
      </c>
      <c r="G102" s="2" t="s">
        <v>923</v>
      </c>
    </row>
    <row r="103" spans="1:7">
      <c r="A103" s="11" t="s">
        <v>999</v>
      </c>
      <c r="B103" s="13">
        <v>1208300717541</v>
      </c>
      <c r="C103" s="11" t="str">
        <f>IF(ISERROR(VLOOKUP(B103,'060912'!B:C,2,FALSE)),"new",VLOOKUP(B103,'060912'!B:C,2,FALSE))</f>
        <v>new</v>
      </c>
      <c r="D103" s="11" t="str">
        <f>IF(ISERROR(VLOOKUP(B103,'060912'!B:D,3,FALSE)),"new",IF(VLOOKUP(B103,'060912'!B:D,3,FALSE)="new","existing",VLOOKUP(B103,'060912'!B:D,3,FALSE)))</f>
        <v>existing</v>
      </c>
      <c r="E103" s="4">
        <f t="shared" si="2"/>
        <v>41156</v>
      </c>
      <c r="F103" s="11" t="str">
        <f>IF(ISERROR(VLOOKUP(B103,'100912'!B:B,1,FALSE)),"yes","no")</f>
        <v>no</v>
      </c>
      <c r="G103" s="2" t="s">
        <v>1156</v>
      </c>
    </row>
    <row r="104" spans="1:7">
      <c r="A104" s="11" t="s">
        <v>1189</v>
      </c>
      <c r="B104" s="13">
        <v>1209060718021</v>
      </c>
      <c r="C104" s="11" t="str">
        <f>IF(ISERROR(VLOOKUP(B104,'060912'!B:C,2,FALSE)),"new",VLOOKUP(B104,'060912'!B:C,2,FALSE))</f>
        <v>new</v>
      </c>
      <c r="D104" s="11" t="str">
        <f>IF(ISERROR(VLOOKUP(B104,'060912'!B:D,3,FALSE)),"new",IF(VLOOKUP(B104,'060912'!B:D,3,FALSE)="new","existing",VLOOKUP(B104,'060912'!B:D,3,FALSE)))</f>
        <v>new</v>
      </c>
      <c r="E104" s="4">
        <f t="shared" si="2"/>
        <v>41158</v>
      </c>
      <c r="F104" s="11" t="str">
        <f>IF(ISERROR(VLOOKUP(B104,'100912'!B:B,1,FALSE)),"yes","no")</f>
        <v>no</v>
      </c>
      <c r="G104" s="2" t="s">
        <v>1190</v>
      </c>
    </row>
    <row r="105" spans="1:7">
      <c r="A105" s="1" t="s">
        <v>76</v>
      </c>
      <c r="B105" s="13">
        <v>1209070100191</v>
      </c>
      <c r="C105" s="11" t="str">
        <f>IF(ISERROR(VLOOKUP(B105,'060912'!B:C,2,FALSE)),"new",VLOOKUP(B105,'060912'!B:C,2,FALSE))</f>
        <v>new</v>
      </c>
      <c r="D105" s="11" t="str">
        <f>IF(ISERROR(VLOOKUP(B105,'060912'!B:D,3,FALSE)),"new",IF(VLOOKUP(B105,'060912'!B:D,3,FALSE)="new","existing",VLOOKUP(B105,'060912'!B:D,3,FALSE)))</f>
        <v>new</v>
      </c>
      <c r="E105" s="4">
        <f t="shared" si="2"/>
        <v>41159</v>
      </c>
      <c r="F105" s="11" t="str">
        <f>IF(ISERROR(VLOOKUP(B105,'100912'!B:B,1,FALSE)),"yes","no")</f>
        <v>no</v>
      </c>
      <c r="G105" s="2" t="s">
        <v>1179</v>
      </c>
    </row>
  </sheetData>
  <sortState ref="A1:G1814">
    <sortCondition ref="B1:B1814"/>
  </sortState>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sheetPr codeName="Sheet1"/>
  <dimension ref="A1:I104"/>
  <sheetViews>
    <sheetView workbookViewId="0">
      <selection sqref="A1:XFD1"/>
    </sheetView>
  </sheetViews>
  <sheetFormatPr defaultRowHeight="15"/>
  <cols>
    <col min="1" max="1" width="67" style="11" customWidth="1"/>
    <col min="2" max="4" width="14.140625" style="11" customWidth="1"/>
    <col min="5" max="5" width="11.140625" style="11" customWidth="1"/>
    <col min="6" max="6" width="9.140625" style="11"/>
    <col min="7" max="7" width="9.140625" style="3"/>
    <col min="8" max="16384" width="9.140625" style="11"/>
  </cols>
  <sheetData>
    <row r="1" spans="1:9">
      <c r="A1" s="1" t="s">
        <v>23</v>
      </c>
      <c r="B1" s="13"/>
      <c r="C1" s="11" t="s">
        <v>30</v>
      </c>
      <c r="D1" s="11" t="s">
        <v>0</v>
      </c>
      <c r="E1" s="11" t="s">
        <v>35</v>
      </c>
      <c r="F1" s="11" t="s">
        <v>78</v>
      </c>
      <c r="G1" s="2" t="s">
        <v>0</v>
      </c>
      <c r="H1" s="11" t="s">
        <v>190</v>
      </c>
      <c r="I1" s="11" t="s">
        <v>230</v>
      </c>
    </row>
    <row r="2" spans="1:9">
      <c r="A2" s="11" t="s">
        <v>152</v>
      </c>
      <c r="B2" s="13">
        <v>120517113406</v>
      </c>
      <c r="C2" s="11" t="str">
        <f>IF(ISERROR(VLOOKUP(B2,'050912'!B:C,2,FALSE)),"new",VLOOKUP(B2,'050912'!B:C,2,FALSE))</f>
        <v>new</v>
      </c>
      <c r="D2" s="11" t="str">
        <f>IF(ISERROR(VLOOKUP(B2,'050912'!B:D,3,FALSE)),"new",IF(VLOOKUP(B2,'050912'!B:D,3,FALSE)="new","existing",VLOOKUP(B2,'050912'!B:D,3,FALSE)))</f>
        <v>existing</v>
      </c>
      <c r="E2" s="4">
        <f t="shared" ref="E2" si="0">DATEVALUE(MID(G2,SEARCH("/",G2,1)-2,10))</f>
        <v>41142</v>
      </c>
      <c r="F2" s="11" t="str">
        <f>IF(ISERROR(VLOOKUP(B2,'070912'!B:B,1,FALSE)),"yes","no")</f>
        <v>yes</v>
      </c>
      <c r="G2" s="2" t="s">
        <v>684</v>
      </c>
    </row>
    <row r="3" spans="1:9">
      <c r="A3" s="11" t="s">
        <v>906</v>
      </c>
      <c r="B3" s="13">
        <v>120717051913</v>
      </c>
      <c r="C3" s="11" t="str">
        <f>IF(ISERROR(VLOOKUP(B3,'050912'!B:C,2,FALSE)),"new",VLOOKUP(B3,'050912'!B:C,2,FALSE))</f>
        <v>new</v>
      </c>
      <c r="D3" s="11" t="str">
        <f>IF(ISERROR(VLOOKUP(B3,'050912'!B:D,3,FALSE)),"new",IF(VLOOKUP(B3,'050912'!B:D,3,FALSE)="new","existing",VLOOKUP(B3,'050912'!B:D,3,FALSE)))</f>
        <v>existing</v>
      </c>
      <c r="E3" s="4">
        <f t="shared" ref="E3:E66" si="1">DATEVALUE(MID(G3,SEARCH("/",G3,1)-2,10))</f>
        <v>41151</v>
      </c>
      <c r="F3" s="11" t="str">
        <f>IF(ISERROR(VLOOKUP(B3,'070912'!B:B,1,FALSE)),"yes","no")</f>
        <v>no</v>
      </c>
      <c r="G3" s="2" t="s">
        <v>907</v>
      </c>
    </row>
    <row r="4" spans="1:9">
      <c r="A4" s="11" t="s">
        <v>162</v>
      </c>
      <c r="B4" s="13">
        <v>120808042120</v>
      </c>
      <c r="C4" s="11" t="str">
        <f>IF(ISERROR(VLOOKUP(B4,'050912'!B:C,2,FALSE)),"new",VLOOKUP(B4,'050912'!B:C,2,FALSE))</f>
        <v>new</v>
      </c>
      <c r="D4" s="11" t="str">
        <f>IF(ISERROR(VLOOKUP(B4,'050912'!B:D,3,FALSE)),"new",IF(VLOOKUP(B4,'050912'!B:D,3,FALSE)="new","existing",VLOOKUP(B4,'050912'!B:D,3,FALSE)))</f>
        <v>existing</v>
      </c>
      <c r="E4" s="4">
        <f t="shared" si="1"/>
        <v>41129</v>
      </c>
      <c r="F4" s="11" t="str">
        <f>IF(ISERROR(VLOOKUP(B4,'070912'!B:B,1,FALSE)),"yes","no")</f>
        <v>no</v>
      </c>
      <c r="G4" s="2" t="s">
        <v>712</v>
      </c>
    </row>
    <row r="5" spans="1:9">
      <c r="A5" s="11" t="s">
        <v>1148</v>
      </c>
      <c r="B5" s="13">
        <v>120809065444</v>
      </c>
      <c r="C5" s="11" t="str">
        <f>IF(ISERROR(VLOOKUP(B5,'050912'!B:C,2,FALSE)),"new",VLOOKUP(B5,'050912'!B:C,2,FALSE))</f>
        <v>new</v>
      </c>
      <c r="D5" s="11" t="str">
        <f>IF(ISERROR(VLOOKUP(B5,'050912'!B:D,3,FALSE)),"new",IF(VLOOKUP(B5,'050912'!B:D,3,FALSE)="new","existing",VLOOKUP(B5,'050912'!B:D,3,FALSE)))</f>
        <v>existing</v>
      </c>
      <c r="E5" s="4">
        <f t="shared" si="1"/>
        <v>41157</v>
      </c>
      <c r="F5" s="11" t="str">
        <f>IF(ISERROR(VLOOKUP(B5,'070912'!B:B,1,FALSE)),"yes","no")</f>
        <v>no</v>
      </c>
      <c r="G5" s="2" t="s">
        <v>1149</v>
      </c>
    </row>
    <row r="6" spans="1:9">
      <c r="A6" s="11" t="s">
        <v>1146</v>
      </c>
      <c r="B6" s="13">
        <v>120809065459</v>
      </c>
      <c r="C6" s="11" t="str">
        <f>IF(ISERROR(VLOOKUP(B6,'050912'!B:C,2,FALSE)),"new",VLOOKUP(B6,'050912'!B:C,2,FALSE))</f>
        <v>new</v>
      </c>
      <c r="D6" s="11" t="str">
        <f>IF(ISERROR(VLOOKUP(B6,'050912'!B:D,3,FALSE)),"new",IF(VLOOKUP(B6,'050912'!B:D,3,FALSE)="new","existing",VLOOKUP(B6,'050912'!B:D,3,FALSE)))</f>
        <v>existing</v>
      </c>
      <c r="E6" s="4">
        <f t="shared" si="1"/>
        <v>41157</v>
      </c>
      <c r="F6" s="11" t="str">
        <f>IF(ISERROR(VLOOKUP(B6,'070912'!B:B,1,FALSE)),"yes","no")</f>
        <v>no</v>
      </c>
      <c r="G6" s="2" t="s">
        <v>1147</v>
      </c>
    </row>
    <row r="7" spans="1:9">
      <c r="A7" s="11" t="s">
        <v>1144</v>
      </c>
      <c r="B7" s="13">
        <v>120809065512</v>
      </c>
      <c r="C7" s="11" t="str">
        <f>IF(ISERROR(VLOOKUP(B7,'050912'!B:C,2,FALSE)),"new",VLOOKUP(B7,'050912'!B:C,2,FALSE))</f>
        <v>new</v>
      </c>
      <c r="D7" s="11" t="str">
        <f>IF(ISERROR(VLOOKUP(B7,'050912'!B:D,3,FALSE)),"new",IF(VLOOKUP(B7,'050912'!B:D,3,FALSE)="new","existing",VLOOKUP(B7,'050912'!B:D,3,FALSE)))</f>
        <v>existing</v>
      </c>
      <c r="E7" s="4">
        <f t="shared" si="1"/>
        <v>41157</v>
      </c>
      <c r="F7" s="11" t="str">
        <f>IF(ISERROR(VLOOKUP(B7,'070912'!B:B,1,FALSE)),"yes","no")</f>
        <v>no</v>
      </c>
      <c r="G7" s="2" t="s">
        <v>1145</v>
      </c>
    </row>
    <row r="8" spans="1:9">
      <c r="A8" s="11" t="s">
        <v>1107</v>
      </c>
      <c r="B8" s="13">
        <v>120815095045</v>
      </c>
      <c r="C8" s="11" t="str">
        <f>IF(ISERROR(VLOOKUP(B8,'050912'!B:C,2,FALSE)),"new",VLOOKUP(B8,'050912'!B:C,2,FALSE))</f>
        <v>new</v>
      </c>
      <c r="D8" s="11" t="str">
        <f>IF(ISERROR(VLOOKUP(B8,'050912'!B:D,3,FALSE)),"new",IF(VLOOKUP(B8,'050912'!B:D,3,FALSE)="new","existing",VLOOKUP(B8,'050912'!B:D,3,FALSE)))</f>
        <v>existing</v>
      </c>
      <c r="E8" s="4">
        <f t="shared" si="1"/>
        <v>41157</v>
      </c>
      <c r="F8" s="11" t="str">
        <f>IF(ISERROR(VLOOKUP(B8,'070912'!B:B,1,FALSE)),"yes","no")</f>
        <v>no</v>
      </c>
      <c r="G8" s="2" t="s">
        <v>1108</v>
      </c>
    </row>
    <row r="9" spans="1:9">
      <c r="A9" s="11" t="s">
        <v>1105</v>
      </c>
      <c r="B9" s="13">
        <v>120815095055</v>
      </c>
      <c r="C9" s="11" t="str">
        <f>IF(ISERROR(VLOOKUP(B9,'050912'!B:C,2,FALSE)),"new",VLOOKUP(B9,'050912'!B:C,2,FALSE))</f>
        <v>new</v>
      </c>
      <c r="D9" s="11" t="str">
        <f>IF(ISERROR(VLOOKUP(B9,'050912'!B:D,3,FALSE)),"new",IF(VLOOKUP(B9,'050912'!B:D,3,FALSE)="new","existing",VLOOKUP(B9,'050912'!B:D,3,FALSE)))</f>
        <v>existing</v>
      </c>
      <c r="E9" s="4">
        <f t="shared" si="1"/>
        <v>41157</v>
      </c>
      <c r="F9" s="11" t="str">
        <f>IF(ISERROR(VLOOKUP(B9,'070912'!B:B,1,FALSE)),"yes","no")</f>
        <v>no</v>
      </c>
      <c r="G9" s="2" t="s">
        <v>1106</v>
      </c>
    </row>
    <row r="10" spans="1:9">
      <c r="A10" s="11" t="s">
        <v>416</v>
      </c>
      <c r="B10" s="13">
        <v>120815111406</v>
      </c>
      <c r="C10" s="11" t="str">
        <f>IF(ISERROR(VLOOKUP(B10,'050912'!B:C,2,FALSE)),"new",VLOOKUP(B10,'050912'!B:C,2,FALSE))</f>
        <v>new</v>
      </c>
      <c r="D10" s="11" t="str">
        <f>IF(ISERROR(VLOOKUP(B10,'050912'!B:D,3,FALSE)),"new",IF(VLOOKUP(B10,'050912'!B:D,3,FALSE)="new","existing",VLOOKUP(B10,'050912'!B:D,3,FALSE)))</f>
        <v>existing</v>
      </c>
      <c r="E10" s="4">
        <f t="shared" si="1"/>
        <v>41152</v>
      </c>
      <c r="F10" s="11" t="str">
        <f>IF(ISERROR(VLOOKUP(B10,'070912'!B:B,1,FALSE)),"yes","no")</f>
        <v>no</v>
      </c>
      <c r="G10" s="2" t="s">
        <v>940</v>
      </c>
    </row>
    <row r="11" spans="1:9">
      <c r="A11" s="11" t="s">
        <v>440</v>
      </c>
      <c r="B11" s="13">
        <v>120817091514</v>
      </c>
      <c r="C11" s="11" t="str">
        <f>IF(ISERROR(VLOOKUP(B11,'050912'!B:C,2,FALSE)),"new",VLOOKUP(B11,'050912'!B:C,2,FALSE))</f>
        <v>new</v>
      </c>
      <c r="D11" s="11" t="str">
        <f>IF(ISERROR(VLOOKUP(B11,'050912'!B:D,3,FALSE)),"new",IF(VLOOKUP(B11,'050912'!B:D,3,FALSE)="new","existing",VLOOKUP(B11,'050912'!B:D,3,FALSE)))</f>
        <v>existing</v>
      </c>
      <c r="E11" s="4">
        <f t="shared" si="1"/>
        <v>41138</v>
      </c>
      <c r="F11" s="11" t="str">
        <f>IF(ISERROR(VLOOKUP(B11,'070912'!B:B,1,FALSE)),"yes","no")</f>
        <v>no</v>
      </c>
      <c r="G11" s="2" t="s">
        <v>697</v>
      </c>
    </row>
    <row r="12" spans="1:9">
      <c r="A12" s="11" t="s">
        <v>13</v>
      </c>
      <c r="B12" s="13">
        <v>120817093410</v>
      </c>
      <c r="C12" s="11" t="str">
        <f>IF(ISERROR(VLOOKUP(B12,'050912'!B:C,2,FALSE)),"new",VLOOKUP(B12,'050912'!B:C,2,FALSE))</f>
        <v>new</v>
      </c>
      <c r="D12" s="11" t="str">
        <f>IF(ISERROR(VLOOKUP(B12,'050912'!B:D,3,FALSE)),"new",IF(VLOOKUP(B12,'050912'!B:D,3,FALSE)="new","existing",VLOOKUP(B12,'050912'!B:D,3,FALSE)))</f>
        <v>existing</v>
      </c>
      <c r="E12" s="4">
        <f t="shared" si="1"/>
        <v>41138</v>
      </c>
      <c r="F12" s="11" t="str">
        <f>IF(ISERROR(VLOOKUP(B12,'070912'!B:B,1,FALSE)),"yes","no")</f>
        <v>no</v>
      </c>
      <c r="G12" s="2" t="s">
        <v>696</v>
      </c>
    </row>
    <row r="13" spans="1:9">
      <c r="A13" s="11" t="s">
        <v>14</v>
      </c>
      <c r="B13" s="13">
        <v>120817093719</v>
      </c>
      <c r="C13" s="11" t="str">
        <f>IF(ISERROR(VLOOKUP(B13,'050912'!B:C,2,FALSE)),"new",VLOOKUP(B13,'050912'!B:C,2,FALSE))</f>
        <v>new</v>
      </c>
      <c r="D13" s="11" t="str">
        <f>IF(ISERROR(VLOOKUP(B13,'050912'!B:D,3,FALSE)),"new",IF(VLOOKUP(B13,'050912'!B:D,3,FALSE)="new","existing",VLOOKUP(B13,'050912'!B:D,3,FALSE)))</f>
        <v>existing</v>
      </c>
      <c r="E13" s="4">
        <f t="shared" si="1"/>
        <v>41138</v>
      </c>
      <c r="F13" s="11" t="str">
        <f>IF(ISERROR(VLOOKUP(B13,'070912'!B:B,1,FALSE)),"yes","no")</f>
        <v>no</v>
      </c>
      <c r="G13" s="2" t="s">
        <v>695</v>
      </c>
    </row>
    <row r="14" spans="1:9">
      <c r="A14" s="11" t="s">
        <v>435</v>
      </c>
      <c r="B14" s="13">
        <v>120817093926</v>
      </c>
      <c r="C14" s="11" t="str">
        <f>IF(ISERROR(VLOOKUP(B14,'050912'!B:C,2,FALSE)),"new",VLOOKUP(B14,'050912'!B:C,2,FALSE))</f>
        <v>new</v>
      </c>
      <c r="D14" s="11" t="str">
        <f>IF(ISERROR(VLOOKUP(B14,'050912'!B:D,3,FALSE)),"new",IF(VLOOKUP(B14,'050912'!B:D,3,FALSE)="new","existing",VLOOKUP(B14,'050912'!B:D,3,FALSE)))</f>
        <v>existing</v>
      </c>
      <c r="E14" s="4">
        <f t="shared" si="1"/>
        <v>41138</v>
      </c>
      <c r="F14" s="11" t="str">
        <f>IF(ISERROR(VLOOKUP(B14,'070912'!B:B,1,FALSE)),"yes","no")</f>
        <v>no</v>
      </c>
      <c r="G14" s="2" t="s">
        <v>694</v>
      </c>
    </row>
    <row r="15" spans="1:9">
      <c r="A15" s="11" t="s">
        <v>28</v>
      </c>
      <c r="B15" s="13">
        <v>120817094044</v>
      </c>
      <c r="C15" s="11" t="str">
        <f>IF(ISERROR(VLOOKUP(B15,'050912'!B:C,2,FALSE)),"new",VLOOKUP(B15,'050912'!B:C,2,FALSE))</f>
        <v>new</v>
      </c>
      <c r="D15" s="11" t="str">
        <f>IF(ISERROR(VLOOKUP(B15,'050912'!B:D,3,FALSE)),"new",IF(VLOOKUP(B15,'050912'!B:D,3,FALSE)="new","existing",VLOOKUP(B15,'050912'!B:D,3,FALSE)))</f>
        <v>existing</v>
      </c>
      <c r="E15" s="4">
        <f t="shared" si="1"/>
        <v>41138</v>
      </c>
      <c r="F15" s="11" t="str">
        <f>IF(ISERROR(VLOOKUP(B15,'070912'!B:B,1,FALSE)),"yes","no")</f>
        <v>no</v>
      </c>
      <c r="G15" s="2" t="s">
        <v>693</v>
      </c>
    </row>
    <row r="16" spans="1:9">
      <c r="A16" s="11" t="s">
        <v>16</v>
      </c>
      <c r="B16" s="13">
        <v>120817094247</v>
      </c>
      <c r="C16" s="11" t="str">
        <f>IF(ISERROR(VLOOKUP(B16,'050912'!B:C,2,FALSE)),"new",VLOOKUP(B16,'050912'!B:C,2,FALSE))</f>
        <v>new</v>
      </c>
      <c r="D16" s="11" t="str">
        <f>IF(ISERROR(VLOOKUP(B16,'050912'!B:D,3,FALSE)),"new",IF(VLOOKUP(B16,'050912'!B:D,3,FALSE)="new","existing",VLOOKUP(B16,'050912'!B:D,3,FALSE)))</f>
        <v>existing</v>
      </c>
      <c r="E16" s="4">
        <f t="shared" si="1"/>
        <v>41138</v>
      </c>
      <c r="F16" s="11" t="str">
        <f>IF(ISERROR(VLOOKUP(B16,'070912'!B:B,1,FALSE)),"yes","no")</f>
        <v>no</v>
      </c>
      <c r="G16" s="2" t="s">
        <v>692</v>
      </c>
    </row>
    <row r="17" spans="1:7">
      <c r="A17" s="11" t="s">
        <v>15</v>
      </c>
      <c r="B17" s="13">
        <v>120817094548</v>
      </c>
      <c r="C17" s="11" t="str">
        <f>IF(ISERROR(VLOOKUP(B17,'050912'!B:C,2,FALSE)),"new",VLOOKUP(B17,'050912'!B:C,2,FALSE))</f>
        <v>new</v>
      </c>
      <c r="D17" s="11" t="str">
        <f>IF(ISERROR(VLOOKUP(B17,'050912'!B:D,3,FALSE)),"new",IF(VLOOKUP(B17,'050912'!B:D,3,FALSE)="new","existing",VLOOKUP(B17,'050912'!B:D,3,FALSE)))</f>
        <v>existing</v>
      </c>
      <c r="E17" s="4">
        <f t="shared" si="1"/>
        <v>41138</v>
      </c>
      <c r="F17" s="11" t="str">
        <f>IF(ISERROR(VLOOKUP(B17,'070912'!B:B,1,FALSE)),"yes","no")</f>
        <v>no</v>
      </c>
      <c r="G17" s="2" t="s">
        <v>691</v>
      </c>
    </row>
    <row r="18" spans="1:7">
      <c r="A18" s="11" t="s">
        <v>29</v>
      </c>
      <c r="B18" s="13">
        <v>120817094811</v>
      </c>
      <c r="C18" s="11" t="str">
        <f>IF(ISERROR(VLOOKUP(B18,'050912'!B:C,2,FALSE)),"new",VLOOKUP(B18,'050912'!B:C,2,FALSE))</f>
        <v>new</v>
      </c>
      <c r="D18" s="11" t="str">
        <f>IF(ISERROR(VLOOKUP(B18,'050912'!B:D,3,FALSE)),"new",IF(VLOOKUP(B18,'050912'!B:D,3,FALSE)="new","existing",VLOOKUP(B18,'050912'!B:D,3,FALSE)))</f>
        <v>existing</v>
      </c>
      <c r="E18" s="4">
        <f t="shared" si="1"/>
        <v>41138</v>
      </c>
      <c r="F18" s="11" t="str">
        <f>IF(ISERROR(VLOOKUP(B18,'070912'!B:B,1,FALSE)),"yes","no")</f>
        <v>no</v>
      </c>
      <c r="G18" s="2" t="s">
        <v>690</v>
      </c>
    </row>
    <row r="19" spans="1:7">
      <c r="A19" s="11" t="s">
        <v>427</v>
      </c>
      <c r="B19" s="13">
        <v>120817095100</v>
      </c>
      <c r="C19" s="11" t="str">
        <f>IF(ISERROR(VLOOKUP(B19,'050912'!B:C,2,FALSE)),"new",VLOOKUP(B19,'050912'!B:C,2,FALSE))</f>
        <v>new</v>
      </c>
      <c r="D19" s="11" t="str">
        <f>IF(ISERROR(VLOOKUP(B19,'050912'!B:D,3,FALSE)),"new",IF(VLOOKUP(B19,'050912'!B:D,3,FALSE)="new","existing",VLOOKUP(B19,'050912'!B:D,3,FALSE)))</f>
        <v>existing</v>
      </c>
      <c r="E19" s="4">
        <f t="shared" si="1"/>
        <v>41138</v>
      </c>
      <c r="F19" s="11" t="str">
        <f>IF(ISERROR(VLOOKUP(B19,'070912'!B:B,1,FALSE)),"yes","no")</f>
        <v>no</v>
      </c>
      <c r="G19" s="2" t="s">
        <v>688</v>
      </c>
    </row>
    <row r="20" spans="1:7">
      <c r="A20" s="11" t="s">
        <v>425</v>
      </c>
      <c r="B20" s="13">
        <v>120817095329</v>
      </c>
      <c r="C20" s="11" t="str">
        <f>IF(ISERROR(VLOOKUP(B20,'050912'!B:C,2,FALSE)),"new",VLOOKUP(B20,'050912'!B:C,2,FALSE))</f>
        <v>new</v>
      </c>
      <c r="D20" s="11" t="str">
        <f>IF(ISERROR(VLOOKUP(B20,'050912'!B:D,3,FALSE)),"new",IF(VLOOKUP(B20,'050912'!B:D,3,FALSE)="new","existing",VLOOKUP(B20,'050912'!B:D,3,FALSE)))</f>
        <v>existing</v>
      </c>
      <c r="E20" s="4">
        <f t="shared" si="1"/>
        <v>41138</v>
      </c>
      <c r="F20" s="11" t="str">
        <f>IF(ISERROR(VLOOKUP(B20,'070912'!B:B,1,FALSE)),"yes","no")</f>
        <v>no</v>
      </c>
      <c r="G20" s="2" t="s">
        <v>687</v>
      </c>
    </row>
    <row r="21" spans="1:7">
      <c r="A21" s="11" t="s">
        <v>422</v>
      </c>
      <c r="B21" s="13">
        <v>120817095624</v>
      </c>
      <c r="C21" s="11" t="str">
        <f>IF(ISERROR(VLOOKUP(B21,'050912'!B:C,2,FALSE)),"new",VLOOKUP(B21,'050912'!B:C,2,FALSE))</f>
        <v>new</v>
      </c>
      <c r="D21" s="11" t="str">
        <f>IF(ISERROR(VLOOKUP(B21,'050912'!B:D,3,FALSE)),"new",IF(VLOOKUP(B21,'050912'!B:D,3,FALSE)="new","existing",VLOOKUP(B21,'050912'!B:D,3,FALSE)))</f>
        <v>existing</v>
      </c>
      <c r="E21" s="4">
        <f t="shared" si="1"/>
        <v>41138</v>
      </c>
      <c r="F21" s="11" t="str">
        <f>IF(ISERROR(VLOOKUP(B21,'070912'!B:B,1,FALSE)),"yes","no")</f>
        <v>no</v>
      </c>
      <c r="G21" s="2" t="s">
        <v>685</v>
      </c>
    </row>
    <row r="22" spans="1:7">
      <c r="A22" s="11" t="s">
        <v>997</v>
      </c>
      <c r="B22" s="13">
        <v>120820104430</v>
      </c>
      <c r="C22" s="11" t="str">
        <f>IF(ISERROR(VLOOKUP(B22,'050912'!B:C,2,FALSE)),"new",VLOOKUP(B22,'050912'!B:C,2,FALSE))</f>
        <v>new</v>
      </c>
      <c r="D22" s="11" t="str">
        <f>IF(ISERROR(VLOOKUP(B22,'050912'!B:D,3,FALSE)),"new",IF(VLOOKUP(B22,'050912'!B:D,3,FALSE)="new","existing",VLOOKUP(B22,'050912'!B:D,3,FALSE)))</f>
        <v>existing</v>
      </c>
      <c r="E22" s="4">
        <f t="shared" si="1"/>
        <v>41156</v>
      </c>
      <c r="F22" s="11" t="str">
        <f>IF(ISERROR(VLOOKUP(B22,'070912'!B:B,1,FALSE)),"yes","no")</f>
        <v>yes</v>
      </c>
      <c r="G22" s="2" t="s">
        <v>1155</v>
      </c>
    </row>
    <row r="23" spans="1:7">
      <c r="A23" s="11" t="s">
        <v>673</v>
      </c>
      <c r="B23" s="13">
        <v>120822072617</v>
      </c>
      <c r="C23" s="11" t="str">
        <f>IF(ISERROR(VLOOKUP(B23,'050912'!B:C,2,FALSE)),"new",VLOOKUP(B23,'050912'!B:C,2,FALSE))</f>
        <v>new</v>
      </c>
      <c r="D23" s="11" t="str">
        <f>IF(ISERROR(VLOOKUP(B23,'050912'!B:D,3,FALSE)),"new",IF(VLOOKUP(B23,'050912'!B:D,3,FALSE)="new","existing",VLOOKUP(B23,'050912'!B:D,3,FALSE)))</f>
        <v>existing</v>
      </c>
      <c r="E23" s="4">
        <f t="shared" si="1"/>
        <v>41143</v>
      </c>
      <c r="F23" s="11" t="str">
        <f>IF(ISERROR(VLOOKUP(B23,'070912'!B:B,1,FALSE)),"yes","no")</f>
        <v>no</v>
      </c>
      <c r="G23" s="2" t="s">
        <v>674</v>
      </c>
    </row>
    <row r="24" spans="1:7">
      <c r="A24" s="11" t="s">
        <v>6</v>
      </c>
      <c r="B24" s="13">
        <v>120829044636</v>
      </c>
      <c r="C24" s="11" t="str">
        <f>IF(ISERROR(VLOOKUP(B24,'050912'!B:C,2,FALSE)),"new",VLOOKUP(B24,'050912'!B:C,2,FALSE))</f>
        <v>new</v>
      </c>
      <c r="D24" s="11" t="str">
        <f>IF(ISERROR(VLOOKUP(B24,'050912'!B:D,3,FALSE)),"new",IF(VLOOKUP(B24,'050912'!B:D,3,FALSE)="new","existing",VLOOKUP(B24,'050912'!B:D,3,FALSE)))</f>
        <v>existing</v>
      </c>
      <c r="E24" s="4">
        <f t="shared" si="1"/>
        <v>41152</v>
      </c>
      <c r="F24" s="11" t="str">
        <f>IF(ISERROR(VLOOKUP(B24,'070912'!B:B,1,FALSE)),"yes","no")</f>
        <v>yes</v>
      </c>
      <c r="G24" s="2" t="s">
        <v>974</v>
      </c>
    </row>
    <row r="25" spans="1:7">
      <c r="A25" s="11" t="s">
        <v>967</v>
      </c>
      <c r="B25" s="13">
        <v>120829044637</v>
      </c>
      <c r="C25" s="11" t="str">
        <f>IF(ISERROR(VLOOKUP(B25,'050912'!B:C,2,FALSE)),"new",VLOOKUP(B25,'050912'!B:C,2,FALSE))</f>
        <v>new</v>
      </c>
      <c r="D25" s="11" t="str">
        <f>IF(ISERROR(VLOOKUP(B25,'050912'!B:D,3,FALSE)),"new",IF(VLOOKUP(B25,'050912'!B:D,3,FALSE)="new","existing",VLOOKUP(B25,'050912'!B:D,3,FALSE)))</f>
        <v>existing</v>
      </c>
      <c r="E25" s="4">
        <f t="shared" si="1"/>
        <v>41152</v>
      </c>
      <c r="F25" s="11" t="str">
        <f>IF(ISERROR(VLOOKUP(B25,'070912'!B:B,1,FALSE)),"yes","no")</f>
        <v>yes</v>
      </c>
      <c r="G25" s="2" t="s">
        <v>968</v>
      </c>
    </row>
    <row r="26" spans="1:7">
      <c r="A26" s="11" t="s">
        <v>2</v>
      </c>
      <c r="B26" s="13">
        <v>120829044638</v>
      </c>
      <c r="C26" s="11" t="str">
        <f>IF(ISERROR(VLOOKUP(B26,'050912'!B:C,2,FALSE)),"new",VLOOKUP(B26,'050912'!B:C,2,FALSE))</f>
        <v>new</v>
      </c>
      <c r="D26" s="11" t="str">
        <f>IF(ISERROR(VLOOKUP(B26,'050912'!B:D,3,FALSE)),"new",IF(VLOOKUP(B26,'050912'!B:D,3,FALSE)="new","existing",VLOOKUP(B26,'050912'!B:D,3,FALSE)))</f>
        <v>existing</v>
      </c>
      <c r="E26" s="4">
        <f t="shared" si="1"/>
        <v>41156</v>
      </c>
      <c r="F26" s="11" t="str">
        <f>IF(ISERROR(VLOOKUP(B26,'070912'!B:B,1,FALSE)),"yes","no")</f>
        <v>yes</v>
      </c>
      <c r="G26" s="2" t="s">
        <v>1163</v>
      </c>
    </row>
    <row r="27" spans="1:7">
      <c r="A27" s="11" t="s">
        <v>19</v>
      </c>
      <c r="B27" s="13">
        <v>120829044639</v>
      </c>
      <c r="C27" s="11" t="str">
        <f>IF(ISERROR(VLOOKUP(B27,'050912'!B:C,2,FALSE)),"new",VLOOKUP(B27,'050912'!B:C,2,FALSE))</f>
        <v>new</v>
      </c>
      <c r="D27" s="11" t="str">
        <f>IF(ISERROR(VLOOKUP(B27,'050912'!B:D,3,FALSE)),"new",IF(VLOOKUP(B27,'050912'!B:D,3,FALSE)="new","existing",VLOOKUP(B27,'050912'!B:D,3,FALSE)))</f>
        <v>existing</v>
      </c>
      <c r="E27" s="4">
        <f t="shared" si="1"/>
        <v>41156</v>
      </c>
      <c r="F27" s="11" t="str">
        <f>IF(ISERROR(VLOOKUP(B27,'070912'!B:B,1,FALSE)),"yes","no")</f>
        <v>yes</v>
      </c>
      <c r="G27" s="2" t="s">
        <v>1162</v>
      </c>
    </row>
    <row r="28" spans="1:7">
      <c r="A28" s="11" t="s">
        <v>18</v>
      </c>
      <c r="B28" s="13">
        <v>120829044640</v>
      </c>
      <c r="C28" s="11" t="str">
        <f>IF(ISERROR(VLOOKUP(B28,'050912'!B:C,2,FALSE)),"new",VLOOKUP(B28,'050912'!B:C,2,FALSE))</f>
        <v>new</v>
      </c>
      <c r="D28" s="11" t="str">
        <f>IF(ISERROR(VLOOKUP(B28,'050912'!B:D,3,FALSE)),"new",IF(VLOOKUP(B28,'050912'!B:D,3,FALSE)="new","existing",VLOOKUP(B28,'050912'!B:D,3,FALSE)))</f>
        <v>existing</v>
      </c>
      <c r="E28" s="4">
        <f t="shared" si="1"/>
        <v>41152</v>
      </c>
      <c r="F28" s="11" t="str">
        <f>IF(ISERROR(VLOOKUP(B28,'070912'!B:B,1,FALSE)),"yes","no")</f>
        <v>yes</v>
      </c>
      <c r="G28" s="2" t="s">
        <v>959</v>
      </c>
    </row>
    <row r="29" spans="1:7">
      <c r="A29" s="11" t="s">
        <v>10</v>
      </c>
      <c r="B29" s="13">
        <v>120829044642</v>
      </c>
      <c r="C29" s="11" t="str">
        <f>IF(ISERROR(VLOOKUP(B29,'050912'!B:C,2,FALSE)),"new",VLOOKUP(B29,'050912'!B:C,2,FALSE))</f>
        <v>new</v>
      </c>
      <c r="D29" s="11" t="str">
        <f>IF(ISERROR(VLOOKUP(B29,'050912'!B:D,3,FALSE)),"new",IF(VLOOKUP(B29,'050912'!B:D,3,FALSE)="new","existing",VLOOKUP(B29,'050912'!B:D,3,FALSE)))</f>
        <v>existing</v>
      </c>
      <c r="E29" s="4">
        <f t="shared" si="1"/>
        <v>41152</v>
      </c>
      <c r="F29" s="11" t="str">
        <f>IF(ISERROR(VLOOKUP(B29,'070912'!B:B,1,FALSE)),"yes","no")</f>
        <v>yes</v>
      </c>
      <c r="G29" s="2" t="s">
        <v>972</v>
      </c>
    </row>
    <row r="30" spans="1:7">
      <c r="A30" s="11" t="s">
        <v>220</v>
      </c>
      <c r="B30" s="13">
        <v>120830065442</v>
      </c>
      <c r="C30" s="11" t="str">
        <f>IF(ISERROR(VLOOKUP(B30,'050912'!B:C,2,FALSE)),"new",VLOOKUP(B30,'050912'!B:C,2,FALSE))</f>
        <v>new</v>
      </c>
      <c r="D30" s="11" t="str">
        <f>IF(ISERROR(VLOOKUP(B30,'050912'!B:D,3,FALSE)),"new",IF(VLOOKUP(B30,'050912'!B:D,3,FALSE)="new","existing",VLOOKUP(B30,'050912'!B:D,3,FALSE)))</f>
        <v>existing</v>
      </c>
      <c r="E30" s="4">
        <f t="shared" si="1"/>
        <v>41151</v>
      </c>
      <c r="F30" s="11" t="str">
        <f>IF(ISERROR(VLOOKUP(B30,'070912'!B:B,1,FALSE)),"yes","no")</f>
        <v>no</v>
      </c>
      <c r="G30" s="2" t="s">
        <v>922</v>
      </c>
    </row>
    <row r="31" spans="1:7">
      <c r="A31" s="11" t="s">
        <v>219</v>
      </c>
      <c r="B31" s="13">
        <v>120830065700</v>
      </c>
      <c r="C31" s="11" t="str">
        <f>IF(ISERROR(VLOOKUP(B31,'050912'!B:C,2,FALSE)),"new",VLOOKUP(B31,'050912'!B:C,2,FALSE))</f>
        <v>new</v>
      </c>
      <c r="D31" s="11" t="str">
        <f>IF(ISERROR(VLOOKUP(B31,'050912'!B:D,3,FALSE)),"new",IF(VLOOKUP(B31,'050912'!B:D,3,FALSE)="new","existing",VLOOKUP(B31,'050912'!B:D,3,FALSE)))</f>
        <v>existing</v>
      </c>
      <c r="E31" s="4">
        <f t="shared" si="1"/>
        <v>41151</v>
      </c>
      <c r="F31" s="11" t="str">
        <f>IF(ISERROR(VLOOKUP(B31,'070912'!B:B,1,FALSE)),"yes","no")</f>
        <v>no</v>
      </c>
      <c r="G31" s="2" t="s">
        <v>921</v>
      </c>
    </row>
    <row r="32" spans="1:7">
      <c r="A32" s="11" t="s">
        <v>218</v>
      </c>
      <c r="B32" s="13">
        <v>120830065856</v>
      </c>
      <c r="C32" s="11" t="str">
        <f>IF(ISERROR(VLOOKUP(B32,'050912'!B:C,2,FALSE)),"new",VLOOKUP(B32,'050912'!B:C,2,FALSE))</f>
        <v>new</v>
      </c>
      <c r="D32" s="11" t="str">
        <f>IF(ISERROR(VLOOKUP(B32,'050912'!B:D,3,FALSE)),"new",IF(VLOOKUP(B32,'050912'!B:D,3,FALSE)="new","existing",VLOOKUP(B32,'050912'!B:D,3,FALSE)))</f>
        <v>existing</v>
      </c>
      <c r="E32" s="4">
        <f t="shared" si="1"/>
        <v>41151</v>
      </c>
      <c r="F32" s="11" t="str">
        <f>IF(ISERROR(VLOOKUP(B32,'070912'!B:B,1,FALSE)),"yes","no")</f>
        <v>no</v>
      </c>
      <c r="G32" s="2" t="s">
        <v>920</v>
      </c>
    </row>
    <row r="33" spans="1:7">
      <c r="A33" s="11" t="s">
        <v>889</v>
      </c>
      <c r="B33" s="13">
        <v>120830134102</v>
      </c>
      <c r="C33" s="11" t="str">
        <f>IF(ISERROR(VLOOKUP(B33,'050912'!B:C,2,FALSE)),"new",VLOOKUP(B33,'050912'!B:C,2,FALSE))</f>
        <v>new</v>
      </c>
      <c r="D33" s="11" t="str">
        <f>IF(ISERROR(VLOOKUP(B33,'050912'!B:D,3,FALSE)),"new",IF(VLOOKUP(B33,'050912'!B:D,3,FALSE)="new","existing",VLOOKUP(B33,'050912'!B:D,3,FALSE)))</f>
        <v>existing</v>
      </c>
      <c r="E33" s="4">
        <f t="shared" si="1"/>
        <v>41151</v>
      </c>
      <c r="F33" s="11" t="str">
        <f>IF(ISERROR(VLOOKUP(B33,'070912'!B:B,1,FALSE)),"yes","no")</f>
        <v>no</v>
      </c>
      <c r="G33" s="2" t="s">
        <v>890</v>
      </c>
    </row>
    <row r="34" spans="1:7">
      <c r="A34" s="11" t="s">
        <v>887</v>
      </c>
      <c r="B34" s="13">
        <v>120830135806</v>
      </c>
      <c r="C34" s="11" t="str">
        <f>IF(ISERROR(VLOOKUP(B34,'050912'!B:C,2,FALSE)),"new",VLOOKUP(B34,'050912'!B:C,2,FALSE))</f>
        <v>new</v>
      </c>
      <c r="D34" s="11" t="str">
        <f>IF(ISERROR(VLOOKUP(B34,'050912'!B:D,3,FALSE)),"new",IF(VLOOKUP(B34,'050912'!B:D,3,FALSE)="new","existing",VLOOKUP(B34,'050912'!B:D,3,FALSE)))</f>
        <v>existing</v>
      </c>
      <c r="E34" s="4">
        <f t="shared" si="1"/>
        <v>41151</v>
      </c>
      <c r="F34" s="11" t="str">
        <f>IF(ISERROR(VLOOKUP(B34,'070912'!B:B,1,FALSE)),"yes","no")</f>
        <v>no</v>
      </c>
      <c r="G34" s="2" t="s">
        <v>888</v>
      </c>
    </row>
    <row r="35" spans="1:7">
      <c r="A35" s="11" t="s">
        <v>83</v>
      </c>
      <c r="B35" s="13">
        <v>120830141555</v>
      </c>
      <c r="C35" s="11" t="str">
        <f>IF(ISERROR(VLOOKUP(B35,'050912'!B:C,2,FALSE)),"new",VLOOKUP(B35,'050912'!B:C,2,FALSE))</f>
        <v>new</v>
      </c>
      <c r="D35" s="11" t="str">
        <f>IF(ISERROR(VLOOKUP(B35,'050912'!B:D,3,FALSE)),"new",IF(VLOOKUP(B35,'050912'!B:D,3,FALSE)="new","existing",VLOOKUP(B35,'050912'!B:D,3,FALSE)))</f>
        <v>existing</v>
      </c>
      <c r="E35" s="4">
        <f t="shared" si="1"/>
        <v>41151</v>
      </c>
      <c r="F35" s="11" t="str">
        <f>IF(ISERROR(VLOOKUP(B35,'070912'!B:B,1,FALSE)),"yes","no")</f>
        <v>no</v>
      </c>
      <c r="G35" s="2" t="s">
        <v>886</v>
      </c>
    </row>
    <row r="36" spans="1:7">
      <c r="A36" s="11" t="s">
        <v>884</v>
      </c>
      <c r="B36" s="13">
        <v>120830141850</v>
      </c>
      <c r="C36" s="11" t="str">
        <f>IF(ISERROR(VLOOKUP(B36,'050912'!B:C,2,FALSE)),"new",VLOOKUP(B36,'050912'!B:C,2,FALSE))</f>
        <v>new</v>
      </c>
      <c r="D36" s="11" t="str">
        <f>IF(ISERROR(VLOOKUP(B36,'050912'!B:D,3,FALSE)),"new",IF(VLOOKUP(B36,'050912'!B:D,3,FALSE)="new","existing",VLOOKUP(B36,'050912'!B:D,3,FALSE)))</f>
        <v>existing</v>
      </c>
      <c r="E36" s="4">
        <f t="shared" si="1"/>
        <v>41151</v>
      </c>
      <c r="F36" s="11" t="str">
        <f>IF(ISERROR(VLOOKUP(B36,'070912'!B:B,1,FALSE)),"yes","no")</f>
        <v>no</v>
      </c>
      <c r="G36" s="2" t="s">
        <v>885</v>
      </c>
    </row>
    <row r="37" spans="1:7">
      <c r="A37" s="11" t="s">
        <v>11</v>
      </c>
      <c r="B37" s="13">
        <v>120831025729</v>
      </c>
      <c r="C37" s="11" t="str">
        <f>IF(ISERROR(VLOOKUP(B37,'050912'!B:C,2,FALSE)),"new",VLOOKUP(B37,'050912'!B:C,2,FALSE))</f>
        <v>new</v>
      </c>
      <c r="D37" s="11" t="str">
        <f>IF(ISERROR(VLOOKUP(B37,'050912'!B:D,3,FALSE)),"new",IF(VLOOKUP(B37,'050912'!B:D,3,FALSE)="new","existing",VLOOKUP(B37,'050912'!B:D,3,FALSE)))</f>
        <v>existing</v>
      </c>
      <c r="E37" s="4">
        <f t="shared" si="1"/>
        <v>41157</v>
      </c>
      <c r="F37" s="11" t="str">
        <f>IF(ISERROR(VLOOKUP(B37,'070912'!B:B,1,FALSE)),"yes","no")</f>
        <v>yes</v>
      </c>
      <c r="G37" s="2" t="s">
        <v>1137</v>
      </c>
    </row>
    <row r="38" spans="1:7">
      <c r="A38" s="11" t="s">
        <v>5</v>
      </c>
      <c r="B38" s="13">
        <v>120831032320</v>
      </c>
      <c r="C38" s="11" t="str">
        <f>IF(ISERROR(VLOOKUP(B38,'050912'!B:C,2,FALSE)),"new",VLOOKUP(B38,'050912'!B:C,2,FALSE))</f>
        <v>new</v>
      </c>
      <c r="D38" s="11" t="str">
        <f>IF(ISERROR(VLOOKUP(B38,'050912'!B:D,3,FALSE)),"new",IF(VLOOKUP(B38,'050912'!B:D,3,FALSE)="new","existing",VLOOKUP(B38,'050912'!B:D,3,FALSE)))</f>
        <v>existing</v>
      </c>
      <c r="E38" s="4">
        <f t="shared" si="1"/>
        <v>41152</v>
      </c>
      <c r="F38" s="11" t="str">
        <f>IF(ISERROR(VLOOKUP(B38,'070912'!B:B,1,FALSE)),"yes","no")</f>
        <v>yes</v>
      </c>
      <c r="G38" s="2" t="s">
        <v>973</v>
      </c>
    </row>
    <row r="39" spans="1:7">
      <c r="A39" s="11" t="s">
        <v>9</v>
      </c>
      <c r="B39" s="13">
        <v>120831032952</v>
      </c>
      <c r="C39" s="11" t="str">
        <f>IF(ISERROR(VLOOKUP(B39,'050912'!B:C,2,FALSE)),"new",VLOOKUP(B39,'050912'!B:C,2,FALSE))</f>
        <v>new</v>
      </c>
      <c r="D39" s="11" t="str">
        <f>IF(ISERROR(VLOOKUP(B39,'050912'!B:D,3,FALSE)),"new",IF(VLOOKUP(B39,'050912'!B:D,3,FALSE)="new","existing",VLOOKUP(B39,'050912'!B:D,3,FALSE)))</f>
        <v>existing</v>
      </c>
      <c r="E39" s="4">
        <f t="shared" si="1"/>
        <v>41152</v>
      </c>
      <c r="F39" s="11" t="str">
        <f>IF(ISERROR(VLOOKUP(B39,'070912'!B:B,1,FALSE)),"yes","no")</f>
        <v>yes</v>
      </c>
      <c r="G39" s="2" t="s">
        <v>971</v>
      </c>
    </row>
    <row r="40" spans="1:7">
      <c r="A40" s="11" t="s">
        <v>7</v>
      </c>
      <c r="B40" s="13">
        <v>120831034501</v>
      </c>
      <c r="C40" s="11" t="str">
        <f>IF(ISERROR(VLOOKUP(B40,'050912'!B:C,2,FALSE)),"new",VLOOKUP(B40,'050912'!B:C,2,FALSE))</f>
        <v>new</v>
      </c>
      <c r="D40" s="11" t="str">
        <f>IF(ISERROR(VLOOKUP(B40,'050912'!B:D,3,FALSE)),"new",IF(VLOOKUP(B40,'050912'!B:D,3,FALSE)="new","existing",VLOOKUP(B40,'050912'!B:D,3,FALSE)))</f>
        <v>existing</v>
      </c>
      <c r="E40" s="4">
        <f t="shared" si="1"/>
        <v>41152</v>
      </c>
      <c r="F40" s="11" t="str">
        <f>IF(ISERROR(VLOOKUP(B40,'070912'!B:B,1,FALSE)),"yes","no")</f>
        <v>yes</v>
      </c>
      <c r="G40" s="2" t="s">
        <v>969</v>
      </c>
    </row>
    <row r="41" spans="1:7">
      <c r="A41" s="11" t="s">
        <v>146</v>
      </c>
      <c r="B41" s="13">
        <v>120831042240</v>
      </c>
      <c r="C41" s="11" t="str">
        <f>IF(ISERROR(VLOOKUP(B41,'050912'!B:C,2,FALSE)),"new",VLOOKUP(B41,'050912'!B:C,2,FALSE))</f>
        <v>new</v>
      </c>
      <c r="D41" s="11" t="str">
        <f>IF(ISERROR(VLOOKUP(B41,'050912'!B:D,3,FALSE)),"new",IF(VLOOKUP(B41,'050912'!B:D,3,FALSE)="new","existing",VLOOKUP(B41,'050912'!B:D,3,FALSE)))</f>
        <v>existing</v>
      </c>
      <c r="E41" s="4">
        <f t="shared" si="1"/>
        <v>41152</v>
      </c>
      <c r="F41" s="11" t="str">
        <f>IF(ISERROR(VLOOKUP(B41,'070912'!B:B,1,FALSE)),"yes","no")</f>
        <v>yes</v>
      </c>
      <c r="G41" s="2" t="s">
        <v>966</v>
      </c>
    </row>
    <row r="42" spans="1:7">
      <c r="A42" s="11" t="s">
        <v>1</v>
      </c>
      <c r="B42" s="13">
        <v>120831043858</v>
      </c>
      <c r="C42" s="11" t="str">
        <f>IF(ISERROR(VLOOKUP(B42,'050912'!B:C,2,FALSE)),"new",VLOOKUP(B42,'050912'!B:C,2,FALSE))</f>
        <v>new</v>
      </c>
      <c r="D42" s="11" t="str">
        <f>IF(ISERROR(VLOOKUP(B42,'050912'!B:D,3,FALSE)),"new",IF(VLOOKUP(B42,'050912'!B:D,3,FALSE)="new","existing",VLOOKUP(B42,'050912'!B:D,3,FALSE)))</f>
        <v>existing</v>
      </c>
      <c r="E42" s="4">
        <f t="shared" si="1"/>
        <v>41152</v>
      </c>
      <c r="F42" s="11" t="str">
        <f>IF(ISERROR(VLOOKUP(B42,'070912'!B:B,1,FALSE)),"yes","no")</f>
        <v>yes</v>
      </c>
      <c r="G42" s="2" t="s">
        <v>964</v>
      </c>
    </row>
    <row r="43" spans="1:7">
      <c r="A43" s="11" t="s">
        <v>20</v>
      </c>
      <c r="B43" s="13">
        <v>120831044626</v>
      </c>
      <c r="C43" s="11" t="str">
        <f>IF(ISERROR(VLOOKUP(B43,'050912'!B:C,2,FALSE)),"new",VLOOKUP(B43,'050912'!B:C,2,FALSE))</f>
        <v>new</v>
      </c>
      <c r="D43" s="11" t="str">
        <f>IF(ISERROR(VLOOKUP(B43,'050912'!B:D,3,FALSE)),"new",IF(VLOOKUP(B43,'050912'!B:D,3,FALSE)="new","existing",VLOOKUP(B43,'050912'!B:D,3,FALSE)))</f>
        <v>existing</v>
      </c>
      <c r="E43" s="4">
        <f t="shared" si="1"/>
        <v>41152</v>
      </c>
      <c r="F43" s="11" t="str">
        <f>IF(ISERROR(VLOOKUP(B43,'070912'!B:B,1,FALSE)),"yes","no")</f>
        <v>yes</v>
      </c>
      <c r="G43" s="2" t="s">
        <v>962</v>
      </c>
    </row>
    <row r="44" spans="1:7">
      <c r="A44" s="11" t="s">
        <v>3</v>
      </c>
      <c r="B44" s="13">
        <v>120831045526</v>
      </c>
      <c r="C44" s="11" t="str">
        <f>IF(ISERROR(VLOOKUP(B44,'050912'!B:C,2,FALSE)),"new",VLOOKUP(B44,'050912'!B:C,2,FALSE))</f>
        <v>new</v>
      </c>
      <c r="D44" s="11" t="str">
        <f>IF(ISERROR(VLOOKUP(B44,'050912'!B:D,3,FALSE)),"new",IF(VLOOKUP(B44,'050912'!B:D,3,FALSE)="new","existing",VLOOKUP(B44,'050912'!B:D,3,FALSE)))</f>
        <v>existing</v>
      </c>
      <c r="E44" s="4">
        <f t="shared" si="1"/>
        <v>41152</v>
      </c>
      <c r="F44" s="11" t="str">
        <f>IF(ISERROR(VLOOKUP(B44,'070912'!B:B,1,FALSE)),"yes","no")</f>
        <v>yes</v>
      </c>
      <c r="G44" s="2" t="s">
        <v>960</v>
      </c>
    </row>
    <row r="45" spans="1:7">
      <c r="A45" s="11" t="s">
        <v>17</v>
      </c>
      <c r="B45" s="13">
        <v>120831050737</v>
      </c>
      <c r="C45" s="11" t="str">
        <f>IF(ISERROR(VLOOKUP(B45,'050912'!B:C,2,FALSE)),"new",VLOOKUP(B45,'050912'!B:C,2,FALSE))</f>
        <v>new</v>
      </c>
      <c r="D45" s="11" t="str">
        <f>IF(ISERROR(VLOOKUP(B45,'050912'!B:D,3,FALSE)),"new",IF(VLOOKUP(B45,'050912'!B:D,3,FALSE)="new","existing",VLOOKUP(B45,'050912'!B:D,3,FALSE)))</f>
        <v>existing</v>
      </c>
      <c r="E45" s="4">
        <f t="shared" si="1"/>
        <v>41152</v>
      </c>
      <c r="F45" s="11" t="str">
        <f>IF(ISERROR(VLOOKUP(B45,'070912'!B:B,1,FALSE)),"yes","no")</f>
        <v>yes</v>
      </c>
      <c r="G45" s="2" t="s">
        <v>958</v>
      </c>
    </row>
    <row r="46" spans="1:7">
      <c r="A46" s="11" t="s">
        <v>1133</v>
      </c>
      <c r="B46" s="13">
        <v>120903091621</v>
      </c>
      <c r="C46" s="11" t="str">
        <f>IF(ISERROR(VLOOKUP(B46,'050912'!B:C,2,FALSE)),"new",VLOOKUP(B46,'050912'!B:C,2,FALSE))</f>
        <v>new</v>
      </c>
      <c r="D46" s="11" t="str">
        <f>IF(ISERROR(VLOOKUP(B46,'050912'!B:D,3,FALSE)),"new",IF(VLOOKUP(B46,'050912'!B:D,3,FALSE)="new","existing",VLOOKUP(B46,'050912'!B:D,3,FALSE)))</f>
        <v>existing</v>
      </c>
      <c r="E46" s="4">
        <f t="shared" si="1"/>
        <v>41157</v>
      </c>
      <c r="F46" s="11" t="str">
        <f>IF(ISERROR(VLOOKUP(B46,'070912'!B:B,1,FALSE)),"yes","no")</f>
        <v>no</v>
      </c>
      <c r="G46" s="2" t="s">
        <v>1134</v>
      </c>
    </row>
    <row r="47" spans="1:7">
      <c r="A47" s="11" t="s">
        <v>1135</v>
      </c>
      <c r="B47" s="13">
        <v>120903091623</v>
      </c>
      <c r="C47" s="11" t="str">
        <f>IF(ISERROR(VLOOKUP(B47,'050912'!B:C,2,FALSE)),"new",VLOOKUP(B47,'050912'!B:C,2,FALSE))</f>
        <v>new</v>
      </c>
      <c r="D47" s="11" t="str">
        <f>IF(ISERROR(VLOOKUP(B47,'050912'!B:D,3,FALSE)),"new",IF(VLOOKUP(B47,'050912'!B:D,3,FALSE)="new","existing",VLOOKUP(B47,'050912'!B:D,3,FALSE)))</f>
        <v>existing</v>
      </c>
      <c r="E47" s="4">
        <f t="shared" si="1"/>
        <v>41157</v>
      </c>
      <c r="F47" s="11" t="str">
        <f>IF(ISERROR(VLOOKUP(B47,'070912'!B:B,1,FALSE)),"yes","no")</f>
        <v>no</v>
      </c>
      <c r="G47" s="2" t="s">
        <v>1136</v>
      </c>
    </row>
    <row r="48" spans="1:7">
      <c r="A48" s="11" t="s">
        <v>51</v>
      </c>
      <c r="B48" s="13">
        <v>120904094102</v>
      </c>
      <c r="C48" s="11" t="str">
        <f>IF(ISERROR(VLOOKUP(B48,'050912'!B:C,2,FALSE)),"new",VLOOKUP(B48,'050912'!B:C,2,FALSE))</f>
        <v>new</v>
      </c>
      <c r="D48" s="11" t="str">
        <f>IF(ISERROR(VLOOKUP(B48,'050912'!B:D,3,FALSE)),"new",IF(VLOOKUP(B48,'050912'!B:D,3,FALSE)="new","existing",VLOOKUP(B48,'050912'!B:D,3,FALSE)))</f>
        <v>existing</v>
      </c>
      <c r="E48" s="4">
        <f t="shared" si="1"/>
        <v>41156</v>
      </c>
      <c r="F48" s="11" t="str">
        <f>IF(ISERROR(VLOOKUP(B48,'070912'!B:B,1,FALSE)),"yes","no")</f>
        <v>no</v>
      </c>
      <c r="G48" s="2" t="s">
        <v>1154</v>
      </c>
    </row>
    <row r="49" spans="1:7">
      <c r="A49" s="11" t="s">
        <v>52</v>
      </c>
      <c r="B49" s="13">
        <v>120904094955</v>
      </c>
      <c r="C49" s="11" t="str">
        <f>IF(ISERROR(VLOOKUP(B49,'050912'!B:C,2,FALSE)),"new",VLOOKUP(B49,'050912'!B:C,2,FALSE))</f>
        <v>new</v>
      </c>
      <c r="D49" s="11" t="str">
        <f>IF(ISERROR(VLOOKUP(B49,'050912'!B:D,3,FALSE)),"new",IF(VLOOKUP(B49,'050912'!B:D,3,FALSE)="new","existing",VLOOKUP(B49,'050912'!B:D,3,FALSE)))</f>
        <v>existing</v>
      </c>
      <c r="E49" s="4">
        <f t="shared" si="1"/>
        <v>41156</v>
      </c>
      <c r="F49" s="11" t="str">
        <f>IF(ISERROR(VLOOKUP(B49,'070912'!B:B,1,FALSE)),"yes","no")</f>
        <v>no</v>
      </c>
      <c r="G49" s="2" t="s">
        <v>1153</v>
      </c>
    </row>
    <row r="50" spans="1:7">
      <c r="A50" s="11" t="s">
        <v>1017</v>
      </c>
      <c r="B50" s="13">
        <v>120905040452</v>
      </c>
      <c r="C50" s="11" t="str">
        <f>IF(ISERROR(VLOOKUP(B50,'050912'!B:C,2,FALSE)),"new",VLOOKUP(B50,'050912'!B:C,2,FALSE))</f>
        <v>new</v>
      </c>
      <c r="D50" s="11" t="str">
        <f>IF(ISERROR(VLOOKUP(B50,'050912'!B:D,3,FALSE)),"new",IF(VLOOKUP(B50,'050912'!B:D,3,FALSE)="new","existing",VLOOKUP(B50,'050912'!B:D,3,FALSE)))</f>
        <v>existing</v>
      </c>
      <c r="E50" s="4">
        <f t="shared" si="1"/>
        <v>41157</v>
      </c>
      <c r="F50" s="11" t="str">
        <f>IF(ISERROR(VLOOKUP(B50,'070912'!B:B,1,FALSE)),"yes","no")</f>
        <v>no</v>
      </c>
      <c r="G50" s="2" t="s">
        <v>1143</v>
      </c>
    </row>
    <row r="51" spans="1:7">
      <c r="A51" s="11" t="s">
        <v>1129</v>
      </c>
      <c r="B51" s="13">
        <v>120905065830</v>
      </c>
      <c r="C51" s="11" t="str">
        <f>IF(ISERROR(VLOOKUP(B51,'050912'!B:C,2,FALSE)),"new",VLOOKUP(B51,'050912'!B:C,2,FALSE))</f>
        <v>new</v>
      </c>
      <c r="D51" s="11" t="str">
        <f>IF(ISERROR(VLOOKUP(B51,'050912'!B:D,3,FALSE)),"new",IF(VLOOKUP(B51,'050912'!B:D,3,FALSE)="new","existing",VLOOKUP(B51,'050912'!B:D,3,FALSE)))</f>
        <v>existing</v>
      </c>
      <c r="E51" s="4">
        <f t="shared" si="1"/>
        <v>41157</v>
      </c>
      <c r="F51" s="11" t="str">
        <f>IF(ISERROR(VLOOKUP(B51,'070912'!B:B,1,FALSE)),"yes","no")</f>
        <v>no</v>
      </c>
      <c r="G51" s="2" t="s">
        <v>1130</v>
      </c>
    </row>
    <row r="52" spans="1:7">
      <c r="A52" s="11" t="s">
        <v>1127</v>
      </c>
      <c r="B52" s="13">
        <v>120905074256</v>
      </c>
      <c r="C52" s="11" t="str">
        <f>IF(ISERROR(VLOOKUP(B52,'050912'!B:C,2,FALSE)),"new",VLOOKUP(B52,'050912'!B:C,2,FALSE))</f>
        <v>new</v>
      </c>
      <c r="D52" s="11" t="str">
        <f>IF(ISERROR(VLOOKUP(B52,'050912'!B:D,3,FALSE)),"new",IF(VLOOKUP(B52,'050912'!B:D,3,FALSE)="new","existing",VLOOKUP(B52,'050912'!B:D,3,FALSE)))</f>
        <v>existing</v>
      </c>
      <c r="E52" s="4">
        <f t="shared" si="1"/>
        <v>41157</v>
      </c>
      <c r="F52" s="11" t="str">
        <f>IF(ISERROR(VLOOKUP(B52,'070912'!B:B,1,FALSE)),"yes","no")</f>
        <v>no</v>
      </c>
      <c r="G52" s="2" t="s">
        <v>1128</v>
      </c>
    </row>
    <row r="53" spans="1:7">
      <c r="A53" s="11" t="s">
        <v>1125</v>
      </c>
      <c r="B53" s="13">
        <v>120905090732</v>
      </c>
      <c r="C53" s="11" t="str">
        <f>IF(ISERROR(VLOOKUP(B53,'050912'!B:C,2,FALSE)),"new",VLOOKUP(B53,'050912'!B:C,2,FALSE))</f>
        <v>new</v>
      </c>
      <c r="D53" s="11" t="str">
        <f>IF(ISERROR(VLOOKUP(B53,'050912'!B:D,3,FALSE)),"new",IF(VLOOKUP(B53,'050912'!B:D,3,FALSE)="new","existing",VLOOKUP(B53,'050912'!B:D,3,FALSE)))</f>
        <v>existing</v>
      </c>
      <c r="E53" s="4">
        <f t="shared" si="1"/>
        <v>41157</v>
      </c>
      <c r="F53" s="11" t="str">
        <f>IF(ISERROR(VLOOKUP(B53,'070912'!B:B,1,FALSE)),"yes","no")</f>
        <v>no</v>
      </c>
      <c r="G53" s="2" t="s">
        <v>1126</v>
      </c>
    </row>
    <row r="54" spans="1:7">
      <c r="A54" s="11" t="s">
        <v>1123</v>
      </c>
      <c r="B54" s="13">
        <v>120905091039</v>
      </c>
      <c r="C54" s="11" t="str">
        <f>IF(ISERROR(VLOOKUP(B54,'050912'!B:C,2,FALSE)),"new",VLOOKUP(B54,'050912'!B:C,2,FALSE))</f>
        <v>new</v>
      </c>
      <c r="D54" s="11" t="str">
        <f>IF(ISERROR(VLOOKUP(B54,'050912'!B:D,3,FALSE)),"new",IF(VLOOKUP(B54,'050912'!B:D,3,FALSE)="new","existing",VLOOKUP(B54,'050912'!B:D,3,FALSE)))</f>
        <v>existing</v>
      </c>
      <c r="E54" s="4">
        <f t="shared" si="1"/>
        <v>41157</v>
      </c>
      <c r="F54" s="11" t="str">
        <f>IF(ISERROR(VLOOKUP(B54,'070912'!B:B,1,FALSE)),"yes","no")</f>
        <v>no</v>
      </c>
      <c r="G54" s="2" t="s">
        <v>1124</v>
      </c>
    </row>
    <row r="55" spans="1:7">
      <c r="A55" s="11" t="s">
        <v>1121</v>
      </c>
      <c r="B55" s="13">
        <v>120905091310</v>
      </c>
      <c r="C55" s="11" t="str">
        <f>IF(ISERROR(VLOOKUP(B55,'050912'!B:C,2,FALSE)),"new",VLOOKUP(B55,'050912'!B:C,2,FALSE))</f>
        <v>new</v>
      </c>
      <c r="D55" s="11" t="str">
        <f>IF(ISERROR(VLOOKUP(B55,'050912'!B:D,3,FALSE)),"new",IF(VLOOKUP(B55,'050912'!B:D,3,FALSE)="new","existing",VLOOKUP(B55,'050912'!B:D,3,FALSE)))</f>
        <v>existing</v>
      </c>
      <c r="E55" s="4">
        <f t="shared" si="1"/>
        <v>41157</v>
      </c>
      <c r="F55" s="11" t="str">
        <f>IF(ISERROR(VLOOKUP(B55,'070912'!B:B,1,FALSE)),"yes","no")</f>
        <v>no</v>
      </c>
      <c r="G55" s="2" t="s">
        <v>1122</v>
      </c>
    </row>
    <row r="56" spans="1:7">
      <c r="A56" s="11" t="s">
        <v>1119</v>
      </c>
      <c r="B56" s="13">
        <v>120905091510</v>
      </c>
      <c r="C56" s="11" t="str">
        <f>IF(ISERROR(VLOOKUP(B56,'050912'!B:C,2,FALSE)),"new",VLOOKUP(B56,'050912'!B:C,2,FALSE))</f>
        <v>new</v>
      </c>
      <c r="D56" s="11" t="str">
        <f>IF(ISERROR(VLOOKUP(B56,'050912'!B:D,3,FALSE)),"new",IF(VLOOKUP(B56,'050912'!B:D,3,FALSE)="new","existing",VLOOKUP(B56,'050912'!B:D,3,FALSE)))</f>
        <v>existing</v>
      </c>
      <c r="E56" s="4">
        <f t="shared" si="1"/>
        <v>41157</v>
      </c>
      <c r="F56" s="11" t="str">
        <f>IF(ISERROR(VLOOKUP(B56,'070912'!B:B,1,FALSE)),"yes","no")</f>
        <v>no</v>
      </c>
      <c r="G56" s="2" t="s">
        <v>1120</v>
      </c>
    </row>
    <row r="57" spans="1:7">
      <c r="A57" s="11" t="s">
        <v>1117</v>
      </c>
      <c r="B57" s="13">
        <v>120905091658</v>
      </c>
      <c r="C57" s="11" t="str">
        <f>IF(ISERROR(VLOOKUP(B57,'050912'!B:C,2,FALSE)),"new",VLOOKUP(B57,'050912'!B:C,2,FALSE))</f>
        <v>new</v>
      </c>
      <c r="D57" s="11" t="str">
        <f>IF(ISERROR(VLOOKUP(B57,'050912'!B:D,3,FALSE)),"new",IF(VLOOKUP(B57,'050912'!B:D,3,FALSE)="new","existing",VLOOKUP(B57,'050912'!B:D,3,FALSE)))</f>
        <v>existing</v>
      </c>
      <c r="E57" s="4">
        <f t="shared" si="1"/>
        <v>41157</v>
      </c>
      <c r="F57" s="11" t="str">
        <f>IF(ISERROR(VLOOKUP(B57,'070912'!B:B,1,FALSE)),"yes","no")</f>
        <v>no</v>
      </c>
      <c r="G57" s="2" t="s">
        <v>1118</v>
      </c>
    </row>
    <row r="58" spans="1:7">
      <c r="A58" s="11" t="s">
        <v>1115</v>
      </c>
      <c r="B58" s="13">
        <v>120905092854</v>
      </c>
      <c r="C58" s="11" t="str">
        <f>IF(ISERROR(VLOOKUP(B58,'050912'!B:C,2,FALSE)),"new",VLOOKUP(B58,'050912'!B:C,2,FALSE))</f>
        <v>new</v>
      </c>
      <c r="D58" s="11" t="str">
        <f>IF(ISERROR(VLOOKUP(B58,'050912'!B:D,3,FALSE)),"new",IF(VLOOKUP(B58,'050912'!B:D,3,FALSE)="new","existing",VLOOKUP(B58,'050912'!B:D,3,FALSE)))</f>
        <v>existing</v>
      </c>
      <c r="E58" s="4">
        <f t="shared" si="1"/>
        <v>41157</v>
      </c>
      <c r="F58" s="11" t="str">
        <f>IF(ISERROR(VLOOKUP(B58,'070912'!B:B,1,FALSE)),"yes","no")</f>
        <v>no</v>
      </c>
      <c r="G58" s="2" t="s">
        <v>1116</v>
      </c>
    </row>
    <row r="59" spans="1:7">
      <c r="A59" s="11" t="s">
        <v>1113</v>
      </c>
      <c r="B59" s="13">
        <v>120905093124</v>
      </c>
      <c r="C59" s="11" t="str">
        <f>IF(ISERROR(VLOOKUP(B59,'050912'!B:C,2,FALSE)),"new",VLOOKUP(B59,'050912'!B:C,2,FALSE))</f>
        <v>new</v>
      </c>
      <c r="D59" s="11" t="str">
        <f>IF(ISERROR(VLOOKUP(B59,'050912'!B:D,3,FALSE)),"new",IF(VLOOKUP(B59,'050912'!B:D,3,FALSE)="new","existing",VLOOKUP(B59,'050912'!B:D,3,FALSE)))</f>
        <v>existing</v>
      </c>
      <c r="E59" s="4">
        <f t="shared" si="1"/>
        <v>41157</v>
      </c>
      <c r="F59" s="11" t="str">
        <f>IF(ISERROR(VLOOKUP(B59,'070912'!B:B,1,FALSE)),"yes","no")</f>
        <v>no</v>
      </c>
      <c r="G59" s="2" t="s">
        <v>1114</v>
      </c>
    </row>
    <row r="60" spans="1:7">
      <c r="A60" s="11" t="s">
        <v>1111</v>
      </c>
      <c r="B60" s="13">
        <v>120905093314</v>
      </c>
      <c r="C60" s="11" t="str">
        <f>IF(ISERROR(VLOOKUP(B60,'050912'!B:C,2,FALSE)),"new",VLOOKUP(B60,'050912'!B:C,2,FALSE))</f>
        <v>new</v>
      </c>
      <c r="D60" s="11" t="str">
        <f>IF(ISERROR(VLOOKUP(B60,'050912'!B:D,3,FALSE)),"new",IF(VLOOKUP(B60,'050912'!B:D,3,FALSE)="new","existing",VLOOKUP(B60,'050912'!B:D,3,FALSE)))</f>
        <v>existing</v>
      </c>
      <c r="E60" s="4">
        <f t="shared" si="1"/>
        <v>41157</v>
      </c>
      <c r="F60" s="11" t="str">
        <f>IF(ISERROR(VLOOKUP(B60,'070912'!B:B,1,FALSE)),"yes","no")</f>
        <v>no</v>
      </c>
      <c r="G60" s="2" t="s">
        <v>1112</v>
      </c>
    </row>
    <row r="61" spans="1:7">
      <c r="A61" s="11" t="s">
        <v>1109</v>
      </c>
      <c r="B61" s="13">
        <v>120905093559</v>
      </c>
      <c r="C61" s="11" t="str">
        <f>IF(ISERROR(VLOOKUP(B61,'050912'!B:C,2,FALSE)),"new",VLOOKUP(B61,'050912'!B:C,2,FALSE))</f>
        <v>new</v>
      </c>
      <c r="D61" s="11" t="str">
        <f>IF(ISERROR(VLOOKUP(B61,'050912'!B:D,3,FALSE)),"new",IF(VLOOKUP(B61,'050912'!B:D,3,FALSE)="new","existing",VLOOKUP(B61,'050912'!B:D,3,FALSE)))</f>
        <v>existing</v>
      </c>
      <c r="E61" s="4">
        <f t="shared" si="1"/>
        <v>41157</v>
      </c>
      <c r="F61" s="11" t="str">
        <f>IF(ISERROR(VLOOKUP(B61,'070912'!B:B,1,FALSE)),"yes","no")</f>
        <v>no</v>
      </c>
      <c r="G61" s="2" t="s">
        <v>1110</v>
      </c>
    </row>
    <row r="62" spans="1:7">
      <c r="A62" s="11" t="s">
        <v>1101</v>
      </c>
      <c r="B62" s="13">
        <v>120905102835</v>
      </c>
      <c r="C62" s="11" t="str">
        <f>IF(ISERROR(VLOOKUP(B62,'050912'!B:C,2,FALSE)),"new",VLOOKUP(B62,'050912'!B:C,2,FALSE))</f>
        <v>new</v>
      </c>
      <c r="D62" s="11" t="str">
        <f>IF(ISERROR(VLOOKUP(B62,'050912'!B:D,3,FALSE)),"new",IF(VLOOKUP(B62,'050912'!B:D,3,FALSE)="new","existing",VLOOKUP(B62,'050912'!B:D,3,FALSE)))</f>
        <v>existing</v>
      </c>
      <c r="E62" s="4">
        <f t="shared" si="1"/>
        <v>41157</v>
      </c>
      <c r="F62" s="11" t="str">
        <f>IF(ISERROR(VLOOKUP(B62,'070912'!B:B,1,FALSE)),"yes","no")</f>
        <v>no</v>
      </c>
      <c r="G62" s="2" t="s">
        <v>1102</v>
      </c>
    </row>
    <row r="63" spans="1:7">
      <c r="A63" s="1" t="s">
        <v>1087</v>
      </c>
      <c r="B63" s="13">
        <v>120905103639</v>
      </c>
      <c r="C63" s="11" t="str">
        <f>IF(ISERROR(VLOOKUP(B63,'050912'!B:C,2,FALSE)),"new",VLOOKUP(B63,'050912'!B:C,2,FALSE))</f>
        <v>new</v>
      </c>
      <c r="D63" s="11" t="str">
        <f>IF(ISERROR(VLOOKUP(B63,'050912'!B:D,3,FALSE)),"new",IF(VLOOKUP(B63,'050912'!B:D,3,FALSE)="new","existing",VLOOKUP(B63,'050912'!B:D,3,FALSE)))</f>
        <v>new</v>
      </c>
      <c r="E63" s="4">
        <f t="shared" si="1"/>
        <v>41157</v>
      </c>
      <c r="F63" s="11" t="str">
        <f>IF(ISERROR(VLOOKUP(B63,'070912'!B:B,1,FALSE)),"yes","no")</f>
        <v>no</v>
      </c>
      <c r="G63" s="2" t="s">
        <v>1088</v>
      </c>
    </row>
    <row r="64" spans="1:7">
      <c r="A64" s="11" t="s">
        <v>1089</v>
      </c>
      <c r="B64" s="13">
        <v>120905104712</v>
      </c>
      <c r="C64" s="11" t="str">
        <f>IF(ISERROR(VLOOKUP(B64,'050912'!B:C,2,FALSE)),"new",VLOOKUP(B64,'050912'!B:C,2,FALSE))</f>
        <v>new</v>
      </c>
      <c r="D64" s="11" t="str">
        <f>IF(ISERROR(VLOOKUP(B64,'050912'!B:D,3,FALSE)),"new",IF(VLOOKUP(B64,'050912'!B:D,3,FALSE)="new","existing",VLOOKUP(B64,'050912'!B:D,3,FALSE)))</f>
        <v>new</v>
      </c>
      <c r="E64" s="4">
        <f t="shared" si="1"/>
        <v>41157</v>
      </c>
      <c r="F64" s="11" t="str">
        <f>IF(ISERROR(VLOOKUP(B64,'070912'!B:B,1,FALSE)),"yes","no")</f>
        <v>no</v>
      </c>
      <c r="G64" s="2" t="s">
        <v>1090</v>
      </c>
    </row>
    <row r="65" spans="1:7">
      <c r="A65" s="11" t="s">
        <v>1091</v>
      </c>
      <c r="B65" s="13">
        <v>120905104952</v>
      </c>
      <c r="C65" s="11" t="str">
        <f>IF(ISERROR(VLOOKUP(B65,'050912'!B:C,2,FALSE)),"new",VLOOKUP(B65,'050912'!B:C,2,FALSE))</f>
        <v>new</v>
      </c>
      <c r="D65" s="11" t="str">
        <f>IF(ISERROR(VLOOKUP(B65,'050912'!B:D,3,FALSE)),"new",IF(VLOOKUP(B65,'050912'!B:D,3,FALSE)="new","existing",VLOOKUP(B65,'050912'!B:D,3,FALSE)))</f>
        <v>new</v>
      </c>
      <c r="E65" s="4">
        <f t="shared" si="1"/>
        <v>41157</v>
      </c>
      <c r="F65" s="11" t="str">
        <f>IF(ISERROR(VLOOKUP(B65,'070912'!B:B,1,FALSE)),"yes","no")</f>
        <v>no</v>
      </c>
      <c r="G65" s="2" t="s">
        <v>1092</v>
      </c>
    </row>
    <row r="66" spans="1:7">
      <c r="A66" s="11" t="s">
        <v>1093</v>
      </c>
      <c r="B66" s="13">
        <v>120905105345</v>
      </c>
      <c r="C66" s="11" t="str">
        <f>IF(ISERROR(VLOOKUP(B66,'050912'!B:C,2,FALSE)),"new",VLOOKUP(B66,'050912'!B:C,2,FALSE))</f>
        <v>new</v>
      </c>
      <c r="D66" s="11" t="str">
        <f>IF(ISERROR(VLOOKUP(B66,'050912'!B:D,3,FALSE)),"new",IF(VLOOKUP(B66,'050912'!B:D,3,FALSE)="new","existing",VLOOKUP(B66,'050912'!B:D,3,FALSE)))</f>
        <v>existing</v>
      </c>
      <c r="E66" s="4">
        <f t="shared" si="1"/>
        <v>41157</v>
      </c>
      <c r="F66" s="11" t="str">
        <f>IF(ISERROR(VLOOKUP(B66,'070912'!B:B,1,FALSE)),"yes","no")</f>
        <v>no</v>
      </c>
      <c r="G66" s="2" t="s">
        <v>1094</v>
      </c>
    </row>
    <row r="67" spans="1:7">
      <c r="A67" s="11" t="s">
        <v>1095</v>
      </c>
      <c r="B67" s="13">
        <v>120905105607</v>
      </c>
      <c r="C67" s="11" t="str">
        <f>IF(ISERROR(VLOOKUP(B67,'050912'!B:C,2,FALSE)),"new",VLOOKUP(B67,'050912'!B:C,2,FALSE))</f>
        <v>new</v>
      </c>
      <c r="D67" s="11" t="str">
        <f>IF(ISERROR(VLOOKUP(B67,'050912'!B:D,3,FALSE)),"new",IF(VLOOKUP(B67,'050912'!B:D,3,FALSE)="new","existing",VLOOKUP(B67,'050912'!B:D,3,FALSE)))</f>
        <v>existing</v>
      </c>
      <c r="E67" s="4">
        <f t="shared" ref="E67:E104" si="2">DATEVALUE(MID(G67,SEARCH("/",G67,1)-2,10))</f>
        <v>41157</v>
      </c>
      <c r="F67" s="11" t="str">
        <f>IF(ISERROR(VLOOKUP(B67,'070912'!B:B,1,FALSE)),"yes","no")</f>
        <v>no</v>
      </c>
      <c r="G67" s="2" t="s">
        <v>1096</v>
      </c>
    </row>
    <row r="68" spans="1:7">
      <c r="A68" s="11" t="s">
        <v>1097</v>
      </c>
      <c r="B68" s="13">
        <v>120905105906</v>
      </c>
      <c r="C68" s="11" t="str">
        <f>IF(ISERROR(VLOOKUP(B68,'050912'!B:C,2,FALSE)),"new",VLOOKUP(B68,'050912'!B:C,2,FALSE))</f>
        <v>new</v>
      </c>
      <c r="D68" s="11" t="str">
        <f>IF(ISERROR(VLOOKUP(B68,'050912'!B:D,3,FALSE)),"new",IF(VLOOKUP(B68,'050912'!B:D,3,FALSE)="new","existing",VLOOKUP(B68,'050912'!B:D,3,FALSE)))</f>
        <v>existing</v>
      </c>
      <c r="E68" s="4">
        <f t="shared" si="2"/>
        <v>41157</v>
      </c>
      <c r="F68" s="11" t="str">
        <f>IF(ISERROR(VLOOKUP(B68,'070912'!B:B,1,FALSE)),"yes","no")</f>
        <v>no</v>
      </c>
      <c r="G68" s="2" t="s">
        <v>1098</v>
      </c>
    </row>
    <row r="69" spans="1:7">
      <c r="A69" s="11" t="s">
        <v>1099</v>
      </c>
      <c r="B69" s="13">
        <v>120905114759</v>
      </c>
      <c r="C69" s="11" t="str">
        <f>IF(ISERROR(VLOOKUP(B69,'050912'!B:C,2,FALSE)),"new",VLOOKUP(B69,'050912'!B:C,2,FALSE))</f>
        <v>new</v>
      </c>
      <c r="D69" s="11" t="str">
        <f>IF(ISERROR(VLOOKUP(B69,'050912'!B:D,3,FALSE)),"new",IF(VLOOKUP(B69,'050912'!B:D,3,FALSE)="new","existing",VLOOKUP(B69,'050912'!B:D,3,FALSE)))</f>
        <v>existing</v>
      </c>
      <c r="E69" s="4">
        <f t="shared" si="2"/>
        <v>41157</v>
      </c>
      <c r="F69" s="11" t="str">
        <f>IF(ISERROR(VLOOKUP(B69,'070912'!B:B,1,FALSE)),"yes","no")</f>
        <v>no</v>
      </c>
      <c r="G69" s="2" t="s">
        <v>1100</v>
      </c>
    </row>
    <row r="70" spans="1:7">
      <c r="A70" s="1" t="s">
        <v>1085</v>
      </c>
      <c r="B70" s="13">
        <v>120905120335</v>
      </c>
      <c r="C70" s="11" t="str">
        <f>IF(ISERROR(VLOOKUP(B70,'050912'!B:C,2,FALSE)),"new",VLOOKUP(B70,'050912'!B:C,2,FALSE))</f>
        <v>new</v>
      </c>
      <c r="D70" s="11" t="str">
        <f>IF(ISERROR(VLOOKUP(B70,'050912'!B:D,3,FALSE)),"new",IF(VLOOKUP(B70,'050912'!B:D,3,FALSE)="new","existing",VLOOKUP(B70,'050912'!B:D,3,FALSE)))</f>
        <v>new</v>
      </c>
      <c r="E70" s="4">
        <f t="shared" si="2"/>
        <v>41157</v>
      </c>
      <c r="F70" s="11" t="str">
        <f>IF(ISERROR(VLOOKUP(B70,'070912'!B:B,1,FALSE)),"yes","no")</f>
        <v>no</v>
      </c>
      <c r="G70" s="2" t="s">
        <v>1086</v>
      </c>
    </row>
    <row r="71" spans="1:7">
      <c r="A71" s="1" t="s">
        <v>1067</v>
      </c>
      <c r="B71" s="13">
        <v>120905120645</v>
      </c>
      <c r="C71" s="11" t="str">
        <f>IF(ISERROR(VLOOKUP(B71,'050912'!B:C,2,FALSE)),"new",VLOOKUP(B71,'050912'!B:C,2,FALSE))</f>
        <v>new</v>
      </c>
      <c r="D71" s="11" t="str">
        <f>IF(ISERROR(VLOOKUP(B71,'050912'!B:D,3,FALSE)),"new",IF(VLOOKUP(B71,'050912'!B:D,3,FALSE)="new","existing",VLOOKUP(B71,'050912'!B:D,3,FALSE)))</f>
        <v>new</v>
      </c>
      <c r="E71" s="4">
        <f t="shared" si="2"/>
        <v>41157</v>
      </c>
      <c r="F71" s="11" t="str">
        <f>IF(ISERROR(VLOOKUP(B71,'070912'!B:B,1,FALSE)),"yes","no")</f>
        <v>no</v>
      </c>
      <c r="G71" s="2" t="s">
        <v>1068</v>
      </c>
    </row>
    <row r="72" spans="1:7">
      <c r="A72" s="1" t="s">
        <v>1083</v>
      </c>
      <c r="B72" s="13">
        <v>120905121025</v>
      </c>
      <c r="C72" s="11" t="str">
        <f>IF(ISERROR(VLOOKUP(B72,'050912'!B:C,2,FALSE)),"new",VLOOKUP(B72,'050912'!B:C,2,FALSE))</f>
        <v>new</v>
      </c>
      <c r="D72" s="11" t="str">
        <f>IF(ISERROR(VLOOKUP(B72,'050912'!B:D,3,FALSE)),"new",IF(VLOOKUP(B72,'050912'!B:D,3,FALSE)="new","existing",VLOOKUP(B72,'050912'!B:D,3,FALSE)))</f>
        <v>new</v>
      </c>
      <c r="E72" s="4">
        <f t="shared" si="2"/>
        <v>41157</v>
      </c>
      <c r="F72" s="11" t="str">
        <f>IF(ISERROR(VLOOKUP(B72,'070912'!B:B,1,FALSE)),"yes","no")</f>
        <v>no</v>
      </c>
      <c r="G72" s="2" t="s">
        <v>1084</v>
      </c>
    </row>
    <row r="73" spans="1:7">
      <c r="A73" s="1" t="s">
        <v>1081</v>
      </c>
      <c r="B73" s="13">
        <v>120905121336</v>
      </c>
      <c r="C73" s="11" t="str">
        <f>IF(ISERROR(VLOOKUP(B73,'050912'!B:C,2,FALSE)),"new",VLOOKUP(B73,'050912'!B:C,2,FALSE))</f>
        <v>new</v>
      </c>
      <c r="D73" s="11" t="str">
        <f>IF(ISERROR(VLOOKUP(B73,'050912'!B:D,3,FALSE)),"new",IF(VLOOKUP(B73,'050912'!B:D,3,FALSE)="new","existing",VLOOKUP(B73,'050912'!B:D,3,FALSE)))</f>
        <v>new</v>
      </c>
      <c r="E73" s="4">
        <f t="shared" si="2"/>
        <v>41157</v>
      </c>
      <c r="F73" s="11" t="str">
        <f>IF(ISERROR(VLOOKUP(B73,'070912'!B:B,1,FALSE)),"yes","no")</f>
        <v>no</v>
      </c>
      <c r="G73" s="2" t="s">
        <v>1082</v>
      </c>
    </row>
    <row r="74" spans="1:7">
      <c r="A74" s="1" t="s">
        <v>1079</v>
      </c>
      <c r="B74" s="13">
        <v>120905121644</v>
      </c>
      <c r="C74" s="11" t="str">
        <f>IF(ISERROR(VLOOKUP(B74,'050912'!B:C,2,FALSE)),"new",VLOOKUP(B74,'050912'!B:C,2,FALSE))</f>
        <v>new</v>
      </c>
      <c r="D74" s="11" t="str">
        <f>IF(ISERROR(VLOOKUP(B74,'050912'!B:D,3,FALSE)),"new",IF(VLOOKUP(B74,'050912'!B:D,3,FALSE)="new","existing",VLOOKUP(B74,'050912'!B:D,3,FALSE)))</f>
        <v>new</v>
      </c>
      <c r="E74" s="4">
        <f t="shared" si="2"/>
        <v>41157</v>
      </c>
      <c r="F74" s="11" t="str">
        <f>IF(ISERROR(VLOOKUP(B74,'070912'!B:B,1,FALSE)),"yes","no")</f>
        <v>no</v>
      </c>
      <c r="G74" s="2" t="s">
        <v>1080</v>
      </c>
    </row>
    <row r="75" spans="1:7">
      <c r="A75" s="1" t="s">
        <v>1077</v>
      </c>
      <c r="B75" s="13">
        <v>120905122253</v>
      </c>
      <c r="C75" s="11" t="str">
        <f>IF(ISERROR(VLOOKUP(B75,'050912'!B:C,2,FALSE)),"new",VLOOKUP(B75,'050912'!B:C,2,FALSE))</f>
        <v>new</v>
      </c>
      <c r="D75" s="11" t="str">
        <f>IF(ISERROR(VLOOKUP(B75,'050912'!B:D,3,FALSE)),"new",IF(VLOOKUP(B75,'050912'!B:D,3,FALSE)="new","existing",VLOOKUP(B75,'050912'!B:D,3,FALSE)))</f>
        <v>new</v>
      </c>
      <c r="E75" s="4">
        <f t="shared" si="2"/>
        <v>41157</v>
      </c>
      <c r="F75" s="11" t="str">
        <f>IF(ISERROR(VLOOKUP(B75,'070912'!B:B,1,FALSE)),"yes","no")</f>
        <v>no</v>
      </c>
      <c r="G75" s="2" t="s">
        <v>1078</v>
      </c>
    </row>
    <row r="76" spans="1:7">
      <c r="A76" s="1" t="s">
        <v>1075</v>
      </c>
      <c r="B76" s="13">
        <v>120905123442</v>
      </c>
      <c r="C76" s="11" t="str">
        <f>IF(ISERROR(VLOOKUP(B76,'050912'!B:C,2,FALSE)),"new",VLOOKUP(B76,'050912'!B:C,2,FALSE))</f>
        <v>new</v>
      </c>
      <c r="D76" s="11" t="str">
        <f>IF(ISERROR(VLOOKUP(B76,'050912'!B:D,3,FALSE)),"new",IF(VLOOKUP(B76,'050912'!B:D,3,FALSE)="new","existing",VLOOKUP(B76,'050912'!B:D,3,FALSE)))</f>
        <v>new</v>
      </c>
      <c r="E76" s="4">
        <f t="shared" si="2"/>
        <v>41157</v>
      </c>
      <c r="F76" s="11" t="str">
        <f>IF(ISERROR(VLOOKUP(B76,'070912'!B:B,1,FALSE)),"yes","no")</f>
        <v>no</v>
      </c>
      <c r="G76" s="2" t="s">
        <v>1076</v>
      </c>
    </row>
    <row r="77" spans="1:7">
      <c r="A77" s="1" t="s">
        <v>1073</v>
      </c>
      <c r="B77" s="13">
        <v>120905123804</v>
      </c>
      <c r="C77" s="11" t="str">
        <f>IF(ISERROR(VLOOKUP(B77,'050912'!B:C,2,FALSE)),"new",VLOOKUP(B77,'050912'!B:C,2,FALSE))</f>
        <v>new</v>
      </c>
      <c r="D77" s="11" t="str">
        <f>IF(ISERROR(VLOOKUP(B77,'050912'!B:D,3,FALSE)),"new",IF(VLOOKUP(B77,'050912'!B:D,3,FALSE)="new","existing",VLOOKUP(B77,'050912'!B:D,3,FALSE)))</f>
        <v>new</v>
      </c>
      <c r="E77" s="4">
        <f t="shared" si="2"/>
        <v>41157</v>
      </c>
      <c r="F77" s="11" t="str">
        <f>IF(ISERROR(VLOOKUP(B77,'070912'!B:B,1,FALSE)),"yes","no")</f>
        <v>no</v>
      </c>
      <c r="G77" s="2" t="s">
        <v>1074</v>
      </c>
    </row>
    <row r="78" spans="1:7">
      <c r="A78" s="1" t="s">
        <v>1071</v>
      </c>
      <c r="B78" s="13">
        <v>120905124031</v>
      </c>
      <c r="C78" s="11" t="str">
        <f>IF(ISERROR(VLOOKUP(B78,'050912'!B:C,2,FALSE)),"new",VLOOKUP(B78,'050912'!B:C,2,FALSE))</f>
        <v>new</v>
      </c>
      <c r="D78" s="11" t="str">
        <f>IF(ISERROR(VLOOKUP(B78,'050912'!B:D,3,FALSE)),"new",IF(VLOOKUP(B78,'050912'!B:D,3,FALSE)="new","existing",VLOOKUP(B78,'050912'!B:D,3,FALSE)))</f>
        <v>new</v>
      </c>
      <c r="E78" s="4">
        <f t="shared" si="2"/>
        <v>41157</v>
      </c>
      <c r="F78" s="11" t="str">
        <f>IF(ISERROR(VLOOKUP(B78,'070912'!B:B,1,FALSE)),"yes","no")</f>
        <v>no</v>
      </c>
      <c r="G78" s="2" t="s">
        <v>1072</v>
      </c>
    </row>
    <row r="79" spans="1:7">
      <c r="A79" s="1" t="s">
        <v>1069</v>
      </c>
      <c r="B79" s="13">
        <v>120905124320</v>
      </c>
      <c r="C79" s="11" t="str">
        <f>IF(ISERROR(VLOOKUP(B79,'050912'!B:C,2,FALSE)),"new",VLOOKUP(B79,'050912'!B:C,2,FALSE))</f>
        <v>new</v>
      </c>
      <c r="D79" s="11" t="str">
        <f>IF(ISERROR(VLOOKUP(B79,'050912'!B:D,3,FALSE)),"new",IF(VLOOKUP(B79,'050912'!B:D,3,FALSE)="new","existing",VLOOKUP(B79,'050912'!B:D,3,FALSE)))</f>
        <v>new</v>
      </c>
      <c r="E79" s="4">
        <f t="shared" si="2"/>
        <v>41157</v>
      </c>
      <c r="F79" s="11" t="str">
        <f>IF(ISERROR(VLOOKUP(B79,'070912'!B:B,1,FALSE)),"yes","no")</f>
        <v>no</v>
      </c>
      <c r="G79" s="2" t="s">
        <v>1070</v>
      </c>
    </row>
    <row r="80" spans="1:7">
      <c r="A80" s="1" t="s">
        <v>57</v>
      </c>
      <c r="B80" s="13">
        <v>120906000432</v>
      </c>
      <c r="C80" s="11" t="str">
        <f>IF(ISERROR(VLOOKUP(B80,'050912'!B:C,2,FALSE)),"new",VLOOKUP(B80,'050912'!B:C,2,FALSE))</f>
        <v>new</v>
      </c>
      <c r="D80" s="11" t="str">
        <f>IF(ISERROR(VLOOKUP(B80,'050912'!B:D,3,FALSE)),"new",IF(VLOOKUP(B80,'050912'!B:D,3,FALSE)="new","existing",VLOOKUP(B80,'050912'!B:D,3,FALSE)))</f>
        <v>new</v>
      </c>
      <c r="E80" s="4">
        <f t="shared" si="2"/>
        <v>41158</v>
      </c>
      <c r="F80" s="11" t="str">
        <f>IF(ISERROR(VLOOKUP(B80,'070912'!B:B,1,FALSE)),"yes","no")</f>
        <v>yes</v>
      </c>
      <c r="G80" s="2" t="s">
        <v>1066</v>
      </c>
    </row>
    <row r="81" spans="1:7">
      <c r="A81" s="11" t="s">
        <v>1150</v>
      </c>
      <c r="B81" s="13">
        <v>1203261342103</v>
      </c>
      <c r="C81" s="11" t="str">
        <f>IF(ISERROR(VLOOKUP(B81,'050912'!B:C,2,FALSE)),"new",VLOOKUP(B81,'050912'!B:C,2,FALSE))</f>
        <v>new</v>
      </c>
      <c r="D81" s="11" t="str">
        <f>IF(ISERROR(VLOOKUP(B81,'050912'!B:D,3,FALSE)),"new",IF(VLOOKUP(B81,'050912'!B:D,3,FALSE)="new","existing",VLOOKUP(B81,'050912'!B:D,3,FALSE)))</f>
        <v>existing</v>
      </c>
      <c r="E81" s="4">
        <f t="shared" si="2"/>
        <v>41157</v>
      </c>
      <c r="F81" s="11" t="str">
        <f>IF(ISERROR(VLOOKUP(B81,'070912'!B:B,1,FALSE)),"yes","no")</f>
        <v>no</v>
      </c>
      <c r="G81" s="2" t="s">
        <v>1151</v>
      </c>
    </row>
    <row r="82" spans="1:7">
      <c r="A82" s="11" t="s">
        <v>1140</v>
      </c>
      <c r="B82" s="13">
        <v>1203261342171</v>
      </c>
      <c r="C82" s="11" t="str">
        <f>IF(ISERROR(VLOOKUP(B82,'050912'!B:C,2,FALSE)),"new",VLOOKUP(B82,'050912'!B:C,2,FALSE))</f>
        <v>new</v>
      </c>
      <c r="D82" s="11" t="str">
        <f>IF(ISERROR(VLOOKUP(B82,'050912'!B:D,3,FALSE)),"new",IF(VLOOKUP(B82,'050912'!B:D,3,FALSE)="new","existing",VLOOKUP(B82,'050912'!B:D,3,FALSE)))</f>
        <v>existing</v>
      </c>
      <c r="E82" s="4">
        <f t="shared" si="2"/>
        <v>41157</v>
      </c>
      <c r="F82" s="11" t="str">
        <f>IF(ISERROR(VLOOKUP(B82,'070912'!B:B,1,FALSE)),"yes","no")</f>
        <v>no</v>
      </c>
      <c r="G82" s="2" t="s">
        <v>1141</v>
      </c>
    </row>
    <row r="83" spans="1:7">
      <c r="A83" s="11" t="s">
        <v>1138</v>
      </c>
      <c r="B83" s="13">
        <v>1203261342213</v>
      </c>
      <c r="C83" s="11" t="str">
        <f>IF(ISERROR(VLOOKUP(B83,'050912'!B:C,2,FALSE)),"new",VLOOKUP(B83,'050912'!B:C,2,FALSE))</f>
        <v>new</v>
      </c>
      <c r="D83" s="11" t="str">
        <f>IF(ISERROR(VLOOKUP(B83,'050912'!B:D,3,FALSE)),"new",IF(VLOOKUP(B83,'050912'!B:D,3,FALSE)="new","existing",VLOOKUP(B83,'050912'!B:D,3,FALSE)))</f>
        <v>existing</v>
      </c>
      <c r="E83" s="4">
        <f t="shared" si="2"/>
        <v>41157</v>
      </c>
      <c r="F83" s="11" t="str">
        <f>IF(ISERROR(VLOOKUP(B83,'070912'!B:B,1,FALSE)),"yes","no")</f>
        <v>no</v>
      </c>
      <c r="G83" s="2" t="s">
        <v>1139</v>
      </c>
    </row>
    <row r="84" spans="1:7">
      <c r="A84" s="11" t="s">
        <v>861</v>
      </c>
      <c r="B84" s="13">
        <v>1206290700033</v>
      </c>
      <c r="C84" s="11" t="str">
        <f>IF(ISERROR(VLOOKUP(B84,'050912'!B:C,2,FALSE)),"new",VLOOKUP(B84,'050912'!B:C,2,FALSE))</f>
        <v>new</v>
      </c>
      <c r="D84" s="11" t="str">
        <f>IF(ISERROR(VLOOKUP(B84,'050912'!B:D,3,FALSE)),"new",IF(VLOOKUP(B84,'050912'!B:D,3,FALSE)="new","existing",VLOOKUP(B84,'050912'!B:D,3,FALSE)))</f>
        <v>existing</v>
      </c>
      <c r="E84" s="4">
        <f t="shared" si="2"/>
        <v>41148</v>
      </c>
      <c r="F84" s="11" t="str">
        <f>IF(ISERROR(VLOOKUP(B84,'070912'!B:B,1,FALSE)),"yes","no")</f>
        <v>no</v>
      </c>
      <c r="G84" s="2" t="s">
        <v>862</v>
      </c>
    </row>
    <row r="85" spans="1:7">
      <c r="A85" s="11" t="s">
        <v>224</v>
      </c>
      <c r="B85" s="13">
        <v>1206290700111</v>
      </c>
      <c r="C85" s="11" t="str">
        <f>IF(ISERROR(VLOOKUP(B85,'050912'!B:C,2,FALSE)),"new",VLOOKUP(B85,'050912'!B:C,2,FALSE))</f>
        <v>new</v>
      </c>
      <c r="D85" s="11" t="str">
        <f>IF(ISERROR(VLOOKUP(B85,'050912'!B:D,3,FALSE)),"new",IF(VLOOKUP(B85,'050912'!B:D,3,FALSE)="new","existing",VLOOKUP(B85,'050912'!B:D,3,FALSE)))</f>
        <v>existing</v>
      </c>
      <c r="E85" s="4">
        <f t="shared" si="2"/>
        <v>41149</v>
      </c>
      <c r="F85" s="11" t="str">
        <f>IF(ISERROR(VLOOKUP(B85,'070912'!B:B,1,FALSE)),"yes","no")</f>
        <v>no</v>
      </c>
      <c r="G85" s="2" t="s">
        <v>852</v>
      </c>
    </row>
    <row r="86" spans="1:7">
      <c r="A86" s="11" t="s">
        <v>384</v>
      </c>
      <c r="B86" s="13">
        <v>1207040925223</v>
      </c>
      <c r="C86" s="11" t="str">
        <f>IF(ISERROR(VLOOKUP(B86,'050912'!B:C,2,FALSE)),"new",VLOOKUP(B86,'050912'!B:C,2,FALSE))</f>
        <v>new</v>
      </c>
      <c r="D86" s="11" t="str">
        <f>IF(ISERROR(VLOOKUP(B86,'050912'!B:D,3,FALSE)),"new",IF(VLOOKUP(B86,'050912'!B:D,3,FALSE)="new","existing",VLOOKUP(B86,'050912'!B:D,3,FALSE)))</f>
        <v>new</v>
      </c>
      <c r="E86" s="4">
        <f t="shared" si="2"/>
        <v>41157</v>
      </c>
      <c r="F86" s="11" t="str">
        <f>IF(ISERROR(VLOOKUP(B86,'070912'!B:B,1,FALSE)),"yes","no")</f>
        <v>no</v>
      </c>
      <c r="G86" s="2" t="s">
        <v>1132</v>
      </c>
    </row>
    <row r="87" spans="1:7">
      <c r="A87" s="11" t="s">
        <v>383</v>
      </c>
      <c r="B87" s="13">
        <v>1207040925263</v>
      </c>
      <c r="C87" s="11" t="str">
        <f>IF(ISERROR(VLOOKUP(B87,'050912'!B:C,2,FALSE)),"new",VLOOKUP(B87,'050912'!B:C,2,FALSE))</f>
        <v>new</v>
      </c>
      <c r="D87" s="11" t="str">
        <f>IF(ISERROR(VLOOKUP(B87,'050912'!B:D,3,FALSE)),"new",IF(VLOOKUP(B87,'050912'!B:D,3,FALSE)="new","existing",VLOOKUP(B87,'050912'!B:D,3,FALSE)))</f>
        <v>new</v>
      </c>
      <c r="E87" s="4">
        <f t="shared" si="2"/>
        <v>41157</v>
      </c>
      <c r="F87" s="11" t="str">
        <f>IF(ISERROR(VLOOKUP(B87,'070912'!B:B,1,FALSE)),"yes","no")</f>
        <v>no</v>
      </c>
      <c r="G87" s="2" t="s">
        <v>1131</v>
      </c>
    </row>
    <row r="88" spans="1:7">
      <c r="A88" s="1" t="s">
        <v>382</v>
      </c>
      <c r="B88" s="13">
        <v>1207040925303</v>
      </c>
      <c r="C88" s="11" t="str">
        <f>IF(ISERROR(VLOOKUP(B88,'050912'!B:C,2,FALSE)),"new",VLOOKUP(B88,'050912'!B:C,2,FALSE))</f>
        <v>new</v>
      </c>
      <c r="D88" s="11" t="str">
        <f>IF(ISERROR(VLOOKUP(B88,'050912'!B:D,3,FALSE)),"new",IF(VLOOKUP(B88,'050912'!B:D,3,FALSE)="new","existing",VLOOKUP(B88,'050912'!B:D,3,FALSE)))</f>
        <v>new</v>
      </c>
      <c r="E88" s="4">
        <f t="shared" si="2"/>
        <v>41158</v>
      </c>
      <c r="F88" s="11" t="str">
        <f>IF(ISERROR(VLOOKUP(B88,'070912'!B:B,1,FALSE)),"yes","no")</f>
        <v>no</v>
      </c>
      <c r="G88" s="2" t="s">
        <v>1065</v>
      </c>
    </row>
    <row r="89" spans="1:7">
      <c r="A89" s="11" t="s">
        <v>904</v>
      </c>
      <c r="B89" s="13">
        <v>1207170519353</v>
      </c>
      <c r="C89" s="11" t="str">
        <f>IF(ISERROR(VLOOKUP(B89,'050912'!B:C,2,FALSE)),"new",VLOOKUP(B89,'050912'!B:C,2,FALSE))</f>
        <v>new</v>
      </c>
      <c r="D89" s="11" t="str">
        <f>IF(ISERROR(VLOOKUP(B89,'050912'!B:D,3,FALSE)),"new",IF(VLOOKUP(B89,'050912'!B:D,3,FALSE)="new","existing",VLOOKUP(B89,'050912'!B:D,3,FALSE)))</f>
        <v>existing</v>
      </c>
      <c r="E89" s="4">
        <f t="shared" si="2"/>
        <v>41151</v>
      </c>
      <c r="F89" s="11" t="str">
        <f>IF(ISERROR(VLOOKUP(B89,'070912'!B:B,1,FALSE)),"yes","no")</f>
        <v>no</v>
      </c>
      <c r="G89" s="2" t="s">
        <v>905</v>
      </c>
    </row>
    <row r="90" spans="1:7">
      <c r="A90" s="11" t="s">
        <v>489</v>
      </c>
      <c r="B90" s="13">
        <v>1208130524571</v>
      </c>
      <c r="C90" s="11" t="str">
        <f>IF(ISERROR(VLOOKUP(B90,'050912'!B:C,2,FALSE)),"new",VLOOKUP(B90,'050912'!B:C,2,FALSE))</f>
        <v>new</v>
      </c>
      <c r="D90" s="11" t="str">
        <f>IF(ISERROR(VLOOKUP(B90,'050912'!B:D,3,FALSE)),"new",IF(VLOOKUP(B90,'050912'!B:D,3,FALSE)="new","existing",VLOOKUP(B90,'050912'!B:D,3,FALSE)))</f>
        <v>existing</v>
      </c>
      <c r="E90" s="4">
        <f t="shared" si="2"/>
        <v>41156</v>
      </c>
      <c r="F90" s="11" t="str">
        <f>IF(ISERROR(VLOOKUP(B90,'070912'!B:B,1,FALSE)),"yes","no")</f>
        <v>no</v>
      </c>
      <c r="G90" s="2" t="s">
        <v>1161</v>
      </c>
    </row>
    <row r="91" spans="1:7">
      <c r="A91" s="11" t="s">
        <v>1103</v>
      </c>
      <c r="B91" s="13">
        <v>1208150951132</v>
      </c>
      <c r="C91" s="11" t="str">
        <f>IF(ISERROR(VLOOKUP(B91,'050912'!B:C,2,FALSE)),"new",VLOOKUP(B91,'050912'!B:C,2,FALSE))</f>
        <v>new</v>
      </c>
      <c r="D91" s="11" t="str">
        <f>IF(ISERROR(VLOOKUP(B91,'050912'!B:D,3,FALSE)),"new",IF(VLOOKUP(B91,'050912'!B:D,3,FALSE)="new","existing",VLOOKUP(B91,'050912'!B:D,3,FALSE)))</f>
        <v>new</v>
      </c>
      <c r="E91" s="4">
        <f t="shared" si="2"/>
        <v>41157</v>
      </c>
      <c r="F91" s="11" t="str">
        <f>IF(ISERROR(VLOOKUP(B91,'070912'!B:B,1,FALSE)),"yes","no")</f>
        <v>no</v>
      </c>
      <c r="G91" s="2" t="s">
        <v>1104</v>
      </c>
    </row>
    <row r="92" spans="1:7">
      <c r="A92" s="11" t="s">
        <v>27</v>
      </c>
      <c r="B92" s="13">
        <v>1208170949261</v>
      </c>
      <c r="C92" s="11" t="str">
        <f>IF(ISERROR(VLOOKUP(B92,'050912'!B:C,2,FALSE)),"new",VLOOKUP(B92,'050912'!B:C,2,FALSE))</f>
        <v>new</v>
      </c>
      <c r="D92" s="11" t="str">
        <f>IF(ISERROR(VLOOKUP(B92,'050912'!B:D,3,FALSE)),"new",IF(VLOOKUP(B92,'050912'!B:D,3,FALSE)="new","existing",VLOOKUP(B92,'050912'!B:D,3,FALSE)))</f>
        <v>existing</v>
      </c>
      <c r="E92" s="4">
        <f t="shared" si="2"/>
        <v>41138</v>
      </c>
      <c r="F92" s="11" t="str">
        <f>IF(ISERROR(VLOOKUP(B92,'070912'!B:B,1,FALSE)),"yes","no")</f>
        <v>no</v>
      </c>
      <c r="G92" s="2" t="s">
        <v>689</v>
      </c>
    </row>
    <row r="93" spans="1:7">
      <c r="A93" s="11" t="s">
        <v>424</v>
      </c>
      <c r="B93" s="13">
        <v>1208170955211</v>
      </c>
      <c r="C93" s="11" t="str">
        <f>IF(ISERROR(VLOOKUP(B93,'050912'!B:C,2,FALSE)),"new",VLOOKUP(B93,'050912'!B:C,2,FALSE))</f>
        <v>new</v>
      </c>
      <c r="D93" s="11" t="str">
        <f>IF(ISERROR(VLOOKUP(B93,'050912'!B:D,3,FALSE)),"new",IF(VLOOKUP(B93,'050912'!B:D,3,FALSE)="new","existing",VLOOKUP(B93,'050912'!B:D,3,FALSE)))</f>
        <v>existing</v>
      </c>
      <c r="E93" s="4">
        <f t="shared" si="2"/>
        <v>41150</v>
      </c>
      <c r="F93" s="11" t="str">
        <f>IF(ISERROR(VLOOKUP(B93,'070912'!B:B,1,FALSE)),"yes","no")</f>
        <v>no</v>
      </c>
      <c r="G93" s="2" t="s">
        <v>848</v>
      </c>
    </row>
    <row r="94" spans="1:7">
      <c r="A94" s="11" t="s">
        <v>815</v>
      </c>
      <c r="B94" s="13">
        <v>1208280309161</v>
      </c>
      <c r="C94" s="11" t="str">
        <f>IF(ISERROR(VLOOKUP(B94,'050912'!B:C,2,FALSE)),"new",VLOOKUP(B94,'050912'!B:C,2,FALSE))</f>
        <v>new</v>
      </c>
      <c r="D94" s="11" t="str">
        <f>IF(ISERROR(VLOOKUP(B94,'050912'!B:D,3,FALSE)),"new",IF(VLOOKUP(B94,'050912'!B:D,3,FALSE)="new","existing",VLOOKUP(B94,'050912'!B:D,3,FALSE)))</f>
        <v>existing</v>
      </c>
      <c r="E94" s="4">
        <f t="shared" si="2"/>
        <v>41149</v>
      </c>
      <c r="F94" s="11" t="str">
        <f>IF(ISERROR(VLOOKUP(B94,'070912'!B:B,1,FALSE)),"yes","no")</f>
        <v>no</v>
      </c>
      <c r="G94" s="2" t="s">
        <v>816</v>
      </c>
    </row>
    <row r="95" spans="1:7">
      <c r="A95" s="11" t="s">
        <v>1001</v>
      </c>
      <c r="B95" s="13">
        <v>1208281236333</v>
      </c>
      <c r="C95" s="11" t="str">
        <f>IF(ISERROR(VLOOKUP(B95,'050912'!B:C,2,FALSE)),"new",VLOOKUP(B95,'050912'!B:C,2,FALSE))</f>
        <v>new</v>
      </c>
      <c r="D95" s="11" t="str">
        <f>IF(ISERROR(VLOOKUP(B95,'050912'!B:D,3,FALSE)),"new",IF(VLOOKUP(B95,'050912'!B:D,3,FALSE)="new","existing",VLOOKUP(B95,'050912'!B:D,3,FALSE)))</f>
        <v>existing</v>
      </c>
      <c r="E95" s="4">
        <f t="shared" si="2"/>
        <v>41156</v>
      </c>
      <c r="F95" s="11" t="str">
        <f>IF(ISERROR(VLOOKUP(B95,'070912'!B:B,1,FALSE)),"yes","no")</f>
        <v>no</v>
      </c>
      <c r="G95" s="2" t="s">
        <v>1157</v>
      </c>
    </row>
    <row r="96" spans="1:7">
      <c r="A96" s="11" t="s">
        <v>1003</v>
      </c>
      <c r="B96" s="13">
        <v>1208281236363</v>
      </c>
      <c r="C96" s="11" t="str">
        <f>IF(ISERROR(VLOOKUP(B96,'050912'!B:C,2,FALSE)),"new",VLOOKUP(B96,'050912'!B:C,2,FALSE))</f>
        <v>new</v>
      </c>
      <c r="D96" s="11" t="str">
        <f>IF(ISERROR(VLOOKUP(B96,'050912'!B:D,3,FALSE)),"new",IF(VLOOKUP(B96,'050912'!B:D,3,FALSE)="new","existing",VLOOKUP(B96,'050912'!B:D,3,FALSE)))</f>
        <v>existing</v>
      </c>
      <c r="E96" s="4">
        <f t="shared" si="2"/>
        <v>41156</v>
      </c>
      <c r="F96" s="11" t="str">
        <f>IF(ISERROR(VLOOKUP(B96,'070912'!B:B,1,FALSE)),"yes","no")</f>
        <v>no</v>
      </c>
      <c r="G96" s="2" t="s">
        <v>1158</v>
      </c>
    </row>
    <row r="97" spans="1:7">
      <c r="A97" s="11" t="s">
        <v>1005</v>
      </c>
      <c r="B97" s="13">
        <v>1208281236383</v>
      </c>
      <c r="C97" s="11" t="str">
        <f>IF(ISERROR(VLOOKUP(B97,'050912'!B:C,2,FALSE)),"new",VLOOKUP(B97,'050912'!B:C,2,FALSE))</f>
        <v>new</v>
      </c>
      <c r="D97" s="11" t="str">
        <f>IF(ISERROR(VLOOKUP(B97,'050912'!B:D,3,FALSE)),"new",IF(VLOOKUP(B97,'050912'!B:D,3,FALSE)="new","existing",VLOOKUP(B97,'050912'!B:D,3,FALSE)))</f>
        <v>existing</v>
      </c>
      <c r="E97" s="4">
        <f t="shared" si="2"/>
        <v>41156</v>
      </c>
      <c r="F97" s="11" t="str">
        <f>IF(ISERROR(VLOOKUP(B97,'070912'!B:B,1,FALSE)),"yes","no")</f>
        <v>no</v>
      </c>
      <c r="G97" s="2" t="s">
        <v>1159</v>
      </c>
    </row>
    <row r="98" spans="1:7">
      <c r="A98" s="11" t="s">
        <v>1007</v>
      </c>
      <c r="B98" s="13">
        <v>1208281236433</v>
      </c>
      <c r="C98" s="11" t="str">
        <f>IF(ISERROR(VLOOKUP(B98,'050912'!B:C,2,FALSE)),"new",VLOOKUP(B98,'050912'!B:C,2,FALSE))</f>
        <v>new</v>
      </c>
      <c r="D98" s="11" t="str">
        <f>IF(ISERROR(VLOOKUP(B98,'050912'!B:D,3,FALSE)),"new",IF(VLOOKUP(B98,'050912'!B:D,3,FALSE)="new","existing",VLOOKUP(B98,'050912'!B:D,3,FALSE)))</f>
        <v>existing</v>
      </c>
      <c r="E98" s="4">
        <f t="shared" si="2"/>
        <v>41156</v>
      </c>
      <c r="F98" s="11" t="str">
        <f>IF(ISERROR(VLOOKUP(B98,'070912'!B:B,1,FALSE)),"yes","no")</f>
        <v>no</v>
      </c>
      <c r="G98" s="2" t="s">
        <v>1152</v>
      </c>
    </row>
    <row r="99" spans="1:7">
      <c r="A99" s="11" t="s">
        <v>1010</v>
      </c>
      <c r="B99" s="13">
        <v>1208281236483</v>
      </c>
      <c r="C99" s="11" t="str">
        <f>IF(ISERROR(VLOOKUP(B99,'050912'!B:C,2,FALSE)),"new",VLOOKUP(B99,'050912'!B:C,2,FALSE))</f>
        <v>new</v>
      </c>
      <c r="D99" s="11" t="str">
        <f>IF(ISERROR(VLOOKUP(B99,'050912'!B:D,3,FALSE)),"new",IF(VLOOKUP(B99,'050912'!B:D,3,FALSE)="new","existing",VLOOKUP(B99,'050912'!B:D,3,FALSE)))</f>
        <v>existing</v>
      </c>
      <c r="E99" s="4">
        <f t="shared" si="2"/>
        <v>41156</v>
      </c>
      <c r="F99" s="11" t="str">
        <f>IF(ISERROR(VLOOKUP(B99,'070912'!B:B,1,FALSE)),"yes","no")</f>
        <v>no</v>
      </c>
      <c r="G99" s="2" t="s">
        <v>1160</v>
      </c>
    </row>
    <row r="100" spans="1:7">
      <c r="A100" s="11" t="s">
        <v>8</v>
      </c>
      <c r="B100" s="13">
        <v>1208290446361</v>
      </c>
      <c r="C100" s="11" t="str">
        <f>IF(ISERROR(VLOOKUP(B100,'050912'!B:C,2,FALSE)),"new",VLOOKUP(B100,'050912'!B:C,2,FALSE))</f>
        <v>new</v>
      </c>
      <c r="D100" s="11" t="str">
        <f>IF(ISERROR(VLOOKUP(B100,'050912'!B:D,3,FALSE)),"new",IF(VLOOKUP(B100,'050912'!B:D,3,FALSE)="new","existing",VLOOKUP(B100,'050912'!B:D,3,FALSE)))</f>
        <v>existing</v>
      </c>
      <c r="E100" s="4">
        <f t="shared" si="2"/>
        <v>41152</v>
      </c>
      <c r="F100" s="11" t="str">
        <f>IF(ISERROR(VLOOKUP(B100,'070912'!B:B,1,FALSE)),"yes","no")</f>
        <v>yes</v>
      </c>
      <c r="G100" s="2" t="s">
        <v>970</v>
      </c>
    </row>
    <row r="101" spans="1:7">
      <c r="A101" s="11" t="s">
        <v>4</v>
      </c>
      <c r="B101" s="13">
        <v>1208290446392</v>
      </c>
      <c r="C101" s="11" t="str">
        <f>IF(ISERROR(VLOOKUP(B101,'050912'!B:C,2,FALSE)),"new",VLOOKUP(B101,'050912'!B:C,2,FALSE))</f>
        <v>new</v>
      </c>
      <c r="D101" s="11" t="str">
        <f>IF(ISERROR(VLOOKUP(B101,'050912'!B:D,3,FALSE)),"new",IF(VLOOKUP(B101,'050912'!B:D,3,FALSE)="new","existing",VLOOKUP(B101,'050912'!B:D,3,FALSE)))</f>
        <v>existing</v>
      </c>
      <c r="E101" s="4">
        <f t="shared" si="2"/>
        <v>41152</v>
      </c>
      <c r="F101" s="11" t="str">
        <f>IF(ISERROR(VLOOKUP(B101,'070912'!B:B,1,FALSE)),"yes","no")</f>
        <v>yes</v>
      </c>
      <c r="G101" s="2" t="s">
        <v>961</v>
      </c>
    </row>
    <row r="102" spans="1:7">
      <c r="A102" s="11" t="s">
        <v>217</v>
      </c>
      <c r="B102" s="13">
        <v>1208300652102</v>
      </c>
      <c r="C102" s="11" t="str">
        <f>IF(ISERROR(VLOOKUP(B102,'050912'!B:C,2,FALSE)),"new",VLOOKUP(B102,'050912'!B:C,2,FALSE))</f>
        <v>new</v>
      </c>
      <c r="D102" s="11" t="str">
        <f>IF(ISERROR(VLOOKUP(B102,'050912'!B:D,3,FALSE)),"new",IF(VLOOKUP(B102,'050912'!B:D,3,FALSE)="new","existing",VLOOKUP(B102,'050912'!B:D,3,FALSE)))</f>
        <v>existing</v>
      </c>
      <c r="E102" s="4">
        <f t="shared" si="2"/>
        <v>41151</v>
      </c>
      <c r="F102" s="11" t="str">
        <f>IF(ISERROR(VLOOKUP(B102,'070912'!B:B,1,FALSE)),"yes","no")</f>
        <v>no</v>
      </c>
      <c r="G102" s="2" t="s">
        <v>923</v>
      </c>
    </row>
    <row r="103" spans="1:7">
      <c r="A103" s="11" t="s">
        <v>999</v>
      </c>
      <c r="B103" s="13">
        <v>1208300717541</v>
      </c>
      <c r="C103" s="11" t="str">
        <f>IF(ISERROR(VLOOKUP(B103,'050912'!B:C,2,FALSE)),"new",VLOOKUP(B103,'050912'!B:C,2,FALSE))</f>
        <v>new</v>
      </c>
      <c r="D103" s="11" t="str">
        <f>IF(ISERROR(VLOOKUP(B103,'050912'!B:D,3,FALSE)),"new",IF(VLOOKUP(B103,'050912'!B:D,3,FALSE)="new","existing",VLOOKUP(B103,'050912'!B:D,3,FALSE)))</f>
        <v>existing</v>
      </c>
      <c r="E103" s="4">
        <f t="shared" si="2"/>
        <v>41156</v>
      </c>
      <c r="F103" s="11" t="str">
        <f>IF(ISERROR(VLOOKUP(B103,'070912'!B:B,1,FALSE)),"yes","no")</f>
        <v>no</v>
      </c>
      <c r="G103" s="2" t="s">
        <v>1156</v>
      </c>
    </row>
    <row r="104" spans="1:7">
      <c r="A104" s="11" t="s">
        <v>1015</v>
      </c>
      <c r="B104" s="13">
        <v>1209050405531</v>
      </c>
      <c r="C104" s="11" t="str">
        <f>IF(ISERROR(VLOOKUP(B104,'050912'!B:C,2,FALSE)),"new",VLOOKUP(B104,'050912'!B:C,2,FALSE))</f>
        <v>new</v>
      </c>
      <c r="D104" s="11" t="str">
        <f>IF(ISERROR(VLOOKUP(B104,'050912'!B:D,3,FALSE)),"new",IF(VLOOKUP(B104,'050912'!B:D,3,FALSE)="new","existing",VLOOKUP(B104,'050912'!B:D,3,FALSE)))</f>
        <v>new</v>
      </c>
      <c r="E104" s="4">
        <f t="shared" si="2"/>
        <v>41157</v>
      </c>
      <c r="F104" s="11" t="str">
        <f>IF(ISERROR(VLOOKUP(B104,'070912'!B:B,1,FALSE)),"yes","no")</f>
        <v>yes</v>
      </c>
      <c r="G104" s="2" t="s">
        <v>1142</v>
      </c>
    </row>
  </sheetData>
  <sortState ref="A1:G1814">
    <sortCondition ref="B1:B1814"/>
  </sortState>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sheetPr codeName="Sheet2"/>
  <dimension ref="A1:I85"/>
  <sheetViews>
    <sheetView topLeftCell="A67" workbookViewId="0">
      <selection activeCell="F67" sqref="F67"/>
    </sheetView>
  </sheetViews>
  <sheetFormatPr defaultRowHeight="15"/>
  <cols>
    <col min="1" max="1" width="35.7109375" style="11" customWidth="1"/>
    <col min="2" max="4" width="14.140625" style="11" customWidth="1"/>
    <col min="5" max="5" width="11.140625" style="11" customWidth="1"/>
    <col min="6" max="6" width="9.140625" style="11"/>
    <col min="7" max="7" width="9.140625" style="3"/>
    <col min="8" max="16384" width="9.140625" style="11"/>
  </cols>
  <sheetData>
    <row r="1" spans="1:9">
      <c r="A1" s="1" t="s">
        <v>23</v>
      </c>
      <c r="B1" s="13"/>
      <c r="C1" s="11" t="s">
        <v>30</v>
      </c>
      <c r="D1" s="11" t="s">
        <v>0</v>
      </c>
      <c r="E1" s="11" t="s">
        <v>35</v>
      </c>
      <c r="F1" s="11" t="s">
        <v>78</v>
      </c>
      <c r="G1" s="2" t="s">
        <v>0</v>
      </c>
      <c r="H1" s="11" t="s">
        <v>190</v>
      </c>
      <c r="I1" s="11" t="s">
        <v>230</v>
      </c>
    </row>
    <row r="2" spans="1:9">
      <c r="A2" s="11" t="s">
        <v>152</v>
      </c>
      <c r="B2" s="13">
        <v>120517113406</v>
      </c>
      <c r="C2" s="11" t="str">
        <f>IF(ISERROR(VLOOKUP(B2,'040912'!B:C,2,FALSE)),"new",VLOOKUP(B2,'040912'!B:C,2,FALSE))</f>
        <v>new</v>
      </c>
      <c r="D2" s="11" t="str">
        <f>IF(ISERROR(VLOOKUP(B2,'040912'!B:D,3,FALSE)),"new",IF(VLOOKUP(B2,'040912'!B:D,3,FALSE)="new","existing",VLOOKUP(B2,'040912'!B:D,3,FALSE)))</f>
        <v>existing</v>
      </c>
      <c r="E2" s="4">
        <f t="shared" ref="E2:E62" si="0">DATEVALUE(MID(G2,SEARCH("/",G2,1)-2,10))</f>
        <v>41142</v>
      </c>
      <c r="F2" s="11" t="str">
        <f>IF(ISERROR(VLOOKUP(B2,'060912'!B:B,1,FALSE)),"yes","no")</f>
        <v>no</v>
      </c>
      <c r="G2" s="2" t="s">
        <v>684</v>
      </c>
    </row>
    <row r="3" spans="1:9">
      <c r="A3" s="11" t="s">
        <v>906</v>
      </c>
      <c r="B3" s="13">
        <v>120717051913</v>
      </c>
      <c r="C3" s="11" t="str">
        <f>IF(ISERROR(VLOOKUP(B3,'040912'!B:C,2,FALSE)),"new",VLOOKUP(B3,'040912'!B:C,2,FALSE))</f>
        <v>new</v>
      </c>
      <c r="D3" s="11" t="str">
        <f>IF(ISERROR(VLOOKUP(B3,'040912'!B:D,3,FALSE)),"new",IF(VLOOKUP(B3,'040912'!B:D,3,FALSE)="new","existing",VLOOKUP(B3,'040912'!B:D,3,FALSE)))</f>
        <v>existing</v>
      </c>
      <c r="E3" s="4">
        <f t="shared" si="0"/>
        <v>41151</v>
      </c>
      <c r="F3" s="11" t="str">
        <f>IF(ISERROR(VLOOKUP(B3,'060912'!B:B,1,FALSE)),"yes","no")</f>
        <v>no</v>
      </c>
      <c r="G3" s="2" t="s">
        <v>907</v>
      </c>
    </row>
    <row r="4" spans="1:9">
      <c r="A4" s="11" t="s">
        <v>162</v>
      </c>
      <c r="B4" s="13">
        <v>120808042120</v>
      </c>
      <c r="C4" s="11" t="str">
        <f>IF(ISERROR(VLOOKUP(B4,'040912'!B:C,2,FALSE)),"new",VLOOKUP(B4,'040912'!B:C,2,FALSE))</f>
        <v>new</v>
      </c>
      <c r="D4" s="11" t="str">
        <f>IF(ISERROR(VLOOKUP(B4,'040912'!B:D,3,FALSE)),"new",IF(VLOOKUP(B4,'040912'!B:D,3,FALSE)="new","existing",VLOOKUP(B4,'040912'!B:D,3,FALSE)))</f>
        <v>existing</v>
      </c>
      <c r="E4" s="4">
        <f t="shared" si="0"/>
        <v>41129</v>
      </c>
      <c r="F4" s="11" t="str">
        <f>IF(ISERROR(VLOOKUP(B4,'060912'!B:B,1,FALSE)),"yes","no")</f>
        <v>no</v>
      </c>
      <c r="G4" s="2" t="s">
        <v>712</v>
      </c>
    </row>
    <row r="5" spans="1:9">
      <c r="A5" s="11" t="s">
        <v>1148</v>
      </c>
      <c r="B5" s="13">
        <v>120809065444</v>
      </c>
      <c r="C5" s="11" t="str">
        <f>IF(ISERROR(VLOOKUP(B5,'040912'!B:C,2,FALSE)),"new",VLOOKUP(B5,'040912'!B:C,2,FALSE))</f>
        <v>new</v>
      </c>
      <c r="D5" s="11" t="str">
        <f>IF(ISERROR(VLOOKUP(B5,'040912'!B:D,3,FALSE)),"new",IF(VLOOKUP(B5,'040912'!B:D,3,FALSE)="new","existing",VLOOKUP(B5,'040912'!B:D,3,FALSE)))</f>
        <v>new</v>
      </c>
      <c r="E5" s="4">
        <f t="shared" si="0"/>
        <v>41157</v>
      </c>
      <c r="F5" s="11" t="str">
        <f>IF(ISERROR(VLOOKUP(B5,'060912'!B:B,1,FALSE)),"yes","no")</f>
        <v>no</v>
      </c>
      <c r="G5" s="2" t="s">
        <v>1149</v>
      </c>
    </row>
    <row r="6" spans="1:9">
      <c r="A6" s="11" t="s">
        <v>1146</v>
      </c>
      <c r="B6" s="13">
        <v>120809065459</v>
      </c>
      <c r="C6" s="11" t="str">
        <f>IF(ISERROR(VLOOKUP(B6,'040912'!B:C,2,FALSE)),"new",VLOOKUP(B6,'040912'!B:C,2,FALSE))</f>
        <v>new</v>
      </c>
      <c r="D6" s="11" t="str">
        <f>IF(ISERROR(VLOOKUP(B6,'040912'!B:D,3,FALSE)),"new",IF(VLOOKUP(B6,'040912'!B:D,3,FALSE)="new","existing",VLOOKUP(B6,'040912'!B:D,3,FALSE)))</f>
        <v>new</v>
      </c>
      <c r="E6" s="4">
        <f t="shared" si="0"/>
        <v>41157</v>
      </c>
      <c r="F6" s="11" t="str">
        <f>IF(ISERROR(VLOOKUP(B6,'060912'!B:B,1,FALSE)),"yes","no")</f>
        <v>no</v>
      </c>
      <c r="G6" s="2" t="s">
        <v>1147</v>
      </c>
    </row>
    <row r="7" spans="1:9">
      <c r="A7" s="11" t="s">
        <v>1144</v>
      </c>
      <c r="B7" s="13">
        <v>120809065512</v>
      </c>
      <c r="C7" s="11" t="str">
        <f>IF(ISERROR(VLOOKUP(B7,'040912'!B:C,2,FALSE)),"new",VLOOKUP(B7,'040912'!B:C,2,FALSE))</f>
        <v>new</v>
      </c>
      <c r="D7" s="11" t="str">
        <f>IF(ISERROR(VLOOKUP(B7,'040912'!B:D,3,FALSE)),"new",IF(VLOOKUP(B7,'040912'!B:D,3,FALSE)="new","existing",VLOOKUP(B7,'040912'!B:D,3,FALSE)))</f>
        <v>new</v>
      </c>
      <c r="E7" s="4">
        <f t="shared" si="0"/>
        <v>41157</v>
      </c>
      <c r="F7" s="11" t="str">
        <f>IF(ISERROR(VLOOKUP(B7,'060912'!B:B,1,FALSE)),"yes","no")</f>
        <v>no</v>
      </c>
      <c r="G7" s="2" t="s">
        <v>1145</v>
      </c>
    </row>
    <row r="8" spans="1:9">
      <c r="A8" s="11" t="s">
        <v>1107</v>
      </c>
      <c r="B8" s="13">
        <v>120815095045</v>
      </c>
      <c r="C8" s="11" t="str">
        <f>IF(ISERROR(VLOOKUP(B8,'040912'!B:C,2,FALSE)),"new",VLOOKUP(B8,'040912'!B:C,2,FALSE))</f>
        <v>new</v>
      </c>
      <c r="D8" s="11" t="str">
        <f>IF(ISERROR(VLOOKUP(B8,'040912'!B:D,3,FALSE)),"new",IF(VLOOKUP(B8,'040912'!B:D,3,FALSE)="new","existing",VLOOKUP(B8,'040912'!B:D,3,FALSE)))</f>
        <v>new</v>
      </c>
      <c r="E8" s="4">
        <f t="shared" si="0"/>
        <v>41157</v>
      </c>
      <c r="F8" s="11" t="str">
        <f>IF(ISERROR(VLOOKUP(B8,'060912'!B:B,1,FALSE)),"yes","no")</f>
        <v>no</v>
      </c>
      <c r="G8" s="2" t="s">
        <v>1108</v>
      </c>
    </row>
    <row r="9" spans="1:9">
      <c r="A9" s="11" t="s">
        <v>1105</v>
      </c>
      <c r="B9" s="13">
        <v>120815095055</v>
      </c>
      <c r="C9" s="11" t="str">
        <f>IF(ISERROR(VLOOKUP(B9,'040912'!B:C,2,FALSE)),"new",VLOOKUP(B9,'040912'!B:C,2,FALSE))</f>
        <v>new</v>
      </c>
      <c r="D9" s="11" t="str">
        <f>IF(ISERROR(VLOOKUP(B9,'040912'!B:D,3,FALSE)),"new",IF(VLOOKUP(B9,'040912'!B:D,3,FALSE)="new","existing",VLOOKUP(B9,'040912'!B:D,3,FALSE)))</f>
        <v>new</v>
      </c>
      <c r="E9" s="4">
        <f t="shared" si="0"/>
        <v>41157</v>
      </c>
      <c r="F9" s="11" t="str">
        <f>IF(ISERROR(VLOOKUP(B9,'060912'!B:B,1,FALSE)),"yes","no")</f>
        <v>no</v>
      </c>
      <c r="G9" s="2" t="s">
        <v>1106</v>
      </c>
    </row>
    <row r="10" spans="1:9">
      <c r="A10" s="11" t="s">
        <v>416</v>
      </c>
      <c r="B10" s="13">
        <v>120815111406</v>
      </c>
      <c r="C10" s="11" t="str">
        <f>IF(ISERROR(VLOOKUP(B10,'040912'!B:C,2,FALSE)),"new",VLOOKUP(B10,'040912'!B:C,2,FALSE))</f>
        <v>new</v>
      </c>
      <c r="D10" s="11" t="str">
        <f>IF(ISERROR(VLOOKUP(B10,'040912'!B:D,3,FALSE)),"new",IF(VLOOKUP(B10,'040912'!B:D,3,FALSE)="new","existing",VLOOKUP(B10,'040912'!B:D,3,FALSE)))</f>
        <v>existing</v>
      </c>
      <c r="E10" s="4">
        <f t="shared" si="0"/>
        <v>41152</v>
      </c>
      <c r="F10" s="11" t="str">
        <f>IF(ISERROR(VLOOKUP(B10,'060912'!B:B,1,FALSE)),"yes","no")</f>
        <v>no</v>
      </c>
      <c r="G10" s="2" t="s">
        <v>940</v>
      </c>
    </row>
    <row r="11" spans="1:9">
      <c r="A11" s="11" t="s">
        <v>440</v>
      </c>
      <c r="B11" s="13">
        <v>120817091514</v>
      </c>
      <c r="C11" s="11" t="str">
        <f>IF(ISERROR(VLOOKUP(B11,'040912'!B:C,2,FALSE)),"new",VLOOKUP(B11,'040912'!B:C,2,FALSE))</f>
        <v>new</v>
      </c>
      <c r="D11" s="11" t="str">
        <f>IF(ISERROR(VLOOKUP(B11,'040912'!B:D,3,FALSE)),"new",IF(VLOOKUP(B11,'040912'!B:D,3,FALSE)="new","existing",VLOOKUP(B11,'040912'!B:D,3,FALSE)))</f>
        <v>existing</v>
      </c>
      <c r="E11" s="4">
        <f t="shared" si="0"/>
        <v>41138</v>
      </c>
      <c r="F11" s="11" t="str">
        <f>IF(ISERROR(VLOOKUP(B11,'060912'!B:B,1,FALSE)),"yes","no")</f>
        <v>no</v>
      </c>
      <c r="G11" s="2" t="s">
        <v>697</v>
      </c>
    </row>
    <row r="12" spans="1:9">
      <c r="A12" s="11" t="s">
        <v>13</v>
      </c>
      <c r="B12" s="13">
        <v>120817093410</v>
      </c>
      <c r="C12" s="11" t="str">
        <f>IF(ISERROR(VLOOKUP(B12,'040912'!B:C,2,FALSE)),"new",VLOOKUP(B12,'040912'!B:C,2,FALSE))</f>
        <v>new</v>
      </c>
      <c r="D12" s="11" t="str">
        <f>IF(ISERROR(VLOOKUP(B12,'040912'!B:D,3,FALSE)),"new",IF(VLOOKUP(B12,'040912'!B:D,3,FALSE)="new","existing",VLOOKUP(B12,'040912'!B:D,3,FALSE)))</f>
        <v>existing</v>
      </c>
      <c r="E12" s="4">
        <f t="shared" si="0"/>
        <v>41138</v>
      </c>
      <c r="F12" s="11" t="str">
        <f>IF(ISERROR(VLOOKUP(B12,'060912'!B:B,1,FALSE)),"yes","no")</f>
        <v>no</v>
      </c>
      <c r="G12" s="2" t="s">
        <v>696</v>
      </c>
    </row>
    <row r="13" spans="1:9">
      <c r="A13" s="11" t="s">
        <v>14</v>
      </c>
      <c r="B13" s="13">
        <v>120817093719</v>
      </c>
      <c r="C13" s="11" t="str">
        <f>IF(ISERROR(VLOOKUP(B13,'040912'!B:C,2,FALSE)),"new",VLOOKUP(B13,'040912'!B:C,2,FALSE))</f>
        <v>new</v>
      </c>
      <c r="D13" s="11" t="str">
        <f>IF(ISERROR(VLOOKUP(B13,'040912'!B:D,3,FALSE)),"new",IF(VLOOKUP(B13,'040912'!B:D,3,FALSE)="new","existing",VLOOKUP(B13,'040912'!B:D,3,FALSE)))</f>
        <v>existing</v>
      </c>
      <c r="E13" s="4">
        <f t="shared" si="0"/>
        <v>41138</v>
      </c>
      <c r="F13" s="11" t="str">
        <f>IF(ISERROR(VLOOKUP(B13,'060912'!B:B,1,FALSE)),"yes","no")</f>
        <v>no</v>
      </c>
      <c r="G13" s="2" t="s">
        <v>695</v>
      </c>
    </row>
    <row r="14" spans="1:9">
      <c r="A14" s="11" t="s">
        <v>435</v>
      </c>
      <c r="B14" s="13">
        <v>120817093926</v>
      </c>
      <c r="C14" s="11" t="str">
        <f>IF(ISERROR(VLOOKUP(B14,'040912'!B:C,2,FALSE)),"new",VLOOKUP(B14,'040912'!B:C,2,FALSE))</f>
        <v>new</v>
      </c>
      <c r="D14" s="11" t="str">
        <f>IF(ISERROR(VLOOKUP(B14,'040912'!B:D,3,FALSE)),"new",IF(VLOOKUP(B14,'040912'!B:D,3,FALSE)="new","existing",VLOOKUP(B14,'040912'!B:D,3,FALSE)))</f>
        <v>existing</v>
      </c>
      <c r="E14" s="4">
        <f t="shared" si="0"/>
        <v>41138</v>
      </c>
      <c r="F14" s="11" t="str">
        <f>IF(ISERROR(VLOOKUP(B14,'060912'!B:B,1,FALSE)),"yes","no")</f>
        <v>no</v>
      </c>
      <c r="G14" s="2" t="s">
        <v>694</v>
      </c>
    </row>
    <row r="15" spans="1:9">
      <c r="A15" s="11" t="s">
        <v>28</v>
      </c>
      <c r="B15" s="13">
        <v>120817094044</v>
      </c>
      <c r="C15" s="11" t="str">
        <f>IF(ISERROR(VLOOKUP(B15,'040912'!B:C,2,FALSE)),"new",VLOOKUP(B15,'040912'!B:C,2,FALSE))</f>
        <v>new</v>
      </c>
      <c r="D15" s="11" t="str">
        <f>IF(ISERROR(VLOOKUP(B15,'040912'!B:D,3,FALSE)),"new",IF(VLOOKUP(B15,'040912'!B:D,3,FALSE)="new","existing",VLOOKUP(B15,'040912'!B:D,3,FALSE)))</f>
        <v>existing</v>
      </c>
      <c r="E15" s="4">
        <f t="shared" si="0"/>
        <v>41138</v>
      </c>
      <c r="F15" s="11" t="str">
        <f>IF(ISERROR(VLOOKUP(B15,'060912'!B:B,1,FALSE)),"yes","no")</f>
        <v>no</v>
      </c>
      <c r="G15" s="2" t="s">
        <v>693</v>
      </c>
    </row>
    <row r="16" spans="1:9">
      <c r="A16" s="11" t="s">
        <v>16</v>
      </c>
      <c r="B16" s="13">
        <v>120817094247</v>
      </c>
      <c r="C16" s="11" t="str">
        <f>IF(ISERROR(VLOOKUP(B16,'040912'!B:C,2,FALSE)),"new",VLOOKUP(B16,'040912'!B:C,2,FALSE))</f>
        <v>new</v>
      </c>
      <c r="D16" s="11" t="str">
        <f>IF(ISERROR(VLOOKUP(B16,'040912'!B:D,3,FALSE)),"new",IF(VLOOKUP(B16,'040912'!B:D,3,FALSE)="new","existing",VLOOKUP(B16,'040912'!B:D,3,FALSE)))</f>
        <v>existing</v>
      </c>
      <c r="E16" s="4">
        <f t="shared" si="0"/>
        <v>41138</v>
      </c>
      <c r="F16" s="11" t="str">
        <f>IF(ISERROR(VLOOKUP(B16,'060912'!B:B,1,FALSE)),"yes","no")</f>
        <v>no</v>
      </c>
      <c r="G16" s="2" t="s">
        <v>692</v>
      </c>
    </row>
    <row r="17" spans="1:7">
      <c r="A17" s="11" t="s">
        <v>15</v>
      </c>
      <c r="B17" s="13">
        <v>120817094548</v>
      </c>
      <c r="C17" s="11" t="str">
        <f>IF(ISERROR(VLOOKUP(B17,'040912'!B:C,2,FALSE)),"new",VLOOKUP(B17,'040912'!B:C,2,FALSE))</f>
        <v>new</v>
      </c>
      <c r="D17" s="11" t="str">
        <f>IF(ISERROR(VLOOKUP(B17,'040912'!B:D,3,FALSE)),"new",IF(VLOOKUP(B17,'040912'!B:D,3,FALSE)="new","existing",VLOOKUP(B17,'040912'!B:D,3,FALSE)))</f>
        <v>existing</v>
      </c>
      <c r="E17" s="4">
        <f t="shared" si="0"/>
        <v>41138</v>
      </c>
      <c r="F17" s="11" t="str">
        <f>IF(ISERROR(VLOOKUP(B17,'060912'!B:B,1,FALSE)),"yes","no")</f>
        <v>no</v>
      </c>
      <c r="G17" s="2" t="s">
        <v>691</v>
      </c>
    </row>
    <row r="18" spans="1:7">
      <c r="A18" s="11" t="s">
        <v>29</v>
      </c>
      <c r="B18" s="13">
        <v>120817094811</v>
      </c>
      <c r="C18" s="11" t="str">
        <f>IF(ISERROR(VLOOKUP(B18,'040912'!B:C,2,FALSE)),"new",VLOOKUP(B18,'040912'!B:C,2,FALSE))</f>
        <v>new</v>
      </c>
      <c r="D18" s="11" t="str">
        <f>IF(ISERROR(VLOOKUP(B18,'040912'!B:D,3,FALSE)),"new",IF(VLOOKUP(B18,'040912'!B:D,3,FALSE)="new","existing",VLOOKUP(B18,'040912'!B:D,3,FALSE)))</f>
        <v>existing</v>
      </c>
      <c r="E18" s="4">
        <f t="shared" si="0"/>
        <v>41138</v>
      </c>
      <c r="F18" s="11" t="str">
        <f>IF(ISERROR(VLOOKUP(B18,'060912'!B:B,1,FALSE)),"yes","no")</f>
        <v>no</v>
      </c>
      <c r="G18" s="2" t="s">
        <v>690</v>
      </c>
    </row>
    <row r="19" spans="1:7">
      <c r="A19" s="11" t="s">
        <v>427</v>
      </c>
      <c r="B19" s="13">
        <v>120817095100</v>
      </c>
      <c r="C19" s="11" t="str">
        <f>IF(ISERROR(VLOOKUP(B19,'040912'!B:C,2,FALSE)),"new",VLOOKUP(B19,'040912'!B:C,2,FALSE))</f>
        <v>new</v>
      </c>
      <c r="D19" s="11" t="str">
        <f>IF(ISERROR(VLOOKUP(B19,'040912'!B:D,3,FALSE)),"new",IF(VLOOKUP(B19,'040912'!B:D,3,FALSE)="new","existing",VLOOKUP(B19,'040912'!B:D,3,FALSE)))</f>
        <v>existing</v>
      </c>
      <c r="E19" s="4">
        <f t="shared" si="0"/>
        <v>41138</v>
      </c>
      <c r="F19" s="11" t="str">
        <f>IF(ISERROR(VLOOKUP(B19,'060912'!B:B,1,FALSE)),"yes","no")</f>
        <v>no</v>
      </c>
      <c r="G19" s="2" t="s">
        <v>688</v>
      </c>
    </row>
    <row r="20" spans="1:7">
      <c r="A20" s="11" t="s">
        <v>425</v>
      </c>
      <c r="B20" s="13">
        <v>120817095329</v>
      </c>
      <c r="C20" s="11" t="str">
        <f>IF(ISERROR(VLOOKUP(B20,'040912'!B:C,2,FALSE)),"new",VLOOKUP(B20,'040912'!B:C,2,FALSE))</f>
        <v>new</v>
      </c>
      <c r="D20" s="11" t="str">
        <f>IF(ISERROR(VLOOKUP(B20,'040912'!B:D,3,FALSE)),"new",IF(VLOOKUP(B20,'040912'!B:D,3,FALSE)="new","existing",VLOOKUP(B20,'040912'!B:D,3,FALSE)))</f>
        <v>existing</v>
      </c>
      <c r="E20" s="4">
        <f t="shared" si="0"/>
        <v>41138</v>
      </c>
      <c r="F20" s="11" t="str">
        <f>IF(ISERROR(VLOOKUP(B20,'060912'!B:B,1,FALSE)),"yes","no")</f>
        <v>no</v>
      </c>
      <c r="G20" s="2" t="s">
        <v>687</v>
      </c>
    </row>
    <row r="21" spans="1:7">
      <c r="A21" s="11" t="s">
        <v>422</v>
      </c>
      <c r="B21" s="13">
        <v>120817095624</v>
      </c>
      <c r="C21" s="11" t="str">
        <f>IF(ISERROR(VLOOKUP(B21,'040912'!B:C,2,FALSE)),"new",VLOOKUP(B21,'040912'!B:C,2,FALSE))</f>
        <v>new</v>
      </c>
      <c r="D21" s="11" t="str">
        <f>IF(ISERROR(VLOOKUP(B21,'040912'!B:D,3,FALSE)),"new",IF(VLOOKUP(B21,'040912'!B:D,3,FALSE)="new","existing",VLOOKUP(B21,'040912'!B:D,3,FALSE)))</f>
        <v>existing</v>
      </c>
      <c r="E21" s="4">
        <f t="shared" si="0"/>
        <v>41138</v>
      </c>
      <c r="F21" s="11" t="str">
        <f>IF(ISERROR(VLOOKUP(B21,'060912'!B:B,1,FALSE)),"yes","no")</f>
        <v>no</v>
      </c>
      <c r="G21" s="2" t="s">
        <v>685</v>
      </c>
    </row>
    <row r="22" spans="1:7">
      <c r="A22" s="11" t="s">
        <v>997</v>
      </c>
      <c r="B22" s="13">
        <v>120820104430</v>
      </c>
      <c r="C22" s="11" t="str">
        <f>IF(ISERROR(VLOOKUP(B22,'040912'!B:C,2,FALSE)),"new",VLOOKUP(B22,'040912'!B:C,2,FALSE))</f>
        <v>new</v>
      </c>
      <c r="D22" s="11" t="str">
        <f>IF(ISERROR(VLOOKUP(B22,'040912'!B:D,3,FALSE)),"new",IF(VLOOKUP(B22,'040912'!B:D,3,FALSE)="new","existing",VLOOKUP(B22,'040912'!B:D,3,FALSE)))</f>
        <v>existing</v>
      </c>
      <c r="E22" s="4">
        <f t="shared" si="0"/>
        <v>41156</v>
      </c>
      <c r="F22" s="11" t="str">
        <f>IF(ISERROR(VLOOKUP(B22,'060912'!B:B,1,FALSE)),"yes","no")</f>
        <v>no</v>
      </c>
      <c r="G22" s="2" t="s">
        <v>1155</v>
      </c>
    </row>
    <row r="23" spans="1:7">
      <c r="A23" s="11" t="s">
        <v>673</v>
      </c>
      <c r="B23" s="13">
        <v>120822072617</v>
      </c>
      <c r="C23" s="11" t="str">
        <f>IF(ISERROR(VLOOKUP(B23,'040912'!B:C,2,FALSE)),"new",VLOOKUP(B23,'040912'!B:C,2,FALSE))</f>
        <v>new</v>
      </c>
      <c r="D23" s="11" t="str">
        <f>IF(ISERROR(VLOOKUP(B23,'040912'!B:D,3,FALSE)),"new",IF(VLOOKUP(B23,'040912'!B:D,3,FALSE)="new","existing",VLOOKUP(B23,'040912'!B:D,3,FALSE)))</f>
        <v>existing</v>
      </c>
      <c r="E23" s="4">
        <f t="shared" si="0"/>
        <v>41143</v>
      </c>
      <c r="F23" s="11" t="str">
        <f>IF(ISERROR(VLOOKUP(B23,'060912'!B:B,1,FALSE)),"yes","no")</f>
        <v>no</v>
      </c>
      <c r="G23" s="2" t="s">
        <v>674</v>
      </c>
    </row>
    <row r="24" spans="1:7">
      <c r="A24" s="11" t="s">
        <v>6</v>
      </c>
      <c r="B24" s="13">
        <v>120829044636</v>
      </c>
      <c r="C24" s="11" t="str">
        <f>IF(ISERROR(VLOOKUP(B24,'040912'!B:C,2,FALSE)),"new",VLOOKUP(B24,'040912'!B:C,2,FALSE))</f>
        <v>new</v>
      </c>
      <c r="D24" s="11" t="str">
        <f>IF(ISERROR(VLOOKUP(B24,'040912'!B:D,3,FALSE)),"new",IF(VLOOKUP(B24,'040912'!B:D,3,FALSE)="new","existing",VLOOKUP(B24,'040912'!B:D,3,FALSE)))</f>
        <v>existing</v>
      </c>
      <c r="E24" s="4">
        <f t="shared" si="0"/>
        <v>41152</v>
      </c>
      <c r="F24" s="11" t="str">
        <f>IF(ISERROR(VLOOKUP(B24,'060912'!B:B,1,FALSE)),"yes","no")</f>
        <v>no</v>
      </c>
      <c r="G24" s="2" t="s">
        <v>974</v>
      </c>
    </row>
    <row r="25" spans="1:7">
      <c r="A25" s="11" t="s">
        <v>967</v>
      </c>
      <c r="B25" s="13">
        <v>120829044637</v>
      </c>
      <c r="C25" s="11" t="str">
        <f>IF(ISERROR(VLOOKUP(B25,'040912'!B:C,2,FALSE)),"new",VLOOKUP(B25,'040912'!B:C,2,FALSE))</f>
        <v>new</v>
      </c>
      <c r="D25" s="11" t="str">
        <f>IF(ISERROR(VLOOKUP(B25,'040912'!B:D,3,FALSE)),"new",IF(VLOOKUP(B25,'040912'!B:D,3,FALSE)="new","existing",VLOOKUP(B25,'040912'!B:D,3,FALSE)))</f>
        <v>existing</v>
      </c>
      <c r="E25" s="4">
        <f t="shared" si="0"/>
        <v>41152</v>
      </c>
      <c r="F25" s="11" t="str">
        <f>IF(ISERROR(VLOOKUP(B25,'060912'!B:B,1,FALSE)),"yes","no")</f>
        <v>no</v>
      </c>
      <c r="G25" s="2" t="s">
        <v>968</v>
      </c>
    </row>
    <row r="26" spans="1:7">
      <c r="A26" s="11" t="s">
        <v>2</v>
      </c>
      <c r="B26" s="13">
        <v>120829044638</v>
      </c>
      <c r="C26" s="11" t="str">
        <f>IF(ISERROR(VLOOKUP(B26,'040912'!B:C,2,FALSE)),"new",VLOOKUP(B26,'040912'!B:C,2,FALSE))</f>
        <v>new</v>
      </c>
      <c r="D26" s="11" t="str">
        <f>IF(ISERROR(VLOOKUP(B26,'040912'!B:D,3,FALSE)),"new",IF(VLOOKUP(B26,'040912'!B:D,3,FALSE)="new","existing",VLOOKUP(B26,'040912'!B:D,3,FALSE)))</f>
        <v>existing</v>
      </c>
      <c r="E26" s="4">
        <f t="shared" si="0"/>
        <v>41156</v>
      </c>
      <c r="F26" s="11" t="str">
        <f>IF(ISERROR(VLOOKUP(B26,'060912'!B:B,1,FALSE)),"yes","no")</f>
        <v>no</v>
      </c>
      <c r="G26" s="2" t="s">
        <v>1163</v>
      </c>
    </row>
    <row r="27" spans="1:7">
      <c r="A27" s="11" t="s">
        <v>19</v>
      </c>
      <c r="B27" s="13">
        <v>120829044639</v>
      </c>
      <c r="C27" s="11" t="str">
        <f>IF(ISERROR(VLOOKUP(B27,'040912'!B:C,2,FALSE)),"new",VLOOKUP(B27,'040912'!B:C,2,FALSE))</f>
        <v>new</v>
      </c>
      <c r="D27" s="11" t="str">
        <f>IF(ISERROR(VLOOKUP(B27,'040912'!B:D,3,FALSE)),"new",IF(VLOOKUP(B27,'040912'!B:D,3,FALSE)="new","existing",VLOOKUP(B27,'040912'!B:D,3,FALSE)))</f>
        <v>existing</v>
      </c>
      <c r="E27" s="4">
        <f t="shared" si="0"/>
        <v>41156</v>
      </c>
      <c r="F27" s="11" t="str">
        <f>IF(ISERROR(VLOOKUP(B27,'060912'!B:B,1,FALSE)),"yes","no")</f>
        <v>no</v>
      </c>
      <c r="G27" s="2" t="s">
        <v>1162</v>
      </c>
    </row>
    <row r="28" spans="1:7">
      <c r="A28" s="11" t="s">
        <v>18</v>
      </c>
      <c r="B28" s="13">
        <v>120829044640</v>
      </c>
      <c r="C28" s="11" t="str">
        <f>IF(ISERROR(VLOOKUP(B28,'040912'!B:C,2,FALSE)),"new",VLOOKUP(B28,'040912'!B:C,2,FALSE))</f>
        <v>new</v>
      </c>
      <c r="D28" s="11" t="str">
        <f>IF(ISERROR(VLOOKUP(B28,'040912'!B:D,3,FALSE)),"new",IF(VLOOKUP(B28,'040912'!B:D,3,FALSE)="new","existing",VLOOKUP(B28,'040912'!B:D,3,FALSE)))</f>
        <v>existing</v>
      </c>
      <c r="E28" s="4">
        <f t="shared" si="0"/>
        <v>41152</v>
      </c>
      <c r="F28" s="11" t="str">
        <f>IF(ISERROR(VLOOKUP(B28,'060912'!B:B,1,FALSE)),"yes","no")</f>
        <v>no</v>
      </c>
      <c r="G28" s="2" t="s">
        <v>959</v>
      </c>
    </row>
    <row r="29" spans="1:7">
      <c r="A29" s="11" t="s">
        <v>10</v>
      </c>
      <c r="B29" s="13">
        <v>120829044642</v>
      </c>
      <c r="C29" s="11" t="str">
        <f>IF(ISERROR(VLOOKUP(B29,'040912'!B:C,2,FALSE)),"new",VLOOKUP(B29,'040912'!B:C,2,FALSE))</f>
        <v>new</v>
      </c>
      <c r="D29" s="11" t="str">
        <f>IF(ISERROR(VLOOKUP(B29,'040912'!B:D,3,FALSE)),"new",IF(VLOOKUP(B29,'040912'!B:D,3,FALSE)="new","existing",VLOOKUP(B29,'040912'!B:D,3,FALSE)))</f>
        <v>existing</v>
      </c>
      <c r="E29" s="4">
        <f t="shared" si="0"/>
        <v>41152</v>
      </c>
      <c r="F29" s="11" t="str">
        <f>IF(ISERROR(VLOOKUP(B29,'060912'!B:B,1,FALSE)),"yes","no")</f>
        <v>no</v>
      </c>
      <c r="G29" s="2" t="s">
        <v>972</v>
      </c>
    </row>
    <row r="30" spans="1:7">
      <c r="A30" s="11" t="s">
        <v>220</v>
      </c>
      <c r="B30" s="13">
        <v>120830065442</v>
      </c>
      <c r="C30" s="11" t="str">
        <f>IF(ISERROR(VLOOKUP(B30,'040912'!B:C,2,FALSE)),"new",VLOOKUP(B30,'040912'!B:C,2,FALSE))</f>
        <v>new</v>
      </c>
      <c r="D30" s="11" t="str">
        <f>IF(ISERROR(VLOOKUP(B30,'040912'!B:D,3,FALSE)),"new",IF(VLOOKUP(B30,'040912'!B:D,3,FALSE)="new","existing",VLOOKUP(B30,'040912'!B:D,3,FALSE)))</f>
        <v>existing</v>
      </c>
      <c r="E30" s="4">
        <f t="shared" si="0"/>
        <v>41151</v>
      </c>
      <c r="F30" s="11" t="str">
        <f>IF(ISERROR(VLOOKUP(B30,'060912'!B:B,1,FALSE)),"yes","no")</f>
        <v>no</v>
      </c>
      <c r="G30" s="2" t="s">
        <v>922</v>
      </c>
    </row>
    <row r="31" spans="1:7">
      <c r="A31" s="11" t="s">
        <v>219</v>
      </c>
      <c r="B31" s="13">
        <v>120830065700</v>
      </c>
      <c r="C31" s="11" t="str">
        <f>IF(ISERROR(VLOOKUP(B31,'040912'!B:C,2,FALSE)),"new",VLOOKUP(B31,'040912'!B:C,2,FALSE))</f>
        <v>new</v>
      </c>
      <c r="D31" s="11" t="str">
        <f>IF(ISERROR(VLOOKUP(B31,'040912'!B:D,3,FALSE)),"new",IF(VLOOKUP(B31,'040912'!B:D,3,FALSE)="new","existing",VLOOKUP(B31,'040912'!B:D,3,FALSE)))</f>
        <v>existing</v>
      </c>
      <c r="E31" s="4">
        <f t="shared" si="0"/>
        <v>41151</v>
      </c>
      <c r="F31" s="11" t="str">
        <f>IF(ISERROR(VLOOKUP(B31,'060912'!B:B,1,FALSE)),"yes","no")</f>
        <v>no</v>
      </c>
      <c r="G31" s="2" t="s">
        <v>921</v>
      </c>
    </row>
    <row r="32" spans="1:7">
      <c r="A32" s="11" t="s">
        <v>218</v>
      </c>
      <c r="B32" s="13">
        <v>120830065856</v>
      </c>
      <c r="C32" s="11" t="str">
        <f>IF(ISERROR(VLOOKUP(B32,'040912'!B:C,2,FALSE)),"new",VLOOKUP(B32,'040912'!B:C,2,FALSE))</f>
        <v>new</v>
      </c>
      <c r="D32" s="11" t="str">
        <f>IF(ISERROR(VLOOKUP(B32,'040912'!B:D,3,FALSE)),"new",IF(VLOOKUP(B32,'040912'!B:D,3,FALSE)="new","existing",VLOOKUP(B32,'040912'!B:D,3,FALSE)))</f>
        <v>existing</v>
      </c>
      <c r="E32" s="4">
        <f t="shared" si="0"/>
        <v>41151</v>
      </c>
      <c r="F32" s="11" t="str">
        <f>IF(ISERROR(VLOOKUP(B32,'060912'!B:B,1,FALSE)),"yes","no")</f>
        <v>no</v>
      </c>
      <c r="G32" s="2" t="s">
        <v>920</v>
      </c>
    </row>
    <row r="33" spans="1:7">
      <c r="A33" s="11" t="s">
        <v>889</v>
      </c>
      <c r="B33" s="13">
        <v>120830134102</v>
      </c>
      <c r="C33" s="11" t="str">
        <f>IF(ISERROR(VLOOKUP(B33,'040912'!B:C,2,FALSE)),"new",VLOOKUP(B33,'040912'!B:C,2,FALSE))</f>
        <v>new</v>
      </c>
      <c r="D33" s="11" t="str">
        <f>IF(ISERROR(VLOOKUP(B33,'040912'!B:D,3,FALSE)),"new",IF(VLOOKUP(B33,'040912'!B:D,3,FALSE)="new","existing",VLOOKUP(B33,'040912'!B:D,3,FALSE)))</f>
        <v>existing</v>
      </c>
      <c r="E33" s="4">
        <f t="shared" si="0"/>
        <v>41151</v>
      </c>
      <c r="F33" s="11" t="str">
        <f>IF(ISERROR(VLOOKUP(B33,'060912'!B:B,1,FALSE)),"yes","no")</f>
        <v>no</v>
      </c>
      <c r="G33" s="2" t="s">
        <v>890</v>
      </c>
    </row>
    <row r="34" spans="1:7">
      <c r="A34" s="11" t="s">
        <v>887</v>
      </c>
      <c r="B34" s="13">
        <v>120830135806</v>
      </c>
      <c r="C34" s="11" t="str">
        <f>IF(ISERROR(VLOOKUP(B34,'040912'!B:C,2,FALSE)),"new",VLOOKUP(B34,'040912'!B:C,2,FALSE))</f>
        <v>new</v>
      </c>
      <c r="D34" s="11" t="str">
        <f>IF(ISERROR(VLOOKUP(B34,'040912'!B:D,3,FALSE)),"new",IF(VLOOKUP(B34,'040912'!B:D,3,FALSE)="new","existing",VLOOKUP(B34,'040912'!B:D,3,FALSE)))</f>
        <v>existing</v>
      </c>
      <c r="E34" s="4">
        <f t="shared" si="0"/>
        <v>41151</v>
      </c>
      <c r="F34" s="11" t="str">
        <f>IF(ISERROR(VLOOKUP(B34,'060912'!B:B,1,FALSE)),"yes","no")</f>
        <v>no</v>
      </c>
      <c r="G34" s="2" t="s">
        <v>888</v>
      </c>
    </row>
    <row r="35" spans="1:7">
      <c r="A35" s="11" t="s">
        <v>83</v>
      </c>
      <c r="B35" s="13">
        <v>120830141555</v>
      </c>
      <c r="C35" s="11" t="str">
        <f>IF(ISERROR(VLOOKUP(B35,'040912'!B:C,2,FALSE)),"new",VLOOKUP(B35,'040912'!B:C,2,FALSE))</f>
        <v>new</v>
      </c>
      <c r="D35" s="11" t="str">
        <f>IF(ISERROR(VLOOKUP(B35,'040912'!B:D,3,FALSE)),"new",IF(VLOOKUP(B35,'040912'!B:D,3,FALSE)="new","existing",VLOOKUP(B35,'040912'!B:D,3,FALSE)))</f>
        <v>existing</v>
      </c>
      <c r="E35" s="4">
        <f t="shared" si="0"/>
        <v>41151</v>
      </c>
      <c r="F35" s="11" t="str">
        <f>IF(ISERROR(VLOOKUP(B35,'060912'!B:B,1,FALSE)),"yes","no")</f>
        <v>no</v>
      </c>
      <c r="G35" s="2" t="s">
        <v>886</v>
      </c>
    </row>
    <row r="36" spans="1:7">
      <c r="A36" s="11" t="s">
        <v>884</v>
      </c>
      <c r="B36" s="13">
        <v>120830141850</v>
      </c>
      <c r="C36" s="11" t="str">
        <f>IF(ISERROR(VLOOKUP(B36,'040912'!B:C,2,FALSE)),"new",VLOOKUP(B36,'040912'!B:C,2,FALSE))</f>
        <v>new</v>
      </c>
      <c r="D36" s="11" t="str">
        <f>IF(ISERROR(VLOOKUP(B36,'040912'!B:D,3,FALSE)),"new",IF(VLOOKUP(B36,'040912'!B:D,3,FALSE)="new","existing",VLOOKUP(B36,'040912'!B:D,3,FALSE)))</f>
        <v>existing</v>
      </c>
      <c r="E36" s="4">
        <f t="shared" si="0"/>
        <v>41151</v>
      </c>
      <c r="F36" s="11" t="str">
        <f>IF(ISERROR(VLOOKUP(B36,'060912'!B:B,1,FALSE)),"yes","no")</f>
        <v>no</v>
      </c>
      <c r="G36" s="2" t="s">
        <v>885</v>
      </c>
    </row>
    <row r="37" spans="1:7">
      <c r="A37" s="11" t="s">
        <v>11</v>
      </c>
      <c r="B37" s="13">
        <v>120831025729</v>
      </c>
      <c r="C37" s="11" t="str">
        <f>IF(ISERROR(VLOOKUP(B37,'040912'!B:C,2,FALSE)),"new",VLOOKUP(B37,'040912'!B:C,2,FALSE))</f>
        <v>new</v>
      </c>
      <c r="D37" s="11" t="str">
        <f>IF(ISERROR(VLOOKUP(B37,'040912'!B:D,3,FALSE)),"new",IF(VLOOKUP(B37,'040912'!B:D,3,FALSE)="new","existing",VLOOKUP(B37,'040912'!B:D,3,FALSE)))</f>
        <v>existing</v>
      </c>
      <c r="E37" s="4">
        <f t="shared" si="0"/>
        <v>41157</v>
      </c>
      <c r="F37" s="11" t="str">
        <f>IF(ISERROR(VLOOKUP(B37,'060912'!B:B,1,FALSE)),"yes","no")</f>
        <v>no</v>
      </c>
      <c r="G37" s="2" t="s">
        <v>1137</v>
      </c>
    </row>
    <row r="38" spans="1:7">
      <c r="A38" s="11" t="s">
        <v>5</v>
      </c>
      <c r="B38" s="13">
        <v>120831032320</v>
      </c>
      <c r="C38" s="11" t="str">
        <f>IF(ISERROR(VLOOKUP(B38,'040912'!B:C,2,FALSE)),"new",VLOOKUP(B38,'040912'!B:C,2,FALSE))</f>
        <v>new</v>
      </c>
      <c r="D38" s="11" t="str">
        <f>IF(ISERROR(VLOOKUP(B38,'040912'!B:D,3,FALSE)),"new",IF(VLOOKUP(B38,'040912'!B:D,3,FALSE)="new","existing",VLOOKUP(B38,'040912'!B:D,3,FALSE)))</f>
        <v>existing</v>
      </c>
      <c r="E38" s="4">
        <f t="shared" si="0"/>
        <v>41152</v>
      </c>
      <c r="F38" s="11" t="str">
        <f>IF(ISERROR(VLOOKUP(B38,'060912'!B:B,1,FALSE)),"yes","no")</f>
        <v>no</v>
      </c>
      <c r="G38" s="2" t="s">
        <v>973</v>
      </c>
    </row>
    <row r="39" spans="1:7">
      <c r="A39" s="11" t="s">
        <v>9</v>
      </c>
      <c r="B39" s="13">
        <v>120831032952</v>
      </c>
      <c r="C39" s="11" t="str">
        <f>IF(ISERROR(VLOOKUP(B39,'040912'!B:C,2,FALSE)),"new",VLOOKUP(B39,'040912'!B:C,2,FALSE))</f>
        <v>new</v>
      </c>
      <c r="D39" s="11" t="str">
        <f>IF(ISERROR(VLOOKUP(B39,'040912'!B:D,3,FALSE)),"new",IF(VLOOKUP(B39,'040912'!B:D,3,FALSE)="new","existing",VLOOKUP(B39,'040912'!B:D,3,FALSE)))</f>
        <v>existing</v>
      </c>
      <c r="E39" s="4">
        <f t="shared" si="0"/>
        <v>41152</v>
      </c>
      <c r="F39" s="11" t="str">
        <f>IF(ISERROR(VLOOKUP(B39,'060912'!B:B,1,FALSE)),"yes","no")</f>
        <v>no</v>
      </c>
      <c r="G39" s="2" t="s">
        <v>971</v>
      </c>
    </row>
    <row r="40" spans="1:7">
      <c r="A40" s="11" t="s">
        <v>7</v>
      </c>
      <c r="B40" s="13">
        <v>120831034501</v>
      </c>
      <c r="C40" s="11" t="str">
        <f>IF(ISERROR(VLOOKUP(B40,'040912'!B:C,2,FALSE)),"new",VLOOKUP(B40,'040912'!B:C,2,FALSE))</f>
        <v>new</v>
      </c>
      <c r="D40" s="11" t="str">
        <f>IF(ISERROR(VLOOKUP(B40,'040912'!B:D,3,FALSE)),"new",IF(VLOOKUP(B40,'040912'!B:D,3,FALSE)="new","existing",VLOOKUP(B40,'040912'!B:D,3,FALSE)))</f>
        <v>existing</v>
      </c>
      <c r="E40" s="4">
        <f t="shared" si="0"/>
        <v>41152</v>
      </c>
      <c r="F40" s="11" t="str">
        <f>IF(ISERROR(VLOOKUP(B40,'060912'!B:B,1,FALSE)),"yes","no")</f>
        <v>no</v>
      </c>
      <c r="G40" s="2" t="s">
        <v>969</v>
      </c>
    </row>
    <row r="41" spans="1:7">
      <c r="A41" s="11" t="s">
        <v>146</v>
      </c>
      <c r="B41" s="13">
        <v>120831042240</v>
      </c>
      <c r="C41" s="11" t="str">
        <f>IF(ISERROR(VLOOKUP(B41,'040912'!B:C,2,FALSE)),"new",VLOOKUP(B41,'040912'!B:C,2,FALSE))</f>
        <v>new</v>
      </c>
      <c r="D41" s="11" t="str">
        <f>IF(ISERROR(VLOOKUP(B41,'040912'!B:D,3,FALSE)),"new",IF(VLOOKUP(B41,'040912'!B:D,3,FALSE)="new","existing",VLOOKUP(B41,'040912'!B:D,3,FALSE)))</f>
        <v>existing</v>
      </c>
      <c r="E41" s="4">
        <f t="shared" si="0"/>
        <v>41152</v>
      </c>
      <c r="F41" s="11" t="str">
        <f>IF(ISERROR(VLOOKUP(B41,'060912'!B:B,1,FALSE)),"yes","no")</f>
        <v>no</v>
      </c>
      <c r="G41" s="2" t="s">
        <v>966</v>
      </c>
    </row>
    <row r="42" spans="1:7">
      <c r="A42" s="11" t="s">
        <v>1</v>
      </c>
      <c r="B42" s="13">
        <v>120831043858</v>
      </c>
      <c r="C42" s="11" t="str">
        <f>IF(ISERROR(VLOOKUP(B42,'040912'!B:C,2,FALSE)),"new",VLOOKUP(B42,'040912'!B:C,2,FALSE))</f>
        <v>new</v>
      </c>
      <c r="D42" s="11" t="str">
        <f>IF(ISERROR(VLOOKUP(B42,'040912'!B:D,3,FALSE)),"new",IF(VLOOKUP(B42,'040912'!B:D,3,FALSE)="new","existing",VLOOKUP(B42,'040912'!B:D,3,FALSE)))</f>
        <v>existing</v>
      </c>
      <c r="E42" s="4">
        <f t="shared" si="0"/>
        <v>41152</v>
      </c>
      <c r="F42" s="11" t="str">
        <f>IF(ISERROR(VLOOKUP(B42,'060912'!B:B,1,FALSE)),"yes","no")</f>
        <v>no</v>
      </c>
      <c r="G42" s="2" t="s">
        <v>964</v>
      </c>
    </row>
    <row r="43" spans="1:7">
      <c r="A43" s="11" t="s">
        <v>20</v>
      </c>
      <c r="B43" s="13">
        <v>120831044626</v>
      </c>
      <c r="C43" s="11" t="str">
        <f>IF(ISERROR(VLOOKUP(B43,'040912'!B:C,2,FALSE)),"new",VLOOKUP(B43,'040912'!B:C,2,FALSE))</f>
        <v>new</v>
      </c>
      <c r="D43" s="11" t="str">
        <f>IF(ISERROR(VLOOKUP(B43,'040912'!B:D,3,FALSE)),"new",IF(VLOOKUP(B43,'040912'!B:D,3,FALSE)="new","existing",VLOOKUP(B43,'040912'!B:D,3,FALSE)))</f>
        <v>existing</v>
      </c>
      <c r="E43" s="4">
        <f t="shared" si="0"/>
        <v>41152</v>
      </c>
      <c r="F43" s="11" t="str">
        <f>IF(ISERROR(VLOOKUP(B43,'060912'!B:B,1,FALSE)),"yes","no")</f>
        <v>no</v>
      </c>
      <c r="G43" s="2" t="s">
        <v>962</v>
      </c>
    </row>
    <row r="44" spans="1:7">
      <c r="A44" s="11" t="s">
        <v>3</v>
      </c>
      <c r="B44" s="13">
        <v>120831045526</v>
      </c>
      <c r="C44" s="11" t="str">
        <f>IF(ISERROR(VLOOKUP(B44,'040912'!B:C,2,FALSE)),"new",VLOOKUP(B44,'040912'!B:C,2,FALSE))</f>
        <v>new</v>
      </c>
      <c r="D44" s="11" t="str">
        <f>IF(ISERROR(VLOOKUP(B44,'040912'!B:D,3,FALSE)),"new",IF(VLOOKUP(B44,'040912'!B:D,3,FALSE)="new","existing",VLOOKUP(B44,'040912'!B:D,3,FALSE)))</f>
        <v>existing</v>
      </c>
      <c r="E44" s="4">
        <f t="shared" si="0"/>
        <v>41152</v>
      </c>
      <c r="F44" s="11" t="str">
        <f>IF(ISERROR(VLOOKUP(B44,'060912'!B:B,1,FALSE)),"yes","no")</f>
        <v>no</v>
      </c>
      <c r="G44" s="2" t="s">
        <v>960</v>
      </c>
    </row>
    <row r="45" spans="1:7">
      <c r="A45" s="11" t="s">
        <v>17</v>
      </c>
      <c r="B45" s="13">
        <v>120831050737</v>
      </c>
      <c r="C45" s="11" t="str">
        <f>IF(ISERROR(VLOOKUP(B45,'040912'!B:C,2,FALSE)),"new",VLOOKUP(B45,'040912'!B:C,2,FALSE))</f>
        <v>new</v>
      </c>
      <c r="D45" s="11" t="str">
        <f>IF(ISERROR(VLOOKUP(B45,'040912'!B:D,3,FALSE)),"new",IF(VLOOKUP(B45,'040912'!B:D,3,FALSE)="new","existing",VLOOKUP(B45,'040912'!B:D,3,FALSE)))</f>
        <v>existing</v>
      </c>
      <c r="E45" s="4">
        <f t="shared" si="0"/>
        <v>41152</v>
      </c>
      <c r="F45" s="11" t="str">
        <f>IF(ISERROR(VLOOKUP(B45,'060912'!B:B,1,FALSE)),"yes","no")</f>
        <v>no</v>
      </c>
      <c r="G45" s="2" t="s">
        <v>958</v>
      </c>
    </row>
    <row r="46" spans="1:7">
      <c r="A46" s="11" t="s">
        <v>1133</v>
      </c>
      <c r="B46" s="13">
        <v>120903091621</v>
      </c>
      <c r="C46" s="11" t="str">
        <f>IF(ISERROR(VLOOKUP(B46,'040912'!B:C,2,FALSE)),"new",VLOOKUP(B46,'040912'!B:C,2,FALSE))</f>
        <v>new</v>
      </c>
      <c r="D46" s="11" t="str">
        <f>IF(ISERROR(VLOOKUP(B46,'040912'!B:D,3,FALSE)),"new",IF(VLOOKUP(B46,'040912'!B:D,3,FALSE)="new","existing",VLOOKUP(B46,'040912'!B:D,3,FALSE)))</f>
        <v>new</v>
      </c>
      <c r="E46" s="4">
        <f t="shared" si="0"/>
        <v>41157</v>
      </c>
      <c r="F46" s="11" t="str">
        <f>IF(ISERROR(VLOOKUP(B46,'060912'!B:B,1,FALSE)),"yes","no")</f>
        <v>no</v>
      </c>
      <c r="G46" s="2" t="s">
        <v>1134</v>
      </c>
    </row>
    <row r="47" spans="1:7">
      <c r="A47" s="11" t="s">
        <v>1135</v>
      </c>
      <c r="B47" s="13">
        <v>120903091623</v>
      </c>
      <c r="C47" s="11" t="str">
        <f>IF(ISERROR(VLOOKUP(B47,'040912'!B:C,2,FALSE)),"new",VLOOKUP(B47,'040912'!B:C,2,FALSE))</f>
        <v>new</v>
      </c>
      <c r="D47" s="11" t="str">
        <f>IF(ISERROR(VLOOKUP(B47,'040912'!B:D,3,FALSE)),"new",IF(VLOOKUP(B47,'040912'!B:D,3,FALSE)="new","existing",VLOOKUP(B47,'040912'!B:D,3,FALSE)))</f>
        <v>new</v>
      </c>
      <c r="E47" s="4">
        <f t="shared" si="0"/>
        <v>41157</v>
      </c>
      <c r="F47" s="11" t="str">
        <f>IF(ISERROR(VLOOKUP(B47,'060912'!B:B,1,FALSE)),"yes","no")</f>
        <v>no</v>
      </c>
      <c r="G47" s="2" t="s">
        <v>1136</v>
      </c>
    </row>
    <row r="48" spans="1:7">
      <c r="A48" s="11" t="s">
        <v>51</v>
      </c>
      <c r="B48" s="13">
        <v>120904094102</v>
      </c>
      <c r="C48" s="11" t="str">
        <f>IF(ISERROR(VLOOKUP(B48,'040912'!B:C,2,FALSE)),"new",VLOOKUP(B48,'040912'!B:C,2,FALSE))</f>
        <v>new</v>
      </c>
      <c r="D48" s="11" t="str">
        <f>IF(ISERROR(VLOOKUP(B48,'040912'!B:D,3,FALSE)),"new",IF(VLOOKUP(B48,'040912'!B:D,3,FALSE)="new","existing",VLOOKUP(B48,'040912'!B:D,3,FALSE)))</f>
        <v>new</v>
      </c>
      <c r="E48" s="4">
        <f t="shared" si="0"/>
        <v>41156</v>
      </c>
      <c r="F48" s="11" t="str">
        <f>IF(ISERROR(VLOOKUP(B48,'060912'!B:B,1,FALSE)),"yes","no")</f>
        <v>no</v>
      </c>
      <c r="G48" s="2" t="s">
        <v>1154</v>
      </c>
    </row>
    <row r="49" spans="1:7">
      <c r="A49" s="11" t="s">
        <v>52</v>
      </c>
      <c r="B49" s="13">
        <v>120904094955</v>
      </c>
      <c r="C49" s="11" t="str">
        <f>IF(ISERROR(VLOOKUP(B49,'040912'!B:C,2,FALSE)),"new",VLOOKUP(B49,'040912'!B:C,2,FALSE))</f>
        <v>new</v>
      </c>
      <c r="D49" s="11" t="str">
        <f>IF(ISERROR(VLOOKUP(B49,'040912'!B:D,3,FALSE)),"new",IF(VLOOKUP(B49,'040912'!B:D,3,FALSE)="new","existing",VLOOKUP(B49,'040912'!B:D,3,FALSE)))</f>
        <v>new</v>
      </c>
      <c r="E49" s="4">
        <f t="shared" si="0"/>
        <v>41156</v>
      </c>
      <c r="F49" s="11" t="str">
        <f>IF(ISERROR(VLOOKUP(B49,'060912'!B:B,1,FALSE)),"yes","no")</f>
        <v>no</v>
      </c>
      <c r="G49" s="2" t="s">
        <v>1153</v>
      </c>
    </row>
    <row r="50" spans="1:7">
      <c r="A50" s="11" t="s">
        <v>1017</v>
      </c>
      <c r="B50" s="13">
        <v>120905040452</v>
      </c>
      <c r="C50" s="11" t="str">
        <f>IF(ISERROR(VLOOKUP(B50,'040912'!B:C,2,FALSE)),"new",VLOOKUP(B50,'040912'!B:C,2,FALSE))</f>
        <v>new</v>
      </c>
      <c r="D50" s="11" t="str">
        <f>IF(ISERROR(VLOOKUP(B50,'040912'!B:D,3,FALSE)),"new",IF(VLOOKUP(B50,'040912'!B:D,3,FALSE)="new","existing",VLOOKUP(B50,'040912'!B:D,3,FALSE)))</f>
        <v>new</v>
      </c>
      <c r="E50" s="4">
        <f t="shared" si="0"/>
        <v>41157</v>
      </c>
      <c r="F50" s="11" t="str">
        <f>IF(ISERROR(VLOOKUP(B50,'060912'!B:B,1,FALSE)),"yes","no")</f>
        <v>no</v>
      </c>
      <c r="G50" s="2" t="s">
        <v>1143</v>
      </c>
    </row>
    <row r="51" spans="1:7">
      <c r="A51" s="11" t="s">
        <v>1129</v>
      </c>
      <c r="B51" s="13">
        <v>120905065830</v>
      </c>
      <c r="C51" s="11" t="str">
        <f>IF(ISERROR(VLOOKUP(B51,'040912'!B:C,2,FALSE)),"new",VLOOKUP(B51,'040912'!B:C,2,FALSE))</f>
        <v>new</v>
      </c>
      <c r="D51" s="11" t="str">
        <f>IF(ISERROR(VLOOKUP(B51,'040912'!B:D,3,FALSE)),"new",IF(VLOOKUP(B51,'040912'!B:D,3,FALSE)="new","existing",VLOOKUP(B51,'040912'!B:D,3,FALSE)))</f>
        <v>new</v>
      </c>
      <c r="E51" s="4">
        <f t="shared" si="0"/>
        <v>41157</v>
      </c>
      <c r="F51" s="11" t="str">
        <f>IF(ISERROR(VLOOKUP(B51,'060912'!B:B,1,FALSE)),"yes","no")</f>
        <v>no</v>
      </c>
      <c r="G51" s="2" t="s">
        <v>1130</v>
      </c>
    </row>
    <row r="52" spans="1:7">
      <c r="A52" s="11" t="s">
        <v>1127</v>
      </c>
      <c r="B52" s="13">
        <v>120905074256</v>
      </c>
      <c r="C52" s="11" t="str">
        <f>IF(ISERROR(VLOOKUP(B52,'040912'!B:C,2,FALSE)),"new",VLOOKUP(B52,'040912'!B:C,2,FALSE))</f>
        <v>new</v>
      </c>
      <c r="D52" s="11" t="str">
        <f>IF(ISERROR(VLOOKUP(B52,'040912'!B:D,3,FALSE)),"new",IF(VLOOKUP(B52,'040912'!B:D,3,FALSE)="new","existing",VLOOKUP(B52,'040912'!B:D,3,FALSE)))</f>
        <v>new</v>
      </c>
      <c r="E52" s="4">
        <f t="shared" si="0"/>
        <v>41157</v>
      </c>
      <c r="F52" s="11" t="str">
        <f>IF(ISERROR(VLOOKUP(B52,'060912'!B:B,1,FALSE)),"yes","no")</f>
        <v>no</v>
      </c>
      <c r="G52" s="2" t="s">
        <v>1128</v>
      </c>
    </row>
    <row r="53" spans="1:7">
      <c r="A53" s="11" t="s">
        <v>1125</v>
      </c>
      <c r="B53" s="13">
        <v>120905090732</v>
      </c>
      <c r="C53" s="11" t="str">
        <f>IF(ISERROR(VLOOKUP(B53,'040912'!B:C,2,FALSE)),"new",VLOOKUP(B53,'040912'!B:C,2,FALSE))</f>
        <v>new</v>
      </c>
      <c r="D53" s="11" t="str">
        <f>IF(ISERROR(VLOOKUP(B53,'040912'!B:D,3,FALSE)),"new",IF(VLOOKUP(B53,'040912'!B:D,3,FALSE)="new","existing",VLOOKUP(B53,'040912'!B:D,3,FALSE)))</f>
        <v>new</v>
      </c>
      <c r="E53" s="4">
        <f t="shared" si="0"/>
        <v>41157</v>
      </c>
      <c r="F53" s="11" t="str">
        <f>IF(ISERROR(VLOOKUP(B53,'060912'!B:B,1,FALSE)),"yes","no")</f>
        <v>no</v>
      </c>
      <c r="G53" s="2" t="s">
        <v>1126</v>
      </c>
    </row>
    <row r="54" spans="1:7">
      <c r="A54" s="11" t="s">
        <v>1123</v>
      </c>
      <c r="B54" s="13">
        <v>120905091039</v>
      </c>
      <c r="C54" s="11" t="str">
        <f>IF(ISERROR(VLOOKUP(B54,'040912'!B:C,2,FALSE)),"new",VLOOKUP(B54,'040912'!B:C,2,FALSE))</f>
        <v>new</v>
      </c>
      <c r="D54" s="11" t="str">
        <f>IF(ISERROR(VLOOKUP(B54,'040912'!B:D,3,FALSE)),"new",IF(VLOOKUP(B54,'040912'!B:D,3,FALSE)="new","existing",VLOOKUP(B54,'040912'!B:D,3,FALSE)))</f>
        <v>new</v>
      </c>
      <c r="E54" s="4">
        <f t="shared" si="0"/>
        <v>41157</v>
      </c>
      <c r="F54" s="11" t="str">
        <f>IF(ISERROR(VLOOKUP(B54,'060912'!B:B,1,FALSE)),"yes","no")</f>
        <v>no</v>
      </c>
      <c r="G54" s="2" t="s">
        <v>1124</v>
      </c>
    </row>
    <row r="55" spans="1:7">
      <c r="A55" s="11" t="s">
        <v>1121</v>
      </c>
      <c r="B55" s="13">
        <v>120905091310</v>
      </c>
      <c r="C55" s="11" t="str">
        <f>IF(ISERROR(VLOOKUP(B55,'040912'!B:C,2,FALSE)),"new",VLOOKUP(B55,'040912'!B:C,2,FALSE))</f>
        <v>new</v>
      </c>
      <c r="D55" s="11" t="str">
        <f>IF(ISERROR(VLOOKUP(B55,'040912'!B:D,3,FALSE)),"new",IF(VLOOKUP(B55,'040912'!B:D,3,FALSE)="new","existing",VLOOKUP(B55,'040912'!B:D,3,FALSE)))</f>
        <v>new</v>
      </c>
      <c r="E55" s="4">
        <f t="shared" si="0"/>
        <v>41157</v>
      </c>
      <c r="F55" s="11" t="str">
        <f>IF(ISERROR(VLOOKUP(B55,'060912'!B:B,1,FALSE)),"yes","no")</f>
        <v>no</v>
      </c>
      <c r="G55" s="2" t="s">
        <v>1122</v>
      </c>
    </row>
    <row r="56" spans="1:7">
      <c r="A56" s="11" t="s">
        <v>1119</v>
      </c>
      <c r="B56" s="13">
        <v>120905091510</v>
      </c>
      <c r="C56" s="11" t="str">
        <f>IF(ISERROR(VLOOKUP(B56,'040912'!B:C,2,FALSE)),"new",VLOOKUP(B56,'040912'!B:C,2,FALSE))</f>
        <v>new</v>
      </c>
      <c r="D56" s="11" t="str">
        <f>IF(ISERROR(VLOOKUP(B56,'040912'!B:D,3,FALSE)),"new",IF(VLOOKUP(B56,'040912'!B:D,3,FALSE)="new","existing",VLOOKUP(B56,'040912'!B:D,3,FALSE)))</f>
        <v>new</v>
      </c>
      <c r="E56" s="4">
        <f t="shared" si="0"/>
        <v>41157</v>
      </c>
      <c r="F56" s="11" t="str">
        <f>IF(ISERROR(VLOOKUP(B56,'060912'!B:B,1,FALSE)),"yes","no")</f>
        <v>no</v>
      </c>
      <c r="G56" s="2" t="s">
        <v>1120</v>
      </c>
    </row>
    <row r="57" spans="1:7">
      <c r="A57" s="11" t="s">
        <v>1117</v>
      </c>
      <c r="B57" s="13">
        <v>120905091658</v>
      </c>
      <c r="C57" s="11" t="str">
        <f>IF(ISERROR(VLOOKUP(B57,'040912'!B:C,2,FALSE)),"new",VLOOKUP(B57,'040912'!B:C,2,FALSE))</f>
        <v>new</v>
      </c>
      <c r="D57" s="11" t="str">
        <f>IF(ISERROR(VLOOKUP(B57,'040912'!B:D,3,FALSE)),"new",IF(VLOOKUP(B57,'040912'!B:D,3,FALSE)="new","existing",VLOOKUP(B57,'040912'!B:D,3,FALSE)))</f>
        <v>new</v>
      </c>
      <c r="E57" s="4">
        <f t="shared" si="0"/>
        <v>41157</v>
      </c>
      <c r="F57" s="11" t="str">
        <f>IF(ISERROR(VLOOKUP(B57,'060912'!B:B,1,FALSE)),"yes","no")</f>
        <v>no</v>
      </c>
      <c r="G57" s="2" t="s">
        <v>1118</v>
      </c>
    </row>
    <row r="58" spans="1:7">
      <c r="A58" s="11" t="s">
        <v>1115</v>
      </c>
      <c r="B58" s="13">
        <v>120905092854</v>
      </c>
      <c r="C58" s="11" t="str">
        <f>IF(ISERROR(VLOOKUP(B58,'040912'!B:C,2,FALSE)),"new",VLOOKUP(B58,'040912'!B:C,2,FALSE))</f>
        <v>new</v>
      </c>
      <c r="D58" s="11" t="str">
        <f>IF(ISERROR(VLOOKUP(B58,'040912'!B:D,3,FALSE)),"new",IF(VLOOKUP(B58,'040912'!B:D,3,FALSE)="new","existing",VLOOKUP(B58,'040912'!B:D,3,FALSE)))</f>
        <v>new</v>
      </c>
      <c r="E58" s="4">
        <f t="shared" si="0"/>
        <v>41157</v>
      </c>
      <c r="F58" s="11" t="str">
        <f>IF(ISERROR(VLOOKUP(B58,'060912'!B:B,1,FALSE)),"yes","no")</f>
        <v>no</v>
      </c>
      <c r="G58" s="2" t="s">
        <v>1116</v>
      </c>
    </row>
    <row r="59" spans="1:7">
      <c r="A59" s="11" t="s">
        <v>1113</v>
      </c>
      <c r="B59" s="13">
        <v>120905093124</v>
      </c>
      <c r="C59" s="11" t="str">
        <f>IF(ISERROR(VLOOKUP(B59,'040912'!B:C,2,FALSE)),"new",VLOOKUP(B59,'040912'!B:C,2,FALSE))</f>
        <v>new</v>
      </c>
      <c r="D59" s="11" t="str">
        <f>IF(ISERROR(VLOOKUP(B59,'040912'!B:D,3,FALSE)),"new",IF(VLOOKUP(B59,'040912'!B:D,3,FALSE)="new","existing",VLOOKUP(B59,'040912'!B:D,3,FALSE)))</f>
        <v>new</v>
      </c>
      <c r="E59" s="4">
        <f t="shared" si="0"/>
        <v>41157</v>
      </c>
      <c r="F59" s="11" t="str">
        <f>IF(ISERROR(VLOOKUP(B59,'060912'!B:B,1,FALSE)),"yes","no")</f>
        <v>no</v>
      </c>
      <c r="G59" s="2" t="s">
        <v>1114</v>
      </c>
    </row>
    <row r="60" spans="1:7">
      <c r="A60" s="11" t="s">
        <v>1111</v>
      </c>
      <c r="B60" s="13">
        <v>120905093314</v>
      </c>
      <c r="C60" s="11" t="str">
        <f>IF(ISERROR(VLOOKUP(B60,'040912'!B:C,2,FALSE)),"new",VLOOKUP(B60,'040912'!B:C,2,FALSE))</f>
        <v>new</v>
      </c>
      <c r="D60" s="11" t="str">
        <f>IF(ISERROR(VLOOKUP(B60,'040912'!B:D,3,FALSE)),"new",IF(VLOOKUP(B60,'040912'!B:D,3,FALSE)="new","existing",VLOOKUP(B60,'040912'!B:D,3,FALSE)))</f>
        <v>new</v>
      </c>
      <c r="E60" s="4">
        <f t="shared" si="0"/>
        <v>41157</v>
      </c>
      <c r="F60" s="11" t="str">
        <f>IF(ISERROR(VLOOKUP(B60,'060912'!B:B,1,FALSE)),"yes","no")</f>
        <v>no</v>
      </c>
      <c r="G60" s="2" t="s">
        <v>1112</v>
      </c>
    </row>
    <row r="61" spans="1:7">
      <c r="A61" s="11" t="s">
        <v>1109</v>
      </c>
      <c r="B61" s="13">
        <v>120905093559</v>
      </c>
      <c r="C61" s="11" t="str">
        <f>IF(ISERROR(VLOOKUP(B61,'040912'!B:C,2,FALSE)),"new",VLOOKUP(B61,'040912'!B:C,2,FALSE))</f>
        <v>new</v>
      </c>
      <c r="D61" s="11" t="str">
        <f>IF(ISERROR(VLOOKUP(B61,'040912'!B:D,3,FALSE)),"new",IF(VLOOKUP(B61,'040912'!B:D,3,FALSE)="new","existing",VLOOKUP(B61,'040912'!B:D,3,FALSE)))</f>
        <v>new</v>
      </c>
      <c r="E61" s="4">
        <f t="shared" si="0"/>
        <v>41157</v>
      </c>
      <c r="F61" s="11" t="str">
        <f>IF(ISERROR(VLOOKUP(B61,'060912'!B:B,1,FALSE)),"yes","no")</f>
        <v>no</v>
      </c>
      <c r="G61" s="2" t="s">
        <v>1110</v>
      </c>
    </row>
    <row r="62" spans="1:7">
      <c r="A62" s="11" t="s">
        <v>1101</v>
      </c>
      <c r="B62" s="13">
        <v>120905102835</v>
      </c>
      <c r="C62" s="11" t="str">
        <f>IF(ISERROR(VLOOKUP(B62,'040912'!B:C,2,FALSE)),"new",VLOOKUP(B62,'040912'!B:C,2,FALSE))</f>
        <v>new</v>
      </c>
      <c r="D62" s="11" t="str">
        <f>IF(ISERROR(VLOOKUP(B62,'040912'!B:D,3,FALSE)),"new",IF(VLOOKUP(B62,'040912'!B:D,3,FALSE)="new","existing",VLOOKUP(B62,'040912'!B:D,3,FALSE)))</f>
        <v>new</v>
      </c>
      <c r="E62" s="4">
        <f t="shared" si="0"/>
        <v>41157</v>
      </c>
      <c r="F62" s="11" t="str">
        <f>IF(ISERROR(VLOOKUP(B62,'060912'!B:B,1,FALSE)),"yes","no")</f>
        <v>no</v>
      </c>
      <c r="G62" s="2" t="s">
        <v>1102</v>
      </c>
    </row>
    <row r="63" spans="1:7">
      <c r="A63" s="11" t="s">
        <v>1093</v>
      </c>
      <c r="B63" s="13">
        <v>120905105345</v>
      </c>
      <c r="C63" s="11" t="str">
        <f>IF(ISERROR(VLOOKUP(B63,'040912'!B:C,2,FALSE)),"new",VLOOKUP(B63,'040912'!B:C,2,FALSE))</f>
        <v>new</v>
      </c>
      <c r="D63" s="11" t="str">
        <f>IF(ISERROR(VLOOKUP(B63,'040912'!B:D,3,FALSE)),"new",IF(VLOOKUP(B63,'040912'!B:D,3,FALSE)="new","existing",VLOOKUP(B63,'040912'!B:D,3,FALSE)))</f>
        <v>new</v>
      </c>
      <c r="E63" s="4">
        <f t="shared" ref="E63:E85" si="1">DATEVALUE(MID(G63,SEARCH("/",G63,1)-2,10))</f>
        <v>41157</v>
      </c>
      <c r="F63" s="11" t="str">
        <f>IF(ISERROR(VLOOKUP(B63,'060912'!B:B,1,FALSE)),"yes","no")</f>
        <v>no</v>
      </c>
      <c r="G63" s="2" t="s">
        <v>1094</v>
      </c>
    </row>
    <row r="64" spans="1:7">
      <c r="A64" s="11" t="s">
        <v>1095</v>
      </c>
      <c r="B64" s="13">
        <v>120905105607</v>
      </c>
      <c r="C64" s="11" t="str">
        <f>IF(ISERROR(VLOOKUP(B64,'040912'!B:C,2,FALSE)),"new",VLOOKUP(B64,'040912'!B:C,2,FALSE))</f>
        <v>new</v>
      </c>
      <c r="D64" s="11" t="str">
        <f>IF(ISERROR(VLOOKUP(B64,'040912'!B:D,3,FALSE)),"new",IF(VLOOKUP(B64,'040912'!B:D,3,FALSE)="new","existing",VLOOKUP(B64,'040912'!B:D,3,FALSE)))</f>
        <v>new</v>
      </c>
      <c r="E64" s="4">
        <f t="shared" si="1"/>
        <v>41157</v>
      </c>
      <c r="F64" s="11" t="str">
        <f>IF(ISERROR(VLOOKUP(B64,'060912'!B:B,1,FALSE)),"yes","no")</f>
        <v>no</v>
      </c>
      <c r="G64" s="2" t="s">
        <v>1096</v>
      </c>
    </row>
    <row r="65" spans="1:7">
      <c r="A65" s="11" t="s">
        <v>1097</v>
      </c>
      <c r="B65" s="13">
        <v>120905105906</v>
      </c>
      <c r="C65" s="11" t="str">
        <f>IF(ISERROR(VLOOKUP(B65,'040912'!B:C,2,FALSE)),"new",VLOOKUP(B65,'040912'!B:C,2,FALSE))</f>
        <v>new</v>
      </c>
      <c r="D65" s="11" t="str">
        <f>IF(ISERROR(VLOOKUP(B65,'040912'!B:D,3,FALSE)),"new",IF(VLOOKUP(B65,'040912'!B:D,3,FALSE)="new","existing",VLOOKUP(B65,'040912'!B:D,3,FALSE)))</f>
        <v>new</v>
      </c>
      <c r="E65" s="4">
        <f t="shared" si="1"/>
        <v>41157</v>
      </c>
      <c r="F65" s="11" t="str">
        <f>IF(ISERROR(VLOOKUP(B65,'060912'!B:B,1,FALSE)),"yes","no")</f>
        <v>no</v>
      </c>
      <c r="G65" s="2" t="s">
        <v>1098</v>
      </c>
    </row>
    <row r="66" spans="1:7">
      <c r="A66" s="11" t="s">
        <v>1099</v>
      </c>
      <c r="B66" s="13">
        <v>120905114759</v>
      </c>
      <c r="C66" s="11" t="str">
        <f>IF(ISERROR(VLOOKUP(B66,'040912'!B:C,2,FALSE)),"new",VLOOKUP(B66,'040912'!B:C,2,FALSE))</f>
        <v>new</v>
      </c>
      <c r="D66" s="11" t="str">
        <f>IF(ISERROR(VLOOKUP(B66,'040912'!B:D,3,FALSE)),"new",IF(VLOOKUP(B66,'040912'!B:D,3,FALSE)="new","existing",VLOOKUP(B66,'040912'!B:D,3,FALSE)))</f>
        <v>new</v>
      </c>
      <c r="E66" s="4">
        <f t="shared" si="1"/>
        <v>41157</v>
      </c>
      <c r="F66" s="11" t="str">
        <f>IF(ISERROR(VLOOKUP(B66,'060912'!B:B,1,FALSE)),"yes","no")</f>
        <v>no</v>
      </c>
      <c r="G66" s="2" t="s">
        <v>1100</v>
      </c>
    </row>
    <row r="67" spans="1:7">
      <c r="A67" s="11" t="s">
        <v>1150</v>
      </c>
      <c r="B67" s="13">
        <v>1203261342103</v>
      </c>
      <c r="C67" s="11" t="str">
        <f>IF(ISERROR(VLOOKUP(B67,'040912'!B:C,2,FALSE)),"new",VLOOKUP(B67,'040912'!B:C,2,FALSE))</f>
        <v>new</v>
      </c>
      <c r="D67" s="11" t="str">
        <f>IF(ISERROR(VLOOKUP(B67,'040912'!B:D,3,FALSE)),"new",IF(VLOOKUP(B67,'040912'!B:D,3,FALSE)="new","existing",VLOOKUP(B67,'040912'!B:D,3,FALSE)))</f>
        <v>new</v>
      </c>
      <c r="E67" s="4">
        <f t="shared" si="1"/>
        <v>41157</v>
      </c>
      <c r="F67" s="11" t="str">
        <f>IF(ISERROR(VLOOKUP(B67,'060912'!B:B,1,FALSE)),"yes","no")</f>
        <v>no</v>
      </c>
      <c r="G67" s="2" t="s">
        <v>1151</v>
      </c>
    </row>
    <row r="68" spans="1:7">
      <c r="A68" s="11" t="s">
        <v>1140</v>
      </c>
      <c r="B68" s="13">
        <v>1203261342171</v>
      </c>
      <c r="C68" s="11" t="str">
        <f>IF(ISERROR(VLOOKUP(B68,'040912'!B:C,2,FALSE)),"new",VLOOKUP(B68,'040912'!B:C,2,FALSE))</f>
        <v>new</v>
      </c>
      <c r="D68" s="11" t="str">
        <f>IF(ISERROR(VLOOKUP(B68,'040912'!B:D,3,FALSE)),"new",IF(VLOOKUP(B68,'040912'!B:D,3,FALSE)="new","existing",VLOOKUP(B68,'040912'!B:D,3,FALSE)))</f>
        <v>existing</v>
      </c>
      <c r="E68" s="4">
        <f t="shared" si="1"/>
        <v>41157</v>
      </c>
      <c r="F68" s="11" t="str">
        <f>IF(ISERROR(VLOOKUP(B68,'060912'!B:B,1,FALSE)),"yes","no")</f>
        <v>no</v>
      </c>
      <c r="G68" s="2" t="s">
        <v>1141</v>
      </c>
    </row>
    <row r="69" spans="1:7">
      <c r="A69" s="11" t="s">
        <v>1138</v>
      </c>
      <c r="B69" s="13">
        <v>1203261342213</v>
      </c>
      <c r="C69" s="11" t="str">
        <f>IF(ISERROR(VLOOKUP(B69,'040912'!B:C,2,FALSE)),"new",VLOOKUP(B69,'040912'!B:C,2,FALSE))</f>
        <v>new</v>
      </c>
      <c r="D69" s="11" t="str">
        <f>IF(ISERROR(VLOOKUP(B69,'040912'!B:D,3,FALSE)),"new",IF(VLOOKUP(B69,'040912'!B:D,3,FALSE)="new","existing",VLOOKUP(B69,'040912'!B:D,3,FALSE)))</f>
        <v>existing</v>
      </c>
      <c r="E69" s="4">
        <f t="shared" si="1"/>
        <v>41157</v>
      </c>
      <c r="F69" s="11" t="str">
        <f>IF(ISERROR(VLOOKUP(B69,'060912'!B:B,1,FALSE)),"yes","no")</f>
        <v>no</v>
      </c>
      <c r="G69" s="2" t="s">
        <v>1139</v>
      </c>
    </row>
    <row r="70" spans="1:7">
      <c r="A70" s="11" t="s">
        <v>861</v>
      </c>
      <c r="B70" s="13">
        <v>1206290700033</v>
      </c>
      <c r="C70" s="11" t="str">
        <f>IF(ISERROR(VLOOKUP(B70,'040912'!B:C,2,FALSE)),"new",VLOOKUP(B70,'040912'!B:C,2,FALSE))</f>
        <v>new</v>
      </c>
      <c r="D70" s="11" t="str">
        <f>IF(ISERROR(VLOOKUP(B70,'040912'!B:D,3,FALSE)),"new",IF(VLOOKUP(B70,'040912'!B:D,3,FALSE)="new","existing",VLOOKUP(B70,'040912'!B:D,3,FALSE)))</f>
        <v>existing</v>
      </c>
      <c r="E70" s="4">
        <f t="shared" si="1"/>
        <v>41148</v>
      </c>
      <c r="F70" s="11" t="str">
        <f>IF(ISERROR(VLOOKUP(B70,'060912'!B:B,1,FALSE)),"yes","no")</f>
        <v>no</v>
      </c>
      <c r="G70" s="2" t="s">
        <v>862</v>
      </c>
    </row>
    <row r="71" spans="1:7">
      <c r="A71" s="11" t="s">
        <v>224</v>
      </c>
      <c r="B71" s="13">
        <v>1206290700111</v>
      </c>
      <c r="C71" s="11" t="str">
        <f>IF(ISERROR(VLOOKUP(B71,'040912'!B:C,2,FALSE)),"new",VLOOKUP(B71,'040912'!B:C,2,FALSE))</f>
        <v>new</v>
      </c>
      <c r="D71" s="11" t="str">
        <f>IF(ISERROR(VLOOKUP(B71,'040912'!B:D,3,FALSE)),"new",IF(VLOOKUP(B71,'040912'!B:D,3,FALSE)="new","existing",VLOOKUP(B71,'040912'!B:D,3,FALSE)))</f>
        <v>existing</v>
      </c>
      <c r="E71" s="4">
        <f t="shared" si="1"/>
        <v>41149</v>
      </c>
      <c r="F71" s="11" t="str">
        <f>IF(ISERROR(VLOOKUP(B71,'060912'!B:B,1,FALSE)),"yes","no")</f>
        <v>no</v>
      </c>
      <c r="G71" s="2" t="s">
        <v>852</v>
      </c>
    </row>
    <row r="72" spans="1:7">
      <c r="A72" s="11" t="s">
        <v>904</v>
      </c>
      <c r="B72" s="13">
        <v>1207170519353</v>
      </c>
      <c r="C72" s="11" t="str">
        <f>IF(ISERROR(VLOOKUP(B72,'040912'!B:C,2,FALSE)),"new",VLOOKUP(B72,'040912'!B:C,2,FALSE))</f>
        <v>new</v>
      </c>
      <c r="D72" s="11" t="str">
        <f>IF(ISERROR(VLOOKUP(B72,'040912'!B:D,3,FALSE)),"new",IF(VLOOKUP(B72,'040912'!B:D,3,FALSE)="new","existing",VLOOKUP(B72,'040912'!B:D,3,FALSE)))</f>
        <v>existing</v>
      </c>
      <c r="E72" s="4">
        <f t="shared" si="1"/>
        <v>41151</v>
      </c>
      <c r="F72" s="11" t="str">
        <f>IF(ISERROR(VLOOKUP(B72,'060912'!B:B,1,FALSE)),"yes","no")</f>
        <v>no</v>
      </c>
      <c r="G72" s="2" t="s">
        <v>905</v>
      </c>
    </row>
    <row r="73" spans="1:7">
      <c r="A73" s="11" t="s">
        <v>489</v>
      </c>
      <c r="B73" s="13">
        <v>1208130524571</v>
      </c>
      <c r="C73" s="11" t="str">
        <f>IF(ISERROR(VLOOKUP(B73,'040912'!B:C,2,FALSE)),"new",VLOOKUP(B73,'040912'!B:C,2,FALSE))</f>
        <v>new</v>
      </c>
      <c r="D73" s="11" t="str">
        <f>IF(ISERROR(VLOOKUP(B73,'040912'!B:D,3,FALSE)),"new",IF(VLOOKUP(B73,'040912'!B:D,3,FALSE)="new","existing",VLOOKUP(B73,'040912'!B:D,3,FALSE)))</f>
        <v>existing</v>
      </c>
      <c r="E73" s="4">
        <f t="shared" si="1"/>
        <v>41156</v>
      </c>
      <c r="F73" s="11" t="str">
        <f>IF(ISERROR(VLOOKUP(B73,'060912'!B:B,1,FALSE)),"yes","no")</f>
        <v>no</v>
      </c>
      <c r="G73" s="2" t="s">
        <v>1161</v>
      </c>
    </row>
    <row r="74" spans="1:7">
      <c r="A74" s="11" t="s">
        <v>27</v>
      </c>
      <c r="B74" s="13">
        <v>1208170949261</v>
      </c>
      <c r="C74" s="11" t="str">
        <f>IF(ISERROR(VLOOKUP(B74,'040912'!B:C,2,FALSE)),"new",VLOOKUP(B74,'040912'!B:C,2,FALSE))</f>
        <v>new</v>
      </c>
      <c r="D74" s="11" t="str">
        <f>IF(ISERROR(VLOOKUP(B74,'040912'!B:D,3,FALSE)),"new",IF(VLOOKUP(B74,'040912'!B:D,3,FALSE)="new","existing",VLOOKUP(B74,'040912'!B:D,3,FALSE)))</f>
        <v>existing</v>
      </c>
      <c r="E74" s="4">
        <f t="shared" si="1"/>
        <v>41138</v>
      </c>
      <c r="F74" s="11" t="str">
        <f>IF(ISERROR(VLOOKUP(B74,'060912'!B:B,1,FALSE)),"yes","no")</f>
        <v>no</v>
      </c>
      <c r="G74" s="2" t="s">
        <v>689</v>
      </c>
    </row>
    <row r="75" spans="1:7">
      <c r="A75" s="11" t="s">
        <v>424</v>
      </c>
      <c r="B75" s="13">
        <v>1208170955211</v>
      </c>
      <c r="C75" s="11" t="str">
        <f>IF(ISERROR(VLOOKUP(B75,'040912'!B:C,2,FALSE)),"new",VLOOKUP(B75,'040912'!B:C,2,FALSE))</f>
        <v>new</v>
      </c>
      <c r="D75" s="11" t="str">
        <f>IF(ISERROR(VLOOKUP(B75,'040912'!B:D,3,FALSE)),"new",IF(VLOOKUP(B75,'040912'!B:D,3,FALSE)="new","existing",VLOOKUP(B75,'040912'!B:D,3,FALSE)))</f>
        <v>existing</v>
      </c>
      <c r="E75" s="4">
        <f t="shared" si="1"/>
        <v>41150</v>
      </c>
      <c r="F75" s="11" t="str">
        <f>IF(ISERROR(VLOOKUP(B75,'060912'!B:B,1,FALSE)),"yes","no")</f>
        <v>no</v>
      </c>
      <c r="G75" s="2" t="s">
        <v>848</v>
      </c>
    </row>
    <row r="76" spans="1:7">
      <c r="A76" s="11" t="s">
        <v>815</v>
      </c>
      <c r="B76" s="13">
        <v>1208280309161</v>
      </c>
      <c r="C76" s="11" t="str">
        <f>IF(ISERROR(VLOOKUP(B76,'040912'!B:C,2,FALSE)),"new",VLOOKUP(B76,'040912'!B:C,2,FALSE))</f>
        <v>new</v>
      </c>
      <c r="D76" s="11" t="str">
        <f>IF(ISERROR(VLOOKUP(B76,'040912'!B:D,3,FALSE)),"new",IF(VLOOKUP(B76,'040912'!B:D,3,FALSE)="new","existing",VLOOKUP(B76,'040912'!B:D,3,FALSE)))</f>
        <v>existing</v>
      </c>
      <c r="E76" s="4">
        <f t="shared" si="1"/>
        <v>41149</v>
      </c>
      <c r="F76" s="11" t="str">
        <f>IF(ISERROR(VLOOKUP(B76,'060912'!B:B,1,FALSE)),"yes","no")</f>
        <v>no</v>
      </c>
      <c r="G76" s="2" t="s">
        <v>816</v>
      </c>
    </row>
    <row r="77" spans="1:7">
      <c r="A77" s="11" t="s">
        <v>1001</v>
      </c>
      <c r="B77" s="13">
        <v>1208281236333</v>
      </c>
      <c r="C77" s="11" t="str">
        <f>IF(ISERROR(VLOOKUP(B77,'040912'!B:C,2,FALSE)),"new",VLOOKUP(B77,'040912'!B:C,2,FALSE))</f>
        <v>new</v>
      </c>
      <c r="D77" s="11" t="str">
        <f>IF(ISERROR(VLOOKUP(B77,'040912'!B:D,3,FALSE)),"new",IF(VLOOKUP(B77,'040912'!B:D,3,FALSE)="new","existing",VLOOKUP(B77,'040912'!B:D,3,FALSE)))</f>
        <v>existing</v>
      </c>
      <c r="E77" s="4">
        <f t="shared" si="1"/>
        <v>41156</v>
      </c>
      <c r="F77" s="11" t="str">
        <f>IF(ISERROR(VLOOKUP(B77,'060912'!B:B,1,FALSE)),"yes","no")</f>
        <v>no</v>
      </c>
      <c r="G77" s="2" t="s">
        <v>1157</v>
      </c>
    </row>
    <row r="78" spans="1:7">
      <c r="A78" s="11" t="s">
        <v>1003</v>
      </c>
      <c r="B78" s="13">
        <v>1208281236363</v>
      </c>
      <c r="C78" s="11" t="str">
        <f>IF(ISERROR(VLOOKUP(B78,'040912'!B:C,2,FALSE)),"new",VLOOKUP(B78,'040912'!B:C,2,FALSE))</f>
        <v>new</v>
      </c>
      <c r="D78" s="11" t="str">
        <f>IF(ISERROR(VLOOKUP(B78,'040912'!B:D,3,FALSE)),"new",IF(VLOOKUP(B78,'040912'!B:D,3,FALSE)="new","existing",VLOOKUP(B78,'040912'!B:D,3,FALSE)))</f>
        <v>existing</v>
      </c>
      <c r="E78" s="4">
        <f t="shared" si="1"/>
        <v>41156</v>
      </c>
      <c r="F78" s="11" t="str">
        <f>IF(ISERROR(VLOOKUP(B78,'060912'!B:B,1,FALSE)),"yes","no")</f>
        <v>no</v>
      </c>
      <c r="G78" s="2" t="s">
        <v>1158</v>
      </c>
    </row>
    <row r="79" spans="1:7">
      <c r="A79" s="11" t="s">
        <v>1005</v>
      </c>
      <c r="B79" s="13">
        <v>1208281236383</v>
      </c>
      <c r="C79" s="11" t="str">
        <f>IF(ISERROR(VLOOKUP(B79,'040912'!B:C,2,FALSE)),"new",VLOOKUP(B79,'040912'!B:C,2,FALSE))</f>
        <v>new</v>
      </c>
      <c r="D79" s="11" t="str">
        <f>IF(ISERROR(VLOOKUP(B79,'040912'!B:D,3,FALSE)),"new",IF(VLOOKUP(B79,'040912'!B:D,3,FALSE)="new","existing",VLOOKUP(B79,'040912'!B:D,3,FALSE)))</f>
        <v>existing</v>
      </c>
      <c r="E79" s="4">
        <f t="shared" si="1"/>
        <v>41156</v>
      </c>
      <c r="F79" s="11" t="str">
        <f>IF(ISERROR(VLOOKUP(B79,'060912'!B:B,1,FALSE)),"yes","no")</f>
        <v>no</v>
      </c>
      <c r="G79" s="2" t="s">
        <v>1159</v>
      </c>
    </row>
    <row r="80" spans="1:7">
      <c r="A80" s="11" t="s">
        <v>1007</v>
      </c>
      <c r="B80" s="13">
        <v>1208281236433</v>
      </c>
      <c r="C80" s="11" t="str">
        <f>IF(ISERROR(VLOOKUP(B80,'040912'!B:C,2,FALSE)),"new",VLOOKUP(B80,'040912'!B:C,2,FALSE))</f>
        <v>new</v>
      </c>
      <c r="D80" s="11" t="str">
        <f>IF(ISERROR(VLOOKUP(B80,'040912'!B:D,3,FALSE)),"new",IF(VLOOKUP(B80,'040912'!B:D,3,FALSE)="new","existing",VLOOKUP(B80,'040912'!B:D,3,FALSE)))</f>
        <v>existing</v>
      </c>
      <c r="E80" s="4">
        <f t="shared" si="1"/>
        <v>41156</v>
      </c>
      <c r="F80" s="11" t="str">
        <f>IF(ISERROR(VLOOKUP(B80,'060912'!B:B,1,FALSE)),"yes","no")</f>
        <v>no</v>
      </c>
      <c r="G80" s="2" t="s">
        <v>1152</v>
      </c>
    </row>
    <row r="81" spans="1:7">
      <c r="A81" s="11" t="s">
        <v>1010</v>
      </c>
      <c r="B81" s="13">
        <v>1208281236483</v>
      </c>
      <c r="C81" s="11" t="str">
        <f>IF(ISERROR(VLOOKUP(B81,'040912'!B:C,2,FALSE)),"new",VLOOKUP(B81,'040912'!B:C,2,FALSE))</f>
        <v>new</v>
      </c>
      <c r="D81" s="11" t="str">
        <f>IF(ISERROR(VLOOKUP(B81,'040912'!B:D,3,FALSE)),"new",IF(VLOOKUP(B81,'040912'!B:D,3,FALSE)="new","existing",VLOOKUP(B81,'040912'!B:D,3,FALSE)))</f>
        <v>existing</v>
      </c>
      <c r="E81" s="4">
        <f t="shared" si="1"/>
        <v>41156</v>
      </c>
      <c r="F81" s="11" t="str">
        <f>IF(ISERROR(VLOOKUP(B81,'060912'!B:B,1,FALSE)),"yes","no")</f>
        <v>no</v>
      </c>
      <c r="G81" s="2" t="s">
        <v>1160</v>
      </c>
    </row>
    <row r="82" spans="1:7">
      <c r="A82" s="11" t="s">
        <v>8</v>
      </c>
      <c r="B82" s="13">
        <v>1208290446361</v>
      </c>
      <c r="C82" s="11" t="str">
        <f>IF(ISERROR(VLOOKUP(B82,'040912'!B:C,2,FALSE)),"new",VLOOKUP(B82,'040912'!B:C,2,FALSE))</f>
        <v>new</v>
      </c>
      <c r="D82" s="11" t="str">
        <f>IF(ISERROR(VLOOKUP(B82,'040912'!B:D,3,FALSE)),"new",IF(VLOOKUP(B82,'040912'!B:D,3,FALSE)="new","existing",VLOOKUP(B82,'040912'!B:D,3,FALSE)))</f>
        <v>existing</v>
      </c>
      <c r="E82" s="4">
        <f t="shared" si="1"/>
        <v>41152</v>
      </c>
      <c r="F82" s="11" t="str">
        <f>IF(ISERROR(VLOOKUP(B82,'060912'!B:B,1,FALSE)),"yes","no")</f>
        <v>no</v>
      </c>
      <c r="G82" s="2" t="s">
        <v>970</v>
      </c>
    </row>
    <row r="83" spans="1:7">
      <c r="A83" s="11" t="s">
        <v>4</v>
      </c>
      <c r="B83" s="13">
        <v>1208290446392</v>
      </c>
      <c r="C83" s="11" t="str">
        <f>IF(ISERROR(VLOOKUP(B83,'040912'!B:C,2,FALSE)),"new",VLOOKUP(B83,'040912'!B:C,2,FALSE))</f>
        <v>new</v>
      </c>
      <c r="D83" s="11" t="str">
        <f>IF(ISERROR(VLOOKUP(B83,'040912'!B:D,3,FALSE)),"new",IF(VLOOKUP(B83,'040912'!B:D,3,FALSE)="new","existing",VLOOKUP(B83,'040912'!B:D,3,FALSE)))</f>
        <v>existing</v>
      </c>
      <c r="E83" s="4">
        <f t="shared" si="1"/>
        <v>41152</v>
      </c>
      <c r="F83" s="11" t="str">
        <f>IF(ISERROR(VLOOKUP(B83,'060912'!B:B,1,FALSE)),"yes","no")</f>
        <v>no</v>
      </c>
      <c r="G83" s="2" t="s">
        <v>961</v>
      </c>
    </row>
    <row r="84" spans="1:7">
      <c r="A84" s="11" t="s">
        <v>217</v>
      </c>
      <c r="B84" s="13">
        <v>1208300652102</v>
      </c>
      <c r="C84" s="11" t="str">
        <f>IF(ISERROR(VLOOKUP(B84,'040912'!B:C,2,FALSE)),"new",VLOOKUP(B84,'040912'!B:C,2,FALSE))</f>
        <v>new</v>
      </c>
      <c r="D84" s="11" t="str">
        <f>IF(ISERROR(VLOOKUP(B84,'040912'!B:D,3,FALSE)),"new",IF(VLOOKUP(B84,'040912'!B:D,3,FALSE)="new","existing",VLOOKUP(B84,'040912'!B:D,3,FALSE)))</f>
        <v>existing</v>
      </c>
      <c r="E84" s="4">
        <f t="shared" si="1"/>
        <v>41151</v>
      </c>
      <c r="F84" s="11" t="str">
        <f>IF(ISERROR(VLOOKUP(B84,'060912'!B:B,1,FALSE)),"yes","no")</f>
        <v>no</v>
      </c>
      <c r="G84" s="2" t="s">
        <v>923</v>
      </c>
    </row>
    <row r="85" spans="1:7">
      <c r="A85" s="11" t="s">
        <v>999</v>
      </c>
      <c r="B85" s="13">
        <v>1208300717541</v>
      </c>
      <c r="C85" s="11" t="str">
        <f>IF(ISERROR(VLOOKUP(B85,'040912'!B:C,2,FALSE)),"new",VLOOKUP(B85,'040912'!B:C,2,FALSE))</f>
        <v>new</v>
      </c>
      <c r="D85" s="11" t="str">
        <f>IF(ISERROR(VLOOKUP(B85,'040912'!B:D,3,FALSE)),"new",IF(VLOOKUP(B85,'040912'!B:D,3,FALSE)="new","existing",VLOOKUP(B85,'040912'!B:D,3,FALSE)))</f>
        <v>existing</v>
      </c>
      <c r="E85" s="4">
        <f t="shared" si="1"/>
        <v>41156</v>
      </c>
      <c r="F85" s="11" t="str">
        <f>IF(ISERROR(VLOOKUP(B85,'060912'!B:B,1,FALSE)),"yes","no")</f>
        <v>no</v>
      </c>
      <c r="G85" s="2" t="s">
        <v>1156</v>
      </c>
    </row>
  </sheetData>
  <autoFilter ref="A1:I85"/>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sheetPr filterMode="1"/>
  <dimension ref="A1:I1815"/>
  <sheetViews>
    <sheetView topLeftCell="A74" workbookViewId="0">
      <selection activeCell="H75" sqref="H75:I75"/>
    </sheetView>
  </sheetViews>
  <sheetFormatPr defaultRowHeight="15"/>
  <cols>
    <col min="1" max="1" width="67" style="11" customWidth="1"/>
    <col min="2" max="4" width="14.140625" style="11" customWidth="1"/>
    <col min="5" max="5" width="13.28515625" style="11" bestFit="1" customWidth="1"/>
    <col min="6" max="6" width="9.140625" style="11"/>
    <col min="7" max="7" width="9.140625" style="3"/>
    <col min="8" max="16384" width="9.140625" style="11"/>
  </cols>
  <sheetData>
    <row r="1" spans="1:9">
      <c r="A1" s="1" t="s">
        <v>23</v>
      </c>
      <c r="B1" s="13"/>
      <c r="C1" s="11" t="s">
        <v>30</v>
      </c>
      <c r="D1" s="11" t="s">
        <v>0</v>
      </c>
      <c r="E1" s="11" t="s">
        <v>35</v>
      </c>
      <c r="F1" s="11" t="s">
        <v>78</v>
      </c>
      <c r="G1" s="2" t="s">
        <v>0</v>
      </c>
      <c r="H1" s="11" t="s">
        <v>190</v>
      </c>
      <c r="I1" s="11" t="s">
        <v>230</v>
      </c>
    </row>
    <row r="2" spans="1:9" hidden="1">
      <c r="A2" s="11" t="s">
        <v>152</v>
      </c>
      <c r="B2" s="13">
        <v>120517113406</v>
      </c>
      <c r="C2" s="11" t="str">
        <f>IF(ISERROR(VLOOKUP(B2,'030912'!B:C,2,FALSE)),"new",VLOOKUP(B2,'030912'!B:C,2,FALSE))</f>
        <v>new</v>
      </c>
      <c r="D2" s="11" t="str">
        <f>IF(ISERROR(VLOOKUP(B2,'030912'!B:D,3,FALSE)),"new",IF(VLOOKUP(B2,'030912'!B:D,3,FALSE)="new","existing",VLOOKUP(B2,'030912'!B:D,3,FALSE)))</f>
        <v>existing</v>
      </c>
      <c r="E2" s="4" t="e">
        <f t="shared" ref="E2" si="0">DATEVALUE(MID(G2,SEARCH("/",G2,1)-2,10))</f>
        <v>#VALUE!</v>
      </c>
      <c r="G2" s="2" t="s">
        <v>1064</v>
      </c>
      <c r="H2" s="11" t="str">
        <f>IF(ISNA(VLOOKUP(B2,CEEMEA!$A:$A,1,0)),IF(ISNA(VLOOKUP(B2,Removes!$A:$A,1,0)),IF(ISNA(VLOOKUP(B2,TTM!$A:$A,1,0)),IF(ISNA(VLOOKUP(B2,FastTrack!$A:$A,1,0)),"Smart421","FastTrack"),"TTM"),"Remove"),"CEEMEA")</f>
        <v>Smart421</v>
      </c>
      <c r="I2" s="11" t="str">
        <f>IF(COUNTIF(schedule!BO$1:ZZ$100,B2)=0,"new","scheduled")</f>
        <v>scheduled</v>
      </c>
    </row>
    <row r="3" spans="1:9">
      <c r="A3" s="11" t="s">
        <v>906</v>
      </c>
      <c r="B3" s="13">
        <v>120717051913</v>
      </c>
      <c r="C3" s="11" t="str">
        <f>IF(ISERROR(VLOOKUP(B3,'030912'!B:C,2,FALSE)),"new",VLOOKUP(B3,'030912'!B:C,2,FALSE))</f>
        <v>new</v>
      </c>
      <c r="D3" s="11" t="str">
        <f>IF(ISERROR(VLOOKUP(B3,'030912'!B:D,3,FALSE)),"new",IF(VLOOKUP(B3,'030912'!B:D,3,FALSE)="new","existing",VLOOKUP(B3,'030912'!B:D,3,FALSE)))</f>
        <v>existing</v>
      </c>
      <c r="E3" s="4" t="e">
        <f t="shared" ref="E3:E65" si="1">DATEVALUE(MID(G3,SEARCH("/",G3,1)-2,10))</f>
        <v>#VALUE!</v>
      </c>
      <c r="F3" s="11" t="str">
        <f>IF(ISERROR(VLOOKUP(B3,'050912'!B:B,1,FALSE)),"yes","no")</f>
        <v>no</v>
      </c>
      <c r="G3" s="2" t="s">
        <v>1047</v>
      </c>
      <c r="H3" s="11" t="str">
        <f>IF(ISNA(VLOOKUP(B3,CEEMEA!$A:$A,1,0)),IF(ISNA(VLOOKUP(B3,Removes!$A:$A,1,0)),IF(ISNA(VLOOKUP(B3,TTM!$A:$A,1,0)),IF(ISNA(VLOOKUP(B3,FastTrack!$A:$A,1,0)),"Smart421","FastTrack"),"TTM"),"Remove"),"CEEMEA")</f>
        <v>CEEMEA</v>
      </c>
      <c r="I3" s="11" t="str">
        <f>IF(COUNTIF(schedule!BO$1:ZZ$100,B3)=0,"new","scheduled")</f>
        <v>new</v>
      </c>
    </row>
    <row r="4" spans="1:9" hidden="1">
      <c r="A4" s="11" t="s">
        <v>162</v>
      </c>
      <c r="B4" s="13">
        <v>120808042120</v>
      </c>
      <c r="C4" s="11" t="str">
        <f>IF(ISERROR(VLOOKUP(B4,'030912'!B:C,2,FALSE)),"new",VLOOKUP(B4,'030912'!B:C,2,FALSE))</f>
        <v>new</v>
      </c>
      <c r="D4" s="11" t="str">
        <f>IF(ISERROR(VLOOKUP(B4,'030912'!B:D,3,FALSE)),"new",IF(VLOOKUP(B4,'030912'!B:D,3,FALSE)="new","existing",VLOOKUP(B4,'030912'!B:D,3,FALSE)))</f>
        <v>existing</v>
      </c>
      <c r="E4" s="4">
        <f t="shared" si="1"/>
        <v>41129</v>
      </c>
      <c r="G4" s="2" t="s">
        <v>421</v>
      </c>
      <c r="H4" s="11" t="str">
        <f>IF(ISNA(VLOOKUP(B4,CEEMEA!$A:$A,1,0)),IF(ISNA(VLOOKUP(B4,Removes!$A:$A,1,0)),IF(ISNA(VLOOKUP(B4,TTM!$A:$A,1,0)),IF(ISNA(VLOOKUP(B4,FastTrack!$A:$A,1,0)),"Smart421","FastTrack"),"TTM"),"Remove"),"CEEMEA")</f>
        <v>Remove</v>
      </c>
      <c r="I4" s="11" t="str">
        <f>IF(COUNTIF(schedule!BO$1:ZZ$100,B4)=0,"new","scheduled")</f>
        <v>new</v>
      </c>
    </row>
    <row r="5" spans="1:9">
      <c r="A5" s="11" t="s">
        <v>853</v>
      </c>
      <c r="B5" s="13">
        <v>120809065205</v>
      </c>
      <c r="C5" s="11" t="str">
        <f>IF(ISERROR(VLOOKUP(B5,'030912'!B:C,2,FALSE)),"new",VLOOKUP(B5,'030912'!B:C,2,FALSE))</f>
        <v>new</v>
      </c>
      <c r="D5" s="11" t="str">
        <f>IF(ISERROR(VLOOKUP(B5,'030912'!B:D,3,FALSE)),"new",IF(VLOOKUP(B5,'030912'!B:D,3,FALSE)="new","existing",VLOOKUP(B5,'030912'!B:D,3,FALSE)))</f>
        <v>existing</v>
      </c>
      <c r="E5" s="4" t="e">
        <f t="shared" si="1"/>
        <v>#VALUE!</v>
      </c>
      <c r="F5" s="11" t="str">
        <f>IF(ISERROR(VLOOKUP(B5,'050912'!B:B,1,FALSE)),"yes","no")</f>
        <v>yes</v>
      </c>
      <c r="G5" s="2" t="s">
        <v>1056</v>
      </c>
      <c r="H5" s="11" t="str">
        <f>IF(ISNA(VLOOKUP(B5,CEEMEA!$A:$A,1,0)),IF(ISNA(VLOOKUP(B5,Removes!$A:$A,1,0)),IF(ISNA(VLOOKUP(B5,TTM!$A:$A,1,0)),IF(ISNA(VLOOKUP(B5,FastTrack!$A:$A,1,0)),"Smart421","FastTrack"),"TTM"),"Remove"),"CEEMEA")</f>
        <v>Smart421</v>
      </c>
      <c r="I5" s="11" t="str">
        <f>IF(COUNTIF(schedule!BO$1:ZZ$100,B5)=0,"new","scheduled")</f>
        <v>new</v>
      </c>
    </row>
    <row r="6" spans="1:9">
      <c r="A6" s="1" t="s">
        <v>993</v>
      </c>
      <c r="B6" s="13">
        <v>120809065238</v>
      </c>
      <c r="C6" s="11" t="str">
        <f>IF(ISERROR(VLOOKUP(B6,'030912'!B:C,2,FALSE)),"new",VLOOKUP(B6,'030912'!B:C,2,FALSE))</f>
        <v>new</v>
      </c>
      <c r="D6" s="11" t="str">
        <f>IF(ISERROR(VLOOKUP(B6,'030912'!B:D,3,FALSE)),"new",IF(VLOOKUP(B6,'030912'!B:D,3,FALSE)="new","existing",VLOOKUP(B6,'030912'!B:D,3,FALSE)))</f>
        <v>new</v>
      </c>
      <c r="E6" s="4">
        <f t="shared" si="1"/>
        <v>41008</v>
      </c>
      <c r="F6" s="11" t="str">
        <f>IF(ISERROR(VLOOKUP(B6,'050912'!B:B,1,FALSE)),"yes","no")</f>
        <v>yes</v>
      </c>
      <c r="G6" s="2" t="s">
        <v>994</v>
      </c>
      <c r="H6" s="11" t="str">
        <f>IF(ISNA(VLOOKUP(B6,CEEMEA!$A:$A,1,0)),IF(ISNA(VLOOKUP(B6,Removes!$A:$A,1,0)),IF(ISNA(VLOOKUP(B6,TTM!$A:$A,1,0)),IF(ISNA(VLOOKUP(B6,FastTrack!$A:$A,1,0)),"Smart421","FastTrack"),"TTM"),"Remove"),"CEEMEA")</f>
        <v>Smart421</v>
      </c>
      <c r="I6" s="11" t="str">
        <f>IF(COUNTIF(schedule!BO$1:ZZ$100,B6)=0,"new","scheduled")</f>
        <v>new</v>
      </c>
    </row>
    <row r="7" spans="1:9" hidden="1">
      <c r="A7" s="11" t="s">
        <v>110</v>
      </c>
      <c r="B7" s="13">
        <v>120813072545</v>
      </c>
      <c r="C7" s="11" t="str">
        <f>IF(ISERROR(VLOOKUP(B7,'030912'!B:C,2,FALSE)),"new",VLOOKUP(B7,'030912'!B:C,2,FALSE))</f>
        <v>new</v>
      </c>
      <c r="D7" s="11" t="str">
        <f>IF(ISERROR(VLOOKUP(B7,'030912'!B:D,3,FALSE)),"new",IF(VLOOKUP(B7,'030912'!B:D,3,FALSE)="new","existing",VLOOKUP(B7,'030912'!B:D,3,FALSE)))</f>
        <v>existing</v>
      </c>
      <c r="E7" s="4" t="e">
        <f t="shared" si="1"/>
        <v>#VALUE!</v>
      </c>
      <c r="G7" s="2" t="s">
        <v>1062</v>
      </c>
      <c r="H7" s="11" t="str">
        <f>IF(ISNA(VLOOKUP(B7,CEEMEA!$A:$A,1,0)),IF(ISNA(VLOOKUP(B7,Removes!$A:$A,1,0)),IF(ISNA(VLOOKUP(B7,TTM!$A:$A,1,0)),IF(ISNA(VLOOKUP(B7,FastTrack!$A:$A,1,0)),"Smart421","FastTrack"),"TTM"),"Remove"),"CEEMEA")</f>
        <v>Smart421</v>
      </c>
      <c r="I7" s="11" t="str">
        <f>IF(COUNTIF(schedule!BO$1:ZZ$100,B7)=0,"new","scheduled")</f>
        <v>scheduled</v>
      </c>
    </row>
    <row r="8" spans="1:9" hidden="1">
      <c r="A8" s="11" t="s">
        <v>109</v>
      </c>
      <c r="B8" s="13">
        <v>120813072546</v>
      </c>
      <c r="C8" s="11" t="str">
        <f>IF(ISERROR(VLOOKUP(B8,'030912'!B:C,2,FALSE)),"new",VLOOKUP(B8,'030912'!B:C,2,FALSE))</f>
        <v>new</v>
      </c>
      <c r="D8" s="11" t="str">
        <f>IF(ISERROR(VLOOKUP(B8,'030912'!B:D,3,FALSE)),"new",IF(VLOOKUP(B8,'030912'!B:D,3,FALSE)="new","existing",VLOOKUP(B8,'030912'!B:D,3,FALSE)))</f>
        <v>existing</v>
      </c>
      <c r="E8" s="4" t="e">
        <f t="shared" si="1"/>
        <v>#VALUE!</v>
      </c>
      <c r="G8" s="2" t="s">
        <v>1061</v>
      </c>
      <c r="H8" s="11" t="str">
        <f>IF(ISNA(VLOOKUP(B8,CEEMEA!$A:$A,1,0)),IF(ISNA(VLOOKUP(B8,Removes!$A:$A,1,0)),IF(ISNA(VLOOKUP(B8,TTM!$A:$A,1,0)),IF(ISNA(VLOOKUP(B8,FastTrack!$A:$A,1,0)),"Smart421","FastTrack"),"TTM"),"Remove"),"CEEMEA")</f>
        <v>Smart421</v>
      </c>
      <c r="I8" s="11" t="str">
        <f>IF(COUNTIF(schedule!BO$1:ZZ$100,B8)=0,"new","scheduled")</f>
        <v>scheduled</v>
      </c>
    </row>
    <row r="9" spans="1:9" hidden="1">
      <c r="A9" s="11" t="s">
        <v>416</v>
      </c>
      <c r="B9" s="13">
        <v>120815111406</v>
      </c>
      <c r="C9" s="11" t="str">
        <f>IF(ISERROR(VLOOKUP(B9,'030912'!B:C,2,FALSE)),"new",VLOOKUP(B9,'030912'!B:C,2,FALSE))</f>
        <v>new</v>
      </c>
      <c r="D9" s="11" t="str">
        <f>IF(ISERROR(VLOOKUP(B9,'030912'!B:D,3,FALSE)),"new",IF(VLOOKUP(B9,'030912'!B:D,3,FALSE)="new","existing",VLOOKUP(B9,'030912'!B:D,3,FALSE)))</f>
        <v>existing</v>
      </c>
      <c r="E9" s="4" t="e">
        <f t="shared" si="1"/>
        <v>#VALUE!</v>
      </c>
      <c r="G9" s="2" t="s">
        <v>1022</v>
      </c>
      <c r="H9" s="11" t="str">
        <f>IF(ISNA(VLOOKUP(B9,CEEMEA!$A:$A,1,0)),IF(ISNA(VLOOKUP(B9,Removes!$A:$A,1,0)),IF(ISNA(VLOOKUP(B9,TTM!$A:$A,1,0)),IF(ISNA(VLOOKUP(B9,FastTrack!$A:$A,1,0)),"Smart421","FastTrack"),"TTM"),"Remove"),"CEEMEA")</f>
        <v>Smart421</v>
      </c>
      <c r="I9" s="11" t="str">
        <f>IF(COUNTIF(schedule!BO$1:ZZ$100,B9)=0,"new","scheduled")</f>
        <v>scheduled</v>
      </c>
    </row>
    <row r="10" spans="1:9" hidden="1">
      <c r="A10" s="11" t="s">
        <v>129</v>
      </c>
      <c r="B10" s="13">
        <v>120817055750</v>
      </c>
      <c r="C10" s="11" t="str">
        <f>IF(ISERROR(VLOOKUP(B10,'030912'!B:C,2,FALSE)),"new",VLOOKUP(B10,'030912'!B:C,2,FALSE))</f>
        <v>new</v>
      </c>
      <c r="D10" s="11" t="str">
        <f>IF(ISERROR(VLOOKUP(B10,'030912'!B:D,3,FALSE)),"new",IF(VLOOKUP(B10,'030912'!B:D,3,FALSE)="new","existing",VLOOKUP(B10,'030912'!B:D,3,FALSE)))</f>
        <v>existing</v>
      </c>
      <c r="E10" s="4" t="e">
        <f t="shared" si="1"/>
        <v>#VALUE!</v>
      </c>
      <c r="G10" s="2" t="s">
        <v>447</v>
      </c>
      <c r="H10" s="11" t="str">
        <f>IF(ISNA(VLOOKUP(B10,CEEMEA!$A:$A,1,0)),IF(ISNA(VLOOKUP(B10,Removes!$A:$A,1,0)),IF(ISNA(VLOOKUP(B10,TTM!$A:$A,1,0)),IF(ISNA(VLOOKUP(B10,FastTrack!$A:$A,1,0)),"Smart421","FastTrack"),"TTM"),"Remove"),"CEEMEA")</f>
        <v>Smart421</v>
      </c>
      <c r="I10" s="11" t="str">
        <f>IF(COUNTIF(schedule!BO$1:ZZ$100,B10)=0,"new","scheduled")</f>
        <v>scheduled</v>
      </c>
    </row>
    <row r="11" spans="1:9" hidden="1">
      <c r="A11" s="11" t="s">
        <v>440</v>
      </c>
      <c r="B11" s="13">
        <v>120817091514</v>
      </c>
      <c r="C11" s="11" t="str">
        <f>IF(ISERROR(VLOOKUP(B11,'030912'!B:C,2,FALSE)),"new",VLOOKUP(B11,'030912'!B:C,2,FALSE))</f>
        <v>new</v>
      </c>
      <c r="D11" s="11" t="str">
        <f>IF(ISERROR(VLOOKUP(B11,'030912'!B:D,3,FALSE)),"new",IF(VLOOKUP(B11,'030912'!B:D,3,FALSE)="new","existing",VLOOKUP(B11,'030912'!B:D,3,FALSE)))</f>
        <v>existing</v>
      </c>
      <c r="E11" s="4" t="e">
        <f t="shared" si="1"/>
        <v>#VALUE!</v>
      </c>
      <c r="G11" s="2" t="s">
        <v>441</v>
      </c>
      <c r="H11" s="11" t="str">
        <f>IF(ISNA(VLOOKUP(B11,CEEMEA!$A:$A,1,0)),IF(ISNA(VLOOKUP(B11,Removes!$A:$A,1,0)),IF(ISNA(VLOOKUP(B11,TTM!$A:$A,1,0)),IF(ISNA(VLOOKUP(B11,FastTrack!$A:$A,1,0)),"Smart421","FastTrack"),"TTM"),"Remove"),"CEEMEA")</f>
        <v>Smart421</v>
      </c>
      <c r="I11" s="11" t="str">
        <f>IF(COUNTIF(schedule!BO$1:ZZ$100,B11)=0,"new","scheduled")</f>
        <v>scheduled</v>
      </c>
    </row>
    <row r="12" spans="1:9" hidden="1">
      <c r="A12" s="11" t="s">
        <v>13</v>
      </c>
      <c r="B12" s="13">
        <v>120817093410</v>
      </c>
      <c r="C12" s="11" t="str">
        <f>IF(ISERROR(VLOOKUP(B12,'030912'!B:C,2,FALSE)),"new",VLOOKUP(B12,'030912'!B:C,2,FALSE))</f>
        <v>new</v>
      </c>
      <c r="D12" s="11" t="str">
        <f>IF(ISERROR(VLOOKUP(B12,'030912'!B:D,3,FALSE)),"new",IF(VLOOKUP(B12,'030912'!B:D,3,FALSE)="new","existing",VLOOKUP(B12,'030912'!B:D,3,FALSE)))</f>
        <v>existing</v>
      </c>
      <c r="E12" s="4" t="e">
        <f t="shared" si="1"/>
        <v>#VALUE!</v>
      </c>
      <c r="G12" s="2" t="s">
        <v>439</v>
      </c>
      <c r="H12" s="11" t="str">
        <f>IF(ISNA(VLOOKUP(B12,CEEMEA!$A:$A,1,0)),IF(ISNA(VLOOKUP(B12,Removes!$A:$A,1,0)),IF(ISNA(VLOOKUP(B12,TTM!$A:$A,1,0)),IF(ISNA(VLOOKUP(B12,FastTrack!$A:$A,1,0)),"Smart421","FastTrack"),"TTM"),"Remove"),"CEEMEA")</f>
        <v>Smart421</v>
      </c>
      <c r="I12" s="11" t="str">
        <f>IF(COUNTIF(schedule!BO$1:ZZ$100,B12)=0,"new","scheduled")</f>
        <v>scheduled</v>
      </c>
    </row>
    <row r="13" spans="1:9" hidden="1">
      <c r="A13" s="11" t="s">
        <v>14</v>
      </c>
      <c r="B13" s="13">
        <v>120817093719</v>
      </c>
      <c r="C13" s="11" t="str">
        <f>IF(ISERROR(VLOOKUP(B13,'030912'!B:C,2,FALSE)),"new",VLOOKUP(B13,'030912'!B:C,2,FALSE))</f>
        <v>new</v>
      </c>
      <c r="D13" s="11" t="str">
        <f>IF(ISERROR(VLOOKUP(B13,'030912'!B:D,3,FALSE)),"new",IF(VLOOKUP(B13,'030912'!B:D,3,FALSE)="new","existing",VLOOKUP(B13,'030912'!B:D,3,FALSE)))</f>
        <v>existing</v>
      </c>
      <c r="E13" s="4" t="e">
        <f t="shared" si="1"/>
        <v>#VALUE!</v>
      </c>
      <c r="G13" s="2" t="s">
        <v>438</v>
      </c>
      <c r="H13" s="11" t="str">
        <f>IF(ISNA(VLOOKUP(B13,CEEMEA!$A:$A,1,0)),IF(ISNA(VLOOKUP(B13,Removes!$A:$A,1,0)),IF(ISNA(VLOOKUP(B13,TTM!$A:$A,1,0)),IF(ISNA(VLOOKUP(B13,FastTrack!$A:$A,1,0)),"Smart421","FastTrack"),"TTM"),"Remove"),"CEEMEA")</f>
        <v>Smart421</v>
      </c>
      <c r="I13" s="11" t="str">
        <f>IF(COUNTIF(schedule!BO$1:ZZ$100,B13)=0,"new","scheduled")</f>
        <v>scheduled</v>
      </c>
    </row>
    <row r="14" spans="1:9" hidden="1">
      <c r="A14" s="11" t="s">
        <v>435</v>
      </c>
      <c r="B14" s="13">
        <v>120817093926</v>
      </c>
      <c r="C14" s="11" t="str">
        <f>IF(ISERROR(VLOOKUP(B14,'030912'!B:C,2,FALSE)),"new",VLOOKUP(B14,'030912'!B:C,2,FALSE))</f>
        <v>new</v>
      </c>
      <c r="D14" s="11" t="str">
        <f>IF(ISERROR(VLOOKUP(B14,'030912'!B:D,3,FALSE)),"new",IF(VLOOKUP(B14,'030912'!B:D,3,FALSE)="new","existing",VLOOKUP(B14,'030912'!B:D,3,FALSE)))</f>
        <v>existing</v>
      </c>
      <c r="E14" s="4" t="e">
        <f t="shared" si="1"/>
        <v>#VALUE!</v>
      </c>
      <c r="G14" s="2" t="s">
        <v>436</v>
      </c>
      <c r="H14" s="11" t="str">
        <f>IF(ISNA(VLOOKUP(B14,CEEMEA!$A:$A,1,0)),IF(ISNA(VLOOKUP(B14,Removes!$A:$A,1,0)),IF(ISNA(VLOOKUP(B14,TTM!$A:$A,1,0)),IF(ISNA(VLOOKUP(B14,FastTrack!$A:$A,1,0)),"Smart421","FastTrack"),"TTM"),"Remove"),"CEEMEA")</f>
        <v>Smart421</v>
      </c>
      <c r="I14" s="11" t="str">
        <f>IF(COUNTIF(schedule!BO$1:ZZ$100,B14)=0,"new","scheduled")</f>
        <v>scheduled</v>
      </c>
    </row>
    <row r="15" spans="1:9" hidden="1">
      <c r="A15" s="11" t="s">
        <v>28</v>
      </c>
      <c r="B15" s="13">
        <v>120817094044</v>
      </c>
      <c r="C15" s="11" t="str">
        <f>IF(ISERROR(VLOOKUP(B15,'030912'!B:C,2,FALSE)),"new",VLOOKUP(B15,'030912'!B:C,2,FALSE))</f>
        <v>new</v>
      </c>
      <c r="D15" s="11" t="str">
        <f>IF(ISERROR(VLOOKUP(B15,'030912'!B:D,3,FALSE)),"new",IF(VLOOKUP(B15,'030912'!B:D,3,FALSE)="new","existing",VLOOKUP(B15,'030912'!B:D,3,FALSE)))</f>
        <v>existing</v>
      </c>
      <c r="E15" s="4" t="e">
        <f t="shared" si="1"/>
        <v>#VALUE!</v>
      </c>
      <c r="G15" s="2" t="s">
        <v>433</v>
      </c>
      <c r="H15" s="11" t="str">
        <f>IF(ISNA(VLOOKUP(B15,CEEMEA!$A:$A,1,0)),IF(ISNA(VLOOKUP(B15,Removes!$A:$A,1,0)),IF(ISNA(VLOOKUP(B15,TTM!$A:$A,1,0)),IF(ISNA(VLOOKUP(B15,FastTrack!$A:$A,1,0)),"Smart421","FastTrack"),"TTM"),"Remove"),"CEEMEA")</f>
        <v>Smart421</v>
      </c>
      <c r="I15" s="11" t="str">
        <f>IF(COUNTIF(schedule!BO$1:ZZ$100,B15)=0,"new","scheduled")</f>
        <v>scheduled</v>
      </c>
    </row>
    <row r="16" spans="1:9" hidden="1">
      <c r="A16" s="11" t="s">
        <v>16</v>
      </c>
      <c r="B16" s="13">
        <v>120817094247</v>
      </c>
      <c r="C16" s="11" t="str">
        <f>IF(ISERROR(VLOOKUP(B16,'030912'!B:C,2,FALSE)),"new",VLOOKUP(B16,'030912'!B:C,2,FALSE))</f>
        <v>new</v>
      </c>
      <c r="D16" s="11" t="str">
        <f>IF(ISERROR(VLOOKUP(B16,'030912'!B:D,3,FALSE)),"new",IF(VLOOKUP(B16,'030912'!B:D,3,FALSE)="new","existing",VLOOKUP(B16,'030912'!B:D,3,FALSE)))</f>
        <v>existing</v>
      </c>
      <c r="E16" s="4" t="e">
        <f t="shared" si="1"/>
        <v>#VALUE!</v>
      </c>
      <c r="G16" s="2" t="s">
        <v>432</v>
      </c>
      <c r="H16" s="11" t="str">
        <f>IF(ISNA(VLOOKUP(B16,CEEMEA!$A:$A,1,0)),IF(ISNA(VLOOKUP(B16,Removes!$A:$A,1,0)),IF(ISNA(VLOOKUP(B16,TTM!$A:$A,1,0)),IF(ISNA(VLOOKUP(B16,FastTrack!$A:$A,1,0)),"Smart421","FastTrack"),"TTM"),"Remove"),"CEEMEA")</f>
        <v>Smart421</v>
      </c>
      <c r="I16" s="11" t="str">
        <f>IF(COUNTIF(schedule!BO$1:ZZ$100,B16)=0,"new","scheduled")</f>
        <v>scheduled</v>
      </c>
    </row>
    <row r="17" spans="1:9" hidden="1">
      <c r="A17" s="11" t="s">
        <v>15</v>
      </c>
      <c r="B17" s="13">
        <v>120817094548</v>
      </c>
      <c r="C17" s="11" t="str">
        <f>IF(ISERROR(VLOOKUP(B17,'030912'!B:C,2,FALSE)),"new",VLOOKUP(B17,'030912'!B:C,2,FALSE))</f>
        <v>new</v>
      </c>
      <c r="D17" s="11" t="str">
        <f>IF(ISERROR(VLOOKUP(B17,'030912'!B:D,3,FALSE)),"new",IF(VLOOKUP(B17,'030912'!B:D,3,FALSE)="new","existing",VLOOKUP(B17,'030912'!B:D,3,FALSE)))</f>
        <v>existing</v>
      </c>
      <c r="E17" s="4" t="e">
        <f t="shared" si="1"/>
        <v>#VALUE!</v>
      </c>
      <c r="G17" s="2" t="s">
        <v>431</v>
      </c>
      <c r="H17" s="11" t="str">
        <f>IF(ISNA(VLOOKUP(B17,CEEMEA!$A:$A,1,0)),IF(ISNA(VLOOKUP(B17,Removes!$A:$A,1,0)),IF(ISNA(VLOOKUP(B17,TTM!$A:$A,1,0)),IF(ISNA(VLOOKUP(B17,FastTrack!$A:$A,1,0)),"Smart421","FastTrack"),"TTM"),"Remove"),"CEEMEA")</f>
        <v>Smart421</v>
      </c>
      <c r="I17" s="11" t="str">
        <f>IF(COUNTIF(schedule!BO$1:ZZ$100,B17)=0,"new","scheduled")</f>
        <v>scheduled</v>
      </c>
    </row>
    <row r="18" spans="1:9" hidden="1">
      <c r="A18" s="11" t="s">
        <v>29</v>
      </c>
      <c r="B18" s="13">
        <v>120817094811</v>
      </c>
      <c r="C18" s="11" t="str">
        <f>IF(ISERROR(VLOOKUP(B18,'030912'!B:C,2,FALSE)),"new",VLOOKUP(B18,'030912'!B:C,2,FALSE))</f>
        <v>new</v>
      </c>
      <c r="D18" s="11" t="str">
        <f>IF(ISERROR(VLOOKUP(B18,'030912'!B:D,3,FALSE)),"new",IF(VLOOKUP(B18,'030912'!B:D,3,FALSE)="new","existing",VLOOKUP(B18,'030912'!B:D,3,FALSE)))</f>
        <v>existing</v>
      </c>
      <c r="E18" s="4" t="e">
        <f t="shared" si="1"/>
        <v>#VALUE!</v>
      </c>
      <c r="G18" s="2" t="s">
        <v>430</v>
      </c>
      <c r="H18" s="11" t="str">
        <f>IF(ISNA(VLOOKUP(B18,CEEMEA!$A:$A,1,0)),IF(ISNA(VLOOKUP(B18,Removes!$A:$A,1,0)),IF(ISNA(VLOOKUP(B18,TTM!$A:$A,1,0)),IF(ISNA(VLOOKUP(B18,FastTrack!$A:$A,1,0)),"Smart421","FastTrack"),"TTM"),"Remove"),"CEEMEA")</f>
        <v>Smart421</v>
      </c>
      <c r="I18" s="11" t="str">
        <f>IF(COUNTIF(schedule!BO$1:ZZ$100,B18)=0,"new","scheduled")</f>
        <v>scheduled</v>
      </c>
    </row>
    <row r="19" spans="1:9" hidden="1">
      <c r="A19" s="11" t="s">
        <v>427</v>
      </c>
      <c r="B19" s="13">
        <v>120817095100</v>
      </c>
      <c r="C19" s="11" t="str">
        <f>IF(ISERROR(VLOOKUP(B19,'030912'!B:C,2,FALSE)),"new",VLOOKUP(B19,'030912'!B:C,2,FALSE))</f>
        <v>new</v>
      </c>
      <c r="D19" s="11" t="str">
        <f>IF(ISERROR(VLOOKUP(B19,'030912'!B:D,3,FALSE)),"new",IF(VLOOKUP(B19,'030912'!B:D,3,FALSE)="new","existing",VLOOKUP(B19,'030912'!B:D,3,FALSE)))</f>
        <v>existing</v>
      </c>
      <c r="E19" s="4" t="e">
        <f t="shared" si="1"/>
        <v>#VALUE!</v>
      </c>
      <c r="G19" s="2" t="s">
        <v>428</v>
      </c>
      <c r="H19" s="11" t="str">
        <f>IF(ISNA(VLOOKUP(B19,CEEMEA!$A:$A,1,0)),IF(ISNA(VLOOKUP(B19,Removes!$A:$A,1,0)),IF(ISNA(VLOOKUP(B19,TTM!$A:$A,1,0)),IF(ISNA(VLOOKUP(B19,FastTrack!$A:$A,1,0)),"Smart421","FastTrack"),"TTM"),"Remove"),"CEEMEA")</f>
        <v>Smart421</v>
      </c>
      <c r="I19" s="11" t="str">
        <f>IF(COUNTIF(schedule!BO$1:ZZ$100,B19)=0,"new","scheduled")</f>
        <v>scheduled</v>
      </c>
    </row>
    <row r="20" spans="1:9" hidden="1">
      <c r="A20" s="11" t="s">
        <v>425</v>
      </c>
      <c r="B20" s="13">
        <v>120817095329</v>
      </c>
      <c r="C20" s="11" t="str">
        <f>IF(ISERROR(VLOOKUP(B20,'030912'!B:C,2,FALSE)),"new",VLOOKUP(B20,'030912'!B:C,2,FALSE))</f>
        <v>new</v>
      </c>
      <c r="D20" s="11" t="str">
        <f>IF(ISERROR(VLOOKUP(B20,'030912'!B:D,3,FALSE)),"new",IF(VLOOKUP(B20,'030912'!B:D,3,FALSE)="new","existing",VLOOKUP(B20,'030912'!B:D,3,FALSE)))</f>
        <v>existing</v>
      </c>
      <c r="E20" s="4" t="e">
        <f t="shared" si="1"/>
        <v>#VALUE!</v>
      </c>
      <c r="G20" s="2" t="s">
        <v>426</v>
      </c>
      <c r="H20" s="11" t="str">
        <f>IF(ISNA(VLOOKUP(B20,CEEMEA!$A:$A,1,0)),IF(ISNA(VLOOKUP(B20,Removes!$A:$A,1,0)),IF(ISNA(VLOOKUP(B20,TTM!$A:$A,1,0)),IF(ISNA(VLOOKUP(B20,FastTrack!$A:$A,1,0)),"Smart421","FastTrack"),"TTM"),"Remove"),"CEEMEA")</f>
        <v>Smart421</v>
      </c>
      <c r="I20" s="11" t="str">
        <f>IF(COUNTIF(schedule!BO$1:ZZ$100,B20)=0,"new","scheduled")</f>
        <v>scheduled</v>
      </c>
    </row>
    <row r="21" spans="1:9" hidden="1">
      <c r="A21" s="11" t="s">
        <v>422</v>
      </c>
      <c r="B21" s="13">
        <v>120817095624</v>
      </c>
      <c r="C21" s="11" t="str">
        <f>IF(ISERROR(VLOOKUP(B21,'030912'!B:C,2,FALSE)),"new",VLOOKUP(B21,'030912'!B:C,2,FALSE))</f>
        <v>new</v>
      </c>
      <c r="D21" s="11" t="str">
        <f>IF(ISERROR(VLOOKUP(B21,'030912'!B:D,3,FALSE)),"new",IF(VLOOKUP(B21,'030912'!B:D,3,FALSE)="new","existing",VLOOKUP(B21,'030912'!B:D,3,FALSE)))</f>
        <v>existing</v>
      </c>
      <c r="E21" s="4" t="e">
        <f t="shared" si="1"/>
        <v>#VALUE!</v>
      </c>
      <c r="G21" s="2" t="s">
        <v>423</v>
      </c>
      <c r="H21" s="11" t="str">
        <f>IF(ISNA(VLOOKUP(B21,CEEMEA!$A:$A,1,0)),IF(ISNA(VLOOKUP(B21,Removes!$A:$A,1,0)),IF(ISNA(VLOOKUP(B21,TTM!$A:$A,1,0)),IF(ISNA(VLOOKUP(B21,FastTrack!$A:$A,1,0)),"Smart421","FastTrack"),"TTM"),"Remove"),"CEEMEA")</f>
        <v>Smart421</v>
      </c>
      <c r="I21" s="11" t="str">
        <f>IF(COUNTIF(schedule!BO$1:ZZ$100,B21)=0,"new","scheduled")</f>
        <v>scheduled</v>
      </c>
    </row>
    <row r="22" spans="1:9">
      <c r="A22" s="1" t="s">
        <v>997</v>
      </c>
      <c r="B22" s="13">
        <v>120820104430</v>
      </c>
      <c r="C22" s="11" t="str">
        <f>IF(ISERROR(VLOOKUP(B22,'030912'!B:C,2,FALSE)),"new",VLOOKUP(B22,'030912'!B:C,2,FALSE))</f>
        <v>new</v>
      </c>
      <c r="D22" s="11" t="str">
        <f>IF(ISERROR(VLOOKUP(B22,'030912'!B:D,3,FALSE)),"new",IF(VLOOKUP(B22,'030912'!B:D,3,FALSE)="new","existing",VLOOKUP(B22,'030912'!B:D,3,FALSE)))</f>
        <v>new</v>
      </c>
      <c r="E22" s="4">
        <f t="shared" si="1"/>
        <v>41008</v>
      </c>
      <c r="F22" s="11" t="str">
        <f>IF(ISERROR(VLOOKUP(B22,'050912'!B:B,1,FALSE)),"yes","no")</f>
        <v>no</v>
      </c>
      <c r="G22" s="2" t="s">
        <v>998</v>
      </c>
      <c r="H22" s="11" t="str">
        <f>IF(ISNA(VLOOKUP(B22,CEEMEA!$A:$A,1,0)),IF(ISNA(VLOOKUP(B22,Removes!$A:$A,1,0)),IF(ISNA(VLOOKUP(B22,TTM!$A:$A,1,0)),IF(ISNA(VLOOKUP(B22,FastTrack!$A:$A,1,0)),"Smart421","FastTrack"),"TTM"),"Remove"),"CEEMEA")</f>
        <v>Smart421</v>
      </c>
      <c r="I22" s="11" t="str">
        <f>IF(COUNTIF(schedule!BO$1:ZZ$100,B22)=0,"new","scheduled")</f>
        <v>scheduled</v>
      </c>
    </row>
    <row r="23" spans="1:9" hidden="1">
      <c r="A23" s="1" t="s">
        <v>49</v>
      </c>
      <c r="B23" s="13">
        <v>120821090709</v>
      </c>
      <c r="C23" s="11" t="str">
        <f>IF(ISERROR(VLOOKUP(B23,'030912'!B:C,2,FALSE)),"new",VLOOKUP(B23,'030912'!B:C,2,FALSE))</f>
        <v>new</v>
      </c>
      <c r="D23" s="11" t="str">
        <f>IF(ISERROR(VLOOKUP(B23,'030912'!B:D,3,FALSE)),"new",IF(VLOOKUP(B23,'030912'!B:D,3,FALSE)="new","existing",VLOOKUP(B23,'030912'!B:D,3,FALSE)))</f>
        <v>existing</v>
      </c>
      <c r="E23" s="4">
        <f t="shared" si="1"/>
        <v>41008</v>
      </c>
      <c r="G23" s="2" t="s">
        <v>981</v>
      </c>
      <c r="H23" s="11" t="str">
        <f>IF(ISNA(VLOOKUP(B23,CEEMEA!$A:$A,1,0)),IF(ISNA(VLOOKUP(B23,Removes!$A:$A,1,0)),IF(ISNA(VLOOKUP(B23,TTM!$A:$A,1,0)),IF(ISNA(VLOOKUP(B23,FastTrack!$A:$A,1,0)),"Smart421","FastTrack"),"TTM"),"Remove"),"CEEMEA")</f>
        <v>Remove</v>
      </c>
      <c r="I23" s="11" t="str">
        <f>IF(COUNTIF(schedule!BO$1:ZZ$100,B23)=0,"new","scheduled")</f>
        <v>new</v>
      </c>
    </row>
    <row r="24" spans="1:9" hidden="1">
      <c r="A24" s="11" t="s">
        <v>673</v>
      </c>
      <c r="B24" s="13">
        <v>120822072617</v>
      </c>
      <c r="C24" s="11" t="str">
        <f>IF(ISERROR(VLOOKUP(B24,'030912'!B:C,2,FALSE)),"new",VLOOKUP(B24,'030912'!B:C,2,FALSE))</f>
        <v>new</v>
      </c>
      <c r="D24" s="11" t="str">
        <f>IF(ISERROR(VLOOKUP(B24,'030912'!B:D,3,FALSE)),"new",IF(VLOOKUP(B24,'030912'!B:D,3,FALSE)="new","existing",VLOOKUP(B24,'030912'!B:D,3,FALSE)))</f>
        <v>existing</v>
      </c>
      <c r="E24" s="4" t="e">
        <f t="shared" si="1"/>
        <v>#VALUE!</v>
      </c>
      <c r="G24" s="2" t="s">
        <v>1063</v>
      </c>
      <c r="H24" s="11" t="str">
        <f>IF(ISNA(VLOOKUP(B24,CEEMEA!$A:$A,1,0)),IF(ISNA(VLOOKUP(B24,Removes!$A:$A,1,0)),IF(ISNA(VLOOKUP(B24,TTM!$A:$A,1,0)),IF(ISNA(VLOOKUP(B24,FastTrack!$A:$A,1,0)),"Smart421","FastTrack"),"TTM"),"Remove"),"CEEMEA")</f>
        <v>Smart421</v>
      </c>
      <c r="I24" s="11" t="str">
        <f>IF(COUNTIF(schedule!BO$1:ZZ$100,B24)=0,"new","scheduled")</f>
        <v>scheduled</v>
      </c>
    </row>
    <row r="25" spans="1:9">
      <c r="A25" s="11" t="s">
        <v>12</v>
      </c>
      <c r="B25" s="13">
        <v>120829044635</v>
      </c>
      <c r="C25" s="11" t="str">
        <f>IF(ISERROR(VLOOKUP(B25,'030912'!B:C,2,FALSE)),"new",VLOOKUP(B25,'030912'!B:C,2,FALSE))</f>
        <v>new</v>
      </c>
      <c r="D25" s="11" t="str">
        <f>IF(ISERROR(VLOOKUP(B25,'030912'!B:D,3,FALSE)),"new",IF(VLOOKUP(B25,'030912'!B:D,3,FALSE)="new","existing",VLOOKUP(B25,'030912'!B:D,3,FALSE)))</f>
        <v>existing</v>
      </c>
      <c r="E25" s="4" t="e">
        <f t="shared" si="1"/>
        <v>#VALUE!</v>
      </c>
      <c r="F25" s="11" t="str">
        <f>IF(ISERROR(VLOOKUP(B25,'050912'!B:B,1,FALSE)),"yes","no")</f>
        <v>yes</v>
      </c>
      <c r="G25" s="2" t="s">
        <v>1041</v>
      </c>
      <c r="H25" s="11" t="str">
        <f>IF(ISNA(VLOOKUP(B25,CEEMEA!$A:$A,1,0)),IF(ISNA(VLOOKUP(B25,Removes!$A:$A,1,0)),IF(ISNA(VLOOKUP(B25,TTM!$A:$A,1,0)),IF(ISNA(VLOOKUP(B25,FastTrack!$A:$A,1,0)),"Smart421","FastTrack"),"TTM"),"Remove"),"CEEMEA")</f>
        <v>Smart421</v>
      </c>
      <c r="I25" s="11" t="str">
        <f>IF(COUNTIF(schedule!BO$1:ZZ$100,B25)=0,"new","scheduled")</f>
        <v>scheduled</v>
      </c>
    </row>
    <row r="26" spans="1:9">
      <c r="A26" s="11" t="s">
        <v>6</v>
      </c>
      <c r="B26" s="13">
        <v>120829044636</v>
      </c>
      <c r="C26" s="11" t="str">
        <f>IF(ISERROR(VLOOKUP(B26,'030912'!B:C,2,FALSE)),"new",VLOOKUP(B26,'030912'!B:C,2,FALSE))</f>
        <v>new</v>
      </c>
      <c r="D26" s="11" t="str">
        <f>IF(ISERROR(VLOOKUP(B26,'030912'!B:D,3,FALSE)),"new",IF(VLOOKUP(B26,'030912'!B:D,3,FALSE)="new","existing",VLOOKUP(B26,'030912'!B:D,3,FALSE)))</f>
        <v>existing</v>
      </c>
      <c r="E26" s="4" t="e">
        <f t="shared" si="1"/>
        <v>#VALUE!</v>
      </c>
      <c r="F26" s="11" t="str">
        <f>IF(ISERROR(VLOOKUP(B26,'050912'!B:B,1,FALSE)),"yes","no")</f>
        <v>no</v>
      </c>
      <c r="G26" s="2" t="s">
        <v>1039</v>
      </c>
      <c r="H26" s="11" t="str">
        <f>IF(ISNA(VLOOKUP(B26,CEEMEA!$A:$A,1,0)),IF(ISNA(VLOOKUP(B26,Removes!$A:$A,1,0)),IF(ISNA(VLOOKUP(B26,TTM!$A:$A,1,0)),IF(ISNA(VLOOKUP(B26,FastTrack!$A:$A,1,0)),"Smart421","FastTrack"),"TTM"),"Remove"),"CEEMEA")</f>
        <v>Smart421</v>
      </c>
      <c r="I26" s="11" t="str">
        <f>IF(COUNTIF(schedule!BO$1:ZZ$100,B26)=0,"new","scheduled")</f>
        <v>scheduled</v>
      </c>
    </row>
    <row r="27" spans="1:9">
      <c r="A27" s="11" t="s">
        <v>967</v>
      </c>
      <c r="B27" s="13">
        <v>120829044637</v>
      </c>
      <c r="C27" s="11" t="str">
        <f>IF(ISERROR(VLOOKUP(B27,'030912'!B:C,2,FALSE)),"new",VLOOKUP(B27,'030912'!B:C,2,FALSE))</f>
        <v>new</v>
      </c>
      <c r="D27" s="11" t="str">
        <f>IF(ISERROR(VLOOKUP(B27,'030912'!B:D,3,FALSE)),"new",IF(VLOOKUP(B27,'030912'!B:D,3,FALSE)="new","existing",VLOOKUP(B27,'030912'!B:D,3,FALSE)))</f>
        <v>existing</v>
      </c>
      <c r="E27" s="4" t="e">
        <f t="shared" si="1"/>
        <v>#VALUE!</v>
      </c>
      <c r="F27" s="11" t="str">
        <f>IF(ISERROR(VLOOKUP(B27,'050912'!B:B,1,FALSE)),"yes","no")</f>
        <v>no</v>
      </c>
      <c r="G27" s="2" t="s">
        <v>1033</v>
      </c>
      <c r="H27" s="11" t="str">
        <f>IF(ISNA(VLOOKUP(B27,CEEMEA!$A:$A,1,0)),IF(ISNA(VLOOKUP(B27,Removes!$A:$A,1,0)),IF(ISNA(VLOOKUP(B27,TTM!$A:$A,1,0)),IF(ISNA(VLOOKUP(B27,FastTrack!$A:$A,1,0)),"Smart421","FastTrack"),"TTM"),"Remove"),"CEEMEA")</f>
        <v>Smart421</v>
      </c>
      <c r="I27" s="11" t="str">
        <f>IF(COUNTIF(schedule!BO$1:ZZ$100,B27)=0,"new","scheduled")</f>
        <v>scheduled</v>
      </c>
    </row>
    <row r="28" spans="1:9">
      <c r="A28" s="11" t="s">
        <v>2</v>
      </c>
      <c r="B28" s="13">
        <v>120829044638</v>
      </c>
      <c r="C28" s="11" t="str">
        <f>IF(ISERROR(VLOOKUP(B28,'030912'!B:C,2,FALSE)),"new",VLOOKUP(B28,'030912'!B:C,2,FALSE))</f>
        <v>new</v>
      </c>
      <c r="D28" s="11" t="str">
        <f>IF(ISERROR(VLOOKUP(B28,'030912'!B:D,3,FALSE)),"new",IF(VLOOKUP(B28,'030912'!B:D,3,FALSE)="new","existing",VLOOKUP(B28,'030912'!B:D,3,FALSE)))</f>
        <v>existing</v>
      </c>
      <c r="E28" s="4">
        <f t="shared" si="1"/>
        <v>41008</v>
      </c>
      <c r="F28" s="11" t="str">
        <f>IF(ISERROR(VLOOKUP(B28,'050912'!B:B,1,FALSE)),"yes","no")</f>
        <v>no</v>
      </c>
      <c r="G28" s="2" t="s">
        <v>1020</v>
      </c>
      <c r="H28" s="11" t="str">
        <f>IF(ISNA(VLOOKUP(B28,CEEMEA!$A:$A,1,0)),IF(ISNA(VLOOKUP(B28,Removes!$A:$A,1,0)),IF(ISNA(VLOOKUP(B28,TTM!$A:$A,1,0)),IF(ISNA(VLOOKUP(B28,FastTrack!$A:$A,1,0)),"Smart421","FastTrack"),"TTM"),"Remove"),"CEEMEA")</f>
        <v>Smart421</v>
      </c>
      <c r="I28" s="11" t="str">
        <f>IF(COUNTIF(schedule!BO$1:ZZ$100,B28)=0,"new","scheduled")</f>
        <v>scheduled</v>
      </c>
    </row>
    <row r="29" spans="1:9">
      <c r="A29" s="11" t="s">
        <v>19</v>
      </c>
      <c r="B29" s="13">
        <v>120829044639</v>
      </c>
      <c r="C29" s="11" t="str">
        <f>IF(ISERROR(VLOOKUP(B29,'030912'!B:C,2,FALSE)),"new",VLOOKUP(B29,'030912'!B:C,2,FALSE))</f>
        <v>new</v>
      </c>
      <c r="D29" s="11" t="str">
        <f>IF(ISERROR(VLOOKUP(B29,'030912'!B:D,3,FALSE)),"new",IF(VLOOKUP(B29,'030912'!B:D,3,FALSE)="new","existing",VLOOKUP(B29,'030912'!B:D,3,FALSE)))</f>
        <v>existing</v>
      </c>
      <c r="E29" s="4">
        <f t="shared" si="1"/>
        <v>41008</v>
      </c>
      <c r="F29" s="11" t="str">
        <f>IF(ISERROR(VLOOKUP(B29,'050912'!B:B,1,FALSE)),"yes","no")</f>
        <v>no</v>
      </c>
      <c r="G29" s="2" t="s">
        <v>1019</v>
      </c>
      <c r="H29" s="11" t="str">
        <f>IF(ISNA(VLOOKUP(B29,CEEMEA!$A:$A,1,0)),IF(ISNA(VLOOKUP(B29,Removes!$A:$A,1,0)),IF(ISNA(VLOOKUP(B29,TTM!$A:$A,1,0)),IF(ISNA(VLOOKUP(B29,FastTrack!$A:$A,1,0)),"Smart421","FastTrack"),"TTM"),"Remove"),"CEEMEA")</f>
        <v>Smart421</v>
      </c>
      <c r="I29" s="11" t="str">
        <f>IF(COUNTIF(schedule!BO$1:ZZ$100,B29)=0,"new","scheduled")</f>
        <v>scheduled</v>
      </c>
    </row>
    <row r="30" spans="1:9">
      <c r="A30" s="11" t="s">
        <v>18</v>
      </c>
      <c r="B30" s="13">
        <v>120829044640</v>
      </c>
      <c r="C30" s="11" t="str">
        <f>IF(ISERROR(VLOOKUP(B30,'030912'!B:C,2,FALSE)),"new",VLOOKUP(B30,'030912'!B:C,2,FALSE))</f>
        <v>new</v>
      </c>
      <c r="D30" s="11" t="str">
        <f>IF(ISERROR(VLOOKUP(B30,'030912'!B:D,3,FALSE)),"new",IF(VLOOKUP(B30,'030912'!B:D,3,FALSE)="new","existing",VLOOKUP(B30,'030912'!B:D,3,FALSE)))</f>
        <v>existing</v>
      </c>
      <c r="E30" s="4" t="e">
        <f t="shared" si="1"/>
        <v>#VALUE!</v>
      </c>
      <c r="F30" s="11" t="str">
        <f>IF(ISERROR(VLOOKUP(B30,'050912'!B:B,1,FALSE)),"yes","no")</f>
        <v>no</v>
      </c>
      <c r="G30" s="2" t="s">
        <v>1027</v>
      </c>
      <c r="H30" s="11" t="str">
        <f>IF(ISNA(VLOOKUP(B30,CEEMEA!$A:$A,1,0)),IF(ISNA(VLOOKUP(B30,Removes!$A:$A,1,0)),IF(ISNA(VLOOKUP(B30,TTM!$A:$A,1,0)),IF(ISNA(VLOOKUP(B30,FastTrack!$A:$A,1,0)),"Smart421","FastTrack"),"TTM"),"Remove"),"CEEMEA")</f>
        <v>Smart421</v>
      </c>
      <c r="I30" s="11" t="str">
        <f>IF(COUNTIF(schedule!BO$1:ZZ$100,B30)=0,"new","scheduled")</f>
        <v>scheduled</v>
      </c>
    </row>
    <row r="31" spans="1:9">
      <c r="A31" s="11" t="s">
        <v>10</v>
      </c>
      <c r="B31" s="13">
        <v>120829044642</v>
      </c>
      <c r="C31" s="11" t="str">
        <f>IF(ISERROR(VLOOKUP(B31,'030912'!B:C,2,FALSE)),"new",VLOOKUP(B31,'030912'!B:C,2,FALSE))</f>
        <v>new</v>
      </c>
      <c r="D31" s="11" t="str">
        <f>IF(ISERROR(VLOOKUP(B31,'030912'!B:D,3,FALSE)),"new",IF(VLOOKUP(B31,'030912'!B:D,3,FALSE)="new","existing",VLOOKUP(B31,'030912'!B:D,3,FALSE)))</f>
        <v>existing</v>
      </c>
      <c r="E31" s="4" t="e">
        <f t="shared" si="1"/>
        <v>#VALUE!</v>
      </c>
      <c r="F31" s="11" t="str">
        <f>IF(ISERROR(VLOOKUP(B31,'050912'!B:B,1,FALSE)),"yes","no")</f>
        <v>no</v>
      </c>
      <c r="G31" s="2" t="s">
        <v>1037</v>
      </c>
      <c r="H31" s="11" t="str">
        <f>IF(ISNA(VLOOKUP(B31,CEEMEA!$A:$A,1,0)),IF(ISNA(VLOOKUP(B31,Removes!$A:$A,1,0)),IF(ISNA(VLOOKUP(B31,TTM!$A:$A,1,0)),IF(ISNA(VLOOKUP(B31,FastTrack!$A:$A,1,0)),"Smart421","FastTrack"),"TTM"),"Remove"),"CEEMEA")</f>
        <v>Smart421</v>
      </c>
      <c r="I31" s="11" t="str">
        <f>IF(COUNTIF(schedule!BO$1:ZZ$100,B31)=0,"new","scheduled")</f>
        <v>scheduled</v>
      </c>
    </row>
    <row r="32" spans="1:9">
      <c r="A32" s="11" t="s">
        <v>220</v>
      </c>
      <c r="B32" s="13">
        <v>120830065442</v>
      </c>
      <c r="C32" s="11" t="str">
        <f>IF(ISERROR(VLOOKUP(B32,'030912'!B:C,2,FALSE)),"new",VLOOKUP(B32,'030912'!B:C,2,FALSE))</f>
        <v>new</v>
      </c>
      <c r="D32" s="11" t="str">
        <f>IF(ISERROR(VLOOKUP(B32,'030912'!B:D,3,FALSE)),"new",IF(VLOOKUP(B32,'030912'!B:D,3,FALSE)="new","existing",VLOOKUP(B32,'030912'!B:D,3,FALSE)))</f>
        <v>existing</v>
      </c>
      <c r="E32" s="4" t="e">
        <f t="shared" si="1"/>
        <v>#VALUE!</v>
      </c>
      <c r="F32" s="11" t="str">
        <f>IF(ISERROR(VLOOKUP(B32,'050912'!B:B,1,FALSE)),"yes","no")</f>
        <v>no</v>
      </c>
      <c r="G32" s="2" t="s">
        <v>1050</v>
      </c>
      <c r="H32" s="11" t="str">
        <f>IF(ISNA(VLOOKUP(B32,CEEMEA!$A:$A,1,0)),IF(ISNA(VLOOKUP(B32,Removes!$A:$A,1,0)),IF(ISNA(VLOOKUP(B32,TTM!$A:$A,1,0)),IF(ISNA(VLOOKUP(B32,FastTrack!$A:$A,1,0)),"Smart421","FastTrack"),"TTM"),"Remove"),"CEEMEA")</f>
        <v>Smart421</v>
      </c>
      <c r="I32" s="11" t="str">
        <f>IF(COUNTIF(schedule!BO$1:ZZ$100,B32)=0,"new","scheduled")</f>
        <v>scheduled</v>
      </c>
    </row>
    <row r="33" spans="1:9">
      <c r="A33" s="11" t="s">
        <v>219</v>
      </c>
      <c r="B33" s="13">
        <v>120830065700</v>
      </c>
      <c r="C33" s="11" t="str">
        <f>IF(ISERROR(VLOOKUP(B33,'030912'!B:C,2,FALSE)),"new",VLOOKUP(B33,'030912'!B:C,2,FALSE))</f>
        <v>new</v>
      </c>
      <c r="D33" s="11" t="str">
        <f>IF(ISERROR(VLOOKUP(B33,'030912'!B:D,3,FALSE)),"new",IF(VLOOKUP(B33,'030912'!B:D,3,FALSE)="new","existing",VLOOKUP(B33,'030912'!B:D,3,FALSE)))</f>
        <v>existing</v>
      </c>
      <c r="E33" s="4" t="e">
        <f t="shared" si="1"/>
        <v>#VALUE!</v>
      </c>
      <c r="F33" s="11" t="str">
        <f>IF(ISERROR(VLOOKUP(B33,'050912'!B:B,1,FALSE)),"yes","no")</f>
        <v>no</v>
      </c>
      <c r="G33" s="2" t="s">
        <v>1049</v>
      </c>
      <c r="H33" s="11" t="str">
        <f>IF(ISNA(VLOOKUP(B33,CEEMEA!$A:$A,1,0)),IF(ISNA(VLOOKUP(B33,Removes!$A:$A,1,0)),IF(ISNA(VLOOKUP(B33,TTM!$A:$A,1,0)),IF(ISNA(VLOOKUP(B33,FastTrack!$A:$A,1,0)),"Smart421","FastTrack"),"TTM"),"Remove"),"CEEMEA")</f>
        <v>Smart421</v>
      </c>
      <c r="I33" s="11" t="str">
        <f>IF(COUNTIF(schedule!BO$1:ZZ$100,B33)=0,"new","scheduled")</f>
        <v>scheduled</v>
      </c>
    </row>
    <row r="34" spans="1:9">
      <c r="A34" s="11" t="s">
        <v>218</v>
      </c>
      <c r="B34" s="13">
        <v>120830065856</v>
      </c>
      <c r="C34" s="11" t="str">
        <f>IF(ISERROR(VLOOKUP(B34,'030912'!B:C,2,FALSE)),"new",VLOOKUP(B34,'030912'!B:C,2,FALSE))</f>
        <v>new</v>
      </c>
      <c r="D34" s="11" t="str">
        <f>IF(ISERROR(VLOOKUP(B34,'030912'!B:D,3,FALSE)),"new",IF(VLOOKUP(B34,'030912'!B:D,3,FALSE)="new","existing",VLOOKUP(B34,'030912'!B:D,3,FALSE)))</f>
        <v>existing</v>
      </c>
      <c r="E34" s="4" t="e">
        <f t="shared" si="1"/>
        <v>#VALUE!</v>
      </c>
      <c r="F34" s="11" t="str">
        <f>IF(ISERROR(VLOOKUP(B34,'050912'!B:B,1,FALSE)),"yes","no")</f>
        <v>no</v>
      </c>
      <c r="G34" s="2" t="s">
        <v>1048</v>
      </c>
      <c r="H34" s="11" t="str">
        <f>IF(ISNA(VLOOKUP(B34,CEEMEA!$A:$A,1,0)),IF(ISNA(VLOOKUP(B34,Removes!$A:$A,1,0)),IF(ISNA(VLOOKUP(B34,TTM!$A:$A,1,0)),IF(ISNA(VLOOKUP(B34,FastTrack!$A:$A,1,0)),"Smart421","FastTrack"),"TTM"),"Remove"),"CEEMEA")</f>
        <v>Smart421</v>
      </c>
      <c r="I34" s="11" t="str">
        <f>IF(COUNTIF(schedule!BO$1:ZZ$100,B34)=0,"new","scheduled")</f>
        <v>scheduled</v>
      </c>
    </row>
    <row r="35" spans="1:9">
      <c r="A35" s="11" t="s">
        <v>889</v>
      </c>
      <c r="B35" s="13">
        <v>120830134102</v>
      </c>
      <c r="C35" s="11" t="str">
        <f>IF(ISERROR(VLOOKUP(B35,'030912'!B:C,2,FALSE)),"new",VLOOKUP(B35,'030912'!B:C,2,FALSE))</f>
        <v>new</v>
      </c>
      <c r="D35" s="11" t="str">
        <f>IF(ISERROR(VLOOKUP(B35,'030912'!B:D,3,FALSE)),"new",IF(VLOOKUP(B35,'030912'!B:D,3,FALSE)="new","existing",VLOOKUP(B35,'030912'!B:D,3,FALSE)))</f>
        <v>existing</v>
      </c>
      <c r="E35" s="4" t="e">
        <f t="shared" si="1"/>
        <v>#VALUE!</v>
      </c>
      <c r="F35" s="11" t="str">
        <f>IF(ISERROR(VLOOKUP(B35,'050912'!B:B,1,FALSE)),"yes","no")</f>
        <v>no</v>
      </c>
      <c r="G35" s="2" t="s">
        <v>1045</v>
      </c>
      <c r="H35" s="11" t="str">
        <f>IF(ISNA(VLOOKUP(B35,CEEMEA!$A:$A,1,0)),IF(ISNA(VLOOKUP(B35,Removes!$A:$A,1,0)),IF(ISNA(VLOOKUP(B35,TTM!$A:$A,1,0)),IF(ISNA(VLOOKUP(B35,FastTrack!$A:$A,1,0)),"Smart421","FastTrack"),"TTM"),"Remove"),"CEEMEA")</f>
        <v>Remove</v>
      </c>
      <c r="I35" s="11" t="str">
        <f>IF(COUNTIF(schedule!BO$1:ZZ$100,B35)=0,"new","scheduled")</f>
        <v>new</v>
      </c>
    </row>
    <row r="36" spans="1:9">
      <c r="A36" s="11" t="s">
        <v>887</v>
      </c>
      <c r="B36" s="13">
        <v>120830135806</v>
      </c>
      <c r="C36" s="11" t="str">
        <f>IF(ISERROR(VLOOKUP(B36,'030912'!B:C,2,FALSE)),"new",VLOOKUP(B36,'030912'!B:C,2,FALSE))</f>
        <v>new</v>
      </c>
      <c r="D36" s="11" t="str">
        <f>IF(ISERROR(VLOOKUP(B36,'030912'!B:D,3,FALSE)),"new",IF(VLOOKUP(B36,'030912'!B:D,3,FALSE)="new","existing",VLOOKUP(B36,'030912'!B:D,3,FALSE)))</f>
        <v>existing</v>
      </c>
      <c r="E36" s="4" t="e">
        <f t="shared" si="1"/>
        <v>#VALUE!</v>
      </c>
      <c r="F36" s="11" t="str">
        <f>IF(ISERROR(VLOOKUP(B36,'050912'!B:B,1,FALSE)),"yes","no")</f>
        <v>no</v>
      </c>
      <c r="G36" s="2" t="s">
        <v>1044</v>
      </c>
      <c r="H36" s="11" t="str">
        <f>IF(ISNA(VLOOKUP(B36,CEEMEA!$A:$A,1,0)),IF(ISNA(VLOOKUP(B36,Removes!$A:$A,1,0)),IF(ISNA(VLOOKUP(B36,TTM!$A:$A,1,0)),IF(ISNA(VLOOKUP(B36,FastTrack!$A:$A,1,0)),"Smart421","FastTrack"),"TTM"),"Remove"),"CEEMEA")</f>
        <v>Remove</v>
      </c>
      <c r="I36" s="11" t="str">
        <f>IF(COUNTIF(schedule!BO$1:ZZ$100,B36)=0,"new","scheduled")</f>
        <v>new</v>
      </c>
    </row>
    <row r="37" spans="1:9">
      <c r="A37" s="11" t="s">
        <v>83</v>
      </c>
      <c r="B37" s="13">
        <v>120830141555</v>
      </c>
      <c r="C37" s="11" t="str">
        <f>IF(ISERROR(VLOOKUP(B37,'030912'!B:C,2,FALSE)),"new",VLOOKUP(B37,'030912'!B:C,2,FALSE))</f>
        <v>new</v>
      </c>
      <c r="D37" s="11" t="str">
        <f>IF(ISERROR(VLOOKUP(B37,'030912'!B:D,3,FALSE)),"new",IF(VLOOKUP(B37,'030912'!B:D,3,FALSE)="new","existing",VLOOKUP(B37,'030912'!B:D,3,FALSE)))</f>
        <v>existing</v>
      </c>
      <c r="E37" s="4" t="e">
        <f t="shared" si="1"/>
        <v>#VALUE!</v>
      </c>
      <c r="F37" s="11" t="str">
        <f>IF(ISERROR(VLOOKUP(B37,'050912'!B:B,1,FALSE)),"yes","no")</f>
        <v>no</v>
      </c>
      <c r="G37" s="2" t="s">
        <v>1043</v>
      </c>
      <c r="H37" s="11" t="str">
        <f>IF(ISNA(VLOOKUP(B37,CEEMEA!$A:$A,1,0)),IF(ISNA(VLOOKUP(B37,Removes!$A:$A,1,0)),IF(ISNA(VLOOKUP(B37,TTM!$A:$A,1,0)),IF(ISNA(VLOOKUP(B37,FastTrack!$A:$A,1,0)),"Smart421","FastTrack"),"TTM"),"Remove"),"CEEMEA")</f>
        <v>Remove</v>
      </c>
      <c r="I37" s="11" t="str">
        <f>IF(COUNTIF(schedule!BO$1:ZZ$100,B37)=0,"new","scheduled")</f>
        <v>new</v>
      </c>
    </row>
    <row r="38" spans="1:9">
      <c r="A38" s="11" t="s">
        <v>884</v>
      </c>
      <c r="B38" s="13">
        <v>120830141850</v>
      </c>
      <c r="C38" s="11" t="str">
        <f>IF(ISERROR(VLOOKUP(B38,'030912'!B:C,2,FALSE)),"new",VLOOKUP(B38,'030912'!B:C,2,FALSE))</f>
        <v>new</v>
      </c>
      <c r="D38" s="11" t="str">
        <f>IF(ISERROR(VLOOKUP(B38,'030912'!B:D,3,FALSE)),"new",IF(VLOOKUP(B38,'030912'!B:D,3,FALSE)="new","existing",VLOOKUP(B38,'030912'!B:D,3,FALSE)))</f>
        <v>existing</v>
      </c>
      <c r="E38" s="4" t="e">
        <f t="shared" si="1"/>
        <v>#VALUE!</v>
      </c>
      <c r="F38" s="11" t="str">
        <f>IF(ISERROR(VLOOKUP(B38,'050912'!B:B,1,FALSE)),"yes","no")</f>
        <v>no</v>
      </c>
      <c r="G38" s="2" t="s">
        <v>1042</v>
      </c>
      <c r="H38" s="11" t="str">
        <f>IF(ISNA(VLOOKUP(B38,CEEMEA!$A:$A,1,0)),IF(ISNA(VLOOKUP(B38,Removes!$A:$A,1,0)),IF(ISNA(VLOOKUP(B38,TTM!$A:$A,1,0)),IF(ISNA(VLOOKUP(B38,FastTrack!$A:$A,1,0)),"Smart421","FastTrack"),"TTM"),"Remove"),"CEEMEA")</f>
        <v>Remove</v>
      </c>
      <c r="I38" s="11" t="str">
        <f>IF(COUNTIF(schedule!BO$1:ZZ$100,B38)=0,"new","scheduled")</f>
        <v>new</v>
      </c>
    </row>
    <row r="39" spans="1:9">
      <c r="A39" s="11" t="s">
        <v>11</v>
      </c>
      <c r="B39" s="13">
        <v>120831025729</v>
      </c>
      <c r="C39" s="11" t="str">
        <f>IF(ISERROR(VLOOKUP(B39,'030912'!B:C,2,FALSE)),"new",VLOOKUP(B39,'030912'!B:C,2,FALSE))</f>
        <v>new</v>
      </c>
      <c r="D39" s="11" t="str">
        <f>IF(ISERROR(VLOOKUP(B39,'030912'!B:D,3,FALSE)),"new",IF(VLOOKUP(B39,'030912'!B:D,3,FALSE)="new","existing",VLOOKUP(B39,'030912'!B:D,3,FALSE)))</f>
        <v>existing</v>
      </c>
      <c r="E39" s="4" t="e">
        <f t="shared" si="1"/>
        <v>#VALUE!</v>
      </c>
      <c r="F39" s="11" t="str">
        <f>IF(ISERROR(VLOOKUP(B39,'050912'!B:B,1,FALSE)),"yes","no")</f>
        <v>no</v>
      </c>
      <c r="G39" s="2" t="s">
        <v>1040</v>
      </c>
      <c r="H39" s="11" t="str">
        <f>IF(ISNA(VLOOKUP(B39,CEEMEA!$A:$A,1,0)),IF(ISNA(VLOOKUP(B39,Removes!$A:$A,1,0)),IF(ISNA(VLOOKUP(B39,TTM!$A:$A,1,0)),IF(ISNA(VLOOKUP(B39,FastTrack!$A:$A,1,0)),"Smart421","FastTrack"),"TTM"),"Remove"),"CEEMEA")</f>
        <v>Smart421</v>
      </c>
      <c r="I39" s="11" t="str">
        <f>IF(COUNTIF(schedule!BO$1:ZZ$100,B39)=0,"new","scheduled")</f>
        <v>scheduled</v>
      </c>
    </row>
    <row r="40" spans="1:9">
      <c r="A40" s="11" t="s">
        <v>5</v>
      </c>
      <c r="B40" s="13">
        <v>120831032320</v>
      </c>
      <c r="C40" s="11" t="str">
        <f>IF(ISERROR(VLOOKUP(B40,'030912'!B:C,2,FALSE)),"new",VLOOKUP(B40,'030912'!B:C,2,FALSE))</f>
        <v>new</v>
      </c>
      <c r="D40" s="11" t="str">
        <f>IF(ISERROR(VLOOKUP(B40,'030912'!B:D,3,FALSE)),"new",IF(VLOOKUP(B40,'030912'!B:D,3,FALSE)="new","existing",VLOOKUP(B40,'030912'!B:D,3,FALSE)))</f>
        <v>existing</v>
      </c>
      <c r="E40" s="4" t="e">
        <f t="shared" si="1"/>
        <v>#VALUE!</v>
      </c>
      <c r="F40" s="11" t="str">
        <f>IF(ISERROR(VLOOKUP(B40,'050912'!B:B,1,FALSE)),"yes","no")</f>
        <v>no</v>
      </c>
      <c r="G40" s="2" t="s">
        <v>1038</v>
      </c>
      <c r="H40" s="11" t="str">
        <f>IF(ISNA(VLOOKUP(B40,CEEMEA!$A:$A,1,0)),IF(ISNA(VLOOKUP(B40,Removes!$A:$A,1,0)),IF(ISNA(VLOOKUP(B40,TTM!$A:$A,1,0)),IF(ISNA(VLOOKUP(B40,FastTrack!$A:$A,1,0)),"Smart421","FastTrack"),"TTM"),"Remove"),"CEEMEA")</f>
        <v>Smart421</v>
      </c>
      <c r="I40" s="11" t="str">
        <f>IF(COUNTIF(schedule!BO$1:ZZ$100,B40)=0,"new","scheduled")</f>
        <v>scheduled</v>
      </c>
    </row>
    <row r="41" spans="1:9">
      <c r="A41" s="11" t="s">
        <v>9</v>
      </c>
      <c r="B41" s="13">
        <v>120831032952</v>
      </c>
      <c r="C41" s="11" t="str">
        <f>IF(ISERROR(VLOOKUP(B41,'030912'!B:C,2,FALSE)),"new",VLOOKUP(B41,'030912'!B:C,2,FALSE))</f>
        <v>new</v>
      </c>
      <c r="D41" s="11" t="str">
        <f>IF(ISERROR(VLOOKUP(B41,'030912'!B:D,3,FALSE)),"new",IF(VLOOKUP(B41,'030912'!B:D,3,FALSE)="new","existing",VLOOKUP(B41,'030912'!B:D,3,FALSE)))</f>
        <v>existing</v>
      </c>
      <c r="E41" s="4" t="e">
        <f t="shared" si="1"/>
        <v>#VALUE!</v>
      </c>
      <c r="F41" s="11" t="str">
        <f>IF(ISERROR(VLOOKUP(B41,'050912'!B:B,1,FALSE)),"yes","no")</f>
        <v>no</v>
      </c>
      <c r="G41" s="2" t="s">
        <v>1036</v>
      </c>
      <c r="H41" s="11" t="str">
        <f>IF(ISNA(VLOOKUP(B41,CEEMEA!$A:$A,1,0)),IF(ISNA(VLOOKUP(B41,Removes!$A:$A,1,0)),IF(ISNA(VLOOKUP(B41,TTM!$A:$A,1,0)),IF(ISNA(VLOOKUP(B41,FastTrack!$A:$A,1,0)),"Smart421","FastTrack"),"TTM"),"Remove"),"CEEMEA")</f>
        <v>Smart421</v>
      </c>
      <c r="I41" s="11" t="str">
        <f>IF(COUNTIF(schedule!BO$1:ZZ$100,B41)=0,"new","scheduled")</f>
        <v>scheduled</v>
      </c>
    </row>
    <row r="42" spans="1:9">
      <c r="A42" s="11" t="s">
        <v>7</v>
      </c>
      <c r="B42" s="13">
        <v>120831034501</v>
      </c>
      <c r="C42" s="11" t="str">
        <f>IF(ISERROR(VLOOKUP(B42,'030912'!B:C,2,FALSE)),"new",VLOOKUP(B42,'030912'!B:C,2,FALSE))</f>
        <v>new</v>
      </c>
      <c r="D42" s="11" t="str">
        <f>IF(ISERROR(VLOOKUP(B42,'030912'!B:D,3,FALSE)),"new",IF(VLOOKUP(B42,'030912'!B:D,3,FALSE)="new","existing",VLOOKUP(B42,'030912'!B:D,3,FALSE)))</f>
        <v>existing</v>
      </c>
      <c r="E42" s="4" t="e">
        <f t="shared" si="1"/>
        <v>#VALUE!</v>
      </c>
      <c r="F42" s="11" t="str">
        <f>IF(ISERROR(VLOOKUP(B42,'050912'!B:B,1,FALSE)),"yes","no")</f>
        <v>no</v>
      </c>
      <c r="G42" s="2" t="s">
        <v>1034</v>
      </c>
      <c r="H42" s="11" t="str">
        <f>IF(ISNA(VLOOKUP(B42,CEEMEA!$A:$A,1,0)),IF(ISNA(VLOOKUP(B42,Removes!$A:$A,1,0)),IF(ISNA(VLOOKUP(B42,TTM!$A:$A,1,0)),IF(ISNA(VLOOKUP(B42,FastTrack!$A:$A,1,0)),"Smart421","FastTrack"),"TTM"),"Remove"),"CEEMEA")</f>
        <v>Smart421</v>
      </c>
      <c r="I42" s="11" t="str">
        <f>IF(COUNTIF(schedule!BO$1:ZZ$100,B42)=0,"new","scheduled")</f>
        <v>scheduled</v>
      </c>
    </row>
    <row r="43" spans="1:9">
      <c r="A43" s="11" t="s">
        <v>146</v>
      </c>
      <c r="B43" s="13">
        <v>120831042240</v>
      </c>
      <c r="C43" s="11" t="str">
        <f>IF(ISERROR(VLOOKUP(B43,'030912'!B:C,2,FALSE)),"new",VLOOKUP(B43,'030912'!B:C,2,FALSE))</f>
        <v>new</v>
      </c>
      <c r="D43" s="11" t="str">
        <f>IF(ISERROR(VLOOKUP(B43,'030912'!B:D,3,FALSE)),"new",IF(VLOOKUP(B43,'030912'!B:D,3,FALSE)="new","existing",VLOOKUP(B43,'030912'!B:D,3,FALSE)))</f>
        <v>existing</v>
      </c>
      <c r="E43" s="4" t="e">
        <f t="shared" si="1"/>
        <v>#VALUE!</v>
      </c>
      <c r="F43" s="11" t="str">
        <f>IF(ISERROR(VLOOKUP(B43,'050912'!B:B,1,FALSE)),"yes","no")</f>
        <v>no</v>
      </c>
      <c r="G43" s="2" t="s">
        <v>1032</v>
      </c>
      <c r="H43" s="11" t="str">
        <f>IF(ISNA(VLOOKUP(B43,CEEMEA!$A:$A,1,0)),IF(ISNA(VLOOKUP(B43,Removes!$A:$A,1,0)),IF(ISNA(VLOOKUP(B43,TTM!$A:$A,1,0)),IF(ISNA(VLOOKUP(B43,FastTrack!$A:$A,1,0)),"Smart421","FastTrack"),"TTM"),"Remove"),"CEEMEA")</f>
        <v>Smart421</v>
      </c>
      <c r="I43" s="11" t="str">
        <f>IF(COUNTIF(schedule!BO$1:ZZ$100,B43)=0,"new","scheduled")</f>
        <v>scheduled</v>
      </c>
    </row>
    <row r="44" spans="1:9">
      <c r="A44" s="11" t="s">
        <v>1</v>
      </c>
      <c r="B44" s="13">
        <v>120831043858</v>
      </c>
      <c r="C44" s="11" t="str">
        <f>IF(ISERROR(VLOOKUP(B44,'030912'!B:C,2,FALSE)),"new",VLOOKUP(B44,'030912'!B:C,2,FALSE))</f>
        <v>new</v>
      </c>
      <c r="D44" s="11" t="str">
        <f>IF(ISERROR(VLOOKUP(B44,'030912'!B:D,3,FALSE)),"new",IF(VLOOKUP(B44,'030912'!B:D,3,FALSE)="new","existing",VLOOKUP(B44,'030912'!B:D,3,FALSE)))</f>
        <v>existing</v>
      </c>
      <c r="E44" s="4" t="e">
        <f t="shared" si="1"/>
        <v>#VALUE!</v>
      </c>
      <c r="F44" s="11" t="str">
        <f>IF(ISERROR(VLOOKUP(B44,'050912'!B:B,1,FALSE)),"yes","no")</f>
        <v>no</v>
      </c>
      <c r="G44" s="2" t="s">
        <v>1031</v>
      </c>
      <c r="H44" s="11" t="str">
        <f>IF(ISNA(VLOOKUP(B44,CEEMEA!$A:$A,1,0)),IF(ISNA(VLOOKUP(B44,Removes!$A:$A,1,0)),IF(ISNA(VLOOKUP(B44,TTM!$A:$A,1,0)),IF(ISNA(VLOOKUP(B44,FastTrack!$A:$A,1,0)),"Smart421","FastTrack"),"TTM"),"Remove"),"CEEMEA")</f>
        <v>Smart421</v>
      </c>
      <c r="I44" s="11" t="str">
        <f>IF(COUNTIF(schedule!BO$1:ZZ$100,B44)=0,"new","scheduled")</f>
        <v>scheduled</v>
      </c>
    </row>
    <row r="45" spans="1:9">
      <c r="A45" s="11" t="s">
        <v>20</v>
      </c>
      <c r="B45" s="13">
        <v>120831044626</v>
      </c>
      <c r="C45" s="11" t="str">
        <f>IF(ISERROR(VLOOKUP(B45,'030912'!B:C,2,FALSE)),"new",VLOOKUP(B45,'030912'!B:C,2,FALSE))</f>
        <v>new</v>
      </c>
      <c r="D45" s="11" t="str">
        <f>IF(ISERROR(VLOOKUP(B45,'030912'!B:D,3,FALSE)),"new",IF(VLOOKUP(B45,'030912'!B:D,3,FALSE)="new","existing",VLOOKUP(B45,'030912'!B:D,3,FALSE)))</f>
        <v>existing</v>
      </c>
      <c r="E45" s="4" t="e">
        <f t="shared" si="1"/>
        <v>#VALUE!</v>
      </c>
      <c r="F45" s="11" t="str">
        <f>IF(ISERROR(VLOOKUP(B45,'050912'!B:B,1,FALSE)),"yes","no")</f>
        <v>no</v>
      </c>
      <c r="G45" s="2" t="s">
        <v>1030</v>
      </c>
      <c r="H45" s="11" t="str">
        <f>IF(ISNA(VLOOKUP(B45,CEEMEA!$A:$A,1,0)),IF(ISNA(VLOOKUP(B45,Removes!$A:$A,1,0)),IF(ISNA(VLOOKUP(B45,TTM!$A:$A,1,0)),IF(ISNA(VLOOKUP(B45,FastTrack!$A:$A,1,0)),"Smart421","FastTrack"),"TTM"),"Remove"),"CEEMEA")</f>
        <v>Smart421</v>
      </c>
      <c r="I45" s="11" t="str">
        <f>IF(COUNTIF(schedule!BO$1:ZZ$100,B45)=0,"new","scheduled")</f>
        <v>scheduled</v>
      </c>
    </row>
    <row r="46" spans="1:9">
      <c r="A46" s="11" t="s">
        <v>3</v>
      </c>
      <c r="B46" s="13">
        <v>120831045526</v>
      </c>
      <c r="C46" s="11" t="str">
        <f>IF(ISERROR(VLOOKUP(B46,'030912'!B:C,2,FALSE)),"new",VLOOKUP(B46,'030912'!B:C,2,FALSE))</f>
        <v>new</v>
      </c>
      <c r="D46" s="11" t="str">
        <f>IF(ISERROR(VLOOKUP(B46,'030912'!B:D,3,FALSE)),"new",IF(VLOOKUP(B46,'030912'!B:D,3,FALSE)="new","existing",VLOOKUP(B46,'030912'!B:D,3,FALSE)))</f>
        <v>existing</v>
      </c>
      <c r="E46" s="4" t="e">
        <f t="shared" si="1"/>
        <v>#VALUE!</v>
      </c>
      <c r="F46" s="11" t="str">
        <f>IF(ISERROR(VLOOKUP(B46,'050912'!B:B,1,FALSE)),"yes","no")</f>
        <v>no</v>
      </c>
      <c r="G46" s="2" t="s">
        <v>1028</v>
      </c>
      <c r="H46" s="11" t="str">
        <f>IF(ISNA(VLOOKUP(B46,CEEMEA!$A:$A,1,0)),IF(ISNA(VLOOKUP(B46,Removes!$A:$A,1,0)),IF(ISNA(VLOOKUP(B46,TTM!$A:$A,1,0)),IF(ISNA(VLOOKUP(B46,FastTrack!$A:$A,1,0)),"Smart421","FastTrack"),"TTM"),"Remove"),"CEEMEA")</f>
        <v>Smart421</v>
      </c>
      <c r="I46" s="11" t="str">
        <f>IF(COUNTIF(schedule!BO$1:ZZ$100,B46)=0,"new","scheduled")</f>
        <v>scheduled</v>
      </c>
    </row>
    <row r="47" spans="1:9">
      <c r="A47" s="11" t="s">
        <v>17</v>
      </c>
      <c r="B47" s="13">
        <v>120831050737</v>
      </c>
      <c r="C47" s="11" t="str">
        <f>IF(ISERROR(VLOOKUP(B47,'030912'!B:C,2,FALSE)),"new",VLOOKUP(B47,'030912'!B:C,2,FALSE))</f>
        <v>new</v>
      </c>
      <c r="D47" s="11" t="str">
        <f>IF(ISERROR(VLOOKUP(B47,'030912'!B:D,3,FALSE)),"new",IF(VLOOKUP(B47,'030912'!B:D,3,FALSE)="new","existing",VLOOKUP(B47,'030912'!B:D,3,FALSE)))</f>
        <v>existing</v>
      </c>
      <c r="E47" s="4" t="e">
        <f t="shared" si="1"/>
        <v>#VALUE!</v>
      </c>
      <c r="F47" s="11" t="str">
        <f>IF(ISERROR(VLOOKUP(B47,'050912'!B:B,1,FALSE)),"yes","no")</f>
        <v>no</v>
      </c>
      <c r="G47" s="2" t="s">
        <v>1026</v>
      </c>
      <c r="H47" s="11" t="str">
        <f>IF(ISNA(VLOOKUP(B47,CEEMEA!$A:$A,1,0)),IF(ISNA(VLOOKUP(B47,Removes!$A:$A,1,0)),IF(ISNA(VLOOKUP(B47,TTM!$A:$A,1,0)),IF(ISNA(VLOOKUP(B47,FastTrack!$A:$A,1,0)),"Smart421","FastTrack"),"TTM"),"Remove"),"CEEMEA")</f>
        <v>Smart421</v>
      </c>
      <c r="I47" s="11" t="str">
        <f>IF(COUNTIF(schedule!BO$1:ZZ$100,B47)=0,"new","scheduled")</f>
        <v>scheduled</v>
      </c>
    </row>
    <row r="48" spans="1:9" hidden="1">
      <c r="A48" s="11" t="s">
        <v>242</v>
      </c>
      <c r="B48" s="13">
        <v>120831130840</v>
      </c>
      <c r="C48" s="11" t="str">
        <f>IF(ISERROR(VLOOKUP(B48,'030912'!B:C,2,FALSE)),"new",VLOOKUP(B48,'030912'!B:C,2,FALSE))</f>
        <v>new</v>
      </c>
      <c r="D48" s="11" t="str">
        <f>IF(ISERROR(VLOOKUP(B48,'030912'!B:D,3,FALSE)),"new",IF(VLOOKUP(B48,'030912'!B:D,3,FALSE)="new","existing",VLOOKUP(B48,'030912'!B:D,3,FALSE)))</f>
        <v>existing</v>
      </c>
      <c r="E48" s="4">
        <f t="shared" si="1"/>
        <v>41008</v>
      </c>
      <c r="G48" s="2" t="s">
        <v>1012</v>
      </c>
      <c r="H48" s="11" t="str">
        <f>IF(ISNA(VLOOKUP(B48,CEEMEA!$A:$A,1,0)),IF(ISNA(VLOOKUP(B48,Removes!$A:$A,1,0)),IF(ISNA(VLOOKUP(B48,TTM!$A:$A,1,0)),IF(ISNA(VLOOKUP(B48,FastTrack!$A:$A,1,0)),"Smart421","FastTrack"),"TTM"),"Remove"),"CEEMEA")</f>
        <v>Smart421</v>
      </c>
      <c r="I48" s="11" t="str">
        <f>IF(COUNTIF(schedule!BO$1:ZZ$100,B48)=0,"new","scheduled")</f>
        <v>scheduled</v>
      </c>
    </row>
    <row r="49" spans="1:9" hidden="1">
      <c r="A49" s="11" t="s">
        <v>241</v>
      </c>
      <c r="B49" s="13">
        <v>120831132013</v>
      </c>
      <c r="C49" s="11" t="str">
        <f>IF(ISERROR(VLOOKUP(B49,'030912'!B:C,2,FALSE)),"new",VLOOKUP(B49,'030912'!B:C,2,FALSE))</f>
        <v>new</v>
      </c>
      <c r="D49" s="11" t="str">
        <f>IF(ISERROR(VLOOKUP(B49,'030912'!B:D,3,FALSE)),"new",IF(VLOOKUP(B49,'030912'!B:D,3,FALSE)="new","existing",VLOOKUP(B49,'030912'!B:D,3,FALSE)))</f>
        <v>existing</v>
      </c>
      <c r="E49" s="4">
        <f t="shared" si="1"/>
        <v>41008</v>
      </c>
      <c r="G49" s="2" t="s">
        <v>1013</v>
      </c>
      <c r="H49" s="11" t="str">
        <f>IF(ISNA(VLOOKUP(B49,CEEMEA!$A:$A,1,0)),IF(ISNA(VLOOKUP(B49,Removes!$A:$A,1,0)),IF(ISNA(VLOOKUP(B49,TTM!$A:$A,1,0)),IF(ISNA(VLOOKUP(B49,FastTrack!$A:$A,1,0)),"Smart421","FastTrack"),"TTM"),"Remove"),"CEEMEA")</f>
        <v>Smart421</v>
      </c>
      <c r="I49" s="11" t="str">
        <f>IF(COUNTIF(schedule!BO$1:ZZ$100,B49)=0,"new","scheduled")</f>
        <v>scheduled</v>
      </c>
    </row>
    <row r="50" spans="1:9" hidden="1">
      <c r="A50" s="11" t="s">
        <v>249</v>
      </c>
      <c r="B50" s="13">
        <v>120831132357</v>
      </c>
      <c r="C50" s="11" t="str">
        <f>IF(ISERROR(VLOOKUP(B50,'030912'!B:C,2,FALSE)),"new",VLOOKUP(B50,'030912'!B:C,2,FALSE))</f>
        <v>new</v>
      </c>
      <c r="D50" s="11" t="str">
        <f>IF(ISERROR(VLOOKUP(B50,'030912'!B:D,3,FALSE)),"new",IF(VLOOKUP(B50,'030912'!B:D,3,FALSE)="new","existing",VLOOKUP(B50,'030912'!B:D,3,FALSE)))</f>
        <v>existing</v>
      </c>
      <c r="E50" s="4">
        <f t="shared" si="1"/>
        <v>41008</v>
      </c>
      <c r="G50" s="2" t="s">
        <v>1009</v>
      </c>
      <c r="H50" s="11" t="str">
        <f>IF(ISNA(VLOOKUP(B50,CEEMEA!$A:$A,1,0)),IF(ISNA(VLOOKUP(B50,Removes!$A:$A,1,0)),IF(ISNA(VLOOKUP(B50,TTM!$A:$A,1,0)),IF(ISNA(VLOOKUP(B50,FastTrack!$A:$A,1,0)),"Smart421","FastTrack"),"TTM"),"Remove"),"CEEMEA")</f>
        <v>Smart421</v>
      </c>
      <c r="I50" s="11" t="str">
        <f>IF(COUNTIF(schedule!BO$1:ZZ$100,B50)=0,"new","scheduled")</f>
        <v>scheduled</v>
      </c>
    </row>
    <row r="51" spans="1:9" hidden="1">
      <c r="A51" s="11" t="s">
        <v>250</v>
      </c>
      <c r="B51" s="13">
        <v>120831132548</v>
      </c>
      <c r="C51" s="11" t="str">
        <f>IF(ISERROR(VLOOKUP(B51,'030912'!B:C,2,FALSE)),"new",VLOOKUP(B51,'030912'!B:C,2,FALSE))</f>
        <v>new</v>
      </c>
      <c r="D51" s="11" t="str">
        <f>IF(ISERROR(VLOOKUP(B51,'030912'!B:D,3,FALSE)),"new",IF(VLOOKUP(B51,'030912'!B:D,3,FALSE)="new","existing",VLOOKUP(B51,'030912'!B:D,3,FALSE)))</f>
        <v>existing</v>
      </c>
      <c r="E51" s="4" t="e">
        <f t="shared" si="1"/>
        <v>#VALUE!</v>
      </c>
      <c r="G51" s="2" t="s">
        <v>1021</v>
      </c>
      <c r="H51" s="11" t="str">
        <f>IF(ISNA(VLOOKUP(B51,CEEMEA!$A:$A,1,0)),IF(ISNA(VLOOKUP(B51,Removes!$A:$A,1,0)),IF(ISNA(VLOOKUP(B51,TTM!$A:$A,1,0)),IF(ISNA(VLOOKUP(B51,FastTrack!$A:$A,1,0)),"Smart421","FastTrack"),"TTM"),"Remove"),"CEEMEA")</f>
        <v>Smart421</v>
      </c>
      <c r="I51" s="11" t="str">
        <f>IF(COUNTIF(schedule!BO$1:ZZ$100,B51)=0,"new","scheduled")</f>
        <v>scheduled</v>
      </c>
    </row>
    <row r="52" spans="1:9">
      <c r="A52" s="11" t="s">
        <v>1017</v>
      </c>
      <c r="B52" s="13">
        <v>120904023247</v>
      </c>
      <c r="C52" s="11" t="str">
        <f>IF(ISERROR(VLOOKUP(B52,'030912'!B:C,2,FALSE)),"new",VLOOKUP(B52,'030912'!B:C,2,FALSE))</f>
        <v>new</v>
      </c>
      <c r="D52" s="11" t="str">
        <f>IF(ISERROR(VLOOKUP(B52,'030912'!B:D,3,FALSE)),"new",IF(VLOOKUP(B52,'030912'!B:D,3,FALSE)="new","existing",VLOOKUP(B52,'030912'!B:D,3,FALSE)))</f>
        <v>new</v>
      </c>
      <c r="E52" s="4">
        <f t="shared" si="1"/>
        <v>41008</v>
      </c>
      <c r="F52" s="11" t="str">
        <f>IF(ISERROR(VLOOKUP(B52,'050912'!B:B,1,FALSE)),"yes","no")</f>
        <v>yes</v>
      </c>
      <c r="G52" s="2" t="s">
        <v>1018</v>
      </c>
      <c r="H52" s="11" t="str">
        <f>IF(ISNA(VLOOKUP(B52,CEEMEA!$A:$A,1,0)),IF(ISNA(VLOOKUP(B52,Removes!$A:$A,1,0)),IF(ISNA(VLOOKUP(B52,TTM!$A:$A,1,0)),IF(ISNA(VLOOKUP(B52,FastTrack!$A:$A,1,0)),"Smart421","FastTrack"),"TTM"),"Remove"),"CEEMEA")</f>
        <v>Smart421</v>
      </c>
      <c r="I52" s="11" t="str">
        <f>IF(COUNTIF(schedule!BO$1:ZZ$100,B52)=0,"new","scheduled")</f>
        <v>scheduled</v>
      </c>
    </row>
    <row r="53" spans="1:9">
      <c r="A53" s="11" t="s">
        <v>1015</v>
      </c>
      <c r="B53" s="13">
        <v>120904023409</v>
      </c>
      <c r="C53" s="11" t="str">
        <f>IF(ISERROR(VLOOKUP(B53,'030912'!B:C,2,FALSE)),"new",VLOOKUP(B53,'030912'!B:C,2,FALSE))</f>
        <v>new</v>
      </c>
      <c r="D53" s="11" t="str">
        <f>IF(ISERROR(VLOOKUP(B53,'030912'!B:D,3,FALSE)),"new",IF(VLOOKUP(B53,'030912'!B:D,3,FALSE)="new","existing",VLOOKUP(B53,'030912'!B:D,3,FALSE)))</f>
        <v>new</v>
      </c>
      <c r="E53" s="4">
        <f t="shared" si="1"/>
        <v>41008</v>
      </c>
      <c r="F53" s="11" t="str">
        <f>IF(ISERROR(VLOOKUP(B53,'050912'!B:B,1,FALSE)),"yes","no")</f>
        <v>yes</v>
      </c>
      <c r="G53" s="2" t="s">
        <v>1016</v>
      </c>
      <c r="H53" s="11" t="str">
        <f>IF(ISNA(VLOOKUP(B53,CEEMEA!$A:$A,1,0)),IF(ISNA(VLOOKUP(B53,Removes!$A:$A,1,0)),IF(ISNA(VLOOKUP(B53,TTM!$A:$A,1,0)),IF(ISNA(VLOOKUP(B53,FastTrack!$A:$A,1,0)),"Smart421","FastTrack"),"TTM"),"Remove"),"CEEMEA")</f>
        <v>Smart421</v>
      </c>
      <c r="I53" s="11" t="str">
        <f>IF(COUNTIF(schedule!BO$1:ZZ$100,B53)=0,"new","scheduled")</f>
        <v>scheduled</v>
      </c>
    </row>
    <row r="54" spans="1:9">
      <c r="A54" s="11" t="s">
        <v>948</v>
      </c>
      <c r="B54" s="13">
        <v>1203261320513</v>
      </c>
      <c r="C54" s="11" t="str">
        <f>IF(ISERROR(VLOOKUP(B54,'030912'!B:C,2,FALSE)),"new",VLOOKUP(B54,'030912'!B:C,2,FALSE))</f>
        <v>new</v>
      </c>
      <c r="D54" s="11" t="str">
        <f>IF(ISERROR(VLOOKUP(B54,'030912'!B:D,3,FALSE)),"new",IF(VLOOKUP(B54,'030912'!B:D,3,FALSE)="new","existing",VLOOKUP(B54,'030912'!B:D,3,FALSE)))</f>
        <v>existing</v>
      </c>
      <c r="E54" s="4" t="e">
        <f t="shared" si="1"/>
        <v>#VALUE!</v>
      </c>
      <c r="F54" s="11" t="str">
        <f>IF(ISERROR(VLOOKUP(B54,'050912'!B:B,1,FALSE)),"yes","no")</f>
        <v>yes</v>
      </c>
      <c r="G54" s="2" t="s">
        <v>1024</v>
      </c>
      <c r="H54" s="11" t="str">
        <f>IF(ISNA(VLOOKUP(B54,CEEMEA!$A:$A,1,0)),IF(ISNA(VLOOKUP(B54,Removes!$A:$A,1,0)),IF(ISNA(VLOOKUP(B54,TTM!$A:$A,1,0)),IF(ISNA(VLOOKUP(B54,FastTrack!$A:$A,1,0)),"Smart421","FastTrack"),"TTM"),"Remove"),"CEEMEA")</f>
        <v>Smart421</v>
      </c>
      <c r="I54" s="11" t="str">
        <f>IF(COUNTIF(schedule!BO$1:ZZ$100,B54)=0,"new","scheduled")</f>
        <v>scheduled</v>
      </c>
    </row>
    <row r="55" spans="1:9">
      <c r="A55" s="1" t="s">
        <v>990</v>
      </c>
      <c r="B55" s="13">
        <v>1203261342171</v>
      </c>
      <c r="C55" s="11" t="str">
        <f>IF(ISERROR(VLOOKUP(B55,'030912'!B:C,2,FALSE)),"new",VLOOKUP(B55,'030912'!B:C,2,FALSE))</f>
        <v>new</v>
      </c>
      <c r="D55" s="11" t="str">
        <f>IF(ISERROR(VLOOKUP(B55,'030912'!B:D,3,FALSE)),"new",IF(VLOOKUP(B55,'030912'!B:D,3,FALSE)="new","existing",VLOOKUP(B55,'030912'!B:D,3,FALSE)))</f>
        <v>new</v>
      </c>
      <c r="E55" s="4">
        <f t="shared" si="1"/>
        <v>41008</v>
      </c>
      <c r="F55" s="11" t="str">
        <f>IF(ISERROR(VLOOKUP(B55,'050912'!B:B,1,FALSE)),"yes","no")</f>
        <v>no</v>
      </c>
      <c r="G55" s="2" t="s">
        <v>991</v>
      </c>
      <c r="H55" s="11" t="str">
        <f>IF(ISNA(VLOOKUP(B55,CEEMEA!$A:$A,1,0)),IF(ISNA(VLOOKUP(B55,Removes!$A:$A,1,0)),IF(ISNA(VLOOKUP(B55,TTM!$A:$A,1,0)),IF(ISNA(VLOOKUP(B55,FastTrack!$A:$A,1,0)),"Smart421","FastTrack"),"TTM"),"Remove"),"CEEMEA")</f>
        <v>Smart421</v>
      </c>
      <c r="I55" s="11" t="str">
        <f>IF(COUNTIF(schedule!BO$1:ZZ$100,B55)=0,"new","scheduled")</f>
        <v>scheduled</v>
      </c>
    </row>
    <row r="56" spans="1:9">
      <c r="A56" s="11" t="s">
        <v>952</v>
      </c>
      <c r="B56" s="13">
        <v>1203261342213</v>
      </c>
      <c r="C56" s="11" t="str">
        <f>IF(ISERROR(VLOOKUP(B56,'030912'!B:C,2,FALSE)),"new",VLOOKUP(B56,'030912'!B:C,2,FALSE))</f>
        <v>new</v>
      </c>
      <c r="D56" s="11" t="str">
        <f>IF(ISERROR(VLOOKUP(B56,'030912'!B:D,3,FALSE)),"new",IF(VLOOKUP(B56,'030912'!B:D,3,FALSE)="new","existing",VLOOKUP(B56,'030912'!B:D,3,FALSE)))</f>
        <v>existing</v>
      </c>
      <c r="E56" s="4" t="e">
        <f t="shared" si="1"/>
        <v>#VALUE!</v>
      </c>
      <c r="F56" s="11" t="str">
        <f>IF(ISERROR(VLOOKUP(B56,'050912'!B:B,1,FALSE)),"yes","no")</f>
        <v>no</v>
      </c>
      <c r="G56" s="2" t="s">
        <v>1025</v>
      </c>
      <c r="H56" s="11" t="str">
        <f>IF(ISNA(VLOOKUP(B56,CEEMEA!$A:$A,1,0)),IF(ISNA(VLOOKUP(B56,Removes!$A:$A,1,0)),IF(ISNA(VLOOKUP(B56,TTM!$A:$A,1,0)),IF(ISNA(VLOOKUP(B56,FastTrack!$A:$A,1,0)),"Smart421","FastTrack"),"TTM"),"Remove"),"CEEMEA")</f>
        <v>Smart421</v>
      </c>
      <c r="I56" s="11" t="str">
        <f>IF(COUNTIF(schedule!BO$1:ZZ$100,B56)=0,"new","scheduled")</f>
        <v>scheduled</v>
      </c>
    </row>
    <row r="57" spans="1:9">
      <c r="A57" s="11" t="s">
        <v>946</v>
      </c>
      <c r="B57" s="13">
        <v>1203261342323</v>
      </c>
      <c r="C57" s="11" t="str">
        <f>IF(ISERROR(VLOOKUP(B57,'030912'!B:C,2,FALSE)),"new",VLOOKUP(B57,'030912'!B:C,2,FALSE))</f>
        <v>new</v>
      </c>
      <c r="D57" s="11" t="str">
        <f>IF(ISERROR(VLOOKUP(B57,'030912'!B:D,3,FALSE)),"new",IF(VLOOKUP(B57,'030912'!B:D,3,FALSE)="new","existing",VLOOKUP(B57,'030912'!B:D,3,FALSE)))</f>
        <v>existing</v>
      </c>
      <c r="E57" s="4" t="e">
        <f t="shared" si="1"/>
        <v>#VALUE!</v>
      </c>
      <c r="F57" s="11" t="str">
        <f>IF(ISERROR(VLOOKUP(B57,'050912'!B:B,1,FALSE)),"yes","no")</f>
        <v>yes</v>
      </c>
      <c r="G57" s="2" t="s">
        <v>1023</v>
      </c>
      <c r="H57" s="11" t="str">
        <f>IF(ISNA(VLOOKUP(B57,CEEMEA!$A:$A,1,0)),IF(ISNA(VLOOKUP(B57,Removes!$A:$A,1,0)),IF(ISNA(VLOOKUP(B57,TTM!$A:$A,1,0)),IF(ISNA(VLOOKUP(B57,FastTrack!$A:$A,1,0)),"Smart421","FastTrack"),"TTM"),"Remove"),"CEEMEA")</f>
        <v>Smart421</v>
      </c>
      <c r="I57" s="11" t="str">
        <f>IF(COUNTIF(schedule!BO$1:ZZ$100,B57)=0,"new","scheduled")</f>
        <v>scheduled</v>
      </c>
    </row>
    <row r="58" spans="1:9">
      <c r="A58" s="11" t="s">
        <v>861</v>
      </c>
      <c r="B58" s="13">
        <v>1206290700033</v>
      </c>
      <c r="C58" s="11" t="str">
        <f>IF(ISERROR(VLOOKUP(B58,'030912'!B:C,2,FALSE)),"new",VLOOKUP(B58,'030912'!B:C,2,FALSE))</f>
        <v>new</v>
      </c>
      <c r="D58" s="11" t="str">
        <f>IF(ISERROR(VLOOKUP(B58,'030912'!B:D,3,FALSE)),"new",IF(VLOOKUP(B58,'030912'!B:D,3,FALSE)="new","existing",VLOOKUP(B58,'030912'!B:D,3,FALSE)))</f>
        <v>existing</v>
      </c>
      <c r="E58" s="4" t="e">
        <f t="shared" si="1"/>
        <v>#VALUE!</v>
      </c>
      <c r="F58" s="11" t="str">
        <f>IF(ISERROR(VLOOKUP(B58,'050912'!B:B,1,FALSE)),"yes","no")</f>
        <v>no</v>
      </c>
      <c r="G58" s="2" t="s">
        <v>1059</v>
      </c>
      <c r="H58" s="11" t="str">
        <f>IF(ISNA(VLOOKUP(B58,CEEMEA!$A:$A,1,0)),IF(ISNA(VLOOKUP(B58,Removes!$A:$A,1,0)),IF(ISNA(VLOOKUP(B58,TTM!$A:$A,1,0)),IF(ISNA(VLOOKUP(B58,FastTrack!$A:$A,1,0)),"Smart421","FastTrack"),"TTM"),"Remove"),"CEEMEA")</f>
        <v>Smart421</v>
      </c>
      <c r="I58" s="11" t="str">
        <f>IF(COUNTIF(schedule!BO$1:ZZ$100,B58)=0,"new","scheduled")</f>
        <v>scheduled</v>
      </c>
    </row>
    <row r="59" spans="1:9">
      <c r="A59" s="11" t="s">
        <v>224</v>
      </c>
      <c r="B59" s="13">
        <v>1206290700111</v>
      </c>
      <c r="C59" s="11" t="str">
        <f>IF(ISERROR(VLOOKUP(B59,'030912'!B:C,2,FALSE)),"new",VLOOKUP(B59,'030912'!B:C,2,FALSE))</f>
        <v>new</v>
      </c>
      <c r="D59" s="11" t="str">
        <f>IF(ISERROR(VLOOKUP(B59,'030912'!B:D,3,FALSE)),"new",IF(VLOOKUP(B59,'030912'!B:D,3,FALSE)="new","existing",VLOOKUP(B59,'030912'!B:D,3,FALSE)))</f>
        <v>existing</v>
      </c>
      <c r="E59" s="4" t="e">
        <f t="shared" si="1"/>
        <v>#VALUE!</v>
      </c>
      <c r="F59" s="11" t="str">
        <f>IF(ISERROR(VLOOKUP(B59,'050912'!B:B,1,FALSE)),"yes","no")</f>
        <v>no</v>
      </c>
      <c r="G59" s="2" t="s">
        <v>1054</v>
      </c>
      <c r="H59" s="11" t="str">
        <f>IF(ISNA(VLOOKUP(B59,CEEMEA!$A:$A,1,0)),IF(ISNA(VLOOKUP(B59,Removes!$A:$A,1,0)),IF(ISNA(VLOOKUP(B59,TTM!$A:$A,1,0)),IF(ISNA(VLOOKUP(B59,FastTrack!$A:$A,1,0)),"Smart421","FastTrack"),"TTM"),"Remove"),"CEEMEA")</f>
        <v>Smart421</v>
      </c>
      <c r="I59" s="11" t="str">
        <f>IF(COUNTIF(schedule!BO$1:ZZ$100,B59)=0,"new","scheduled")</f>
        <v>scheduled</v>
      </c>
    </row>
    <row r="60" spans="1:9">
      <c r="A60" s="11" t="s">
        <v>904</v>
      </c>
      <c r="B60" s="13">
        <v>1207170519353</v>
      </c>
      <c r="C60" s="11" t="str">
        <f>IF(ISERROR(VLOOKUP(B60,'030912'!B:C,2,FALSE)),"new",VLOOKUP(B60,'030912'!B:C,2,FALSE))</f>
        <v>new</v>
      </c>
      <c r="D60" s="11" t="str">
        <f>IF(ISERROR(VLOOKUP(B60,'030912'!B:D,3,FALSE)),"new",IF(VLOOKUP(B60,'030912'!B:D,3,FALSE)="new","existing",VLOOKUP(B60,'030912'!B:D,3,FALSE)))</f>
        <v>existing</v>
      </c>
      <c r="E60" s="4" t="e">
        <f t="shared" si="1"/>
        <v>#VALUE!</v>
      </c>
      <c r="F60" s="11" t="str">
        <f>IF(ISERROR(VLOOKUP(B60,'050912'!B:B,1,FALSE)),"yes","no")</f>
        <v>no</v>
      </c>
      <c r="G60" s="2" t="s">
        <v>1046</v>
      </c>
      <c r="H60" s="11" t="str">
        <f>IF(ISNA(VLOOKUP(B60,CEEMEA!$A:$A,1,0)),IF(ISNA(VLOOKUP(B60,Removes!$A:$A,1,0)),IF(ISNA(VLOOKUP(B60,TTM!$A:$A,1,0)),IF(ISNA(VLOOKUP(B60,FastTrack!$A:$A,1,0)),"Smart421","FastTrack"),"TTM"),"Remove"),"CEEMEA")</f>
        <v>Smart421</v>
      </c>
      <c r="I60" s="11" t="str">
        <f>IF(COUNTIF(schedule!BO$1:ZZ$100,B60)=0,"new","scheduled")</f>
        <v>scheduled</v>
      </c>
    </row>
    <row r="61" spans="1:9">
      <c r="A61" s="11" t="s">
        <v>855</v>
      </c>
      <c r="B61" s="13">
        <v>1208090652303</v>
      </c>
      <c r="C61" s="11" t="str">
        <f>IF(ISERROR(VLOOKUP(B61,'030912'!B:C,2,FALSE)),"new",VLOOKUP(B61,'030912'!B:C,2,FALSE))</f>
        <v>new</v>
      </c>
      <c r="D61" s="11" t="str">
        <f>IF(ISERROR(VLOOKUP(B61,'030912'!B:D,3,FALSE)),"new",IF(VLOOKUP(B61,'030912'!B:D,3,FALSE)="new","existing",VLOOKUP(B61,'030912'!B:D,3,FALSE)))</f>
        <v>existing</v>
      </c>
      <c r="E61" s="4" t="e">
        <f t="shared" si="1"/>
        <v>#VALUE!</v>
      </c>
      <c r="F61" s="11" t="str">
        <f>IF(ISERROR(VLOOKUP(B61,'050912'!B:B,1,FALSE)),"yes","no")</f>
        <v>yes</v>
      </c>
      <c r="G61" s="2" t="s">
        <v>1057</v>
      </c>
      <c r="H61" s="11" t="str">
        <f>IF(ISNA(VLOOKUP(B61,CEEMEA!$A:$A,1,0)),IF(ISNA(VLOOKUP(B61,Removes!$A:$A,1,0)),IF(ISNA(VLOOKUP(B61,TTM!$A:$A,1,0)),IF(ISNA(VLOOKUP(B61,FastTrack!$A:$A,1,0)),"Smart421","FastTrack"),"TTM"),"Remove"),"CEEMEA")</f>
        <v>Smart421</v>
      </c>
      <c r="I61" s="11" t="str">
        <f>IF(COUNTIF(schedule!BO$1:ZZ$100,B61)=0,"new","scheduled")</f>
        <v>new</v>
      </c>
    </row>
    <row r="62" spans="1:9">
      <c r="A62" s="11" t="s">
        <v>822</v>
      </c>
      <c r="B62" s="13">
        <v>1208090652334</v>
      </c>
      <c r="C62" s="11" t="str">
        <f>IF(ISERROR(VLOOKUP(B62,'030912'!B:C,2,FALSE)),"new",VLOOKUP(B62,'030912'!B:C,2,FALSE))</f>
        <v>new</v>
      </c>
      <c r="D62" s="11" t="str">
        <f>IF(ISERROR(VLOOKUP(B62,'030912'!B:D,3,FALSE)),"new",IF(VLOOKUP(B62,'030912'!B:D,3,FALSE)="new","existing",VLOOKUP(B62,'030912'!B:D,3,FALSE)))</f>
        <v>existing</v>
      </c>
      <c r="E62" s="4" t="e">
        <f t="shared" si="1"/>
        <v>#VALUE!</v>
      </c>
      <c r="F62" s="11" t="str">
        <f>IF(ISERROR(VLOOKUP(B62,'050912'!B:B,1,FALSE)),"yes","no")</f>
        <v>yes</v>
      </c>
      <c r="G62" s="2" t="s">
        <v>1052</v>
      </c>
      <c r="H62" s="11" t="str">
        <f>IF(ISNA(VLOOKUP(B62,CEEMEA!$A:$A,1,0)),IF(ISNA(VLOOKUP(B62,Removes!$A:$A,1,0)),IF(ISNA(VLOOKUP(B62,TTM!$A:$A,1,0)),IF(ISNA(VLOOKUP(B62,FastTrack!$A:$A,1,0)),"Smart421","FastTrack"),"TTM"),"Remove"),"CEEMEA")</f>
        <v>Smart421</v>
      </c>
      <c r="I62" s="11" t="str">
        <f>IF(COUNTIF(schedule!BO$1:ZZ$100,B62)=0,"new","scheduled")</f>
        <v>new</v>
      </c>
    </row>
    <row r="63" spans="1:9">
      <c r="A63" s="1" t="s">
        <v>857</v>
      </c>
      <c r="B63" s="13">
        <v>1208090652422</v>
      </c>
      <c r="C63" s="11" t="str">
        <f>IF(ISERROR(VLOOKUP(B63,'030912'!B:C,2,FALSE)),"new",VLOOKUP(B63,'030912'!B:C,2,FALSE))</f>
        <v>new</v>
      </c>
      <c r="D63" s="11" t="str">
        <f>IF(ISERROR(VLOOKUP(B63,'030912'!B:D,3,FALSE)),"new",IF(VLOOKUP(B63,'030912'!B:D,3,FALSE)="new","existing",VLOOKUP(B63,'030912'!B:D,3,FALSE)))</f>
        <v>existing</v>
      </c>
      <c r="E63" s="4">
        <f t="shared" si="1"/>
        <v>41008</v>
      </c>
      <c r="F63" s="11" t="str">
        <f>IF(ISERROR(VLOOKUP(B63,'050912'!B:B,1,FALSE)),"yes","no")</f>
        <v>yes</v>
      </c>
      <c r="G63" s="2" t="s">
        <v>992</v>
      </c>
      <c r="H63" s="11" t="str">
        <f>IF(ISNA(VLOOKUP(B63,CEEMEA!$A:$A,1,0)),IF(ISNA(VLOOKUP(B63,Removes!$A:$A,1,0)),IF(ISNA(VLOOKUP(B63,TTM!$A:$A,1,0)),IF(ISNA(VLOOKUP(B63,FastTrack!$A:$A,1,0)),"Smart421","FastTrack"),"TTM"),"Remove"),"CEEMEA")</f>
        <v>Smart421</v>
      </c>
      <c r="I63" s="11" t="str">
        <f>IF(COUNTIF(schedule!BO$1:ZZ$100,B63)=0,"new","scheduled")</f>
        <v>new</v>
      </c>
    </row>
    <row r="64" spans="1:9">
      <c r="A64" s="1" t="s">
        <v>995</v>
      </c>
      <c r="B64" s="13">
        <v>1208090652463</v>
      </c>
      <c r="C64" s="11" t="str">
        <f>IF(ISERROR(VLOOKUP(B64,'030912'!B:C,2,FALSE)),"new",VLOOKUP(B64,'030912'!B:C,2,FALSE))</f>
        <v>new</v>
      </c>
      <c r="D64" s="11" t="str">
        <f>IF(ISERROR(VLOOKUP(B64,'030912'!B:D,3,FALSE)),"new",IF(VLOOKUP(B64,'030912'!B:D,3,FALSE)="new","existing",VLOOKUP(B64,'030912'!B:D,3,FALSE)))</f>
        <v>new</v>
      </c>
      <c r="E64" s="4">
        <f t="shared" si="1"/>
        <v>41008</v>
      </c>
      <c r="F64" s="11" t="str">
        <f>IF(ISERROR(VLOOKUP(B64,'050912'!B:B,1,FALSE)),"yes","no")</f>
        <v>yes</v>
      </c>
      <c r="G64" s="2" t="s">
        <v>996</v>
      </c>
      <c r="H64" s="11" t="str">
        <f>IF(ISNA(VLOOKUP(B64,CEEMEA!$A:$A,1,0)),IF(ISNA(VLOOKUP(B64,Removes!$A:$A,1,0)),IF(ISNA(VLOOKUP(B64,TTM!$A:$A,1,0)),IF(ISNA(VLOOKUP(B64,FastTrack!$A:$A,1,0)),"Smart421","FastTrack"),"TTM"),"Remove"),"CEEMEA")</f>
        <v>Smart421</v>
      </c>
      <c r="I64" s="11" t="str">
        <f>IF(COUNTIF(schedule!BO$1:ZZ$100,B64)=0,"new","scheduled")</f>
        <v>new</v>
      </c>
    </row>
    <row r="65" spans="1:9">
      <c r="A65" s="1" t="s">
        <v>988</v>
      </c>
      <c r="B65" s="13">
        <v>1208090652513</v>
      </c>
      <c r="C65" s="11" t="str">
        <f>IF(ISERROR(VLOOKUP(B65,'030912'!B:C,2,FALSE)),"new",VLOOKUP(B65,'030912'!B:C,2,FALSE))</f>
        <v>new</v>
      </c>
      <c r="D65" s="11" t="str">
        <f>IF(ISERROR(VLOOKUP(B65,'030912'!B:D,3,FALSE)),"new",IF(VLOOKUP(B65,'030912'!B:D,3,FALSE)="new","existing",VLOOKUP(B65,'030912'!B:D,3,FALSE)))</f>
        <v>new</v>
      </c>
      <c r="E65" s="4">
        <f t="shared" si="1"/>
        <v>41008</v>
      </c>
      <c r="F65" s="11" t="str">
        <f>IF(ISERROR(VLOOKUP(B65,'050912'!B:B,1,FALSE)),"yes","no")</f>
        <v>yes</v>
      </c>
      <c r="G65" s="2" t="s">
        <v>989</v>
      </c>
      <c r="H65" s="11" t="str">
        <f>IF(ISNA(VLOOKUP(B65,CEEMEA!$A:$A,1,0)),IF(ISNA(VLOOKUP(B65,Removes!$A:$A,1,0)),IF(ISNA(VLOOKUP(B65,TTM!$A:$A,1,0)),IF(ISNA(VLOOKUP(B65,FastTrack!$A:$A,1,0)),"Smart421","FastTrack"),"TTM"),"Remove"),"CEEMEA")</f>
        <v>Smart421</v>
      </c>
      <c r="I65" s="11" t="str">
        <f>IF(COUNTIF(schedule!BO$1:ZZ$100,B65)=0,"new","scheduled")</f>
        <v>new</v>
      </c>
    </row>
    <row r="66" spans="1:9">
      <c r="A66" s="1" t="s">
        <v>986</v>
      </c>
      <c r="B66" s="13">
        <v>1208090652553</v>
      </c>
      <c r="C66" s="11" t="str">
        <f>IF(ISERROR(VLOOKUP(B66,'030912'!B:C,2,FALSE)),"new",VLOOKUP(B66,'030912'!B:C,2,FALSE))</f>
        <v>new</v>
      </c>
      <c r="D66" s="11" t="str">
        <f>IF(ISERROR(VLOOKUP(B66,'030912'!B:D,3,FALSE)),"new",IF(VLOOKUP(B66,'030912'!B:D,3,FALSE)="new","existing",VLOOKUP(B66,'030912'!B:D,3,FALSE)))</f>
        <v>new</v>
      </c>
      <c r="E66" s="4">
        <f t="shared" ref="E66:E85" si="2">DATEVALUE(MID(G66,SEARCH("/",G66,1)-2,10))</f>
        <v>41008</v>
      </c>
      <c r="F66" s="11" t="str">
        <f>IF(ISERROR(VLOOKUP(B66,'050912'!B:B,1,FALSE)),"yes","no")</f>
        <v>yes</v>
      </c>
      <c r="G66" s="2" t="s">
        <v>987</v>
      </c>
      <c r="H66" s="11" t="str">
        <f>IF(ISNA(VLOOKUP(B66,CEEMEA!$A:$A,1,0)),IF(ISNA(VLOOKUP(B66,Removes!$A:$A,1,0)),IF(ISNA(VLOOKUP(B66,TTM!$A:$A,1,0)),IF(ISNA(VLOOKUP(B66,FastTrack!$A:$A,1,0)),"Smart421","FastTrack"),"TTM"),"Remove"),"CEEMEA")</f>
        <v>Smart421</v>
      </c>
      <c r="I66" s="11" t="str">
        <f>IF(COUNTIF(schedule!BO$1:ZZ$100,B66)=0,"new","scheduled")</f>
        <v>new</v>
      </c>
    </row>
    <row r="67" spans="1:9">
      <c r="A67" s="1" t="s">
        <v>984</v>
      </c>
      <c r="B67" s="13">
        <v>1208090653001</v>
      </c>
      <c r="C67" s="11" t="str">
        <f>IF(ISERROR(VLOOKUP(B67,'030912'!B:C,2,FALSE)),"new",VLOOKUP(B67,'030912'!B:C,2,FALSE))</f>
        <v>new</v>
      </c>
      <c r="D67" s="11" t="str">
        <f>IF(ISERROR(VLOOKUP(B67,'030912'!B:D,3,FALSE)),"new",IF(VLOOKUP(B67,'030912'!B:D,3,FALSE)="new","existing",VLOOKUP(B67,'030912'!B:D,3,FALSE)))</f>
        <v>new</v>
      </c>
      <c r="E67" s="4">
        <f t="shared" si="2"/>
        <v>41008</v>
      </c>
      <c r="F67" s="11" t="str">
        <f>IF(ISERROR(VLOOKUP(B67,'050912'!B:B,1,FALSE)),"yes","no")</f>
        <v>yes</v>
      </c>
      <c r="G67" s="2" t="s">
        <v>985</v>
      </c>
      <c r="H67" s="11" t="str">
        <f>IF(ISNA(VLOOKUP(B67,CEEMEA!$A:$A,1,0)),IF(ISNA(VLOOKUP(B67,Removes!$A:$A,1,0)),IF(ISNA(VLOOKUP(B67,TTM!$A:$A,1,0)),IF(ISNA(VLOOKUP(B67,FastTrack!$A:$A,1,0)),"Smart421","FastTrack"),"TTM"),"Remove"),"CEEMEA")</f>
        <v>Smart421</v>
      </c>
      <c r="I67" s="11" t="str">
        <f>IF(COUNTIF(schedule!BO$1:ZZ$100,B67)=0,"new","scheduled")</f>
        <v>new</v>
      </c>
    </row>
    <row r="68" spans="1:9">
      <c r="A68" s="1" t="s">
        <v>982</v>
      </c>
      <c r="B68" s="13">
        <v>1208090653043</v>
      </c>
      <c r="C68" s="11" t="str">
        <f>IF(ISERROR(VLOOKUP(B68,'030912'!B:C,2,FALSE)),"new",VLOOKUP(B68,'030912'!B:C,2,FALSE))</f>
        <v>new</v>
      </c>
      <c r="D68" s="11" t="str">
        <f>IF(ISERROR(VLOOKUP(B68,'030912'!B:D,3,FALSE)),"new",IF(VLOOKUP(B68,'030912'!B:D,3,FALSE)="new","existing",VLOOKUP(B68,'030912'!B:D,3,FALSE)))</f>
        <v>new</v>
      </c>
      <c r="E68" s="4">
        <f t="shared" si="2"/>
        <v>41008</v>
      </c>
      <c r="F68" s="11" t="str">
        <f>IF(ISERROR(VLOOKUP(B68,'050912'!B:B,1,FALSE)),"yes","no")</f>
        <v>yes</v>
      </c>
      <c r="G68" s="2" t="s">
        <v>983</v>
      </c>
      <c r="H68" s="11" t="str">
        <f>IF(ISNA(VLOOKUP(B68,CEEMEA!$A:$A,1,0)),IF(ISNA(VLOOKUP(B68,Removes!$A:$A,1,0)),IF(ISNA(VLOOKUP(B68,TTM!$A:$A,1,0)),IF(ISNA(VLOOKUP(B68,FastTrack!$A:$A,1,0)),"Smart421","FastTrack"),"TTM"),"Remove"),"CEEMEA")</f>
        <v>Smart421</v>
      </c>
      <c r="I68" s="11" t="str">
        <f>IF(COUNTIF(schedule!BO$1:ZZ$100,B68)=0,"new","scheduled")</f>
        <v>new</v>
      </c>
    </row>
    <row r="69" spans="1:9">
      <c r="A69" s="1" t="s">
        <v>979</v>
      </c>
      <c r="B69" s="13">
        <v>1208090653083</v>
      </c>
      <c r="C69" s="11" t="str">
        <f>IF(ISERROR(VLOOKUP(B69,'030912'!B:C,2,FALSE)),"new",VLOOKUP(B69,'030912'!B:C,2,FALSE))</f>
        <v>new</v>
      </c>
      <c r="D69" s="11" t="str">
        <f>IF(ISERROR(VLOOKUP(B69,'030912'!B:D,3,FALSE)),"new",IF(VLOOKUP(B69,'030912'!B:D,3,FALSE)="new","existing",VLOOKUP(B69,'030912'!B:D,3,FALSE)))</f>
        <v>new</v>
      </c>
      <c r="E69" s="4">
        <f t="shared" si="2"/>
        <v>41008</v>
      </c>
      <c r="F69" s="11" t="str">
        <f>IF(ISERROR(VLOOKUP(B69,'050912'!B:B,1,FALSE)),"yes","no")</f>
        <v>yes</v>
      </c>
      <c r="G69" s="2" t="s">
        <v>980</v>
      </c>
      <c r="H69" s="11" t="str">
        <f>IF(ISNA(VLOOKUP(B69,CEEMEA!$A:$A,1,0)),IF(ISNA(VLOOKUP(B69,Removes!$A:$A,1,0)),IF(ISNA(VLOOKUP(B69,TTM!$A:$A,1,0)),IF(ISNA(VLOOKUP(B69,FastTrack!$A:$A,1,0)),"Smart421","FastTrack"),"TTM"),"Remove"),"CEEMEA")</f>
        <v>Smart421</v>
      </c>
      <c r="I69" s="11" t="str">
        <f>IF(COUNTIF(schedule!BO$1:ZZ$100,B69)=0,"new","scheduled")</f>
        <v>new</v>
      </c>
    </row>
    <row r="70" spans="1:9">
      <c r="A70" s="1" t="s">
        <v>977</v>
      </c>
      <c r="B70" s="13">
        <v>1208090653123</v>
      </c>
      <c r="C70" s="11" t="str">
        <f>IF(ISERROR(VLOOKUP(B70,'030912'!B:C,2,FALSE)),"new",VLOOKUP(B70,'030912'!B:C,2,FALSE))</f>
        <v>new</v>
      </c>
      <c r="D70" s="11" t="str">
        <f>IF(ISERROR(VLOOKUP(B70,'030912'!B:D,3,FALSE)),"new",IF(VLOOKUP(B70,'030912'!B:D,3,FALSE)="new","existing",VLOOKUP(B70,'030912'!B:D,3,FALSE)))</f>
        <v>new</v>
      </c>
      <c r="E70" s="4">
        <f t="shared" si="2"/>
        <v>41008</v>
      </c>
      <c r="F70" s="11" t="str">
        <f>IF(ISERROR(VLOOKUP(B70,'050912'!B:B,1,FALSE)),"yes","no")</f>
        <v>yes</v>
      </c>
      <c r="G70" s="2" t="s">
        <v>978</v>
      </c>
      <c r="H70" s="11" t="str">
        <f>IF(ISNA(VLOOKUP(B70,CEEMEA!$A:$A,1,0)),IF(ISNA(VLOOKUP(B70,Removes!$A:$A,1,0)),IF(ISNA(VLOOKUP(B70,TTM!$A:$A,1,0)),IF(ISNA(VLOOKUP(B70,FastTrack!$A:$A,1,0)),"Smart421","FastTrack"),"TTM"),"Remove"),"CEEMEA")</f>
        <v>Smart421</v>
      </c>
      <c r="I70" s="11" t="str">
        <f>IF(COUNTIF(schedule!BO$1:ZZ$100,B70)=0,"new","scheduled")</f>
        <v>new</v>
      </c>
    </row>
    <row r="71" spans="1:9" hidden="1">
      <c r="A71" s="11" t="s">
        <v>489</v>
      </c>
      <c r="B71" s="13">
        <v>1208130524571</v>
      </c>
      <c r="C71" s="11" t="str">
        <f>IF(ISERROR(VLOOKUP(B71,'030912'!B:C,2,FALSE)),"new",VLOOKUP(B71,'030912'!B:C,2,FALSE))</f>
        <v>new</v>
      </c>
      <c r="D71" s="11" t="str">
        <f>IF(ISERROR(VLOOKUP(B71,'030912'!B:D,3,FALSE)),"new",IF(VLOOKUP(B71,'030912'!B:D,3,FALSE)="new","existing",VLOOKUP(B71,'030912'!B:D,3,FALSE)))</f>
        <v>existing</v>
      </c>
      <c r="E71" s="4">
        <f t="shared" si="2"/>
        <v>41008</v>
      </c>
      <c r="G71" s="2" t="s">
        <v>1014</v>
      </c>
      <c r="H71" s="11" t="str">
        <f>IF(ISNA(VLOOKUP(B71,CEEMEA!$A:$A,1,0)),IF(ISNA(VLOOKUP(B71,Removes!$A:$A,1,0)),IF(ISNA(VLOOKUP(B71,TTM!$A:$A,1,0)),IF(ISNA(VLOOKUP(B71,FastTrack!$A:$A,1,0)),"Smart421","FastTrack"),"TTM"),"Remove"),"CEEMEA")</f>
        <v>Remove</v>
      </c>
      <c r="I71" s="11" t="str">
        <f>IF(COUNTIF(schedule!BO$1:ZZ$100,B71)=0,"new","scheduled")</f>
        <v>new</v>
      </c>
    </row>
    <row r="72" spans="1:9" hidden="1">
      <c r="A72" s="11" t="s">
        <v>27</v>
      </c>
      <c r="B72" s="13">
        <v>1208170949261</v>
      </c>
      <c r="C72" s="11" t="str">
        <f>IF(ISERROR(VLOOKUP(B72,'030912'!B:C,2,FALSE)),"new",VLOOKUP(B72,'030912'!B:C,2,FALSE))</f>
        <v>new</v>
      </c>
      <c r="D72" s="11" t="str">
        <f>IF(ISERROR(VLOOKUP(B72,'030912'!B:D,3,FALSE)),"new",IF(VLOOKUP(B72,'030912'!B:D,3,FALSE)="new","existing",VLOOKUP(B72,'030912'!B:D,3,FALSE)))</f>
        <v>existing</v>
      </c>
      <c r="E72" s="4" t="e">
        <f t="shared" si="2"/>
        <v>#VALUE!</v>
      </c>
      <c r="G72" s="2" t="s">
        <v>429</v>
      </c>
      <c r="H72" s="11" t="str">
        <f>IF(ISNA(VLOOKUP(B72,CEEMEA!$A:$A,1,0)),IF(ISNA(VLOOKUP(B72,Removes!$A:$A,1,0)),IF(ISNA(VLOOKUP(B72,TTM!$A:$A,1,0)),IF(ISNA(VLOOKUP(B72,FastTrack!$A:$A,1,0)),"Smart421","FastTrack"),"TTM"),"Remove"),"CEEMEA")</f>
        <v>Smart421</v>
      </c>
      <c r="I72" s="11" t="str">
        <f>IF(COUNTIF(schedule!BO$1:ZZ$100,B72)=0,"new","scheduled")</f>
        <v>scheduled</v>
      </c>
    </row>
    <row r="73" spans="1:9" hidden="1">
      <c r="A73" s="11" t="s">
        <v>424</v>
      </c>
      <c r="B73" s="13">
        <v>1208170955211</v>
      </c>
      <c r="C73" s="11" t="str">
        <f>IF(ISERROR(VLOOKUP(B73,'030912'!B:C,2,FALSE)),"new",VLOOKUP(B73,'030912'!B:C,2,FALSE))</f>
        <v>new</v>
      </c>
      <c r="D73" s="11" t="str">
        <f>IF(ISERROR(VLOOKUP(B73,'030912'!B:D,3,FALSE)),"new",IF(VLOOKUP(B73,'030912'!B:D,3,FALSE)="new","existing",VLOOKUP(B73,'030912'!B:D,3,FALSE)))</f>
        <v>existing</v>
      </c>
      <c r="E73" s="4" t="e">
        <f t="shared" si="2"/>
        <v>#VALUE!</v>
      </c>
      <c r="G73" s="2" t="s">
        <v>1053</v>
      </c>
      <c r="H73" s="11" t="str">
        <f>IF(ISNA(VLOOKUP(B73,CEEMEA!$A:$A,1,0)),IF(ISNA(VLOOKUP(B73,Removes!$A:$A,1,0)),IF(ISNA(VLOOKUP(B73,TTM!$A:$A,1,0)),IF(ISNA(VLOOKUP(B73,FastTrack!$A:$A,1,0)),"Smart421","FastTrack"),"TTM"),"Remove"),"CEEMEA")</f>
        <v>Smart421</v>
      </c>
      <c r="I73" s="11" t="str">
        <f>IF(COUNTIF(schedule!BO$1:ZZ$100,B73)=0,"new","scheduled")</f>
        <v>scheduled</v>
      </c>
    </row>
    <row r="74" spans="1:9">
      <c r="A74" s="11" t="s">
        <v>859</v>
      </c>
      <c r="B74" s="13">
        <v>1208182007483</v>
      </c>
      <c r="C74" s="11" t="str">
        <f>IF(ISERROR(VLOOKUP(B74,'030912'!B:C,2,FALSE)),"new",VLOOKUP(B74,'030912'!B:C,2,FALSE))</f>
        <v>new</v>
      </c>
      <c r="D74" s="11" t="str">
        <f>IF(ISERROR(VLOOKUP(B74,'030912'!B:D,3,FALSE)),"new",IF(VLOOKUP(B74,'030912'!B:D,3,FALSE)="new","existing",VLOOKUP(B74,'030912'!B:D,3,FALSE)))</f>
        <v>existing</v>
      </c>
      <c r="E74" s="4" t="e">
        <f t="shared" si="2"/>
        <v>#VALUE!</v>
      </c>
      <c r="F74" s="11" t="str">
        <f>IF(ISERROR(VLOOKUP(B74,'050912'!B:B,1,FALSE)),"yes","no")</f>
        <v>yes</v>
      </c>
      <c r="G74" s="2" t="s">
        <v>1058</v>
      </c>
      <c r="H74" s="11" t="str">
        <f>IF(ISNA(VLOOKUP(B74,CEEMEA!$A:$A,1,0)),IF(ISNA(VLOOKUP(B74,Removes!$A:$A,1,0)),IF(ISNA(VLOOKUP(B74,TTM!$A:$A,1,0)),IF(ISNA(VLOOKUP(B74,FastTrack!$A:$A,1,0)),"Smart421","FastTrack"),"TTM"),"Remove"),"CEEMEA")</f>
        <v>CEEMEA</v>
      </c>
      <c r="I74" s="11" t="str">
        <f>IF(COUNTIF(schedule!BO$1:ZZ$100,B74)=0,"new","scheduled")</f>
        <v>scheduled</v>
      </c>
    </row>
    <row r="75" spans="1:9">
      <c r="A75" s="11" t="s">
        <v>863</v>
      </c>
      <c r="B75" s="13">
        <v>1208182028102</v>
      </c>
      <c r="C75" s="11" t="str">
        <f>IF(ISERROR(VLOOKUP(B75,'030912'!B:C,2,FALSE)),"new",VLOOKUP(B75,'030912'!B:C,2,FALSE))</f>
        <v>new</v>
      </c>
      <c r="D75" s="11" t="str">
        <f>IF(ISERROR(VLOOKUP(B75,'030912'!B:D,3,FALSE)),"new",IF(VLOOKUP(B75,'030912'!B:D,3,FALSE)="new","existing",VLOOKUP(B75,'030912'!B:D,3,FALSE)))</f>
        <v>existing</v>
      </c>
      <c r="E75" s="4" t="e">
        <f t="shared" si="2"/>
        <v>#VALUE!</v>
      </c>
      <c r="F75" s="11" t="str">
        <f>IF(ISERROR(VLOOKUP(B75,'050912'!B:B,1,FALSE)),"yes","no")</f>
        <v>yes</v>
      </c>
      <c r="G75" s="2" t="s">
        <v>1060</v>
      </c>
      <c r="H75" s="11" t="str">
        <f>IF(ISNA(VLOOKUP(B75,CEEMEA!$A:$A,1,0)),IF(ISNA(VLOOKUP(B75,Removes!$A:$A,1,0)),IF(ISNA(VLOOKUP(B75,TTM!$A:$A,1,0)),IF(ISNA(VLOOKUP(B75,FastTrack!$A:$A,1,0)),"Smart421","FastTrack"),"TTM"),"Remove"),"CEEMEA")</f>
        <v>CEEMEA</v>
      </c>
      <c r="I75" s="11" t="str">
        <f>IF(COUNTIF(schedule!BO$1:ZZ$100,B75)=0,"new","scheduled")</f>
        <v>scheduled</v>
      </c>
    </row>
    <row r="76" spans="1:9">
      <c r="A76" s="11" t="s">
        <v>815</v>
      </c>
      <c r="B76" s="13">
        <v>1208280309161</v>
      </c>
      <c r="C76" s="11" t="str">
        <f>IF(ISERROR(VLOOKUP(B76,'030912'!B:C,2,FALSE)),"new",VLOOKUP(B76,'030912'!B:C,2,FALSE))</f>
        <v>new</v>
      </c>
      <c r="D76" s="11" t="str">
        <f>IF(ISERROR(VLOOKUP(B76,'030912'!B:D,3,FALSE)),"new",IF(VLOOKUP(B76,'030912'!B:D,3,FALSE)="new","existing",VLOOKUP(B76,'030912'!B:D,3,FALSE)))</f>
        <v>existing</v>
      </c>
      <c r="E76" s="4" t="e">
        <f t="shared" si="2"/>
        <v>#VALUE!</v>
      </c>
      <c r="F76" s="11" t="str">
        <f>IF(ISERROR(VLOOKUP(B76,'050912'!B:B,1,FALSE)),"yes","no")</f>
        <v>no</v>
      </c>
      <c r="G76" s="2" t="s">
        <v>1055</v>
      </c>
      <c r="H76" s="11" t="str">
        <f>IF(ISNA(VLOOKUP(B76,CEEMEA!$A:$A,1,0)),IF(ISNA(VLOOKUP(B76,Removes!$A:$A,1,0)),IF(ISNA(VLOOKUP(B76,TTM!$A:$A,1,0)),IF(ISNA(VLOOKUP(B76,FastTrack!$A:$A,1,0)),"Smart421","FastTrack"),"TTM"),"Remove"),"CEEMEA")</f>
        <v>Smart421</v>
      </c>
      <c r="I76" s="11" t="str">
        <f>IF(COUNTIF(schedule!BO$1:ZZ$100,B76)=0,"new","scheduled")</f>
        <v>scheduled</v>
      </c>
    </row>
    <row r="77" spans="1:9">
      <c r="A77" s="11" t="s">
        <v>1001</v>
      </c>
      <c r="B77" s="13">
        <v>1208281236333</v>
      </c>
      <c r="C77" s="11" t="str">
        <f>IF(ISERROR(VLOOKUP(B77,'030912'!B:C,2,FALSE)),"new",VLOOKUP(B77,'030912'!B:C,2,FALSE))</f>
        <v>new</v>
      </c>
      <c r="D77" s="11" t="str">
        <f>IF(ISERROR(VLOOKUP(B77,'030912'!B:D,3,FALSE)),"new",IF(VLOOKUP(B77,'030912'!B:D,3,FALSE)="new","existing",VLOOKUP(B77,'030912'!B:D,3,FALSE)))</f>
        <v>new</v>
      </c>
      <c r="E77" s="4">
        <f t="shared" si="2"/>
        <v>41008</v>
      </c>
      <c r="F77" s="11" t="str">
        <f>IF(ISERROR(VLOOKUP(B77,'050912'!B:B,1,FALSE)),"yes","no")</f>
        <v>no</v>
      </c>
      <c r="G77" s="2" t="s">
        <v>1002</v>
      </c>
      <c r="H77" s="11" t="str">
        <f>IF(ISNA(VLOOKUP(B77,CEEMEA!$A:$A,1,0)),IF(ISNA(VLOOKUP(B77,Removes!$A:$A,1,0)),IF(ISNA(VLOOKUP(B77,TTM!$A:$A,1,0)),IF(ISNA(VLOOKUP(B77,FastTrack!$A:$A,1,0)),"Smart421","FastTrack"),"TTM"),"Remove"),"CEEMEA")</f>
        <v>Smart421</v>
      </c>
      <c r="I77" s="11" t="str">
        <f>IF(COUNTIF(schedule!BO$1:ZZ$100,B77)=0,"new","scheduled")</f>
        <v>scheduled</v>
      </c>
    </row>
    <row r="78" spans="1:9">
      <c r="A78" s="11" t="s">
        <v>1003</v>
      </c>
      <c r="B78" s="13">
        <v>1208281236363</v>
      </c>
      <c r="C78" s="11" t="str">
        <f>IF(ISERROR(VLOOKUP(B78,'030912'!B:C,2,FALSE)),"new",VLOOKUP(B78,'030912'!B:C,2,FALSE))</f>
        <v>new</v>
      </c>
      <c r="D78" s="11" t="str">
        <f>IF(ISERROR(VLOOKUP(B78,'030912'!B:D,3,FALSE)),"new",IF(VLOOKUP(B78,'030912'!B:D,3,FALSE)="new","existing",VLOOKUP(B78,'030912'!B:D,3,FALSE)))</f>
        <v>new</v>
      </c>
      <c r="E78" s="4">
        <f t="shared" si="2"/>
        <v>41008</v>
      </c>
      <c r="F78" s="11" t="str">
        <f>IF(ISERROR(VLOOKUP(B78,'050912'!B:B,1,FALSE)),"yes","no")</f>
        <v>no</v>
      </c>
      <c r="G78" s="2" t="s">
        <v>1004</v>
      </c>
      <c r="H78" s="11" t="str">
        <f>IF(ISNA(VLOOKUP(B78,CEEMEA!$A:$A,1,0)),IF(ISNA(VLOOKUP(B78,Removes!$A:$A,1,0)),IF(ISNA(VLOOKUP(B78,TTM!$A:$A,1,0)),IF(ISNA(VLOOKUP(B78,FastTrack!$A:$A,1,0)),"Smart421","FastTrack"),"TTM"),"Remove"),"CEEMEA")</f>
        <v>Smart421</v>
      </c>
      <c r="I78" s="11" t="str">
        <f>IF(COUNTIF(schedule!BO$1:ZZ$100,B78)=0,"new","scheduled")</f>
        <v>scheduled</v>
      </c>
    </row>
    <row r="79" spans="1:9">
      <c r="A79" s="11" t="s">
        <v>1005</v>
      </c>
      <c r="B79" s="13">
        <v>1208281236383</v>
      </c>
      <c r="C79" s="11" t="str">
        <f>IF(ISERROR(VLOOKUP(B79,'030912'!B:C,2,FALSE)),"new",VLOOKUP(B79,'030912'!B:C,2,FALSE))</f>
        <v>new</v>
      </c>
      <c r="D79" s="11" t="str">
        <f>IF(ISERROR(VLOOKUP(B79,'030912'!B:D,3,FALSE)),"new",IF(VLOOKUP(B79,'030912'!B:D,3,FALSE)="new","existing",VLOOKUP(B79,'030912'!B:D,3,FALSE)))</f>
        <v>new</v>
      </c>
      <c r="E79" s="4">
        <f t="shared" si="2"/>
        <v>41008</v>
      </c>
      <c r="F79" s="11" t="str">
        <f>IF(ISERROR(VLOOKUP(B79,'050912'!B:B,1,FALSE)),"yes","no")</f>
        <v>no</v>
      </c>
      <c r="G79" s="2" t="s">
        <v>1006</v>
      </c>
      <c r="H79" s="11" t="str">
        <f>IF(ISNA(VLOOKUP(B79,CEEMEA!$A:$A,1,0)),IF(ISNA(VLOOKUP(B79,Removes!$A:$A,1,0)),IF(ISNA(VLOOKUP(B79,TTM!$A:$A,1,0)),IF(ISNA(VLOOKUP(B79,FastTrack!$A:$A,1,0)),"Smart421","FastTrack"),"TTM"),"Remove"),"CEEMEA")</f>
        <v>Smart421</v>
      </c>
      <c r="I79" s="11" t="str">
        <f>IF(COUNTIF(schedule!BO$1:ZZ$100,B79)=0,"new","scheduled")</f>
        <v>scheduled</v>
      </c>
    </row>
    <row r="80" spans="1:9">
      <c r="A80" s="11" t="s">
        <v>1007</v>
      </c>
      <c r="B80" s="13">
        <v>1208281236433</v>
      </c>
      <c r="C80" s="11" t="str">
        <f>IF(ISERROR(VLOOKUP(B80,'030912'!B:C,2,FALSE)),"new",VLOOKUP(B80,'030912'!B:C,2,FALSE))</f>
        <v>new</v>
      </c>
      <c r="D80" s="11" t="str">
        <f>IF(ISERROR(VLOOKUP(B80,'030912'!B:D,3,FALSE)),"new",IF(VLOOKUP(B80,'030912'!B:D,3,FALSE)="new","existing",VLOOKUP(B80,'030912'!B:D,3,FALSE)))</f>
        <v>new</v>
      </c>
      <c r="E80" s="4">
        <f t="shared" si="2"/>
        <v>41008</v>
      </c>
      <c r="F80" s="11" t="str">
        <f>IF(ISERROR(VLOOKUP(B80,'050912'!B:B,1,FALSE)),"yes","no")</f>
        <v>no</v>
      </c>
      <c r="G80" s="2" t="s">
        <v>1008</v>
      </c>
      <c r="H80" s="11" t="str">
        <f>IF(ISNA(VLOOKUP(B80,CEEMEA!$A:$A,1,0)),IF(ISNA(VLOOKUP(B80,Removes!$A:$A,1,0)),IF(ISNA(VLOOKUP(B80,TTM!$A:$A,1,0)),IF(ISNA(VLOOKUP(B80,FastTrack!$A:$A,1,0)),"Smart421","FastTrack"),"TTM"),"Remove"),"CEEMEA")</f>
        <v>Smart421</v>
      </c>
      <c r="I80" s="11" t="str">
        <f>IF(COUNTIF(schedule!BO$1:ZZ$100,B80)=0,"new","scheduled")</f>
        <v>scheduled</v>
      </c>
    </row>
    <row r="81" spans="1:9">
      <c r="A81" s="11" t="s">
        <v>1010</v>
      </c>
      <c r="B81" s="13">
        <v>1208281236483</v>
      </c>
      <c r="C81" s="11" t="str">
        <f>IF(ISERROR(VLOOKUP(B81,'030912'!B:C,2,FALSE)),"new",VLOOKUP(B81,'030912'!B:C,2,FALSE))</f>
        <v>new</v>
      </c>
      <c r="D81" s="11" t="str">
        <f>IF(ISERROR(VLOOKUP(B81,'030912'!B:D,3,FALSE)),"new",IF(VLOOKUP(B81,'030912'!B:D,3,FALSE)="new","existing",VLOOKUP(B81,'030912'!B:D,3,FALSE)))</f>
        <v>new</v>
      </c>
      <c r="E81" s="4">
        <f t="shared" si="2"/>
        <v>41008</v>
      </c>
      <c r="F81" s="11" t="str">
        <f>IF(ISERROR(VLOOKUP(B81,'050912'!B:B,1,FALSE)),"yes","no")</f>
        <v>no</v>
      </c>
      <c r="G81" s="2" t="s">
        <v>1011</v>
      </c>
      <c r="H81" s="11" t="str">
        <f>IF(ISNA(VLOOKUP(B81,CEEMEA!$A:$A,1,0)),IF(ISNA(VLOOKUP(B81,Removes!$A:$A,1,0)),IF(ISNA(VLOOKUP(B81,TTM!$A:$A,1,0)),IF(ISNA(VLOOKUP(B81,FastTrack!$A:$A,1,0)),"Smart421","FastTrack"),"TTM"),"Remove"),"CEEMEA")</f>
        <v>Smart421</v>
      </c>
      <c r="I81" s="11" t="str">
        <f>IF(COUNTIF(schedule!BO$1:ZZ$100,B81)=0,"new","scheduled")</f>
        <v>scheduled</v>
      </c>
    </row>
    <row r="82" spans="1:9">
      <c r="A82" s="11" t="s">
        <v>8</v>
      </c>
      <c r="B82" s="13">
        <v>1208290446361</v>
      </c>
      <c r="C82" s="11" t="str">
        <f>IF(ISERROR(VLOOKUP(B82,'030912'!B:C,2,FALSE)),"new",VLOOKUP(B82,'030912'!B:C,2,FALSE))</f>
        <v>new</v>
      </c>
      <c r="D82" s="11" t="str">
        <f>IF(ISERROR(VLOOKUP(B82,'030912'!B:D,3,FALSE)),"new",IF(VLOOKUP(B82,'030912'!B:D,3,FALSE)="new","existing",VLOOKUP(B82,'030912'!B:D,3,FALSE)))</f>
        <v>existing</v>
      </c>
      <c r="E82" s="4" t="e">
        <f t="shared" si="2"/>
        <v>#VALUE!</v>
      </c>
      <c r="F82" s="11" t="str">
        <f>IF(ISERROR(VLOOKUP(B82,'050912'!B:B,1,FALSE)),"yes","no")</f>
        <v>no</v>
      </c>
      <c r="G82" s="2" t="s">
        <v>1035</v>
      </c>
      <c r="H82" s="11" t="str">
        <f>IF(ISNA(VLOOKUP(B82,CEEMEA!$A:$A,1,0)),IF(ISNA(VLOOKUP(B82,Removes!$A:$A,1,0)),IF(ISNA(VLOOKUP(B82,TTM!$A:$A,1,0)),IF(ISNA(VLOOKUP(B82,FastTrack!$A:$A,1,0)),"Smart421","FastTrack"),"TTM"),"Remove"),"CEEMEA")</f>
        <v>CEEMEA</v>
      </c>
      <c r="I82" s="11" t="str">
        <f>IF(COUNTIF(schedule!BO$1:ZZ$100,B82)=0,"new","scheduled")</f>
        <v>new</v>
      </c>
    </row>
    <row r="83" spans="1:9">
      <c r="A83" s="11" t="s">
        <v>4</v>
      </c>
      <c r="B83" s="13">
        <v>1208290446392</v>
      </c>
      <c r="C83" s="11" t="str">
        <f>IF(ISERROR(VLOOKUP(B83,'030912'!B:C,2,FALSE)),"new",VLOOKUP(B83,'030912'!B:C,2,FALSE))</f>
        <v>new</v>
      </c>
      <c r="D83" s="11" t="str">
        <f>IF(ISERROR(VLOOKUP(B83,'030912'!B:D,3,FALSE)),"new",IF(VLOOKUP(B83,'030912'!B:D,3,FALSE)="new","existing",VLOOKUP(B83,'030912'!B:D,3,FALSE)))</f>
        <v>existing</v>
      </c>
      <c r="E83" s="4" t="e">
        <f t="shared" si="2"/>
        <v>#VALUE!</v>
      </c>
      <c r="F83" s="11" t="str">
        <f>IF(ISERROR(VLOOKUP(B83,'050912'!B:B,1,FALSE)),"yes","no")</f>
        <v>no</v>
      </c>
      <c r="G83" s="2" t="s">
        <v>1029</v>
      </c>
      <c r="H83" s="11" t="str">
        <f>IF(ISNA(VLOOKUP(B83,CEEMEA!$A:$A,1,0)),IF(ISNA(VLOOKUP(B83,Removes!$A:$A,1,0)),IF(ISNA(VLOOKUP(B83,TTM!$A:$A,1,0)),IF(ISNA(VLOOKUP(B83,FastTrack!$A:$A,1,0)),"Smart421","FastTrack"),"TTM"),"Remove"),"CEEMEA")</f>
        <v>CEEMEA</v>
      </c>
      <c r="I83" s="11" t="str">
        <f>IF(COUNTIF(schedule!BO$1:ZZ$100,B83)=0,"new","scheduled")</f>
        <v>new</v>
      </c>
    </row>
    <row r="84" spans="1:9">
      <c r="A84" s="11" t="s">
        <v>217</v>
      </c>
      <c r="B84" s="13">
        <v>1208300652102</v>
      </c>
      <c r="C84" s="11" t="str">
        <f>IF(ISERROR(VLOOKUP(B84,'030912'!B:C,2,FALSE)),"new",VLOOKUP(B84,'030912'!B:C,2,FALSE))</f>
        <v>new</v>
      </c>
      <c r="D84" s="11" t="str">
        <f>IF(ISERROR(VLOOKUP(B84,'030912'!B:D,3,FALSE)),"new",IF(VLOOKUP(B84,'030912'!B:D,3,FALSE)="new","existing",VLOOKUP(B84,'030912'!B:D,3,FALSE)))</f>
        <v>existing</v>
      </c>
      <c r="E84" s="4" t="e">
        <f t="shared" si="2"/>
        <v>#VALUE!</v>
      </c>
      <c r="F84" s="11" t="str">
        <f>IF(ISERROR(VLOOKUP(B84,'050912'!B:B,1,FALSE)),"yes","no")</f>
        <v>no</v>
      </c>
      <c r="G84" s="2" t="s">
        <v>1051</v>
      </c>
      <c r="H84" s="11" t="str">
        <f>IF(ISNA(VLOOKUP(B84,CEEMEA!$A:$A,1,0)),IF(ISNA(VLOOKUP(B84,Removes!$A:$A,1,0)),IF(ISNA(VLOOKUP(B84,TTM!$A:$A,1,0)),IF(ISNA(VLOOKUP(B84,FastTrack!$A:$A,1,0)),"Smart421","FastTrack"),"TTM"),"Remove"),"CEEMEA")</f>
        <v>Smart421</v>
      </c>
      <c r="I84" s="11" t="str">
        <f>IF(COUNTIF(schedule!BO$1:ZZ$100,B84)=0,"new","scheduled")</f>
        <v>scheduled</v>
      </c>
    </row>
    <row r="85" spans="1:9">
      <c r="A85" s="1" t="s">
        <v>999</v>
      </c>
      <c r="B85" s="13">
        <v>1208300717541</v>
      </c>
      <c r="C85" s="11" t="str">
        <f>IF(ISERROR(VLOOKUP(B85,'030912'!B:C,2,FALSE)),"new",VLOOKUP(B85,'030912'!B:C,2,FALSE))</f>
        <v>new</v>
      </c>
      <c r="D85" s="11" t="str">
        <f>IF(ISERROR(VLOOKUP(B85,'030912'!B:D,3,FALSE)),"new",IF(VLOOKUP(B85,'030912'!B:D,3,FALSE)="new","existing",VLOOKUP(B85,'030912'!B:D,3,FALSE)))</f>
        <v>new</v>
      </c>
      <c r="E85" s="4">
        <f t="shared" si="2"/>
        <v>41008</v>
      </c>
      <c r="F85" s="11" t="str">
        <f>IF(ISERROR(VLOOKUP(B85,'050912'!B:B,1,FALSE)),"yes","no")</f>
        <v>no</v>
      </c>
      <c r="G85" s="2" t="s">
        <v>1000</v>
      </c>
      <c r="H85" s="11" t="str">
        <f>IF(ISNA(VLOOKUP(B85,CEEMEA!$A:$A,1,0)),IF(ISNA(VLOOKUP(B85,Removes!$A:$A,1,0)),IF(ISNA(VLOOKUP(B85,TTM!$A:$A,1,0)),IF(ISNA(VLOOKUP(B85,FastTrack!$A:$A,1,0)),"Smart421","FastTrack"),"TTM"),"Remove"),"CEEMEA")</f>
        <v>Smart421</v>
      </c>
      <c r="I85" s="11" t="str">
        <f>IF(COUNTIF(schedule!BO$1:ZZ$100,B85)=0,"new","scheduled")</f>
        <v>scheduled</v>
      </c>
    </row>
    <row r="86" spans="1:9" hidden="1"/>
    <row r="87" spans="1:9" hidden="1"/>
    <row r="88" spans="1:9" hidden="1"/>
    <row r="89" spans="1:9" hidden="1"/>
    <row r="90" spans="1:9" hidden="1"/>
    <row r="91" spans="1:9" hidden="1"/>
    <row r="92" spans="1:9" hidden="1"/>
    <row r="93" spans="1:9" hidden="1"/>
    <row r="94" spans="1:9" hidden="1"/>
    <row r="95" spans="1:9" hidden="1"/>
    <row r="96" spans="1:9"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idden="1"/>
    <row r="412" hidden="1"/>
    <row r="413" hidden="1"/>
    <row r="414" hidden="1"/>
    <row r="415" hidden="1"/>
    <row r="416" hidden="1"/>
    <row r="417" hidden="1"/>
    <row r="418" hidden="1"/>
    <row r="419" hidden="1"/>
    <row r="420" hidden="1"/>
    <row r="421" hidden="1"/>
    <row r="422" hidden="1"/>
    <row r="423" hidden="1"/>
    <row r="424" hidden="1"/>
    <row r="425" hidden="1"/>
    <row r="426" hidden="1"/>
    <row r="427" hidden="1"/>
    <row r="428" hidden="1"/>
    <row r="429" hidden="1"/>
    <row r="430" hidden="1"/>
    <row r="431" hidden="1"/>
    <row r="432" hidden="1"/>
    <row r="433" hidden="1"/>
    <row r="434" hidden="1"/>
    <row r="435" hidden="1"/>
    <row r="436" hidden="1"/>
    <row r="437" hidden="1"/>
    <row r="438" hidden="1"/>
    <row r="439" hidden="1"/>
    <row r="440" hidden="1"/>
    <row r="441" hidden="1"/>
    <row r="442" hidden="1"/>
    <row r="443" hidden="1"/>
    <row r="444" hidden="1"/>
    <row r="445" hidden="1"/>
    <row r="446" hidden="1"/>
    <row r="447" hidden="1"/>
    <row r="448" hidden="1"/>
    <row r="449" hidden="1"/>
    <row r="450" hidden="1"/>
    <row r="451" hidden="1"/>
    <row r="452" hidden="1"/>
    <row r="453" hidden="1"/>
    <row r="454" hidden="1"/>
    <row r="455" hidden="1"/>
    <row r="456" hidden="1"/>
    <row r="457" hidden="1"/>
    <row r="458" hidden="1"/>
    <row r="459" hidden="1"/>
    <row r="460" hidden="1"/>
    <row r="461" hidden="1"/>
    <row r="462" hidden="1"/>
    <row r="463" hidden="1"/>
    <row r="464" hidden="1"/>
    <row r="465" hidden="1"/>
    <row r="466" hidden="1"/>
    <row r="467" hidden="1"/>
    <row r="468" hidden="1"/>
    <row r="469" hidden="1"/>
    <row r="470" hidden="1"/>
    <row r="471" hidden="1"/>
    <row r="472" hidden="1"/>
    <row r="473" hidden="1"/>
    <row r="474" hidden="1"/>
    <row r="475" hidden="1"/>
    <row r="476" hidden="1"/>
    <row r="477" hidden="1"/>
    <row r="478" hidden="1"/>
    <row r="479" hidden="1"/>
    <row r="480" hidden="1"/>
    <row r="481" hidden="1"/>
    <row r="482" hidden="1"/>
    <row r="483" hidden="1"/>
    <row r="484" hidden="1"/>
    <row r="485" hidden="1"/>
    <row r="486" hidden="1"/>
    <row r="487" hidden="1"/>
    <row r="488" hidden="1"/>
    <row r="489" hidden="1"/>
    <row r="490" hidden="1"/>
    <row r="491" hidden="1"/>
    <row r="492" hidden="1"/>
    <row r="493" hidden="1"/>
    <row r="494" hidden="1"/>
    <row r="495" hidden="1"/>
    <row r="496" hidden="1"/>
    <row r="497" hidden="1"/>
    <row r="498" hidden="1"/>
    <row r="499" hidden="1"/>
    <row r="500" hidden="1"/>
    <row r="501" hidden="1"/>
    <row r="502" hidden="1"/>
    <row r="503" hidden="1"/>
    <row r="504" hidden="1"/>
    <row r="505" hidden="1"/>
    <row r="506" hidden="1"/>
    <row r="507" hidden="1"/>
    <row r="508" hidden="1"/>
    <row r="509" hidden="1"/>
    <row r="510" hidden="1"/>
    <row r="511" hidden="1"/>
    <row r="512" hidden="1"/>
    <row r="513" hidden="1"/>
    <row r="514" hidden="1"/>
    <row r="515" hidden="1"/>
    <row r="516" hidden="1"/>
    <row r="517" hidden="1"/>
    <row r="518" hidden="1"/>
    <row r="519" hidden="1"/>
    <row r="520" hidden="1"/>
    <row r="521" hidden="1"/>
    <row r="522" hidden="1"/>
    <row r="523" hidden="1"/>
    <row r="524" hidden="1"/>
    <row r="525" hidden="1"/>
    <row r="526" hidden="1"/>
    <row r="527" hidden="1"/>
    <row r="528" hidden="1"/>
    <row r="529" hidden="1"/>
    <row r="530" hidden="1"/>
    <row r="531" hidden="1"/>
    <row r="532" hidden="1"/>
    <row r="533" hidden="1"/>
    <row r="534" hidden="1"/>
    <row r="535" hidden="1"/>
    <row r="536" hidden="1"/>
    <row r="537" hidden="1"/>
    <row r="538" hidden="1"/>
    <row r="539" hidden="1"/>
    <row r="540" hidden="1"/>
    <row r="541" hidden="1"/>
    <row r="542" hidden="1"/>
    <row r="543" hidden="1"/>
    <row r="544" hidden="1"/>
    <row r="545" hidden="1"/>
    <row r="546" hidden="1"/>
    <row r="547" hidden="1"/>
    <row r="548" hidden="1"/>
    <row r="549" hidden="1"/>
    <row r="550" hidden="1"/>
    <row r="551" hidden="1"/>
    <row r="552" hidden="1"/>
    <row r="553" hidden="1"/>
    <row r="554" hidden="1"/>
    <row r="555" hidden="1"/>
    <row r="556" hidden="1"/>
    <row r="557" hidden="1"/>
    <row r="558" hidden="1"/>
    <row r="559" hidden="1"/>
    <row r="560" hidden="1"/>
    <row r="561" hidden="1"/>
    <row r="562" hidden="1"/>
    <row r="563" hidden="1"/>
    <row r="564" hidden="1"/>
    <row r="565" hidden="1"/>
    <row r="566" hidden="1"/>
    <row r="567" hidden="1"/>
    <row r="568" hidden="1"/>
    <row r="569" hidden="1"/>
    <row r="570" hidden="1"/>
    <row r="571" hidden="1"/>
    <row r="572" hidden="1"/>
    <row r="573" hidden="1"/>
    <row r="574" hidden="1"/>
    <row r="575" hidden="1"/>
    <row r="576" hidden="1"/>
    <row r="577" hidden="1"/>
    <row r="578" hidden="1"/>
    <row r="579" hidden="1"/>
    <row r="580" hidden="1"/>
    <row r="581" hidden="1"/>
    <row r="582" hidden="1"/>
    <row r="583" hidden="1"/>
    <row r="584" hidden="1"/>
    <row r="585" hidden="1"/>
    <row r="586" hidden="1"/>
    <row r="587" hidden="1"/>
    <row r="588" hidden="1"/>
    <row r="589" hidden="1"/>
    <row r="590" hidden="1"/>
    <row r="591" hidden="1"/>
    <row r="592" hidden="1"/>
    <row r="593" hidden="1"/>
    <row r="594" hidden="1"/>
    <row r="595" hidden="1"/>
    <row r="596" hidden="1"/>
    <row r="597" hidden="1"/>
    <row r="598" hidden="1"/>
    <row r="599" hidden="1"/>
    <row r="600" hidden="1"/>
    <row r="601" hidden="1"/>
    <row r="602" hidden="1"/>
    <row r="603" hidden="1"/>
    <row r="604" hidden="1"/>
    <row r="605" hidden="1"/>
    <row r="606" hidden="1"/>
    <row r="607" hidden="1"/>
    <row r="608" hidden="1"/>
    <row r="609" hidden="1"/>
    <row r="610" hidden="1"/>
    <row r="611" hidden="1"/>
    <row r="612" hidden="1"/>
    <row r="613" hidden="1"/>
    <row r="614" hidden="1"/>
    <row r="615" hidden="1"/>
    <row r="616" hidden="1"/>
    <row r="617" hidden="1"/>
    <row r="618" hidden="1"/>
    <row r="619" hidden="1"/>
    <row r="620" hidden="1"/>
    <row r="621" hidden="1"/>
    <row r="622" hidden="1"/>
    <row r="623" hidden="1"/>
    <row r="624" hidden="1"/>
    <row r="625" hidden="1"/>
    <row r="626" hidden="1"/>
    <row r="627" hidden="1"/>
    <row r="628" hidden="1"/>
    <row r="629" hidden="1"/>
    <row r="630" hidden="1"/>
    <row r="631" hidden="1"/>
    <row r="632" hidden="1"/>
    <row r="633" hidden="1"/>
    <row r="634" hidden="1"/>
    <row r="635" hidden="1"/>
    <row r="636" hidden="1"/>
    <row r="637" hidden="1"/>
    <row r="638" hidden="1"/>
    <row r="639" hidden="1"/>
    <row r="640" hidden="1"/>
    <row r="641" hidden="1"/>
    <row r="642" hidden="1"/>
    <row r="643" hidden="1"/>
    <row r="644" hidden="1"/>
    <row r="645" hidden="1"/>
    <row r="646" hidden="1"/>
    <row r="647" hidden="1"/>
    <row r="648" hidden="1"/>
    <row r="649" hidden="1"/>
    <row r="650" hidden="1"/>
    <row r="651" hidden="1"/>
    <row r="652" hidden="1"/>
    <row r="653" hidden="1"/>
    <row r="654" hidden="1"/>
    <row r="655" hidden="1"/>
    <row r="656" hidden="1"/>
    <row r="657" hidden="1"/>
    <row r="658" hidden="1"/>
    <row r="659" hidden="1"/>
    <row r="660" hidden="1"/>
    <row r="661" hidden="1"/>
    <row r="662" hidden="1"/>
    <row r="663" hidden="1"/>
    <row r="664" hidden="1"/>
    <row r="665" hidden="1"/>
    <row r="666" hidden="1"/>
    <row r="667" hidden="1"/>
    <row r="668" hidden="1"/>
    <row r="669" hidden="1"/>
    <row r="670" hidden="1"/>
    <row r="671" hidden="1"/>
    <row r="672" hidden="1"/>
    <row r="673" hidden="1"/>
    <row r="674" hidden="1"/>
    <row r="675" hidden="1"/>
    <row r="676" hidden="1"/>
    <row r="677" hidden="1"/>
    <row r="678" hidden="1"/>
    <row r="679" hidden="1"/>
    <row r="680" hidden="1"/>
    <row r="681" hidden="1"/>
    <row r="682" hidden="1"/>
    <row r="683" hidden="1"/>
    <row r="684" hidden="1"/>
    <row r="685" hidden="1"/>
    <row r="686" hidden="1"/>
    <row r="687" hidden="1"/>
    <row r="688" hidden="1"/>
    <row r="689" hidden="1"/>
    <row r="690" hidden="1"/>
    <row r="691" hidden="1"/>
    <row r="692" hidden="1"/>
    <row r="693" hidden="1"/>
    <row r="694" hidden="1"/>
    <row r="695" hidden="1"/>
    <row r="696" hidden="1"/>
    <row r="697" hidden="1"/>
    <row r="698" hidden="1"/>
    <row r="699" hidden="1"/>
    <row r="700" hidden="1"/>
    <row r="701" hidden="1"/>
    <row r="702" hidden="1"/>
    <row r="703" hidden="1"/>
    <row r="704" hidden="1"/>
    <row r="705" hidden="1"/>
    <row r="706" hidden="1"/>
    <row r="707" hidden="1"/>
    <row r="708" hidden="1"/>
    <row r="709" hidden="1"/>
    <row r="710" hidden="1"/>
    <row r="711" hidden="1"/>
    <row r="712" hidden="1"/>
    <row r="713" hidden="1"/>
    <row r="714" hidden="1"/>
    <row r="715" hidden="1"/>
    <row r="716" hidden="1"/>
    <row r="717" hidden="1"/>
    <row r="718" hidden="1"/>
    <row r="719" hidden="1"/>
    <row r="720" hidden="1"/>
    <row r="721" hidden="1"/>
    <row r="722" hidden="1"/>
    <row r="723" hidden="1"/>
    <row r="724" hidden="1"/>
    <row r="725" hidden="1"/>
    <row r="726" hidden="1"/>
    <row r="727" hidden="1"/>
    <row r="728" hidden="1"/>
    <row r="729" hidden="1"/>
    <row r="730" hidden="1"/>
    <row r="731" hidden="1"/>
    <row r="732" hidden="1"/>
    <row r="733" hidden="1"/>
    <row r="734" hidden="1"/>
    <row r="735" hidden="1"/>
    <row r="736" hidden="1"/>
    <row r="737" hidden="1"/>
    <row r="738" hidden="1"/>
    <row r="739" hidden="1"/>
    <row r="740" hidden="1"/>
    <row r="741" hidden="1"/>
    <row r="742" hidden="1"/>
    <row r="743" hidden="1"/>
    <row r="744" hidden="1"/>
    <row r="745" hidden="1"/>
    <row r="746" hidden="1"/>
    <row r="747" hidden="1"/>
    <row r="748" hidden="1"/>
    <row r="749" hidden="1"/>
    <row r="750" hidden="1"/>
    <row r="751" hidden="1"/>
    <row r="752" hidden="1"/>
    <row r="753" hidden="1"/>
    <row r="754" hidden="1"/>
    <row r="755" hidden="1"/>
    <row r="756" hidden="1"/>
    <row r="757" hidden="1"/>
    <row r="758" hidden="1"/>
    <row r="759" hidden="1"/>
    <row r="760" hidden="1"/>
    <row r="761" hidden="1"/>
    <row r="762" hidden="1"/>
    <row r="763" hidden="1"/>
    <row r="764" hidden="1"/>
    <row r="765" hidden="1"/>
    <row r="766" hidden="1"/>
    <row r="767" hidden="1"/>
    <row r="768" hidden="1"/>
    <row r="769" hidden="1"/>
    <row r="770" hidden="1"/>
    <row r="771" hidden="1"/>
    <row r="772" hidden="1"/>
    <row r="773" hidden="1"/>
    <row r="774" hidden="1"/>
    <row r="775" hidden="1"/>
    <row r="776" hidden="1"/>
    <row r="777" hidden="1"/>
    <row r="778" hidden="1"/>
    <row r="779" hidden="1"/>
    <row r="780" hidden="1"/>
    <row r="781" hidden="1"/>
    <row r="782" hidden="1"/>
    <row r="783" hidden="1"/>
    <row r="784" hidden="1"/>
    <row r="785" hidden="1"/>
    <row r="786" hidden="1"/>
    <row r="787" hidden="1"/>
    <row r="788" hidden="1"/>
    <row r="789" hidden="1"/>
    <row r="790" hidden="1"/>
    <row r="791" hidden="1"/>
    <row r="792" hidden="1"/>
    <row r="793" hidden="1"/>
    <row r="794" hidden="1"/>
    <row r="795" hidden="1"/>
    <row r="796" hidden="1"/>
    <row r="797" hidden="1"/>
    <row r="798" hidden="1"/>
    <row r="799" hidden="1"/>
    <row r="800" hidden="1"/>
    <row r="801" hidden="1"/>
    <row r="802" hidden="1"/>
    <row r="803" hidden="1"/>
    <row r="804" hidden="1"/>
    <row r="805" hidden="1"/>
    <row r="806" hidden="1"/>
    <row r="807" hidden="1"/>
    <row r="808" hidden="1"/>
    <row r="809" hidden="1"/>
    <row r="810" hidden="1"/>
    <row r="811" hidden="1"/>
    <row r="812" hidden="1"/>
    <row r="813" hidden="1"/>
    <row r="814" hidden="1"/>
    <row r="815" hidden="1"/>
    <row r="816" hidden="1"/>
    <row r="817" hidden="1"/>
    <row r="818" hidden="1"/>
    <row r="819" hidden="1"/>
    <row r="820" hidden="1"/>
    <row r="821" hidden="1"/>
    <row r="822" hidden="1"/>
    <row r="823" hidden="1"/>
    <row r="824" hidden="1"/>
    <row r="825" hidden="1"/>
    <row r="826" hidden="1"/>
    <row r="827" hidden="1"/>
    <row r="828" hidden="1"/>
    <row r="829" hidden="1"/>
    <row r="830" hidden="1"/>
    <row r="831" hidden="1"/>
    <row r="832" hidden="1"/>
    <row r="833" hidden="1"/>
    <row r="834" hidden="1"/>
    <row r="835" hidden="1"/>
    <row r="836" hidden="1"/>
    <row r="837" hidden="1"/>
    <row r="838" hidden="1"/>
    <row r="839" hidden="1"/>
    <row r="840" hidden="1"/>
    <row r="841" hidden="1"/>
    <row r="842" hidden="1"/>
    <row r="843" hidden="1"/>
    <row r="844" hidden="1"/>
    <row r="845" hidden="1"/>
    <row r="846" hidden="1"/>
    <row r="847" hidden="1"/>
    <row r="848" hidden="1"/>
    <row r="849" hidden="1"/>
    <row r="850" hidden="1"/>
    <row r="851" hidden="1"/>
    <row r="852" hidden="1"/>
    <row r="853" hidden="1"/>
    <row r="854" hidden="1"/>
    <row r="855" hidden="1"/>
    <row r="856" hidden="1"/>
    <row r="857" hidden="1"/>
    <row r="858" hidden="1"/>
    <row r="859" hidden="1"/>
    <row r="860" hidden="1"/>
    <row r="861" hidden="1"/>
    <row r="862" hidden="1"/>
    <row r="863" hidden="1"/>
    <row r="864" hidden="1"/>
    <row r="865" hidden="1"/>
    <row r="866" hidden="1"/>
    <row r="867" hidden="1"/>
    <row r="868" hidden="1"/>
    <row r="869" hidden="1"/>
    <row r="870" hidden="1"/>
    <row r="871" hidden="1"/>
    <row r="872" hidden="1"/>
    <row r="873" hidden="1"/>
    <row r="874" hidden="1"/>
    <row r="875" hidden="1"/>
    <row r="876" hidden="1"/>
    <row r="877" hidden="1"/>
    <row r="878" hidden="1"/>
    <row r="879" hidden="1"/>
    <row r="880" hidden="1"/>
    <row r="881" hidden="1"/>
    <row r="882" hidden="1"/>
    <row r="883" hidden="1"/>
    <row r="884" hidden="1"/>
    <row r="885" hidden="1"/>
    <row r="886" hidden="1"/>
    <row r="887" hidden="1"/>
    <row r="888" hidden="1"/>
    <row r="889" hidden="1"/>
    <row r="890" hidden="1"/>
    <row r="891" hidden="1"/>
    <row r="892" hidden="1"/>
    <row r="893" hidden="1"/>
    <row r="894" hidden="1"/>
    <row r="895" hidden="1"/>
    <row r="896" hidden="1"/>
    <row r="897" hidden="1"/>
    <row r="898" hidden="1"/>
    <row r="899" hidden="1"/>
    <row r="900" hidden="1"/>
    <row r="901" hidden="1"/>
    <row r="902" hidden="1"/>
    <row r="903" hidden="1"/>
    <row r="904" hidden="1"/>
    <row r="905" hidden="1"/>
    <row r="906" hidden="1"/>
    <row r="907" hidden="1"/>
    <row r="908" hidden="1"/>
    <row r="909" hidden="1"/>
    <row r="910" hidden="1"/>
    <row r="911" hidden="1"/>
    <row r="912" hidden="1"/>
    <row r="913" hidden="1"/>
    <row r="914" hidden="1"/>
    <row r="915" hidden="1"/>
    <row r="916" hidden="1"/>
    <row r="917" hidden="1"/>
    <row r="918" hidden="1"/>
    <row r="919" hidden="1"/>
    <row r="920" hidden="1"/>
    <row r="921" hidden="1"/>
    <row r="922" hidden="1"/>
    <row r="923" hidden="1"/>
    <row r="924" hidden="1"/>
    <row r="925" hidden="1"/>
    <row r="926" hidden="1"/>
    <row r="927" hidden="1"/>
    <row r="928" hidden="1"/>
    <row r="929" hidden="1"/>
    <row r="930" hidden="1"/>
    <row r="931" hidden="1"/>
    <row r="932" hidden="1"/>
    <row r="933" hidden="1"/>
    <row r="934" hidden="1"/>
    <row r="935" hidden="1"/>
    <row r="936" hidden="1"/>
    <row r="937" hidden="1"/>
    <row r="938" hidden="1"/>
    <row r="939" hidden="1"/>
    <row r="940" hidden="1"/>
    <row r="941" hidden="1"/>
    <row r="942" hidden="1"/>
    <row r="943" hidden="1"/>
    <row r="944" hidden="1"/>
    <row r="945" hidden="1"/>
    <row r="946" hidden="1"/>
    <row r="947" hidden="1"/>
    <row r="948" hidden="1"/>
    <row r="949" hidden="1"/>
    <row r="950" hidden="1"/>
    <row r="951" hidden="1"/>
    <row r="952" hidden="1"/>
    <row r="953" hidden="1"/>
    <row r="954" hidden="1"/>
    <row r="955" hidden="1"/>
    <row r="956" hidden="1"/>
    <row r="957" hidden="1"/>
    <row r="958" hidden="1"/>
    <row r="959" hidden="1"/>
    <row r="960" hidden="1"/>
    <row r="961" hidden="1"/>
    <row r="962" hidden="1"/>
    <row r="963" hidden="1"/>
    <row r="964" hidden="1"/>
    <row r="965" hidden="1"/>
    <row r="966" hidden="1"/>
    <row r="967" hidden="1"/>
    <row r="968" hidden="1"/>
    <row r="969" hidden="1"/>
    <row r="970" hidden="1"/>
    <row r="971" hidden="1"/>
    <row r="972" hidden="1"/>
    <row r="973" hidden="1"/>
    <row r="974" hidden="1"/>
    <row r="975" hidden="1"/>
    <row r="976" hidden="1"/>
    <row r="977" hidden="1"/>
    <row r="978" hidden="1"/>
    <row r="979" hidden="1"/>
    <row r="980" hidden="1"/>
    <row r="981" hidden="1"/>
    <row r="982" hidden="1"/>
    <row r="983" hidden="1"/>
    <row r="984" hidden="1"/>
    <row r="985" hidden="1"/>
    <row r="986" hidden="1"/>
    <row r="987" hidden="1"/>
    <row r="988" hidden="1"/>
    <row r="989" hidden="1"/>
    <row r="990" hidden="1"/>
    <row r="991" hidden="1"/>
    <row r="992" hidden="1"/>
    <row r="993" hidden="1"/>
    <row r="994" hidden="1"/>
    <row r="995" hidden="1"/>
    <row r="996" hidden="1"/>
    <row r="997" hidden="1"/>
    <row r="998" hidden="1"/>
    <row r="999" hidden="1"/>
    <row r="1000" hidden="1"/>
    <row r="1001" hidden="1"/>
    <row r="1002" hidden="1"/>
    <row r="1003" hidden="1"/>
    <row r="1004" hidden="1"/>
    <row r="1005" hidden="1"/>
    <row r="1006" hidden="1"/>
    <row r="1007" hidden="1"/>
    <row r="1008" hidden="1"/>
    <row r="1009" hidden="1"/>
    <row r="1010" hidden="1"/>
    <row r="1011" hidden="1"/>
    <row r="1012" hidden="1"/>
    <row r="1013" hidden="1"/>
    <row r="1014" hidden="1"/>
    <row r="1015" hidden="1"/>
    <row r="1016" hidden="1"/>
    <row r="1017" hidden="1"/>
    <row r="1018" hidden="1"/>
    <row r="1019" hidden="1"/>
    <row r="1020" hidden="1"/>
    <row r="1021" hidden="1"/>
    <row r="1022" hidden="1"/>
    <row r="1023" hidden="1"/>
    <row r="1024" hidden="1"/>
    <row r="1025" hidden="1"/>
    <row r="1026" hidden="1"/>
    <row r="1027" hidden="1"/>
    <row r="1028" hidden="1"/>
    <row r="1029" hidden="1"/>
    <row r="1030" hidden="1"/>
    <row r="1031" hidden="1"/>
    <row r="1032" hidden="1"/>
    <row r="1033" hidden="1"/>
    <row r="1034" hidden="1"/>
    <row r="1035" hidden="1"/>
    <row r="1036" hidden="1"/>
    <row r="1037" hidden="1"/>
    <row r="1038" hidden="1"/>
    <row r="1039" hidden="1"/>
    <row r="1040" hidden="1"/>
    <row r="1041" hidden="1"/>
    <row r="1042" hidden="1"/>
    <row r="1043" hidden="1"/>
    <row r="1044" hidden="1"/>
    <row r="1045" hidden="1"/>
    <row r="1046" hidden="1"/>
    <row r="1047" hidden="1"/>
    <row r="1048" hidden="1"/>
    <row r="1049" hidden="1"/>
    <row r="1050" hidden="1"/>
    <row r="1051" hidden="1"/>
    <row r="1052" hidden="1"/>
    <row r="1053" hidden="1"/>
    <row r="1054" hidden="1"/>
    <row r="1055" hidden="1"/>
    <row r="1056" hidden="1"/>
    <row r="1057" hidden="1"/>
    <row r="1058" hidden="1"/>
    <row r="1059" hidden="1"/>
    <row r="1060" hidden="1"/>
    <row r="1061" hidden="1"/>
    <row r="1062" hidden="1"/>
    <row r="1063" hidden="1"/>
    <row r="1064" hidden="1"/>
    <row r="1065" hidden="1"/>
    <row r="1066" hidden="1"/>
    <row r="1067" hidden="1"/>
    <row r="1068" hidden="1"/>
    <row r="1069" hidden="1"/>
    <row r="1070" hidden="1"/>
    <row r="1071" hidden="1"/>
    <row r="1072" hidden="1"/>
    <row r="1073" hidden="1"/>
    <row r="1074" hidden="1"/>
    <row r="1075" hidden="1"/>
    <row r="1076" hidden="1"/>
    <row r="1077" hidden="1"/>
    <row r="1078" hidden="1"/>
    <row r="1079" hidden="1"/>
    <row r="1080" hidden="1"/>
    <row r="1081" hidden="1"/>
    <row r="1082" hidden="1"/>
    <row r="1083" hidden="1"/>
    <row r="1084" hidden="1"/>
    <row r="1085" hidden="1"/>
    <row r="1086" hidden="1"/>
    <row r="1087" hidden="1"/>
    <row r="1088" hidden="1"/>
    <row r="1089" hidden="1"/>
    <row r="1090" hidden="1"/>
    <row r="1091" hidden="1"/>
    <row r="1092" hidden="1"/>
    <row r="1093" hidden="1"/>
    <row r="1094" hidden="1"/>
    <row r="1095" hidden="1"/>
    <row r="1096" hidden="1"/>
    <row r="1097" hidden="1"/>
    <row r="1098" hidden="1"/>
    <row r="1099" hidden="1"/>
    <row r="1100" hidden="1"/>
    <row r="1101" hidden="1"/>
    <row r="1102" hidden="1"/>
    <row r="1103" hidden="1"/>
    <row r="1104" hidden="1"/>
    <row r="1105" hidden="1"/>
    <row r="1106" hidden="1"/>
    <row r="1107" hidden="1"/>
    <row r="1108" hidden="1"/>
    <row r="1109" hidden="1"/>
    <row r="1110" hidden="1"/>
    <row r="1111" hidden="1"/>
    <row r="1112" hidden="1"/>
    <row r="1113" hidden="1"/>
    <row r="1114" hidden="1"/>
    <row r="1115" hidden="1"/>
    <row r="1116" hidden="1"/>
    <row r="1117" hidden="1"/>
    <row r="1118" hidden="1"/>
    <row r="1119" hidden="1"/>
    <row r="1120" hidden="1"/>
    <row r="1121" hidden="1"/>
    <row r="1122" hidden="1"/>
    <row r="1123" hidden="1"/>
    <row r="1124" hidden="1"/>
    <row r="1125" hidden="1"/>
    <row r="1126" hidden="1"/>
    <row r="1127" hidden="1"/>
    <row r="1128" hidden="1"/>
    <row r="1129" hidden="1"/>
    <row r="1130" hidden="1"/>
    <row r="1131" hidden="1"/>
    <row r="1132" hidden="1"/>
    <row r="1133" hidden="1"/>
    <row r="1134" hidden="1"/>
    <row r="1135" hidden="1"/>
    <row r="1136" hidden="1"/>
    <row r="1137" hidden="1"/>
    <row r="1138" hidden="1"/>
    <row r="1139" hidden="1"/>
    <row r="1140" hidden="1"/>
    <row r="1141" hidden="1"/>
    <row r="1142" hidden="1"/>
    <row r="1143" hidden="1"/>
    <row r="1144" hidden="1"/>
    <row r="1145" hidden="1"/>
    <row r="1146" hidden="1"/>
    <row r="1147" hidden="1"/>
    <row r="1148" hidden="1"/>
    <row r="1149" hidden="1"/>
    <row r="1150" hidden="1"/>
    <row r="1151" hidden="1"/>
    <row r="1152" hidden="1"/>
    <row r="1153" hidden="1"/>
    <row r="1154" hidden="1"/>
    <row r="1155" hidden="1"/>
    <row r="1156" hidden="1"/>
    <row r="1157" hidden="1"/>
    <row r="1158" hidden="1"/>
    <row r="1159" hidden="1"/>
    <row r="1160" hidden="1"/>
    <row r="1161" hidden="1"/>
    <row r="1162" hidden="1"/>
    <row r="1163" hidden="1"/>
    <row r="1164" hidden="1"/>
    <row r="1165" hidden="1"/>
    <row r="1166" hidden="1"/>
    <row r="1167" hidden="1"/>
    <row r="1168" hidden="1"/>
    <row r="1169" hidden="1"/>
    <row r="1170" hidden="1"/>
    <row r="1171" hidden="1"/>
    <row r="1172" hidden="1"/>
    <row r="1173" hidden="1"/>
    <row r="1174" hidden="1"/>
    <row r="1175" hidden="1"/>
    <row r="1176" hidden="1"/>
    <row r="1177" hidden="1"/>
    <row r="1178" hidden="1"/>
    <row r="1179" hidden="1"/>
    <row r="1180" hidden="1"/>
    <row r="1181" hidden="1"/>
    <row r="1182" hidden="1"/>
    <row r="1183" hidden="1"/>
    <row r="1184" hidden="1"/>
    <row r="1185" hidden="1"/>
    <row r="1186" hidden="1"/>
    <row r="1187" hidden="1"/>
    <row r="1188" hidden="1"/>
    <row r="1189" hidden="1"/>
    <row r="1190" hidden="1"/>
    <row r="1191" hidden="1"/>
    <row r="1192" hidden="1"/>
    <row r="1193" hidden="1"/>
    <row r="1194" hidden="1"/>
    <row r="1195" hidden="1"/>
    <row r="1196" hidden="1"/>
    <row r="1197" hidden="1"/>
    <row r="1198" hidden="1"/>
    <row r="1199" hidden="1"/>
    <row r="1200" hidden="1"/>
    <row r="1201" hidden="1"/>
    <row r="1202" hidden="1"/>
    <row r="1203" hidden="1"/>
    <row r="1204" hidden="1"/>
    <row r="1205" hidden="1"/>
    <row r="1206" hidden="1"/>
    <row r="1207" hidden="1"/>
    <row r="1208" hidden="1"/>
    <row r="1209" hidden="1"/>
    <row r="1210" hidden="1"/>
    <row r="1211" hidden="1"/>
    <row r="1212" hidden="1"/>
    <row r="1213" hidden="1"/>
    <row r="1214" hidden="1"/>
    <row r="1215" hidden="1"/>
    <row r="1216" hidden="1"/>
    <row r="1217" hidden="1"/>
    <row r="1218" hidden="1"/>
    <row r="1219" hidden="1"/>
    <row r="1220" hidden="1"/>
    <row r="1221" hidden="1"/>
    <row r="1222" hidden="1"/>
    <row r="1223" hidden="1"/>
    <row r="1224" hidden="1"/>
    <row r="1225" hidden="1"/>
    <row r="1226" hidden="1"/>
    <row r="1227" hidden="1"/>
    <row r="1228" hidden="1"/>
    <row r="1229" hidden="1"/>
    <row r="1230" hidden="1"/>
    <row r="1231" hidden="1"/>
    <row r="1232" hidden="1"/>
    <row r="1233" hidden="1"/>
    <row r="1234" hidden="1"/>
    <row r="1235" hidden="1"/>
    <row r="1236" hidden="1"/>
    <row r="1237" hidden="1"/>
    <row r="1238" hidden="1"/>
    <row r="1239" hidden="1"/>
    <row r="1240" hidden="1"/>
    <row r="1241" hidden="1"/>
    <row r="1242" hidden="1"/>
    <row r="1243" hidden="1"/>
    <row r="1244" hidden="1"/>
    <row r="1245" hidden="1"/>
    <row r="1246" hidden="1"/>
    <row r="1247" hidden="1"/>
    <row r="1248" hidden="1"/>
    <row r="1249" hidden="1"/>
    <row r="1250" hidden="1"/>
    <row r="1251" hidden="1"/>
    <row r="1252" hidden="1"/>
    <row r="1253" hidden="1"/>
    <row r="1254" hidden="1"/>
    <row r="1255" hidden="1"/>
    <row r="1256" hidden="1"/>
    <row r="1257" hidden="1"/>
    <row r="1258" hidden="1"/>
    <row r="1259" hidden="1"/>
    <row r="1260" hidden="1"/>
    <row r="1261" hidden="1"/>
    <row r="1262" hidden="1"/>
    <row r="1263" hidden="1"/>
    <row r="1264" hidden="1"/>
    <row r="1265" hidden="1"/>
    <row r="1266" hidden="1"/>
    <row r="1267" hidden="1"/>
    <row r="1268" hidden="1"/>
    <row r="1269" hidden="1"/>
    <row r="1270" hidden="1"/>
    <row r="1271" hidden="1"/>
    <row r="1272" hidden="1"/>
    <row r="1273" hidden="1"/>
    <row r="1274" hidden="1"/>
    <row r="1275" hidden="1"/>
    <row r="1276" hidden="1"/>
    <row r="1277" hidden="1"/>
    <row r="1278" hidden="1"/>
    <row r="1279" hidden="1"/>
    <row r="1280" hidden="1"/>
    <row r="1281" hidden="1"/>
    <row r="1282" hidden="1"/>
    <row r="1283" hidden="1"/>
    <row r="1284" hidden="1"/>
    <row r="1285" hidden="1"/>
    <row r="1286" hidden="1"/>
    <row r="1287" hidden="1"/>
    <row r="1288" hidden="1"/>
    <row r="1289" hidden="1"/>
    <row r="1290" hidden="1"/>
    <row r="1291" hidden="1"/>
    <row r="1292" hidden="1"/>
    <row r="1293" hidden="1"/>
    <row r="1294" hidden="1"/>
    <row r="1295" hidden="1"/>
    <row r="1296" hidden="1"/>
    <row r="1297" hidden="1"/>
    <row r="1298" hidden="1"/>
    <row r="1299" hidden="1"/>
    <row r="1300" hidden="1"/>
    <row r="1301" hidden="1"/>
    <row r="1302" hidden="1"/>
    <row r="1303" hidden="1"/>
    <row r="1304" hidden="1"/>
    <row r="1305" hidden="1"/>
    <row r="1306" hidden="1"/>
    <row r="1307" hidden="1"/>
    <row r="1308" hidden="1"/>
    <row r="1309" hidden="1"/>
    <row r="1310" hidden="1"/>
    <row r="1311" hidden="1"/>
    <row r="1312" hidden="1"/>
    <row r="1313" hidden="1"/>
    <row r="1314" hidden="1"/>
    <row r="1315" hidden="1"/>
    <row r="1316" hidden="1"/>
    <row r="1317" hidden="1"/>
    <row r="1318" hidden="1"/>
    <row r="1319" hidden="1"/>
    <row r="1320" hidden="1"/>
    <row r="1321" hidden="1"/>
    <row r="1322" hidden="1"/>
    <row r="1323" hidden="1"/>
    <row r="1324" hidden="1"/>
    <row r="1325" hidden="1"/>
    <row r="1326" hidden="1"/>
    <row r="1327" hidden="1"/>
    <row r="1328" hidden="1"/>
    <row r="1329" hidden="1"/>
    <row r="1330" hidden="1"/>
    <row r="1331" hidden="1"/>
    <row r="1332" hidden="1"/>
    <row r="1333" hidden="1"/>
    <row r="1334" hidden="1"/>
    <row r="1335" hidden="1"/>
    <row r="1336" hidden="1"/>
    <row r="1337" hidden="1"/>
    <row r="1338" hidden="1"/>
    <row r="1339" hidden="1"/>
    <row r="1340" hidden="1"/>
    <row r="1341" hidden="1"/>
    <row r="1342" hidden="1"/>
    <row r="1343" hidden="1"/>
    <row r="1344" hidden="1"/>
    <row r="1345" hidden="1"/>
    <row r="1346" hidden="1"/>
    <row r="1347" hidden="1"/>
    <row r="1348" hidden="1"/>
    <row r="1349" hidden="1"/>
    <row r="1350" hidden="1"/>
    <row r="1351" hidden="1"/>
    <row r="1352" hidden="1"/>
    <row r="1353" hidden="1"/>
    <row r="1354" hidden="1"/>
    <row r="1355" hidden="1"/>
    <row r="1356" hidden="1"/>
    <row r="1357" hidden="1"/>
    <row r="1358" hidden="1"/>
    <row r="1359" hidden="1"/>
    <row r="1360" hidden="1"/>
    <row r="1361" hidden="1"/>
    <row r="1362" hidden="1"/>
    <row r="1363" hidden="1"/>
    <row r="1364" hidden="1"/>
    <row r="1365" hidden="1"/>
    <row r="1366" hidden="1"/>
    <row r="1367" hidden="1"/>
    <row r="1368" hidden="1"/>
    <row r="1369" hidden="1"/>
    <row r="1370" hidden="1"/>
    <row r="1371" hidden="1"/>
    <row r="1372" hidden="1"/>
    <row r="1373" hidden="1"/>
    <row r="1374" hidden="1"/>
    <row r="1375" hidden="1"/>
    <row r="1376" hidden="1"/>
    <row r="1377" hidden="1"/>
    <row r="1378" hidden="1"/>
    <row r="1379" hidden="1"/>
    <row r="1380" hidden="1"/>
    <row r="1381" hidden="1"/>
    <row r="1382" hidden="1"/>
    <row r="1383" hidden="1"/>
    <row r="1384" hidden="1"/>
    <row r="1385" hidden="1"/>
    <row r="1386" hidden="1"/>
    <row r="1387" hidden="1"/>
    <row r="1388" hidden="1"/>
    <row r="1389" hidden="1"/>
    <row r="1390" hidden="1"/>
    <row r="1391" hidden="1"/>
    <row r="1392" hidden="1"/>
    <row r="1393" hidden="1"/>
    <row r="1394" hidden="1"/>
    <row r="1395" hidden="1"/>
    <row r="1396" hidden="1"/>
    <row r="1397" hidden="1"/>
    <row r="1398" hidden="1"/>
    <row r="1399" hidden="1"/>
    <row r="1400" hidden="1"/>
    <row r="1401" hidden="1"/>
    <row r="1402" hidden="1"/>
    <row r="1403" hidden="1"/>
    <row r="1404" hidden="1"/>
    <row r="1405" hidden="1"/>
    <row r="1406" hidden="1"/>
    <row r="1407" hidden="1"/>
    <row r="1408" hidden="1"/>
    <row r="1409" hidden="1"/>
    <row r="1410" hidden="1"/>
    <row r="1411" hidden="1"/>
    <row r="1412" hidden="1"/>
    <row r="1413" hidden="1"/>
    <row r="1414" hidden="1"/>
    <row r="1415" hidden="1"/>
    <row r="1416" hidden="1"/>
    <row r="1417" hidden="1"/>
    <row r="1418" hidden="1"/>
    <row r="1419" hidden="1"/>
    <row r="1420" hidden="1"/>
    <row r="1421" hidden="1"/>
    <row r="1422" hidden="1"/>
    <row r="1423" hidden="1"/>
    <row r="1424" hidden="1"/>
    <row r="1425" hidden="1"/>
    <row r="1426" hidden="1"/>
    <row r="1427" hidden="1"/>
    <row r="1428" hidden="1"/>
    <row r="1429" hidden="1"/>
    <row r="1430" hidden="1"/>
    <row r="1431" hidden="1"/>
    <row r="1432" hidden="1"/>
    <row r="1433" hidden="1"/>
    <row r="1434" hidden="1"/>
    <row r="1435" hidden="1"/>
    <row r="1436" hidden="1"/>
    <row r="1437" hidden="1"/>
    <row r="1438" hidden="1"/>
    <row r="1439" hidden="1"/>
    <row r="1440" hidden="1"/>
    <row r="1441" hidden="1"/>
    <row r="1442" hidden="1"/>
    <row r="1443" hidden="1"/>
    <row r="1444" hidden="1"/>
    <row r="1445" hidden="1"/>
    <row r="1446" hidden="1"/>
    <row r="1447" hidden="1"/>
    <row r="1448" hidden="1"/>
    <row r="1449" hidden="1"/>
    <row r="1450" hidden="1"/>
    <row r="1451" hidden="1"/>
    <row r="1452" hidden="1"/>
    <row r="1453" hidden="1"/>
    <row r="1454" hidden="1"/>
    <row r="1455" hidden="1"/>
    <row r="1456" hidden="1"/>
    <row r="1457" hidden="1"/>
    <row r="1458" hidden="1"/>
    <row r="1459" hidden="1"/>
    <row r="1460" hidden="1"/>
    <row r="1461" hidden="1"/>
    <row r="1462" hidden="1"/>
    <row r="1463" hidden="1"/>
    <row r="1464" hidden="1"/>
    <row r="1465" hidden="1"/>
    <row r="1466" hidden="1"/>
    <row r="1467" hidden="1"/>
    <row r="1468" hidden="1"/>
    <row r="1469" hidden="1"/>
    <row r="1470" hidden="1"/>
    <row r="1471" hidden="1"/>
    <row r="1472" hidden="1"/>
    <row r="1473" hidden="1"/>
    <row r="1474" hidden="1"/>
    <row r="1475" hidden="1"/>
    <row r="1476" hidden="1"/>
    <row r="1477" hidden="1"/>
    <row r="1478" hidden="1"/>
    <row r="1479" hidden="1"/>
    <row r="1480" hidden="1"/>
    <row r="1481" hidden="1"/>
    <row r="1482" hidden="1"/>
    <row r="1483" hidden="1"/>
    <row r="1484" hidden="1"/>
    <row r="1485" hidden="1"/>
    <row r="1486" hidden="1"/>
    <row r="1487" hidden="1"/>
    <row r="1488" hidden="1"/>
    <row r="1489" hidden="1"/>
    <row r="1490" hidden="1"/>
    <row r="1491" hidden="1"/>
    <row r="1492" hidden="1"/>
    <row r="1493" hidden="1"/>
    <row r="1494" hidden="1"/>
    <row r="1495" hidden="1"/>
    <row r="1496" hidden="1"/>
    <row r="1497" hidden="1"/>
    <row r="1498" hidden="1"/>
    <row r="1499" hidden="1"/>
    <row r="1500" hidden="1"/>
    <row r="1501" hidden="1"/>
    <row r="1502" hidden="1"/>
    <row r="1503" hidden="1"/>
    <row r="1504" hidden="1"/>
    <row r="1505" hidden="1"/>
    <row r="1506" hidden="1"/>
    <row r="1507" hidden="1"/>
    <row r="1508" hidden="1"/>
    <row r="1509" hidden="1"/>
    <row r="1510" hidden="1"/>
    <row r="1511" hidden="1"/>
    <row r="1512" hidden="1"/>
    <row r="1513" hidden="1"/>
    <row r="1514" hidden="1"/>
    <row r="1515" hidden="1"/>
    <row r="1516" hidden="1"/>
    <row r="1517" hidden="1"/>
    <row r="1518" hidden="1"/>
    <row r="1519" hidden="1"/>
    <row r="1520" hidden="1"/>
    <row r="1521" hidden="1"/>
    <row r="1522" hidden="1"/>
    <row r="1523" hidden="1"/>
    <row r="1524" hidden="1"/>
    <row r="1525" hidden="1"/>
    <row r="1526" hidden="1"/>
    <row r="1527" hidden="1"/>
    <row r="1528" hidden="1"/>
    <row r="1529" hidden="1"/>
    <row r="1530" hidden="1"/>
    <row r="1531" hidden="1"/>
    <row r="1532" hidden="1"/>
    <row r="1533" hidden="1"/>
    <row r="1534" hidden="1"/>
    <row r="1535" hidden="1"/>
    <row r="1536" hidden="1"/>
    <row r="1537" hidden="1"/>
    <row r="1538" hidden="1"/>
    <row r="1539" hidden="1"/>
    <row r="1540" hidden="1"/>
    <row r="1541" hidden="1"/>
    <row r="1542" hidden="1"/>
    <row r="1543" hidden="1"/>
    <row r="1544" hidden="1"/>
    <row r="1545" hidden="1"/>
    <row r="1546" hidden="1"/>
    <row r="1547" hidden="1"/>
    <row r="1548" hidden="1"/>
    <row r="1549" hidden="1"/>
    <row r="1550" hidden="1"/>
    <row r="1551" hidden="1"/>
    <row r="1552" hidden="1"/>
    <row r="1553" hidden="1"/>
    <row r="1554" hidden="1"/>
    <row r="1555" hidden="1"/>
    <row r="1556" hidden="1"/>
    <row r="1557" hidden="1"/>
    <row r="1558" hidden="1"/>
    <row r="1559" hidden="1"/>
    <row r="1560" hidden="1"/>
    <row r="1561" hidden="1"/>
    <row r="1562" hidden="1"/>
    <row r="1563" hidden="1"/>
    <row r="1564" hidden="1"/>
    <row r="1565" hidden="1"/>
    <row r="1566" hidden="1"/>
    <row r="1567" hidden="1"/>
    <row r="1568" hidden="1"/>
    <row r="1569" hidden="1"/>
    <row r="1570" hidden="1"/>
    <row r="1571" hidden="1"/>
    <row r="1572" hidden="1"/>
    <row r="1573" hidden="1"/>
    <row r="1574" hidden="1"/>
    <row r="1575" hidden="1"/>
    <row r="1576" hidden="1"/>
    <row r="1577" hidden="1"/>
    <row r="1578" hidden="1"/>
    <row r="1579" hidden="1"/>
    <row r="1580" hidden="1"/>
    <row r="1581" hidden="1"/>
    <row r="1582" hidden="1"/>
    <row r="1583" hidden="1"/>
    <row r="1584" hidden="1"/>
    <row r="1585" hidden="1"/>
    <row r="1586" hidden="1"/>
    <row r="1587" hidden="1"/>
    <row r="1588" hidden="1"/>
    <row r="1589" hidden="1"/>
    <row r="1590" hidden="1"/>
    <row r="1591" hidden="1"/>
    <row r="1592" hidden="1"/>
    <row r="1593" hidden="1"/>
    <row r="1594" hidden="1"/>
    <row r="1595" hidden="1"/>
    <row r="1596" hidden="1"/>
    <row r="1597" hidden="1"/>
    <row r="1598" hidden="1"/>
    <row r="1599" hidden="1"/>
    <row r="1600" hidden="1"/>
    <row r="1601" hidden="1"/>
    <row r="1602" hidden="1"/>
    <row r="1603" hidden="1"/>
    <row r="1604" hidden="1"/>
    <row r="1605" hidden="1"/>
    <row r="1606" hidden="1"/>
    <row r="1607" hidden="1"/>
    <row r="1608" hidden="1"/>
    <row r="1609" hidden="1"/>
    <row r="1610" hidden="1"/>
    <row r="1611" hidden="1"/>
    <row r="1612" hidden="1"/>
    <row r="1613" hidden="1"/>
    <row r="1614" hidden="1"/>
    <row r="1615" hidden="1"/>
    <row r="1616" hidden="1"/>
    <row r="1617" hidden="1"/>
    <row r="1618" hidden="1"/>
    <row r="1619" hidden="1"/>
    <row r="1620" hidden="1"/>
    <row r="1621" hidden="1"/>
    <row r="1622" hidden="1"/>
    <row r="1623" hidden="1"/>
    <row r="1624" hidden="1"/>
    <row r="1625" hidden="1"/>
    <row r="1626" hidden="1"/>
    <row r="1627" hidden="1"/>
    <row r="1628" hidden="1"/>
    <row r="1629" hidden="1"/>
    <row r="1630" hidden="1"/>
    <row r="1631" hidden="1"/>
    <row r="1632" hidden="1"/>
    <row r="1633" hidden="1"/>
    <row r="1634" hidden="1"/>
    <row r="1635" hidden="1"/>
    <row r="1636" hidden="1"/>
    <row r="1637" hidden="1"/>
    <row r="1638" hidden="1"/>
    <row r="1639" hidden="1"/>
    <row r="1640" hidden="1"/>
    <row r="1641" hidden="1"/>
    <row r="1642" hidden="1"/>
    <row r="1643" hidden="1"/>
    <row r="1644" hidden="1"/>
    <row r="1645" hidden="1"/>
    <row r="1646" hidden="1"/>
    <row r="1647" hidden="1"/>
    <row r="1648" hidden="1"/>
    <row r="1649" hidden="1"/>
    <row r="1650" hidden="1"/>
    <row r="1651" hidden="1"/>
    <row r="1652" hidden="1"/>
    <row r="1653" hidden="1"/>
    <row r="1654" hidden="1"/>
    <row r="1655" hidden="1"/>
    <row r="1656" hidden="1"/>
    <row r="1657" hidden="1"/>
    <row r="1658" hidden="1"/>
    <row r="1659" hidden="1"/>
    <row r="1660" hidden="1"/>
    <row r="1661" hidden="1"/>
    <row r="1662" hidden="1"/>
    <row r="1663" hidden="1"/>
    <row r="1664" hidden="1"/>
    <row r="1665" hidden="1"/>
    <row r="1666" hidden="1"/>
    <row r="1667" hidden="1"/>
    <row r="1668" hidden="1"/>
    <row r="1669" hidden="1"/>
    <row r="1670" hidden="1"/>
    <row r="1671" hidden="1"/>
    <row r="1672" hidden="1"/>
    <row r="1673" hidden="1"/>
    <row r="1674" hidden="1"/>
    <row r="1675" hidden="1"/>
    <row r="1676" hidden="1"/>
    <row r="1677" hidden="1"/>
    <row r="1678" hidden="1"/>
    <row r="1679" hidden="1"/>
    <row r="1680" hidden="1"/>
    <row r="1681" hidden="1"/>
    <row r="1682" hidden="1"/>
    <row r="1683" hidden="1"/>
    <row r="1684" hidden="1"/>
    <row r="1685" hidden="1"/>
    <row r="1686" hidden="1"/>
    <row r="1687" hidden="1"/>
    <row r="1688" hidden="1"/>
    <row r="1689" hidden="1"/>
    <row r="1690" hidden="1"/>
    <row r="1691" hidden="1"/>
    <row r="1692" hidden="1"/>
    <row r="1693" hidden="1"/>
    <row r="1694" hidden="1"/>
    <row r="1695" hidden="1"/>
    <row r="1696" hidden="1"/>
    <row r="1697" hidden="1"/>
    <row r="1698" hidden="1"/>
    <row r="1699" hidden="1"/>
    <row r="1700" hidden="1"/>
    <row r="1701" hidden="1"/>
    <row r="1702" hidden="1"/>
    <row r="1703" hidden="1"/>
    <row r="1704" hidden="1"/>
    <row r="1705" hidden="1"/>
    <row r="1706" hidden="1"/>
    <row r="1707" hidden="1"/>
    <row r="1708" hidden="1"/>
    <row r="1709" hidden="1"/>
    <row r="1710" hidden="1"/>
    <row r="1711" hidden="1"/>
    <row r="1712" hidden="1"/>
    <row r="1713" hidden="1"/>
    <row r="1714" hidden="1"/>
    <row r="1715" hidden="1"/>
    <row r="1716" hidden="1"/>
    <row r="1717" hidden="1"/>
    <row r="1718" hidden="1"/>
    <row r="1719" hidden="1"/>
    <row r="1720" hidden="1"/>
    <row r="1721" hidden="1"/>
    <row r="1722" hidden="1"/>
    <row r="1723" hidden="1"/>
    <row r="1724" hidden="1"/>
    <row r="1725" hidden="1"/>
    <row r="1726" hidden="1"/>
    <row r="1727" hidden="1"/>
    <row r="1728" hidden="1"/>
    <row r="1729" hidden="1"/>
    <row r="1730" hidden="1"/>
    <row r="1731" hidden="1"/>
    <row r="1732" hidden="1"/>
    <row r="1733" hidden="1"/>
    <row r="1734" hidden="1"/>
    <row r="1735" hidden="1"/>
    <row r="1736" hidden="1"/>
    <row r="1737" hidden="1"/>
    <row r="1738" hidden="1"/>
    <row r="1739" hidden="1"/>
    <row r="1740" hidden="1"/>
    <row r="1741" hidden="1"/>
    <row r="1742" hidden="1"/>
    <row r="1743" hidden="1"/>
    <row r="1744" hidden="1"/>
    <row r="1745" hidden="1"/>
    <row r="1746" hidden="1"/>
    <row r="1747" hidden="1"/>
    <row r="1748" hidden="1"/>
    <row r="1749" hidden="1"/>
    <row r="1750" hidden="1"/>
    <row r="1751" hidden="1"/>
    <row r="1752" hidden="1"/>
    <row r="1753" hidden="1"/>
    <row r="1754" hidden="1"/>
    <row r="1755" hidden="1"/>
    <row r="1756" hidden="1"/>
    <row r="1757" hidden="1"/>
    <row r="1758" hidden="1"/>
    <row r="1759" hidden="1"/>
    <row r="1760" hidden="1"/>
    <row r="1761" hidden="1"/>
    <row r="1762" hidden="1"/>
    <row r="1763" hidden="1"/>
    <row r="1764" hidden="1"/>
    <row r="1765" hidden="1"/>
    <row r="1766" hidden="1"/>
    <row r="1767" hidden="1"/>
    <row r="1768" hidden="1"/>
    <row r="1769" hidden="1"/>
    <row r="1770" hidden="1"/>
    <row r="1771" hidden="1"/>
    <row r="1772" hidden="1"/>
    <row r="1773" hidden="1"/>
    <row r="1774" hidden="1"/>
    <row r="1775" hidden="1"/>
    <row r="1776" hidden="1"/>
    <row r="1777" hidden="1"/>
    <row r="1778" hidden="1"/>
    <row r="1779" hidden="1"/>
    <row r="1780" hidden="1"/>
    <row r="1781" hidden="1"/>
    <row r="1782" hidden="1"/>
    <row r="1783" hidden="1"/>
    <row r="1784" hidden="1"/>
    <row r="1785" hidden="1"/>
    <row r="1786" hidden="1"/>
    <row r="1787" hidden="1"/>
    <row r="1788" hidden="1"/>
    <row r="1789" hidden="1"/>
    <row r="1790" hidden="1"/>
    <row r="1791" hidden="1"/>
    <row r="1792" hidden="1"/>
    <row r="1793" hidden="1"/>
    <row r="1794" hidden="1"/>
    <row r="1795" hidden="1"/>
    <row r="1796" hidden="1"/>
    <row r="1797" hidden="1"/>
    <row r="1798" hidden="1"/>
    <row r="1799" hidden="1"/>
    <row r="1800" hidden="1"/>
    <row r="1801" hidden="1"/>
    <row r="1802" hidden="1"/>
    <row r="1803" hidden="1"/>
    <row r="1804" hidden="1"/>
    <row r="1805" hidden="1"/>
    <row r="1806" hidden="1"/>
    <row r="1807" hidden="1"/>
    <row r="1808" hidden="1"/>
    <row r="1809" hidden="1"/>
    <row r="1810" hidden="1"/>
    <row r="1811" hidden="1"/>
    <row r="1812" hidden="1"/>
    <row r="1813" hidden="1"/>
    <row r="1814" hidden="1"/>
    <row r="1815" hidden="1"/>
  </sheetData>
  <autoFilter ref="A1:I1815">
    <filterColumn colId="8">
      <filters>
        <filter val="new"/>
      </filters>
    </filterColumn>
  </autoFilter>
  <sortState ref="A1:G1814">
    <sortCondition ref="B1:B1814"/>
  </sortState>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dimension ref="A1:I90"/>
  <sheetViews>
    <sheetView workbookViewId="0">
      <selection activeCell="B37" sqref="B37:B47"/>
    </sheetView>
  </sheetViews>
  <sheetFormatPr defaultRowHeight="15"/>
  <cols>
    <col min="1" max="1" width="67" style="11" customWidth="1"/>
    <col min="2" max="4" width="14.140625" style="11" customWidth="1"/>
    <col min="5" max="5" width="13.28515625" style="11" bestFit="1" customWidth="1"/>
    <col min="6" max="6" width="9.140625" style="11"/>
    <col min="7" max="7" width="9.140625" style="3"/>
    <col min="8" max="16384" width="9.140625" style="11"/>
  </cols>
  <sheetData>
    <row r="1" spans="1:9">
      <c r="A1" s="1" t="s">
        <v>23</v>
      </c>
      <c r="B1" s="13"/>
      <c r="C1" s="11" t="s">
        <v>30</v>
      </c>
      <c r="D1" s="11" t="s">
        <v>0</v>
      </c>
      <c r="E1" s="11" t="s">
        <v>35</v>
      </c>
      <c r="F1" s="11" t="s">
        <v>78</v>
      </c>
      <c r="G1" s="2" t="s">
        <v>0</v>
      </c>
      <c r="H1" s="11" t="s">
        <v>190</v>
      </c>
      <c r="I1" s="11" t="s">
        <v>230</v>
      </c>
    </row>
    <row r="2" spans="1:9">
      <c r="A2" s="11" t="s">
        <v>47</v>
      </c>
      <c r="B2" s="13">
        <v>120301022809</v>
      </c>
      <c r="C2" s="11" t="str">
        <f>IF(ISERROR(VLOOKUP(B2,'310812'!B:C,2,FALSE)),"new",VLOOKUP(B2,'310812'!B:C,2,FALSE))</f>
        <v>new</v>
      </c>
      <c r="D2" s="11" t="str">
        <f>IF(ISERROR(VLOOKUP(B2,'310812'!B:D,3,FALSE)),"new",IF(VLOOKUP(B2,'310812'!B:D,3,FALSE)="new","existing",VLOOKUP(B2,'310812'!B:D,3,FALSE)))</f>
        <v>existing</v>
      </c>
      <c r="E2" s="4">
        <f t="shared" ref="E2" si="0">DATEVALUE(MID(G2,SEARCH("/",G2,1)-2,10))</f>
        <v>41151</v>
      </c>
      <c r="F2" s="11" t="str">
        <f>IF(ISERROR(VLOOKUP(B2,'040912'!B:B,1,FALSE)),"yes","no")</f>
        <v>yes</v>
      </c>
      <c r="G2" s="2" t="s">
        <v>913</v>
      </c>
    </row>
    <row r="3" spans="1:9">
      <c r="A3" s="11" t="s">
        <v>71</v>
      </c>
      <c r="B3" s="13">
        <v>120425090522</v>
      </c>
      <c r="C3" s="11" t="str">
        <f>IF(ISERROR(VLOOKUP(B3,'310812'!B:C,2,FALSE)),"new",VLOOKUP(B3,'310812'!B:C,2,FALSE))</f>
        <v>new</v>
      </c>
      <c r="D3" s="11" t="str">
        <f>IF(ISERROR(VLOOKUP(B3,'310812'!B:D,3,FALSE)),"new",IF(VLOOKUP(B3,'310812'!B:D,3,FALSE)="new","existing",VLOOKUP(B3,'310812'!B:D,3,FALSE)))</f>
        <v>existing</v>
      </c>
      <c r="E3" s="4">
        <f t="shared" ref="E3:E66" si="1">DATEVALUE(MID(G3,SEARCH("/",G3,1)-2,10))</f>
        <v>41151</v>
      </c>
      <c r="F3" s="11" t="str">
        <f>IF(ISERROR(VLOOKUP(B3,'040912'!B:B,1,FALSE)),"yes","no")</f>
        <v>yes</v>
      </c>
      <c r="G3" s="2" t="s">
        <v>912</v>
      </c>
    </row>
    <row r="4" spans="1:9">
      <c r="A4" s="11" t="s">
        <v>152</v>
      </c>
      <c r="B4" s="13">
        <v>120517113406</v>
      </c>
      <c r="C4" s="11" t="str">
        <f>IF(ISERROR(VLOOKUP(B4,'310812'!B:C,2,FALSE)),"new",VLOOKUP(B4,'310812'!B:C,2,FALSE))</f>
        <v>new</v>
      </c>
      <c r="D4" s="11" t="str">
        <f>IF(ISERROR(VLOOKUP(B4,'310812'!B:D,3,FALSE)),"new",IF(VLOOKUP(B4,'310812'!B:D,3,FALSE)="new","existing",VLOOKUP(B4,'310812'!B:D,3,FALSE)))</f>
        <v>existing</v>
      </c>
      <c r="E4" s="4">
        <f t="shared" si="1"/>
        <v>41142</v>
      </c>
      <c r="F4" s="11" t="str">
        <f>IF(ISERROR(VLOOKUP(B4,'040912'!B:B,1,FALSE)),"yes","no")</f>
        <v>no</v>
      </c>
      <c r="G4" s="2" t="s">
        <v>684</v>
      </c>
    </row>
    <row r="5" spans="1:9">
      <c r="A5" s="11" t="s">
        <v>226</v>
      </c>
      <c r="B5" s="13">
        <v>120712091133</v>
      </c>
      <c r="C5" s="11" t="str">
        <f>IF(ISERROR(VLOOKUP(B5,'310812'!B:C,2,FALSE)),"new",VLOOKUP(B5,'310812'!B:C,2,FALSE))</f>
        <v>new</v>
      </c>
      <c r="D5" s="11" t="str">
        <f>IF(ISERROR(VLOOKUP(B5,'310812'!B:D,3,FALSE)),"new",IF(VLOOKUP(B5,'310812'!B:D,3,FALSE)="new","existing",VLOOKUP(B5,'310812'!B:D,3,FALSE)))</f>
        <v>existing</v>
      </c>
      <c r="E5" s="4">
        <f t="shared" si="1"/>
        <v>41149</v>
      </c>
      <c r="F5" s="11" t="str">
        <f>IF(ISERROR(VLOOKUP(B5,'040912'!B:B,1,FALSE)),"yes","no")</f>
        <v>yes</v>
      </c>
      <c r="G5" s="2" t="s">
        <v>802</v>
      </c>
    </row>
    <row r="6" spans="1:9">
      <c r="A6" s="11" t="s">
        <v>228</v>
      </c>
      <c r="B6" s="13">
        <v>120712091134</v>
      </c>
      <c r="C6" s="11" t="str">
        <f>IF(ISERROR(VLOOKUP(B6,'310812'!B:C,2,FALSE)),"new",VLOOKUP(B6,'310812'!B:C,2,FALSE))</f>
        <v>new</v>
      </c>
      <c r="D6" s="11" t="str">
        <f>IF(ISERROR(VLOOKUP(B6,'310812'!B:D,3,FALSE)),"new",IF(VLOOKUP(B6,'310812'!B:D,3,FALSE)="new","existing",VLOOKUP(B6,'310812'!B:D,3,FALSE)))</f>
        <v>existing</v>
      </c>
      <c r="E6" s="4">
        <f t="shared" si="1"/>
        <v>41149</v>
      </c>
      <c r="F6" s="11" t="str">
        <f>IF(ISERROR(VLOOKUP(B6,'040912'!B:B,1,FALSE)),"yes","no")</f>
        <v>yes</v>
      </c>
      <c r="G6" s="2" t="s">
        <v>804</v>
      </c>
    </row>
    <row r="7" spans="1:9">
      <c r="A7" s="11" t="s">
        <v>227</v>
      </c>
      <c r="B7" s="13">
        <v>120712091135</v>
      </c>
      <c r="C7" s="11" t="str">
        <f>IF(ISERROR(VLOOKUP(B7,'310812'!B:C,2,FALSE)),"new",VLOOKUP(B7,'310812'!B:C,2,FALSE))</f>
        <v>new</v>
      </c>
      <c r="D7" s="11" t="str">
        <f>IF(ISERROR(VLOOKUP(B7,'310812'!B:D,3,FALSE)),"new",IF(VLOOKUP(B7,'310812'!B:D,3,FALSE)="new","existing",VLOOKUP(B7,'310812'!B:D,3,FALSE)))</f>
        <v>existing</v>
      </c>
      <c r="E7" s="4">
        <f t="shared" si="1"/>
        <v>41149</v>
      </c>
      <c r="F7" s="11" t="str">
        <f>IF(ISERROR(VLOOKUP(B7,'040912'!B:B,1,FALSE)),"yes","no")</f>
        <v>yes</v>
      </c>
      <c r="G7" s="2" t="s">
        <v>803</v>
      </c>
    </row>
    <row r="8" spans="1:9">
      <c r="A8" s="11" t="s">
        <v>906</v>
      </c>
      <c r="B8" s="13">
        <v>120717051913</v>
      </c>
      <c r="C8" s="11" t="str">
        <f>IF(ISERROR(VLOOKUP(B8,'310812'!B:C,2,FALSE)),"new",VLOOKUP(B8,'310812'!B:C,2,FALSE))</f>
        <v>new</v>
      </c>
      <c r="D8" s="11" t="str">
        <f>IF(ISERROR(VLOOKUP(B8,'310812'!B:D,3,FALSE)),"new",IF(VLOOKUP(B8,'310812'!B:D,3,FALSE)="new","existing",VLOOKUP(B8,'310812'!B:D,3,FALSE)))</f>
        <v>existing</v>
      </c>
      <c r="E8" s="4">
        <f t="shared" si="1"/>
        <v>41151</v>
      </c>
      <c r="F8" s="11" t="str">
        <f>IF(ISERROR(VLOOKUP(B8,'040912'!B:B,1,FALSE)),"yes","no")</f>
        <v>no</v>
      </c>
      <c r="G8" s="2" t="s">
        <v>907</v>
      </c>
    </row>
    <row r="9" spans="1:9">
      <c r="A9" s="11" t="s">
        <v>260</v>
      </c>
      <c r="B9" s="13">
        <v>120802052527</v>
      </c>
      <c r="C9" s="11" t="str">
        <f>IF(ISERROR(VLOOKUP(B9,'310812'!B:C,2,FALSE)),"new",VLOOKUP(B9,'310812'!B:C,2,FALSE))</f>
        <v>new</v>
      </c>
      <c r="D9" s="11" t="str">
        <f>IF(ISERROR(VLOOKUP(B9,'310812'!B:D,3,FALSE)),"new",IF(VLOOKUP(B9,'310812'!B:D,3,FALSE)="new","existing",VLOOKUP(B9,'310812'!B:D,3,FALSE)))</f>
        <v>existing</v>
      </c>
      <c r="E9" s="4">
        <f t="shared" si="1"/>
        <v>41152</v>
      </c>
      <c r="F9" s="11" t="str">
        <f>IF(ISERROR(VLOOKUP(B9,'040912'!B:B,1,FALSE)),"yes","no")</f>
        <v>yes</v>
      </c>
      <c r="G9" s="2" t="s">
        <v>945</v>
      </c>
    </row>
    <row r="10" spans="1:9">
      <c r="A10" s="11" t="s">
        <v>162</v>
      </c>
      <c r="B10" s="13">
        <v>120808042120</v>
      </c>
      <c r="C10" s="11" t="str">
        <f>IF(ISERROR(VLOOKUP(B10,'310812'!B:C,2,FALSE)),"new",VLOOKUP(B10,'310812'!B:C,2,FALSE))</f>
        <v>new</v>
      </c>
      <c r="D10" s="11" t="str">
        <f>IF(ISERROR(VLOOKUP(B10,'310812'!B:D,3,FALSE)),"new",IF(VLOOKUP(B10,'310812'!B:D,3,FALSE)="new","existing",VLOOKUP(B10,'310812'!B:D,3,FALSE)))</f>
        <v>existing</v>
      </c>
      <c r="E10" s="4">
        <f t="shared" si="1"/>
        <v>41129</v>
      </c>
      <c r="F10" s="11" t="str">
        <f>IF(ISERROR(VLOOKUP(B10,'040912'!B:B,1,FALSE)),"yes","no")</f>
        <v>no</v>
      </c>
      <c r="G10" s="2" t="s">
        <v>712</v>
      </c>
    </row>
    <row r="11" spans="1:9">
      <c r="A11" s="11" t="s">
        <v>853</v>
      </c>
      <c r="B11" s="13">
        <v>120809065205</v>
      </c>
      <c r="C11" s="11" t="str">
        <f>IF(ISERROR(VLOOKUP(B11,'310812'!B:C,2,FALSE)),"new",VLOOKUP(B11,'310812'!B:C,2,FALSE))</f>
        <v>new</v>
      </c>
      <c r="D11" s="11" t="str">
        <f>IF(ISERROR(VLOOKUP(B11,'310812'!B:D,3,FALSE)),"new",IF(VLOOKUP(B11,'310812'!B:D,3,FALSE)="new","existing",VLOOKUP(B11,'310812'!B:D,3,FALSE)))</f>
        <v>existing</v>
      </c>
      <c r="E11" s="4">
        <f t="shared" si="1"/>
        <v>41149</v>
      </c>
      <c r="F11" s="11" t="str">
        <f>IF(ISERROR(VLOOKUP(B11,'040912'!B:B,1,FALSE)),"yes","no")</f>
        <v>no</v>
      </c>
      <c r="G11" s="2" t="s">
        <v>854</v>
      </c>
    </row>
    <row r="12" spans="1:9">
      <c r="A12" s="11" t="s">
        <v>110</v>
      </c>
      <c r="B12" s="13">
        <v>120813072545</v>
      </c>
      <c r="C12" s="11" t="str">
        <f>IF(ISERROR(VLOOKUP(B12,'310812'!B:C,2,FALSE)),"new",VLOOKUP(B12,'310812'!B:C,2,FALSE))</f>
        <v>new</v>
      </c>
      <c r="D12" s="11" t="str">
        <f>IF(ISERROR(VLOOKUP(B12,'310812'!B:D,3,FALSE)),"new",IF(VLOOKUP(B12,'310812'!B:D,3,FALSE)="new","existing",VLOOKUP(B12,'310812'!B:D,3,FALSE)))</f>
        <v>existing</v>
      </c>
      <c r="E12" s="4">
        <f t="shared" si="1"/>
        <v>41144</v>
      </c>
      <c r="F12" s="11" t="str">
        <f>IF(ISERROR(VLOOKUP(B12,'040912'!B:B,1,FALSE)),"yes","no")</f>
        <v>no</v>
      </c>
      <c r="G12" s="2" t="s">
        <v>669</v>
      </c>
    </row>
    <row r="13" spans="1:9">
      <c r="A13" s="11" t="s">
        <v>109</v>
      </c>
      <c r="B13" s="13">
        <v>120813072546</v>
      </c>
      <c r="C13" s="11" t="str">
        <f>IF(ISERROR(VLOOKUP(B13,'310812'!B:C,2,FALSE)),"new",VLOOKUP(B13,'310812'!B:C,2,FALSE))</f>
        <v>new</v>
      </c>
      <c r="D13" s="11" t="str">
        <f>IF(ISERROR(VLOOKUP(B13,'310812'!B:D,3,FALSE)),"new",IF(VLOOKUP(B13,'310812'!B:D,3,FALSE)="new","existing",VLOOKUP(B13,'310812'!B:D,3,FALSE)))</f>
        <v>existing</v>
      </c>
      <c r="E13" s="4">
        <f t="shared" si="1"/>
        <v>41144</v>
      </c>
      <c r="F13" s="11" t="str">
        <f>IF(ISERROR(VLOOKUP(B13,'040912'!B:B,1,FALSE)),"yes","no")</f>
        <v>no</v>
      </c>
      <c r="G13" s="2" t="s">
        <v>668</v>
      </c>
    </row>
    <row r="14" spans="1:9">
      <c r="A14" s="1" t="s">
        <v>416</v>
      </c>
      <c r="B14" s="13">
        <v>120815111406</v>
      </c>
      <c r="C14" s="11" t="str">
        <f>IF(ISERROR(VLOOKUP(B14,'310812'!B:C,2,FALSE)),"new",VLOOKUP(B14,'310812'!B:C,2,FALSE))</f>
        <v>new</v>
      </c>
      <c r="D14" s="11" t="str">
        <f>IF(ISERROR(VLOOKUP(B14,'310812'!B:D,3,FALSE)),"new",IF(VLOOKUP(B14,'310812'!B:D,3,FALSE)="new","existing",VLOOKUP(B14,'310812'!B:D,3,FALSE)))</f>
        <v>existing</v>
      </c>
      <c r="E14" s="4">
        <f t="shared" si="1"/>
        <v>41152</v>
      </c>
      <c r="F14" s="11" t="str">
        <f>IF(ISERROR(VLOOKUP(B14,'040912'!B:B,1,FALSE)),"yes","no")</f>
        <v>no</v>
      </c>
      <c r="G14" s="2" t="s">
        <v>940</v>
      </c>
    </row>
    <row r="15" spans="1:9">
      <c r="A15" s="11" t="s">
        <v>129</v>
      </c>
      <c r="B15" s="13">
        <v>120817055750</v>
      </c>
      <c r="C15" s="11" t="str">
        <f>IF(ISERROR(VLOOKUP(B15,'310812'!B:C,2,FALSE)),"new",VLOOKUP(B15,'310812'!B:C,2,FALSE))</f>
        <v>new</v>
      </c>
      <c r="D15" s="11" t="str">
        <f>IF(ISERROR(VLOOKUP(B15,'310812'!B:D,3,FALSE)),"new",IF(VLOOKUP(B15,'310812'!B:D,3,FALSE)="new","existing",VLOOKUP(B15,'310812'!B:D,3,FALSE)))</f>
        <v>existing</v>
      </c>
      <c r="E15" s="4">
        <f t="shared" si="1"/>
        <v>41138</v>
      </c>
      <c r="F15" s="11" t="str">
        <f>IF(ISERROR(VLOOKUP(B15,'040912'!B:B,1,FALSE)),"yes","no")</f>
        <v>no</v>
      </c>
      <c r="G15" s="2" t="s">
        <v>703</v>
      </c>
    </row>
    <row r="16" spans="1:9">
      <c r="A16" s="11" t="s">
        <v>440</v>
      </c>
      <c r="B16" s="13">
        <v>120817091514</v>
      </c>
      <c r="C16" s="11" t="str">
        <f>IF(ISERROR(VLOOKUP(B16,'310812'!B:C,2,FALSE)),"new",VLOOKUP(B16,'310812'!B:C,2,FALSE))</f>
        <v>new</v>
      </c>
      <c r="D16" s="11" t="str">
        <f>IF(ISERROR(VLOOKUP(B16,'310812'!B:D,3,FALSE)),"new",IF(VLOOKUP(B16,'310812'!B:D,3,FALSE)="new","existing",VLOOKUP(B16,'310812'!B:D,3,FALSE)))</f>
        <v>existing</v>
      </c>
      <c r="E16" s="4">
        <f t="shared" si="1"/>
        <v>41138</v>
      </c>
      <c r="F16" s="11" t="str">
        <f>IF(ISERROR(VLOOKUP(B16,'040912'!B:B,1,FALSE)),"yes","no")</f>
        <v>no</v>
      </c>
      <c r="G16" s="2" t="s">
        <v>697</v>
      </c>
    </row>
    <row r="17" spans="1:7">
      <c r="A17" s="11" t="s">
        <v>13</v>
      </c>
      <c r="B17" s="13">
        <v>120817093410</v>
      </c>
      <c r="C17" s="11" t="str">
        <f>IF(ISERROR(VLOOKUP(B17,'310812'!B:C,2,FALSE)),"new",VLOOKUP(B17,'310812'!B:C,2,FALSE))</f>
        <v>new</v>
      </c>
      <c r="D17" s="11" t="str">
        <f>IF(ISERROR(VLOOKUP(B17,'310812'!B:D,3,FALSE)),"new",IF(VLOOKUP(B17,'310812'!B:D,3,FALSE)="new","existing",VLOOKUP(B17,'310812'!B:D,3,FALSE)))</f>
        <v>existing</v>
      </c>
      <c r="E17" s="4">
        <f t="shared" si="1"/>
        <v>41138</v>
      </c>
      <c r="F17" s="11" t="str">
        <f>IF(ISERROR(VLOOKUP(B17,'040912'!B:B,1,FALSE)),"yes","no")</f>
        <v>no</v>
      </c>
      <c r="G17" s="2" t="s">
        <v>696</v>
      </c>
    </row>
    <row r="18" spans="1:7">
      <c r="A18" s="11" t="s">
        <v>14</v>
      </c>
      <c r="B18" s="13">
        <v>120817093719</v>
      </c>
      <c r="C18" s="11" t="str">
        <f>IF(ISERROR(VLOOKUP(B18,'310812'!B:C,2,FALSE)),"new",VLOOKUP(B18,'310812'!B:C,2,FALSE))</f>
        <v>new</v>
      </c>
      <c r="D18" s="11" t="str">
        <f>IF(ISERROR(VLOOKUP(B18,'310812'!B:D,3,FALSE)),"new",IF(VLOOKUP(B18,'310812'!B:D,3,FALSE)="new","existing",VLOOKUP(B18,'310812'!B:D,3,FALSE)))</f>
        <v>existing</v>
      </c>
      <c r="E18" s="4">
        <f t="shared" si="1"/>
        <v>41138</v>
      </c>
      <c r="F18" s="11" t="str">
        <f>IF(ISERROR(VLOOKUP(B18,'040912'!B:B,1,FALSE)),"yes","no")</f>
        <v>no</v>
      </c>
      <c r="G18" s="2" t="s">
        <v>695</v>
      </c>
    </row>
    <row r="19" spans="1:7">
      <c r="A19" s="11" t="s">
        <v>435</v>
      </c>
      <c r="B19" s="13">
        <v>120817093926</v>
      </c>
      <c r="C19" s="11" t="str">
        <f>IF(ISERROR(VLOOKUP(B19,'310812'!B:C,2,FALSE)),"new",VLOOKUP(B19,'310812'!B:C,2,FALSE))</f>
        <v>new</v>
      </c>
      <c r="D19" s="11" t="str">
        <f>IF(ISERROR(VLOOKUP(B19,'310812'!B:D,3,FALSE)),"new",IF(VLOOKUP(B19,'310812'!B:D,3,FALSE)="new","existing",VLOOKUP(B19,'310812'!B:D,3,FALSE)))</f>
        <v>existing</v>
      </c>
      <c r="E19" s="4">
        <f t="shared" si="1"/>
        <v>41138</v>
      </c>
      <c r="F19" s="11" t="str">
        <f>IF(ISERROR(VLOOKUP(B19,'040912'!B:B,1,FALSE)),"yes","no")</f>
        <v>no</v>
      </c>
      <c r="G19" s="2" t="s">
        <v>694</v>
      </c>
    </row>
    <row r="20" spans="1:7">
      <c r="A20" s="11" t="s">
        <v>28</v>
      </c>
      <c r="B20" s="13">
        <v>120817094044</v>
      </c>
      <c r="C20" s="11" t="str">
        <f>IF(ISERROR(VLOOKUP(B20,'310812'!B:C,2,FALSE)),"new",VLOOKUP(B20,'310812'!B:C,2,FALSE))</f>
        <v>new</v>
      </c>
      <c r="D20" s="11" t="str">
        <f>IF(ISERROR(VLOOKUP(B20,'310812'!B:D,3,FALSE)),"new",IF(VLOOKUP(B20,'310812'!B:D,3,FALSE)="new","existing",VLOOKUP(B20,'310812'!B:D,3,FALSE)))</f>
        <v>existing</v>
      </c>
      <c r="E20" s="4">
        <f t="shared" si="1"/>
        <v>41138</v>
      </c>
      <c r="F20" s="11" t="str">
        <f>IF(ISERROR(VLOOKUP(B20,'040912'!B:B,1,FALSE)),"yes","no")</f>
        <v>no</v>
      </c>
      <c r="G20" s="2" t="s">
        <v>693</v>
      </c>
    </row>
    <row r="21" spans="1:7">
      <c r="A21" s="11" t="s">
        <v>16</v>
      </c>
      <c r="B21" s="13">
        <v>120817094247</v>
      </c>
      <c r="C21" s="11" t="str">
        <f>IF(ISERROR(VLOOKUP(B21,'310812'!B:C,2,FALSE)),"new",VLOOKUP(B21,'310812'!B:C,2,FALSE))</f>
        <v>new</v>
      </c>
      <c r="D21" s="11" t="str">
        <f>IF(ISERROR(VLOOKUP(B21,'310812'!B:D,3,FALSE)),"new",IF(VLOOKUP(B21,'310812'!B:D,3,FALSE)="new","existing",VLOOKUP(B21,'310812'!B:D,3,FALSE)))</f>
        <v>existing</v>
      </c>
      <c r="E21" s="4">
        <f t="shared" si="1"/>
        <v>41138</v>
      </c>
      <c r="F21" s="11" t="str">
        <f>IF(ISERROR(VLOOKUP(B21,'040912'!B:B,1,FALSE)),"yes","no")</f>
        <v>no</v>
      </c>
      <c r="G21" s="2" t="s">
        <v>692</v>
      </c>
    </row>
    <row r="22" spans="1:7">
      <c r="A22" s="11" t="s">
        <v>15</v>
      </c>
      <c r="B22" s="13">
        <v>120817094548</v>
      </c>
      <c r="C22" s="11" t="str">
        <f>IF(ISERROR(VLOOKUP(B22,'310812'!B:C,2,FALSE)),"new",VLOOKUP(B22,'310812'!B:C,2,FALSE))</f>
        <v>new</v>
      </c>
      <c r="D22" s="11" t="str">
        <f>IF(ISERROR(VLOOKUP(B22,'310812'!B:D,3,FALSE)),"new",IF(VLOOKUP(B22,'310812'!B:D,3,FALSE)="new","existing",VLOOKUP(B22,'310812'!B:D,3,FALSE)))</f>
        <v>existing</v>
      </c>
      <c r="E22" s="4">
        <f t="shared" si="1"/>
        <v>41138</v>
      </c>
      <c r="F22" s="11" t="str">
        <f>IF(ISERROR(VLOOKUP(B22,'040912'!B:B,1,FALSE)),"yes","no")</f>
        <v>no</v>
      </c>
      <c r="G22" s="2" t="s">
        <v>691</v>
      </c>
    </row>
    <row r="23" spans="1:7">
      <c r="A23" s="11" t="s">
        <v>29</v>
      </c>
      <c r="B23" s="13">
        <v>120817094811</v>
      </c>
      <c r="C23" s="11" t="str">
        <f>IF(ISERROR(VLOOKUP(B23,'310812'!B:C,2,FALSE)),"new",VLOOKUP(B23,'310812'!B:C,2,FALSE))</f>
        <v>new</v>
      </c>
      <c r="D23" s="11" t="str">
        <f>IF(ISERROR(VLOOKUP(B23,'310812'!B:D,3,FALSE)),"new",IF(VLOOKUP(B23,'310812'!B:D,3,FALSE)="new","existing",VLOOKUP(B23,'310812'!B:D,3,FALSE)))</f>
        <v>existing</v>
      </c>
      <c r="E23" s="4">
        <f t="shared" si="1"/>
        <v>41138</v>
      </c>
      <c r="F23" s="11" t="str">
        <f>IF(ISERROR(VLOOKUP(B23,'040912'!B:B,1,FALSE)),"yes","no")</f>
        <v>no</v>
      </c>
      <c r="G23" s="2" t="s">
        <v>690</v>
      </c>
    </row>
    <row r="24" spans="1:7">
      <c r="A24" s="11" t="s">
        <v>427</v>
      </c>
      <c r="B24" s="13">
        <v>120817095100</v>
      </c>
      <c r="C24" s="11" t="str">
        <f>IF(ISERROR(VLOOKUP(B24,'310812'!B:C,2,FALSE)),"new",VLOOKUP(B24,'310812'!B:C,2,FALSE))</f>
        <v>new</v>
      </c>
      <c r="D24" s="11" t="str">
        <f>IF(ISERROR(VLOOKUP(B24,'310812'!B:D,3,FALSE)),"new",IF(VLOOKUP(B24,'310812'!B:D,3,FALSE)="new","existing",VLOOKUP(B24,'310812'!B:D,3,FALSE)))</f>
        <v>existing</v>
      </c>
      <c r="E24" s="4">
        <f t="shared" si="1"/>
        <v>41138</v>
      </c>
      <c r="F24" s="11" t="str">
        <f>IF(ISERROR(VLOOKUP(B24,'040912'!B:B,1,FALSE)),"yes","no")</f>
        <v>no</v>
      </c>
      <c r="G24" s="2" t="s">
        <v>688</v>
      </c>
    </row>
    <row r="25" spans="1:7">
      <c r="A25" s="11" t="s">
        <v>425</v>
      </c>
      <c r="B25" s="13">
        <v>120817095329</v>
      </c>
      <c r="C25" s="11" t="str">
        <f>IF(ISERROR(VLOOKUP(B25,'310812'!B:C,2,FALSE)),"new",VLOOKUP(B25,'310812'!B:C,2,FALSE))</f>
        <v>new</v>
      </c>
      <c r="D25" s="11" t="str">
        <f>IF(ISERROR(VLOOKUP(B25,'310812'!B:D,3,FALSE)),"new",IF(VLOOKUP(B25,'310812'!B:D,3,FALSE)="new","existing",VLOOKUP(B25,'310812'!B:D,3,FALSE)))</f>
        <v>existing</v>
      </c>
      <c r="E25" s="4">
        <f t="shared" si="1"/>
        <v>41138</v>
      </c>
      <c r="F25" s="11" t="str">
        <f>IF(ISERROR(VLOOKUP(B25,'040912'!B:B,1,FALSE)),"yes","no")</f>
        <v>no</v>
      </c>
      <c r="G25" s="2" t="s">
        <v>687</v>
      </c>
    </row>
    <row r="26" spans="1:7">
      <c r="A26" s="11" t="s">
        <v>422</v>
      </c>
      <c r="B26" s="13">
        <v>120817095624</v>
      </c>
      <c r="C26" s="11" t="str">
        <f>IF(ISERROR(VLOOKUP(B26,'310812'!B:C,2,FALSE)),"new",VLOOKUP(B26,'310812'!B:C,2,FALSE))</f>
        <v>new</v>
      </c>
      <c r="D26" s="11" t="str">
        <f>IF(ISERROR(VLOOKUP(B26,'310812'!B:D,3,FALSE)),"new",IF(VLOOKUP(B26,'310812'!B:D,3,FALSE)="new","existing",VLOOKUP(B26,'310812'!B:D,3,FALSE)))</f>
        <v>existing</v>
      </c>
      <c r="E26" s="4">
        <f t="shared" si="1"/>
        <v>41138</v>
      </c>
      <c r="F26" s="11" t="str">
        <f>IF(ISERROR(VLOOKUP(B26,'040912'!B:B,1,FALSE)),"yes","no")</f>
        <v>no</v>
      </c>
      <c r="G26" s="2" t="s">
        <v>685</v>
      </c>
    </row>
    <row r="27" spans="1:7">
      <c r="A27" s="11" t="s">
        <v>49</v>
      </c>
      <c r="B27" s="13">
        <v>120821090709</v>
      </c>
      <c r="C27" s="11" t="str">
        <f>IF(ISERROR(VLOOKUP(B27,'310812'!B:C,2,FALSE)),"new",VLOOKUP(B27,'310812'!B:C,2,FALSE))</f>
        <v>new</v>
      </c>
      <c r="D27" s="11" t="str">
        <f>IF(ISERROR(VLOOKUP(B27,'310812'!B:D,3,FALSE)),"new",IF(VLOOKUP(B27,'310812'!B:D,3,FALSE)="new","existing",VLOOKUP(B27,'310812'!B:D,3,FALSE)))</f>
        <v>existing</v>
      </c>
      <c r="E27" s="4">
        <f t="shared" si="1"/>
        <v>41144</v>
      </c>
      <c r="F27" s="11" t="str">
        <f>IF(ISERROR(VLOOKUP(B27,'040912'!B:B,1,FALSE)),"yes","no")</f>
        <v>no</v>
      </c>
      <c r="G27" s="2" t="s">
        <v>670</v>
      </c>
    </row>
    <row r="28" spans="1:7">
      <c r="A28" s="11" t="s">
        <v>673</v>
      </c>
      <c r="B28" s="13">
        <v>120822072617</v>
      </c>
      <c r="C28" s="11" t="str">
        <f>IF(ISERROR(VLOOKUP(B28,'310812'!B:C,2,FALSE)),"new",VLOOKUP(B28,'310812'!B:C,2,FALSE))</f>
        <v>new</v>
      </c>
      <c r="D28" s="11" t="str">
        <f>IF(ISERROR(VLOOKUP(B28,'310812'!B:D,3,FALSE)),"new",IF(VLOOKUP(B28,'310812'!B:D,3,FALSE)="new","existing",VLOOKUP(B28,'310812'!B:D,3,FALSE)))</f>
        <v>existing</v>
      </c>
      <c r="E28" s="4">
        <f t="shared" si="1"/>
        <v>41143</v>
      </c>
      <c r="F28" s="11" t="str">
        <f>IF(ISERROR(VLOOKUP(B28,'040912'!B:B,1,FALSE)),"yes","no")</f>
        <v>no</v>
      </c>
      <c r="G28" s="2" t="s">
        <v>674</v>
      </c>
    </row>
    <row r="29" spans="1:7">
      <c r="A29" s="11" t="s">
        <v>918</v>
      </c>
      <c r="B29" s="13">
        <v>120828042301</v>
      </c>
      <c r="C29" s="11" t="str">
        <f>IF(ISERROR(VLOOKUP(B29,'310812'!B:C,2,FALSE)),"new",VLOOKUP(B29,'310812'!B:C,2,FALSE))</f>
        <v>new</v>
      </c>
      <c r="D29" s="11" t="str">
        <f>IF(ISERROR(VLOOKUP(B29,'310812'!B:D,3,FALSE)),"new",IF(VLOOKUP(B29,'310812'!B:D,3,FALSE)="new","existing",VLOOKUP(B29,'310812'!B:D,3,FALSE)))</f>
        <v>existing</v>
      </c>
      <c r="E29" s="4">
        <f t="shared" si="1"/>
        <v>41151</v>
      </c>
      <c r="F29" s="11" t="str">
        <f>IF(ISERROR(VLOOKUP(B29,'040912'!B:B,1,FALSE)),"yes","no")</f>
        <v>yes</v>
      </c>
      <c r="G29" s="2" t="s">
        <v>919</v>
      </c>
    </row>
    <row r="30" spans="1:7">
      <c r="A30" s="11" t="s">
        <v>12</v>
      </c>
      <c r="B30" s="13">
        <v>120829044635</v>
      </c>
      <c r="C30" s="11" t="str">
        <f>IF(ISERROR(VLOOKUP(B30,'310812'!B:C,2,FALSE)),"new",VLOOKUP(B30,'310812'!B:C,2,FALSE))</f>
        <v>new</v>
      </c>
      <c r="D30" s="11" t="str">
        <f>IF(ISERROR(VLOOKUP(B30,'310812'!B:D,3,FALSE)),"new",IF(VLOOKUP(B30,'310812'!B:D,3,FALSE)="new","existing",VLOOKUP(B30,'310812'!B:D,3,FALSE)))</f>
        <v>new</v>
      </c>
      <c r="E30" s="4">
        <f t="shared" si="1"/>
        <v>41152</v>
      </c>
      <c r="F30" s="11" t="str">
        <f>IF(ISERROR(VLOOKUP(B30,'040912'!B:B,1,FALSE)),"yes","no")</f>
        <v>no</v>
      </c>
      <c r="G30" s="2" t="s">
        <v>976</v>
      </c>
    </row>
    <row r="31" spans="1:7">
      <c r="A31" s="11" t="s">
        <v>6</v>
      </c>
      <c r="B31" s="13">
        <v>120829044636</v>
      </c>
      <c r="C31" s="11" t="str">
        <f>IF(ISERROR(VLOOKUP(B31,'310812'!B:C,2,FALSE)),"new",VLOOKUP(B31,'310812'!B:C,2,FALSE))</f>
        <v>new</v>
      </c>
      <c r="D31" s="11" t="str">
        <f>IF(ISERROR(VLOOKUP(B31,'310812'!B:D,3,FALSE)),"new",IF(VLOOKUP(B31,'310812'!B:D,3,FALSE)="new","existing",VLOOKUP(B31,'310812'!B:D,3,FALSE)))</f>
        <v>new</v>
      </c>
      <c r="E31" s="4">
        <f t="shared" si="1"/>
        <v>41152</v>
      </c>
      <c r="F31" s="11" t="str">
        <f>IF(ISERROR(VLOOKUP(B31,'040912'!B:B,1,FALSE)),"yes","no")</f>
        <v>no</v>
      </c>
      <c r="G31" s="2" t="s">
        <v>974</v>
      </c>
    </row>
    <row r="32" spans="1:7">
      <c r="A32" s="11" t="s">
        <v>967</v>
      </c>
      <c r="B32" s="13">
        <v>120829044637</v>
      </c>
      <c r="C32" s="11" t="str">
        <f>IF(ISERROR(VLOOKUP(B32,'310812'!B:C,2,FALSE)),"new",VLOOKUP(B32,'310812'!B:C,2,FALSE))</f>
        <v>new</v>
      </c>
      <c r="D32" s="11" t="str">
        <f>IF(ISERROR(VLOOKUP(B32,'310812'!B:D,3,FALSE)),"new",IF(VLOOKUP(B32,'310812'!B:D,3,FALSE)="new","existing",VLOOKUP(B32,'310812'!B:D,3,FALSE)))</f>
        <v>new</v>
      </c>
      <c r="E32" s="4">
        <f t="shared" si="1"/>
        <v>41152</v>
      </c>
      <c r="F32" s="11" t="str">
        <f>IF(ISERROR(VLOOKUP(B32,'040912'!B:B,1,FALSE)),"yes","no")</f>
        <v>no</v>
      </c>
      <c r="G32" s="2" t="s">
        <v>968</v>
      </c>
    </row>
    <row r="33" spans="1:7">
      <c r="A33" s="11" t="s">
        <v>2</v>
      </c>
      <c r="B33" s="13">
        <v>120829044638</v>
      </c>
      <c r="C33" s="11" t="str">
        <f>IF(ISERROR(VLOOKUP(B33,'310812'!B:C,2,FALSE)),"new",VLOOKUP(B33,'310812'!B:C,2,FALSE))</f>
        <v>new</v>
      </c>
      <c r="D33" s="11" t="str">
        <f>IF(ISERROR(VLOOKUP(B33,'310812'!B:D,3,FALSE)),"new",IF(VLOOKUP(B33,'310812'!B:D,3,FALSE)="new","existing",VLOOKUP(B33,'310812'!B:D,3,FALSE)))</f>
        <v>new</v>
      </c>
      <c r="E33" s="4">
        <f t="shared" si="1"/>
        <v>41152</v>
      </c>
      <c r="F33" s="11" t="str">
        <f>IF(ISERROR(VLOOKUP(B33,'040912'!B:B,1,FALSE)),"yes","no")</f>
        <v>no</v>
      </c>
      <c r="G33" s="2" t="s">
        <v>965</v>
      </c>
    </row>
    <row r="34" spans="1:7">
      <c r="A34" s="11" t="s">
        <v>19</v>
      </c>
      <c r="B34" s="13">
        <v>120829044639</v>
      </c>
      <c r="C34" s="11" t="str">
        <f>IF(ISERROR(VLOOKUP(B34,'310812'!B:C,2,FALSE)),"new",VLOOKUP(B34,'310812'!B:C,2,FALSE))</f>
        <v>new</v>
      </c>
      <c r="D34" s="11" t="str">
        <f>IF(ISERROR(VLOOKUP(B34,'310812'!B:D,3,FALSE)),"new",IF(VLOOKUP(B34,'310812'!B:D,3,FALSE)="new","existing",VLOOKUP(B34,'310812'!B:D,3,FALSE)))</f>
        <v>new</v>
      </c>
      <c r="E34" s="4">
        <f t="shared" si="1"/>
        <v>41152</v>
      </c>
      <c r="F34" s="11" t="str">
        <f>IF(ISERROR(VLOOKUP(B34,'040912'!B:B,1,FALSE)),"yes","no")</f>
        <v>no</v>
      </c>
      <c r="G34" s="2" t="s">
        <v>963</v>
      </c>
    </row>
    <row r="35" spans="1:7">
      <c r="A35" s="11" t="s">
        <v>18</v>
      </c>
      <c r="B35" s="13">
        <v>120829044640</v>
      </c>
      <c r="C35" s="11" t="str">
        <f>IF(ISERROR(VLOOKUP(B35,'310812'!B:C,2,FALSE)),"new",VLOOKUP(B35,'310812'!B:C,2,FALSE))</f>
        <v>new</v>
      </c>
      <c r="D35" s="11" t="str">
        <f>IF(ISERROR(VLOOKUP(B35,'310812'!B:D,3,FALSE)),"new",IF(VLOOKUP(B35,'310812'!B:D,3,FALSE)="new","existing",VLOOKUP(B35,'310812'!B:D,3,FALSE)))</f>
        <v>new</v>
      </c>
      <c r="E35" s="4">
        <f t="shared" si="1"/>
        <v>41152</v>
      </c>
      <c r="F35" s="11" t="str">
        <f>IF(ISERROR(VLOOKUP(B35,'040912'!B:B,1,FALSE)),"yes","no")</f>
        <v>no</v>
      </c>
      <c r="G35" s="2" t="s">
        <v>959</v>
      </c>
    </row>
    <row r="36" spans="1:7">
      <c r="A36" s="11" t="s">
        <v>10</v>
      </c>
      <c r="B36" s="13">
        <v>120829044642</v>
      </c>
      <c r="C36" s="11" t="str">
        <f>IF(ISERROR(VLOOKUP(B36,'310812'!B:C,2,FALSE)),"new",VLOOKUP(B36,'310812'!B:C,2,FALSE))</f>
        <v>new</v>
      </c>
      <c r="D36" s="11" t="str">
        <f>IF(ISERROR(VLOOKUP(B36,'310812'!B:D,3,FALSE)),"new",IF(VLOOKUP(B36,'310812'!B:D,3,FALSE)="new","existing",VLOOKUP(B36,'310812'!B:D,3,FALSE)))</f>
        <v>new</v>
      </c>
      <c r="E36" s="4">
        <f t="shared" si="1"/>
        <v>41152</v>
      </c>
      <c r="F36" s="11" t="str">
        <f>IF(ISERROR(VLOOKUP(B36,'040912'!B:B,1,FALSE)),"yes","no")</f>
        <v>no</v>
      </c>
      <c r="G36" s="2" t="s">
        <v>972</v>
      </c>
    </row>
    <row r="37" spans="1:7">
      <c r="A37" s="11" t="s">
        <v>832</v>
      </c>
      <c r="B37" s="13">
        <v>120829070951</v>
      </c>
      <c r="C37" s="11" t="str">
        <f>IF(ISERROR(VLOOKUP(B37,'310812'!B:C,2,FALSE)),"new",VLOOKUP(B37,'310812'!B:C,2,FALSE))</f>
        <v>new</v>
      </c>
      <c r="D37" s="11" t="str">
        <f>IF(ISERROR(VLOOKUP(B37,'310812'!B:D,3,FALSE)),"new",IF(VLOOKUP(B37,'310812'!B:D,3,FALSE)="new","existing",VLOOKUP(B37,'310812'!B:D,3,FALSE)))</f>
        <v>new</v>
      </c>
      <c r="E37" s="4">
        <f t="shared" si="1"/>
        <v>41152</v>
      </c>
      <c r="F37" s="11" t="str">
        <f>IF(ISERROR(VLOOKUP(B37,'040912'!B:B,1,FALSE)),"yes","no")</f>
        <v>yes</v>
      </c>
      <c r="G37" s="2" t="s">
        <v>957</v>
      </c>
    </row>
    <row r="38" spans="1:7">
      <c r="A38" s="11" t="s">
        <v>834</v>
      </c>
      <c r="B38" s="13">
        <v>120829071004</v>
      </c>
      <c r="C38" s="11" t="str">
        <f>IF(ISERROR(VLOOKUP(B38,'310812'!B:C,2,FALSE)),"new",VLOOKUP(B38,'310812'!B:C,2,FALSE))</f>
        <v>new</v>
      </c>
      <c r="D38" s="11" t="str">
        <f>IF(ISERROR(VLOOKUP(B38,'310812'!B:D,3,FALSE)),"new",IF(VLOOKUP(B38,'310812'!B:D,3,FALSE)="new","existing",VLOOKUP(B38,'310812'!B:D,3,FALSE)))</f>
        <v>new</v>
      </c>
      <c r="E38" s="4">
        <f t="shared" si="1"/>
        <v>41152</v>
      </c>
      <c r="F38" s="11" t="str">
        <f>IF(ISERROR(VLOOKUP(B38,'040912'!B:B,1,FALSE)),"yes","no")</f>
        <v>yes</v>
      </c>
      <c r="G38" s="2" t="s">
        <v>956</v>
      </c>
    </row>
    <row r="39" spans="1:7">
      <c r="A39" s="11" t="s">
        <v>954</v>
      </c>
      <c r="B39" s="13">
        <v>120830030216</v>
      </c>
      <c r="C39" s="11" t="str">
        <f>IF(ISERROR(VLOOKUP(B39,'310812'!B:C,2,FALSE)),"new",VLOOKUP(B39,'310812'!B:C,2,FALSE))</f>
        <v>new</v>
      </c>
      <c r="D39" s="11" t="str">
        <f>IF(ISERROR(VLOOKUP(B39,'310812'!B:D,3,FALSE)),"new",IF(VLOOKUP(B39,'310812'!B:D,3,FALSE)="new","existing",VLOOKUP(B39,'310812'!B:D,3,FALSE)))</f>
        <v>new</v>
      </c>
      <c r="E39" s="4">
        <f t="shared" si="1"/>
        <v>41152</v>
      </c>
      <c r="F39" s="11" t="str">
        <f>IF(ISERROR(VLOOKUP(B39,'040912'!B:B,1,FALSE)),"yes","no")</f>
        <v>yes</v>
      </c>
      <c r="G39" s="2" t="s">
        <v>955</v>
      </c>
    </row>
    <row r="40" spans="1:7">
      <c r="A40" s="11" t="s">
        <v>220</v>
      </c>
      <c r="B40" s="13">
        <v>120830065442</v>
      </c>
      <c r="C40" s="11" t="str">
        <f>IF(ISERROR(VLOOKUP(B40,'310812'!B:C,2,FALSE)),"new",VLOOKUP(B40,'310812'!B:C,2,FALSE))</f>
        <v>new</v>
      </c>
      <c r="D40" s="11" t="str">
        <f>IF(ISERROR(VLOOKUP(B40,'310812'!B:D,3,FALSE)),"new",IF(VLOOKUP(B40,'310812'!B:D,3,FALSE)="new","existing",VLOOKUP(B40,'310812'!B:D,3,FALSE)))</f>
        <v>existing</v>
      </c>
      <c r="E40" s="4">
        <f t="shared" si="1"/>
        <v>41151</v>
      </c>
      <c r="F40" s="11" t="str">
        <f>IF(ISERROR(VLOOKUP(B40,'040912'!B:B,1,FALSE)),"yes","no")</f>
        <v>no</v>
      </c>
      <c r="G40" s="2" t="s">
        <v>922</v>
      </c>
    </row>
    <row r="41" spans="1:7">
      <c r="A41" s="11" t="s">
        <v>219</v>
      </c>
      <c r="B41" s="13">
        <v>120830065700</v>
      </c>
      <c r="C41" s="11" t="str">
        <f>IF(ISERROR(VLOOKUP(B41,'310812'!B:C,2,FALSE)),"new",VLOOKUP(B41,'310812'!B:C,2,FALSE))</f>
        <v>new</v>
      </c>
      <c r="D41" s="11" t="str">
        <f>IF(ISERROR(VLOOKUP(B41,'310812'!B:D,3,FALSE)),"new",IF(VLOOKUP(B41,'310812'!B:D,3,FALSE)="new","existing",VLOOKUP(B41,'310812'!B:D,3,FALSE)))</f>
        <v>existing</v>
      </c>
      <c r="E41" s="4">
        <f t="shared" si="1"/>
        <v>41151</v>
      </c>
      <c r="F41" s="11" t="str">
        <f>IF(ISERROR(VLOOKUP(B41,'040912'!B:B,1,FALSE)),"yes","no")</f>
        <v>no</v>
      </c>
      <c r="G41" s="2" t="s">
        <v>921</v>
      </c>
    </row>
    <row r="42" spans="1:7">
      <c r="A42" s="11" t="s">
        <v>218</v>
      </c>
      <c r="B42" s="13">
        <v>120830065856</v>
      </c>
      <c r="C42" s="11" t="str">
        <f>IF(ISERROR(VLOOKUP(B42,'310812'!B:C,2,FALSE)),"new",VLOOKUP(B42,'310812'!B:C,2,FALSE))</f>
        <v>new</v>
      </c>
      <c r="D42" s="11" t="str">
        <f>IF(ISERROR(VLOOKUP(B42,'310812'!B:D,3,FALSE)),"new",IF(VLOOKUP(B42,'310812'!B:D,3,FALSE)="new","existing",VLOOKUP(B42,'310812'!B:D,3,FALSE)))</f>
        <v>existing</v>
      </c>
      <c r="E42" s="4">
        <f t="shared" si="1"/>
        <v>41151</v>
      </c>
      <c r="F42" s="11" t="str">
        <f>IF(ISERROR(VLOOKUP(B42,'040912'!B:B,1,FALSE)),"yes","no")</f>
        <v>no</v>
      </c>
      <c r="G42" s="2" t="s">
        <v>920</v>
      </c>
    </row>
    <row r="43" spans="1:7">
      <c r="A43" s="11" t="s">
        <v>889</v>
      </c>
      <c r="B43" s="13">
        <v>120830134102</v>
      </c>
      <c r="C43" s="11" t="str">
        <f>IF(ISERROR(VLOOKUP(B43,'310812'!B:C,2,FALSE)),"new",VLOOKUP(B43,'310812'!B:C,2,FALSE))</f>
        <v>new</v>
      </c>
      <c r="D43" s="11" t="str">
        <f>IF(ISERROR(VLOOKUP(B43,'310812'!B:D,3,FALSE)),"new",IF(VLOOKUP(B43,'310812'!B:D,3,FALSE)="new","existing",VLOOKUP(B43,'310812'!B:D,3,FALSE)))</f>
        <v>existing</v>
      </c>
      <c r="E43" s="4">
        <f t="shared" si="1"/>
        <v>41151</v>
      </c>
      <c r="F43" s="11" t="str">
        <f>IF(ISERROR(VLOOKUP(B43,'040912'!B:B,1,FALSE)),"yes","no")</f>
        <v>no</v>
      </c>
      <c r="G43" s="2" t="s">
        <v>890</v>
      </c>
    </row>
    <row r="44" spans="1:7">
      <c r="A44" s="11" t="s">
        <v>887</v>
      </c>
      <c r="B44" s="13">
        <v>120830135806</v>
      </c>
      <c r="C44" s="11" t="str">
        <f>IF(ISERROR(VLOOKUP(B44,'310812'!B:C,2,FALSE)),"new",VLOOKUP(B44,'310812'!B:C,2,FALSE))</f>
        <v>new</v>
      </c>
      <c r="D44" s="11" t="str">
        <f>IF(ISERROR(VLOOKUP(B44,'310812'!B:D,3,FALSE)),"new",IF(VLOOKUP(B44,'310812'!B:D,3,FALSE)="new","existing",VLOOKUP(B44,'310812'!B:D,3,FALSE)))</f>
        <v>existing</v>
      </c>
      <c r="E44" s="4">
        <f t="shared" si="1"/>
        <v>41151</v>
      </c>
      <c r="F44" s="11" t="str">
        <f>IF(ISERROR(VLOOKUP(B44,'040912'!B:B,1,FALSE)),"yes","no")</f>
        <v>no</v>
      </c>
      <c r="G44" s="2" t="s">
        <v>888</v>
      </c>
    </row>
    <row r="45" spans="1:7">
      <c r="A45" s="11" t="s">
        <v>83</v>
      </c>
      <c r="B45" s="13">
        <v>120830141555</v>
      </c>
      <c r="C45" s="11" t="str">
        <f>IF(ISERROR(VLOOKUP(B45,'310812'!B:C,2,FALSE)),"new",VLOOKUP(B45,'310812'!B:C,2,FALSE))</f>
        <v>new</v>
      </c>
      <c r="D45" s="11" t="str">
        <f>IF(ISERROR(VLOOKUP(B45,'310812'!B:D,3,FALSE)),"new",IF(VLOOKUP(B45,'310812'!B:D,3,FALSE)="new","existing",VLOOKUP(B45,'310812'!B:D,3,FALSE)))</f>
        <v>existing</v>
      </c>
      <c r="E45" s="4">
        <f t="shared" si="1"/>
        <v>41151</v>
      </c>
      <c r="F45" s="11" t="str">
        <f>IF(ISERROR(VLOOKUP(B45,'040912'!B:B,1,FALSE)),"yes","no")</f>
        <v>no</v>
      </c>
      <c r="G45" s="2" t="s">
        <v>886</v>
      </c>
    </row>
    <row r="46" spans="1:7">
      <c r="A46" s="11" t="s">
        <v>884</v>
      </c>
      <c r="B46" s="13">
        <v>120830141850</v>
      </c>
      <c r="C46" s="11" t="str">
        <f>IF(ISERROR(VLOOKUP(B46,'310812'!B:C,2,FALSE)),"new",VLOOKUP(B46,'310812'!B:C,2,FALSE))</f>
        <v>new</v>
      </c>
      <c r="D46" s="11" t="str">
        <f>IF(ISERROR(VLOOKUP(B46,'310812'!B:D,3,FALSE)),"new",IF(VLOOKUP(B46,'310812'!B:D,3,FALSE)="new","existing",VLOOKUP(B46,'310812'!B:D,3,FALSE)))</f>
        <v>existing</v>
      </c>
      <c r="E46" s="4">
        <f t="shared" si="1"/>
        <v>41151</v>
      </c>
      <c r="F46" s="11" t="str">
        <f>IF(ISERROR(VLOOKUP(B46,'040912'!B:B,1,FALSE)),"yes","no")</f>
        <v>no</v>
      </c>
      <c r="G46" s="2" t="s">
        <v>885</v>
      </c>
    </row>
    <row r="47" spans="1:7">
      <c r="A47" s="11" t="s">
        <v>950</v>
      </c>
      <c r="B47" s="13">
        <v>120831025627</v>
      </c>
      <c r="C47" s="11" t="str">
        <f>IF(ISERROR(VLOOKUP(B47,'310812'!B:C,2,FALSE)),"new",VLOOKUP(B47,'310812'!B:C,2,FALSE))</f>
        <v>new</v>
      </c>
      <c r="D47" s="11" t="str">
        <f>IF(ISERROR(VLOOKUP(B47,'310812'!B:D,3,FALSE)),"new",IF(VLOOKUP(B47,'310812'!B:D,3,FALSE)="new","existing",VLOOKUP(B47,'310812'!B:D,3,FALSE)))</f>
        <v>new</v>
      </c>
      <c r="E47" s="4">
        <f t="shared" si="1"/>
        <v>41152</v>
      </c>
      <c r="F47" s="11" t="str">
        <f>IF(ISERROR(VLOOKUP(B47,'040912'!B:B,1,FALSE)),"yes","no")</f>
        <v>yes</v>
      </c>
      <c r="G47" s="2" t="s">
        <v>951</v>
      </c>
    </row>
    <row r="48" spans="1:7">
      <c r="A48" s="11" t="s">
        <v>11</v>
      </c>
      <c r="B48" s="13">
        <v>120831025729</v>
      </c>
      <c r="C48" s="11" t="str">
        <f>IF(ISERROR(VLOOKUP(B48,'310812'!B:C,2,FALSE)),"new",VLOOKUP(B48,'310812'!B:C,2,FALSE))</f>
        <v>new</v>
      </c>
      <c r="D48" s="11" t="str">
        <f>IF(ISERROR(VLOOKUP(B48,'310812'!B:D,3,FALSE)),"new",IF(VLOOKUP(B48,'310812'!B:D,3,FALSE)="new","existing",VLOOKUP(B48,'310812'!B:D,3,FALSE)))</f>
        <v>new</v>
      </c>
      <c r="E48" s="4">
        <f t="shared" si="1"/>
        <v>41152</v>
      </c>
      <c r="F48" s="11" t="str">
        <f>IF(ISERROR(VLOOKUP(B48,'040912'!B:B,1,FALSE)),"yes","no")</f>
        <v>no</v>
      </c>
      <c r="G48" s="2" t="s">
        <v>975</v>
      </c>
    </row>
    <row r="49" spans="1:7">
      <c r="A49" s="11" t="s">
        <v>5</v>
      </c>
      <c r="B49" s="13">
        <v>120831032320</v>
      </c>
      <c r="C49" s="11" t="str">
        <f>IF(ISERROR(VLOOKUP(B49,'310812'!B:C,2,FALSE)),"new",VLOOKUP(B49,'310812'!B:C,2,FALSE))</f>
        <v>new</v>
      </c>
      <c r="D49" s="11" t="str">
        <f>IF(ISERROR(VLOOKUP(B49,'310812'!B:D,3,FALSE)),"new",IF(VLOOKUP(B49,'310812'!B:D,3,FALSE)="new","existing",VLOOKUP(B49,'310812'!B:D,3,FALSE)))</f>
        <v>new</v>
      </c>
      <c r="E49" s="4">
        <f t="shared" si="1"/>
        <v>41152</v>
      </c>
      <c r="F49" s="11" t="str">
        <f>IF(ISERROR(VLOOKUP(B49,'040912'!B:B,1,FALSE)),"yes","no")</f>
        <v>no</v>
      </c>
      <c r="G49" s="2" t="s">
        <v>973</v>
      </c>
    </row>
    <row r="50" spans="1:7">
      <c r="A50" s="11" t="s">
        <v>9</v>
      </c>
      <c r="B50" s="13">
        <v>120831032952</v>
      </c>
      <c r="C50" s="11" t="str">
        <f>IF(ISERROR(VLOOKUP(B50,'310812'!B:C,2,FALSE)),"new",VLOOKUP(B50,'310812'!B:C,2,FALSE))</f>
        <v>new</v>
      </c>
      <c r="D50" s="11" t="str">
        <f>IF(ISERROR(VLOOKUP(B50,'310812'!B:D,3,FALSE)),"new",IF(VLOOKUP(B50,'310812'!B:D,3,FALSE)="new","existing",VLOOKUP(B50,'310812'!B:D,3,FALSE)))</f>
        <v>new</v>
      </c>
      <c r="E50" s="4">
        <f t="shared" si="1"/>
        <v>41152</v>
      </c>
      <c r="F50" s="11" t="str">
        <f>IF(ISERROR(VLOOKUP(B50,'040912'!B:B,1,FALSE)),"yes","no")</f>
        <v>no</v>
      </c>
      <c r="G50" s="2" t="s">
        <v>971</v>
      </c>
    </row>
    <row r="51" spans="1:7">
      <c r="A51" s="11" t="s">
        <v>7</v>
      </c>
      <c r="B51" s="13">
        <v>120831034501</v>
      </c>
      <c r="C51" s="11" t="str">
        <f>IF(ISERROR(VLOOKUP(B51,'310812'!B:C,2,FALSE)),"new",VLOOKUP(B51,'310812'!B:C,2,FALSE))</f>
        <v>new</v>
      </c>
      <c r="D51" s="11" t="str">
        <f>IF(ISERROR(VLOOKUP(B51,'310812'!B:D,3,FALSE)),"new",IF(VLOOKUP(B51,'310812'!B:D,3,FALSE)="new","existing",VLOOKUP(B51,'310812'!B:D,3,FALSE)))</f>
        <v>new</v>
      </c>
      <c r="E51" s="4">
        <f t="shared" si="1"/>
        <v>41152</v>
      </c>
      <c r="F51" s="11" t="str">
        <f>IF(ISERROR(VLOOKUP(B51,'040912'!B:B,1,FALSE)),"yes","no")</f>
        <v>no</v>
      </c>
      <c r="G51" s="2" t="s">
        <v>969</v>
      </c>
    </row>
    <row r="52" spans="1:7">
      <c r="A52" s="11" t="s">
        <v>146</v>
      </c>
      <c r="B52" s="13">
        <v>120831042240</v>
      </c>
      <c r="C52" s="11" t="str">
        <f>IF(ISERROR(VLOOKUP(B52,'310812'!B:C,2,FALSE)),"new",VLOOKUP(B52,'310812'!B:C,2,FALSE))</f>
        <v>new</v>
      </c>
      <c r="D52" s="11" t="str">
        <f>IF(ISERROR(VLOOKUP(B52,'310812'!B:D,3,FALSE)),"new",IF(VLOOKUP(B52,'310812'!B:D,3,FALSE)="new","existing",VLOOKUP(B52,'310812'!B:D,3,FALSE)))</f>
        <v>new</v>
      </c>
      <c r="E52" s="4">
        <f t="shared" si="1"/>
        <v>41152</v>
      </c>
      <c r="F52" s="11" t="str">
        <f>IF(ISERROR(VLOOKUP(B52,'040912'!B:B,1,FALSE)),"yes","no")</f>
        <v>no</v>
      </c>
      <c r="G52" s="2" t="s">
        <v>966</v>
      </c>
    </row>
    <row r="53" spans="1:7">
      <c r="A53" s="11" t="s">
        <v>1</v>
      </c>
      <c r="B53" s="13">
        <v>120831043858</v>
      </c>
      <c r="C53" s="11" t="str">
        <f>IF(ISERROR(VLOOKUP(B53,'310812'!B:C,2,FALSE)),"new",VLOOKUP(B53,'310812'!B:C,2,FALSE))</f>
        <v>new</v>
      </c>
      <c r="D53" s="11" t="str">
        <f>IF(ISERROR(VLOOKUP(B53,'310812'!B:D,3,FALSE)),"new",IF(VLOOKUP(B53,'310812'!B:D,3,FALSE)="new","existing",VLOOKUP(B53,'310812'!B:D,3,FALSE)))</f>
        <v>new</v>
      </c>
      <c r="E53" s="4">
        <f t="shared" si="1"/>
        <v>41152</v>
      </c>
      <c r="F53" s="11" t="str">
        <f>IF(ISERROR(VLOOKUP(B53,'040912'!B:B,1,FALSE)),"yes","no")</f>
        <v>no</v>
      </c>
      <c r="G53" s="2" t="s">
        <v>964</v>
      </c>
    </row>
    <row r="54" spans="1:7">
      <c r="A54" s="11" t="s">
        <v>20</v>
      </c>
      <c r="B54" s="13">
        <v>120831044626</v>
      </c>
      <c r="C54" s="11" t="str">
        <f>IF(ISERROR(VLOOKUP(B54,'310812'!B:C,2,FALSE)),"new",VLOOKUP(B54,'310812'!B:C,2,FALSE))</f>
        <v>new</v>
      </c>
      <c r="D54" s="11" t="str">
        <f>IF(ISERROR(VLOOKUP(B54,'310812'!B:D,3,FALSE)),"new",IF(VLOOKUP(B54,'310812'!B:D,3,FALSE)="new","existing",VLOOKUP(B54,'310812'!B:D,3,FALSE)))</f>
        <v>new</v>
      </c>
      <c r="E54" s="4">
        <f t="shared" si="1"/>
        <v>41152</v>
      </c>
      <c r="F54" s="11" t="str">
        <f>IF(ISERROR(VLOOKUP(B54,'040912'!B:B,1,FALSE)),"yes","no")</f>
        <v>no</v>
      </c>
      <c r="G54" s="2" t="s">
        <v>962</v>
      </c>
    </row>
    <row r="55" spans="1:7">
      <c r="A55" s="11" t="s">
        <v>3</v>
      </c>
      <c r="B55" s="13">
        <v>120831045526</v>
      </c>
      <c r="C55" s="11" t="str">
        <f>IF(ISERROR(VLOOKUP(B55,'310812'!B:C,2,FALSE)),"new",VLOOKUP(B55,'310812'!B:C,2,FALSE))</f>
        <v>new</v>
      </c>
      <c r="D55" s="11" t="str">
        <f>IF(ISERROR(VLOOKUP(B55,'310812'!B:D,3,FALSE)),"new",IF(VLOOKUP(B55,'310812'!B:D,3,FALSE)="new","existing",VLOOKUP(B55,'310812'!B:D,3,FALSE)))</f>
        <v>new</v>
      </c>
      <c r="E55" s="4">
        <f t="shared" si="1"/>
        <v>41152</v>
      </c>
      <c r="F55" s="11" t="str">
        <f>IF(ISERROR(VLOOKUP(B55,'040912'!B:B,1,FALSE)),"yes","no")</f>
        <v>no</v>
      </c>
      <c r="G55" s="2" t="s">
        <v>960</v>
      </c>
    </row>
    <row r="56" spans="1:7">
      <c r="A56" s="11" t="s">
        <v>17</v>
      </c>
      <c r="B56" s="13">
        <v>120831050737</v>
      </c>
      <c r="C56" s="11" t="str">
        <f>IF(ISERROR(VLOOKUP(B56,'310812'!B:C,2,FALSE)),"new",VLOOKUP(B56,'310812'!B:C,2,FALSE))</f>
        <v>new</v>
      </c>
      <c r="D56" s="11" t="str">
        <f>IF(ISERROR(VLOOKUP(B56,'310812'!B:D,3,FALSE)),"new",IF(VLOOKUP(B56,'310812'!B:D,3,FALSE)="new","existing",VLOOKUP(B56,'310812'!B:D,3,FALSE)))</f>
        <v>new</v>
      </c>
      <c r="E56" s="4">
        <f t="shared" si="1"/>
        <v>41152</v>
      </c>
      <c r="F56" s="11" t="str">
        <f>IF(ISERROR(VLOOKUP(B56,'040912'!B:B,1,FALSE)),"yes","no")</f>
        <v>no</v>
      </c>
      <c r="G56" s="2" t="s">
        <v>958</v>
      </c>
    </row>
    <row r="57" spans="1:7">
      <c r="A57" s="1" t="s">
        <v>943</v>
      </c>
      <c r="B57" s="13">
        <v>120831105038</v>
      </c>
      <c r="C57" s="11" t="str">
        <f>IF(ISERROR(VLOOKUP(B57,'310812'!B:C,2,FALSE)),"new",VLOOKUP(B57,'310812'!B:C,2,FALSE))</f>
        <v>new</v>
      </c>
      <c r="D57" s="11" t="str">
        <f>IF(ISERROR(VLOOKUP(B57,'310812'!B:D,3,FALSE)),"new",IF(VLOOKUP(B57,'310812'!B:D,3,FALSE)="new","existing",VLOOKUP(B57,'310812'!B:D,3,FALSE)))</f>
        <v>new</v>
      </c>
      <c r="E57" s="4">
        <f t="shared" si="1"/>
        <v>41152</v>
      </c>
      <c r="F57" s="11" t="str">
        <f>IF(ISERROR(VLOOKUP(B57,'040912'!B:B,1,FALSE)),"yes","no")</f>
        <v>yes</v>
      </c>
      <c r="G57" s="2" t="s">
        <v>944</v>
      </c>
    </row>
    <row r="58" spans="1:7">
      <c r="A58" s="1" t="s">
        <v>941</v>
      </c>
      <c r="B58" s="13">
        <v>120831105039</v>
      </c>
      <c r="C58" s="11" t="str">
        <f>IF(ISERROR(VLOOKUP(B58,'310812'!B:C,2,FALSE)),"new",VLOOKUP(B58,'310812'!B:C,2,FALSE))</f>
        <v>new</v>
      </c>
      <c r="D58" s="11" t="str">
        <f>IF(ISERROR(VLOOKUP(B58,'310812'!B:D,3,FALSE)),"new",IF(VLOOKUP(B58,'310812'!B:D,3,FALSE)="new","existing",VLOOKUP(B58,'310812'!B:D,3,FALSE)))</f>
        <v>new</v>
      </c>
      <c r="E58" s="4">
        <f t="shared" si="1"/>
        <v>41152</v>
      </c>
      <c r="F58" s="11" t="str">
        <f>IF(ISERROR(VLOOKUP(B58,'040912'!B:B,1,FALSE)),"yes","no")</f>
        <v>yes</v>
      </c>
      <c r="G58" s="2" t="s">
        <v>942</v>
      </c>
    </row>
    <row r="59" spans="1:7">
      <c r="A59" s="1" t="s">
        <v>928</v>
      </c>
      <c r="B59" s="13">
        <v>120831110336</v>
      </c>
      <c r="C59" s="11" t="str">
        <f>IF(ISERROR(VLOOKUP(B59,'310812'!B:C,2,FALSE)),"new",VLOOKUP(B59,'310812'!B:C,2,FALSE))</f>
        <v>new</v>
      </c>
      <c r="D59" s="11" t="str">
        <f>IF(ISERROR(VLOOKUP(B59,'310812'!B:D,3,FALSE)),"new",IF(VLOOKUP(B59,'310812'!B:D,3,FALSE)="new","existing",VLOOKUP(B59,'310812'!B:D,3,FALSE)))</f>
        <v>new</v>
      </c>
      <c r="E59" s="4">
        <f t="shared" si="1"/>
        <v>41155</v>
      </c>
      <c r="F59" s="11" t="str">
        <f>IF(ISERROR(VLOOKUP(B59,'040912'!B:B,1,FALSE)),"yes","no")</f>
        <v>yes</v>
      </c>
      <c r="G59" s="2" t="s">
        <v>929</v>
      </c>
    </row>
    <row r="60" spans="1:7">
      <c r="A60" s="1" t="s">
        <v>930</v>
      </c>
      <c r="B60" s="13">
        <v>120831110337</v>
      </c>
      <c r="C60" s="11" t="str">
        <f>IF(ISERROR(VLOOKUP(B60,'310812'!B:C,2,FALSE)),"new",VLOOKUP(B60,'310812'!B:C,2,FALSE))</f>
        <v>new</v>
      </c>
      <c r="D60" s="11" t="str">
        <f>IF(ISERROR(VLOOKUP(B60,'310812'!B:D,3,FALSE)),"new",IF(VLOOKUP(B60,'310812'!B:D,3,FALSE)="new","existing",VLOOKUP(B60,'310812'!B:D,3,FALSE)))</f>
        <v>new</v>
      </c>
      <c r="E60" s="4">
        <f t="shared" si="1"/>
        <v>41155</v>
      </c>
      <c r="F60" s="11" t="str">
        <f>IF(ISERROR(VLOOKUP(B60,'040912'!B:B,1,FALSE)),"yes","no")</f>
        <v>yes</v>
      </c>
      <c r="G60" s="2" t="s">
        <v>931</v>
      </c>
    </row>
    <row r="61" spans="1:7">
      <c r="A61" s="1" t="s">
        <v>932</v>
      </c>
      <c r="B61" s="13">
        <v>120831110832</v>
      </c>
      <c r="C61" s="11" t="str">
        <f>IF(ISERROR(VLOOKUP(B61,'310812'!B:C,2,FALSE)),"new",VLOOKUP(B61,'310812'!B:C,2,FALSE))</f>
        <v>new</v>
      </c>
      <c r="D61" s="11" t="str">
        <f>IF(ISERROR(VLOOKUP(B61,'310812'!B:D,3,FALSE)),"new",IF(VLOOKUP(B61,'310812'!B:D,3,FALSE)="new","existing",VLOOKUP(B61,'310812'!B:D,3,FALSE)))</f>
        <v>new</v>
      </c>
      <c r="E61" s="4">
        <f t="shared" si="1"/>
        <v>41155</v>
      </c>
      <c r="F61" s="11" t="str">
        <f>IF(ISERROR(VLOOKUP(B61,'040912'!B:B,1,FALSE)),"yes","no")</f>
        <v>yes</v>
      </c>
      <c r="G61" s="2" t="s">
        <v>933</v>
      </c>
    </row>
    <row r="62" spans="1:7">
      <c r="A62" s="1" t="s">
        <v>926</v>
      </c>
      <c r="B62" s="13">
        <v>120831122101</v>
      </c>
      <c r="C62" s="11" t="str">
        <f>IF(ISERROR(VLOOKUP(B62,'310812'!B:C,2,FALSE)),"new",VLOOKUP(B62,'310812'!B:C,2,FALSE))</f>
        <v>new</v>
      </c>
      <c r="D62" s="11" t="str">
        <f>IF(ISERROR(VLOOKUP(B62,'310812'!B:D,3,FALSE)),"new",IF(VLOOKUP(B62,'310812'!B:D,3,FALSE)="new","existing",VLOOKUP(B62,'310812'!B:D,3,FALSE)))</f>
        <v>new</v>
      </c>
      <c r="E62" s="4">
        <f t="shared" si="1"/>
        <v>41155</v>
      </c>
      <c r="F62" s="11" t="str">
        <f>IF(ISERROR(VLOOKUP(B62,'040912'!B:B,1,FALSE)),"yes","no")</f>
        <v>yes</v>
      </c>
      <c r="G62" s="2" t="s">
        <v>927</v>
      </c>
    </row>
    <row r="63" spans="1:7">
      <c r="A63" s="1" t="s">
        <v>242</v>
      </c>
      <c r="B63" s="13">
        <v>120831130840</v>
      </c>
      <c r="C63" s="11" t="str">
        <f>IF(ISERROR(VLOOKUP(B63,'310812'!B:C,2,FALSE)),"new",VLOOKUP(B63,'310812'!B:C,2,FALSE))</f>
        <v>new</v>
      </c>
      <c r="D63" s="11" t="str">
        <f>IF(ISERROR(VLOOKUP(B63,'310812'!B:D,3,FALSE)),"new",IF(VLOOKUP(B63,'310812'!B:D,3,FALSE)="new","existing",VLOOKUP(B63,'310812'!B:D,3,FALSE)))</f>
        <v>new</v>
      </c>
      <c r="E63" s="4">
        <f t="shared" si="1"/>
        <v>41152</v>
      </c>
      <c r="F63" s="11" t="str">
        <f>IF(ISERROR(VLOOKUP(B63,'040912'!B:B,1,FALSE)),"yes","no")</f>
        <v>no</v>
      </c>
      <c r="G63" s="2" t="s">
        <v>939</v>
      </c>
    </row>
    <row r="64" spans="1:7">
      <c r="A64" s="1" t="s">
        <v>241</v>
      </c>
      <c r="B64" s="13">
        <v>120831132013</v>
      </c>
      <c r="C64" s="11" t="str">
        <f>IF(ISERROR(VLOOKUP(B64,'310812'!B:C,2,FALSE)),"new",VLOOKUP(B64,'310812'!B:C,2,FALSE))</f>
        <v>new</v>
      </c>
      <c r="D64" s="11" t="str">
        <f>IF(ISERROR(VLOOKUP(B64,'310812'!B:D,3,FALSE)),"new",IF(VLOOKUP(B64,'310812'!B:D,3,FALSE)="new","existing",VLOOKUP(B64,'310812'!B:D,3,FALSE)))</f>
        <v>new</v>
      </c>
      <c r="E64" s="4">
        <f t="shared" si="1"/>
        <v>41152</v>
      </c>
      <c r="F64" s="11" t="str">
        <f>IF(ISERROR(VLOOKUP(B64,'040912'!B:B,1,FALSE)),"yes","no")</f>
        <v>no</v>
      </c>
      <c r="G64" s="2" t="s">
        <v>938</v>
      </c>
    </row>
    <row r="65" spans="1:7">
      <c r="A65" s="1" t="s">
        <v>249</v>
      </c>
      <c r="B65" s="13">
        <v>120831132357</v>
      </c>
      <c r="C65" s="11" t="str">
        <f>IF(ISERROR(VLOOKUP(B65,'310812'!B:C,2,FALSE)),"new",VLOOKUP(B65,'310812'!B:C,2,FALSE))</f>
        <v>new</v>
      </c>
      <c r="D65" s="11" t="str">
        <f>IF(ISERROR(VLOOKUP(B65,'310812'!B:D,3,FALSE)),"new",IF(VLOOKUP(B65,'310812'!B:D,3,FALSE)="new","existing",VLOOKUP(B65,'310812'!B:D,3,FALSE)))</f>
        <v>new</v>
      </c>
      <c r="E65" s="4">
        <f t="shared" si="1"/>
        <v>41152</v>
      </c>
      <c r="F65" s="11" t="str">
        <f>IF(ISERROR(VLOOKUP(B65,'040912'!B:B,1,FALSE)),"yes","no")</f>
        <v>no</v>
      </c>
      <c r="G65" s="2" t="s">
        <v>937</v>
      </c>
    </row>
    <row r="66" spans="1:7">
      <c r="A66" s="1" t="s">
        <v>250</v>
      </c>
      <c r="B66" s="13">
        <v>120831132548</v>
      </c>
      <c r="C66" s="11" t="str">
        <f>IF(ISERROR(VLOOKUP(B66,'310812'!B:C,2,FALSE)),"new",VLOOKUP(B66,'310812'!B:C,2,FALSE))</f>
        <v>new</v>
      </c>
      <c r="D66" s="11" t="str">
        <f>IF(ISERROR(VLOOKUP(B66,'310812'!B:D,3,FALSE)),"new",IF(VLOOKUP(B66,'310812'!B:D,3,FALSE)="new","existing",VLOOKUP(B66,'310812'!B:D,3,FALSE)))</f>
        <v>new</v>
      </c>
      <c r="E66" s="4">
        <f t="shared" si="1"/>
        <v>41152</v>
      </c>
      <c r="F66" s="11" t="str">
        <f>IF(ISERROR(VLOOKUP(B66,'040912'!B:B,1,FALSE)),"yes","no")</f>
        <v>no</v>
      </c>
      <c r="G66" s="2" t="s">
        <v>936</v>
      </c>
    </row>
    <row r="67" spans="1:7">
      <c r="A67" s="11" t="s">
        <v>948</v>
      </c>
      <c r="B67" s="13">
        <v>1203261320513</v>
      </c>
      <c r="C67" s="11" t="str">
        <f>IF(ISERROR(VLOOKUP(B67,'310812'!B:C,2,FALSE)),"new",VLOOKUP(B67,'310812'!B:C,2,FALSE))</f>
        <v>new</v>
      </c>
      <c r="D67" s="11" t="str">
        <f>IF(ISERROR(VLOOKUP(B67,'310812'!B:D,3,FALSE)),"new",IF(VLOOKUP(B67,'310812'!B:D,3,FALSE)="new","existing",VLOOKUP(B67,'310812'!B:D,3,FALSE)))</f>
        <v>new</v>
      </c>
      <c r="E67" s="4">
        <f t="shared" ref="E67:E90" si="2">DATEVALUE(MID(G67,SEARCH("/",G67,1)-2,10))</f>
        <v>41152</v>
      </c>
      <c r="F67" s="11" t="str">
        <f>IF(ISERROR(VLOOKUP(B67,'040912'!B:B,1,FALSE)),"yes","no")</f>
        <v>no</v>
      </c>
      <c r="G67" s="2" t="s">
        <v>949</v>
      </c>
    </row>
    <row r="68" spans="1:7">
      <c r="A68" s="11" t="s">
        <v>952</v>
      </c>
      <c r="B68" s="13">
        <v>1203261342213</v>
      </c>
      <c r="C68" s="11" t="str">
        <f>IF(ISERROR(VLOOKUP(B68,'310812'!B:C,2,FALSE)),"new",VLOOKUP(B68,'310812'!B:C,2,FALSE))</f>
        <v>new</v>
      </c>
      <c r="D68" s="11" t="str">
        <f>IF(ISERROR(VLOOKUP(B68,'310812'!B:D,3,FALSE)),"new",IF(VLOOKUP(B68,'310812'!B:D,3,FALSE)="new","existing",VLOOKUP(B68,'310812'!B:D,3,FALSE)))</f>
        <v>new</v>
      </c>
      <c r="E68" s="4">
        <f t="shared" si="2"/>
        <v>41152</v>
      </c>
      <c r="F68" s="11" t="str">
        <f>IF(ISERROR(VLOOKUP(B68,'040912'!B:B,1,FALSE)),"yes","no")</f>
        <v>no</v>
      </c>
      <c r="G68" s="2" t="s">
        <v>953</v>
      </c>
    </row>
    <row r="69" spans="1:7">
      <c r="A69" s="11" t="s">
        <v>946</v>
      </c>
      <c r="B69" s="13">
        <v>1203261342323</v>
      </c>
      <c r="C69" s="11" t="str">
        <f>IF(ISERROR(VLOOKUP(B69,'310812'!B:C,2,FALSE)),"new",VLOOKUP(B69,'310812'!B:C,2,FALSE))</f>
        <v>new</v>
      </c>
      <c r="D69" s="11" t="str">
        <f>IF(ISERROR(VLOOKUP(B69,'310812'!B:D,3,FALSE)),"new",IF(VLOOKUP(B69,'310812'!B:D,3,FALSE)="new","existing",VLOOKUP(B69,'310812'!B:D,3,FALSE)))</f>
        <v>new</v>
      </c>
      <c r="E69" s="4">
        <f t="shared" si="2"/>
        <v>41152</v>
      </c>
      <c r="F69" s="11" t="str">
        <f>IF(ISERROR(VLOOKUP(B69,'040912'!B:B,1,FALSE)),"yes","no")</f>
        <v>no</v>
      </c>
      <c r="G69" s="2" t="s">
        <v>947</v>
      </c>
    </row>
    <row r="70" spans="1:7">
      <c r="A70" s="11" t="s">
        <v>861</v>
      </c>
      <c r="B70" s="13">
        <v>1206290700033</v>
      </c>
      <c r="C70" s="11" t="str">
        <f>IF(ISERROR(VLOOKUP(B70,'310812'!B:C,2,FALSE)),"new",VLOOKUP(B70,'310812'!B:C,2,FALSE))</f>
        <v>new</v>
      </c>
      <c r="D70" s="11" t="str">
        <f>IF(ISERROR(VLOOKUP(B70,'310812'!B:D,3,FALSE)),"new",IF(VLOOKUP(B70,'310812'!B:D,3,FALSE)="new","existing",VLOOKUP(B70,'310812'!B:D,3,FALSE)))</f>
        <v>existing</v>
      </c>
      <c r="E70" s="4">
        <f t="shared" si="2"/>
        <v>41148</v>
      </c>
      <c r="F70" s="11" t="str">
        <f>IF(ISERROR(VLOOKUP(B70,'040912'!B:B,1,FALSE)),"yes","no")</f>
        <v>no</v>
      </c>
      <c r="G70" s="2" t="s">
        <v>862</v>
      </c>
    </row>
    <row r="71" spans="1:7">
      <c r="A71" s="11" t="s">
        <v>224</v>
      </c>
      <c r="B71" s="13">
        <v>1206290700111</v>
      </c>
      <c r="C71" s="11" t="str">
        <f>IF(ISERROR(VLOOKUP(B71,'310812'!B:C,2,FALSE)),"new",VLOOKUP(B71,'310812'!B:C,2,FALSE))</f>
        <v>new</v>
      </c>
      <c r="D71" s="11" t="str">
        <f>IF(ISERROR(VLOOKUP(B71,'310812'!B:D,3,FALSE)),"new",IF(VLOOKUP(B71,'310812'!B:D,3,FALSE)="new","existing",VLOOKUP(B71,'310812'!B:D,3,FALSE)))</f>
        <v>existing</v>
      </c>
      <c r="E71" s="4">
        <f t="shared" si="2"/>
        <v>41149</v>
      </c>
      <c r="F71" s="11" t="str">
        <f>IF(ISERROR(VLOOKUP(B71,'040912'!B:B,1,FALSE)),"yes","no")</f>
        <v>no</v>
      </c>
      <c r="G71" s="2" t="s">
        <v>852</v>
      </c>
    </row>
    <row r="72" spans="1:7">
      <c r="A72" s="11" t="s">
        <v>904</v>
      </c>
      <c r="B72" s="13">
        <v>1207170519353</v>
      </c>
      <c r="C72" s="11" t="str">
        <f>IF(ISERROR(VLOOKUP(B72,'310812'!B:C,2,FALSE)),"new",VLOOKUP(B72,'310812'!B:C,2,FALSE))</f>
        <v>new</v>
      </c>
      <c r="D72" s="11" t="str">
        <f>IF(ISERROR(VLOOKUP(B72,'310812'!B:D,3,FALSE)),"new",IF(VLOOKUP(B72,'310812'!B:D,3,FALSE)="new","existing",VLOOKUP(B72,'310812'!B:D,3,FALSE)))</f>
        <v>existing</v>
      </c>
      <c r="E72" s="4">
        <f t="shared" si="2"/>
        <v>41151</v>
      </c>
      <c r="F72" s="11" t="str">
        <f>IF(ISERROR(VLOOKUP(B72,'040912'!B:B,1,FALSE)),"yes","no")</f>
        <v>no</v>
      </c>
      <c r="G72" s="2" t="s">
        <v>905</v>
      </c>
    </row>
    <row r="73" spans="1:7">
      <c r="A73" s="11" t="s">
        <v>393</v>
      </c>
      <c r="B73" s="13">
        <v>1207310442292</v>
      </c>
      <c r="C73" s="11" t="str">
        <f>IF(ISERROR(VLOOKUP(B73,'310812'!B:C,2,FALSE)),"new",VLOOKUP(B73,'310812'!B:C,2,FALSE))</f>
        <v>new</v>
      </c>
      <c r="D73" s="11" t="str">
        <f>IF(ISERROR(VLOOKUP(B73,'310812'!B:D,3,FALSE)),"new",IF(VLOOKUP(B73,'310812'!B:D,3,FALSE)="new","existing",VLOOKUP(B73,'310812'!B:D,3,FALSE)))</f>
        <v>existing</v>
      </c>
      <c r="E73" s="4">
        <f t="shared" si="2"/>
        <v>41151</v>
      </c>
      <c r="F73" s="11" t="str">
        <f>IF(ISERROR(VLOOKUP(B73,'040912'!B:B,1,FALSE)),"yes","no")</f>
        <v>yes</v>
      </c>
      <c r="G73" s="2" t="s">
        <v>883</v>
      </c>
    </row>
    <row r="74" spans="1:7">
      <c r="A74" s="11" t="s">
        <v>64</v>
      </c>
      <c r="B74" s="13">
        <v>1208090636051</v>
      </c>
      <c r="C74" s="11" t="str">
        <f>IF(ISERROR(VLOOKUP(B74,'310812'!B:C,2,FALSE)),"new",VLOOKUP(B74,'310812'!B:C,2,FALSE))</f>
        <v>new</v>
      </c>
      <c r="D74" s="11" t="str">
        <f>IF(ISERROR(VLOOKUP(B74,'310812'!B:D,3,FALSE)),"new",IF(VLOOKUP(B74,'310812'!B:D,3,FALSE)="new","existing",VLOOKUP(B74,'310812'!B:D,3,FALSE)))</f>
        <v>existing</v>
      </c>
      <c r="E74" s="4">
        <f t="shared" si="2"/>
        <v>41134</v>
      </c>
      <c r="F74" s="11" t="str">
        <f>IF(ISERROR(VLOOKUP(B74,'040912'!B:B,1,FALSE)),"yes","no")</f>
        <v>yes</v>
      </c>
      <c r="G74" s="2" t="s">
        <v>711</v>
      </c>
    </row>
    <row r="75" spans="1:7">
      <c r="A75" s="11" t="s">
        <v>855</v>
      </c>
      <c r="B75" s="13">
        <v>1208090652303</v>
      </c>
      <c r="C75" s="11" t="str">
        <f>IF(ISERROR(VLOOKUP(B75,'310812'!B:C,2,FALSE)),"new",VLOOKUP(B75,'310812'!B:C,2,FALSE))</f>
        <v>new</v>
      </c>
      <c r="D75" s="11" t="str">
        <f>IF(ISERROR(VLOOKUP(B75,'310812'!B:D,3,FALSE)),"new",IF(VLOOKUP(B75,'310812'!B:D,3,FALSE)="new","existing",VLOOKUP(B75,'310812'!B:D,3,FALSE)))</f>
        <v>existing</v>
      </c>
      <c r="E75" s="4">
        <f t="shared" si="2"/>
        <v>41149</v>
      </c>
      <c r="F75" s="11" t="str">
        <f>IF(ISERROR(VLOOKUP(B75,'040912'!B:B,1,FALSE)),"yes","no")</f>
        <v>no</v>
      </c>
      <c r="G75" s="2" t="s">
        <v>856</v>
      </c>
    </row>
    <row r="76" spans="1:7">
      <c r="A76" s="11" t="s">
        <v>822</v>
      </c>
      <c r="B76" s="13">
        <v>1208090652334</v>
      </c>
      <c r="C76" s="11" t="str">
        <f>IF(ISERROR(VLOOKUP(B76,'310812'!B:C,2,FALSE)),"new",VLOOKUP(B76,'310812'!B:C,2,FALSE))</f>
        <v>new</v>
      </c>
      <c r="D76" s="11" t="str">
        <f>IF(ISERROR(VLOOKUP(B76,'310812'!B:D,3,FALSE)),"new",IF(VLOOKUP(B76,'310812'!B:D,3,FALSE)="new","existing",VLOOKUP(B76,'310812'!B:D,3,FALSE)))</f>
        <v>existing</v>
      </c>
      <c r="E76" s="4">
        <f t="shared" si="2"/>
        <v>41151</v>
      </c>
      <c r="F76" s="11" t="str">
        <f>IF(ISERROR(VLOOKUP(B76,'040912'!B:B,1,FALSE)),"yes","no")</f>
        <v>no</v>
      </c>
      <c r="G76" s="2" t="s">
        <v>823</v>
      </c>
    </row>
    <row r="77" spans="1:7">
      <c r="A77" s="11" t="s">
        <v>857</v>
      </c>
      <c r="B77" s="13">
        <v>1208090652422</v>
      </c>
      <c r="C77" s="11" t="str">
        <f>IF(ISERROR(VLOOKUP(B77,'310812'!B:C,2,FALSE)),"new",VLOOKUP(B77,'310812'!B:C,2,FALSE))</f>
        <v>new</v>
      </c>
      <c r="D77" s="11" t="str">
        <f>IF(ISERROR(VLOOKUP(B77,'310812'!B:D,3,FALSE)),"new",IF(VLOOKUP(B77,'310812'!B:D,3,FALSE)="new","existing",VLOOKUP(B77,'310812'!B:D,3,FALSE)))</f>
        <v>existing</v>
      </c>
      <c r="E77" s="4">
        <f t="shared" si="2"/>
        <v>41149</v>
      </c>
      <c r="F77" s="11" t="str">
        <f>IF(ISERROR(VLOOKUP(B77,'040912'!B:B,1,FALSE)),"yes","no")</f>
        <v>no</v>
      </c>
      <c r="G77" s="2" t="s">
        <v>858</v>
      </c>
    </row>
    <row r="78" spans="1:7">
      <c r="A78" s="11" t="s">
        <v>489</v>
      </c>
      <c r="B78" s="13">
        <v>1208130524571</v>
      </c>
      <c r="C78" s="11" t="str">
        <f>IF(ISERROR(VLOOKUP(B78,'310812'!B:C,2,FALSE)),"new",VLOOKUP(B78,'310812'!B:C,2,FALSE))</f>
        <v>new</v>
      </c>
      <c r="D78" s="11" t="str">
        <f>IF(ISERROR(VLOOKUP(B78,'310812'!B:D,3,FALSE)),"new",IF(VLOOKUP(B78,'310812'!B:D,3,FALSE)="new","existing",VLOOKUP(B78,'310812'!B:D,3,FALSE)))</f>
        <v>existing</v>
      </c>
      <c r="E78" s="4">
        <f t="shared" si="2"/>
        <v>41151</v>
      </c>
      <c r="F78" s="11" t="str">
        <f>IF(ISERROR(VLOOKUP(B78,'040912'!B:B,1,FALSE)),"yes","no")</f>
        <v>no</v>
      </c>
      <c r="G78" s="2" t="s">
        <v>882</v>
      </c>
    </row>
    <row r="79" spans="1:7">
      <c r="A79" s="11" t="s">
        <v>376</v>
      </c>
      <c r="B79" s="13">
        <v>1208130601181</v>
      </c>
      <c r="C79" s="11" t="str">
        <f>IF(ISERROR(VLOOKUP(B79,'310812'!B:C,2,FALSE)),"new",VLOOKUP(B79,'310812'!B:C,2,FALSE))</f>
        <v>new</v>
      </c>
      <c r="D79" s="11" t="str">
        <f>IF(ISERROR(VLOOKUP(B79,'310812'!B:D,3,FALSE)),"new",IF(VLOOKUP(B79,'310812'!B:D,3,FALSE)="new","existing",VLOOKUP(B79,'310812'!B:D,3,FALSE)))</f>
        <v>existing</v>
      </c>
      <c r="E79" s="4">
        <f t="shared" si="2"/>
        <v>41134</v>
      </c>
      <c r="F79" s="11" t="str">
        <f>IF(ISERROR(VLOOKUP(B79,'040912'!B:B,1,FALSE)),"yes","no")</f>
        <v>yes</v>
      </c>
      <c r="G79" s="2" t="s">
        <v>709</v>
      </c>
    </row>
    <row r="80" spans="1:7">
      <c r="A80" s="11" t="s">
        <v>389</v>
      </c>
      <c r="B80" s="13">
        <v>1208140314061</v>
      </c>
      <c r="C80" s="11" t="str">
        <f>IF(ISERROR(VLOOKUP(B80,'310812'!B:C,2,FALSE)),"new",VLOOKUP(B80,'310812'!B:C,2,FALSE))</f>
        <v>new</v>
      </c>
      <c r="D80" s="11" t="str">
        <f>IF(ISERROR(VLOOKUP(B80,'310812'!B:D,3,FALSE)),"new",IF(VLOOKUP(B80,'310812'!B:D,3,FALSE)="new","existing",VLOOKUP(B80,'310812'!B:D,3,FALSE)))</f>
        <v>existing</v>
      </c>
      <c r="E80" s="4">
        <f t="shared" si="2"/>
        <v>41136</v>
      </c>
      <c r="F80" s="11" t="str">
        <f>IF(ISERROR(VLOOKUP(B80,'040912'!B:B,1,FALSE)),"yes","no")</f>
        <v>yes</v>
      </c>
      <c r="G80" s="2" t="s">
        <v>707</v>
      </c>
    </row>
    <row r="81" spans="1:7">
      <c r="A81" s="11" t="s">
        <v>27</v>
      </c>
      <c r="B81" s="13">
        <v>1208170949261</v>
      </c>
      <c r="C81" s="11" t="str">
        <f>IF(ISERROR(VLOOKUP(B81,'310812'!B:C,2,FALSE)),"new",VLOOKUP(B81,'310812'!B:C,2,FALSE))</f>
        <v>new</v>
      </c>
      <c r="D81" s="11" t="str">
        <f>IF(ISERROR(VLOOKUP(B81,'310812'!B:D,3,FALSE)),"new",IF(VLOOKUP(B81,'310812'!B:D,3,FALSE)="new","existing",VLOOKUP(B81,'310812'!B:D,3,FALSE)))</f>
        <v>existing</v>
      </c>
      <c r="E81" s="4">
        <f t="shared" si="2"/>
        <v>41138</v>
      </c>
      <c r="F81" s="11" t="str">
        <f>IF(ISERROR(VLOOKUP(B81,'040912'!B:B,1,FALSE)),"yes","no")</f>
        <v>no</v>
      </c>
      <c r="G81" s="2" t="s">
        <v>689</v>
      </c>
    </row>
    <row r="82" spans="1:7">
      <c r="A82" s="11" t="s">
        <v>424</v>
      </c>
      <c r="B82" s="13">
        <v>1208170955211</v>
      </c>
      <c r="C82" s="11" t="str">
        <f>IF(ISERROR(VLOOKUP(B82,'310812'!B:C,2,FALSE)),"new",VLOOKUP(B82,'310812'!B:C,2,FALSE))</f>
        <v>new</v>
      </c>
      <c r="D82" s="11" t="str">
        <f>IF(ISERROR(VLOOKUP(B82,'310812'!B:D,3,FALSE)),"new",IF(VLOOKUP(B82,'310812'!B:D,3,FALSE)="new","existing",VLOOKUP(B82,'310812'!B:D,3,FALSE)))</f>
        <v>existing</v>
      </c>
      <c r="E82" s="4">
        <f t="shared" si="2"/>
        <v>41150</v>
      </c>
      <c r="F82" s="11" t="str">
        <f>IF(ISERROR(VLOOKUP(B82,'040912'!B:B,1,FALSE)),"yes","no")</f>
        <v>no</v>
      </c>
      <c r="G82" s="2" t="s">
        <v>848</v>
      </c>
    </row>
    <row r="83" spans="1:7">
      <c r="A83" s="11" t="s">
        <v>859</v>
      </c>
      <c r="B83" s="13">
        <v>1208182007483</v>
      </c>
      <c r="C83" s="11" t="str">
        <f>IF(ISERROR(VLOOKUP(B83,'310812'!B:C,2,FALSE)),"new",VLOOKUP(B83,'310812'!B:C,2,FALSE))</f>
        <v>new</v>
      </c>
      <c r="D83" s="11" t="str">
        <f>IF(ISERROR(VLOOKUP(B83,'310812'!B:D,3,FALSE)),"new",IF(VLOOKUP(B83,'310812'!B:D,3,FALSE)="new","existing",VLOOKUP(B83,'310812'!B:D,3,FALSE)))</f>
        <v>existing</v>
      </c>
      <c r="E83" s="4">
        <f t="shared" si="2"/>
        <v>41149</v>
      </c>
      <c r="F83" s="11" t="str">
        <f>IF(ISERROR(VLOOKUP(B83,'040912'!B:B,1,FALSE)),"yes","no")</f>
        <v>no</v>
      </c>
      <c r="G83" s="2" t="s">
        <v>860</v>
      </c>
    </row>
    <row r="84" spans="1:7">
      <c r="A84" s="11" t="s">
        <v>863</v>
      </c>
      <c r="B84" s="13">
        <v>1208182028102</v>
      </c>
      <c r="C84" s="11" t="str">
        <f>IF(ISERROR(VLOOKUP(B84,'310812'!B:C,2,FALSE)),"new",VLOOKUP(B84,'310812'!B:C,2,FALSE))</f>
        <v>new</v>
      </c>
      <c r="D84" s="11" t="str">
        <f>IF(ISERROR(VLOOKUP(B84,'310812'!B:D,3,FALSE)),"new",IF(VLOOKUP(B84,'310812'!B:D,3,FALSE)="new","existing",VLOOKUP(B84,'310812'!B:D,3,FALSE)))</f>
        <v>existing</v>
      </c>
      <c r="E84" s="4">
        <f t="shared" si="2"/>
        <v>41148</v>
      </c>
      <c r="F84" s="11" t="str">
        <f>IF(ISERROR(VLOOKUP(B84,'040912'!B:B,1,FALSE)),"yes","no")</f>
        <v>no</v>
      </c>
      <c r="G84" s="2" t="s">
        <v>864</v>
      </c>
    </row>
    <row r="85" spans="1:7">
      <c r="A85" s="11" t="s">
        <v>815</v>
      </c>
      <c r="B85" s="13">
        <v>1208280309161</v>
      </c>
      <c r="C85" s="11" t="str">
        <f>IF(ISERROR(VLOOKUP(B85,'310812'!B:C,2,FALSE)),"new",VLOOKUP(B85,'310812'!B:C,2,FALSE))</f>
        <v>new</v>
      </c>
      <c r="D85" s="11" t="str">
        <f>IF(ISERROR(VLOOKUP(B85,'310812'!B:D,3,FALSE)),"new",IF(VLOOKUP(B85,'310812'!B:D,3,FALSE)="new","existing",VLOOKUP(B85,'310812'!B:D,3,FALSE)))</f>
        <v>existing</v>
      </c>
      <c r="E85" s="4">
        <f t="shared" si="2"/>
        <v>41149</v>
      </c>
      <c r="F85" s="11" t="str">
        <f>IF(ISERROR(VLOOKUP(B85,'040912'!B:B,1,FALSE)),"yes","no")</f>
        <v>no</v>
      </c>
      <c r="G85" s="2" t="s">
        <v>816</v>
      </c>
    </row>
    <row r="86" spans="1:7">
      <c r="A86" s="11" t="s">
        <v>8</v>
      </c>
      <c r="B86" s="13">
        <v>1208290446361</v>
      </c>
      <c r="C86" s="11" t="str">
        <f>IF(ISERROR(VLOOKUP(B86,'310812'!B:C,2,FALSE)),"new",VLOOKUP(B86,'310812'!B:C,2,FALSE))</f>
        <v>new</v>
      </c>
      <c r="D86" s="11" t="str">
        <f>IF(ISERROR(VLOOKUP(B86,'310812'!B:D,3,FALSE)),"new",IF(VLOOKUP(B86,'310812'!B:D,3,FALSE)="new","existing",VLOOKUP(B86,'310812'!B:D,3,FALSE)))</f>
        <v>new</v>
      </c>
      <c r="E86" s="4">
        <f t="shared" si="2"/>
        <v>41152</v>
      </c>
      <c r="F86" s="11" t="str">
        <f>IF(ISERROR(VLOOKUP(B86,'040912'!B:B,1,FALSE)),"yes","no")</f>
        <v>no</v>
      </c>
      <c r="G86" s="2" t="s">
        <v>970</v>
      </c>
    </row>
    <row r="87" spans="1:7">
      <c r="A87" s="11" t="s">
        <v>4</v>
      </c>
      <c r="B87" s="13">
        <v>1208290446392</v>
      </c>
      <c r="C87" s="11" t="str">
        <f>IF(ISERROR(VLOOKUP(B87,'310812'!B:C,2,FALSE)),"new",VLOOKUP(B87,'310812'!B:C,2,FALSE))</f>
        <v>new</v>
      </c>
      <c r="D87" s="11" t="str">
        <f>IF(ISERROR(VLOOKUP(B87,'310812'!B:D,3,FALSE)),"new",IF(VLOOKUP(B87,'310812'!B:D,3,FALSE)="new","existing",VLOOKUP(B87,'310812'!B:D,3,FALSE)))</f>
        <v>new</v>
      </c>
      <c r="E87" s="4">
        <f t="shared" si="2"/>
        <v>41152</v>
      </c>
      <c r="F87" s="11" t="str">
        <f>IF(ISERROR(VLOOKUP(B87,'040912'!B:B,1,FALSE)),"yes","no")</f>
        <v>no</v>
      </c>
      <c r="G87" s="2" t="s">
        <v>961</v>
      </c>
    </row>
    <row r="88" spans="1:7">
      <c r="A88" s="11" t="s">
        <v>217</v>
      </c>
      <c r="B88" s="13">
        <v>1208300652102</v>
      </c>
      <c r="C88" s="11" t="str">
        <f>IF(ISERROR(VLOOKUP(B88,'310812'!B:C,2,FALSE)),"new",VLOOKUP(B88,'310812'!B:C,2,FALSE))</f>
        <v>new</v>
      </c>
      <c r="D88" s="11" t="str">
        <f>IF(ISERROR(VLOOKUP(B88,'310812'!B:D,3,FALSE)),"new",IF(VLOOKUP(B88,'310812'!B:D,3,FALSE)="new","existing",VLOOKUP(B88,'310812'!B:D,3,FALSE)))</f>
        <v>existing</v>
      </c>
      <c r="E88" s="4">
        <f t="shared" si="2"/>
        <v>41151</v>
      </c>
      <c r="F88" s="11" t="str">
        <f>IF(ISERROR(VLOOKUP(B88,'040912'!B:B,1,FALSE)),"yes","no")</f>
        <v>no</v>
      </c>
      <c r="G88" s="2" t="s">
        <v>923</v>
      </c>
    </row>
    <row r="89" spans="1:7">
      <c r="A89" s="1" t="s">
        <v>934</v>
      </c>
      <c r="B89" s="13">
        <v>1208311108311</v>
      </c>
      <c r="C89" s="11" t="str">
        <f>IF(ISERROR(VLOOKUP(B89,'310812'!B:C,2,FALSE)),"new",VLOOKUP(B89,'310812'!B:C,2,FALSE))</f>
        <v>new</v>
      </c>
      <c r="D89" s="11" t="str">
        <f>IF(ISERROR(VLOOKUP(B89,'310812'!B:D,3,FALSE)),"new",IF(VLOOKUP(B89,'310812'!B:D,3,FALSE)="new","existing",VLOOKUP(B89,'310812'!B:D,3,FALSE)))</f>
        <v>new</v>
      </c>
      <c r="E89" s="4">
        <f t="shared" si="2"/>
        <v>41155</v>
      </c>
      <c r="F89" s="11" t="str">
        <f>IF(ISERROR(VLOOKUP(B89,'040912'!B:B,1,FALSE)),"yes","no")</f>
        <v>yes</v>
      </c>
      <c r="G89" s="2" t="s">
        <v>935</v>
      </c>
    </row>
    <row r="90" spans="1:7">
      <c r="A90" s="1" t="s">
        <v>924</v>
      </c>
      <c r="B90" s="13">
        <v>1208311221011</v>
      </c>
      <c r="C90" s="11" t="str">
        <f>IF(ISERROR(VLOOKUP(B90,'310812'!B:C,2,FALSE)),"new",VLOOKUP(B90,'310812'!B:C,2,FALSE))</f>
        <v>new</v>
      </c>
      <c r="D90" s="11" t="str">
        <f>IF(ISERROR(VLOOKUP(B90,'310812'!B:D,3,FALSE)),"new",IF(VLOOKUP(B90,'310812'!B:D,3,FALSE)="new","existing",VLOOKUP(B90,'310812'!B:D,3,FALSE)))</f>
        <v>new</v>
      </c>
      <c r="E90" s="4">
        <f t="shared" si="2"/>
        <v>41155</v>
      </c>
      <c r="F90" s="11" t="str">
        <f>IF(ISERROR(VLOOKUP(B90,'040912'!B:B,1,FALSE)),"yes","no")</f>
        <v>yes</v>
      </c>
      <c r="G90" s="2" t="s">
        <v>925</v>
      </c>
    </row>
  </sheetData>
  <autoFilter ref="A1:I90"/>
  <sortState ref="A1:G1814">
    <sortCondition ref="B1:B1814"/>
  </sortState>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dimension ref="A1:I88"/>
  <sheetViews>
    <sheetView workbookViewId="0">
      <selection activeCell="B48" sqref="B48:B51"/>
    </sheetView>
  </sheetViews>
  <sheetFormatPr defaultRowHeight="15"/>
  <cols>
    <col min="1" max="1" width="67" style="11" customWidth="1"/>
    <col min="2" max="4" width="14.140625" style="11" customWidth="1"/>
    <col min="5" max="6" width="9.140625" style="11"/>
    <col min="7" max="7" width="9.140625" style="3"/>
    <col min="8" max="16384" width="9.140625" style="11"/>
  </cols>
  <sheetData>
    <row r="1" spans="1:9">
      <c r="A1" s="1" t="s">
        <v>23</v>
      </c>
      <c r="B1" s="13"/>
      <c r="C1" s="11" t="s">
        <v>30</v>
      </c>
      <c r="D1" s="11" t="s">
        <v>0</v>
      </c>
      <c r="E1" s="11" t="s">
        <v>35</v>
      </c>
      <c r="F1" s="11" t="s">
        <v>78</v>
      </c>
      <c r="G1" s="2" t="s">
        <v>0</v>
      </c>
      <c r="H1" s="11" t="s">
        <v>190</v>
      </c>
      <c r="I1" s="11" t="s">
        <v>230</v>
      </c>
    </row>
    <row r="2" spans="1:9">
      <c r="A2" s="11" t="s">
        <v>47</v>
      </c>
      <c r="B2" s="13">
        <v>120301022809</v>
      </c>
      <c r="C2" s="11" t="str">
        <f>IF(ISERROR(VLOOKUP(B2,'300812'!B:C,2,FALSE)),"new",VLOOKUP(B2,'300812'!B:C,2,FALSE))</f>
        <v>new</v>
      </c>
      <c r="D2" s="11" t="str">
        <f>IF(ISERROR(VLOOKUP(B2,'300812'!B:D,3,FALSE)),"new",IF(VLOOKUP(B2,'300812'!B:D,3,FALSE)="new","existing",VLOOKUP(B2,'300812'!B:D,3,FALSE)))</f>
        <v>new</v>
      </c>
      <c r="E2" s="4">
        <f t="shared" ref="E2" si="0">DATEVALUE(MID(G2,SEARCH("/",G2,1)-2,10))</f>
        <v>41151</v>
      </c>
      <c r="F2" s="11" t="str">
        <f>IF(ISERROR(VLOOKUP(B2,'030912'!B:B,1,FALSE)),"yes","no")</f>
        <v>no</v>
      </c>
      <c r="G2" s="2" t="s">
        <v>913</v>
      </c>
    </row>
    <row r="3" spans="1:9">
      <c r="A3" s="11" t="s">
        <v>71</v>
      </c>
      <c r="B3" s="13">
        <v>120425090522</v>
      </c>
      <c r="C3" s="11" t="str">
        <f>IF(ISERROR(VLOOKUP(B3,'300812'!B:C,2,FALSE)),"new",VLOOKUP(B3,'300812'!B:C,2,FALSE))</f>
        <v>new</v>
      </c>
      <c r="D3" s="11" t="str">
        <f>IF(ISERROR(VLOOKUP(B3,'300812'!B:D,3,FALSE)),"new",IF(VLOOKUP(B3,'300812'!B:D,3,FALSE)="new","existing",VLOOKUP(B3,'300812'!B:D,3,FALSE)))</f>
        <v>new</v>
      </c>
      <c r="E3" s="4">
        <f t="shared" ref="E3:E66" si="1">DATEVALUE(MID(G3,SEARCH("/",G3,1)-2,10))</f>
        <v>41151</v>
      </c>
      <c r="F3" s="11" t="str">
        <f>IF(ISERROR(VLOOKUP(B3,'030912'!B:B,1,FALSE)),"yes","no")</f>
        <v>no</v>
      </c>
      <c r="G3" s="2" t="s">
        <v>912</v>
      </c>
    </row>
    <row r="4" spans="1:9">
      <c r="A4" s="11" t="s">
        <v>152</v>
      </c>
      <c r="B4" s="13">
        <v>120517113406</v>
      </c>
      <c r="C4" s="11" t="str">
        <f>IF(ISERROR(VLOOKUP(B4,'300812'!B:C,2,FALSE)),"new",VLOOKUP(B4,'300812'!B:C,2,FALSE))</f>
        <v>new</v>
      </c>
      <c r="D4" s="11" t="str">
        <f>IF(ISERROR(VLOOKUP(B4,'300812'!B:D,3,FALSE)),"new",IF(VLOOKUP(B4,'300812'!B:D,3,FALSE)="new","existing",VLOOKUP(B4,'300812'!B:D,3,FALSE)))</f>
        <v>existing</v>
      </c>
      <c r="E4" s="4">
        <f t="shared" si="1"/>
        <v>41142</v>
      </c>
      <c r="F4" s="11" t="str">
        <f>IF(ISERROR(VLOOKUP(B4,'030912'!B:B,1,FALSE)),"yes","no")</f>
        <v>no</v>
      </c>
      <c r="G4" s="2" t="s">
        <v>684</v>
      </c>
    </row>
    <row r="5" spans="1:9">
      <c r="A5" s="11" t="s">
        <v>226</v>
      </c>
      <c r="B5" s="13">
        <v>120712091133</v>
      </c>
      <c r="C5" s="11" t="str">
        <f>IF(ISERROR(VLOOKUP(B5,'300812'!B:C,2,FALSE)),"new",VLOOKUP(B5,'300812'!B:C,2,FALSE))</f>
        <v>new</v>
      </c>
      <c r="D5" s="11" t="str">
        <f>IF(ISERROR(VLOOKUP(B5,'300812'!B:D,3,FALSE)),"new",IF(VLOOKUP(B5,'300812'!B:D,3,FALSE)="new","existing",VLOOKUP(B5,'300812'!B:D,3,FALSE)))</f>
        <v>existing</v>
      </c>
      <c r="E5" s="4">
        <f t="shared" si="1"/>
        <v>41149</v>
      </c>
      <c r="F5" s="11" t="str">
        <f>IF(ISERROR(VLOOKUP(B5,'030912'!B:B,1,FALSE)),"yes","no")</f>
        <v>no</v>
      </c>
      <c r="G5" s="2" t="s">
        <v>802</v>
      </c>
    </row>
    <row r="6" spans="1:9">
      <c r="A6" s="11" t="s">
        <v>228</v>
      </c>
      <c r="B6" s="13">
        <v>120712091134</v>
      </c>
      <c r="C6" s="11" t="str">
        <f>IF(ISERROR(VLOOKUP(B6,'300812'!B:C,2,FALSE)),"new",VLOOKUP(B6,'300812'!B:C,2,FALSE))</f>
        <v>new</v>
      </c>
      <c r="D6" s="11" t="str">
        <f>IF(ISERROR(VLOOKUP(B6,'300812'!B:D,3,FALSE)),"new",IF(VLOOKUP(B6,'300812'!B:D,3,FALSE)="new","existing",VLOOKUP(B6,'300812'!B:D,3,FALSE)))</f>
        <v>existing</v>
      </c>
      <c r="E6" s="4">
        <f t="shared" si="1"/>
        <v>41149</v>
      </c>
      <c r="F6" s="11" t="str">
        <f>IF(ISERROR(VLOOKUP(B6,'030912'!B:B,1,FALSE)),"yes","no")</f>
        <v>no</v>
      </c>
      <c r="G6" s="2" t="s">
        <v>804</v>
      </c>
    </row>
    <row r="7" spans="1:9">
      <c r="A7" s="11" t="s">
        <v>227</v>
      </c>
      <c r="B7" s="13">
        <v>120712091135</v>
      </c>
      <c r="C7" s="11" t="str">
        <f>IF(ISERROR(VLOOKUP(B7,'300812'!B:C,2,FALSE)),"new",VLOOKUP(B7,'300812'!B:C,2,FALSE))</f>
        <v>new</v>
      </c>
      <c r="D7" s="11" t="str">
        <f>IF(ISERROR(VLOOKUP(B7,'300812'!B:D,3,FALSE)),"new",IF(VLOOKUP(B7,'300812'!B:D,3,FALSE)="new","existing",VLOOKUP(B7,'300812'!B:D,3,FALSE)))</f>
        <v>existing</v>
      </c>
      <c r="E7" s="4">
        <f t="shared" si="1"/>
        <v>41149</v>
      </c>
      <c r="F7" s="11" t="str">
        <f>IF(ISERROR(VLOOKUP(B7,'030912'!B:B,1,FALSE)),"yes","no")</f>
        <v>no</v>
      </c>
      <c r="G7" s="2" t="s">
        <v>803</v>
      </c>
    </row>
    <row r="8" spans="1:9">
      <c r="A8" s="11" t="s">
        <v>906</v>
      </c>
      <c r="B8" s="13">
        <v>120717051913</v>
      </c>
      <c r="C8" s="11" t="str">
        <f>IF(ISERROR(VLOOKUP(B8,'300812'!B:C,2,FALSE)),"new",VLOOKUP(B8,'300812'!B:C,2,FALSE))</f>
        <v>new</v>
      </c>
      <c r="D8" s="11" t="str">
        <f>IF(ISERROR(VLOOKUP(B8,'300812'!B:D,3,FALSE)),"new",IF(VLOOKUP(B8,'300812'!B:D,3,FALSE)="new","existing",VLOOKUP(B8,'300812'!B:D,3,FALSE)))</f>
        <v>new</v>
      </c>
      <c r="E8" s="4">
        <f t="shared" si="1"/>
        <v>41151</v>
      </c>
      <c r="F8" s="11" t="str">
        <f>IF(ISERROR(VLOOKUP(B8,'030912'!B:B,1,FALSE)),"yes","no")</f>
        <v>no</v>
      </c>
      <c r="G8" s="2" t="s">
        <v>907</v>
      </c>
    </row>
    <row r="9" spans="1:9">
      <c r="A9" s="11" t="s">
        <v>243</v>
      </c>
      <c r="B9" s="13">
        <v>120725081705</v>
      </c>
      <c r="C9" s="11" t="str">
        <f>IF(ISERROR(VLOOKUP(B9,'300812'!B:C,2,FALSE)),"new",VLOOKUP(B9,'300812'!B:C,2,FALSE))</f>
        <v>new</v>
      </c>
      <c r="D9" s="11" t="str">
        <f>IF(ISERROR(VLOOKUP(B9,'300812'!B:D,3,FALSE)),"new",IF(VLOOKUP(B9,'300812'!B:D,3,FALSE)="new","existing",VLOOKUP(B9,'300812'!B:D,3,FALSE)))</f>
        <v>existing</v>
      </c>
      <c r="E9" s="4">
        <f t="shared" si="1"/>
        <v>41127</v>
      </c>
      <c r="F9" s="11" t="str">
        <f>IF(ISERROR(VLOOKUP(B9,'030912'!B:B,1,FALSE)),"yes","no")</f>
        <v>yes</v>
      </c>
      <c r="G9" s="2" t="s">
        <v>271</v>
      </c>
    </row>
    <row r="10" spans="1:9">
      <c r="A10" s="11" t="s">
        <v>260</v>
      </c>
      <c r="B10" s="13">
        <v>120802052527</v>
      </c>
      <c r="C10" s="11" t="str">
        <f>IF(ISERROR(VLOOKUP(B10,'300812'!B:C,2,FALSE)),"new",VLOOKUP(B10,'300812'!B:C,2,FALSE))</f>
        <v>new</v>
      </c>
      <c r="D10" s="11" t="str">
        <f>IF(ISERROR(VLOOKUP(B10,'300812'!B:D,3,FALSE)),"new",IF(VLOOKUP(B10,'300812'!B:D,3,FALSE)="new","existing",VLOOKUP(B10,'300812'!B:D,3,FALSE)))</f>
        <v>existing</v>
      </c>
      <c r="E10" s="4">
        <f t="shared" si="1"/>
        <v>41123</v>
      </c>
      <c r="F10" s="11" t="str">
        <f>IF(ISERROR(VLOOKUP(B10,'030912'!B:B,1,FALSE)),"yes","no")</f>
        <v>no</v>
      </c>
      <c r="G10" s="2" t="s">
        <v>261</v>
      </c>
    </row>
    <row r="11" spans="1:9">
      <c r="A11" s="11" t="s">
        <v>284</v>
      </c>
      <c r="B11" s="13">
        <v>120807114245</v>
      </c>
      <c r="C11" s="11" t="str">
        <f>IF(ISERROR(VLOOKUP(B11,'300812'!B:C,2,FALSE)),"new",VLOOKUP(B11,'300812'!B:C,2,FALSE))</f>
        <v>new</v>
      </c>
      <c r="D11" s="11" t="str">
        <f>IF(ISERROR(VLOOKUP(B11,'300812'!B:D,3,FALSE)),"new",IF(VLOOKUP(B11,'300812'!B:D,3,FALSE)="new","existing",VLOOKUP(B11,'300812'!B:D,3,FALSE)))</f>
        <v>existing</v>
      </c>
      <c r="E11" s="4">
        <f t="shared" si="1"/>
        <v>41151</v>
      </c>
      <c r="F11" s="11" t="str">
        <f>IF(ISERROR(VLOOKUP(B11,'030912'!B:B,1,FALSE)),"yes","no")</f>
        <v>yes</v>
      </c>
      <c r="G11" s="2" t="s">
        <v>903</v>
      </c>
    </row>
    <row r="12" spans="1:9">
      <c r="A12" s="11" t="s">
        <v>282</v>
      </c>
      <c r="B12" s="13">
        <v>120807114644</v>
      </c>
      <c r="C12" s="11" t="str">
        <f>IF(ISERROR(VLOOKUP(B12,'300812'!B:C,2,FALSE)),"new",VLOOKUP(B12,'300812'!B:C,2,FALSE))</f>
        <v>new</v>
      </c>
      <c r="D12" s="11" t="str">
        <f>IF(ISERROR(VLOOKUP(B12,'300812'!B:D,3,FALSE)),"new",IF(VLOOKUP(B12,'300812'!B:D,3,FALSE)="new","existing",VLOOKUP(B12,'300812'!B:D,3,FALSE)))</f>
        <v>existing</v>
      </c>
      <c r="E12" s="4">
        <f t="shared" si="1"/>
        <v>41151</v>
      </c>
      <c r="F12" s="11" t="str">
        <f>IF(ISERROR(VLOOKUP(B12,'030912'!B:B,1,FALSE)),"yes","no")</f>
        <v>yes</v>
      </c>
      <c r="G12" s="2" t="s">
        <v>902</v>
      </c>
    </row>
    <row r="13" spans="1:9">
      <c r="A13" s="1" t="s">
        <v>106</v>
      </c>
      <c r="B13" s="13">
        <v>120807114847</v>
      </c>
      <c r="C13" s="11" t="str">
        <f>IF(ISERROR(VLOOKUP(B13,'300812'!B:C,2,FALSE)),"new",VLOOKUP(B13,'300812'!B:C,2,FALSE))</f>
        <v>new</v>
      </c>
      <c r="D13" s="11" t="str">
        <f>IF(ISERROR(VLOOKUP(B13,'300812'!B:D,3,FALSE)),"new",IF(VLOOKUP(B13,'300812'!B:D,3,FALSE)="new","existing",VLOOKUP(B13,'300812'!B:D,3,FALSE)))</f>
        <v>existing</v>
      </c>
      <c r="E13" s="4">
        <f t="shared" si="1"/>
        <v>41151</v>
      </c>
      <c r="F13" s="11" t="str">
        <f>IF(ISERROR(VLOOKUP(B13,'030912'!B:B,1,FALSE)),"yes","no")</f>
        <v>yes</v>
      </c>
      <c r="G13" s="2" t="s">
        <v>901</v>
      </c>
    </row>
    <row r="14" spans="1:9">
      <c r="A14" s="11" t="s">
        <v>279</v>
      </c>
      <c r="B14" s="13">
        <v>120807115038</v>
      </c>
      <c r="C14" s="11" t="str">
        <f>IF(ISERROR(VLOOKUP(B14,'300812'!B:C,2,FALSE)),"new",VLOOKUP(B14,'300812'!B:C,2,FALSE))</f>
        <v>new</v>
      </c>
      <c r="D14" s="11" t="str">
        <f>IF(ISERROR(VLOOKUP(B14,'300812'!B:D,3,FALSE)),"new",IF(VLOOKUP(B14,'300812'!B:D,3,FALSE)="new","existing",VLOOKUP(B14,'300812'!B:D,3,FALSE)))</f>
        <v>existing</v>
      </c>
      <c r="E14" s="4">
        <f t="shared" si="1"/>
        <v>41128</v>
      </c>
      <c r="F14" s="11" t="str">
        <f>IF(ISERROR(VLOOKUP(B14,'030912'!B:B,1,FALSE)),"yes","no")</f>
        <v>yes</v>
      </c>
      <c r="G14" s="2" t="s">
        <v>714</v>
      </c>
    </row>
    <row r="15" spans="1:9">
      <c r="A15" s="11" t="s">
        <v>277</v>
      </c>
      <c r="B15" s="13">
        <v>120807115254</v>
      </c>
      <c r="C15" s="11" t="str">
        <f>IF(ISERROR(VLOOKUP(B15,'300812'!B:C,2,FALSE)),"new",VLOOKUP(B15,'300812'!B:C,2,FALSE))</f>
        <v>new</v>
      </c>
      <c r="D15" s="11" t="str">
        <f>IF(ISERROR(VLOOKUP(B15,'300812'!B:D,3,FALSE)),"new",IF(VLOOKUP(B15,'300812'!B:D,3,FALSE)="new","existing",VLOOKUP(B15,'300812'!B:D,3,FALSE)))</f>
        <v>existing</v>
      </c>
      <c r="E15" s="4">
        <f t="shared" si="1"/>
        <v>41128</v>
      </c>
      <c r="F15" s="11" t="str">
        <f>IF(ISERROR(VLOOKUP(B15,'030912'!B:B,1,FALSE)),"yes","no")</f>
        <v>yes</v>
      </c>
      <c r="G15" s="2" t="s">
        <v>713</v>
      </c>
    </row>
    <row r="16" spans="1:9">
      <c r="A16" s="11" t="s">
        <v>162</v>
      </c>
      <c r="B16" s="13">
        <v>120808042120</v>
      </c>
      <c r="C16" s="11" t="str">
        <f>IF(ISERROR(VLOOKUP(B16,'300812'!B:C,2,FALSE)),"new",VLOOKUP(B16,'300812'!B:C,2,FALSE))</f>
        <v>new</v>
      </c>
      <c r="D16" s="11" t="str">
        <f>IF(ISERROR(VLOOKUP(B16,'300812'!B:D,3,FALSE)),"new",IF(VLOOKUP(B16,'300812'!B:D,3,FALSE)="new","existing",VLOOKUP(B16,'300812'!B:D,3,FALSE)))</f>
        <v>existing</v>
      </c>
      <c r="E16" s="4">
        <f t="shared" si="1"/>
        <v>41129</v>
      </c>
      <c r="F16" s="11" t="str">
        <f>IF(ISERROR(VLOOKUP(B16,'030912'!B:B,1,FALSE)),"yes","no")</f>
        <v>no</v>
      </c>
      <c r="G16" s="2" t="s">
        <v>712</v>
      </c>
    </row>
    <row r="17" spans="1:7">
      <c r="A17" s="11" t="s">
        <v>853</v>
      </c>
      <c r="B17" s="13">
        <v>120809065205</v>
      </c>
      <c r="C17" s="11" t="str">
        <f>IF(ISERROR(VLOOKUP(B17,'300812'!B:C,2,FALSE)),"new",VLOOKUP(B17,'300812'!B:C,2,FALSE))</f>
        <v>new</v>
      </c>
      <c r="D17" s="11" t="str">
        <f>IF(ISERROR(VLOOKUP(B17,'300812'!B:D,3,FALSE)),"new",IF(VLOOKUP(B17,'300812'!B:D,3,FALSE)="new","existing",VLOOKUP(B17,'300812'!B:D,3,FALSE)))</f>
        <v>existing</v>
      </c>
      <c r="E17" s="4">
        <f t="shared" si="1"/>
        <v>41149</v>
      </c>
      <c r="F17" s="11" t="str">
        <f>IF(ISERROR(VLOOKUP(B17,'030912'!B:B,1,FALSE)),"yes","no")</f>
        <v>no</v>
      </c>
      <c r="G17" s="2" t="s">
        <v>854</v>
      </c>
    </row>
    <row r="18" spans="1:7">
      <c r="A18" s="11" t="s">
        <v>851</v>
      </c>
      <c r="B18" s="13">
        <v>120813031619</v>
      </c>
      <c r="C18" s="11" t="str">
        <f>IF(ISERROR(VLOOKUP(B18,'300812'!B:C,2,FALSE)),"new",VLOOKUP(B18,'300812'!B:C,2,FALSE))</f>
        <v>new</v>
      </c>
      <c r="D18" s="11" t="str">
        <f>IF(ISERROR(VLOOKUP(B18,'300812'!B:D,3,FALSE)),"new",IF(VLOOKUP(B18,'300812'!B:D,3,FALSE)="new","existing",VLOOKUP(B18,'300812'!B:D,3,FALSE)))</f>
        <v>existing</v>
      </c>
      <c r="E18" s="4">
        <f t="shared" si="1"/>
        <v>41149</v>
      </c>
      <c r="F18" s="11" t="str">
        <f>IF(ISERROR(VLOOKUP(B18,'030912'!B:B,1,FALSE)),"yes","no")</f>
        <v>yes</v>
      </c>
      <c r="G18" s="2" t="s">
        <v>800</v>
      </c>
    </row>
    <row r="19" spans="1:7">
      <c r="A19" s="11" t="s">
        <v>110</v>
      </c>
      <c r="B19" s="13">
        <v>120813072545</v>
      </c>
      <c r="C19" s="11" t="str">
        <f>IF(ISERROR(VLOOKUP(B19,'300812'!B:C,2,FALSE)),"new",VLOOKUP(B19,'300812'!B:C,2,FALSE))</f>
        <v>new</v>
      </c>
      <c r="D19" s="11" t="str">
        <f>IF(ISERROR(VLOOKUP(B19,'300812'!B:D,3,FALSE)),"new",IF(VLOOKUP(B19,'300812'!B:D,3,FALSE)="new","existing",VLOOKUP(B19,'300812'!B:D,3,FALSE)))</f>
        <v>existing</v>
      </c>
      <c r="E19" s="4">
        <f t="shared" si="1"/>
        <v>41144</v>
      </c>
      <c r="F19" s="11" t="str">
        <f>IF(ISERROR(VLOOKUP(B19,'030912'!B:B,1,FALSE)),"yes","no")</f>
        <v>no</v>
      </c>
      <c r="G19" s="2" t="s">
        <v>669</v>
      </c>
    </row>
    <row r="20" spans="1:7">
      <c r="A20" s="11" t="s">
        <v>109</v>
      </c>
      <c r="B20" s="13">
        <v>120813072546</v>
      </c>
      <c r="C20" s="11" t="str">
        <f>IF(ISERROR(VLOOKUP(B20,'300812'!B:C,2,FALSE)),"new",VLOOKUP(B20,'300812'!B:C,2,FALSE))</f>
        <v>new</v>
      </c>
      <c r="D20" s="11" t="str">
        <f>IF(ISERROR(VLOOKUP(B20,'300812'!B:D,3,FALSE)),"new",IF(VLOOKUP(B20,'300812'!B:D,3,FALSE)="new","existing",VLOOKUP(B20,'300812'!B:D,3,FALSE)))</f>
        <v>existing</v>
      </c>
      <c r="E20" s="4">
        <f t="shared" si="1"/>
        <v>41144</v>
      </c>
      <c r="F20" s="11" t="str">
        <f>IF(ISERROR(VLOOKUP(B20,'030912'!B:B,1,FALSE)),"yes","no")</f>
        <v>no</v>
      </c>
      <c r="G20" s="2" t="s">
        <v>668</v>
      </c>
    </row>
    <row r="21" spans="1:7">
      <c r="A21" s="11" t="s">
        <v>128</v>
      </c>
      <c r="B21" s="13">
        <v>120814105536</v>
      </c>
      <c r="C21" s="11" t="str">
        <f>IF(ISERROR(VLOOKUP(B21,'300812'!B:C,2,FALSE)),"new",VLOOKUP(B21,'300812'!B:C,2,FALSE))</f>
        <v>new</v>
      </c>
      <c r="D21" s="11" t="str">
        <f>IF(ISERROR(VLOOKUP(B21,'300812'!B:D,3,FALSE)),"new",IF(VLOOKUP(B21,'300812'!B:D,3,FALSE)="new","existing",VLOOKUP(B21,'300812'!B:D,3,FALSE)))</f>
        <v>existing</v>
      </c>
      <c r="E21" s="4">
        <f t="shared" si="1"/>
        <v>41135</v>
      </c>
      <c r="F21" s="11" t="str">
        <f>IF(ISERROR(VLOOKUP(B21,'030912'!B:B,1,FALSE)),"yes","no")</f>
        <v>yes</v>
      </c>
      <c r="G21" s="2" t="s">
        <v>708</v>
      </c>
    </row>
    <row r="22" spans="1:7">
      <c r="A22" s="11" t="s">
        <v>844</v>
      </c>
      <c r="B22" s="13">
        <v>120815092429</v>
      </c>
      <c r="C22" s="11" t="str">
        <f>IF(ISERROR(VLOOKUP(B22,'300812'!B:C,2,FALSE)),"new",VLOOKUP(B22,'300812'!B:C,2,FALSE))</f>
        <v>new</v>
      </c>
      <c r="D22" s="11" t="str">
        <f>IF(ISERROR(VLOOKUP(B22,'300812'!B:D,3,FALSE)),"new",IF(VLOOKUP(B22,'300812'!B:D,3,FALSE)="new","existing",VLOOKUP(B22,'300812'!B:D,3,FALSE)))</f>
        <v>existing</v>
      </c>
      <c r="E22" s="4">
        <f t="shared" si="1"/>
        <v>41150</v>
      </c>
      <c r="F22" s="11" t="str">
        <f>IF(ISERROR(VLOOKUP(B22,'030912'!B:B,1,FALSE)),"yes","no")</f>
        <v>yes</v>
      </c>
      <c r="G22" s="2" t="s">
        <v>845</v>
      </c>
    </row>
    <row r="23" spans="1:7">
      <c r="A23" s="11" t="s">
        <v>416</v>
      </c>
      <c r="B23" s="13">
        <v>120815111406</v>
      </c>
      <c r="C23" s="11" t="str">
        <f>IF(ISERROR(VLOOKUP(B23,'300812'!B:C,2,FALSE)),"new",VLOOKUP(B23,'300812'!B:C,2,FALSE))</f>
        <v>new</v>
      </c>
      <c r="D23" s="11" t="str">
        <f>IF(ISERROR(VLOOKUP(B23,'300812'!B:D,3,FALSE)),"new",IF(VLOOKUP(B23,'300812'!B:D,3,FALSE)="new","existing",VLOOKUP(B23,'300812'!B:D,3,FALSE)))</f>
        <v>existing</v>
      </c>
      <c r="E23" s="4">
        <f t="shared" si="1"/>
        <v>41136</v>
      </c>
      <c r="F23" s="11" t="str">
        <f>IF(ISERROR(VLOOKUP(B23,'030912'!B:B,1,FALSE)),"yes","no")</f>
        <v>no</v>
      </c>
      <c r="G23" s="2" t="s">
        <v>706</v>
      </c>
    </row>
    <row r="24" spans="1:7">
      <c r="A24" s="11" t="s">
        <v>129</v>
      </c>
      <c r="B24" s="13">
        <v>120817055750</v>
      </c>
      <c r="C24" s="11" t="str">
        <f>IF(ISERROR(VLOOKUP(B24,'300812'!B:C,2,FALSE)),"new",VLOOKUP(B24,'300812'!B:C,2,FALSE))</f>
        <v>new</v>
      </c>
      <c r="D24" s="11" t="str">
        <f>IF(ISERROR(VLOOKUP(B24,'300812'!B:D,3,FALSE)),"new",IF(VLOOKUP(B24,'300812'!B:D,3,FALSE)="new","existing",VLOOKUP(B24,'300812'!B:D,3,FALSE)))</f>
        <v>existing</v>
      </c>
      <c r="E24" s="4">
        <f t="shared" si="1"/>
        <v>41138</v>
      </c>
      <c r="F24" s="11" t="str">
        <f>IF(ISERROR(VLOOKUP(B24,'030912'!B:B,1,FALSE)),"yes","no")</f>
        <v>no</v>
      </c>
      <c r="G24" s="2" t="s">
        <v>703</v>
      </c>
    </row>
    <row r="25" spans="1:7">
      <c r="A25" s="11" t="s">
        <v>440</v>
      </c>
      <c r="B25" s="13">
        <v>120817091514</v>
      </c>
      <c r="C25" s="11" t="str">
        <f>IF(ISERROR(VLOOKUP(B25,'300812'!B:C,2,FALSE)),"new",VLOOKUP(B25,'300812'!B:C,2,FALSE))</f>
        <v>new</v>
      </c>
      <c r="D25" s="11" t="str">
        <f>IF(ISERROR(VLOOKUP(B25,'300812'!B:D,3,FALSE)),"new",IF(VLOOKUP(B25,'300812'!B:D,3,FALSE)="new","existing",VLOOKUP(B25,'300812'!B:D,3,FALSE)))</f>
        <v>existing</v>
      </c>
      <c r="E25" s="4">
        <f t="shared" si="1"/>
        <v>41138</v>
      </c>
      <c r="F25" s="11" t="str">
        <f>IF(ISERROR(VLOOKUP(B25,'030912'!B:B,1,FALSE)),"yes","no")</f>
        <v>no</v>
      </c>
      <c r="G25" s="2" t="s">
        <v>697</v>
      </c>
    </row>
    <row r="26" spans="1:7">
      <c r="A26" s="11" t="s">
        <v>13</v>
      </c>
      <c r="B26" s="13">
        <v>120817093410</v>
      </c>
      <c r="C26" s="11" t="str">
        <f>IF(ISERROR(VLOOKUP(B26,'300812'!B:C,2,FALSE)),"new",VLOOKUP(B26,'300812'!B:C,2,FALSE))</f>
        <v>new</v>
      </c>
      <c r="D26" s="11" t="str">
        <f>IF(ISERROR(VLOOKUP(B26,'300812'!B:D,3,FALSE)),"new",IF(VLOOKUP(B26,'300812'!B:D,3,FALSE)="new","existing",VLOOKUP(B26,'300812'!B:D,3,FALSE)))</f>
        <v>existing</v>
      </c>
      <c r="E26" s="4">
        <f t="shared" si="1"/>
        <v>41138</v>
      </c>
      <c r="F26" s="11" t="str">
        <f>IF(ISERROR(VLOOKUP(B26,'030912'!B:B,1,FALSE)),"yes","no")</f>
        <v>no</v>
      </c>
      <c r="G26" s="2" t="s">
        <v>696</v>
      </c>
    </row>
    <row r="27" spans="1:7">
      <c r="A27" s="11" t="s">
        <v>14</v>
      </c>
      <c r="B27" s="13">
        <v>120817093719</v>
      </c>
      <c r="C27" s="11" t="str">
        <f>IF(ISERROR(VLOOKUP(B27,'300812'!B:C,2,FALSE)),"new",VLOOKUP(B27,'300812'!B:C,2,FALSE))</f>
        <v>new</v>
      </c>
      <c r="D27" s="11" t="str">
        <f>IF(ISERROR(VLOOKUP(B27,'300812'!B:D,3,FALSE)),"new",IF(VLOOKUP(B27,'300812'!B:D,3,FALSE)="new","existing",VLOOKUP(B27,'300812'!B:D,3,FALSE)))</f>
        <v>existing</v>
      </c>
      <c r="E27" s="4">
        <f t="shared" si="1"/>
        <v>41138</v>
      </c>
      <c r="F27" s="11" t="str">
        <f>IF(ISERROR(VLOOKUP(B27,'030912'!B:B,1,FALSE)),"yes","no")</f>
        <v>no</v>
      </c>
      <c r="G27" s="2" t="s">
        <v>695</v>
      </c>
    </row>
    <row r="28" spans="1:7">
      <c r="A28" s="11" t="s">
        <v>435</v>
      </c>
      <c r="B28" s="13">
        <v>120817093926</v>
      </c>
      <c r="C28" s="11" t="str">
        <f>IF(ISERROR(VLOOKUP(B28,'300812'!B:C,2,FALSE)),"new",VLOOKUP(B28,'300812'!B:C,2,FALSE))</f>
        <v>new</v>
      </c>
      <c r="D28" s="11" t="str">
        <f>IF(ISERROR(VLOOKUP(B28,'300812'!B:D,3,FALSE)),"new",IF(VLOOKUP(B28,'300812'!B:D,3,FALSE)="new","existing",VLOOKUP(B28,'300812'!B:D,3,FALSE)))</f>
        <v>existing</v>
      </c>
      <c r="E28" s="4">
        <f t="shared" si="1"/>
        <v>41138</v>
      </c>
      <c r="F28" s="11" t="str">
        <f>IF(ISERROR(VLOOKUP(B28,'030912'!B:B,1,FALSE)),"yes","no")</f>
        <v>no</v>
      </c>
      <c r="G28" s="2" t="s">
        <v>694</v>
      </c>
    </row>
    <row r="29" spans="1:7">
      <c r="A29" s="11" t="s">
        <v>28</v>
      </c>
      <c r="B29" s="13">
        <v>120817094044</v>
      </c>
      <c r="C29" s="11" t="str">
        <f>IF(ISERROR(VLOOKUP(B29,'300812'!B:C,2,FALSE)),"new",VLOOKUP(B29,'300812'!B:C,2,FALSE))</f>
        <v>new</v>
      </c>
      <c r="D29" s="11" t="str">
        <f>IF(ISERROR(VLOOKUP(B29,'300812'!B:D,3,FALSE)),"new",IF(VLOOKUP(B29,'300812'!B:D,3,FALSE)="new","existing",VLOOKUP(B29,'300812'!B:D,3,FALSE)))</f>
        <v>existing</v>
      </c>
      <c r="E29" s="4">
        <f t="shared" si="1"/>
        <v>41138</v>
      </c>
      <c r="F29" s="11" t="str">
        <f>IF(ISERROR(VLOOKUP(B29,'030912'!B:B,1,FALSE)),"yes","no")</f>
        <v>no</v>
      </c>
      <c r="G29" s="2" t="s">
        <v>693</v>
      </c>
    </row>
    <row r="30" spans="1:7">
      <c r="A30" s="11" t="s">
        <v>16</v>
      </c>
      <c r="B30" s="13">
        <v>120817094247</v>
      </c>
      <c r="C30" s="11" t="str">
        <f>IF(ISERROR(VLOOKUP(B30,'300812'!B:C,2,FALSE)),"new",VLOOKUP(B30,'300812'!B:C,2,FALSE))</f>
        <v>new</v>
      </c>
      <c r="D30" s="11" t="str">
        <f>IF(ISERROR(VLOOKUP(B30,'300812'!B:D,3,FALSE)),"new",IF(VLOOKUP(B30,'300812'!B:D,3,FALSE)="new","existing",VLOOKUP(B30,'300812'!B:D,3,FALSE)))</f>
        <v>existing</v>
      </c>
      <c r="E30" s="4">
        <f t="shared" si="1"/>
        <v>41138</v>
      </c>
      <c r="F30" s="11" t="str">
        <f>IF(ISERROR(VLOOKUP(B30,'030912'!B:B,1,FALSE)),"yes","no")</f>
        <v>no</v>
      </c>
      <c r="G30" s="2" t="s">
        <v>692</v>
      </c>
    </row>
    <row r="31" spans="1:7">
      <c r="A31" s="11" t="s">
        <v>15</v>
      </c>
      <c r="B31" s="13">
        <v>120817094548</v>
      </c>
      <c r="C31" s="11" t="str">
        <f>IF(ISERROR(VLOOKUP(B31,'300812'!B:C,2,FALSE)),"new",VLOOKUP(B31,'300812'!B:C,2,FALSE))</f>
        <v>new</v>
      </c>
      <c r="D31" s="11" t="str">
        <f>IF(ISERROR(VLOOKUP(B31,'300812'!B:D,3,FALSE)),"new",IF(VLOOKUP(B31,'300812'!B:D,3,FALSE)="new","existing",VLOOKUP(B31,'300812'!B:D,3,FALSE)))</f>
        <v>existing</v>
      </c>
      <c r="E31" s="4">
        <f t="shared" si="1"/>
        <v>41138</v>
      </c>
      <c r="F31" s="11" t="str">
        <f>IF(ISERROR(VLOOKUP(B31,'030912'!B:B,1,FALSE)),"yes","no")</f>
        <v>no</v>
      </c>
      <c r="G31" s="2" t="s">
        <v>691</v>
      </c>
    </row>
    <row r="32" spans="1:7">
      <c r="A32" s="11" t="s">
        <v>29</v>
      </c>
      <c r="B32" s="13">
        <v>120817094811</v>
      </c>
      <c r="C32" s="11" t="str">
        <f>IF(ISERROR(VLOOKUP(B32,'300812'!B:C,2,FALSE)),"new",VLOOKUP(B32,'300812'!B:C,2,FALSE))</f>
        <v>new</v>
      </c>
      <c r="D32" s="11" t="str">
        <f>IF(ISERROR(VLOOKUP(B32,'300812'!B:D,3,FALSE)),"new",IF(VLOOKUP(B32,'300812'!B:D,3,FALSE)="new","existing",VLOOKUP(B32,'300812'!B:D,3,FALSE)))</f>
        <v>existing</v>
      </c>
      <c r="E32" s="4">
        <f t="shared" si="1"/>
        <v>41138</v>
      </c>
      <c r="F32" s="11" t="str">
        <f>IF(ISERROR(VLOOKUP(B32,'030912'!B:B,1,FALSE)),"yes","no")</f>
        <v>no</v>
      </c>
      <c r="G32" s="2" t="s">
        <v>690</v>
      </c>
    </row>
    <row r="33" spans="1:7">
      <c r="A33" s="11" t="s">
        <v>427</v>
      </c>
      <c r="B33" s="13">
        <v>120817095100</v>
      </c>
      <c r="C33" s="11" t="str">
        <f>IF(ISERROR(VLOOKUP(B33,'300812'!B:C,2,FALSE)),"new",VLOOKUP(B33,'300812'!B:C,2,FALSE))</f>
        <v>new</v>
      </c>
      <c r="D33" s="11" t="str">
        <f>IF(ISERROR(VLOOKUP(B33,'300812'!B:D,3,FALSE)),"new",IF(VLOOKUP(B33,'300812'!B:D,3,FALSE)="new","existing",VLOOKUP(B33,'300812'!B:D,3,FALSE)))</f>
        <v>existing</v>
      </c>
      <c r="E33" s="4">
        <f t="shared" si="1"/>
        <v>41138</v>
      </c>
      <c r="F33" s="11" t="str">
        <f>IF(ISERROR(VLOOKUP(B33,'030912'!B:B,1,FALSE)),"yes","no")</f>
        <v>no</v>
      </c>
      <c r="G33" s="2" t="s">
        <v>688</v>
      </c>
    </row>
    <row r="34" spans="1:7">
      <c r="A34" s="11" t="s">
        <v>425</v>
      </c>
      <c r="B34" s="13">
        <v>120817095329</v>
      </c>
      <c r="C34" s="11" t="str">
        <f>IF(ISERROR(VLOOKUP(B34,'300812'!B:C,2,FALSE)),"new",VLOOKUP(B34,'300812'!B:C,2,FALSE))</f>
        <v>new</v>
      </c>
      <c r="D34" s="11" t="str">
        <f>IF(ISERROR(VLOOKUP(B34,'300812'!B:D,3,FALSE)),"new",IF(VLOOKUP(B34,'300812'!B:D,3,FALSE)="new","existing",VLOOKUP(B34,'300812'!B:D,3,FALSE)))</f>
        <v>existing</v>
      </c>
      <c r="E34" s="4">
        <f t="shared" si="1"/>
        <v>41138</v>
      </c>
      <c r="F34" s="11" t="str">
        <f>IF(ISERROR(VLOOKUP(B34,'030912'!B:B,1,FALSE)),"yes","no")</f>
        <v>no</v>
      </c>
      <c r="G34" s="2" t="s">
        <v>687</v>
      </c>
    </row>
    <row r="35" spans="1:7">
      <c r="A35" s="11" t="s">
        <v>422</v>
      </c>
      <c r="B35" s="13">
        <v>120817095624</v>
      </c>
      <c r="C35" s="11" t="str">
        <f>IF(ISERROR(VLOOKUP(B35,'300812'!B:C,2,FALSE)),"new",VLOOKUP(B35,'300812'!B:C,2,FALSE))</f>
        <v>new</v>
      </c>
      <c r="D35" s="11" t="str">
        <f>IF(ISERROR(VLOOKUP(B35,'300812'!B:D,3,FALSE)),"new",IF(VLOOKUP(B35,'300812'!B:D,3,FALSE)="new","existing",VLOOKUP(B35,'300812'!B:D,3,FALSE)))</f>
        <v>existing</v>
      </c>
      <c r="E35" s="4">
        <f t="shared" si="1"/>
        <v>41138</v>
      </c>
      <c r="F35" s="11" t="str">
        <f>IF(ISERROR(VLOOKUP(B35,'030912'!B:B,1,FALSE)),"yes","no")</f>
        <v>no</v>
      </c>
      <c r="G35" s="2" t="s">
        <v>685</v>
      </c>
    </row>
    <row r="36" spans="1:7">
      <c r="A36" s="11" t="s">
        <v>49</v>
      </c>
      <c r="B36" s="13">
        <v>120821090709</v>
      </c>
      <c r="C36" s="11" t="str">
        <f>IF(ISERROR(VLOOKUP(B36,'300812'!B:C,2,FALSE)),"new",VLOOKUP(B36,'300812'!B:C,2,FALSE))</f>
        <v>new</v>
      </c>
      <c r="D36" s="11" t="str">
        <f>IF(ISERROR(VLOOKUP(B36,'300812'!B:D,3,FALSE)),"new",IF(VLOOKUP(B36,'300812'!B:D,3,FALSE)="new","existing",VLOOKUP(B36,'300812'!B:D,3,FALSE)))</f>
        <v>existing</v>
      </c>
      <c r="E36" s="4">
        <f t="shared" si="1"/>
        <v>41144</v>
      </c>
      <c r="F36" s="11" t="str">
        <f>IF(ISERROR(VLOOKUP(B36,'030912'!B:B,1,FALSE)),"yes","no")</f>
        <v>no</v>
      </c>
      <c r="G36" s="2" t="s">
        <v>670</v>
      </c>
    </row>
    <row r="37" spans="1:7">
      <c r="A37" s="11" t="s">
        <v>626</v>
      </c>
      <c r="B37" s="13">
        <v>120822033219</v>
      </c>
      <c r="C37" s="11" t="str">
        <f>IF(ISERROR(VLOOKUP(B37,'300812'!B:C,2,FALSE)),"new",VLOOKUP(B37,'300812'!B:C,2,FALSE))</f>
        <v>new</v>
      </c>
      <c r="D37" s="11" t="str">
        <f>IF(ISERROR(VLOOKUP(B37,'300812'!B:D,3,FALSE)),"new",IF(VLOOKUP(B37,'300812'!B:D,3,FALSE)="new","existing",VLOOKUP(B37,'300812'!B:D,3,FALSE)))</f>
        <v>existing</v>
      </c>
      <c r="E37" s="4">
        <f t="shared" si="1"/>
        <v>41151</v>
      </c>
      <c r="F37" s="11" t="str">
        <f>IF(ISERROR(VLOOKUP(B37,'030912'!B:B,1,FALSE)),"yes","no")</f>
        <v>yes</v>
      </c>
      <c r="G37" s="2" t="s">
        <v>841</v>
      </c>
    </row>
    <row r="38" spans="1:7">
      <c r="A38" s="11" t="s">
        <v>624</v>
      </c>
      <c r="B38" s="13">
        <v>120822053757</v>
      </c>
      <c r="C38" s="11" t="str">
        <f>IF(ISERROR(VLOOKUP(B38,'300812'!B:C,2,FALSE)),"new",VLOOKUP(B38,'300812'!B:C,2,FALSE))</f>
        <v>new</v>
      </c>
      <c r="D38" s="11" t="str">
        <f>IF(ISERROR(VLOOKUP(B38,'300812'!B:D,3,FALSE)),"new",IF(VLOOKUP(B38,'300812'!B:D,3,FALSE)="new","existing",VLOOKUP(B38,'300812'!B:D,3,FALSE)))</f>
        <v>existing</v>
      </c>
      <c r="E38" s="4">
        <f t="shared" si="1"/>
        <v>41151</v>
      </c>
      <c r="F38" s="11" t="str">
        <f>IF(ISERROR(VLOOKUP(B38,'030912'!B:B,1,FALSE)),"yes","no")</f>
        <v>yes</v>
      </c>
      <c r="G38" s="2" t="s">
        <v>840</v>
      </c>
    </row>
    <row r="39" spans="1:7">
      <c r="A39" s="11" t="s">
        <v>618</v>
      </c>
      <c r="B39" s="13">
        <v>120822054200</v>
      </c>
      <c r="C39" s="11" t="str">
        <f>IF(ISERROR(VLOOKUP(B39,'300812'!B:C,2,FALSE)),"new",VLOOKUP(B39,'300812'!B:C,2,FALSE))</f>
        <v>new</v>
      </c>
      <c r="D39" s="11" t="str">
        <f>IF(ISERROR(VLOOKUP(B39,'300812'!B:D,3,FALSE)),"new",IF(VLOOKUP(B39,'300812'!B:D,3,FALSE)="new","existing",VLOOKUP(B39,'300812'!B:D,3,FALSE)))</f>
        <v>existing</v>
      </c>
      <c r="E39" s="4">
        <f t="shared" si="1"/>
        <v>41151</v>
      </c>
      <c r="F39" s="11" t="str">
        <f>IF(ISERROR(VLOOKUP(B39,'030912'!B:B,1,FALSE)),"yes","no")</f>
        <v>yes</v>
      </c>
      <c r="G39" s="2" t="s">
        <v>839</v>
      </c>
    </row>
    <row r="40" spans="1:7">
      <c r="A40" s="11" t="s">
        <v>620</v>
      </c>
      <c r="B40" s="13">
        <v>120822054552</v>
      </c>
      <c r="C40" s="11" t="str">
        <f>IF(ISERROR(VLOOKUP(B40,'300812'!B:C,2,FALSE)),"new",VLOOKUP(B40,'300812'!B:C,2,FALSE))</f>
        <v>new</v>
      </c>
      <c r="D40" s="11" t="str">
        <f>IF(ISERROR(VLOOKUP(B40,'300812'!B:D,3,FALSE)),"new",IF(VLOOKUP(B40,'300812'!B:D,3,FALSE)="new","existing",VLOOKUP(B40,'300812'!B:D,3,FALSE)))</f>
        <v>existing</v>
      </c>
      <c r="E40" s="4">
        <f t="shared" si="1"/>
        <v>41151</v>
      </c>
      <c r="F40" s="11" t="str">
        <f>IF(ISERROR(VLOOKUP(B40,'030912'!B:B,1,FALSE)),"yes","no")</f>
        <v>yes</v>
      </c>
      <c r="G40" s="2" t="s">
        <v>838</v>
      </c>
    </row>
    <row r="41" spans="1:7">
      <c r="A41" s="11" t="s">
        <v>616</v>
      </c>
      <c r="B41" s="13">
        <v>120822054912</v>
      </c>
      <c r="C41" s="11" t="str">
        <f>IF(ISERROR(VLOOKUP(B41,'300812'!B:C,2,FALSE)),"new",VLOOKUP(B41,'300812'!B:C,2,FALSE))</f>
        <v>new</v>
      </c>
      <c r="D41" s="11" t="str">
        <f>IF(ISERROR(VLOOKUP(B41,'300812'!B:D,3,FALSE)),"new",IF(VLOOKUP(B41,'300812'!B:D,3,FALSE)="new","existing",VLOOKUP(B41,'300812'!B:D,3,FALSE)))</f>
        <v>existing</v>
      </c>
      <c r="E41" s="4">
        <f t="shared" si="1"/>
        <v>41151</v>
      </c>
      <c r="F41" s="11" t="str">
        <f>IF(ISERROR(VLOOKUP(B41,'030912'!B:B,1,FALSE)),"yes","no")</f>
        <v>yes</v>
      </c>
      <c r="G41" s="2" t="s">
        <v>837</v>
      </c>
    </row>
    <row r="42" spans="1:7">
      <c r="A42" s="11" t="s">
        <v>614</v>
      </c>
      <c r="B42" s="13">
        <v>120822055256</v>
      </c>
      <c r="C42" s="11" t="str">
        <f>IF(ISERROR(VLOOKUP(B42,'300812'!B:C,2,FALSE)),"new",VLOOKUP(B42,'300812'!B:C,2,FALSE))</f>
        <v>new</v>
      </c>
      <c r="D42" s="11" t="str">
        <f>IF(ISERROR(VLOOKUP(B42,'300812'!B:D,3,FALSE)),"new",IF(VLOOKUP(B42,'300812'!B:D,3,FALSE)="new","existing",VLOOKUP(B42,'300812'!B:D,3,FALSE)))</f>
        <v>existing</v>
      </c>
      <c r="E42" s="4">
        <f t="shared" si="1"/>
        <v>41151</v>
      </c>
      <c r="F42" s="11" t="str">
        <f>IF(ISERROR(VLOOKUP(B42,'030912'!B:B,1,FALSE)),"yes","no")</f>
        <v>yes</v>
      </c>
      <c r="G42" s="2" t="s">
        <v>836</v>
      </c>
    </row>
    <row r="43" spans="1:7">
      <c r="A43" s="11" t="s">
        <v>673</v>
      </c>
      <c r="B43" s="13">
        <v>120822072617</v>
      </c>
      <c r="C43" s="11" t="str">
        <f>IF(ISERROR(VLOOKUP(B43,'300812'!B:C,2,FALSE)),"new",VLOOKUP(B43,'300812'!B:C,2,FALSE))</f>
        <v>new</v>
      </c>
      <c r="D43" s="11" t="str">
        <f>IF(ISERROR(VLOOKUP(B43,'300812'!B:D,3,FALSE)),"new",IF(VLOOKUP(B43,'300812'!B:D,3,FALSE)="new","existing",VLOOKUP(B43,'300812'!B:D,3,FALSE)))</f>
        <v>existing</v>
      </c>
      <c r="E43" s="4">
        <f t="shared" si="1"/>
        <v>41143</v>
      </c>
      <c r="F43" s="11" t="str">
        <f>IF(ISERROR(VLOOKUP(B43,'030912'!B:B,1,FALSE)),"yes","no")</f>
        <v>no</v>
      </c>
      <c r="G43" s="2" t="s">
        <v>674</v>
      </c>
    </row>
    <row r="44" spans="1:7">
      <c r="A44" s="11" t="s">
        <v>671</v>
      </c>
      <c r="B44" s="13">
        <v>120822073346</v>
      </c>
      <c r="C44" s="11" t="str">
        <f>IF(ISERROR(VLOOKUP(B44,'300812'!B:C,2,FALSE)),"new",VLOOKUP(B44,'300812'!B:C,2,FALSE))</f>
        <v>new</v>
      </c>
      <c r="D44" s="11" t="str">
        <f>IF(ISERROR(VLOOKUP(B44,'300812'!B:D,3,FALSE)),"new",IF(VLOOKUP(B44,'300812'!B:D,3,FALSE)="new","existing",VLOOKUP(B44,'300812'!B:D,3,FALSE)))</f>
        <v>existing</v>
      </c>
      <c r="E44" s="4">
        <f t="shared" si="1"/>
        <v>41143</v>
      </c>
      <c r="F44" s="11" t="str">
        <f>IF(ISERROR(VLOOKUP(B44,'030912'!B:B,1,FALSE)),"yes","no")</f>
        <v>yes</v>
      </c>
      <c r="G44" s="2" t="s">
        <v>672</v>
      </c>
    </row>
    <row r="45" spans="1:7">
      <c r="A45" s="11" t="s">
        <v>918</v>
      </c>
      <c r="B45" s="13">
        <v>120828042301</v>
      </c>
      <c r="C45" s="11" t="str">
        <f>IF(ISERROR(VLOOKUP(B45,'300812'!B:C,2,FALSE)),"new",VLOOKUP(B45,'300812'!B:C,2,FALSE))</f>
        <v>new</v>
      </c>
      <c r="D45" s="11" t="str">
        <f>IF(ISERROR(VLOOKUP(B45,'300812'!B:D,3,FALSE)),"new",IF(VLOOKUP(B45,'300812'!B:D,3,FALSE)="new","existing",VLOOKUP(B45,'300812'!B:D,3,FALSE)))</f>
        <v>new</v>
      </c>
      <c r="E45" s="4">
        <f t="shared" si="1"/>
        <v>41151</v>
      </c>
      <c r="F45" s="11" t="str">
        <f>IF(ISERROR(VLOOKUP(B45,'030912'!B:B,1,FALSE)),"yes","no")</f>
        <v>no</v>
      </c>
      <c r="G45" s="2" t="s">
        <v>919</v>
      </c>
    </row>
    <row r="46" spans="1:7">
      <c r="A46" s="11" t="s">
        <v>331</v>
      </c>
      <c r="B46" s="13">
        <v>120829132233</v>
      </c>
      <c r="C46" s="11" t="str">
        <f>IF(ISERROR(VLOOKUP(B46,'300812'!B:C,2,FALSE)),"new",VLOOKUP(B46,'300812'!B:C,2,FALSE))</f>
        <v>new</v>
      </c>
      <c r="D46" s="11" t="str">
        <f>IF(ISERROR(VLOOKUP(B46,'300812'!B:D,3,FALSE)),"new",IF(VLOOKUP(B46,'300812'!B:D,3,FALSE)="new","existing",VLOOKUP(B46,'300812'!B:D,3,FALSE)))</f>
        <v>existing</v>
      </c>
      <c r="E46" s="4">
        <f t="shared" si="1"/>
        <v>41150</v>
      </c>
      <c r="F46" s="11" t="str">
        <f>IF(ISERROR(VLOOKUP(B46,'030912'!B:B,1,FALSE)),"yes","no")</f>
        <v>yes</v>
      </c>
      <c r="G46" s="2" t="s">
        <v>843</v>
      </c>
    </row>
    <row r="47" spans="1:7">
      <c r="A47" s="11" t="s">
        <v>330</v>
      </c>
      <c r="B47" s="13">
        <v>120829132918</v>
      </c>
      <c r="C47" s="11" t="str">
        <f>IF(ISERROR(VLOOKUP(B47,'300812'!B:C,2,FALSE)),"new",VLOOKUP(B47,'300812'!B:C,2,FALSE))</f>
        <v>new</v>
      </c>
      <c r="D47" s="11" t="str">
        <f>IF(ISERROR(VLOOKUP(B47,'300812'!B:D,3,FALSE)),"new",IF(VLOOKUP(B47,'300812'!B:D,3,FALSE)="new","existing",VLOOKUP(B47,'300812'!B:D,3,FALSE)))</f>
        <v>existing</v>
      </c>
      <c r="E47" s="4">
        <f t="shared" si="1"/>
        <v>41150</v>
      </c>
      <c r="F47" s="11" t="str">
        <f>IF(ISERROR(VLOOKUP(B47,'030912'!B:B,1,FALSE)),"yes","no")</f>
        <v>yes</v>
      </c>
      <c r="G47" s="2" t="s">
        <v>842</v>
      </c>
    </row>
    <row r="48" spans="1:7">
      <c r="A48" s="11" t="s">
        <v>824</v>
      </c>
      <c r="B48" s="13">
        <v>120830030052</v>
      </c>
      <c r="C48" s="11" t="str">
        <f>IF(ISERROR(VLOOKUP(B48,'300812'!B:C,2,FALSE)),"new",VLOOKUP(B48,'300812'!B:C,2,FALSE))</f>
        <v>new</v>
      </c>
      <c r="D48" s="11" t="str">
        <f>IF(ISERROR(VLOOKUP(B48,'300812'!B:D,3,FALSE)),"new",IF(VLOOKUP(B48,'300812'!B:D,3,FALSE)="new","existing",VLOOKUP(B48,'300812'!B:D,3,FALSE)))</f>
        <v>existing</v>
      </c>
      <c r="E48" s="4">
        <f t="shared" si="1"/>
        <v>41151</v>
      </c>
      <c r="F48" s="11" t="str">
        <f>IF(ISERROR(VLOOKUP(B48,'030912'!B:B,1,FALSE)),"yes","no")</f>
        <v>yes</v>
      </c>
      <c r="G48" s="2" t="s">
        <v>908</v>
      </c>
    </row>
    <row r="49" spans="1:7">
      <c r="A49" s="11" t="s">
        <v>826</v>
      </c>
      <c r="B49" s="13">
        <v>120830030110</v>
      </c>
      <c r="C49" s="11" t="str">
        <f>IF(ISERROR(VLOOKUP(B49,'300812'!B:C,2,FALSE)),"new",VLOOKUP(B49,'300812'!B:C,2,FALSE))</f>
        <v>new</v>
      </c>
      <c r="D49" s="11" t="str">
        <f>IF(ISERROR(VLOOKUP(B49,'300812'!B:D,3,FALSE)),"new",IF(VLOOKUP(B49,'300812'!B:D,3,FALSE)="new","existing",VLOOKUP(B49,'300812'!B:D,3,FALSE)))</f>
        <v>existing</v>
      </c>
      <c r="E49" s="4">
        <f t="shared" si="1"/>
        <v>41151</v>
      </c>
      <c r="F49" s="11" t="str">
        <f>IF(ISERROR(VLOOKUP(B49,'030912'!B:B,1,FALSE)),"yes","no")</f>
        <v>yes</v>
      </c>
      <c r="G49" s="2" t="s">
        <v>909</v>
      </c>
    </row>
    <row r="50" spans="1:7">
      <c r="A50" s="11" t="s">
        <v>828</v>
      </c>
      <c r="B50" s="13">
        <v>120830030243</v>
      </c>
      <c r="C50" s="11" t="str">
        <f>IF(ISERROR(VLOOKUP(B50,'300812'!B:C,2,FALSE)),"new",VLOOKUP(B50,'300812'!B:C,2,FALSE))</f>
        <v>new</v>
      </c>
      <c r="D50" s="11" t="str">
        <f>IF(ISERROR(VLOOKUP(B50,'300812'!B:D,3,FALSE)),"new",IF(VLOOKUP(B50,'300812'!B:D,3,FALSE)="new","existing",VLOOKUP(B50,'300812'!B:D,3,FALSE)))</f>
        <v>existing</v>
      </c>
      <c r="E50" s="4">
        <f t="shared" si="1"/>
        <v>41151</v>
      </c>
      <c r="F50" s="11" t="str">
        <f>IF(ISERROR(VLOOKUP(B50,'030912'!B:B,1,FALSE)),"yes","no")</f>
        <v>yes</v>
      </c>
      <c r="G50" s="2" t="s">
        <v>911</v>
      </c>
    </row>
    <row r="51" spans="1:7">
      <c r="A51" s="11" t="s">
        <v>830</v>
      </c>
      <c r="B51" s="13">
        <v>120830030301</v>
      </c>
      <c r="C51" s="11" t="str">
        <f>IF(ISERROR(VLOOKUP(B51,'300812'!B:C,2,FALSE)),"new",VLOOKUP(B51,'300812'!B:C,2,FALSE))</f>
        <v>new</v>
      </c>
      <c r="D51" s="11" t="str">
        <f>IF(ISERROR(VLOOKUP(B51,'300812'!B:D,3,FALSE)),"new",IF(VLOOKUP(B51,'300812'!B:D,3,FALSE)="new","existing",VLOOKUP(B51,'300812'!B:D,3,FALSE)))</f>
        <v>existing</v>
      </c>
      <c r="E51" s="4">
        <f t="shared" si="1"/>
        <v>41151</v>
      </c>
      <c r="F51" s="11" t="str">
        <f>IF(ISERROR(VLOOKUP(B51,'030912'!B:B,1,FALSE)),"yes","no")</f>
        <v>yes</v>
      </c>
      <c r="G51" s="2" t="s">
        <v>910</v>
      </c>
    </row>
    <row r="52" spans="1:7">
      <c r="A52" s="11" t="s">
        <v>220</v>
      </c>
      <c r="B52" s="13">
        <v>120830065442</v>
      </c>
      <c r="C52" s="11" t="str">
        <f>IF(ISERROR(VLOOKUP(B52,'300812'!B:C,2,FALSE)),"new",VLOOKUP(B52,'300812'!B:C,2,FALSE))</f>
        <v>new</v>
      </c>
      <c r="D52" s="11" t="str">
        <f>IF(ISERROR(VLOOKUP(B52,'300812'!B:D,3,FALSE)),"new",IF(VLOOKUP(B52,'300812'!B:D,3,FALSE)="new","existing",VLOOKUP(B52,'300812'!B:D,3,FALSE)))</f>
        <v>new</v>
      </c>
      <c r="E52" s="4">
        <f t="shared" si="1"/>
        <v>41151</v>
      </c>
      <c r="F52" s="11" t="str">
        <f>IF(ISERROR(VLOOKUP(B52,'030912'!B:B,1,FALSE)),"yes","no")</f>
        <v>no</v>
      </c>
      <c r="G52" s="2" t="s">
        <v>922</v>
      </c>
    </row>
    <row r="53" spans="1:7">
      <c r="A53" s="11" t="s">
        <v>219</v>
      </c>
      <c r="B53" s="13">
        <v>120830065700</v>
      </c>
      <c r="C53" s="11" t="str">
        <f>IF(ISERROR(VLOOKUP(B53,'300812'!B:C,2,FALSE)),"new",VLOOKUP(B53,'300812'!B:C,2,FALSE))</f>
        <v>new</v>
      </c>
      <c r="D53" s="11" t="str">
        <f>IF(ISERROR(VLOOKUP(B53,'300812'!B:D,3,FALSE)),"new",IF(VLOOKUP(B53,'300812'!B:D,3,FALSE)="new","existing",VLOOKUP(B53,'300812'!B:D,3,FALSE)))</f>
        <v>new</v>
      </c>
      <c r="E53" s="4">
        <f t="shared" si="1"/>
        <v>41151</v>
      </c>
      <c r="F53" s="11" t="str">
        <f>IF(ISERROR(VLOOKUP(B53,'030912'!B:B,1,FALSE)),"yes","no")</f>
        <v>no</v>
      </c>
      <c r="G53" s="2" t="s">
        <v>921</v>
      </c>
    </row>
    <row r="54" spans="1:7">
      <c r="A54" s="11" t="s">
        <v>218</v>
      </c>
      <c r="B54" s="13">
        <v>120830065856</v>
      </c>
      <c r="C54" s="11" t="str">
        <f>IF(ISERROR(VLOOKUP(B54,'300812'!B:C,2,FALSE)),"new",VLOOKUP(B54,'300812'!B:C,2,FALSE))</f>
        <v>new</v>
      </c>
      <c r="D54" s="11" t="str">
        <f>IF(ISERROR(VLOOKUP(B54,'300812'!B:D,3,FALSE)),"new",IF(VLOOKUP(B54,'300812'!B:D,3,FALSE)="new","existing",VLOOKUP(B54,'300812'!B:D,3,FALSE)))</f>
        <v>new</v>
      </c>
      <c r="E54" s="4">
        <f t="shared" si="1"/>
        <v>41151</v>
      </c>
      <c r="F54" s="11" t="str">
        <f>IF(ISERROR(VLOOKUP(B54,'030912'!B:B,1,FALSE)),"yes","no")</f>
        <v>no</v>
      </c>
      <c r="G54" s="2" t="s">
        <v>920</v>
      </c>
    </row>
    <row r="55" spans="1:7">
      <c r="A55" s="1" t="s">
        <v>889</v>
      </c>
      <c r="B55" s="13">
        <v>120830134102</v>
      </c>
      <c r="C55" s="11" t="str">
        <f>IF(ISERROR(VLOOKUP(B55,'300812'!B:C,2,FALSE)),"new",VLOOKUP(B55,'300812'!B:C,2,FALSE))</f>
        <v>new</v>
      </c>
      <c r="D55" s="11" t="str">
        <f>IF(ISERROR(VLOOKUP(B55,'300812'!B:D,3,FALSE)),"new",IF(VLOOKUP(B55,'300812'!B:D,3,FALSE)="new","existing",VLOOKUP(B55,'300812'!B:D,3,FALSE)))</f>
        <v>new</v>
      </c>
      <c r="E55" s="4">
        <f t="shared" si="1"/>
        <v>41151</v>
      </c>
      <c r="F55" s="11" t="str">
        <f>IF(ISERROR(VLOOKUP(B55,'030912'!B:B,1,FALSE)),"yes","no")</f>
        <v>no</v>
      </c>
      <c r="G55" s="2" t="s">
        <v>890</v>
      </c>
    </row>
    <row r="56" spans="1:7">
      <c r="A56" s="1" t="s">
        <v>887</v>
      </c>
      <c r="B56" s="13">
        <v>120830135806</v>
      </c>
      <c r="C56" s="11" t="str">
        <f>IF(ISERROR(VLOOKUP(B56,'300812'!B:C,2,FALSE)),"new",VLOOKUP(B56,'300812'!B:C,2,FALSE))</f>
        <v>new</v>
      </c>
      <c r="D56" s="11" t="str">
        <f>IF(ISERROR(VLOOKUP(B56,'300812'!B:D,3,FALSE)),"new",IF(VLOOKUP(B56,'300812'!B:D,3,FALSE)="new","existing",VLOOKUP(B56,'300812'!B:D,3,FALSE)))</f>
        <v>new</v>
      </c>
      <c r="E56" s="4">
        <f t="shared" si="1"/>
        <v>41151</v>
      </c>
      <c r="F56" s="11" t="str">
        <f>IF(ISERROR(VLOOKUP(B56,'030912'!B:B,1,FALSE)),"yes","no")</f>
        <v>no</v>
      </c>
      <c r="G56" s="2" t="s">
        <v>888</v>
      </c>
    </row>
    <row r="57" spans="1:7">
      <c r="A57" s="1" t="s">
        <v>83</v>
      </c>
      <c r="B57" s="13">
        <v>120830141555</v>
      </c>
      <c r="C57" s="11" t="str">
        <f>IF(ISERROR(VLOOKUP(B57,'300812'!B:C,2,FALSE)),"new",VLOOKUP(B57,'300812'!B:C,2,FALSE))</f>
        <v>new</v>
      </c>
      <c r="D57" s="11" t="str">
        <f>IF(ISERROR(VLOOKUP(B57,'300812'!B:D,3,FALSE)),"new",IF(VLOOKUP(B57,'300812'!B:D,3,FALSE)="new","existing",VLOOKUP(B57,'300812'!B:D,3,FALSE)))</f>
        <v>new</v>
      </c>
      <c r="E57" s="4">
        <f t="shared" si="1"/>
        <v>41151</v>
      </c>
      <c r="F57" s="11" t="str">
        <f>IF(ISERROR(VLOOKUP(B57,'030912'!B:B,1,FALSE)),"yes","no")</f>
        <v>no</v>
      </c>
      <c r="G57" s="2" t="s">
        <v>886</v>
      </c>
    </row>
    <row r="58" spans="1:7">
      <c r="A58" s="1" t="s">
        <v>884</v>
      </c>
      <c r="B58" s="13">
        <v>120830141850</v>
      </c>
      <c r="C58" s="11" t="str">
        <f>IF(ISERROR(VLOOKUP(B58,'300812'!B:C,2,FALSE)),"new",VLOOKUP(B58,'300812'!B:C,2,FALSE))</f>
        <v>new</v>
      </c>
      <c r="D58" s="11" t="str">
        <f>IF(ISERROR(VLOOKUP(B58,'300812'!B:D,3,FALSE)),"new",IF(VLOOKUP(B58,'300812'!B:D,3,FALSE)="new","existing",VLOOKUP(B58,'300812'!B:D,3,FALSE)))</f>
        <v>new</v>
      </c>
      <c r="E58" s="4">
        <f t="shared" si="1"/>
        <v>41151</v>
      </c>
      <c r="F58" s="11" t="str">
        <f>IF(ISERROR(VLOOKUP(B58,'030912'!B:B,1,FALSE)),"yes","no")</f>
        <v>no</v>
      </c>
      <c r="G58" s="2" t="s">
        <v>885</v>
      </c>
    </row>
    <row r="59" spans="1:7">
      <c r="A59" s="1" t="s">
        <v>899</v>
      </c>
      <c r="B59" s="13">
        <v>1203261331313</v>
      </c>
      <c r="C59" s="11" t="str">
        <f>IF(ISERROR(VLOOKUP(B59,'300812'!B:C,2,FALSE)),"new",VLOOKUP(B59,'300812'!B:C,2,FALSE))</f>
        <v>new</v>
      </c>
      <c r="D59" s="11" t="str">
        <f>IF(ISERROR(VLOOKUP(B59,'300812'!B:D,3,FALSE)),"new",IF(VLOOKUP(B59,'300812'!B:D,3,FALSE)="new","existing",VLOOKUP(B59,'300812'!B:D,3,FALSE)))</f>
        <v>new</v>
      </c>
      <c r="E59" s="4">
        <f t="shared" si="1"/>
        <v>41151</v>
      </c>
      <c r="F59" s="11" t="str">
        <f>IF(ISERROR(VLOOKUP(B59,'030912'!B:B,1,FALSE)),"yes","no")</f>
        <v>yes</v>
      </c>
      <c r="G59" s="2" t="s">
        <v>900</v>
      </c>
    </row>
    <row r="60" spans="1:7">
      <c r="A60" s="1" t="s">
        <v>897</v>
      </c>
      <c r="B60" s="13">
        <v>1203261331353</v>
      </c>
      <c r="C60" s="11" t="str">
        <f>IF(ISERROR(VLOOKUP(B60,'300812'!B:C,2,FALSE)),"new",VLOOKUP(B60,'300812'!B:C,2,FALSE))</f>
        <v>new</v>
      </c>
      <c r="D60" s="11" t="str">
        <f>IF(ISERROR(VLOOKUP(B60,'300812'!B:D,3,FALSE)),"new",IF(VLOOKUP(B60,'300812'!B:D,3,FALSE)="new","existing",VLOOKUP(B60,'300812'!B:D,3,FALSE)))</f>
        <v>new</v>
      </c>
      <c r="E60" s="4">
        <f t="shared" si="1"/>
        <v>41151</v>
      </c>
      <c r="F60" s="11" t="str">
        <f>IF(ISERROR(VLOOKUP(B60,'030912'!B:B,1,FALSE)),"yes","no")</f>
        <v>yes</v>
      </c>
      <c r="G60" s="2" t="s">
        <v>898</v>
      </c>
    </row>
    <row r="61" spans="1:7">
      <c r="A61" s="1" t="s">
        <v>895</v>
      </c>
      <c r="B61" s="13">
        <v>1203261331403</v>
      </c>
      <c r="C61" s="11" t="str">
        <f>IF(ISERROR(VLOOKUP(B61,'300812'!B:C,2,FALSE)),"new",VLOOKUP(B61,'300812'!B:C,2,FALSE))</f>
        <v>new</v>
      </c>
      <c r="D61" s="11" t="str">
        <f>IF(ISERROR(VLOOKUP(B61,'300812'!B:D,3,FALSE)),"new",IF(VLOOKUP(B61,'300812'!B:D,3,FALSE)="new","existing",VLOOKUP(B61,'300812'!B:D,3,FALSE)))</f>
        <v>new</v>
      </c>
      <c r="E61" s="4">
        <f t="shared" si="1"/>
        <v>41151</v>
      </c>
      <c r="F61" s="11" t="str">
        <f>IF(ISERROR(VLOOKUP(B61,'030912'!B:B,1,FALSE)),"yes","no")</f>
        <v>yes</v>
      </c>
      <c r="G61" s="2" t="s">
        <v>896</v>
      </c>
    </row>
    <row r="62" spans="1:7">
      <c r="A62" s="1" t="s">
        <v>893</v>
      </c>
      <c r="B62" s="13">
        <v>1203261331453</v>
      </c>
      <c r="C62" s="11" t="str">
        <f>IF(ISERROR(VLOOKUP(B62,'300812'!B:C,2,FALSE)),"new",VLOOKUP(B62,'300812'!B:C,2,FALSE))</f>
        <v>new</v>
      </c>
      <c r="D62" s="11" t="str">
        <f>IF(ISERROR(VLOOKUP(B62,'300812'!B:D,3,FALSE)),"new",IF(VLOOKUP(B62,'300812'!B:D,3,FALSE)="new","existing",VLOOKUP(B62,'300812'!B:D,3,FALSE)))</f>
        <v>new</v>
      </c>
      <c r="E62" s="4">
        <f t="shared" si="1"/>
        <v>41151</v>
      </c>
      <c r="F62" s="11" t="str">
        <f>IF(ISERROR(VLOOKUP(B62,'030912'!B:B,1,FALSE)),"yes","no")</f>
        <v>yes</v>
      </c>
      <c r="G62" s="2" t="s">
        <v>894</v>
      </c>
    </row>
    <row r="63" spans="1:7">
      <c r="A63" s="1" t="s">
        <v>891</v>
      </c>
      <c r="B63" s="13">
        <v>1203261331523</v>
      </c>
      <c r="C63" s="11" t="str">
        <f>IF(ISERROR(VLOOKUP(B63,'300812'!B:C,2,FALSE)),"new",VLOOKUP(B63,'300812'!B:C,2,FALSE))</f>
        <v>new</v>
      </c>
      <c r="D63" s="11" t="str">
        <f>IF(ISERROR(VLOOKUP(B63,'300812'!B:D,3,FALSE)),"new",IF(VLOOKUP(B63,'300812'!B:D,3,FALSE)="new","existing",VLOOKUP(B63,'300812'!B:D,3,FALSE)))</f>
        <v>new</v>
      </c>
      <c r="E63" s="4">
        <f t="shared" si="1"/>
        <v>41151</v>
      </c>
      <c r="F63" s="11" t="str">
        <f>IF(ISERROR(VLOOKUP(B63,'030912'!B:B,1,FALSE)),"yes","no")</f>
        <v>yes</v>
      </c>
      <c r="G63" s="2" t="s">
        <v>892</v>
      </c>
    </row>
    <row r="64" spans="1:7">
      <c r="A64" s="11" t="s">
        <v>861</v>
      </c>
      <c r="B64" s="13">
        <v>1206290700033</v>
      </c>
      <c r="C64" s="11" t="str">
        <f>IF(ISERROR(VLOOKUP(B64,'300812'!B:C,2,FALSE)),"new",VLOOKUP(B64,'300812'!B:C,2,FALSE))</f>
        <v>new</v>
      </c>
      <c r="D64" s="11" t="str">
        <f>IF(ISERROR(VLOOKUP(B64,'300812'!B:D,3,FALSE)),"new",IF(VLOOKUP(B64,'300812'!B:D,3,FALSE)="new","existing",VLOOKUP(B64,'300812'!B:D,3,FALSE)))</f>
        <v>existing</v>
      </c>
      <c r="E64" s="4">
        <f t="shared" si="1"/>
        <v>41148</v>
      </c>
      <c r="F64" s="11" t="str">
        <f>IF(ISERROR(VLOOKUP(B64,'030912'!B:B,1,FALSE)),"yes","no")</f>
        <v>no</v>
      </c>
      <c r="G64" s="2" t="s">
        <v>862</v>
      </c>
    </row>
    <row r="65" spans="1:7">
      <c r="A65" s="11" t="s">
        <v>224</v>
      </c>
      <c r="B65" s="13">
        <v>1206290700111</v>
      </c>
      <c r="C65" s="11" t="str">
        <f>IF(ISERROR(VLOOKUP(B65,'300812'!B:C,2,FALSE)),"new",VLOOKUP(B65,'300812'!B:C,2,FALSE))</f>
        <v>new</v>
      </c>
      <c r="D65" s="11" t="str">
        <f>IF(ISERROR(VLOOKUP(B65,'300812'!B:D,3,FALSE)),"new",IF(VLOOKUP(B65,'300812'!B:D,3,FALSE)="new","existing",VLOOKUP(B65,'300812'!B:D,3,FALSE)))</f>
        <v>existing</v>
      </c>
      <c r="E65" s="4">
        <f t="shared" si="1"/>
        <v>41149</v>
      </c>
      <c r="F65" s="11" t="str">
        <f>IF(ISERROR(VLOOKUP(B65,'030912'!B:B,1,FALSE)),"yes","no")</f>
        <v>no</v>
      </c>
      <c r="G65" s="2" t="s">
        <v>852</v>
      </c>
    </row>
    <row r="66" spans="1:7">
      <c r="A66" s="11" t="s">
        <v>904</v>
      </c>
      <c r="B66" s="13">
        <v>1207170519353</v>
      </c>
      <c r="C66" s="11" t="str">
        <f>IF(ISERROR(VLOOKUP(B66,'300812'!B:C,2,FALSE)),"new",VLOOKUP(B66,'300812'!B:C,2,FALSE))</f>
        <v>new</v>
      </c>
      <c r="D66" s="11" t="str">
        <f>IF(ISERROR(VLOOKUP(B66,'300812'!B:D,3,FALSE)),"new",IF(VLOOKUP(B66,'300812'!B:D,3,FALSE)="new","existing",VLOOKUP(B66,'300812'!B:D,3,FALSE)))</f>
        <v>new</v>
      </c>
      <c r="E66" s="4">
        <f t="shared" si="1"/>
        <v>41151</v>
      </c>
      <c r="F66" s="11" t="str">
        <f>IF(ISERROR(VLOOKUP(B66,'030912'!B:B,1,FALSE)),"yes","no")</f>
        <v>no</v>
      </c>
      <c r="G66" s="2" t="s">
        <v>905</v>
      </c>
    </row>
    <row r="67" spans="1:7">
      <c r="A67" s="1" t="s">
        <v>393</v>
      </c>
      <c r="B67" s="13">
        <v>1207310442292</v>
      </c>
      <c r="C67" s="11" t="str">
        <f>IF(ISERROR(VLOOKUP(B67,'300812'!B:C,2,FALSE)),"new",VLOOKUP(B67,'300812'!B:C,2,FALSE))</f>
        <v>new</v>
      </c>
      <c r="D67" s="11" t="str">
        <f>IF(ISERROR(VLOOKUP(B67,'300812'!B:D,3,FALSE)),"new",IF(VLOOKUP(B67,'300812'!B:D,3,FALSE)="new","existing",VLOOKUP(B67,'300812'!B:D,3,FALSE)))</f>
        <v>existing</v>
      </c>
      <c r="E67" s="4">
        <f t="shared" ref="E67:E88" si="2">DATEVALUE(MID(G67,SEARCH("/",G67,1)-2,10))</f>
        <v>41151</v>
      </c>
      <c r="F67" s="11" t="str">
        <f>IF(ISERROR(VLOOKUP(B67,'030912'!B:B,1,FALSE)),"yes","no")</f>
        <v>no</v>
      </c>
      <c r="G67" s="2" t="s">
        <v>883</v>
      </c>
    </row>
    <row r="68" spans="1:7">
      <c r="A68" s="11" t="s">
        <v>262</v>
      </c>
      <c r="B68" s="13">
        <v>1208030616571</v>
      </c>
      <c r="C68" s="11" t="str">
        <f>IF(ISERROR(VLOOKUP(B68,'300812'!B:C,2,FALSE)),"new",VLOOKUP(B68,'300812'!B:C,2,FALSE))</f>
        <v>new</v>
      </c>
      <c r="D68" s="11" t="str">
        <f>IF(ISERROR(VLOOKUP(B68,'300812'!B:D,3,FALSE)),"new",IF(VLOOKUP(B68,'300812'!B:D,3,FALSE)="new","existing",VLOOKUP(B68,'300812'!B:D,3,FALSE)))</f>
        <v>existing</v>
      </c>
      <c r="E68" s="4">
        <f t="shared" si="2"/>
        <v>41124</v>
      </c>
      <c r="F68" s="11" t="str">
        <f>IF(ISERROR(VLOOKUP(B68,'030912'!B:B,1,FALSE)),"yes","no")</f>
        <v>yes</v>
      </c>
      <c r="G68" s="2" t="s">
        <v>263</v>
      </c>
    </row>
    <row r="69" spans="1:7">
      <c r="A69" s="1" t="s">
        <v>796</v>
      </c>
      <c r="B69" s="13">
        <v>1208060834352</v>
      </c>
      <c r="C69" s="11" t="str">
        <f>IF(ISERROR(VLOOKUP(B69,'300812'!B:C,2,FALSE)),"new",VLOOKUP(B69,'300812'!B:C,2,FALSE))</f>
        <v>new</v>
      </c>
      <c r="D69" s="11" t="str">
        <f>IF(ISERROR(VLOOKUP(B69,'300812'!B:D,3,FALSE)),"new",IF(VLOOKUP(B69,'300812'!B:D,3,FALSE)="new","existing",VLOOKUP(B69,'300812'!B:D,3,FALSE)))</f>
        <v>existing</v>
      </c>
      <c r="E69" s="4">
        <f t="shared" si="2"/>
        <v>41151</v>
      </c>
      <c r="F69" s="11" t="str">
        <f>IF(ISERROR(VLOOKUP(B69,'030912'!B:B,1,FALSE)),"yes","no")</f>
        <v>yes</v>
      </c>
      <c r="G69" s="2" t="s">
        <v>881</v>
      </c>
    </row>
    <row r="70" spans="1:7">
      <c r="A70" s="11" t="s">
        <v>64</v>
      </c>
      <c r="B70" s="13">
        <v>1208090636051</v>
      </c>
      <c r="C70" s="11" t="str">
        <f>IF(ISERROR(VLOOKUP(B70,'300812'!B:C,2,FALSE)),"new",VLOOKUP(B70,'300812'!B:C,2,FALSE))</f>
        <v>new</v>
      </c>
      <c r="D70" s="11" t="str">
        <f>IF(ISERROR(VLOOKUP(B70,'300812'!B:D,3,FALSE)),"new",IF(VLOOKUP(B70,'300812'!B:D,3,FALSE)="new","existing",VLOOKUP(B70,'300812'!B:D,3,FALSE)))</f>
        <v>existing</v>
      </c>
      <c r="E70" s="4">
        <f t="shared" si="2"/>
        <v>41134</v>
      </c>
      <c r="F70" s="11" t="str">
        <f>IF(ISERROR(VLOOKUP(B70,'030912'!B:B,1,FALSE)),"yes","no")</f>
        <v>no</v>
      </c>
      <c r="G70" s="2" t="s">
        <v>711</v>
      </c>
    </row>
    <row r="71" spans="1:7">
      <c r="A71" s="11" t="s">
        <v>855</v>
      </c>
      <c r="B71" s="13">
        <v>1208090652303</v>
      </c>
      <c r="C71" s="11" t="str">
        <f>IF(ISERROR(VLOOKUP(B71,'300812'!B:C,2,FALSE)),"new",VLOOKUP(B71,'300812'!B:C,2,FALSE))</f>
        <v>new</v>
      </c>
      <c r="D71" s="11" t="str">
        <f>IF(ISERROR(VLOOKUP(B71,'300812'!B:D,3,FALSE)),"new",IF(VLOOKUP(B71,'300812'!B:D,3,FALSE)="new","existing",VLOOKUP(B71,'300812'!B:D,3,FALSE)))</f>
        <v>existing</v>
      </c>
      <c r="E71" s="4">
        <f t="shared" si="2"/>
        <v>41149</v>
      </c>
      <c r="F71" s="11" t="str">
        <f>IF(ISERROR(VLOOKUP(B71,'030912'!B:B,1,FALSE)),"yes","no")</f>
        <v>no</v>
      </c>
      <c r="G71" s="2" t="s">
        <v>856</v>
      </c>
    </row>
    <row r="72" spans="1:7">
      <c r="A72" s="11" t="s">
        <v>822</v>
      </c>
      <c r="B72" s="13">
        <v>1208090652334</v>
      </c>
      <c r="C72" s="11" t="str">
        <f>IF(ISERROR(VLOOKUP(B72,'300812'!B:C,2,FALSE)),"new",VLOOKUP(B72,'300812'!B:C,2,FALSE))</f>
        <v>new</v>
      </c>
      <c r="D72" s="11" t="str">
        <f>IF(ISERROR(VLOOKUP(B72,'300812'!B:D,3,FALSE)),"new",IF(VLOOKUP(B72,'300812'!B:D,3,FALSE)="new","existing",VLOOKUP(B72,'300812'!B:D,3,FALSE)))</f>
        <v>existing</v>
      </c>
      <c r="E72" s="4">
        <f t="shared" si="2"/>
        <v>41151</v>
      </c>
      <c r="F72" s="11" t="str">
        <f>IF(ISERROR(VLOOKUP(B72,'030912'!B:B,1,FALSE)),"yes","no")</f>
        <v>no</v>
      </c>
      <c r="G72" s="2" t="s">
        <v>823</v>
      </c>
    </row>
    <row r="73" spans="1:7">
      <c r="A73" s="11" t="s">
        <v>857</v>
      </c>
      <c r="B73" s="13">
        <v>1208090652422</v>
      </c>
      <c r="C73" s="11" t="str">
        <f>IF(ISERROR(VLOOKUP(B73,'300812'!B:C,2,FALSE)),"new",VLOOKUP(B73,'300812'!B:C,2,FALSE))</f>
        <v>new</v>
      </c>
      <c r="D73" s="11" t="str">
        <f>IF(ISERROR(VLOOKUP(B73,'300812'!B:D,3,FALSE)),"new",IF(VLOOKUP(B73,'300812'!B:D,3,FALSE)="new","existing",VLOOKUP(B73,'300812'!B:D,3,FALSE)))</f>
        <v>existing</v>
      </c>
      <c r="E73" s="4">
        <f t="shared" si="2"/>
        <v>41149</v>
      </c>
      <c r="F73" s="11" t="str">
        <f>IF(ISERROR(VLOOKUP(B73,'030912'!B:B,1,FALSE)),"yes","no")</f>
        <v>no</v>
      </c>
      <c r="G73" s="2" t="s">
        <v>858</v>
      </c>
    </row>
    <row r="74" spans="1:7">
      <c r="A74" s="11" t="s">
        <v>850</v>
      </c>
      <c r="B74" s="13">
        <v>1208130502052</v>
      </c>
      <c r="C74" s="11" t="str">
        <f>IF(ISERROR(VLOOKUP(B74,'300812'!B:C,2,FALSE)),"new",VLOOKUP(B74,'300812'!B:C,2,FALSE))</f>
        <v>new</v>
      </c>
      <c r="D74" s="11" t="str">
        <f>IF(ISERROR(VLOOKUP(B74,'300812'!B:D,3,FALSE)),"new",IF(VLOOKUP(B74,'300812'!B:D,3,FALSE)="new","existing",VLOOKUP(B74,'300812'!B:D,3,FALSE)))</f>
        <v>existing</v>
      </c>
      <c r="E74" s="4">
        <f t="shared" si="2"/>
        <v>41149</v>
      </c>
      <c r="F74" s="11" t="str">
        <f>IF(ISERROR(VLOOKUP(B74,'030912'!B:B,1,FALSE)),"yes","no")</f>
        <v>yes</v>
      </c>
      <c r="G74" s="2" t="s">
        <v>799</v>
      </c>
    </row>
    <row r="75" spans="1:7">
      <c r="A75" s="11" t="s">
        <v>849</v>
      </c>
      <c r="B75" s="13">
        <v>1208130516282</v>
      </c>
      <c r="C75" s="11" t="str">
        <f>IF(ISERROR(VLOOKUP(B75,'300812'!B:C,2,FALSE)),"new",VLOOKUP(B75,'300812'!B:C,2,FALSE))</f>
        <v>new</v>
      </c>
      <c r="D75" s="11" t="str">
        <f>IF(ISERROR(VLOOKUP(B75,'300812'!B:D,3,FALSE)),"new",IF(VLOOKUP(B75,'300812'!B:D,3,FALSE)="new","existing",VLOOKUP(B75,'300812'!B:D,3,FALSE)))</f>
        <v>existing</v>
      </c>
      <c r="E75" s="4">
        <f t="shared" si="2"/>
        <v>41149</v>
      </c>
      <c r="F75" s="11" t="str">
        <f>IF(ISERROR(VLOOKUP(B75,'030912'!B:B,1,FALSE)),"yes","no")</f>
        <v>yes</v>
      </c>
      <c r="G75" s="2" t="s">
        <v>798</v>
      </c>
    </row>
    <row r="76" spans="1:7">
      <c r="A76" s="1" t="s">
        <v>489</v>
      </c>
      <c r="B76" s="13">
        <v>1208130524571</v>
      </c>
      <c r="C76" s="11" t="str">
        <f>IF(ISERROR(VLOOKUP(B76,'300812'!B:C,2,FALSE)),"new",VLOOKUP(B76,'300812'!B:C,2,FALSE))</f>
        <v>new</v>
      </c>
      <c r="D76" s="11" t="str">
        <f>IF(ISERROR(VLOOKUP(B76,'300812'!B:D,3,FALSE)),"new",IF(VLOOKUP(B76,'300812'!B:D,3,FALSE)="new","existing",VLOOKUP(B76,'300812'!B:D,3,FALSE)))</f>
        <v>existing</v>
      </c>
      <c r="E76" s="4">
        <f t="shared" si="2"/>
        <v>41151</v>
      </c>
      <c r="F76" s="11" t="str">
        <f>IF(ISERROR(VLOOKUP(B76,'030912'!B:B,1,FALSE)),"yes","no")</f>
        <v>no</v>
      </c>
      <c r="G76" s="2" t="s">
        <v>882</v>
      </c>
    </row>
    <row r="77" spans="1:7">
      <c r="A77" s="11" t="s">
        <v>376</v>
      </c>
      <c r="B77" s="13">
        <v>1208130601181</v>
      </c>
      <c r="C77" s="11" t="str">
        <f>IF(ISERROR(VLOOKUP(B77,'300812'!B:C,2,FALSE)),"new",VLOOKUP(B77,'300812'!B:C,2,FALSE))</f>
        <v>new</v>
      </c>
      <c r="D77" s="11" t="str">
        <f>IF(ISERROR(VLOOKUP(B77,'300812'!B:D,3,FALSE)),"new",IF(VLOOKUP(B77,'300812'!B:D,3,FALSE)="new","existing",VLOOKUP(B77,'300812'!B:D,3,FALSE)))</f>
        <v>existing</v>
      </c>
      <c r="E77" s="4">
        <f t="shared" si="2"/>
        <v>41134</v>
      </c>
      <c r="F77" s="11" t="str">
        <f>IF(ISERROR(VLOOKUP(B77,'030912'!B:B,1,FALSE)),"yes","no")</f>
        <v>no</v>
      </c>
      <c r="G77" s="2" t="s">
        <v>709</v>
      </c>
    </row>
    <row r="78" spans="1:7">
      <c r="A78" s="11" t="s">
        <v>389</v>
      </c>
      <c r="B78" s="13">
        <v>1208140314061</v>
      </c>
      <c r="C78" s="11" t="str">
        <f>IF(ISERROR(VLOOKUP(B78,'300812'!B:C,2,FALSE)),"new",VLOOKUP(B78,'300812'!B:C,2,FALSE))</f>
        <v>new</v>
      </c>
      <c r="D78" s="11" t="str">
        <f>IF(ISERROR(VLOOKUP(B78,'300812'!B:D,3,FALSE)),"new",IF(VLOOKUP(B78,'300812'!B:D,3,FALSE)="new","existing",VLOOKUP(B78,'300812'!B:D,3,FALSE)))</f>
        <v>existing</v>
      </c>
      <c r="E78" s="4">
        <f t="shared" si="2"/>
        <v>41136</v>
      </c>
      <c r="F78" s="11" t="str">
        <f>IF(ISERROR(VLOOKUP(B78,'030912'!B:B,1,FALSE)),"yes","no")</f>
        <v>no</v>
      </c>
      <c r="G78" s="2" t="s">
        <v>707</v>
      </c>
    </row>
    <row r="79" spans="1:7">
      <c r="A79" s="11" t="s">
        <v>846</v>
      </c>
      <c r="B79" s="13">
        <v>1208150924151</v>
      </c>
      <c r="C79" s="11" t="str">
        <f>IF(ISERROR(VLOOKUP(B79,'300812'!B:C,2,FALSE)),"new",VLOOKUP(B79,'300812'!B:C,2,FALSE))</f>
        <v>new</v>
      </c>
      <c r="D79" s="11" t="str">
        <f>IF(ISERROR(VLOOKUP(B79,'300812'!B:D,3,FALSE)),"new",IF(VLOOKUP(B79,'300812'!B:D,3,FALSE)="new","existing",VLOOKUP(B79,'300812'!B:D,3,FALSE)))</f>
        <v>existing</v>
      </c>
      <c r="E79" s="4">
        <f t="shared" si="2"/>
        <v>41150</v>
      </c>
      <c r="F79" s="11" t="str">
        <f>IF(ISERROR(VLOOKUP(B79,'030912'!B:B,1,FALSE)),"yes","no")</f>
        <v>yes</v>
      </c>
      <c r="G79" s="2" t="s">
        <v>847</v>
      </c>
    </row>
    <row r="80" spans="1:7">
      <c r="A80" s="11" t="s">
        <v>820</v>
      </c>
      <c r="B80" s="13">
        <v>1208150924231</v>
      </c>
      <c r="C80" s="11" t="str">
        <f>IF(ISERROR(VLOOKUP(B80,'300812'!B:C,2,FALSE)),"new",VLOOKUP(B80,'300812'!B:C,2,FALSE))</f>
        <v>new</v>
      </c>
      <c r="D80" s="11" t="str">
        <f>IF(ISERROR(VLOOKUP(B80,'300812'!B:D,3,FALSE)),"new",IF(VLOOKUP(B80,'300812'!B:D,3,FALSE)="new","existing",VLOOKUP(B80,'300812'!B:D,3,FALSE)))</f>
        <v>existing</v>
      </c>
      <c r="E80" s="4">
        <f t="shared" si="2"/>
        <v>41151</v>
      </c>
      <c r="F80" s="11" t="str">
        <f>IF(ISERROR(VLOOKUP(B80,'030912'!B:B,1,FALSE)),"yes","no")</f>
        <v>yes</v>
      </c>
      <c r="G80" s="2" t="s">
        <v>821</v>
      </c>
    </row>
    <row r="81" spans="1:7">
      <c r="A81" s="11" t="s">
        <v>27</v>
      </c>
      <c r="B81" s="13">
        <v>1208170949261</v>
      </c>
      <c r="C81" s="11" t="str">
        <f>IF(ISERROR(VLOOKUP(B81,'300812'!B:C,2,FALSE)),"new",VLOOKUP(B81,'300812'!B:C,2,FALSE))</f>
        <v>new</v>
      </c>
      <c r="D81" s="11" t="str">
        <f>IF(ISERROR(VLOOKUP(B81,'300812'!B:D,3,FALSE)),"new",IF(VLOOKUP(B81,'300812'!B:D,3,FALSE)="new","existing",VLOOKUP(B81,'300812'!B:D,3,FALSE)))</f>
        <v>existing</v>
      </c>
      <c r="E81" s="4">
        <f t="shared" si="2"/>
        <v>41138</v>
      </c>
      <c r="F81" s="11" t="str">
        <f>IF(ISERROR(VLOOKUP(B81,'030912'!B:B,1,FALSE)),"yes","no")</f>
        <v>no</v>
      </c>
      <c r="G81" s="2" t="s">
        <v>689</v>
      </c>
    </row>
    <row r="82" spans="1:7">
      <c r="A82" s="11" t="s">
        <v>424</v>
      </c>
      <c r="B82" s="13">
        <v>1208170955211</v>
      </c>
      <c r="C82" s="11" t="str">
        <f>IF(ISERROR(VLOOKUP(B82,'300812'!B:C,2,FALSE)),"new",VLOOKUP(B82,'300812'!B:C,2,FALSE))</f>
        <v>new</v>
      </c>
      <c r="D82" s="11" t="str">
        <f>IF(ISERROR(VLOOKUP(B82,'300812'!B:D,3,FALSE)),"new",IF(VLOOKUP(B82,'300812'!B:D,3,FALSE)="new","existing",VLOOKUP(B82,'300812'!B:D,3,FALSE)))</f>
        <v>existing</v>
      </c>
      <c r="E82" s="4">
        <f t="shared" si="2"/>
        <v>41150</v>
      </c>
      <c r="F82" s="11" t="str">
        <f>IF(ISERROR(VLOOKUP(B82,'030912'!B:B,1,FALSE)),"yes","no")</f>
        <v>no</v>
      </c>
      <c r="G82" s="2" t="s">
        <v>848</v>
      </c>
    </row>
    <row r="83" spans="1:7">
      <c r="A83" s="11" t="s">
        <v>859</v>
      </c>
      <c r="B83" s="13">
        <v>1208182007483</v>
      </c>
      <c r="C83" s="11" t="str">
        <f>IF(ISERROR(VLOOKUP(B83,'300812'!B:C,2,FALSE)),"new",VLOOKUP(B83,'300812'!B:C,2,FALSE))</f>
        <v>new</v>
      </c>
      <c r="D83" s="11" t="str">
        <f>IF(ISERROR(VLOOKUP(B83,'300812'!B:D,3,FALSE)),"new",IF(VLOOKUP(B83,'300812'!B:D,3,FALSE)="new","existing",VLOOKUP(B83,'300812'!B:D,3,FALSE)))</f>
        <v>existing</v>
      </c>
      <c r="E83" s="4">
        <f t="shared" si="2"/>
        <v>41149</v>
      </c>
      <c r="F83" s="11" t="str">
        <f>IF(ISERROR(VLOOKUP(B83,'030912'!B:B,1,FALSE)),"yes","no")</f>
        <v>no</v>
      </c>
      <c r="G83" s="2" t="s">
        <v>860</v>
      </c>
    </row>
    <row r="84" spans="1:7">
      <c r="A84" s="11" t="s">
        <v>863</v>
      </c>
      <c r="B84" s="13">
        <v>1208182028102</v>
      </c>
      <c r="C84" s="11" t="str">
        <f>IF(ISERROR(VLOOKUP(B84,'300812'!B:C,2,FALSE)),"new",VLOOKUP(B84,'300812'!B:C,2,FALSE))</f>
        <v>new</v>
      </c>
      <c r="D84" s="11" t="str">
        <f>IF(ISERROR(VLOOKUP(B84,'300812'!B:D,3,FALSE)),"new",IF(VLOOKUP(B84,'300812'!B:D,3,FALSE)="new","existing",VLOOKUP(B84,'300812'!B:D,3,FALSE)))</f>
        <v>existing</v>
      </c>
      <c r="E84" s="4">
        <f t="shared" si="2"/>
        <v>41148</v>
      </c>
      <c r="F84" s="11" t="str">
        <f>IF(ISERROR(VLOOKUP(B84,'030912'!B:B,1,FALSE)),"yes","no")</f>
        <v>no</v>
      </c>
      <c r="G84" s="2" t="s">
        <v>864</v>
      </c>
    </row>
    <row r="85" spans="1:7">
      <c r="A85" s="11" t="s">
        <v>815</v>
      </c>
      <c r="B85" s="13">
        <v>1208280309161</v>
      </c>
      <c r="C85" s="11" t="str">
        <f>IF(ISERROR(VLOOKUP(B85,'300812'!B:C,2,FALSE)),"new",VLOOKUP(B85,'300812'!B:C,2,FALSE))</f>
        <v>new</v>
      </c>
      <c r="D85" s="11" t="str">
        <f>IF(ISERROR(VLOOKUP(B85,'300812'!B:D,3,FALSE)),"new",IF(VLOOKUP(B85,'300812'!B:D,3,FALSE)="new","existing",VLOOKUP(B85,'300812'!B:D,3,FALSE)))</f>
        <v>existing</v>
      </c>
      <c r="E85" s="4">
        <f t="shared" si="2"/>
        <v>41149</v>
      </c>
      <c r="F85" s="11" t="str">
        <f>IF(ISERROR(VLOOKUP(B85,'030912'!B:B,1,FALSE)),"yes","no")</f>
        <v>no</v>
      </c>
      <c r="G85" s="2" t="s">
        <v>816</v>
      </c>
    </row>
    <row r="86" spans="1:7">
      <c r="A86" s="11" t="s">
        <v>217</v>
      </c>
      <c r="B86" s="13">
        <v>1208300652102</v>
      </c>
      <c r="C86" s="11" t="str">
        <f>IF(ISERROR(VLOOKUP(B86,'300812'!B:C,2,FALSE)),"new",VLOOKUP(B86,'300812'!B:C,2,FALSE))</f>
        <v>new</v>
      </c>
      <c r="D86" s="11" t="str">
        <f>IF(ISERROR(VLOOKUP(B86,'300812'!B:D,3,FALSE)),"new",IF(VLOOKUP(B86,'300812'!B:D,3,FALSE)="new","existing",VLOOKUP(B86,'300812'!B:D,3,FALSE)))</f>
        <v>new</v>
      </c>
      <c r="E86" s="4">
        <f t="shared" si="2"/>
        <v>41151</v>
      </c>
      <c r="F86" s="11" t="str">
        <f>IF(ISERROR(VLOOKUP(B86,'030912'!B:B,1,FALSE)),"yes","no")</f>
        <v>no</v>
      </c>
      <c r="G86" s="2" t="s">
        <v>923</v>
      </c>
    </row>
    <row r="87" spans="1:7">
      <c r="A87" s="11" t="s">
        <v>916</v>
      </c>
      <c r="B87" s="13">
        <v>1208300815551</v>
      </c>
      <c r="C87" s="11" t="str">
        <f>IF(ISERROR(VLOOKUP(B87,'300812'!B:C,2,FALSE)),"new",VLOOKUP(B87,'300812'!B:C,2,FALSE))</f>
        <v>new</v>
      </c>
      <c r="D87" s="11" t="str">
        <f>IF(ISERROR(VLOOKUP(B87,'300812'!B:D,3,FALSE)),"new",IF(VLOOKUP(B87,'300812'!B:D,3,FALSE)="new","existing",VLOOKUP(B87,'300812'!B:D,3,FALSE)))</f>
        <v>new</v>
      </c>
      <c r="E87" s="4">
        <f t="shared" si="2"/>
        <v>41151</v>
      </c>
      <c r="F87" s="11" t="str">
        <f>IF(ISERROR(VLOOKUP(B87,'030912'!B:B,1,FALSE)),"yes","no")</f>
        <v>yes</v>
      </c>
      <c r="G87" s="2" t="s">
        <v>917</v>
      </c>
    </row>
    <row r="88" spans="1:7">
      <c r="A88" s="11" t="s">
        <v>914</v>
      </c>
      <c r="B88" s="13">
        <v>1208300816111</v>
      </c>
      <c r="C88" s="11" t="str">
        <f>IF(ISERROR(VLOOKUP(B88,'300812'!B:C,2,FALSE)),"new",VLOOKUP(B88,'300812'!B:C,2,FALSE))</f>
        <v>new</v>
      </c>
      <c r="D88" s="11" t="str">
        <f>IF(ISERROR(VLOOKUP(B88,'300812'!B:D,3,FALSE)),"new",IF(VLOOKUP(B88,'300812'!B:D,3,FALSE)="new","existing",VLOOKUP(B88,'300812'!B:D,3,FALSE)))</f>
        <v>new</v>
      </c>
      <c r="E88" s="4">
        <f t="shared" si="2"/>
        <v>41151</v>
      </c>
      <c r="F88" s="11" t="str">
        <f>IF(ISERROR(VLOOKUP(B88,'030912'!B:B,1,FALSE)),"yes","no")</f>
        <v>yes</v>
      </c>
      <c r="G88" s="2" t="s">
        <v>915</v>
      </c>
    </row>
  </sheetData>
  <autoFilter ref="A1:I88"/>
  <sortState ref="A1:G1814">
    <sortCondition ref="B1:B1814"/>
  </sortState>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dimension ref="A1:I80"/>
  <sheetViews>
    <sheetView topLeftCell="A63" workbookViewId="0">
      <selection activeCell="F66" sqref="F66"/>
    </sheetView>
  </sheetViews>
  <sheetFormatPr defaultRowHeight="15"/>
  <cols>
    <col min="1" max="1" width="67" style="11" customWidth="1"/>
    <col min="2" max="4" width="14.140625" style="11" customWidth="1"/>
    <col min="5" max="6" width="9.140625" style="11"/>
    <col min="7" max="7" width="9.140625" style="3"/>
    <col min="8" max="16384" width="9.140625" style="11"/>
  </cols>
  <sheetData>
    <row r="1" spans="1:9">
      <c r="A1" s="1" t="s">
        <v>23</v>
      </c>
      <c r="B1" s="13"/>
      <c r="C1" s="11" t="s">
        <v>30</v>
      </c>
      <c r="D1" s="11" t="s">
        <v>0</v>
      </c>
      <c r="E1" s="11" t="s">
        <v>35</v>
      </c>
      <c r="F1" s="11" t="s">
        <v>78</v>
      </c>
      <c r="G1" s="2" t="s">
        <v>0</v>
      </c>
      <c r="H1" s="11" t="s">
        <v>190</v>
      </c>
      <c r="I1" s="11" t="s">
        <v>230</v>
      </c>
    </row>
    <row r="2" spans="1:9">
      <c r="A2" s="11" t="s">
        <v>157</v>
      </c>
      <c r="B2" s="13">
        <v>120517113404</v>
      </c>
      <c r="C2" s="11" t="str">
        <f>IF(ISERROR(VLOOKUP(B2,'290812'!B:C,2,FALSE)),"new",VLOOKUP(B2,'290812'!B:C,2,FALSE))</f>
        <v>new</v>
      </c>
      <c r="D2" s="11" t="str">
        <f>IF(ISERROR(VLOOKUP(B2,'290812'!B:D,3,FALSE)),"new",IF(VLOOKUP(B2,'290812'!B:D,3,FALSE)="new","existing",VLOOKUP(B2,'290812'!B:D,3,FALSE)))</f>
        <v>existing</v>
      </c>
      <c r="E2" s="4">
        <f t="shared" ref="E2" si="0">DATEVALUE(MID(G2,SEARCH("/",G2,1)-2,10))</f>
        <v>41122</v>
      </c>
      <c r="F2" s="11" t="str">
        <f>IF(ISERROR(VLOOKUP(B2,'310812'!B:B,1,FALSE)),"yes","no")</f>
        <v>yes</v>
      </c>
      <c r="G2" s="2" t="s">
        <v>251</v>
      </c>
      <c r="H2" s="11" t="str">
        <f>IF(ISNA(VLOOKUP(B2,CEEMEA!$A:$A,1,0)),IF(ISNA(VLOOKUP(B2,Removes!$A:$A,1,0)),IF(ISNA(VLOOKUP(B2,TTM!$A:$A,1,0)),IF(ISNA(VLOOKUP(B2,FastTrack!$A:$A,1,0)),"Smart421","FastTrack"),"TTM"),"Remove"),"CEEMEA")</f>
        <v>Smart421</v>
      </c>
      <c r="I2" s="11" t="str">
        <f>IF(COUNTIF(schedule!CL$1:ZZ$100,B2)=0,"new","scheduled")</f>
        <v>scheduled</v>
      </c>
    </row>
    <row r="3" spans="1:9">
      <c r="A3" s="11" t="s">
        <v>152</v>
      </c>
      <c r="B3" s="13">
        <v>120517113406</v>
      </c>
      <c r="C3" s="11" t="str">
        <f>IF(ISERROR(VLOOKUP(B3,'290812'!B:C,2,FALSE)),"new",VLOOKUP(B3,'290812'!B:C,2,FALSE))</f>
        <v>new</v>
      </c>
      <c r="D3" s="11" t="str">
        <f>IF(ISERROR(VLOOKUP(B3,'290812'!B:D,3,FALSE)),"new",IF(VLOOKUP(B3,'290812'!B:D,3,FALSE)="new","existing",VLOOKUP(B3,'290812'!B:D,3,FALSE)))</f>
        <v>existing</v>
      </c>
      <c r="E3" s="4">
        <f t="shared" ref="E3:E66" si="1">DATEVALUE(MID(G3,SEARCH("/",G3,1)-2,10))</f>
        <v>41142</v>
      </c>
      <c r="F3" s="11" t="str">
        <f>IF(ISERROR(VLOOKUP(B3,'310812'!B:B,1,FALSE)),"yes","no")</f>
        <v>no</v>
      </c>
      <c r="G3" s="2" t="s">
        <v>684</v>
      </c>
      <c r="H3" s="11" t="str">
        <f>IF(ISNA(VLOOKUP(B3,CEEMEA!$A:$A,1,0)),IF(ISNA(VLOOKUP(B3,Removes!$A:$A,1,0)),IF(ISNA(VLOOKUP(B3,TTM!$A:$A,1,0)),IF(ISNA(VLOOKUP(B3,FastTrack!$A:$A,1,0)),"Smart421","FastTrack"),"TTM"),"Remove"),"CEEMEA")</f>
        <v>Smart421</v>
      </c>
      <c r="I3" s="11" t="str">
        <f>IF(COUNTIF(schedule!CL$1:ZZ$100,B3)=0,"new","scheduled")</f>
        <v>scheduled</v>
      </c>
    </row>
    <row r="4" spans="1:9">
      <c r="A4" s="11" t="s">
        <v>226</v>
      </c>
      <c r="B4" s="13">
        <v>120712091133</v>
      </c>
      <c r="C4" s="11" t="str">
        <f>IF(ISERROR(VLOOKUP(B4,'290812'!B:C,2,FALSE)),"new",VLOOKUP(B4,'290812'!B:C,2,FALSE))</f>
        <v>new</v>
      </c>
      <c r="D4" s="11" t="str">
        <f>IF(ISERROR(VLOOKUP(B4,'290812'!B:D,3,FALSE)),"new",IF(VLOOKUP(B4,'290812'!B:D,3,FALSE)="new","existing",VLOOKUP(B4,'290812'!B:D,3,FALSE)))</f>
        <v>existing</v>
      </c>
      <c r="E4" s="4">
        <f t="shared" si="1"/>
        <v>41149</v>
      </c>
      <c r="F4" s="11" t="str">
        <f>IF(ISERROR(VLOOKUP(B4,'310812'!B:B,1,FALSE)),"yes","no")</f>
        <v>no</v>
      </c>
      <c r="G4" s="2" t="s">
        <v>802</v>
      </c>
      <c r="H4" s="11" t="str">
        <f>IF(ISNA(VLOOKUP(B4,CEEMEA!$A:$A,1,0)),IF(ISNA(VLOOKUP(B4,Removes!$A:$A,1,0)),IF(ISNA(VLOOKUP(B4,TTM!$A:$A,1,0)),IF(ISNA(VLOOKUP(B4,FastTrack!$A:$A,1,0)),"Smart421","FastTrack"),"TTM"),"Remove"),"CEEMEA")</f>
        <v>Smart421</v>
      </c>
      <c r="I4" s="11" t="str">
        <f>IF(COUNTIF(schedule!CL$1:ZZ$100,B4)=0,"new","scheduled")</f>
        <v>new</v>
      </c>
    </row>
    <row r="5" spans="1:9">
      <c r="A5" s="11" t="s">
        <v>228</v>
      </c>
      <c r="B5" s="13">
        <v>120712091134</v>
      </c>
      <c r="C5" s="11" t="str">
        <f>IF(ISERROR(VLOOKUP(B5,'290812'!B:C,2,FALSE)),"new",VLOOKUP(B5,'290812'!B:C,2,FALSE))</f>
        <v>new</v>
      </c>
      <c r="D5" s="11" t="str">
        <f>IF(ISERROR(VLOOKUP(B5,'290812'!B:D,3,FALSE)),"new",IF(VLOOKUP(B5,'290812'!B:D,3,FALSE)="new","existing",VLOOKUP(B5,'290812'!B:D,3,FALSE)))</f>
        <v>existing</v>
      </c>
      <c r="E5" s="4">
        <f t="shared" si="1"/>
        <v>41149</v>
      </c>
      <c r="F5" s="11" t="str">
        <f>IF(ISERROR(VLOOKUP(B5,'310812'!B:B,1,FALSE)),"yes","no")</f>
        <v>no</v>
      </c>
      <c r="G5" s="2" t="s">
        <v>804</v>
      </c>
      <c r="H5" s="11" t="str">
        <f>IF(ISNA(VLOOKUP(B5,CEEMEA!$A:$A,1,0)),IF(ISNA(VLOOKUP(B5,Removes!$A:$A,1,0)),IF(ISNA(VLOOKUP(B5,TTM!$A:$A,1,0)),IF(ISNA(VLOOKUP(B5,FastTrack!$A:$A,1,0)),"Smart421","FastTrack"),"TTM"),"Remove"),"CEEMEA")</f>
        <v>Smart421</v>
      </c>
      <c r="I5" s="11" t="str">
        <f>IF(COUNTIF(schedule!CL$1:ZZ$100,B5)=0,"new","scheduled")</f>
        <v>new</v>
      </c>
    </row>
    <row r="6" spans="1:9">
      <c r="A6" s="11" t="s">
        <v>227</v>
      </c>
      <c r="B6" s="13">
        <v>120712091135</v>
      </c>
      <c r="C6" s="11" t="str">
        <f>IF(ISERROR(VLOOKUP(B6,'290812'!B:C,2,FALSE)),"new",VLOOKUP(B6,'290812'!B:C,2,FALSE))</f>
        <v>new</v>
      </c>
      <c r="D6" s="11" t="str">
        <f>IF(ISERROR(VLOOKUP(B6,'290812'!B:D,3,FALSE)),"new",IF(VLOOKUP(B6,'290812'!B:D,3,FALSE)="new","existing",VLOOKUP(B6,'290812'!B:D,3,FALSE)))</f>
        <v>existing</v>
      </c>
      <c r="E6" s="4">
        <f t="shared" si="1"/>
        <v>41149</v>
      </c>
      <c r="F6" s="11" t="str">
        <f>IF(ISERROR(VLOOKUP(B6,'310812'!B:B,1,FALSE)),"yes","no")</f>
        <v>no</v>
      </c>
      <c r="G6" s="2" t="s">
        <v>803</v>
      </c>
      <c r="H6" s="11" t="str">
        <f>IF(ISNA(VLOOKUP(B6,CEEMEA!$A:$A,1,0)),IF(ISNA(VLOOKUP(B6,Removes!$A:$A,1,0)),IF(ISNA(VLOOKUP(B6,TTM!$A:$A,1,0)),IF(ISNA(VLOOKUP(B6,FastTrack!$A:$A,1,0)),"Smart421","FastTrack"),"TTM"),"Remove"),"CEEMEA")</f>
        <v>Smart421</v>
      </c>
      <c r="I6" s="11" t="str">
        <f>IF(COUNTIF(schedule!CL$1:ZZ$100,B6)=0,"new","scheduled")</f>
        <v>new</v>
      </c>
    </row>
    <row r="7" spans="1:9">
      <c r="A7" s="11" t="s">
        <v>229</v>
      </c>
      <c r="B7" s="13">
        <v>120713114036</v>
      </c>
      <c r="C7" s="11" t="str">
        <f>IF(ISERROR(VLOOKUP(B7,'290812'!B:C,2,FALSE)),"new",VLOOKUP(B7,'290812'!B:C,2,FALSE))</f>
        <v>new</v>
      </c>
      <c r="D7" s="11" t="str">
        <f>IF(ISERROR(VLOOKUP(B7,'290812'!B:D,3,FALSE)),"new",IF(VLOOKUP(B7,'290812'!B:D,3,FALSE)="new","existing",VLOOKUP(B7,'290812'!B:D,3,FALSE)))</f>
        <v>existing</v>
      </c>
      <c r="E7" s="4">
        <f t="shared" si="1"/>
        <v>41137</v>
      </c>
      <c r="F7" s="11" t="str">
        <f>IF(ISERROR(VLOOKUP(B7,'310812'!B:B,1,FALSE)),"yes","no")</f>
        <v>yes</v>
      </c>
      <c r="G7" s="2" t="s">
        <v>705</v>
      </c>
      <c r="H7" s="11" t="str">
        <f>IF(ISNA(VLOOKUP(B7,CEEMEA!$A:$A,1,0)),IF(ISNA(VLOOKUP(B7,Removes!$A:$A,1,0)),IF(ISNA(VLOOKUP(B7,TTM!$A:$A,1,0)),IF(ISNA(VLOOKUP(B7,FastTrack!$A:$A,1,0)),"Smart421","FastTrack"),"TTM"),"Remove"),"CEEMEA")</f>
        <v>Smart421</v>
      </c>
      <c r="I7" s="11" t="str">
        <f>IF(COUNTIF(schedule!CL$1:ZZ$100,B7)=0,"new","scheduled")</f>
        <v>scheduled</v>
      </c>
    </row>
    <row r="8" spans="1:9">
      <c r="A8" s="11" t="s">
        <v>161</v>
      </c>
      <c r="B8" s="13">
        <v>120713114037</v>
      </c>
      <c r="C8" s="11" t="str">
        <f>IF(ISERROR(VLOOKUP(B8,'290812'!B:C,2,FALSE)),"new",VLOOKUP(B8,'290812'!B:C,2,FALSE))</f>
        <v>new</v>
      </c>
      <c r="D8" s="11" t="str">
        <f>IF(ISERROR(VLOOKUP(B8,'290812'!B:D,3,FALSE)),"new",IF(VLOOKUP(B8,'290812'!B:D,3,FALSE)="new","existing",VLOOKUP(B8,'290812'!B:D,3,FALSE)))</f>
        <v>existing</v>
      </c>
      <c r="E8" s="4">
        <f t="shared" si="1"/>
        <v>41137</v>
      </c>
      <c r="F8" s="11" t="str">
        <f>IF(ISERROR(VLOOKUP(B8,'310812'!B:B,1,FALSE)),"yes","no")</f>
        <v>yes</v>
      </c>
      <c r="G8" s="2" t="s">
        <v>704</v>
      </c>
      <c r="H8" s="11" t="str">
        <f>IF(ISNA(VLOOKUP(B8,CEEMEA!$A:$A,1,0)),IF(ISNA(VLOOKUP(B8,Removes!$A:$A,1,0)),IF(ISNA(VLOOKUP(B8,TTM!$A:$A,1,0)),IF(ISNA(VLOOKUP(B8,FastTrack!$A:$A,1,0)),"Smart421","FastTrack"),"TTM"),"Remove"),"CEEMEA")</f>
        <v>Smart421</v>
      </c>
      <c r="I8" s="11" t="str">
        <f>IF(COUNTIF(schedule!CL$1:ZZ$100,B8)=0,"new","scheduled")</f>
        <v>scheduled</v>
      </c>
    </row>
    <row r="9" spans="1:9">
      <c r="A9" s="11" t="s">
        <v>243</v>
      </c>
      <c r="B9" s="13">
        <v>120725081705</v>
      </c>
      <c r="C9" s="11" t="str">
        <f>IF(ISERROR(VLOOKUP(B9,'290812'!B:C,2,FALSE)),"new",VLOOKUP(B9,'290812'!B:C,2,FALSE))</f>
        <v>new</v>
      </c>
      <c r="D9" s="11" t="str">
        <f>IF(ISERROR(VLOOKUP(B9,'290812'!B:D,3,FALSE)),"new",IF(VLOOKUP(B9,'290812'!B:D,3,FALSE)="new","existing",VLOOKUP(B9,'290812'!B:D,3,FALSE)))</f>
        <v>existing</v>
      </c>
      <c r="E9" s="4">
        <f t="shared" si="1"/>
        <v>41127</v>
      </c>
      <c r="F9" s="11" t="str">
        <f>IF(ISERROR(VLOOKUP(B9,'310812'!B:B,1,FALSE)),"yes","no")</f>
        <v>no</v>
      </c>
      <c r="G9" s="2" t="s">
        <v>271</v>
      </c>
      <c r="H9" s="11" t="str">
        <f>IF(ISNA(VLOOKUP(B9,CEEMEA!$A:$A,1,0)),IF(ISNA(VLOOKUP(B9,Removes!$A:$A,1,0)),IF(ISNA(VLOOKUP(B9,TTM!$A:$A,1,0)),IF(ISNA(VLOOKUP(B9,FastTrack!$A:$A,1,0)),"Smart421","FastTrack"),"TTM"),"Remove"),"CEEMEA")</f>
        <v>Smart421</v>
      </c>
      <c r="I9" s="11" t="str">
        <f>IF(COUNTIF(schedule!CL$1:ZZ$100,B9)=0,"new","scheduled")</f>
        <v>scheduled</v>
      </c>
    </row>
    <row r="10" spans="1:9">
      <c r="A10" s="11" t="s">
        <v>260</v>
      </c>
      <c r="B10" s="13">
        <v>120802052527</v>
      </c>
      <c r="C10" s="11" t="str">
        <f>IF(ISERROR(VLOOKUP(B10,'290812'!B:C,2,FALSE)),"new",VLOOKUP(B10,'290812'!B:C,2,FALSE))</f>
        <v>new</v>
      </c>
      <c r="D10" s="11" t="str">
        <f>IF(ISERROR(VLOOKUP(B10,'290812'!B:D,3,FALSE)),"new",IF(VLOOKUP(B10,'290812'!B:D,3,FALSE)="new","existing",VLOOKUP(B10,'290812'!B:D,3,FALSE)))</f>
        <v>existing</v>
      </c>
      <c r="E10" s="4">
        <f t="shared" si="1"/>
        <v>41123</v>
      </c>
      <c r="F10" s="11" t="str">
        <f>IF(ISERROR(VLOOKUP(B10,'310812'!B:B,1,FALSE)),"yes","no")</f>
        <v>no</v>
      </c>
      <c r="G10" s="2" t="s">
        <v>261</v>
      </c>
      <c r="H10" s="11" t="str">
        <f>IF(ISNA(VLOOKUP(B10,CEEMEA!$A:$A,1,0)),IF(ISNA(VLOOKUP(B10,Removes!$A:$A,1,0)),IF(ISNA(VLOOKUP(B10,TTM!$A:$A,1,0)),IF(ISNA(VLOOKUP(B10,FastTrack!$A:$A,1,0)),"Smart421","FastTrack"),"TTM"),"Remove"),"CEEMEA")</f>
        <v>Smart421</v>
      </c>
      <c r="I10" s="11" t="str">
        <f>IF(COUNTIF(schedule!CL$1:ZZ$100,B10)=0,"new","scheduled")</f>
        <v>scheduled</v>
      </c>
    </row>
    <row r="11" spans="1:9">
      <c r="A11" s="11" t="s">
        <v>202</v>
      </c>
      <c r="B11" s="13">
        <v>120802135948</v>
      </c>
      <c r="C11" s="11" t="str">
        <f>IF(ISERROR(VLOOKUP(B11,'290812'!B:C,2,FALSE)),"new",VLOOKUP(B11,'290812'!B:C,2,FALSE))</f>
        <v>new</v>
      </c>
      <c r="D11" s="11" t="str">
        <f>IF(ISERROR(VLOOKUP(B11,'290812'!B:D,3,FALSE)),"new",IF(VLOOKUP(B11,'290812'!B:D,3,FALSE)="new","existing",VLOOKUP(B11,'290812'!B:D,3,FALSE)))</f>
        <v>existing</v>
      </c>
      <c r="E11" s="4">
        <f t="shared" si="1"/>
        <v>41124</v>
      </c>
      <c r="F11" s="11" t="str">
        <f>IF(ISERROR(VLOOKUP(B11,'310812'!B:B,1,FALSE)),"yes","no")</f>
        <v>yes</v>
      </c>
      <c r="G11" s="2" t="s">
        <v>264</v>
      </c>
      <c r="H11" s="11" t="str">
        <f>IF(ISNA(VLOOKUP(B11,CEEMEA!$A:$A,1,0)),IF(ISNA(VLOOKUP(B11,Removes!$A:$A,1,0)),IF(ISNA(VLOOKUP(B11,TTM!$A:$A,1,0)),IF(ISNA(VLOOKUP(B11,FastTrack!$A:$A,1,0)),"Smart421","FastTrack"),"TTM"),"Remove"),"CEEMEA")</f>
        <v>Smart421</v>
      </c>
      <c r="I11" s="11" t="str">
        <f>IF(COUNTIF(schedule!CL$1:ZZ$100,B11)=0,"new","scheduled")</f>
        <v>scheduled</v>
      </c>
    </row>
    <row r="12" spans="1:9">
      <c r="A12" s="11" t="s">
        <v>266</v>
      </c>
      <c r="B12" s="13">
        <v>120802135949</v>
      </c>
      <c r="C12" s="11" t="str">
        <f>IF(ISERROR(VLOOKUP(B12,'290812'!B:C,2,FALSE)),"new",VLOOKUP(B12,'290812'!B:C,2,FALSE))</f>
        <v>new</v>
      </c>
      <c r="D12" s="11" t="str">
        <f>IF(ISERROR(VLOOKUP(B12,'290812'!B:D,3,FALSE)),"new",IF(VLOOKUP(B12,'290812'!B:D,3,FALSE)="new","existing",VLOOKUP(B12,'290812'!B:D,3,FALSE)))</f>
        <v>existing</v>
      </c>
      <c r="E12" s="4">
        <f t="shared" si="1"/>
        <v>41124</v>
      </c>
      <c r="F12" s="11" t="str">
        <f>IF(ISERROR(VLOOKUP(B12,'310812'!B:B,1,FALSE)),"yes","no")</f>
        <v>yes</v>
      </c>
      <c r="G12" s="2" t="s">
        <v>267</v>
      </c>
      <c r="H12" s="11" t="str">
        <f>IF(ISNA(VLOOKUP(B12,CEEMEA!$A:$A,1,0)),IF(ISNA(VLOOKUP(B12,Removes!$A:$A,1,0)),IF(ISNA(VLOOKUP(B12,TTM!$A:$A,1,0)),IF(ISNA(VLOOKUP(B12,FastTrack!$A:$A,1,0)),"Smart421","FastTrack"),"TTM"),"Remove"),"CEEMEA")</f>
        <v>Smart421</v>
      </c>
      <c r="I12" s="11" t="str">
        <f>IF(COUNTIF(schedule!CL$1:ZZ$100,B12)=0,"new","scheduled")</f>
        <v>scheduled</v>
      </c>
    </row>
    <row r="13" spans="1:9">
      <c r="A13" s="11" t="s">
        <v>203</v>
      </c>
      <c r="B13" s="13">
        <v>120802135950</v>
      </c>
      <c r="C13" s="11" t="str">
        <f>IF(ISERROR(VLOOKUP(B13,'290812'!B:C,2,FALSE)),"new",VLOOKUP(B13,'290812'!B:C,2,FALSE))</f>
        <v>new</v>
      </c>
      <c r="D13" s="11" t="str">
        <f>IF(ISERROR(VLOOKUP(B13,'290812'!B:D,3,FALSE)),"new",IF(VLOOKUP(B13,'290812'!B:D,3,FALSE)="new","existing",VLOOKUP(B13,'290812'!B:D,3,FALSE)))</f>
        <v>existing</v>
      </c>
      <c r="E13" s="4">
        <f t="shared" si="1"/>
        <v>41124</v>
      </c>
      <c r="F13" s="11" t="str">
        <f>IF(ISERROR(VLOOKUP(B13,'310812'!B:B,1,FALSE)),"yes","no")</f>
        <v>yes</v>
      </c>
      <c r="G13" s="2" t="s">
        <v>265</v>
      </c>
      <c r="H13" s="11" t="str">
        <f>IF(ISNA(VLOOKUP(B13,CEEMEA!$A:$A,1,0)),IF(ISNA(VLOOKUP(B13,Removes!$A:$A,1,0)),IF(ISNA(VLOOKUP(B13,TTM!$A:$A,1,0)),IF(ISNA(VLOOKUP(B13,FastTrack!$A:$A,1,0)),"Smart421","FastTrack"),"TTM"),"Remove"),"CEEMEA")</f>
        <v>Smart421</v>
      </c>
      <c r="I13" s="11" t="str">
        <f>IF(COUNTIF(schedule!CL$1:ZZ$100,B13)=0,"new","scheduled")</f>
        <v>scheduled</v>
      </c>
    </row>
    <row r="14" spans="1:9">
      <c r="A14" s="11" t="s">
        <v>236</v>
      </c>
      <c r="B14" s="13">
        <v>120803023337</v>
      </c>
      <c r="C14" s="11" t="str">
        <f>IF(ISERROR(VLOOKUP(B14,'290812'!B:C,2,FALSE)),"new",VLOOKUP(B14,'290812'!B:C,2,FALSE))</f>
        <v>new</v>
      </c>
      <c r="D14" s="11" t="str">
        <f>IF(ISERROR(VLOOKUP(B14,'290812'!B:D,3,FALSE)),"new",IF(VLOOKUP(B14,'290812'!B:D,3,FALSE)="new","existing",VLOOKUP(B14,'290812'!B:D,3,FALSE)))</f>
        <v>existing</v>
      </c>
      <c r="E14" s="4">
        <f t="shared" si="1"/>
        <v>41124</v>
      </c>
      <c r="F14" s="11" t="str">
        <f>IF(ISERROR(VLOOKUP(B14,'310812'!B:B,1,FALSE)),"yes","no")</f>
        <v>yes</v>
      </c>
      <c r="G14" s="2" t="s">
        <v>258</v>
      </c>
      <c r="H14" s="11" t="str">
        <f>IF(ISNA(VLOOKUP(B14,CEEMEA!$A:$A,1,0)),IF(ISNA(VLOOKUP(B14,Removes!$A:$A,1,0)),IF(ISNA(VLOOKUP(B14,TTM!$A:$A,1,0)),IF(ISNA(VLOOKUP(B14,FastTrack!$A:$A,1,0)),"Smart421","FastTrack"),"TTM"),"Remove"),"CEEMEA")</f>
        <v>Smart421</v>
      </c>
      <c r="I14" s="11" t="str">
        <f>IF(COUNTIF(schedule!CL$1:ZZ$100,B14)=0,"new","scheduled")</f>
        <v>scheduled</v>
      </c>
    </row>
    <row r="15" spans="1:9">
      <c r="A15" s="11" t="s">
        <v>284</v>
      </c>
      <c r="B15" s="13">
        <v>120807114245</v>
      </c>
      <c r="C15" s="11" t="str">
        <f>IF(ISERROR(VLOOKUP(B15,'290812'!B:C,2,FALSE)),"new",VLOOKUP(B15,'290812'!B:C,2,FALSE))</f>
        <v>new</v>
      </c>
      <c r="D15" s="11" t="str">
        <f>IF(ISERROR(VLOOKUP(B15,'290812'!B:D,3,FALSE)),"new",IF(VLOOKUP(B15,'290812'!B:D,3,FALSE)="new","existing",VLOOKUP(B15,'290812'!B:D,3,FALSE)))</f>
        <v>existing</v>
      </c>
      <c r="E15" s="4">
        <f t="shared" si="1"/>
        <v>41128</v>
      </c>
      <c r="F15" s="11" t="str">
        <f>IF(ISERROR(VLOOKUP(B15,'310812'!B:B,1,FALSE)),"yes","no")</f>
        <v>no</v>
      </c>
      <c r="G15" s="2" t="s">
        <v>717</v>
      </c>
      <c r="H15" s="11" t="str">
        <f>IF(ISNA(VLOOKUP(B15,CEEMEA!$A:$A,1,0)),IF(ISNA(VLOOKUP(B15,Removes!$A:$A,1,0)),IF(ISNA(VLOOKUP(B15,TTM!$A:$A,1,0)),IF(ISNA(VLOOKUP(B15,FastTrack!$A:$A,1,0)),"Smart421","FastTrack"),"TTM"),"Remove"),"CEEMEA")</f>
        <v>Smart421</v>
      </c>
      <c r="I15" s="11" t="str">
        <f>IF(COUNTIF(schedule!CL$1:ZZ$100,B15)=0,"new","scheduled")</f>
        <v>scheduled</v>
      </c>
    </row>
    <row r="16" spans="1:9">
      <c r="A16" s="11" t="s">
        <v>282</v>
      </c>
      <c r="B16" s="13">
        <v>120807114644</v>
      </c>
      <c r="C16" s="11" t="str">
        <f>IF(ISERROR(VLOOKUP(B16,'290812'!B:C,2,FALSE)),"new",VLOOKUP(B16,'290812'!B:C,2,FALSE))</f>
        <v>new</v>
      </c>
      <c r="D16" s="11" t="str">
        <f>IF(ISERROR(VLOOKUP(B16,'290812'!B:D,3,FALSE)),"new",IF(VLOOKUP(B16,'290812'!B:D,3,FALSE)="new","existing",VLOOKUP(B16,'290812'!B:D,3,FALSE)))</f>
        <v>existing</v>
      </c>
      <c r="E16" s="4">
        <f t="shared" si="1"/>
        <v>41128</v>
      </c>
      <c r="F16" s="11" t="str">
        <f>IF(ISERROR(VLOOKUP(B16,'310812'!B:B,1,FALSE)),"yes","no")</f>
        <v>no</v>
      </c>
      <c r="G16" s="2" t="s">
        <v>716</v>
      </c>
      <c r="H16" s="11" t="str">
        <f>IF(ISNA(VLOOKUP(B16,CEEMEA!$A:$A,1,0)),IF(ISNA(VLOOKUP(B16,Removes!$A:$A,1,0)),IF(ISNA(VLOOKUP(B16,TTM!$A:$A,1,0)),IF(ISNA(VLOOKUP(B16,FastTrack!$A:$A,1,0)),"Smart421","FastTrack"),"TTM"),"Remove"),"CEEMEA")</f>
        <v>Smart421</v>
      </c>
      <c r="I16" s="11" t="str">
        <f>IF(COUNTIF(schedule!CL$1:ZZ$100,B16)=0,"new","scheduled")</f>
        <v>scheduled</v>
      </c>
    </row>
    <row r="17" spans="1:9">
      <c r="A17" s="11" t="s">
        <v>106</v>
      </c>
      <c r="B17" s="13">
        <v>120807114847</v>
      </c>
      <c r="C17" s="11" t="str">
        <f>IF(ISERROR(VLOOKUP(B17,'290812'!B:C,2,FALSE)),"new",VLOOKUP(B17,'290812'!B:C,2,FALSE))</f>
        <v>new</v>
      </c>
      <c r="D17" s="11" t="str">
        <f>IF(ISERROR(VLOOKUP(B17,'290812'!B:D,3,FALSE)),"new",IF(VLOOKUP(B17,'290812'!B:D,3,FALSE)="new","existing",VLOOKUP(B17,'290812'!B:D,3,FALSE)))</f>
        <v>existing</v>
      </c>
      <c r="E17" s="4">
        <f t="shared" si="1"/>
        <v>41128</v>
      </c>
      <c r="F17" s="11" t="str">
        <f>IF(ISERROR(VLOOKUP(B17,'310812'!B:B,1,FALSE)),"yes","no")</f>
        <v>no</v>
      </c>
      <c r="G17" s="2" t="s">
        <v>715</v>
      </c>
      <c r="H17" s="11" t="str">
        <f>IF(ISNA(VLOOKUP(B17,CEEMEA!$A:$A,1,0)),IF(ISNA(VLOOKUP(B17,Removes!$A:$A,1,0)),IF(ISNA(VLOOKUP(B17,TTM!$A:$A,1,0)),IF(ISNA(VLOOKUP(B17,FastTrack!$A:$A,1,0)),"Smart421","FastTrack"),"TTM"),"Remove"),"CEEMEA")</f>
        <v>Smart421</v>
      </c>
      <c r="I17" s="11" t="str">
        <f>IF(COUNTIF(schedule!CL$1:ZZ$100,B17)=0,"new","scheduled")</f>
        <v>scheduled</v>
      </c>
    </row>
    <row r="18" spans="1:9">
      <c r="A18" s="11" t="s">
        <v>279</v>
      </c>
      <c r="B18" s="13">
        <v>120807115038</v>
      </c>
      <c r="C18" s="11" t="str">
        <f>IF(ISERROR(VLOOKUP(B18,'290812'!B:C,2,FALSE)),"new",VLOOKUP(B18,'290812'!B:C,2,FALSE))</f>
        <v>new</v>
      </c>
      <c r="D18" s="11" t="str">
        <f>IF(ISERROR(VLOOKUP(B18,'290812'!B:D,3,FALSE)),"new",IF(VLOOKUP(B18,'290812'!B:D,3,FALSE)="new","existing",VLOOKUP(B18,'290812'!B:D,3,FALSE)))</f>
        <v>existing</v>
      </c>
      <c r="E18" s="4">
        <f t="shared" si="1"/>
        <v>41128</v>
      </c>
      <c r="F18" s="11" t="str">
        <f>IF(ISERROR(VLOOKUP(B18,'310812'!B:B,1,FALSE)),"yes","no")</f>
        <v>no</v>
      </c>
      <c r="G18" s="2" t="s">
        <v>714</v>
      </c>
      <c r="H18" s="11" t="str">
        <f>IF(ISNA(VLOOKUP(B18,CEEMEA!$A:$A,1,0)),IF(ISNA(VLOOKUP(B18,Removes!$A:$A,1,0)),IF(ISNA(VLOOKUP(B18,TTM!$A:$A,1,0)),IF(ISNA(VLOOKUP(B18,FastTrack!$A:$A,1,0)),"Smart421","FastTrack"),"TTM"),"Remove"),"CEEMEA")</f>
        <v>Smart421</v>
      </c>
      <c r="I18" s="11" t="str">
        <f>IF(COUNTIF(schedule!CL$1:ZZ$100,B18)=0,"new","scheduled")</f>
        <v>scheduled</v>
      </c>
    </row>
    <row r="19" spans="1:9">
      <c r="A19" s="11" t="s">
        <v>277</v>
      </c>
      <c r="B19" s="13">
        <v>120807115254</v>
      </c>
      <c r="C19" s="11" t="str">
        <f>IF(ISERROR(VLOOKUP(B19,'290812'!B:C,2,FALSE)),"new",VLOOKUP(B19,'290812'!B:C,2,FALSE))</f>
        <v>new</v>
      </c>
      <c r="D19" s="11" t="str">
        <f>IF(ISERROR(VLOOKUP(B19,'290812'!B:D,3,FALSE)),"new",IF(VLOOKUP(B19,'290812'!B:D,3,FALSE)="new","existing",VLOOKUP(B19,'290812'!B:D,3,FALSE)))</f>
        <v>existing</v>
      </c>
      <c r="E19" s="4">
        <f t="shared" si="1"/>
        <v>41128</v>
      </c>
      <c r="F19" s="11" t="str">
        <f>IF(ISERROR(VLOOKUP(B19,'310812'!B:B,1,FALSE)),"yes","no")</f>
        <v>no</v>
      </c>
      <c r="G19" s="2" t="s">
        <v>713</v>
      </c>
      <c r="H19" s="11" t="str">
        <f>IF(ISNA(VLOOKUP(B19,CEEMEA!$A:$A,1,0)),IF(ISNA(VLOOKUP(B19,Removes!$A:$A,1,0)),IF(ISNA(VLOOKUP(B19,TTM!$A:$A,1,0)),IF(ISNA(VLOOKUP(B19,FastTrack!$A:$A,1,0)),"Smart421","FastTrack"),"TTM"),"Remove"),"CEEMEA")</f>
        <v>Smart421</v>
      </c>
      <c r="I19" s="11" t="str">
        <f>IF(COUNTIF(schedule!CL$1:ZZ$100,B19)=0,"new","scheduled")</f>
        <v>scheduled</v>
      </c>
    </row>
    <row r="20" spans="1:9">
      <c r="A20" s="11" t="s">
        <v>162</v>
      </c>
      <c r="B20" s="13">
        <v>120808042120</v>
      </c>
      <c r="C20" s="11" t="str">
        <f>IF(ISERROR(VLOOKUP(B20,'290812'!B:C,2,FALSE)),"new",VLOOKUP(B20,'290812'!B:C,2,FALSE))</f>
        <v>new</v>
      </c>
      <c r="D20" s="11" t="str">
        <f>IF(ISERROR(VLOOKUP(B20,'290812'!B:D,3,FALSE)),"new",IF(VLOOKUP(B20,'290812'!B:D,3,FALSE)="new","existing",VLOOKUP(B20,'290812'!B:D,3,FALSE)))</f>
        <v>existing</v>
      </c>
      <c r="E20" s="4">
        <f t="shared" si="1"/>
        <v>41129</v>
      </c>
      <c r="F20" s="11" t="str">
        <f>IF(ISERROR(VLOOKUP(B20,'310812'!B:B,1,FALSE)),"yes","no")</f>
        <v>no</v>
      </c>
      <c r="G20" s="2" t="s">
        <v>712</v>
      </c>
      <c r="H20" s="11" t="str">
        <f>IF(ISNA(VLOOKUP(B20,CEEMEA!$A:$A,1,0)),IF(ISNA(VLOOKUP(B20,Removes!$A:$A,1,0)),IF(ISNA(VLOOKUP(B20,TTM!$A:$A,1,0)),IF(ISNA(VLOOKUP(B20,FastTrack!$A:$A,1,0)),"Smart421","FastTrack"),"TTM"),"Remove"),"CEEMEA")</f>
        <v>Remove</v>
      </c>
      <c r="I20" s="11" t="str">
        <f>IF(COUNTIF(schedule!CL$1:ZZ$100,B20)=0,"new","scheduled")</f>
        <v>new</v>
      </c>
    </row>
    <row r="21" spans="1:9">
      <c r="A21" s="11" t="s">
        <v>853</v>
      </c>
      <c r="B21" s="13">
        <v>120809065205</v>
      </c>
      <c r="C21" s="11" t="str">
        <f>IF(ISERROR(VLOOKUP(B21,'290812'!B:C,2,FALSE)),"new",VLOOKUP(B21,'290812'!B:C,2,FALSE))</f>
        <v>new</v>
      </c>
      <c r="D21" s="11" t="str">
        <f>IF(ISERROR(VLOOKUP(B21,'290812'!B:D,3,FALSE)),"new",IF(VLOOKUP(B21,'290812'!B:D,3,FALSE)="new","existing",VLOOKUP(B21,'290812'!B:D,3,FALSE)))</f>
        <v>existing</v>
      </c>
      <c r="E21" s="4">
        <f t="shared" si="1"/>
        <v>41149</v>
      </c>
      <c r="F21" s="11" t="str">
        <f>IF(ISERROR(VLOOKUP(B21,'310812'!B:B,1,FALSE)),"yes","no")</f>
        <v>no</v>
      </c>
      <c r="G21" s="2" t="s">
        <v>854</v>
      </c>
      <c r="H21" s="11" t="str">
        <f>IF(ISNA(VLOOKUP(B21,CEEMEA!$A:$A,1,0)),IF(ISNA(VLOOKUP(B21,Removes!$A:$A,1,0)),IF(ISNA(VLOOKUP(B21,TTM!$A:$A,1,0)),IF(ISNA(VLOOKUP(B21,FastTrack!$A:$A,1,0)),"Smart421","FastTrack"),"TTM"),"Remove"),"CEEMEA")</f>
        <v>Smart421</v>
      </c>
      <c r="I21" s="11" t="str">
        <f>IF(COUNTIF(schedule!CL$1:ZZ$100,B21)=0,"new","scheduled")</f>
        <v>new</v>
      </c>
    </row>
    <row r="22" spans="1:9">
      <c r="A22" s="11" t="s">
        <v>851</v>
      </c>
      <c r="B22" s="13">
        <v>120813031619</v>
      </c>
      <c r="C22" s="11" t="str">
        <f>IF(ISERROR(VLOOKUP(B22,'290812'!B:C,2,FALSE)),"new",VLOOKUP(B22,'290812'!B:C,2,FALSE))</f>
        <v>new</v>
      </c>
      <c r="D22" s="11" t="str">
        <f>IF(ISERROR(VLOOKUP(B22,'290812'!B:D,3,FALSE)),"new",IF(VLOOKUP(B22,'290812'!B:D,3,FALSE)="new","existing",VLOOKUP(B22,'290812'!B:D,3,FALSE)))</f>
        <v>existing</v>
      </c>
      <c r="E22" s="4">
        <f t="shared" si="1"/>
        <v>41149</v>
      </c>
      <c r="F22" s="11" t="str">
        <f>IF(ISERROR(VLOOKUP(B22,'310812'!B:B,1,FALSE)),"yes","no")</f>
        <v>no</v>
      </c>
      <c r="G22" s="2" t="s">
        <v>800</v>
      </c>
      <c r="H22" s="11" t="str">
        <f>IF(ISNA(VLOOKUP(B22,CEEMEA!$A:$A,1,0)),IF(ISNA(VLOOKUP(B22,Removes!$A:$A,1,0)),IF(ISNA(VLOOKUP(B22,TTM!$A:$A,1,0)),IF(ISNA(VLOOKUP(B22,FastTrack!$A:$A,1,0)),"Smart421","FastTrack"),"TTM"),"Remove"),"CEEMEA")</f>
        <v>Smart421</v>
      </c>
      <c r="I22" s="11" t="str">
        <f>IF(COUNTIF(schedule!CL$1:ZZ$100,B22)=0,"new","scheduled")</f>
        <v>new</v>
      </c>
    </row>
    <row r="23" spans="1:9">
      <c r="A23" s="11" t="s">
        <v>110</v>
      </c>
      <c r="B23" s="13">
        <v>120813072545</v>
      </c>
      <c r="C23" s="11" t="str">
        <f>IF(ISERROR(VLOOKUP(B23,'290812'!B:C,2,FALSE)),"new",VLOOKUP(B23,'290812'!B:C,2,FALSE))</f>
        <v>new</v>
      </c>
      <c r="D23" s="11" t="str">
        <f>IF(ISERROR(VLOOKUP(B23,'290812'!B:D,3,FALSE)),"new",IF(VLOOKUP(B23,'290812'!B:D,3,FALSE)="new","existing",VLOOKUP(B23,'290812'!B:D,3,FALSE)))</f>
        <v>existing</v>
      </c>
      <c r="E23" s="4">
        <f t="shared" si="1"/>
        <v>41144</v>
      </c>
      <c r="F23" s="11" t="str">
        <f>IF(ISERROR(VLOOKUP(B23,'310812'!B:B,1,FALSE)),"yes","no")</f>
        <v>no</v>
      </c>
      <c r="G23" s="2" t="s">
        <v>669</v>
      </c>
      <c r="H23" s="11" t="str">
        <f>IF(ISNA(VLOOKUP(B23,CEEMEA!$A:$A,1,0)),IF(ISNA(VLOOKUP(B23,Removes!$A:$A,1,0)),IF(ISNA(VLOOKUP(B23,TTM!$A:$A,1,0)),IF(ISNA(VLOOKUP(B23,FastTrack!$A:$A,1,0)),"Smart421","FastTrack"),"TTM"),"Remove"),"CEEMEA")</f>
        <v>Smart421</v>
      </c>
      <c r="I23" s="11" t="str">
        <f>IF(COUNTIF(schedule!CL$1:ZZ$100,B23)=0,"new","scheduled")</f>
        <v>scheduled</v>
      </c>
    </row>
    <row r="24" spans="1:9">
      <c r="A24" s="11" t="s">
        <v>109</v>
      </c>
      <c r="B24" s="13">
        <v>120813072546</v>
      </c>
      <c r="C24" s="11" t="str">
        <f>IF(ISERROR(VLOOKUP(B24,'290812'!B:C,2,FALSE)),"new",VLOOKUP(B24,'290812'!B:C,2,FALSE))</f>
        <v>new</v>
      </c>
      <c r="D24" s="11" t="str">
        <f>IF(ISERROR(VLOOKUP(B24,'290812'!B:D,3,FALSE)),"new",IF(VLOOKUP(B24,'290812'!B:D,3,FALSE)="new","existing",VLOOKUP(B24,'290812'!B:D,3,FALSE)))</f>
        <v>existing</v>
      </c>
      <c r="E24" s="4">
        <f t="shared" si="1"/>
        <v>41144</v>
      </c>
      <c r="F24" s="11" t="str">
        <f>IF(ISERROR(VLOOKUP(B24,'310812'!B:B,1,FALSE)),"yes","no")</f>
        <v>no</v>
      </c>
      <c r="G24" s="2" t="s">
        <v>668</v>
      </c>
      <c r="H24" s="11" t="str">
        <f>IF(ISNA(VLOOKUP(B24,CEEMEA!$A:$A,1,0)),IF(ISNA(VLOOKUP(B24,Removes!$A:$A,1,0)),IF(ISNA(VLOOKUP(B24,TTM!$A:$A,1,0)),IF(ISNA(VLOOKUP(B24,FastTrack!$A:$A,1,0)),"Smart421","FastTrack"),"TTM"),"Remove"),"CEEMEA")</f>
        <v>Smart421</v>
      </c>
      <c r="I24" s="11" t="str">
        <f>IF(COUNTIF(schedule!CL$1:ZZ$100,B24)=0,"new","scheduled")</f>
        <v>scheduled</v>
      </c>
    </row>
    <row r="25" spans="1:9">
      <c r="A25" s="11" t="s">
        <v>128</v>
      </c>
      <c r="B25" s="13">
        <v>120814105536</v>
      </c>
      <c r="C25" s="11" t="str">
        <f>IF(ISERROR(VLOOKUP(B25,'290812'!B:C,2,FALSE)),"new",VLOOKUP(B25,'290812'!B:C,2,FALSE))</f>
        <v>new</v>
      </c>
      <c r="D25" s="11" t="str">
        <f>IF(ISERROR(VLOOKUP(B25,'290812'!B:D,3,FALSE)),"new",IF(VLOOKUP(B25,'290812'!B:D,3,FALSE)="new","existing",VLOOKUP(B25,'290812'!B:D,3,FALSE)))</f>
        <v>existing</v>
      </c>
      <c r="E25" s="4">
        <f t="shared" si="1"/>
        <v>41135</v>
      </c>
      <c r="F25" s="11" t="str">
        <f>IF(ISERROR(VLOOKUP(B25,'310812'!B:B,1,FALSE)),"yes","no")</f>
        <v>no</v>
      </c>
      <c r="G25" s="2" t="s">
        <v>708</v>
      </c>
      <c r="H25" s="11" t="str">
        <f>IF(ISNA(VLOOKUP(B25,CEEMEA!$A:$A,1,0)),IF(ISNA(VLOOKUP(B25,Removes!$A:$A,1,0)),IF(ISNA(VLOOKUP(B25,TTM!$A:$A,1,0)),IF(ISNA(VLOOKUP(B25,FastTrack!$A:$A,1,0)),"Smart421","FastTrack"),"TTM"),"Remove"),"CEEMEA")</f>
        <v>Smart421</v>
      </c>
      <c r="I25" s="11" t="str">
        <f>IF(COUNTIF(schedule!CL$1:ZZ$100,B25)=0,"new","scheduled")</f>
        <v>scheduled</v>
      </c>
    </row>
    <row r="26" spans="1:9">
      <c r="A26" s="11" t="s">
        <v>362</v>
      </c>
      <c r="B26" s="13">
        <v>120814105931</v>
      </c>
      <c r="C26" s="11" t="str">
        <f>IF(ISERROR(VLOOKUP(B26,'290812'!B:C,2,FALSE)),"new",VLOOKUP(B26,'290812'!B:C,2,FALSE))</f>
        <v>new</v>
      </c>
      <c r="D26" s="11" t="str">
        <f>IF(ISERROR(VLOOKUP(B26,'290812'!B:D,3,FALSE)),"new",IF(VLOOKUP(B26,'290812'!B:D,3,FALSE)="new","existing",VLOOKUP(B26,'290812'!B:D,3,FALSE)))</f>
        <v>existing</v>
      </c>
      <c r="E26" s="4">
        <f t="shared" si="1"/>
        <v>41149</v>
      </c>
      <c r="F26" s="11" t="str">
        <f>IF(ISERROR(VLOOKUP(B26,'310812'!B:B,1,FALSE)),"yes","no")</f>
        <v>yes</v>
      </c>
      <c r="G26" s="2" t="s">
        <v>818</v>
      </c>
      <c r="H26" s="11" t="str">
        <f>IF(ISNA(VLOOKUP(B26,CEEMEA!$A:$A,1,0)),IF(ISNA(VLOOKUP(B26,Removes!$A:$A,1,0)),IF(ISNA(VLOOKUP(B26,TTM!$A:$A,1,0)),IF(ISNA(VLOOKUP(B26,FastTrack!$A:$A,1,0)),"Smart421","FastTrack"),"TTM"),"Remove"),"CEEMEA")</f>
        <v>Smart421</v>
      </c>
      <c r="I26" s="11" t="str">
        <f>IF(COUNTIF(schedule!CL$1:ZZ$100,B26)=0,"new","scheduled")</f>
        <v>new</v>
      </c>
    </row>
    <row r="27" spans="1:9">
      <c r="A27" s="11" t="s">
        <v>361</v>
      </c>
      <c r="B27" s="13">
        <v>120814110449</v>
      </c>
      <c r="C27" s="11" t="str">
        <f>IF(ISERROR(VLOOKUP(B27,'290812'!B:C,2,FALSE)),"new",VLOOKUP(B27,'290812'!B:C,2,FALSE))</f>
        <v>new</v>
      </c>
      <c r="D27" s="11" t="str">
        <f>IF(ISERROR(VLOOKUP(B27,'290812'!B:D,3,FALSE)),"new",IF(VLOOKUP(B27,'290812'!B:D,3,FALSE)="new","existing",VLOOKUP(B27,'290812'!B:D,3,FALSE)))</f>
        <v>existing</v>
      </c>
      <c r="E27" s="4">
        <f t="shared" si="1"/>
        <v>41149</v>
      </c>
      <c r="F27" s="11" t="str">
        <f>IF(ISERROR(VLOOKUP(B27,'310812'!B:B,1,FALSE)),"yes","no")</f>
        <v>yes</v>
      </c>
      <c r="G27" s="2" t="s">
        <v>819</v>
      </c>
      <c r="H27" s="11" t="str">
        <f>IF(ISNA(VLOOKUP(B27,CEEMEA!$A:$A,1,0)),IF(ISNA(VLOOKUP(B27,Removes!$A:$A,1,0)),IF(ISNA(VLOOKUP(B27,TTM!$A:$A,1,0)),IF(ISNA(VLOOKUP(B27,FastTrack!$A:$A,1,0)),"Smart421","FastTrack"),"TTM"),"Remove"),"CEEMEA")</f>
        <v>Smart421</v>
      </c>
      <c r="I27" s="11" t="str">
        <f>IF(COUNTIF(schedule!CL$1:ZZ$100,B27)=0,"new","scheduled")</f>
        <v>new</v>
      </c>
    </row>
    <row r="28" spans="1:9">
      <c r="A28" s="11" t="s">
        <v>844</v>
      </c>
      <c r="B28" s="13">
        <v>120815092429</v>
      </c>
      <c r="C28" s="11" t="str">
        <f>IF(ISERROR(VLOOKUP(B28,'290812'!B:C,2,FALSE)),"new",VLOOKUP(B28,'290812'!B:C,2,FALSE))</f>
        <v>new</v>
      </c>
      <c r="D28" s="11" t="str">
        <f>IF(ISERROR(VLOOKUP(B28,'290812'!B:D,3,FALSE)),"new",IF(VLOOKUP(B28,'290812'!B:D,3,FALSE)="new","existing",VLOOKUP(B28,'290812'!B:D,3,FALSE)))</f>
        <v>new</v>
      </c>
      <c r="E28" s="4">
        <f t="shared" si="1"/>
        <v>41150</v>
      </c>
      <c r="F28" s="11" t="str">
        <f>IF(ISERROR(VLOOKUP(B28,'310812'!B:B,1,FALSE)),"yes","no")</f>
        <v>no</v>
      </c>
      <c r="G28" s="2" t="s">
        <v>845</v>
      </c>
      <c r="H28" s="11" t="str">
        <f>IF(ISNA(VLOOKUP(B28,CEEMEA!$A:$A,1,0)),IF(ISNA(VLOOKUP(B28,Removes!$A:$A,1,0)),IF(ISNA(VLOOKUP(B28,TTM!$A:$A,1,0)),IF(ISNA(VLOOKUP(B28,FastTrack!$A:$A,1,0)),"Smart421","FastTrack"),"TTM"),"Remove"),"CEEMEA")</f>
        <v>Smart421</v>
      </c>
      <c r="I28" s="11" t="str">
        <f>IF(COUNTIF(schedule!CL$1:ZZ$100,B28)=0,"new","scheduled")</f>
        <v>scheduled</v>
      </c>
    </row>
    <row r="29" spans="1:9">
      <c r="A29" s="11" t="s">
        <v>416</v>
      </c>
      <c r="B29" s="13">
        <v>120815111406</v>
      </c>
      <c r="C29" s="11" t="str">
        <f>IF(ISERROR(VLOOKUP(B29,'290812'!B:C,2,FALSE)),"new",VLOOKUP(B29,'290812'!B:C,2,FALSE))</f>
        <v>new</v>
      </c>
      <c r="D29" s="11" t="str">
        <f>IF(ISERROR(VLOOKUP(B29,'290812'!B:D,3,FALSE)),"new",IF(VLOOKUP(B29,'290812'!B:D,3,FALSE)="new","existing",VLOOKUP(B29,'290812'!B:D,3,FALSE)))</f>
        <v>existing</v>
      </c>
      <c r="E29" s="4">
        <f t="shared" si="1"/>
        <v>41136</v>
      </c>
      <c r="F29" s="11" t="str">
        <f>IF(ISERROR(VLOOKUP(B29,'310812'!B:B,1,FALSE)),"yes","no")</f>
        <v>no</v>
      </c>
      <c r="G29" s="2" t="s">
        <v>706</v>
      </c>
      <c r="H29" s="11" t="str">
        <f>IF(ISNA(VLOOKUP(B29,CEEMEA!$A:$A,1,0)),IF(ISNA(VLOOKUP(B29,Removes!$A:$A,1,0)),IF(ISNA(VLOOKUP(B29,TTM!$A:$A,1,0)),IF(ISNA(VLOOKUP(B29,FastTrack!$A:$A,1,0)),"Smart421","FastTrack"),"TTM"),"Remove"),"CEEMEA")</f>
        <v>Smart421</v>
      </c>
      <c r="I29" s="11" t="str">
        <f>IF(COUNTIF(schedule!CL$1:ZZ$100,B29)=0,"new","scheduled")</f>
        <v>scheduled</v>
      </c>
    </row>
    <row r="30" spans="1:9">
      <c r="A30" s="11" t="s">
        <v>129</v>
      </c>
      <c r="B30" s="13">
        <v>120817055750</v>
      </c>
      <c r="C30" s="11" t="str">
        <f>IF(ISERROR(VLOOKUP(B30,'290812'!B:C,2,FALSE)),"new",VLOOKUP(B30,'290812'!B:C,2,FALSE))</f>
        <v>new</v>
      </c>
      <c r="D30" s="11" t="str">
        <f>IF(ISERROR(VLOOKUP(B30,'290812'!B:D,3,FALSE)),"new",IF(VLOOKUP(B30,'290812'!B:D,3,FALSE)="new","existing",VLOOKUP(B30,'290812'!B:D,3,FALSE)))</f>
        <v>existing</v>
      </c>
      <c r="E30" s="4">
        <f t="shared" si="1"/>
        <v>41138</v>
      </c>
      <c r="F30" s="11" t="str">
        <f>IF(ISERROR(VLOOKUP(B30,'310812'!B:B,1,FALSE)),"yes","no")</f>
        <v>no</v>
      </c>
      <c r="G30" s="2" t="s">
        <v>703</v>
      </c>
      <c r="H30" s="11" t="str">
        <f>IF(ISNA(VLOOKUP(B30,CEEMEA!$A:$A,1,0)),IF(ISNA(VLOOKUP(B30,Removes!$A:$A,1,0)),IF(ISNA(VLOOKUP(B30,TTM!$A:$A,1,0)),IF(ISNA(VLOOKUP(B30,FastTrack!$A:$A,1,0)),"Smart421","FastTrack"),"TTM"),"Remove"),"CEEMEA")</f>
        <v>Smart421</v>
      </c>
      <c r="I30" s="11" t="str">
        <f>IF(COUNTIF(schedule!CL$1:ZZ$100,B30)=0,"new","scheduled")</f>
        <v>scheduled</v>
      </c>
    </row>
    <row r="31" spans="1:9">
      <c r="A31" s="11" t="s">
        <v>440</v>
      </c>
      <c r="B31" s="13">
        <v>120817091514</v>
      </c>
      <c r="C31" s="11" t="str">
        <f>IF(ISERROR(VLOOKUP(B31,'290812'!B:C,2,FALSE)),"new",VLOOKUP(B31,'290812'!B:C,2,FALSE))</f>
        <v>new</v>
      </c>
      <c r="D31" s="11" t="str">
        <f>IF(ISERROR(VLOOKUP(B31,'290812'!B:D,3,FALSE)),"new",IF(VLOOKUP(B31,'290812'!B:D,3,FALSE)="new","existing",VLOOKUP(B31,'290812'!B:D,3,FALSE)))</f>
        <v>existing</v>
      </c>
      <c r="E31" s="4">
        <f t="shared" si="1"/>
        <v>41138</v>
      </c>
      <c r="F31" s="11" t="str">
        <f>IF(ISERROR(VLOOKUP(B31,'310812'!B:B,1,FALSE)),"yes","no")</f>
        <v>no</v>
      </c>
      <c r="G31" s="2" t="s">
        <v>697</v>
      </c>
      <c r="H31" s="11" t="str">
        <f>IF(ISNA(VLOOKUP(B31,CEEMEA!$A:$A,1,0)),IF(ISNA(VLOOKUP(B31,Removes!$A:$A,1,0)),IF(ISNA(VLOOKUP(B31,TTM!$A:$A,1,0)),IF(ISNA(VLOOKUP(B31,FastTrack!$A:$A,1,0)),"Smart421","FastTrack"),"TTM"),"Remove"),"CEEMEA")</f>
        <v>Smart421</v>
      </c>
      <c r="I31" s="11" t="str">
        <f>IF(COUNTIF(schedule!CL$1:ZZ$100,B31)=0,"new","scheduled")</f>
        <v>scheduled</v>
      </c>
    </row>
    <row r="32" spans="1:9">
      <c r="A32" s="11" t="s">
        <v>13</v>
      </c>
      <c r="B32" s="13">
        <v>120817093410</v>
      </c>
      <c r="C32" s="11" t="str">
        <f>IF(ISERROR(VLOOKUP(B32,'290812'!B:C,2,FALSE)),"new",VLOOKUP(B32,'290812'!B:C,2,FALSE))</f>
        <v>new</v>
      </c>
      <c r="D32" s="11" t="str">
        <f>IF(ISERROR(VLOOKUP(B32,'290812'!B:D,3,FALSE)),"new",IF(VLOOKUP(B32,'290812'!B:D,3,FALSE)="new","existing",VLOOKUP(B32,'290812'!B:D,3,FALSE)))</f>
        <v>existing</v>
      </c>
      <c r="E32" s="4">
        <f t="shared" si="1"/>
        <v>41138</v>
      </c>
      <c r="F32" s="11" t="str">
        <f>IF(ISERROR(VLOOKUP(B32,'310812'!B:B,1,FALSE)),"yes","no")</f>
        <v>no</v>
      </c>
      <c r="G32" s="2" t="s">
        <v>696</v>
      </c>
      <c r="H32" s="11" t="str">
        <f>IF(ISNA(VLOOKUP(B32,CEEMEA!$A:$A,1,0)),IF(ISNA(VLOOKUP(B32,Removes!$A:$A,1,0)),IF(ISNA(VLOOKUP(B32,TTM!$A:$A,1,0)),IF(ISNA(VLOOKUP(B32,FastTrack!$A:$A,1,0)),"Smart421","FastTrack"),"TTM"),"Remove"),"CEEMEA")</f>
        <v>Smart421</v>
      </c>
      <c r="I32" s="11" t="str">
        <f>IF(COUNTIF(schedule!CL$1:ZZ$100,B32)=0,"new","scheduled")</f>
        <v>scheduled</v>
      </c>
    </row>
    <row r="33" spans="1:9">
      <c r="A33" s="11" t="s">
        <v>14</v>
      </c>
      <c r="B33" s="13">
        <v>120817093719</v>
      </c>
      <c r="C33" s="11" t="str">
        <f>IF(ISERROR(VLOOKUP(B33,'290812'!B:C,2,FALSE)),"new",VLOOKUP(B33,'290812'!B:C,2,FALSE))</f>
        <v>new</v>
      </c>
      <c r="D33" s="11" t="str">
        <f>IF(ISERROR(VLOOKUP(B33,'290812'!B:D,3,FALSE)),"new",IF(VLOOKUP(B33,'290812'!B:D,3,FALSE)="new","existing",VLOOKUP(B33,'290812'!B:D,3,FALSE)))</f>
        <v>existing</v>
      </c>
      <c r="E33" s="4">
        <f t="shared" si="1"/>
        <v>41138</v>
      </c>
      <c r="F33" s="11" t="str">
        <f>IF(ISERROR(VLOOKUP(B33,'310812'!B:B,1,FALSE)),"yes","no")</f>
        <v>no</v>
      </c>
      <c r="G33" s="2" t="s">
        <v>695</v>
      </c>
      <c r="H33" s="11" t="str">
        <f>IF(ISNA(VLOOKUP(B33,CEEMEA!$A:$A,1,0)),IF(ISNA(VLOOKUP(B33,Removes!$A:$A,1,0)),IF(ISNA(VLOOKUP(B33,TTM!$A:$A,1,0)),IF(ISNA(VLOOKUP(B33,FastTrack!$A:$A,1,0)),"Smart421","FastTrack"),"TTM"),"Remove"),"CEEMEA")</f>
        <v>Smart421</v>
      </c>
      <c r="I33" s="11" t="str">
        <f>IF(COUNTIF(schedule!CL$1:ZZ$100,B33)=0,"new","scheduled")</f>
        <v>scheduled</v>
      </c>
    </row>
    <row r="34" spans="1:9">
      <c r="A34" s="11" t="s">
        <v>435</v>
      </c>
      <c r="B34" s="13">
        <v>120817093926</v>
      </c>
      <c r="C34" s="11" t="str">
        <f>IF(ISERROR(VLOOKUP(B34,'290812'!B:C,2,FALSE)),"new",VLOOKUP(B34,'290812'!B:C,2,FALSE))</f>
        <v>new</v>
      </c>
      <c r="D34" s="11" t="str">
        <f>IF(ISERROR(VLOOKUP(B34,'290812'!B:D,3,FALSE)),"new",IF(VLOOKUP(B34,'290812'!B:D,3,FALSE)="new","existing",VLOOKUP(B34,'290812'!B:D,3,FALSE)))</f>
        <v>existing</v>
      </c>
      <c r="E34" s="4">
        <f t="shared" si="1"/>
        <v>41138</v>
      </c>
      <c r="F34" s="11" t="str">
        <f>IF(ISERROR(VLOOKUP(B34,'310812'!B:B,1,FALSE)),"yes","no")</f>
        <v>no</v>
      </c>
      <c r="G34" s="2" t="s">
        <v>694</v>
      </c>
      <c r="H34" s="11" t="str">
        <f>IF(ISNA(VLOOKUP(B34,CEEMEA!$A:$A,1,0)),IF(ISNA(VLOOKUP(B34,Removes!$A:$A,1,0)),IF(ISNA(VLOOKUP(B34,TTM!$A:$A,1,0)),IF(ISNA(VLOOKUP(B34,FastTrack!$A:$A,1,0)),"Smart421","FastTrack"),"TTM"),"Remove"),"CEEMEA")</f>
        <v>Smart421</v>
      </c>
      <c r="I34" s="11" t="str">
        <f>IF(COUNTIF(schedule!CL$1:ZZ$100,B34)=0,"new","scheduled")</f>
        <v>scheduled</v>
      </c>
    </row>
    <row r="35" spans="1:9">
      <c r="A35" s="11" t="s">
        <v>28</v>
      </c>
      <c r="B35" s="13">
        <v>120817094044</v>
      </c>
      <c r="C35" s="11" t="str">
        <f>IF(ISERROR(VLOOKUP(B35,'290812'!B:C,2,FALSE)),"new",VLOOKUP(B35,'290812'!B:C,2,FALSE))</f>
        <v>new</v>
      </c>
      <c r="D35" s="11" t="str">
        <f>IF(ISERROR(VLOOKUP(B35,'290812'!B:D,3,FALSE)),"new",IF(VLOOKUP(B35,'290812'!B:D,3,FALSE)="new","existing",VLOOKUP(B35,'290812'!B:D,3,FALSE)))</f>
        <v>existing</v>
      </c>
      <c r="E35" s="4">
        <f t="shared" si="1"/>
        <v>41138</v>
      </c>
      <c r="F35" s="11" t="str">
        <f>IF(ISERROR(VLOOKUP(B35,'310812'!B:B,1,FALSE)),"yes","no")</f>
        <v>no</v>
      </c>
      <c r="G35" s="2" t="s">
        <v>693</v>
      </c>
      <c r="H35" s="11" t="str">
        <f>IF(ISNA(VLOOKUP(B35,CEEMEA!$A:$A,1,0)),IF(ISNA(VLOOKUP(B35,Removes!$A:$A,1,0)),IF(ISNA(VLOOKUP(B35,TTM!$A:$A,1,0)),IF(ISNA(VLOOKUP(B35,FastTrack!$A:$A,1,0)),"Smart421","FastTrack"),"TTM"),"Remove"),"CEEMEA")</f>
        <v>Smart421</v>
      </c>
      <c r="I35" s="11" t="str">
        <f>IF(COUNTIF(schedule!CL$1:ZZ$100,B35)=0,"new","scheduled")</f>
        <v>scheduled</v>
      </c>
    </row>
    <row r="36" spans="1:9">
      <c r="A36" s="11" t="s">
        <v>16</v>
      </c>
      <c r="B36" s="13">
        <v>120817094247</v>
      </c>
      <c r="C36" s="11" t="str">
        <f>IF(ISERROR(VLOOKUP(B36,'290812'!B:C,2,FALSE)),"new",VLOOKUP(B36,'290812'!B:C,2,FALSE))</f>
        <v>new</v>
      </c>
      <c r="D36" s="11" t="str">
        <f>IF(ISERROR(VLOOKUP(B36,'290812'!B:D,3,FALSE)),"new",IF(VLOOKUP(B36,'290812'!B:D,3,FALSE)="new","existing",VLOOKUP(B36,'290812'!B:D,3,FALSE)))</f>
        <v>existing</v>
      </c>
      <c r="E36" s="4">
        <f t="shared" si="1"/>
        <v>41138</v>
      </c>
      <c r="F36" s="11" t="str">
        <f>IF(ISERROR(VLOOKUP(B36,'310812'!B:B,1,FALSE)),"yes","no")</f>
        <v>no</v>
      </c>
      <c r="G36" s="2" t="s">
        <v>692</v>
      </c>
      <c r="H36" s="11" t="str">
        <f>IF(ISNA(VLOOKUP(B36,CEEMEA!$A:$A,1,0)),IF(ISNA(VLOOKUP(B36,Removes!$A:$A,1,0)),IF(ISNA(VLOOKUP(B36,TTM!$A:$A,1,0)),IF(ISNA(VLOOKUP(B36,FastTrack!$A:$A,1,0)),"Smart421","FastTrack"),"TTM"),"Remove"),"CEEMEA")</f>
        <v>Smart421</v>
      </c>
      <c r="I36" s="11" t="str">
        <f>IF(COUNTIF(schedule!CL$1:ZZ$100,B36)=0,"new","scheduled")</f>
        <v>scheduled</v>
      </c>
    </row>
    <row r="37" spans="1:9">
      <c r="A37" s="11" t="s">
        <v>15</v>
      </c>
      <c r="B37" s="13">
        <v>120817094548</v>
      </c>
      <c r="C37" s="11" t="str">
        <f>IF(ISERROR(VLOOKUP(B37,'290812'!B:C,2,FALSE)),"new",VLOOKUP(B37,'290812'!B:C,2,FALSE))</f>
        <v>new</v>
      </c>
      <c r="D37" s="11" t="str">
        <f>IF(ISERROR(VLOOKUP(B37,'290812'!B:D,3,FALSE)),"new",IF(VLOOKUP(B37,'290812'!B:D,3,FALSE)="new","existing",VLOOKUP(B37,'290812'!B:D,3,FALSE)))</f>
        <v>existing</v>
      </c>
      <c r="E37" s="4">
        <f t="shared" si="1"/>
        <v>41138</v>
      </c>
      <c r="F37" s="11" t="str">
        <f>IF(ISERROR(VLOOKUP(B37,'310812'!B:B,1,FALSE)),"yes","no")</f>
        <v>no</v>
      </c>
      <c r="G37" s="2" t="s">
        <v>691</v>
      </c>
      <c r="H37" s="11" t="str">
        <f>IF(ISNA(VLOOKUP(B37,CEEMEA!$A:$A,1,0)),IF(ISNA(VLOOKUP(B37,Removes!$A:$A,1,0)),IF(ISNA(VLOOKUP(B37,TTM!$A:$A,1,0)),IF(ISNA(VLOOKUP(B37,FastTrack!$A:$A,1,0)),"Smart421","FastTrack"),"TTM"),"Remove"),"CEEMEA")</f>
        <v>Smart421</v>
      </c>
      <c r="I37" s="11" t="str">
        <f>IF(COUNTIF(schedule!CL$1:ZZ$100,B37)=0,"new","scheduled")</f>
        <v>scheduled</v>
      </c>
    </row>
    <row r="38" spans="1:9">
      <c r="A38" s="11" t="s">
        <v>29</v>
      </c>
      <c r="B38" s="13">
        <v>120817094811</v>
      </c>
      <c r="C38" s="11" t="str">
        <f>IF(ISERROR(VLOOKUP(B38,'290812'!B:C,2,FALSE)),"new",VLOOKUP(B38,'290812'!B:C,2,FALSE))</f>
        <v>new</v>
      </c>
      <c r="D38" s="11" t="str">
        <f>IF(ISERROR(VLOOKUP(B38,'290812'!B:D,3,FALSE)),"new",IF(VLOOKUP(B38,'290812'!B:D,3,FALSE)="new","existing",VLOOKUP(B38,'290812'!B:D,3,FALSE)))</f>
        <v>existing</v>
      </c>
      <c r="E38" s="4">
        <f t="shared" si="1"/>
        <v>41138</v>
      </c>
      <c r="F38" s="11" t="str">
        <f>IF(ISERROR(VLOOKUP(B38,'310812'!B:B,1,FALSE)),"yes","no")</f>
        <v>no</v>
      </c>
      <c r="G38" s="2" t="s">
        <v>690</v>
      </c>
      <c r="H38" s="11" t="str">
        <f>IF(ISNA(VLOOKUP(B38,CEEMEA!$A:$A,1,0)),IF(ISNA(VLOOKUP(B38,Removes!$A:$A,1,0)),IF(ISNA(VLOOKUP(B38,TTM!$A:$A,1,0)),IF(ISNA(VLOOKUP(B38,FastTrack!$A:$A,1,0)),"Smart421","FastTrack"),"TTM"),"Remove"),"CEEMEA")</f>
        <v>Smart421</v>
      </c>
      <c r="I38" s="11" t="str">
        <f>IF(COUNTIF(schedule!CL$1:ZZ$100,B38)=0,"new","scheduled")</f>
        <v>scheduled</v>
      </c>
    </row>
    <row r="39" spans="1:9">
      <c r="A39" s="11" t="s">
        <v>427</v>
      </c>
      <c r="B39" s="13">
        <v>120817095100</v>
      </c>
      <c r="C39" s="11" t="str">
        <f>IF(ISERROR(VLOOKUP(B39,'290812'!B:C,2,FALSE)),"new",VLOOKUP(B39,'290812'!B:C,2,FALSE))</f>
        <v>new</v>
      </c>
      <c r="D39" s="11" t="str">
        <f>IF(ISERROR(VLOOKUP(B39,'290812'!B:D,3,FALSE)),"new",IF(VLOOKUP(B39,'290812'!B:D,3,FALSE)="new","existing",VLOOKUP(B39,'290812'!B:D,3,FALSE)))</f>
        <v>existing</v>
      </c>
      <c r="E39" s="4">
        <f t="shared" si="1"/>
        <v>41138</v>
      </c>
      <c r="F39" s="11" t="str">
        <f>IF(ISERROR(VLOOKUP(B39,'310812'!B:B,1,FALSE)),"yes","no")</f>
        <v>no</v>
      </c>
      <c r="G39" s="2" t="s">
        <v>688</v>
      </c>
      <c r="H39" s="11" t="str">
        <f>IF(ISNA(VLOOKUP(B39,CEEMEA!$A:$A,1,0)),IF(ISNA(VLOOKUP(B39,Removes!$A:$A,1,0)),IF(ISNA(VLOOKUP(B39,TTM!$A:$A,1,0)),IF(ISNA(VLOOKUP(B39,FastTrack!$A:$A,1,0)),"Smart421","FastTrack"),"TTM"),"Remove"),"CEEMEA")</f>
        <v>Smart421</v>
      </c>
      <c r="I39" s="11" t="str">
        <f>IF(COUNTIF(schedule!CL$1:ZZ$100,B39)=0,"new","scheduled")</f>
        <v>scheduled</v>
      </c>
    </row>
    <row r="40" spans="1:9">
      <c r="A40" s="11" t="s">
        <v>425</v>
      </c>
      <c r="B40" s="13">
        <v>120817095329</v>
      </c>
      <c r="C40" s="11" t="str">
        <f>IF(ISERROR(VLOOKUP(B40,'290812'!B:C,2,FALSE)),"new",VLOOKUP(B40,'290812'!B:C,2,FALSE))</f>
        <v>new</v>
      </c>
      <c r="D40" s="11" t="str">
        <f>IF(ISERROR(VLOOKUP(B40,'290812'!B:D,3,FALSE)),"new",IF(VLOOKUP(B40,'290812'!B:D,3,FALSE)="new","existing",VLOOKUP(B40,'290812'!B:D,3,FALSE)))</f>
        <v>existing</v>
      </c>
      <c r="E40" s="4">
        <f t="shared" si="1"/>
        <v>41138</v>
      </c>
      <c r="F40" s="11" t="str">
        <f>IF(ISERROR(VLOOKUP(B40,'310812'!B:B,1,FALSE)),"yes","no")</f>
        <v>no</v>
      </c>
      <c r="G40" s="2" t="s">
        <v>687</v>
      </c>
      <c r="H40" s="11" t="str">
        <f>IF(ISNA(VLOOKUP(B40,CEEMEA!$A:$A,1,0)),IF(ISNA(VLOOKUP(B40,Removes!$A:$A,1,0)),IF(ISNA(VLOOKUP(B40,TTM!$A:$A,1,0)),IF(ISNA(VLOOKUP(B40,FastTrack!$A:$A,1,0)),"Smart421","FastTrack"),"TTM"),"Remove"),"CEEMEA")</f>
        <v>Smart421</v>
      </c>
      <c r="I40" s="11" t="str">
        <f>IF(COUNTIF(schedule!CL$1:ZZ$100,B40)=0,"new","scheduled")</f>
        <v>scheduled</v>
      </c>
    </row>
    <row r="41" spans="1:9">
      <c r="A41" s="11" t="s">
        <v>422</v>
      </c>
      <c r="B41" s="13">
        <v>120817095624</v>
      </c>
      <c r="C41" s="11" t="str">
        <f>IF(ISERROR(VLOOKUP(B41,'290812'!B:C,2,FALSE)),"new",VLOOKUP(B41,'290812'!B:C,2,FALSE))</f>
        <v>new</v>
      </c>
      <c r="D41" s="11" t="str">
        <f>IF(ISERROR(VLOOKUP(B41,'290812'!B:D,3,FALSE)),"new",IF(VLOOKUP(B41,'290812'!B:D,3,FALSE)="new","existing",VLOOKUP(B41,'290812'!B:D,3,FALSE)))</f>
        <v>existing</v>
      </c>
      <c r="E41" s="4">
        <f t="shared" si="1"/>
        <v>41138</v>
      </c>
      <c r="F41" s="11" t="str">
        <f>IF(ISERROR(VLOOKUP(B41,'310812'!B:B,1,FALSE)),"yes","no")</f>
        <v>no</v>
      </c>
      <c r="G41" s="2" t="s">
        <v>685</v>
      </c>
      <c r="H41" s="11" t="str">
        <f>IF(ISNA(VLOOKUP(B41,CEEMEA!$A:$A,1,0)),IF(ISNA(VLOOKUP(B41,Removes!$A:$A,1,0)),IF(ISNA(VLOOKUP(B41,TTM!$A:$A,1,0)),IF(ISNA(VLOOKUP(B41,FastTrack!$A:$A,1,0)),"Smart421","FastTrack"),"TTM"),"Remove"),"CEEMEA")</f>
        <v>Smart421</v>
      </c>
      <c r="I41" s="11" t="str">
        <f>IF(COUNTIF(schedule!CL$1:ZZ$100,B41)=0,"new","scheduled")</f>
        <v>scheduled</v>
      </c>
    </row>
    <row r="42" spans="1:9">
      <c r="A42" s="11" t="s">
        <v>49</v>
      </c>
      <c r="B42" s="13">
        <v>120821090709</v>
      </c>
      <c r="C42" s="11" t="str">
        <f>IF(ISERROR(VLOOKUP(B42,'290812'!B:C,2,FALSE)),"new",VLOOKUP(B42,'290812'!B:C,2,FALSE))</f>
        <v>new</v>
      </c>
      <c r="D42" s="11" t="str">
        <f>IF(ISERROR(VLOOKUP(B42,'290812'!B:D,3,FALSE)),"new",IF(VLOOKUP(B42,'290812'!B:D,3,FALSE)="new","existing",VLOOKUP(B42,'290812'!B:D,3,FALSE)))</f>
        <v>existing</v>
      </c>
      <c r="E42" s="4">
        <f t="shared" si="1"/>
        <v>41144</v>
      </c>
      <c r="F42" s="11" t="str">
        <f>IF(ISERROR(VLOOKUP(B42,'310812'!B:B,1,FALSE)),"yes","no")</f>
        <v>no</v>
      </c>
      <c r="G42" s="2" t="s">
        <v>670</v>
      </c>
      <c r="H42" s="11" t="str">
        <f>IF(ISNA(VLOOKUP(B42,CEEMEA!$A:$A,1,0)),IF(ISNA(VLOOKUP(B42,Removes!$A:$A,1,0)),IF(ISNA(VLOOKUP(B42,TTM!$A:$A,1,0)),IF(ISNA(VLOOKUP(B42,FastTrack!$A:$A,1,0)),"Smart421","FastTrack"),"TTM"),"Remove"),"CEEMEA")</f>
        <v>Remove</v>
      </c>
      <c r="I42" s="11" t="str">
        <f>IF(COUNTIF(schedule!CL$1:ZZ$100,B42)=0,"new","scheduled")</f>
        <v>new</v>
      </c>
    </row>
    <row r="43" spans="1:9">
      <c r="A43" s="11" t="s">
        <v>626</v>
      </c>
      <c r="B43" s="13">
        <v>120822033219</v>
      </c>
      <c r="C43" s="11" t="str">
        <f>IF(ISERROR(VLOOKUP(B43,'290812'!B:C,2,FALSE)),"new",VLOOKUP(B43,'290812'!B:C,2,FALSE))</f>
        <v>new</v>
      </c>
      <c r="D43" s="11" t="str">
        <f>IF(ISERROR(VLOOKUP(B43,'290812'!B:D,3,FALSE)),"new",IF(VLOOKUP(B43,'290812'!B:D,3,FALSE)="new","existing",VLOOKUP(B43,'290812'!B:D,3,FALSE)))</f>
        <v>new</v>
      </c>
      <c r="E43" s="4">
        <f t="shared" si="1"/>
        <v>41151</v>
      </c>
      <c r="F43" s="11" t="str">
        <f>IF(ISERROR(VLOOKUP(B43,'310812'!B:B,1,FALSE)),"yes","no")</f>
        <v>no</v>
      </c>
      <c r="G43" s="2" t="s">
        <v>841</v>
      </c>
      <c r="H43" s="11" t="str">
        <f>IF(ISNA(VLOOKUP(B43,CEEMEA!$A:$A,1,0)),IF(ISNA(VLOOKUP(B43,Removes!$A:$A,1,0)),IF(ISNA(VLOOKUP(B43,TTM!$A:$A,1,0)),IF(ISNA(VLOOKUP(B43,FastTrack!$A:$A,1,0)),"Smart421","FastTrack"),"TTM"),"Remove"),"CEEMEA")</f>
        <v>Smart421</v>
      </c>
      <c r="I43" s="11" t="str">
        <f>IF(COUNTIF(schedule!CL$1:ZZ$100,B43)=0,"new","scheduled")</f>
        <v>new</v>
      </c>
    </row>
    <row r="44" spans="1:9">
      <c r="A44" s="1" t="s">
        <v>624</v>
      </c>
      <c r="B44" s="13">
        <v>120822053757</v>
      </c>
      <c r="C44" s="11" t="str">
        <f>IF(ISERROR(VLOOKUP(B44,'290812'!B:C,2,FALSE)),"new",VLOOKUP(B44,'290812'!B:C,2,FALSE))</f>
        <v>new</v>
      </c>
      <c r="D44" s="11" t="str">
        <f>IF(ISERROR(VLOOKUP(B44,'290812'!B:D,3,FALSE)),"new",IF(VLOOKUP(B44,'290812'!B:D,3,FALSE)="new","existing",VLOOKUP(B44,'290812'!B:D,3,FALSE)))</f>
        <v>new</v>
      </c>
      <c r="E44" s="4">
        <f t="shared" si="1"/>
        <v>41151</v>
      </c>
      <c r="F44" s="11" t="str">
        <f>IF(ISERROR(VLOOKUP(B44,'310812'!B:B,1,FALSE)),"yes","no")</f>
        <v>no</v>
      </c>
      <c r="G44" s="2" t="s">
        <v>840</v>
      </c>
      <c r="H44" s="11" t="str">
        <f>IF(ISNA(VLOOKUP(B44,CEEMEA!$A:$A,1,0)),IF(ISNA(VLOOKUP(B44,Removes!$A:$A,1,0)),IF(ISNA(VLOOKUP(B44,TTM!$A:$A,1,0)),IF(ISNA(VLOOKUP(B44,FastTrack!$A:$A,1,0)),"Smart421","FastTrack"),"TTM"),"Remove"),"CEEMEA")</f>
        <v>Smart421</v>
      </c>
      <c r="I44" s="11" t="str">
        <f>IF(COUNTIF(schedule!CL$1:ZZ$100,B44)=0,"new","scheduled")</f>
        <v>new</v>
      </c>
    </row>
    <row r="45" spans="1:9">
      <c r="A45" s="1" t="s">
        <v>618</v>
      </c>
      <c r="B45" s="13">
        <v>120822054200</v>
      </c>
      <c r="C45" s="11" t="str">
        <f>IF(ISERROR(VLOOKUP(B45,'290812'!B:C,2,FALSE)),"new",VLOOKUP(B45,'290812'!B:C,2,FALSE))</f>
        <v>new</v>
      </c>
      <c r="D45" s="11" t="str">
        <f>IF(ISERROR(VLOOKUP(B45,'290812'!B:D,3,FALSE)),"new",IF(VLOOKUP(B45,'290812'!B:D,3,FALSE)="new","existing",VLOOKUP(B45,'290812'!B:D,3,FALSE)))</f>
        <v>new</v>
      </c>
      <c r="E45" s="4">
        <f t="shared" si="1"/>
        <v>41151</v>
      </c>
      <c r="F45" s="11" t="str">
        <f>IF(ISERROR(VLOOKUP(B45,'310812'!B:B,1,FALSE)),"yes","no")</f>
        <v>no</v>
      </c>
      <c r="G45" s="2" t="s">
        <v>839</v>
      </c>
      <c r="H45" s="11" t="str">
        <f>IF(ISNA(VLOOKUP(B45,CEEMEA!$A:$A,1,0)),IF(ISNA(VLOOKUP(B45,Removes!$A:$A,1,0)),IF(ISNA(VLOOKUP(B45,TTM!$A:$A,1,0)),IF(ISNA(VLOOKUP(B45,FastTrack!$A:$A,1,0)),"Smart421","FastTrack"),"TTM"),"Remove"),"CEEMEA")</f>
        <v>Smart421</v>
      </c>
      <c r="I45" s="11" t="str">
        <f>IF(COUNTIF(schedule!CL$1:ZZ$100,B45)=0,"new","scheduled")</f>
        <v>new</v>
      </c>
    </row>
    <row r="46" spans="1:9">
      <c r="A46" s="1" t="s">
        <v>620</v>
      </c>
      <c r="B46" s="13">
        <v>120822054552</v>
      </c>
      <c r="C46" s="11" t="str">
        <f>IF(ISERROR(VLOOKUP(B46,'290812'!B:C,2,FALSE)),"new",VLOOKUP(B46,'290812'!B:C,2,FALSE))</f>
        <v>new</v>
      </c>
      <c r="D46" s="11" t="str">
        <f>IF(ISERROR(VLOOKUP(B46,'290812'!B:D,3,FALSE)),"new",IF(VLOOKUP(B46,'290812'!B:D,3,FALSE)="new","existing",VLOOKUP(B46,'290812'!B:D,3,FALSE)))</f>
        <v>new</v>
      </c>
      <c r="E46" s="4">
        <f t="shared" si="1"/>
        <v>41151</v>
      </c>
      <c r="F46" s="11" t="str">
        <f>IF(ISERROR(VLOOKUP(B46,'310812'!B:B,1,FALSE)),"yes","no")</f>
        <v>no</v>
      </c>
      <c r="G46" s="2" t="s">
        <v>838</v>
      </c>
      <c r="H46" s="11" t="str">
        <f>IF(ISNA(VLOOKUP(B46,CEEMEA!$A:$A,1,0)),IF(ISNA(VLOOKUP(B46,Removes!$A:$A,1,0)),IF(ISNA(VLOOKUP(B46,TTM!$A:$A,1,0)),IF(ISNA(VLOOKUP(B46,FastTrack!$A:$A,1,0)),"Smart421","FastTrack"),"TTM"),"Remove"),"CEEMEA")</f>
        <v>Smart421</v>
      </c>
      <c r="I46" s="11" t="str">
        <f>IF(COUNTIF(schedule!CL$1:ZZ$100,B46)=0,"new","scheduled")</f>
        <v>new</v>
      </c>
    </row>
    <row r="47" spans="1:9">
      <c r="A47" s="1" t="s">
        <v>616</v>
      </c>
      <c r="B47" s="13">
        <v>120822054912</v>
      </c>
      <c r="C47" s="11" t="str">
        <f>IF(ISERROR(VLOOKUP(B47,'290812'!B:C,2,FALSE)),"new",VLOOKUP(B47,'290812'!B:C,2,FALSE))</f>
        <v>new</v>
      </c>
      <c r="D47" s="11" t="str">
        <f>IF(ISERROR(VLOOKUP(B47,'290812'!B:D,3,FALSE)),"new",IF(VLOOKUP(B47,'290812'!B:D,3,FALSE)="new","existing",VLOOKUP(B47,'290812'!B:D,3,FALSE)))</f>
        <v>new</v>
      </c>
      <c r="E47" s="4">
        <f t="shared" si="1"/>
        <v>41151</v>
      </c>
      <c r="F47" s="11" t="str">
        <f>IF(ISERROR(VLOOKUP(B47,'310812'!B:B,1,FALSE)),"yes","no")</f>
        <v>no</v>
      </c>
      <c r="G47" s="2" t="s">
        <v>837</v>
      </c>
      <c r="H47" s="11" t="str">
        <f>IF(ISNA(VLOOKUP(B47,CEEMEA!$A:$A,1,0)),IF(ISNA(VLOOKUP(B47,Removes!$A:$A,1,0)),IF(ISNA(VLOOKUP(B47,TTM!$A:$A,1,0)),IF(ISNA(VLOOKUP(B47,FastTrack!$A:$A,1,0)),"Smart421","FastTrack"),"TTM"),"Remove"),"CEEMEA")</f>
        <v>Smart421</v>
      </c>
      <c r="I47" s="11" t="str">
        <f>IF(COUNTIF(schedule!CL$1:ZZ$100,B47)=0,"new","scheduled")</f>
        <v>new</v>
      </c>
    </row>
    <row r="48" spans="1:9">
      <c r="A48" s="1" t="s">
        <v>614</v>
      </c>
      <c r="B48" s="13">
        <v>120822055256</v>
      </c>
      <c r="C48" s="11" t="str">
        <f>IF(ISERROR(VLOOKUP(B48,'290812'!B:C,2,FALSE)),"new",VLOOKUP(B48,'290812'!B:C,2,FALSE))</f>
        <v>new</v>
      </c>
      <c r="D48" s="11" t="str">
        <f>IF(ISERROR(VLOOKUP(B48,'290812'!B:D,3,FALSE)),"new",IF(VLOOKUP(B48,'290812'!B:D,3,FALSE)="new","existing",VLOOKUP(B48,'290812'!B:D,3,FALSE)))</f>
        <v>new</v>
      </c>
      <c r="E48" s="4">
        <f t="shared" si="1"/>
        <v>41151</v>
      </c>
      <c r="F48" s="11" t="str">
        <f>IF(ISERROR(VLOOKUP(B48,'310812'!B:B,1,FALSE)),"yes","no")</f>
        <v>no</v>
      </c>
      <c r="G48" s="2" t="s">
        <v>836</v>
      </c>
      <c r="H48" s="11" t="str">
        <f>IF(ISNA(VLOOKUP(B48,CEEMEA!$A:$A,1,0)),IF(ISNA(VLOOKUP(B48,Removes!$A:$A,1,0)),IF(ISNA(VLOOKUP(B48,TTM!$A:$A,1,0)),IF(ISNA(VLOOKUP(B48,FastTrack!$A:$A,1,0)),"Smart421","FastTrack"),"TTM"),"Remove"),"CEEMEA")</f>
        <v>Smart421</v>
      </c>
      <c r="I48" s="11" t="str">
        <f>IF(COUNTIF(schedule!CL$1:ZZ$100,B48)=0,"new","scheduled")</f>
        <v>new</v>
      </c>
    </row>
    <row r="49" spans="1:9">
      <c r="A49" s="11" t="s">
        <v>673</v>
      </c>
      <c r="B49" s="13">
        <v>120822072617</v>
      </c>
      <c r="C49" s="11" t="str">
        <f>IF(ISERROR(VLOOKUP(B49,'290812'!B:C,2,FALSE)),"new",VLOOKUP(B49,'290812'!B:C,2,FALSE))</f>
        <v>new</v>
      </c>
      <c r="D49" s="11" t="str">
        <f>IF(ISERROR(VLOOKUP(B49,'290812'!B:D,3,FALSE)),"new",IF(VLOOKUP(B49,'290812'!B:D,3,FALSE)="new","existing",VLOOKUP(B49,'290812'!B:D,3,FALSE)))</f>
        <v>existing</v>
      </c>
      <c r="E49" s="4">
        <f t="shared" si="1"/>
        <v>41143</v>
      </c>
      <c r="F49" s="11" t="str">
        <f>IF(ISERROR(VLOOKUP(B49,'310812'!B:B,1,FALSE)),"yes","no")</f>
        <v>no</v>
      </c>
      <c r="G49" s="2" t="s">
        <v>674</v>
      </c>
      <c r="H49" s="11" t="str">
        <f>IF(ISNA(VLOOKUP(B49,CEEMEA!$A:$A,1,0)),IF(ISNA(VLOOKUP(B49,Removes!$A:$A,1,0)),IF(ISNA(VLOOKUP(B49,TTM!$A:$A,1,0)),IF(ISNA(VLOOKUP(B49,FastTrack!$A:$A,1,0)),"Smart421","FastTrack"),"TTM"),"Remove"),"CEEMEA")</f>
        <v>Smart421</v>
      </c>
      <c r="I49" s="11" t="str">
        <f>IF(COUNTIF(schedule!CL$1:ZZ$100,B49)=0,"new","scheduled")</f>
        <v>scheduled</v>
      </c>
    </row>
    <row r="50" spans="1:9">
      <c r="A50" s="11" t="s">
        <v>671</v>
      </c>
      <c r="B50" s="13">
        <v>120822073346</v>
      </c>
      <c r="C50" s="11" t="str">
        <f>IF(ISERROR(VLOOKUP(B50,'290812'!B:C,2,FALSE)),"new",VLOOKUP(B50,'290812'!B:C,2,FALSE))</f>
        <v>new</v>
      </c>
      <c r="D50" s="11" t="str">
        <f>IF(ISERROR(VLOOKUP(B50,'290812'!B:D,3,FALSE)),"new",IF(VLOOKUP(B50,'290812'!B:D,3,FALSE)="new","existing",VLOOKUP(B50,'290812'!B:D,3,FALSE)))</f>
        <v>existing</v>
      </c>
      <c r="E50" s="4">
        <f t="shared" si="1"/>
        <v>41143</v>
      </c>
      <c r="F50" s="11" t="str">
        <f>IF(ISERROR(VLOOKUP(B50,'310812'!B:B,1,FALSE)),"yes","no")</f>
        <v>no</v>
      </c>
      <c r="G50" s="2" t="s">
        <v>672</v>
      </c>
      <c r="H50" s="11" t="str">
        <f>IF(ISNA(VLOOKUP(B50,CEEMEA!$A:$A,1,0)),IF(ISNA(VLOOKUP(B50,Removes!$A:$A,1,0)),IF(ISNA(VLOOKUP(B50,TTM!$A:$A,1,0)),IF(ISNA(VLOOKUP(B50,FastTrack!$A:$A,1,0)),"Smart421","FastTrack"),"TTM"),"Remove"),"CEEMEA")</f>
        <v>Smart421</v>
      </c>
      <c r="I50" s="11" t="str">
        <f>IF(COUNTIF(schedule!CL$1:ZZ$100,B50)=0,"new","scheduled")</f>
        <v>scheduled</v>
      </c>
    </row>
    <row r="51" spans="1:9">
      <c r="A51" s="1" t="s">
        <v>832</v>
      </c>
      <c r="B51" s="13">
        <v>120829070951</v>
      </c>
      <c r="C51" s="11" t="str">
        <f>IF(ISERROR(VLOOKUP(B51,'290812'!B:C,2,FALSE)),"new",VLOOKUP(B51,'290812'!B:C,2,FALSE))</f>
        <v>new</v>
      </c>
      <c r="D51" s="11" t="str">
        <f>IF(ISERROR(VLOOKUP(B51,'290812'!B:D,3,FALSE)),"new",IF(VLOOKUP(B51,'290812'!B:D,3,FALSE)="new","existing",VLOOKUP(B51,'290812'!B:D,3,FALSE)))</f>
        <v>new</v>
      </c>
      <c r="E51" s="4">
        <f t="shared" si="1"/>
        <v>41151</v>
      </c>
      <c r="F51" s="11" t="str">
        <f>IF(ISERROR(VLOOKUP(B51,'310812'!B:B,1,FALSE)),"yes","no")</f>
        <v>yes</v>
      </c>
      <c r="G51" s="2" t="s">
        <v>833</v>
      </c>
      <c r="H51" s="11" t="str">
        <f>IF(ISNA(VLOOKUP(B51,CEEMEA!$A:$A,1,0)),IF(ISNA(VLOOKUP(B51,Removes!$A:$A,1,0)),IF(ISNA(VLOOKUP(B51,TTM!$A:$A,1,0)),IF(ISNA(VLOOKUP(B51,FastTrack!$A:$A,1,0)),"Smart421","FastTrack"),"TTM"),"Remove"),"CEEMEA")</f>
        <v>Smart421</v>
      </c>
      <c r="I51" s="11" t="str">
        <f>IF(COUNTIF(schedule!CL$1:ZZ$100,B51)=0,"new","scheduled")</f>
        <v>new</v>
      </c>
    </row>
    <row r="52" spans="1:9">
      <c r="A52" s="1" t="s">
        <v>834</v>
      </c>
      <c r="B52" s="13">
        <v>120829071004</v>
      </c>
      <c r="C52" s="11" t="str">
        <f>IF(ISERROR(VLOOKUP(B52,'290812'!B:C,2,FALSE)),"new",VLOOKUP(B52,'290812'!B:C,2,FALSE))</f>
        <v>new</v>
      </c>
      <c r="D52" s="11" t="str">
        <f>IF(ISERROR(VLOOKUP(B52,'290812'!B:D,3,FALSE)),"new",IF(VLOOKUP(B52,'290812'!B:D,3,FALSE)="new","existing",VLOOKUP(B52,'290812'!B:D,3,FALSE)))</f>
        <v>new</v>
      </c>
      <c r="E52" s="4">
        <f t="shared" si="1"/>
        <v>41151</v>
      </c>
      <c r="F52" s="11" t="str">
        <f>IF(ISERROR(VLOOKUP(B52,'310812'!B:B,1,FALSE)),"yes","no")</f>
        <v>yes</v>
      </c>
      <c r="G52" s="2" t="s">
        <v>835</v>
      </c>
      <c r="H52" s="11" t="str">
        <f>IF(ISNA(VLOOKUP(B52,CEEMEA!$A:$A,1,0)),IF(ISNA(VLOOKUP(B52,Removes!$A:$A,1,0)),IF(ISNA(VLOOKUP(B52,TTM!$A:$A,1,0)),IF(ISNA(VLOOKUP(B52,FastTrack!$A:$A,1,0)),"Smart421","FastTrack"),"TTM"),"Remove"),"CEEMEA")</f>
        <v>Smart421</v>
      </c>
      <c r="I52" s="11" t="str">
        <f>IF(COUNTIF(schedule!CL$1:ZZ$100,B52)=0,"new","scheduled")</f>
        <v>new</v>
      </c>
    </row>
    <row r="53" spans="1:9">
      <c r="A53" s="11" t="s">
        <v>331</v>
      </c>
      <c r="B53" s="13">
        <v>120829132233</v>
      </c>
      <c r="C53" s="11" t="str">
        <f>IF(ISERROR(VLOOKUP(B53,'290812'!B:C,2,FALSE)),"new",VLOOKUP(B53,'290812'!B:C,2,FALSE))</f>
        <v>new</v>
      </c>
      <c r="D53" s="11" t="str">
        <f>IF(ISERROR(VLOOKUP(B53,'290812'!B:D,3,FALSE)),"new",IF(VLOOKUP(B53,'290812'!B:D,3,FALSE)="new","existing",VLOOKUP(B53,'290812'!B:D,3,FALSE)))</f>
        <v>new</v>
      </c>
      <c r="E53" s="4">
        <f t="shared" si="1"/>
        <v>41150</v>
      </c>
      <c r="F53" s="11" t="str">
        <f>IF(ISERROR(VLOOKUP(B53,'310812'!B:B,1,FALSE)),"yes","no")</f>
        <v>no</v>
      </c>
      <c r="G53" s="2" t="s">
        <v>843</v>
      </c>
      <c r="H53" s="11" t="str">
        <f>IF(ISNA(VLOOKUP(B53,CEEMEA!$A:$A,1,0)),IF(ISNA(VLOOKUP(B53,Removes!$A:$A,1,0)),IF(ISNA(VLOOKUP(B53,TTM!$A:$A,1,0)),IF(ISNA(VLOOKUP(B53,FastTrack!$A:$A,1,0)),"Smart421","FastTrack"),"TTM"),"Remove"),"CEEMEA")</f>
        <v>Smart421</v>
      </c>
      <c r="I53" s="11" t="str">
        <f>IF(COUNTIF(schedule!CL$1:ZZ$100,B53)=0,"new","scheduled")</f>
        <v>scheduled</v>
      </c>
    </row>
    <row r="54" spans="1:9">
      <c r="A54" s="11" t="s">
        <v>330</v>
      </c>
      <c r="B54" s="13">
        <v>120829132918</v>
      </c>
      <c r="C54" s="11" t="str">
        <f>IF(ISERROR(VLOOKUP(B54,'290812'!B:C,2,FALSE)),"new",VLOOKUP(B54,'290812'!B:C,2,FALSE))</f>
        <v>new</v>
      </c>
      <c r="D54" s="11" t="str">
        <f>IF(ISERROR(VLOOKUP(B54,'290812'!B:D,3,FALSE)),"new",IF(VLOOKUP(B54,'290812'!B:D,3,FALSE)="new","existing",VLOOKUP(B54,'290812'!B:D,3,FALSE)))</f>
        <v>new</v>
      </c>
      <c r="E54" s="4">
        <f t="shared" si="1"/>
        <v>41150</v>
      </c>
      <c r="F54" s="11" t="str">
        <f>IF(ISERROR(VLOOKUP(B54,'310812'!B:B,1,FALSE)),"yes","no")</f>
        <v>no</v>
      </c>
      <c r="G54" s="2" t="s">
        <v>842</v>
      </c>
      <c r="H54" s="11" t="str">
        <f>IF(ISNA(VLOOKUP(B54,CEEMEA!$A:$A,1,0)),IF(ISNA(VLOOKUP(B54,Removes!$A:$A,1,0)),IF(ISNA(VLOOKUP(B54,TTM!$A:$A,1,0)),IF(ISNA(VLOOKUP(B54,FastTrack!$A:$A,1,0)),"Smart421","FastTrack"),"TTM"),"Remove"),"CEEMEA")</f>
        <v>Smart421</v>
      </c>
      <c r="I54" s="11" t="str">
        <f>IF(COUNTIF(schedule!CL$1:ZZ$100,B54)=0,"new","scheduled")</f>
        <v>scheduled</v>
      </c>
    </row>
    <row r="55" spans="1:9">
      <c r="A55" s="1" t="s">
        <v>824</v>
      </c>
      <c r="B55" s="13">
        <v>120830030052</v>
      </c>
      <c r="C55" s="11" t="str">
        <f>IF(ISERROR(VLOOKUP(B55,'290812'!B:C,2,FALSE)),"new",VLOOKUP(B55,'290812'!B:C,2,FALSE))</f>
        <v>new</v>
      </c>
      <c r="D55" s="11" t="str">
        <f>IF(ISERROR(VLOOKUP(B55,'290812'!B:D,3,FALSE)),"new",IF(VLOOKUP(B55,'290812'!B:D,3,FALSE)="new","existing",VLOOKUP(B55,'290812'!B:D,3,FALSE)))</f>
        <v>new</v>
      </c>
      <c r="E55" s="4">
        <f t="shared" si="1"/>
        <v>41151</v>
      </c>
      <c r="F55" s="11" t="str">
        <f>IF(ISERROR(VLOOKUP(B55,'310812'!B:B,1,FALSE)),"yes","no")</f>
        <v>no</v>
      </c>
      <c r="G55" s="2" t="s">
        <v>825</v>
      </c>
      <c r="H55" s="11" t="str">
        <f>IF(ISNA(VLOOKUP(B55,CEEMEA!$A:$A,1,0)),IF(ISNA(VLOOKUP(B55,Removes!$A:$A,1,0)),IF(ISNA(VLOOKUP(B55,TTM!$A:$A,1,0)),IF(ISNA(VLOOKUP(B55,FastTrack!$A:$A,1,0)),"Smart421","FastTrack"),"TTM"),"Remove"),"CEEMEA")</f>
        <v>Smart421</v>
      </c>
      <c r="I55" s="11" t="str">
        <f>IF(COUNTIF(schedule!CL$1:ZZ$100,B55)=0,"new","scheduled")</f>
        <v>new</v>
      </c>
    </row>
    <row r="56" spans="1:9">
      <c r="A56" s="1" t="s">
        <v>826</v>
      </c>
      <c r="B56" s="13">
        <v>120830030110</v>
      </c>
      <c r="C56" s="11" t="str">
        <f>IF(ISERROR(VLOOKUP(B56,'290812'!B:C,2,FALSE)),"new",VLOOKUP(B56,'290812'!B:C,2,FALSE))</f>
        <v>new</v>
      </c>
      <c r="D56" s="11" t="str">
        <f>IF(ISERROR(VLOOKUP(B56,'290812'!B:D,3,FALSE)),"new",IF(VLOOKUP(B56,'290812'!B:D,3,FALSE)="new","existing",VLOOKUP(B56,'290812'!B:D,3,FALSE)))</f>
        <v>new</v>
      </c>
      <c r="E56" s="4">
        <f t="shared" si="1"/>
        <v>41151</v>
      </c>
      <c r="F56" s="11" t="str">
        <f>IF(ISERROR(VLOOKUP(B56,'310812'!B:B,1,FALSE)),"yes","no")</f>
        <v>no</v>
      </c>
      <c r="G56" s="2" t="s">
        <v>827</v>
      </c>
      <c r="H56" s="11" t="str">
        <f>IF(ISNA(VLOOKUP(B56,CEEMEA!$A:$A,1,0)),IF(ISNA(VLOOKUP(B56,Removes!$A:$A,1,0)),IF(ISNA(VLOOKUP(B56,TTM!$A:$A,1,0)),IF(ISNA(VLOOKUP(B56,FastTrack!$A:$A,1,0)),"Smart421","FastTrack"),"TTM"),"Remove"),"CEEMEA")</f>
        <v>Smart421</v>
      </c>
      <c r="I56" s="11" t="str">
        <f>IF(COUNTIF(schedule!CL$1:ZZ$100,B56)=0,"new","scheduled")</f>
        <v>new</v>
      </c>
    </row>
    <row r="57" spans="1:9">
      <c r="A57" s="1" t="s">
        <v>828</v>
      </c>
      <c r="B57" s="13">
        <v>120830030243</v>
      </c>
      <c r="C57" s="11" t="str">
        <f>IF(ISERROR(VLOOKUP(B57,'290812'!B:C,2,FALSE)),"new",VLOOKUP(B57,'290812'!B:C,2,FALSE))</f>
        <v>new</v>
      </c>
      <c r="D57" s="11" t="str">
        <f>IF(ISERROR(VLOOKUP(B57,'290812'!B:D,3,FALSE)),"new",IF(VLOOKUP(B57,'290812'!B:D,3,FALSE)="new","existing",VLOOKUP(B57,'290812'!B:D,3,FALSE)))</f>
        <v>new</v>
      </c>
      <c r="E57" s="4">
        <f t="shared" si="1"/>
        <v>41151</v>
      </c>
      <c r="F57" s="11" t="str">
        <f>IF(ISERROR(VLOOKUP(B57,'310812'!B:B,1,FALSE)),"yes","no")</f>
        <v>no</v>
      </c>
      <c r="G57" s="2" t="s">
        <v>829</v>
      </c>
      <c r="H57" s="11" t="str">
        <f>IF(ISNA(VLOOKUP(B57,CEEMEA!$A:$A,1,0)),IF(ISNA(VLOOKUP(B57,Removes!$A:$A,1,0)),IF(ISNA(VLOOKUP(B57,TTM!$A:$A,1,0)),IF(ISNA(VLOOKUP(B57,FastTrack!$A:$A,1,0)),"Smart421","FastTrack"),"TTM"),"Remove"),"CEEMEA")</f>
        <v>Smart421</v>
      </c>
      <c r="I57" s="11" t="str">
        <f>IF(COUNTIF(schedule!CL$1:ZZ$100,B57)=0,"new","scheduled")</f>
        <v>new</v>
      </c>
    </row>
    <row r="58" spans="1:9">
      <c r="A58" s="1" t="s">
        <v>830</v>
      </c>
      <c r="B58" s="13">
        <v>120830030301</v>
      </c>
      <c r="C58" s="11" t="str">
        <f>IF(ISERROR(VLOOKUP(B58,'290812'!B:C,2,FALSE)),"new",VLOOKUP(B58,'290812'!B:C,2,FALSE))</f>
        <v>new</v>
      </c>
      <c r="D58" s="11" t="str">
        <f>IF(ISERROR(VLOOKUP(B58,'290812'!B:D,3,FALSE)),"new",IF(VLOOKUP(B58,'290812'!B:D,3,FALSE)="new","existing",VLOOKUP(B58,'290812'!B:D,3,FALSE)))</f>
        <v>new</v>
      </c>
      <c r="E58" s="4">
        <f t="shared" si="1"/>
        <v>41151</v>
      </c>
      <c r="F58" s="11" t="str">
        <f>IF(ISERROR(VLOOKUP(B58,'310812'!B:B,1,FALSE)),"yes","no")</f>
        <v>no</v>
      </c>
      <c r="G58" s="2" t="s">
        <v>831</v>
      </c>
      <c r="H58" s="11" t="str">
        <f>IF(ISNA(VLOOKUP(B58,CEEMEA!$A:$A,1,0)),IF(ISNA(VLOOKUP(B58,Removes!$A:$A,1,0)),IF(ISNA(VLOOKUP(B58,TTM!$A:$A,1,0)),IF(ISNA(VLOOKUP(B58,FastTrack!$A:$A,1,0)),"Smart421","FastTrack"),"TTM"),"Remove"),"CEEMEA")</f>
        <v>Smart421</v>
      </c>
      <c r="I58" s="11" t="str">
        <f>IF(COUNTIF(schedule!CL$1:ZZ$100,B58)=0,"new","scheduled")</f>
        <v>new</v>
      </c>
    </row>
    <row r="59" spans="1:9">
      <c r="A59" s="11" t="s">
        <v>21</v>
      </c>
      <c r="B59" s="13">
        <v>1101121309421</v>
      </c>
      <c r="C59" s="11" t="str">
        <f>IF(ISERROR(VLOOKUP(B59,'290812'!B:C,2,FALSE)),"new",VLOOKUP(B59,'290812'!B:C,2,FALSE))</f>
        <v>new</v>
      </c>
      <c r="D59" s="11" t="str">
        <f>IF(ISERROR(VLOOKUP(B59,'290812'!B:D,3,FALSE)),"new",IF(VLOOKUP(B59,'290812'!B:D,3,FALSE)="new","existing",VLOOKUP(B59,'290812'!B:D,3,FALSE)))</f>
        <v>existing</v>
      </c>
      <c r="E59" s="4">
        <f t="shared" si="1"/>
        <v>41116</v>
      </c>
      <c r="F59" s="11" t="str">
        <f>IF(ISERROR(VLOOKUP(B59,'310812'!B:B,1,FALSE)),"yes","no")</f>
        <v>yes</v>
      </c>
      <c r="G59" s="2" t="s">
        <v>246</v>
      </c>
      <c r="H59" s="11" t="str">
        <f>IF(ISNA(VLOOKUP(B59,CEEMEA!$A:$A,1,0)),IF(ISNA(VLOOKUP(B59,Removes!$A:$A,1,0)),IF(ISNA(VLOOKUP(B59,TTM!$A:$A,1,0)),IF(ISNA(VLOOKUP(B59,FastTrack!$A:$A,1,0)),"Smart421","FastTrack"),"TTM"),"Remove"),"CEEMEA")</f>
        <v>Smart421</v>
      </c>
      <c r="I59" s="11" t="str">
        <f>IF(COUNTIF(schedule!CL$1:ZZ$100,B59)=0,"new","scheduled")</f>
        <v>scheduled</v>
      </c>
    </row>
    <row r="60" spans="1:9">
      <c r="A60" s="11" t="s">
        <v>861</v>
      </c>
      <c r="B60" s="13">
        <v>1206290700033</v>
      </c>
      <c r="C60" s="11" t="str">
        <f>IF(ISERROR(VLOOKUP(B60,'290812'!B:C,2,FALSE)),"new",VLOOKUP(B60,'290812'!B:C,2,FALSE))</f>
        <v>new</v>
      </c>
      <c r="D60" s="11" t="str">
        <f>IF(ISERROR(VLOOKUP(B60,'290812'!B:D,3,FALSE)),"new",IF(VLOOKUP(B60,'290812'!B:D,3,FALSE)="new","existing",VLOOKUP(B60,'290812'!B:D,3,FALSE)))</f>
        <v>existing</v>
      </c>
      <c r="E60" s="4">
        <f t="shared" si="1"/>
        <v>41148</v>
      </c>
      <c r="F60" s="11" t="str">
        <f>IF(ISERROR(VLOOKUP(B60,'310812'!B:B,1,FALSE)),"yes","no")</f>
        <v>no</v>
      </c>
      <c r="G60" s="2" t="s">
        <v>862</v>
      </c>
      <c r="H60" s="11" t="str">
        <f>IF(ISNA(VLOOKUP(B60,CEEMEA!$A:$A,1,0)),IF(ISNA(VLOOKUP(B60,Removes!$A:$A,1,0)),IF(ISNA(VLOOKUP(B60,TTM!$A:$A,1,0)),IF(ISNA(VLOOKUP(B60,FastTrack!$A:$A,1,0)),"Smart421","FastTrack"),"TTM"),"Remove"),"CEEMEA")</f>
        <v>Smart421</v>
      </c>
      <c r="I60" s="11" t="str">
        <f>IF(COUNTIF(schedule!CL$1:ZZ$100,B60)=0,"new","scheduled")</f>
        <v>scheduled</v>
      </c>
    </row>
    <row r="61" spans="1:9">
      <c r="A61" s="11" t="s">
        <v>224</v>
      </c>
      <c r="B61" s="13">
        <v>1206290700111</v>
      </c>
      <c r="C61" s="11" t="str">
        <f>IF(ISERROR(VLOOKUP(B61,'290812'!B:C,2,FALSE)),"new",VLOOKUP(B61,'290812'!B:C,2,FALSE))</f>
        <v>new</v>
      </c>
      <c r="D61" s="11" t="str">
        <f>IF(ISERROR(VLOOKUP(B61,'290812'!B:D,3,FALSE)),"new",IF(VLOOKUP(B61,'290812'!B:D,3,FALSE)="new","existing",VLOOKUP(B61,'290812'!B:D,3,FALSE)))</f>
        <v>existing</v>
      </c>
      <c r="E61" s="4">
        <f t="shared" si="1"/>
        <v>41149</v>
      </c>
      <c r="F61" s="11" t="str">
        <f>IF(ISERROR(VLOOKUP(B61,'310812'!B:B,1,FALSE)),"yes","no")</f>
        <v>no</v>
      </c>
      <c r="G61" s="2" t="s">
        <v>852</v>
      </c>
      <c r="H61" s="11" t="str">
        <f>IF(ISNA(VLOOKUP(B61,CEEMEA!$A:$A,1,0)),IF(ISNA(VLOOKUP(B61,Removes!$A:$A,1,0)),IF(ISNA(VLOOKUP(B61,TTM!$A:$A,1,0)),IF(ISNA(VLOOKUP(B61,FastTrack!$A:$A,1,0)),"Smart421","FastTrack"),"TTM"),"Remove"),"CEEMEA")</f>
        <v>Smart421</v>
      </c>
      <c r="I61" s="11" t="str">
        <f>IF(COUNTIF(schedule!CL$1:ZZ$100,B61)=0,"new","scheduled")</f>
        <v>scheduled</v>
      </c>
    </row>
    <row r="62" spans="1:9">
      <c r="A62" s="11" t="s">
        <v>393</v>
      </c>
      <c r="B62" s="13">
        <v>1207310442292</v>
      </c>
      <c r="C62" s="11" t="str">
        <f>IF(ISERROR(VLOOKUP(B62,'290812'!B:C,2,FALSE)),"new",VLOOKUP(B62,'290812'!B:C,2,FALSE))</f>
        <v>new</v>
      </c>
      <c r="D62" s="11" t="str">
        <f>IF(ISERROR(VLOOKUP(B62,'290812'!B:D,3,FALSE)),"new",IF(VLOOKUP(B62,'290812'!B:D,3,FALSE)="new","existing",VLOOKUP(B62,'290812'!B:D,3,FALSE)))</f>
        <v>existing</v>
      </c>
      <c r="E62" s="4">
        <f t="shared" si="1"/>
        <v>41149</v>
      </c>
      <c r="F62" s="11" t="str">
        <f>IF(ISERROR(VLOOKUP(B62,'310812'!B:B,1,FALSE)),"yes","no")</f>
        <v>no</v>
      </c>
      <c r="G62" s="2" t="s">
        <v>794</v>
      </c>
      <c r="H62" s="11" t="str">
        <f>IF(ISNA(VLOOKUP(B62,CEEMEA!$A:$A,1,0)),IF(ISNA(VLOOKUP(B62,Removes!$A:$A,1,0)),IF(ISNA(VLOOKUP(B62,TTM!$A:$A,1,0)),IF(ISNA(VLOOKUP(B62,FastTrack!$A:$A,1,0)),"Smart421","FastTrack"),"TTM"),"Remove"),"CEEMEA")</f>
        <v>Remove</v>
      </c>
      <c r="I62" s="11" t="str">
        <f>IF(COUNTIF(schedule!CL$1:ZZ$100,B62)=0,"new","scheduled")</f>
        <v>scheduled</v>
      </c>
    </row>
    <row r="63" spans="1:9">
      <c r="A63" s="11" t="s">
        <v>262</v>
      </c>
      <c r="B63" s="13">
        <v>1208030616571</v>
      </c>
      <c r="C63" s="11" t="str">
        <f>IF(ISERROR(VLOOKUP(B63,'290812'!B:C,2,FALSE)),"new",VLOOKUP(B63,'290812'!B:C,2,FALSE))</f>
        <v>new</v>
      </c>
      <c r="D63" s="11" t="str">
        <f>IF(ISERROR(VLOOKUP(B63,'290812'!B:D,3,FALSE)),"new",IF(VLOOKUP(B63,'290812'!B:D,3,FALSE)="new","existing",VLOOKUP(B63,'290812'!B:D,3,FALSE)))</f>
        <v>existing</v>
      </c>
      <c r="E63" s="4">
        <f t="shared" si="1"/>
        <v>41124</v>
      </c>
      <c r="F63" s="11" t="str">
        <f>IF(ISERROR(VLOOKUP(B63,'310812'!B:B,1,FALSE)),"yes","no")</f>
        <v>no</v>
      </c>
      <c r="G63" s="2" t="s">
        <v>263</v>
      </c>
      <c r="H63" s="11" t="str">
        <f>IF(ISNA(VLOOKUP(B63,CEEMEA!$A:$A,1,0)),IF(ISNA(VLOOKUP(B63,Removes!$A:$A,1,0)),IF(ISNA(VLOOKUP(B63,TTM!$A:$A,1,0)),IF(ISNA(VLOOKUP(B63,FastTrack!$A:$A,1,0)),"Smart421","FastTrack"),"TTM"),"Remove"),"CEEMEA")</f>
        <v>Smart421</v>
      </c>
      <c r="I63" s="11" t="str">
        <f>IF(COUNTIF(schedule!CL$1:ZZ$100,B63)=0,"new","scheduled")</f>
        <v>scheduled</v>
      </c>
    </row>
    <row r="64" spans="1:9">
      <c r="A64" s="11" t="s">
        <v>796</v>
      </c>
      <c r="B64" s="13">
        <v>1208060834352</v>
      </c>
      <c r="C64" s="11" t="str">
        <f>IF(ISERROR(VLOOKUP(B64,'290812'!B:C,2,FALSE)),"new",VLOOKUP(B64,'290812'!B:C,2,FALSE))</f>
        <v>new</v>
      </c>
      <c r="D64" s="11" t="str">
        <f>IF(ISERROR(VLOOKUP(B64,'290812'!B:D,3,FALSE)),"new",IF(VLOOKUP(B64,'290812'!B:D,3,FALSE)="new","existing",VLOOKUP(B64,'290812'!B:D,3,FALSE)))</f>
        <v>existing</v>
      </c>
      <c r="E64" s="4">
        <f t="shared" si="1"/>
        <v>41149</v>
      </c>
      <c r="F64" s="11" t="str">
        <f>IF(ISERROR(VLOOKUP(B64,'310812'!B:B,1,FALSE)),"yes","no")</f>
        <v>no</v>
      </c>
      <c r="G64" s="2" t="s">
        <v>797</v>
      </c>
      <c r="H64" s="11" t="str">
        <f>IF(ISNA(VLOOKUP(B64,CEEMEA!$A:$A,1,0)),IF(ISNA(VLOOKUP(B64,Removes!$A:$A,1,0)),IF(ISNA(VLOOKUP(B64,TTM!$A:$A,1,0)),IF(ISNA(VLOOKUP(B64,FastTrack!$A:$A,1,0)),"Smart421","FastTrack"),"TTM"),"Remove"),"CEEMEA")</f>
        <v>Smart421</v>
      </c>
      <c r="I64" s="11" t="str">
        <f>IF(COUNTIF(schedule!CL$1:ZZ$100,B64)=0,"new","scheduled")</f>
        <v>new</v>
      </c>
    </row>
    <row r="65" spans="1:9">
      <c r="A65" s="11" t="s">
        <v>64</v>
      </c>
      <c r="B65" s="13">
        <v>1208090636051</v>
      </c>
      <c r="C65" s="11" t="str">
        <f>IF(ISERROR(VLOOKUP(B65,'290812'!B:C,2,FALSE)),"new",VLOOKUP(B65,'290812'!B:C,2,FALSE))</f>
        <v>new</v>
      </c>
      <c r="D65" s="11" t="str">
        <f>IF(ISERROR(VLOOKUP(B65,'290812'!B:D,3,FALSE)),"new",IF(VLOOKUP(B65,'290812'!B:D,3,FALSE)="new","existing",VLOOKUP(B65,'290812'!B:D,3,FALSE)))</f>
        <v>existing</v>
      </c>
      <c r="E65" s="4">
        <f t="shared" si="1"/>
        <v>41134</v>
      </c>
      <c r="F65" s="11" t="str">
        <f>IF(ISERROR(VLOOKUP(B65,'310812'!B:B,1,FALSE)),"yes","no")</f>
        <v>no</v>
      </c>
      <c r="G65" s="2" t="s">
        <v>711</v>
      </c>
      <c r="H65" s="11" t="str">
        <f>IF(ISNA(VLOOKUP(B65,CEEMEA!$A:$A,1,0)),IF(ISNA(VLOOKUP(B65,Removes!$A:$A,1,0)),IF(ISNA(VLOOKUP(B65,TTM!$A:$A,1,0)),IF(ISNA(VLOOKUP(B65,FastTrack!$A:$A,1,0)),"Smart421","FastTrack"),"TTM"),"Remove"),"CEEMEA")</f>
        <v>Smart421</v>
      </c>
      <c r="I65" s="11" t="str">
        <f>IF(COUNTIF(schedule!CL$1:ZZ$100,B65)=0,"new","scheduled")</f>
        <v>scheduled</v>
      </c>
    </row>
    <row r="66" spans="1:9">
      <c r="A66" s="11" t="s">
        <v>855</v>
      </c>
      <c r="B66" s="13">
        <v>1208090652303</v>
      </c>
      <c r="C66" s="11" t="str">
        <f>IF(ISERROR(VLOOKUP(B66,'290812'!B:C,2,FALSE)),"new",VLOOKUP(B66,'290812'!B:C,2,FALSE))</f>
        <v>new</v>
      </c>
      <c r="D66" s="11" t="str">
        <f>IF(ISERROR(VLOOKUP(B66,'290812'!B:D,3,FALSE)),"new",IF(VLOOKUP(B66,'290812'!B:D,3,FALSE)="new","existing",VLOOKUP(B66,'290812'!B:D,3,FALSE)))</f>
        <v>existing</v>
      </c>
      <c r="E66" s="4">
        <f t="shared" si="1"/>
        <v>41149</v>
      </c>
      <c r="F66" s="11" t="str">
        <f>IF(ISERROR(VLOOKUP(B66,'310812'!B:B,1,FALSE)),"yes","no")</f>
        <v>no</v>
      </c>
      <c r="G66" s="2" t="s">
        <v>856</v>
      </c>
      <c r="H66" s="11" t="str">
        <f>IF(ISNA(VLOOKUP(B66,CEEMEA!$A:$A,1,0)),IF(ISNA(VLOOKUP(B66,Removes!$A:$A,1,0)),IF(ISNA(VLOOKUP(B66,TTM!$A:$A,1,0)),IF(ISNA(VLOOKUP(B66,FastTrack!$A:$A,1,0)),"Smart421","FastTrack"),"TTM"),"Remove"),"CEEMEA")</f>
        <v>Smart421</v>
      </c>
      <c r="I66" s="11" t="str">
        <f>IF(COUNTIF(schedule!CL$1:ZZ$100,B66)=0,"new","scheduled")</f>
        <v>new</v>
      </c>
    </row>
    <row r="67" spans="1:9">
      <c r="A67" s="1" t="s">
        <v>822</v>
      </c>
      <c r="B67" s="13">
        <v>1208090652334</v>
      </c>
      <c r="C67" s="11" t="str">
        <f>IF(ISERROR(VLOOKUP(B67,'290812'!B:C,2,FALSE)),"new",VLOOKUP(B67,'290812'!B:C,2,FALSE))</f>
        <v>new</v>
      </c>
      <c r="D67" s="11" t="str">
        <f>IF(ISERROR(VLOOKUP(B67,'290812'!B:D,3,FALSE)),"new",IF(VLOOKUP(B67,'290812'!B:D,3,FALSE)="new","existing",VLOOKUP(B67,'290812'!B:D,3,FALSE)))</f>
        <v>existing</v>
      </c>
      <c r="E67" s="4">
        <f t="shared" ref="E67:E80" si="2">DATEVALUE(MID(G67,SEARCH("/",G67,1)-2,10))</f>
        <v>41151</v>
      </c>
      <c r="F67" s="11" t="str">
        <f>IF(ISERROR(VLOOKUP(B67,'310812'!B:B,1,FALSE)),"yes","no")</f>
        <v>no</v>
      </c>
      <c r="G67" s="2" t="s">
        <v>823</v>
      </c>
      <c r="H67" s="11" t="str">
        <f>IF(ISNA(VLOOKUP(B67,CEEMEA!$A:$A,1,0)),IF(ISNA(VLOOKUP(B67,Removes!$A:$A,1,0)),IF(ISNA(VLOOKUP(B67,TTM!$A:$A,1,0)),IF(ISNA(VLOOKUP(B67,FastTrack!$A:$A,1,0)),"Smart421","FastTrack"),"TTM"),"Remove"),"CEEMEA")</f>
        <v>Smart421</v>
      </c>
      <c r="I67" s="11" t="str">
        <f>IF(COUNTIF(schedule!CL$1:ZZ$100,B67)=0,"new","scheduled")</f>
        <v>new</v>
      </c>
    </row>
    <row r="68" spans="1:9">
      <c r="A68" s="11" t="s">
        <v>857</v>
      </c>
      <c r="B68" s="13">
        <v>1208090652422</v>
      </c>
      <c r="C68" s="11" t="str">
        <f>IF(ISERROR(VLOOKUP(B68,'290812'!B:C,2,FALSE)),"new",VLOOKUP(B68,'290812'!B:C,2,FALSE))</f>
        <v>new</v>
      </c>
      <c r="D68" s="11" t="str">
        <f>IF(ISERROR(VLOOKUP(B68,'290812'!B:D,3,FALSE)),"new",IF(VLOOKUP(B68,'290812'!B:D,3,FALSE)="new","existing",VLOOKUP(B68,'290812'!B:D,3,FALSE)))</f>
        <v>existing</v>
      </c>
      <c r="E68" s="4">
        <f t="shared" si="2"/>
        <v>41149</v>
      </c>
      <c r="F68" s="11" t="str">
        <f>IF(ISERROR(VLOOKUP(B68,'310812'!B:B,1,FALSE)),"yes","no")</f>
        <v>no</v>
      </c>
      <c r="G68" s="2" t="s">
        <v>858</v>
      </c>
      <c r="H68" s="11" t="str">
        <f>IF(ISNA(VLOOKUP(B68,CEEMEA!$A:$A,1,0)),IF(ISNA(VLOOKUP(B68,Removes!$A:$A,1,0)),IF(ISNA(VLOOKUP(B68,TTM!$A:$A,1,0)),IF(ISNA(VLOOKUP(B68,FastTrack!$A:$A,1,0)),"Smart421","FastTrack"),"TTM"),"Remove"),"CEEMEA")</f>
        <v>Smart421</v>
      </c>
      <c r="I68" s="11" t="str">
        <f>IF(COUNTIF(schedule!CL$1:ZZ$100,B68)=0,"new","scheduled")</f>
        <v>new</v>
      </c>
    </row>
    <row r="69" spans="1:9">
      <c r="A69" s="11" t="s">
        <v>850</v>
      </c>
      <c r="B69" s="13">
        <v>1208130502052</v>
      </c>
      <c r="C69" s="11" t="str">
        <f>IF(ISERROR(VLOOKUP(B69,'290812'!B:C,2,FALSE)),"new",VLOOKUP(B69,'290812'!B:C,2,FALSE))</f>
        <v>new</v>
      </c>
      <c r="D69" s="11" t="str">
        <f>IF(ISERROR(VLOOKUP(B69,'290812'!B:D,3,FALSE)),"new",IF(VLOOKUP(B69,'290812'!B:D,3,FALSE)="new","existing",VLOOKUP(B69,'290812'!B:D,3,FALSE)))</f>
        <v>existing</v>
      </c>
      <c r="E69" s="4">
        <f t="shared" si="2"/>
        <v>41149</v>
      </c>
      <c r="F69" s="11" t="str">
        <f>IF(ISERROR(VLOOKUP(B69,'310812'!B:B,1,FALSE)),"yes","no")</f>
        <v>no</v>
      </c>
      <c r="G69" s="2" t="s">
        <v>799</v>
      </c>
      <c r="H69" s="11" t="str">
        <f>IF(ISNA(VLOOKUP(B69,CEEMEA!$A:$A,1,0)),IF(ISNA(VLOOKUP(B69,Removes!$A:$A,1,0)),IF(ISNA(VLOOKUP(B69,TTM!$A:$A,1,0)),IF(ISNA(VLOOKUP(B69,FastTrack!$A:$A,1,0)),"Smart421","FastTrack"),"TTM"),"Remove"),"CEEMEA")</f>
        <v>Smart421</v>
      </c>
      <c r="I69" s="11" t="str">
        <f>IF(COUNTIF(schedule!CL$1:ZZ$100,B69)=0,"new","scheduled")</f>
        <v>new</v>
      </c>
    </row>
    <row r="70" spans="1:9">
      <c r="A70" s="11" t="s">
        <v>849</v>
      </c>
      <c r="B70" s="13">
        <v>1208130516282</v>
      </c>
      <c r="C70" s="11" t="str">
        <f>IF(ISERROR(VLOOKUP(B70,'290812'!B:C,2,FALSE)),"new",VLOOKUP(B70,'290812'!B:C,2,FALSE))</f>
        <v>new</v>
      </c>
      <c r="D70" s="11" t="str">
        <f>IF(ISERROR(VLOOKUP(B70,'290812'!B:D,3,FALSE)),"new",IF(VLOOKUP(B70,'290812'!B:D,3,FALSE)="new","existing",VLOOKUP(B70,'290812'!B:D,3,FALSE)))</f>
        <v>existing</v>
      </c>
      <c r="E70" s="4">
        <f t="shared" si="2"/>
        <v>41149</v>
      </c>
      <c r="F70" s="11" t="str">
        <f>IF(ISERROR(VLOOKUP(B70,'310812'!B:B,1,FALSE)),"yes","no")</f>
        <v>no</v>
      </c>
      <c r="G70" s="2" t="s">
        <v>798</v>
      </c>
      <c r="H70" s="11" t="str">
        <f>IF(ISNA(VLOOKUP(B70,CEEMEA!$A:$A,1,0)),IF(ISNA(VLOOKUP(B70,Removes!$A:$A,1,0)),IF(ISNA(VLOOKUP(B70,TTM!$A:$A,1,0)),IF(ISNA(VLOOKUP(B70,FastTrack!$A:$A,1,0)),"Smart421","FastTrack"),"TTM"),"Remove"),"CEEMEA")</f>
        <v>Smart421</v>
      </c>
      <c r="I70" s="11" t="str">
        <f>IF(COUNTIF(schedule!CL$1:ZZ$100,B70)=0,"new","scheduled")</f>
        <v>new</v>
      </c>
    </row>
    <row r="71" spans="1:9">
      <c r="A71" s="11" t="s">
        <v>489</v>
      </c>
      <c r="B71" s="13">
        <v>1208130524571</v>
      </c>
      <c r="C71" s="11" t="str">
        <f>IF(ISERROR(VLOOKUP(B71,'290812'!B:C,2,FALSE)),"new",VLOOKUP(B71,'290812'!B:C,2,FALSE))</f>
        <v>new</v>
      </c>
      <c r="D71" s="11" t="str">
        <f>IF(ISERROR(VLOOKUP(B71,'290812'!B:D,3,FALSE)),"new",IF(VLOOKUP(B71,'290812'!B:D,3,FALSE)="new","existing",VLOOKUP(B71,'290812'!B:D,3,FALSE)))</f>
        <v>existing</v>
      </c>
      <c r="E71" s="4">
        <f t="shared" si="2"/>
        <v>41149</v>
      </c>
      <c r="F71" s="11" t="str">
        <f>IF(ISERROR(VLOOKUP(B71,'310812'!B:B,1,FALSE)),"yes","no")</f>
        <v>no</v>
      </c>
      <c r="G71" s="2" t="s">
        <v>795</v>
      </c>
      <c r="H71" s="11" t="str">
        <f>IF(ISNA(VLOOKUP(B71,CEEMEA!$A:$A,1,0)),IF(ISNA(VLOOKUP(B71,Removes!$A:$A,1,0)),IF(ISNA(VLOOKUP(B71,TTM!$A:$A,1,0)),IF(ISNA(VLOOKUP(B71,FastTrack!$A:$A,1,0)),"Smart421","FastTrack"),"TTM"),"Remove"),"CEEMEA")</f>
        <v>Remove</v>
      </c>
      <c r="I71" s="11" t="str">
        <f>IF(COUNTIF(schedule!CL$1:ZZ$100,B71)=0,"new","scheduled")</f>
        <v>new</v>
      </c>
    </row>
    <row r="72" spans="1:9">
      <c r="A72" s="11" t="s">
        <v>376</v>
      </c>
      <c r="B72" s="13">
        <v>1208130601181</v>
      </c>
      <c r="C72" s="11" t="str">
        <f>IF(ISERROR(VLOOKUP(B72,'290812'!B:C,2,FALSE)),"new",VLOOKUP(B72,'290812'!B:C,2,FALSE))</f>
        <v>new</v>
      </c>
      <c r="D72" s="11" t="str">
        <f>IF(ISERROR(VLOOKUP(B72,'290812'!B:D,3,FALSE)),"new",IF(VLOOKUP(B72,'290812'!B:D,3,FALSE)="new","existing",VLOOKUP(B72,'290812'!B:D,3,FALSE)))</f>
        <v>existing</v>
      </c>
      <c r="E72" s="4">
        <f t="shared" si="2"/>
        <v>41134</v>
      </c>
      <c r="F72" s="11" t="str">
        <f>IF(ISERROR(VLOOKUP(B72,'310812'!B:B,1,FALSE)),"yes","no")</f>
        <v>no</v>
      </c>
      <c r="G72" s="2" t="s">
        <v>709</v>
      </c>
      <c r="H72" s="11" t="str">
        <f>IF(ISNA(VLOOKUP(B72,CEEMEA!$A:$A,1,0)),IF(ISNA(VLOOKUP(B72,Removes!$A:$A,1,0)),IF(ISNA(VLOOKUP(B72,TTM!$A:$A,1,0)),IF(ISNA(VLOOKUP(B72,FastTrack!$A:$A,1,0)),"Smart421","FastTrack"),"TTM"),"Remove"),"CEEMEA")</f>
        <v>Smart421</v>
      </c>
      <c r="I72" s="11" t="str">
        <f>IF(COUNTIF(schedule!CL$1:ZZ$100,B72)=0,"new","scheduled")</f>
        <v>scheduled</v>
      </c>
    </row>
    <row r="73" spans="1:9">
      <c r="A73" s="11" t="s">
        <v>389</v>
      </c>
      <c r="B73" s="13">
        <v>1208140314061</v>
      </c>
      <c r="C73" s="11" t="str">
        <f>IF(ISERROR(VLOOKUP(B73,'290812'!B:C,2,FALSE)),"new",VLOOKUP(B73,'290812'!B:C,2,FALSE))</f>
        <v>new</v>
      </c>
      <c r="D73" s="11" t="str">
        <f>IF(ISERROR(VLOOKUP(B73,'290812'!B:D,3,FALSE)),"new",IF(VLOOKUP(B73,'290812'!B:D,3,FALSE)="new","existing",VLOOKUP(B73,'290812'!B:D,3,FALSE)))</f>
        <v>existing</v>
      </c>
      <c r="E73" s="4">
        <f t="shared" si="2"/>
        <v>41136</v>
      </c>
      <c r="F73" s="11" t="str">
        <f>IF(ISERROR(VLOOKUP(B73,'310812'!B:B,1,FALSE)),"yes","no")</f>
        <v>no</v>
      </c>
      <c r="G73" s="2" t="s">
        <v>707</v>
      </c>
      <c r="H73" s="11" t="str">
        <f>IF(ISNA(VLOOKUP(B73,CEEMEA!$A:$A,1,0)),IF(ISNA(VLOOKUP(B73,Removes!$A:$A,1,0)),IF(ISNA(VLOOKUP(B73,TTM!$A:$A,1,0)),IF(ISNA(VLOOKUP(B73,FastTrack!$A:$A,1,0)),"Smart421","FastTrack"),"TTM"),"Remove"),"CEEMEA")</f>
        <v>Smart421</v>
      </c>
      <c r="I73" s="11" t="str">
        <f>IF(COUNTIF(schedule!CL$1:ZZ$100,B73)=0,"new","scheduled")</f>
        <v>scheduled</v>
      </c>
    </row>
    <row r="74" spans="1:9">
      <c r="A74" s="11" t="s">
        <v>846</v>
      </c>
      <c r="B74" s="13">
        <v>1208150924151</v>
      </c>
      <c r="C74" s="11" t="str">
        <f>IF(ISERROR(VLOOKUP(B74,'290812'!B:C,2,FALSE)),"new",VLOOKUP(B74,'290812'!B:C,2,FALSE))</f>
        <v>new</v>
      </c>
      <c r="D74" s="11" t="str">
        <f>IF(ISERROR(VLOOKUP(B74,'290812'!B:D,3,FALSE)),"new",IF(VLOOKUP(B74,'290812'!B:D,3,FALSE)="new","existing",VLOOKUP(B74,'290812'!B:D,3,FALSE)))</f>
        <v>new</v>
      </c>
      <c r="E74" s="4">
        <f t="shared" si="2"/>
        <v>41150</v>
      </c>
      <c r="F74" s="11" t="str">
        <f>IF(ISERROR(VLOOKUP(B74,'310812'!B:B,1,FALSE)),"yes","no")</f>
        <v>no</v>
      </c>
      <c r="G74" s="2" t="s">
        <v>847</v>
      </c>
      <c r="H74" s="11" t="str">
        <f>IF(ISNA(VLOOKUP(B74,CEEMEA!$A:$A,1,0)),IF(ISNA(VLOOKUP(B74,Removes!$A:$A,1,0)),IF(ISNA(VLOOKUP(B74,TTM!$A:$A,1,0)),IF(ISNA(VLOOKUP(B74,FastTrack!$A:$A,1,0)),"Smart421","FastTrack"),"TTM"),"Remove"),"CEEMEA")</f>
        <v>Smart421</v>
      </c>
      <c r="I74" s="11" t="str">
        <f>IF(COUNTIF(schedule!CL$1:ZZ$100,B74)=0,"new","scheduled")</f>
        <v>scheduled</v>
      </c>
    </row>
    <row r="75" spans="1:9">
      <c r="A75" s="1" t="s">
        <v>820</v>
      </c>
      <c r="B75" s="13">
        <v>1208150924231</v>
      </c>
      <c r="C75" s="11" t="str">
        <f>IF(ISERROR(VLOOKUP(B75,'290812'!B:C,2,FALSE)),"new",VLOOKUP(B75,'290812'!B:C,2,FALSE))</f>
        <v>new</v>
      </c>
      <c r="D75" s="11" t="str">
        <f>IF(ISERROR(VLOOKUP(B75,'290812'!B:D,3,FALSE)),"new",IF(VLOOKUP(B75,'290812'!B:D,3,FALSE)="new","existing",VLOOKUP(B75,'290812'!B:D,3,FALSE)))</f>
        <v>new</v>
      </c>
      <c r="E75" s="4">
        <f t="shared" si="2"/>
        <v>41151</v>
      </c>
      <c r="F75" s="11" t="str">
        <f>IF(ISERROR(VLOOKUP(B75,'310812'!B:B,1,FALSE)),"yes","no")</f>
        <v>no</v>
      </c>
      <c r="G75" s="2" t="s">
        <v>821</v>
      </c>
      <c r="H75" s="11" t="str">
        <f>IF(ISNA(VLOOKUP(B75,CEEMEA!$A:$A,1,0)),IF(ISNA(VLOOKUP(B75,Removes!$A:$A,1,0)),IF(ISNA(VLOOKUP(B75,TTM!$A:$A,1,0)),IF(ISNA(VLOOKUP(B75,FastTrack!$A:$A,1,0)),"Smart421","FastTrack"),"TTM"),"Remove"),"CEEMEA")</f>
        <v>Smart421</v>
      </c>
      <c r="I75" s="11" t="str">
        <f>IF(COUNTIF(schedule!CL$1:ZZ$100,B75)=0,"new","scheduled")</f>
        <v>scheduled</v>
      </c>
    </row>
    <row r="76" spans="1:9">
      <c r="A76" s="11" t="s">
        <v>27</v>
      </c>
      <c r="B76" s="13">
        <v>1208170949261</v>
      </c>
      <c r="C76" s="11" t="str">
        <f>IF(ISERROR(VLOOKUP(B76,'290812'!B:C,2,FALSE)),"new",VLOOKUP(B76,'290812'!B:C,2,FALSE))</f>
        <v>new</v>
      </c>
      <c r="D76" s="11" t="str">
        <f>IF(ISERROR(VLOOKUP(B76,'290812'!B:D,3,FALSE)),"new",IF(VLOOKUP(B76,'290812'!B:D,3,FALSE)="new","existing",VLOOKUP(B76,'290812'!B:D,3,FALSE)))</f>
        <v>existing</v>
      </c>
      <c r="E76" s="4">
        <f t="shared" si="2"/>
        <v>41138</v>
      </c>
      <c r="F76" s="11" t="str">
        <f>IF(ISERROR(VLOOKUP(B76,'310812'!B:B,1,FALSE)),"yes","no")</f>
        <v>no</v>
      </c>
      <c r="G76" s="2" t="s">
        <v>689</v>
      </c>
      <c r="H76" s="11" t="str">
        <f>IF(ISNA(VLOOKUP(B76,CEEMEA!$A:$A,1,0)),IF(ISNA(VLOOKUP(B76,Removes!$A:$A,1,0)),IF(ISNA(VLOOKUP(B76,TTM!$A:$A,1,0)),IF(ISNA(VLOOKUP(B76,FastTrack!$A:$A,1,0)),"Smart421","FastTrack"),"TTM"),"Remove"),"CEEMEA")</f>
        <v>Smart421</v>
      </c>
      <c r="I76" s="11" t="str">
        <f>IF(COUNTIF(schedule!CL$1:ZZ$100,B76)=0,"new","scheduled")</f>
        <v>scheduled</v>
      </c>
    </row>
    <row r="77" spans="1:9">
      <c r="A77" s="11" t="s">
        <v>424</v>
      </c>
      <c r="B77" s="13">
        <v>1208170955211</v>
      </c>
      <c r="C77" s="11" t="str">
        <f>IF(ISERROR(VLOOKUP(B77,'290812'!B:C,2,FALSE)),"new",VLOOKUP(B77,'290812'!B:C,2,FALSE))</f>
        <v>new</v>
      </c>
      <c r="D77" s="11" t="str">
        <f>IF(ISERROR(VLOOKUP(B77,'290812'!B:D,3,FALSE)),"new",IF(VLOOKUP(B77,'290812'!B:D,3,FALSE)="new","existing",VLOOKUP(B77,'290812'!B:D,3,FALSE)))</f>
        <v>existing</v>
      </c>
      <c r="E77" s="4">
        <f t="shared" si="2"/>
        <v>41150</v>
      </c>
      <c r="F77" s="11" t="str">
        <f>IF(ISERROR(VLOOKUP(B77,'310812'!B:B,1,FALSE)),"yes","no")</f>
        <v>no</v>
      </c>
      <c r="G77" s="2" t="s">
        <v>848</v>
      </c>
      <c r="H77" s="11" t="str">
        <f>IF(ISNA(VLOOKUP(B77,CEEMEA!$A:$A,1,0)),IF(ISNA(VLOOKUP(B77,Removes!$A:$A,1,0)),IF(ISNA(VLOOKUP(B77,TTM!$A:$A,1,0)),IF(ISNA(VLOOKUP(B77,FastTrack!$A:$A,1,0)),"Smart421","FastTrack"),"TTM"),"Remove"),"CEEMEA")</f>
        <v>Smart421</v>
      </c>
      <c r="I77" s="11" t="str">
        <f>IF(COUNTIF(schedule!CL$1:ZZ$100,B77)=0,"new","scheduled")</f>
        <v>scheduled</v>
      </c>
    </row>
    <row r="78" spans="1:9">
      <c r="A78" s="11" t="s">
        <v>859</v>
      </c>
      <c r="B78" s="13">
        <v>1208182007483</v>
      </c>
      <c r="C78" s="11" t="str">
        <f>IF(ISERROR(VLOOKUP(B78,'290812'!B:C,2,FALSE)),"new",VLOOKUP(B78,'290812'!B:C,2,FALSE))</f>
        <v>new</v>
      </c>
      <c r="D78" s="11" t="str">
        <f>IF(ISERROR(VLOOKUP(B78,'290812'!B:D,3,FALSE)),"new",IF(VLOOKUP(B78,'290812'!B:D,3,FALSE)="new","existing",VLOOKUP(B78,'290812'!B:D,3,FALSE)))</f>
        <v>existing</v>
      </c>
      <c r="E78" s="4">
        <f t="shared" si="2"/>
        <v>41149</v>
      </c>
      <c r="F78" s="11" t="str">
        <f>IF(ISERROR(VLOOKUP(B78,'310812'!B:B,1,FALSE)),"yes","no")</f>
        <v>no</v>
      </c>
      <c r="G78" s="2" t="s">
        <v>860</v>
      </c>
      <c r="H78" s="11" t="str">
        <f>IF(ISNA(VLOOKUP(B78,CEEMEA!$A:$A,1,0)),IF(ISNA(VLOOKUP(B78,Removes!$A:$A,1,0)),IF(ISNA(VLOOKUP(B78,TTM!$A:$A,1,0)),IF(ISNA(VLOOKUP(B78,FastTrack!$A:$A,1,0)),"Smart421","FastTrack"),"TTM"),"Remove"),"CEEMEA")</f>
        <v>CEEMEA</v>
      </c>
      <c r="I78" s="11" t="str">
        <f>IF(COUNTIF(schedule!CL$1:ZZ$100,B78)=0,"new","scheduled")</f>
        <v>scheduled</v>
      </c>
    </row>
    <row r="79" spans="1:9">
      <c r="A79" s="11" t="s">
        <v>863</v>
      </c>
      <c r="B79" s="13">
        <v>1208182028102</v>
      </c>
      <c r="C79" s="11" t="str">
        <f>IF(ISERROR(VLOOKUP(B79,'290812'!B:C,2,FALSE)),"new",VLOOKUP(B79,'290812'!B:C,2,FALSE))</f>
        <v>new</v>
      </c>
      <c r="D79" s="11" t="str">
        <f>IF(ISERROR(VLOOKUP(B79,'290812'!B:D,3,FALSE)),"new",IF(VLOOKUP(B79,'290812'!B:D,3,FALSE)="new","existing",VLOOKUP(B79,'290812'!B:D,3,FALSE)))</f>
        <v>existing</v>
      </c>
      <c r="E79" s="4">
        <f t="shared" si="2"/>
        <v>41148</v>
      </c>
      <c r="F79" s="11" t="str">
        <f>IF(ISERROR(VLOOKUP(B79,'310812'!B:B,1,FALSE)),"yes","no")</f>
        <v>no</v>
      </c>
      <c r="G79" s="2" t="s">
        <v>864</v>
      </c>
      <c r="H79" s="11" t="str">
        <f>IF(ISNA(VLOOKUP(B79,CEEMEA!$A:$A,1,0)),IF(ISNA(VLOOKUP(B79,Removes!$A:$A,1,0)),IF(ISNA(VLOOKUP(B79,TTM!$A:$A,1,0)),IF(ISNA(VLOOKUP(B79,FastTrack!$A:$A,1,0)),"Smart421","FastTrack"),"TTM"),"Remove"),"CEEMEA")</f>
        <v>CEEMEA</v>
      </c>
      <c r="I79" s="11" t="str">
        <f>IF(COUNTIF(schedule!CL$1:ZZ$100,B79)=0,"new","scheduled")</f>
        <v>scheduled</v>
      </c>
    </row>
    <row r="80" spans="1:9">
      <c r="A80" s="11" t="s">
        <v>815</v>
      </c>
      <c r="B80" s="13">
        <v>1208280309161</v>
      </c>
      <c r="C80" s="11" t="str">
        <f>IF(ISERROR(VLOOKUP(B80,'290812'!B:C,2,FALSE)),"new",VLOOKUP(B80,'290812'!B:C,2,FALSE))</f>
        <v>new</v>
      </c>
      <c r="D80" s="11" t="str">
        <f>IF(ISERROR(VLOOKUP(B80,'290812'!B:D,3,FALSE)),"new",IF(VLOOKUP(B80,'290812'!B:D,3,FALSE)="new","existing",VLOOKUP(B80,'290812'!B:D,3,FALSE)))</f>
        <v>existing</v>
      </c>
      <c r="E80" s="4">
        <f t="shared" si="2"/>
        <v>41149</v>
      </c>
      <c r="F80" s="11" t="str">
        <f>IF(ISERROR(VLOOKUP(B80,'310812'!B:B,1,FALSE)),"yes","no")</f>
        <v>no</v>
      </c>
      <c r="G80" s="2" t="s">
        <v>816</v>
      </c>
      <c r="H80" s="11" t="str">
        <f>IF(ISNA(VLOOKUP(B80,CEEMEA!$A:$A,1,0)),IF(ISNA(VLOOKUP(B80,Removes!$A:$A,1,0)),IF(ISNA(VLOOKUP(B80,TTM!$A:$A,1,0)),IF(ISNA(VLOOKUP(B80,FastTrack!$A:$A,1,0)),"Smart421","FastTrack"),"TTM"),"Remove"),"CEEMEA")</f>
        <v>Smart421</v>
      </c>
      <c r="I80" s="11" t="str">
        <f>IF(COUNTIF(schedule!CL$1:ZZ$100,B80)=0,"new","scheduled")</f>
        <v>scheduled</v>
      </c>
    </row>
  </sheetData>
  <sortState ref="A1:G1814">
    <sortCondition ref="B1:B1814"/>
  </sortState>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dimension ref="A1:I82"/>
  <sheetViews>
    <sheetView workbookViewId="0">
      <selection activeCell="F2" sqref="F2"/>
    </sheetView>
  </sheetViews>
  <sheetFormatPr defaultRowHeight="15"/>
  <cols>
    <col min="1" max="1" width="67" style="11" customWidth="1"/>
    <col min="2" max="4" width="14.140625" style="11" customWidth="1"/>
    <col min="5" max="6" width="9.140625" style="11"/>
    <col min="7" max="7" width="9.140625" style="3"/>
    <col min="8" max="16384" width="9.140625" style="11"/>
  </cols>
  <sheetData>
    <row r="1" spans="1:9">
      <c r="A1" s="1" t="s">
        <v>23</v>
      </c>
      <c r="B1" s="13"/>
      <c r="C1" s="11" t="s">
        <v>30</v>
      </c>
      <c r="D1" s="11" t="s">
        <v>0</v>
      </c>
      <c r="E1" s="11" t="s">
        <v>35</v>
      </c>
      <c r="F1" s="11" t="s">
        <v>78</v>
      </c>
      <c r="G1" s="2" t="s">
        <v>0</v>
      </c>
      <c r="H1" s="11" t="s">
        <v>190</v>
      </c>
      <c r="I1" s="11" t="s">
        <v>230</v>
      </c>
    </row>
    <row r="2" spans="1:9">
      <c r="A2" s="11" t="s">
        <v>232</v>
      </c>
      <c r="B2" s="13">
        <v>120326061703</v>
      </c>
      <c r="C2" s="11" t="str">
        <f>IF(ISERROR(VLOOKUP(B2,'280812'!B:C,2,FALSE)),"new",VLOOKUP(B2,'280812'!B:C,2,FALSE))</f>
        <v>new</v>
      </c>
      <c r="D2" s="11" t="str">
        <f>IF(ISERROR(VLOOKUP(B2,'280812'!B:D,3,FALSE)),"new",IF(VLOOKUP(B2,'280812'!B:D,3,FALSE)="new","existing",VLOOKUP(B2,'280812'!B:D,3,FALSE)))</f>
        <v>existing</v>
      </c>
      <c r="E2" s="4">
        <f t="shared" ref="E2" si="0">DATEVALUE(MID(G2,SEARCH("/",G2,1)-2,10))</f>
        <v>41111</v>
      </c>
      <c r="F2" s="11" t="str">
        <f>IF(ISERROR(VLOOKUP(B2,'300812'!B:B,1,FALSE)),"yes","no")</f>
        <v>yes</v>
      </c>
      <c r="G2" s="2" t="s">
        <v>234</v>
      </c>
    </row>
    <row r="3" spans="1:9">
      <c r="A3" s="11" t="s">
        <v>157</v>
      </c>
      <c r="B3" s="13">
        <v>120517113404</v>
      </c>
      <c r="C3" s="11" t="str">
        <f>IF(ISERROR(VLOOKUP(B3,'280812'!B:C,2,FALSE)),"new",VLOOKUP(B3,'280812'!B:C,2,FALSE))</f>
        <v>new</v>
      </c>
      <c r="D3" s="11" t="str">
        <f>IF(ISERROR(VLOOKUP(B3,'280812'!B:D,3,FALSE)),"new",IF(VLOOKUP(B3,'280812'!B:D,3,FALSE)="new","existing",VLOOKUP(B3,'280812'!B:D,3,FALSE)))</f>
        <v>existing</v>
      </c>
      <c r="E3" s="4">
        <f t="shared" ref="E3:E66" si="1">DATEVALUE(MID(G3,SEARCH("/",G3,1)-2,10))</f>
        <v>41122</v>
      </c>
      <c r="F3" s="11" t="str">
        <f>IF(ISERROR(VLOOKUP(B3,'300812'!B:B,1,FALSE)),"yes","no")</f>
        <v>no</v>
      </c>
      <c r="G3" s="2" t="s">
        <v>251</v>
      </c>
    </row>
    <row r="4" spans="1:9">
      <c r="A4" s="11" t="s">
        <v>152</v>
      </c>
      <c r="B4" s="13">
        <v>120517113406</v>
      </c>
      <c r="C4" s="11" t="str">
        <f>IF(ISERROR(VLOOKUP(B4,'280812'!B:C,2,FALSE)),"new",VLOOKUP(B4,'280812'!B:C,2,FALSE))</f>
        <v>new</v>
      </c>
      <c r="D4" s="11" t="str">
        <f>IF(ISERROR(VLOOKUP(B4,'280812'!B:D,3,FALSE)),"new",IF(VLOOKUP(B4,'280812'!B:D,3,FALSE)="new","existing",VLOOKUP(B4,'280812'!B:D,3,FALSE)))</f>
        <v>existing</v>
      </c>
      <c r="E4" s="4">
        <f t="shared" si="1"/>
        <v>41142</v>
      </c>
      <c r="F4" s="11" t="str">
        <f>IF(ISERROR(VLOOKUP(B4,'300812'!B:B,1,FALSE)),"yes","no")</f>
        <v>no</v>
      </c>
      <c r="G4" s="2" t="s">
        <v>684</v>
      </c>
    </row>
    <row r="5" spans="1:9">
      <c r="A5" s="1" t="s">
        <v>226</v>
      </c>
      <c r="B5" s="13">
        <v>120712091133</v>
      </c>
      <c r="C5" s="11" t="str">
        <f>IF(ISERROR(VLOOKUP(B5,'280812'!B:C,2,FALSE)),"new",VLOOKUP(B5,'280812'!B:C,2,FALSE))</f>
        <v>new</v>
      </c>
      <c r="D5" s="11" t="str">
        <f>IF(ISERROR(VLOOKUP(B5,'280812'!B:D,3,FALSE)),"new",IF(VLOOKUP(B5,'280812'!B:D,3,FALSE)="new","existing",VLOOKUP(B5,'280812'!B:D,3,FALSE)))</f>
        <v>new</v>
      </c>
      <c r="E5" s="4">
        <f t="shared" si="1"/>
        <v>41149</v>
      </c>
      <c r="F5" s="11" t="str">
        <f>IF(ISERROR(VLOOKUP(B5,'300812'!B:B,1,FALSE)),"yes","no")</f>
        <v>no</v>
      </c>
      <c r="G5" s="2" t="s">
        <v>802</v>
      </c>
    </row>
    <row r="6" spans="1:9">
      <c r="A6" s="1" t="s">
        <v>228</v>
      </c>
      <c r="B6" s="13">
        <v>120712091134</v>
      </c>
      <c r="C6" s="11" t="str">
        <f>IF(ISERROR(VLOOKUP(B6,'280812'!B:C,2,FALSE)),"new",VLOOKUP(B6,'280812'!B:C,2,FALSE))</f>
        <v>new</v>
      </c>
      <c r="D6" s="11" t="str">
        <f>IF(ISERROR(VLOOKUP(B6,'280812'!B:D,3,FALSE)),"new",IF(VLOOKUP(B6,'280812'!B:D,3,FALSE)="new","existing",VLOOKUP(B6,'280812'!B:D,3,FALSE)))</f>
        <v>new</v>
      </c>
      <c r="E6" s="4">
        <f t="shared" si="1"/>
        <v>41149</v>
      </c>
      <c r="F6" s="11" t="str">
        <f>IF(ISERROR(VLOOKUP(B6,'300812'!B:B,1,FALSE)),"yes","no")</f>
        <v>no</v>
      </c>
      <c r="G6" s="2" t="s">
        <v>804</v>
      </c>
    </row>
    <row r="7" spans="1:9">
      <c r="A7" s="1" t="s">
        <v>227</v>
      </c>
      <c r="B7" s="13">
        <v>120712091135</v>
      </c>
      <c r="C7" s="11" t="str">
        <f>IF(ISERROR(VLOOKUP(B7,'280812'!B:C,2,FALSE)),"new",VLOOKUP(B7,'280812'!B:C,2,FALSE))</f>
        <v>new</v>
      </c>
      <c r="D7" s="11" t="str">
        <f>IF(ISERROR(VLOOKUP(B7,'280812'!B:D,3,FALSE)),"new",IF(VLOOKUP(B7,'280812'!B:D,3,FALSE)="new","existing",VLOOKUP(B7,'280812'!B:D,3,FALSE)))</f>
        <v>new</v>
      </c>
      <c r="E7" s="4">
        <f t="shared" si="1"/>
        <v>41149</v>
      </c>
      <c r="F7" s="11" t="str">
        <f>IF(ISERROR(VLOOKUP(B7,'300812'!B:B,1,FALSE)),"yes","no")</f>
        <v>no</v>
      </c>
      <c r="G7" s="2" t="s">
        <v>803</v>
      </c>
    </row>
    <row r="8" spans="1:9">
      <c r="A8" s="11" t="s">
        <v>229</v>
      </c>
      <c r="B8" s="13">
        <v>120713114036</v>
      </c>
      <c r="C8" s="11" t="str">
        <f>IF(ISERROR(VLOOKUP(B8,'280812'!B:C,2,FALSE)),"new",VLOOKUP(B8,'280812'!B:C,2,FALSE))</f>
        <v>new</v>
      </c>
      <c r="D8" s="11" t="str">
        <f>IF(ISERROR(VLOOKUP(B8,'280812'!B:D,3,FALSE)),"new",IF(VLOOKUP(B8,'280812'!B:D,3,FALSE)="new","existing",VLOOKUP(B8,'280812'!B:D,3,FALSE)))</f>
        <v>existing</v>
      </c>
      <c r="E8" s="4">
        <f t="shared" si="1"/>
        <v>41137</v>
      </c>
      <c r="F8" s="11" t="str">
        <f>IF(ISERROR(VLOOKUP(B8,'300812'!B:B,1,FALSE)),"yes","no")</f>
        <v>no</v>
      </c>
      <c r="G8" s="2" t="s">
        <v>705</v>
      </c>
    </row>
    <row r="9" spans="1:9">
      <c r="A9" s="11" t="s">
        <v>161</v>
      </c>
      <c r="B9" s="13">
        <v>120713114037</v>
      </c>
      <c r="C9" s="11" t="str">
        <f>IF(ISERROR(VLOOKUP(B9,'280812'!B:C,2,FALSE)),"new",VLOOKUP(B9,'280812'!B:C,2,FALSE))</f>
        <v>new</v>
      </c>
      <c r="D9" s="11" t="str">
        <f>IF(ISERROR(VLOOKUP(B9,'280812'!B:D,3,FALSE)),"new",IF(VLOOKUP(B9,'280812'!B:D,3,FALSE)="new","existing",VLOOKUP(B9,'280812'!B:D,3,FALSE)))</f>
        <v>existing</v>
      </c>
      <c r="E9" s="4">
        <f t="shared" si="1"/>
        <v>41137</v>
      </c>
      <c r="F9" s="11" t="str">
        <f>IF(ISERROR(VLOOKUP(B9,'300812'!B:B,1,FALSE)),"yes","no")</f>
        <v>no</v>
      </c>
      <c r="G9" s="2" t="s">
        <v>704</v>
      </c>
    </row>
    <row r="10" spans="1:9">
      <c r="A10" s="11" t="s">
        <v>243</v>
      </c>
      <c r="B10" s="13">
        <v>120725081705</v>
      </c>
      <c r="C10" s="11" t="str">
        <f>IF(ISERROR(VLOOKUP(B10,'280812'!B:C,2,FALSE)),"new",VLOOKUP(B10,'280812'!B:C,2,FALSE))</f>
        <v>new</v>
      </c>
      <c r="D10" s="11" t="str">
        <f>IF(ISERROR(VLOOKUP(B10,'280812'!B:D,3,FALSE)),"new",IF(VLOOKUP(B10,'280812'!B:D,3,FALSE)="new","existing",VLOOKUP(B10,'280812'!B:D,3,FALSE)))</f>
        <v>existing</v>
      </c>
      <c r="E10" s="4">
        <f t="shared" si="1"/>
        <v>41127</v>
      </c>
      <c r="F10" s="11" t="str">
        <f>IF(ISERROR(VLOOKUP(B10,'300812'!B:B,1,FALSE)),"yes","no")</f>
        <v>no</v>
      </c>
      <c r="G10" s="2" t="s">
        <v>271</v>
      </c>
    </row>
    <row r="11" spans="1:9">
      <c r="A11" s="11" t="s">
        <v>260</v>
      </c>
      <c r="B11" s="13">
        <v>120802052527</v>
      </c>
      <c r="C11" s="11" t="str">
        <f>IF(ISERROR(VLOOKUP(B11,'280812'!B:C,2,FALSE)),"new",VLOOKUP(B11,'280812'!B:C,2,FALSE))</f>
        <v>new</v>
      </c>
      <c r="D11" s="11" t="str">
        <f>IF(ISERROR(VLOOKUP(B11,'280812'!B:D,3,FALSE)),"new",IF(VLOOKUP(B11,'280812'!B:D,3,FALSE)="new","existing",VLOOKUP(B11,'280812'!B:D,3,FALSE)))</f>
        <v>existing</v>
      </c>
      <c r="E11" s="4">
        <f t="shared" si="1"/>
        <v>41123</v>
      </c>
      <c r="F11" s="11" t="str">
        <f>IF(ISERROR(VLOOKUP(B11,'300812'!B:B,1,FALSE)),"yes","no")</f>
        <v>no</v>
      </c>
      <c r="G11" s="2" t="s">
        <v>261</v>
      </c>
    </row>
    <row r="12" spans="1:9">
      <c r="A12" s="11" t="s">
        <v>202</v>
      </c>
      <c r="B12" s="13">
        <v>120802135948</v>
      </c>
      <c r="C12" s="11" t="str">
        <f>IF(ISERROR(VLOOKUP(B12,'280812'!B:C,2,FALSE)),"new",VLOOKUP(B12,'280812'!B:C,2,FALSE))</f>
        <v>new</v>
      </c>
      <c r="D12" s="11" t="str">
        <f>IF(ISERROR(VLOOKUP(B12,'280812'!B:D,3,FALSE)),"new",IF(VLOOKUP(B12,'280812'!B:D,3,FALSE)="new","existing",VLOOKUP(B12,'280812'!B:D,3,FALSE)))</f>
        <v>existing</v>
      </c>
      <c r="E12" s="4">
        <f t="shared" si="1"/>
        <v>41124</v>
      </c>
      <c r="F12" s="11" t="str">
        <f>IF(ISERROR(VLOOKUP(B12,'300812'!B:B,1,FALSE)),"yes","no")</f>
        <v>no</v>
      </c>
      <c r="G12" s="2" t="s">
        <v>264</v>
      </c>
    </row>
    <row r="13" spans="1:9">
      <c r="A13" s="11" t="s">
        <v>266</v>
      </c>
      <c r="B13" s="13">
        <v>120802135949</v>
      </c>
      <c r="C13" s="11" t="str">
        <f>IF(ISERROR(VLOOKUP(B13,'280812'!B:C,2,FALSE)),"new",VLOOKUP(B13,'280812'!B:C,2,FALSE))</f>
        <v>new</v>
      </c>
      <c r="D13" s="11" t="str">
        <f>IF(ISERROR(VLOOKUP(B13,'280812'!B:D,3,FALSE)),"new",IF(VLOOKUP(B13,'280812'!B:D,3,FALSE)="new","existing",VLOOKUP(B13,'280812'!B:D,3,FALSE)))</f>
        <v>existing</v>
      </c>
      <c r="E13" s="4">
        <f t="shared" si="1"/>
        <v>41124</v>
      </c>
      <c r="F13" s="11" t="str">
        <f>IF(ISERROR(VLOOKUP(B13,'300812'!B:B,1,FALSE)),"yes","no")</f>
        <v>no</v>
      </c>
      <c r="G13" s="2" t="s">
        <v>267</v>
      </c>
    </row>
    <row r="14" spans="1:9">
      <c r="A14" s="11" t="s">
        <v>203</v>
      </c>
      <c r="B14" s="13">
        <v>120802135950</v>
      </c>
      <c r="C14" s="11" t="str">
        <f>IF(ISERROR(VLOOKUP(B14,'280812'!B:C,2,FALSE)),"new",VLOOKUP(B14,'280812'!B:C,2,FALSE))</f>
        <v>new</v>
      </c>
      <c r="D14" s="11" t="str">
        <f>IF(ISERROR(VLOOKUP(B14,'280812'!B:D,3,FALSE)),"new",IF(VLOOKUP(B14,'280812'!B:D,3,FALSE)="new","existing",VLOOKUP(B14,'280812'!B:D,3,FALSE)))</f>
        <v>existing</v>
      </c>
      <c r="E14" s="4">
        <f t="shared" si="1"/>
        <v>41124</v>
      </c>
      <c r="F14" s="11" t="str">
        <f>IF(ISERROR(VLOOKUP(B14,'300812'!B:B,1,FALSE)),"yes","no")</f>
        <v>no</v>
      </c>
      <c r="G14" s="2" t="s">
        <v>265</v>
      </c>
    </row>
    <row r="15" spans="1:9">
      <c r="A15" s="11" t="s">
        <v>236</v>
      </c>
      <c r="B15" s="13">
        <v>120803023337</v>
      </c>
      <c r="C15" s="11" t="str">
        <f>IF(ISERROR(VLOOKUP(B15,'280812'!B:C,2,FALSE)),"new",VLOOKUP(B15,'280812'!B:C,2,FALSE))</f>
        <v>new</v>
      </c>
      <c r="D15" s="11" t="str">
        <f>IF(ISERROR(VLOOKUP(B15,'280812'!B:D,3,FALSE)),"new",IF(VLOOKUP(B15,'280812'!B:D,3,FALSE)="new","existing",VLOOKUP(B15,'280812'!B:D,3,FALSE)))</f>
        <v>existing</v>
      </c>
      <c r="E15" s="4">
        <f t="shared" si="1"/>
        <v>41124</v>
      </c>
      <c r="F15" s="11" t="str">
        <f>IF(ISERROR(VLOOKUP(B15,'300812'!B:B,1,FALSE)),"yes","no")</f>
        <v>no</v>
      </c>
      <c r="G15" s="2" t="s">
        <v>258</v>
      </c>
    </row>
    <row r="16" spans="1:9">
      <c r="A16" s="11" t="s">
        <v>284</v>
      </c>
      <c r="B16" s="13">
        <v>120807114245</v>
      </c>
      <c r="C16" s="11" t="str">
        <f>IF(ISERROR(VLOOKUP(B16,'280812'!B:C,2,FALSE)),"new",VLOOKUP(B16,'280812'!B:C,2,FALSE))</f>
        <v>new</v>
      </c>
      <c r="D16" s="11" t="str">
        <f>IF(ISERROR(VLOOKUP(B16,'280812'!B:D,3,FALSE)),"new",IF(VLOOKUP(B16,'280812'!B:D,3,FALSE)="new","existing",VLOOKUP(B16,'280812'!B:D,3,FALSE)))</f>
        <v>existing</v>
      </c>
      <c r="E16" s="4">
        <f t="shared" si="1"/>
        <v>41128</v>
      </c>
      <c r="F16" s="11" t="str">
        <f>IF(ISERROR(VLOOKUP(B16,'300812'!B:B,1,FALSE)),"yes","no")</f>
        <v>no</v>
      </c>
      <c r="G16" s="2" t="s">
        <v>717</v>
      </c>
    </row>
    <row r="17" spans="1:7">
      <c r="A17" s="11" t="s">
        <v>282</v>
      </c>
      <c r="B17" s="13">
        <v>120807114644</v>
      </c>
      <c r="C17" s="11" t="str">
        <f>IF(ISERROR(VLOOKUP(B17,'280812'!B:C,2,FALSE)),"new",VLOOKUP(B17,'280812'!B:C,2,FALSE))</f>
        <v>new</v>
      </c>
      <c r="D17" s="11" t="str">
        <f>IF(ISERROR(VLOOKUP(B17,'280812'!B:D,3,FALSE)),"new",IF(VLOOKUP(B17,'280812'!B:D,3,FALSE)="new","existing",VLOOKUP(B17,'280812'!B:D,3,FALSE)))</f>
        <v>existing</v>
      </c>
      <c r="E17" s="4">
        <f t="shared" si="1"/>
        <v>41128</v>
      </c>
      <c r="F17" s="11" t="str">
        <f>IF(ISERROR(VLOOKUP(B17,'300812'!B:B,1,FALSE)),"yes","no")</f>
        <v>no</v>
      </c>
      <c r="G17" s="2" t="s">
        <v>716</v>
      </c>
    </row>
    <row r="18" spans="1:7">
      <c r="A18" s="11" t="s">
        <v>106</v>
      </c>
      <c r="B18" s="13">
        <v>120807114847</v>
      </c>
      <c r="C18" s="11" t="str">
        <f>IF(ISERROR(VLOOKUP(B18,'280812'!B:C,2,FALSE)),"new",VLOOKUP(B18,'280812'!B:C,2,FALSE))</f>
        <v>new</v>
      </c>
      <c r="D18" s="11" t="str">
        <f>IF(ISERROR(VLOOKUP(B18,'280812'!B:D,3,FALSE)),"new",IF(VLOOKUP(B18,'280812'!B:D,3,FALSE)="new","existing",VLOOKUP(B18,'280812'!B:D,3,FALSE)))</f>
        <v>existing</v>
      </c>
      <c r="E18" s="4">
        <f t="shared" si="1"/>
        <v>41128</v>
      </c>
      <c r="F18" s="11" t="str">
        <f>IF(ISERROR(VLOOKUP(B18,'300812'!B:B,1,FALSE)),"yes","no")</f>
        <v>no</v>
      </c>
      <c r="G18" s="2" t="s">
        <v>715</v>
      </c>
    </row>
    <row r="19" spans="1:7">
      <c r="A19" s="11" t="s">
        <v>279</v>
      </c>
      <c r="B19" s="13">
        <v>120807115038</v>
      </c>
      <c r="C19" s="11" t="str">
        <f>IF(ISERROR(VLOOKUP(B19,'280812'!B:C,2,FALSE)),"new",VLOOKUP(B19,'280812'!B:C,2,FALSE))</f>
        <v>new</v>
      </c>
      <c r="D19" s="11" t="str">
        <f>IF(ISERROR(VLOOKUP(B19,'280812'!B:D,3,FALSE)),"new",IF(VLOOKUP(B19,'280812'!B:D,3,FALSE)="new","existing",VLOOKUP(B19,'280812'!B:D,3,FALSE)))</f>
        <v>existing</v>
      </c>
      <c r="E19" s="4">
        <f t="shared" si="1"/>
        <v>41128</v>
      </c>
      <c r="F19" s="11" t="str">
        <f>IF(ISERROR(VLOOKUP(B19,'300812'!B:B,1,FALSE)),"yes","no")</f>
        <v>no</v>
      </c>
      <c r="G19" s="2" t="s">
        <v>714</v>
      </c>
    </row>
    <row r="20" spans="1:7">
      <c r="A20" s="11" t="s">
        <v>277</v>
      </c>
      <c r="B20" s="13">
        <v>120807115254</v>
      </c>
      <c r="C20" s="11" t="str">
        <f>IF(ISERROR(VLOOKUP(B20,'280812'!B:C,2,FALSE)),"new",VLOOKUP(B20,'280812'!B:C,2,FALSE))</f>
        <v>new</v>
      </c>
      <c r="D20" s="11" t="str">
        <f>IF(ISERROR(VLOOKUP(B20,'280812'!B:D,3,FALSE)),"new",IF(VLOOKUP(B20,'280812'!B:D,3,FALSE)="new","existing",VLOOKUP(B20,'280812'!B:D,3,FALSE)))</f>
        <v>existing</v>
      </c>
      <c r="E20" s="4">
        <f t="shared" si="1"/>
        <v>41128</v>
      </c>
      <c r="F20" s="11" t="str">
        <f>IF(ISERROR(VLOOKUP(B20,'300812'!B:B,1,FALSE)),"yes","no")</f>
        <v>no</v>
      </c>
      <c r="G20" s="2" t="s">
        <v>713</v>
      </c>
    </row>
    <row r="21" spans="1:7">
      <c r="A21" s="11" t="s">
        <v>162</v>
      </c>
      <c r="B21" s="13">
        <v>120808042120</v>
      </c>
      <c r="C21" s="11" t="str">
        <f>IF(ISERROR(VLOOKUP(B21,'280812'!B:C,2,FALSE)),"new",VLOOKUP(B21,'280812'!B:C,2,FALSE))</f>
        <v>new</v>
      </c>
      <c r="D21" s="11" t="str">
        <f>IF(ISERROR(VLOOKUP(B21,'280812'!B:D,3,FALSE)),"new",IF(VLOOKUP(B21,'280812'!B:D,3,FALSE)="new","existing",VLOOKUP(B21,'280812'!B:D,3,FALSE)))</f>
        <v>existing</v>
      </c>
      <c r="E21" s="4">
        <f t="shared" si="1"/>
        <v>41129</v>
      </c>
      <c r="F21" s="11" t="str">
        <f>IF(ISERROR(VLOOKUP(B21,'300812'!B:B,1,FALSE)),"yes","no")</f>
        <v>no</v>
      </c>
      <c r="G21" s="2" t="s">
        <v>712</v>
      </c>
    </row>
    <row r="22" spans="1:7">
      <c r="A22" s="11" t="s">
        <v>814</v>
      </c>
      <c r="B22" s="13">
        <v>120809065039</v>
      </c>
      <c r="C22" s="11" t="str">
        <f>IF(ISERROR(VLOOKUP(B22,'280812'!B:C,2,FALSE)),"new",VLOOKUP(B22,'280812'!B:C,2,FALSE))</f>
        <v>new</v>
      </c>
      <c r="D22" s="11" t="str">
        <f>IF(ISERROR(VLOOKUP(B22,'280812'!B:D,3,FALSE)),"new",IF(VLOOKUP(B22,'280812'!B:D,3,FALSE)="new","existing",VLOOKUP(B22,'280812'!B:D,3,FALSE)))</f>
        <v>existing</v>
      </c>
      <c r="E22" s="4">
        <f t="shared" si="1"/>
        <v>41149</v>
      </c>
      <c r="F22" s="11" t="str">
        <f>IF(ISERROR(VLOOKUP(B22,'300812'!B:B,1,FALSE)),"yes","no")</f>
        <v>yes</v>
      </c>
      <c r="G22" s="2" t="s">
        <v>874</v>
      </c>
    </row>
    <row r="23" spans="1:7">
      <c r="A23" s="11" t="s">
        <v>853</v>
      </c>
      <c r="B23" s="13">
        <v>120809065205</v>
      </c>
      <c r="C23" s="11" t="str">
        <f>IF(ISERROR(VLOOKUP(B23,'280812'!B:C,2,FALSE)),"new",VLOOKUP(B23,'280812'!B:C,2,FALSE))</f>
        <v>new</v>
      </c>
      <c r="D23" s="11" t="str">
        <f>IF(ISERROR(VLOOKUP(B23,'280812'!B:D,3,FALSE)),"new",IF(VLOOKUP(B23,'280812'!B:D,3,FALSE)="new","existing",VLOOKUP(B23,'280812'!B:D,3,FALSE)))</f>
        <v>existing</v>
      </c>
      <c r="E23" s="4">
        <f t="shared" si="1"/>
        <v>41149</v>
      </c>
      <c r="F23" s="11" t="str">
        <f>IF(ISERROR(VLOOKUP(B23,'300812'!B:B,1,FALSE)),"yes","no")</f>
        <v>no</v>
      </c>
      <c r="G23" s="2" t="s">
        <v>854</v>
      </c>
    </row>
    <row r="24" spans="1:7">
      <c r="A24" s="1" t="s">
        <v>851</v>
      </c>
      <c r="B24" s="13">
        <v>120813031619</v>
      </c>
      <c r="C24" s="11" t="str">
        <f>IF(ISERROR(VLOOKUP(B24,'280812'!B:C,2,FALSE)),"new",VLOOKUP(B24,'280812'!B:C,2,FALSE))</f>
        <v>new</v>
      </c>
      <c r="D24" s="11" t="str">
        <f>IF(ISERROR(VLOOKUP(B24,'280812'!B:D,3,FALSE)),"new",IF(VLOOKUP(B24,'280812'!B:D,3,FALSE)="new","existing",VLOOKUP(B24,'280812'!B:D,3,FALSE)))</f>
        <v>new</v>
      </c>
      <c r="E24" s="4">
        <f t="shared" si="1"/>
        <v>41149</v>
      </c>
      <c r="F24" s="11" t="str">
        <f>IF(ISERROR(VLOOKUP(B24,'300812'!B:B,1,FALSE)),"yes","no")</f>
        <v>no</v>
      </c>
      <c r="G24" s="2" t="s">
        <v>800</v>
      </c>
    </row>
    <row r="25" spans="1:7">
      <c r="A25" s="11" t="s">
        <v>110</v>
      </c>
      <c r="B25" s="13">
        <v>120813072545</v>
      </c>
      <c r="C25" s="11" t="str">
        <f>IF(ISERROR(VLOOKUP(B25,'280812'!B:C,2,FALSE)),"new",VLOOKUP(B25,'280812'!B:C,2,FALSE))</f>
        <v>new</v>
      </c>
      <c r="D25" s="11" t="str">
        <f>IF(ISERROR(VLOOKUP(B25,'280812'!B:D,3,FALSE)),"new",IF(VLOOKUP(B25,'280812'!B:D,3,FALSE)="new","existing",VLOOKUP(B25,'280812'!B:D,3,FALSE)))</f>
        <v>existing</v>
      </c>
      <c r="E25" s="4">
        <f t="shared" si="1"/>
        <v>41144</v>
      </c>
      <c r="F25" s="11" t="str">
        <f>IF(ISERROR(VLOOKUP(B25,'300812'!B:B,1,FALSE)),"yes","no")</f>
        <v>no</v>
      </c>
      <c r="G25" s="2" t="s">
        <v>669</v>
      </c>
    </row>
    <row r="26" spans="1:7">
      <c r="A26" s="11" t="s">
        <v>109</v>
      </c>
      <c r="B26" s="13">
        <v>120813072546</v>
      </c>
      <c r="C26" s="11" t="str">
        <f>IF(ISERROR(VLOOKUP(B26,'280812'!B:C,2,FALSE)),"new",VLOOKUP(B26,'280812'!B:C,2,FALSE))</f>
        <v>new</v>
      </c>
      <c r="D26" s="11" t="str">
        <f>IF(ISERROR(VLOOKUP(B26,'280812'!B:D,3,FALSE)),"new",IF(VLOOKUP(B26,'280812'!B:D,3,FALSE)="new","existing",VLOOKUP(B26,'280812'!B:D,3,FALSE)))</f>
        <v>existing</v>
      </c>
      <c r="E26" s="4">
        <f t="shared" si="1"/>
        <v>41144</v>
      </c>
      <c r="F26" s="11" t="str">
        <f>IF(ISERROR(VLOOKUP(B26,'300812'!B:B,1,FALSE)),"yes","no")</f>
        <v>no</v>
      </c>
      <c r="G26" s="2" t="s">
        <v>668</v>
      </c>
    </row>
    <row r="27" spans="1:7">
      <c r="A27" s="11" t="s">
        <v>128</v>
      </c>
      <c r="B27" s="13">
        <v>120814105536</v>
      </c>
      <c r="C27" s="11" t="str">
        <f>IF(ISERROR(VLOOKUP(B27,'280812'!B:C,2,FALSE)),"new",VLOOKUP(B27,'280812'!B:C,2,FALSE))</f>
        <v>new</v>
      </c>
      <c r="D27" s="11" t="str">
        <f>IF(ISERROR(VLOOKUP(B27,'280812'!B:D,3,FALSE)),"new",IF(VLOOKUP(B27,'280812'!B:D,3,FALSE)="new","existing",VLOOKUP(B27,'280812'!B:D,3,FALSE)))</f>
        <v>existing</v>
      </c>
      <c r="E27" s="4">
        <f t="shared" si="1"/>
        <v>41135</v>
      </c>
      <c r="F27" s="11" t="str">
        <f>IF(ISERROR(VLOOKUP(B27,'300812'!B:B,1,FALSE)),"yes","no")</f>
        <v>no</v>
      </c>
      <c r="G27" s="2" t="s">
        <v>708</v>
      </c>
    </row>
    <row r="28" spans="1:7">
      <c r="A28" s="11" t="s">
        <v>362</v>
      </c>
      <c r="B28" s="13">
        <v>120814105931</v>
      </c>
      <c r="C28" s="11" t="str">
        <f>IF(ISERROR(VLOOKUP(B28,'280812'!B:C,2,FALSE)),"new",VLOOKUP(B28,'280812'!B:C,2,FALSE))</f>
        <v>new</v>
      </c>
      <c r="D28" s="11" t="str">
        <f>IF(ISERROR(VLOOKUP(B28,'280812'!B:D,3,FALSE)),"new",IF(VLOOKUP(B28,'280812'!B:D,3,FALSE)="new","existing",VLOOKUP(B28,'280812'!B:D,3,FALSE)))</f>
        <v>existing</v>
      </c>
      <c r="E28" s="4">
        <f t="shared" si="1"/>
        <v>41149</v>
      </c>
      <c r="F28" s="11" t="str">
        <f>IF(ISERROR(VLOOKUP(B28,'300812'!B:B,1,FALSE)),"yes","no")</f>
        <v>no</v>
      </c>
      <c r="G28" s="2" t="s">
        <v>818</v>
      </c>
    </row>
    <row r="29" spans="1:7">
      <c r="A29" s="11" t="s">
        <v>361</v>
      </c>
      <c r="B29" s="13">
        <v>120814110449</v>
      </c>
      <c r="C29" s="11" t="str">
        <f>IF(ISERROR(VLOOKUP(B29,'280812'!B:C,2,FALSE)),"new",VLOOKUP(B29,'280812'!B:C,2,FALSE))</f>
        <v>new</v>
      </c>
      <c r="D29" s="11" t="str">
        <f>IF(ISERROR(VLOOKUP(B29,'280812'!B:D,3,FALSE)),"new",IF(VLOOKUP(B29,'280812'!B:D,3,FALSE)="new","existing",VLOOKUP(B29,'280812'!B:D,3,FALSE)))</f>
        <v>existing</v>
      </c>
      <c r="E29" s="4">
        <f t="shared" si="1"/>
        <v>41149</v>
      </c>
      <c r="F29" s="11" t="str">
        <f>IF(ISERROR(VLOOKUP(B29,'300812'!B:B,1,FALSE)),"yes","no")</f>
        <v>no</v>
      </c>
      <c r="G29" s="2" t="s">
        <v>819</v>
      </c>
    </row>
    <row r="30" spans="1:7">
      <c r="A30" s="11" t="s">
        <v>416</v>
      </c>
      <c r="B30" s="13">
        <v>120815111406</v>
      </c>
      <c r="C30" s="11" t="str">
        <f>IF(ISERROR(VLOOKUP(B30,'280812'!B:C,2,FALSE)),"new",VLOOKUP(B30,'280812'!B:C,2,FALSE))</f>
        <v>new</v>
      </c>
      <c r="D30" s="11" t="str">
        <f>IF(ISERROR(VLOOKUP(B30,'280812'!B:D,3,FALSE)),"new",IF(VLOOKUP(B30,'280812'!B:D,3,FALSE)="new","existing",VLOOKUP(B30,'280812'!B:D,3,FALSE)))</f>
        <v>existing</v>
      </c>
      <c r="E30" s="4">
        <f t="shared" si="1"/>
        <v>41136</v>
      </c>
      <c r="F30" s="11" t="str">
        <f>IF(ISERROR(VLOOKUP(B30,'300812'!B:B,1,FALSE)),"yes","no")</f>
        <v>no</v>
      </c>
      <c r="G30" s="2" t="s">
        <v>706</v>
      </c>
    </row>
    <row r="31" spans="1:7">
      <c r="A31" s="11" t="s">
        <v>129</v>
      </c>
      <c r="B31" s="13">
        <v>120817055750</v>
      </c>
      <c r="C31" s="11" t="str">
        <f>IF(ISERROR(VLOOKUP(B31,'280812'!B:C,2,FALSE)),"new",VLOOKUP(B31,'280812'!B:C,2,FALSE))</f>
        <v>new</v>
      </c>
      <c r="D31" s="11" t="str">
        <f>IF(ISERROR(VLOOKUP(B31,'280812'!B:D,3,FALSE)),"new",IF(VLOOKUP(B31,'280812'!B:D,3,FALSE)="new","existing",VLOOKUP(B31,'280812'!B:D,3,FALSE)))</f>
        <v>existing</v>
      </c>
      <c r="E31" s="4">
        <f t="shared" si="1"/>
        <v>41138</v>
      </c>
      <c r="F31" s="11" t="str">
        <f>IF(ISERROR(VLOOKUP(B31,'300812'!B:B,1,FALSE)),"yes","no")</f>
        <v>no</v>
      </c>
      <c r="G31" s="2" t="s">
        <v>703</v>
      </c>
    </row>
    <row r="32" spans="1:7">
      <c r="A32" s="11" t="s">
        <v>440</v>
      </c>
      <c r="B32" s="13">
        <v>120817091514</v>
      </c>
      <c r="C32" s="11" t="str">
        <f>IF(ISERROR(VLOOKUP(B32,'280812'!B:C,2,FALSE)),"new",VLOOKUP(B32,'280812'!B:C,2,FALSE))</f>
        <v>new</v>
      </c>
      <c r="D32" s="11" t="str">
        <f>IF(ISERROR(VLOOKUP(B32,'280812'!B:D,3,FALSE)),"new",IF(VLOOKUP(B32,'280812'!B:D,3,FALSE)="new","existing",VLOOKUP(B32,'280812'!B:D,3,FALSE)))</f>
        <v>existing</v>
      </c>
      <c r="E32" s="4">
        <f t="shared" si="1"/>
        <v>41138</v>
      </c>
      <c r="F32" s="11" t="str">
        <f>IF(ISERROR(VLOOKUP(B32,'300812'!B:B,1,FALSE)),"yes","no")</f>
        <v>no</v>
      </c>
      <c r="G32" s="2" t="s">
        <v>697</v>
      </c>
    </row>
    <row r="33" spans="1:7">
      <c r="A33" s="11" t="s">
        <v>13</v>
      </c>
      <c r="B33" s="13">
        <v>120817093410</v>
      </c>
      <c r="C33" s="11" t="str">
        <f>IF(ISERROR(VLOOKUP(B33,'280812'!B:C,2,FALSE)),"new",VLOOKUP(B33,'280812'!B:C,2,FALSE))</f>
        <v>new</v>
      </c>
      <c r="D33" s="11" t="str">
        <f>IF(ISERROR(VLOOKUP(B33,'280812'!B:D,3,FALSE)),"new",IF(VLOOKUP(B33,'280812'!B:D,3,FALSE)="new","existing",VLOOKUP(B33,'280812'!B:D,3,FALSE)))</f>
        <v>existing</v>
      </c>
      <c r="E33" s="4">
        <f t="shared" si="1"/>
        <v>41138</v>
      </c>
      <c r="F33" s="11" t="str">
        <f>IF(ISERROR(VLOOKUP(B33,'300812'!B:B,1,FALSE)),"yes","no")</f>
        <v>no</v>
      </c>
      <c r="G33" s="2" t="s">
        <v>696</v>
      </c>
    </row>
    <row r="34" spans="1:7">
      <c r="A34" s="11" t="s">
        <v>14</v>
      </c>
      <c r="B34" s="13">
        <v>120817093719</v>
      </c>
      <c r="C34" s="11" t="str">
        <f>IF(ISERROR(VLOOKUP(B34,'280812'!B:C,2,FALSE)),"new",VLOOKUP(B34,'280812'!B:C,2,FALSE))</f>
        <v>new</v>
      </c>
      <c r="D34" s="11" t="str">
        <f>IF(ISERROR(VLOOKUP(B34,'280812'!B:D,3,FALSE)),"new",IF(VLOOKUP(B34,'280812'!B:D,3,FALSE)="new","existing",VLOOKUP(B34,'280812'!B:D,3,FALSE)))</f>
        <v>existing</v>
      </c>
      <c r="E34" s="4">
        <f t="shared" si="1"/>
        <v>41138</v>
      </c>
      <c r="F34" s="11" t="str">
        <f>IF(ISERROR(VLOOKUP(B34,'300812'!B:B,1,FALSE)),"yes","no")</f>
        <v>no</v>
      </c>
      <c r="G34" s="2" t="s">
        <v>695</v>
      </c>
    </row>
    <row r="35" spans="1:7">
      <c r="A35" s="11" t="s">
        <v>435</v>
      </c>
      <c r="B35" s="13">
        <v>120817093926</v>
      </c>
      <c r="C35" s="11" t="str">
        <f>IF(ISERROR(VLOOKUP(B35,'280812'!B:C,2,FALSE)),"new",VLOOKUP(B35,'280812'!B:C,2,FALSE))</f>
        <v>new</v>
      </c>
      <c r="D35" s="11" t="str">
        <f>IF(ISERROR(VLOOKUP(B35,'280812'!B:D,3,FALSE)),"new",IF(VLOOKUP(B35,'280812'!B:D,3,FALSE)="new","existing",VLOOKUP(B35,'280812'!B:D,3,FALSE)))</f>
        <v>existing</v>
      </c>
      <c r="E35" s="4">
        <f t="shared" si="1"/>
        <v>41138</v>
      </c>
      <c r="F35" s="11" t="str">
        <f>IF(ISERROR(VLOOKUP(B35,'300812'!B:B,1,FALSE)),"yes","no")</f>
        <v>no</v>
      </c>
      <c r="G35" s="2" t="s">
        <v>694</v>
      </c>
    </row>
    <row r="36" spans="1:7">
      <c r="A36" s="11" t="s">
        <v>28</v>
      </c>
      <c r="B36" s="13">
        <v>120817094044</v>
      </c>
      <c r="C36" s="11" t="str">
        <f>IF(ISERROR(VLOOKUP(B36,'280812'!B:C,2,FALSE)),"new",VLOOKUP(B36,'280812'!B:C,2,FALSE))</f>
        <v>new</v>
      </c>
      <c r="D36" s="11" t="str">
        <f>IF(ISERROR(VLOOKUP(B36,'280812'!B:D,3,FALSE)),"new",IF(VLOOKUP(B36,'280812'!B:D,3,FALSE)="new","existing",VLOOKUP(B36,'280812'!B:D,3,FALSE)))</f>
        <v>existing</v>
      </c>
      <c r="E36" s="4">
        <f t="shared" si="1"/>
        <v>41138</v>
      </c>
      <c r="F36" s="11" t="str">
        <f>IF(ISERROR(VLOOKUP(B36,'300812'!B:B,1,FALSE)),"yes","no")</f>
        <v>no</v>
      </c>
      <c r="G36" s="2" t="s">
        <v>693</v>
      </c>
    </row>
    <row r="37" spans="1:7">
      <c r="A37" s="11" t="s">
        <v>16</v>
      </c>
      <c r="B37" s="13">
        <v>120817094247</v>
      </c>
      <c r="C37" s="11" t="str">
        <f>IF(ISERROR(VLOOKUP(B37,'280812'!B:C,2,FALSE)),"new",VLOOKUP(B37,'280812'!B:C,2,FALSE))</f>
        <v>new</v>
      </c>
      <c r="D37" s="11" t="str">
        <f>IF(ISERROR(VLOOKUP(B37,'280812'!B:D,3,FALSE)),"new",IF(VLOOKUP(B37,'280812'!B:D,3,FALSE)="new","existing",VLOOKUP(B37,'280812'!B:D,3,FALSE)))</f>
        <v>existing</v>
      </c>
      <c r="E37" s="4">
        <f t="shared" si="1"/>
        <v>41138</v>
      </c>
      <c r="F37" s="11" t="str">
        <f>IF(ISERROR(VLOOKUP(B37,'300812'!B:B,1,FALSE)),"yes","no")</f>
        <v>no</v>
      </c>
      <c r="G37" s="2" t="s">
        <v>692</v>
      </c>
    </row>
    <row r="38" spans="1:7">
      <c r="A38" s="11" t="s">
        <v>15</v>
      </c>
      <c r="B38" s="13">
        <v>120817094548</v>
      </c>
      <c r="C38" s="11" t="str">
        <f>IF(ISERROR(VLOOKUP(B38,'280812'!B:C,2,FALSE)),"new",VLOOKUP(B38,'280812'!B:C,2,FALSE))</f>
        <v>new</v>
      </c>
      <c r="D38" s="11" t="str">
        <f>IF(ISERROR(VLOOKUP(B38,'280812'!B:D,3,FALSE)),"new",IF(VLOOKUP(B38,'280812'!B:D,3,FALSE)="new","existing",VLOOKUP(B38,'280812'!B:D,3,FALSE)))</f>
        <v>existing</v>
      </c>
      <c r="E38" s="4">
        <f t="shared" si="1"/>
        <v>41138</v>
      </c>
      <c r="F38" s="11" t="str">
        <f>IF(ISERROR(VLOOKUP(B38,'300812'!B:B,1,FALSE)),"yes","no")</f>
        <v>no</v>
      </c>
      <c r="G38" s="2" t="s">
        <v>691</v>
      </c>
    </row>
    <row r="39" spans="1:7">
      <c r="A39" s="11" t="s">
        <v>29</v>
      </c>
      <c r="B39" s="13">
        <v>120817094811</v>
      </c>
      <c r="C39" s="11" t="str">
        <f>IF(ISERROR(VLOOKUP(B39,'280812'!B:C,2,FALSE)),"new",VLOOKUP(B39,'280812'!B:C,2,FALSE))</f>
        <v>new</v>
      </c>
      <c r="D39" s="11" t="str">
        <f>IF(ISERROR(VLOOKUP(B39,'280812'!B:D,3,FALSE)),"new",IF(VLOOKUP(B39,'280812'!B:D,3,FALSE)="new","existing",VLOOKUP(B39,'280812'!B:D,3,FALSE)))</f>
        <v>existing</v>
      </c>
      <c r="E39" s="4">
        <f t="shared" si="1"/>
        <v>41138</v>
      </c>
      <c r="F39" s="11" t="str">
        <f>IF(ISERROR(VLOOKUP(B39,'300812'!B:B,1,FALSE)),"yes","no")</f>
        <v>no</v>
      </c>
      <c r="G39" s="2" t="s">
        <v>690</v>
      </c>
    </row>
    <row r="40" spans="1:7">
      <c r="A40" s="11" t="s">
        <v>427</v>
      </c>
      <c r="B40" s="13">
        <v>120817095100</v>
      </c>
      <c r="C40" s="11" t="str">
        <f>IF(ISERROR(VLOOKUP(B40,'280812'!B:C,2,FALSE)),"new",VLOOKUP(B40,'280812'!B:C,2,FALSE))</f>
        <v>new</v>
      </c>
      <c r="D40" s="11" t="str">
        <f>IF(ISERROR(VLOOKUP(B40,'280812'!B:D,3,FALSE)),"new",IF(VLOOKUP(B40,'280812'!B:D,3,FALSE)="new","existing",VLOOKUP(B40,'280812'!B:D,3,FALSE)))</f>
        <v>existing</v>
      </c>
      <c r="E40" s="4">
        <f t="shared" si="1"/>
        <v>41138</v>
      </c>
      <c r="F40" s="11" t="str">
        <f>IF(ISERROR(VLOOKUP(B40,'300812'!B:B,1,FALSE)),"yes","no")</f>
        <v>no</v>
      </c>
      <c r="G40" s="2" t="s">
        <v>688</v>
      </c>
    </row>
    <row r="41" spans="1:7">
      <c r="A41" s="11" t="s">
        <v>425</v>
      </c>
      <c r="B41" s="13">
        <v>120817095329</v>
      </c>
      <c r="C41" s="11" t="str">
        <f>IF(ISERROR(VLOOKUP(B41,'280812'!B:C,2,FALSE)),"new",VLOOKUP(B41,'280812'!B:C,2,FALSE))</f>
        <v>new</v>
      </c>
      <c r="D41" s="11" t="str">
        <f>IF(ISERROR(VLOOKUP(B41,'280812'!B:D,3,FALSE)),"new",IF(VLOOKUP(B41,'280812'!B:D,3,FALSE)="new","existing",VLOOKUP(B41,'280812'!B:D,3,FALSE)))</f>
        <v>existing</v>
      </c>
      <c r="E41" s="4">
        <f t="shared" si="1"/>
        <v>41138</v>
      </c>
      <c r="F41" s="11" t="str">
        <f>IF(ISERROR(VLOOKUP(B41,'300812'!B:B,1,FALSE)),"yes","no")</f>
        <v>no</v>
      </c>
      <c r="G41" s="2" t="s">
        <v>687</v>
      </c>
    </row>
    <row r="42" spans="1:7">
      <c r="A42" s="11" t="s">
        <v>422</v>
      </c>
      <c r="B42" s="13">
        <v>120817095624</v>
      </c>
      <c r="C42" s="11" t="str">
        <f>IF(ISERROR(VLOOKUP(B42,'280812'!B:C,2,FALSE)),"new",VLOOKUP(B42,'280812'!B:C,2,FALSE))</f>
        <v>new</v>
      </c>
      <c r="D42" s="11" t="str">
        <f>IF(ISERROR(VLOOKUP(B42,'280812'!B:D,3,FALSE)),"new",IF(VLOOKUP(B42,'280812'!B:D,3,FALSE)="new","existing",VLOOKUP(B42,'280812'!B:D,3,FALSE)))</f>
        <v>existing</v>
      </c>
      <c r="E42" s="4">
        <f t="shared" si="1"/>
        <v>41138</v>
      </c>
      <c r="F42" s="11" t="str">
        <f>IF(ISERROR(VLOOKUP(B42,'300812'!B:B,1,FALSE)),"yes","no")</f>
        <v>no</v>
      </c>
      <c r="G42" s="2" t="s">
        <v>685</v>
      </c>
    </row>
    <row r="43" spans="1:7">
      <c r="A43" s="11" t="s">
        <v>49</v>
      </c>
      <c r="B43" s="13">
        <v>120821090709</v>
      </c>
      <c r="C43" s="11" t="str">
        <f>IF(ISERROR(VLOOKUP(B43,'280812'!B:C,2,FALSE)),"new",VLOOKUP(B43,'280812'!B:C,2,FALSE))</f>
        <v>new</v>
      </c>
      <c r="D43" s="11" t="str">
        <f>IF(ISERROR(VLOOKUP(B43,'280812'!B:D,3,FALSE)),"new",IF(VLOOKUP(B43,'280812'!B:D,3,FALSE)="new","existing",VLOOKUP(B43,'280812'!B:D,3,FALSE)))</f>
        <v>existing</v>
      </c>
      <c r="E43" s="4">
        <f t="shared" si="1"/>
        <v>41144</v>
      </c>
      <c r="F43" s="11" t="str">
        <f>IF(ISERROR(VLOOKUP(B43,'300812'!B:B,1,FALSE)),"yes","no")</f>
        <v>no</v>
      </c>
      <c r="G43" s="2" t="s">
        <v>670</v>
      </c>
    </row>
    <row r="44" spans="1:7">
      <c r="A44" s="1" t="s">
        <v>567</v>
      </c>
      <c r="B44" s="13">
        <v>120821104845</v>
      </c>
      <c r="C44" s="11" t="str">
        <f>IF(ISERROR(VLOOKUP(B44,'280812'!B:C,2,FALSE)),"new",VLOOKUP(B44,'280812'!B:C,2,FALSE))</f>
        <v>new</v>
      </c>
      <c r="D44" s="11" t="str">
        <f>IF(ISERROR(VLOOKUP(B44,'280812'!B:D,3,FALSE)),"new",IF(VLOOKUP(B44,'280812'!B:D,3,FALSE)="new","existing",VLOOKUP(B44,'280812'!B:D,3,FALSE)))</f>
        <v>new</v>
      </c>
      <c r="E44" s="4">
        <f t="shared" si="1"/>
        <v>41149</v>
      </c>
      <c r="F44" s="11" t="str">
        <f>IF(ISERROR(VLOOKUP(B44,'300812'!B:B,1,FALSE)),"yes","no")</f>
        <v>yes</v>
      </c>
      <c r="G44" s="2" t="s">
        <v>793</v>
      </c>
    </row>
    <row r="45" spans="1:7">
      <c r="A45" s="11" t="s">
        <v>673</v>
      </c>
      <c r="B45" s="13">
        <v>120822072617</v>
      </c>
      <c r="C45" s="11" t="str">
        <f>IF(ISERROR(VLOOKUP(B45,'280812'!B:C,2,FALSE)),"new",VLOOKUP(B45,'280812'!B:C,2,FALSE))</f>
        <v>new</v>
      </c>
      <c r="D45" s="11" t="str">
        <f>IF(ISERROR(VLOOKUP(B45,'280812'!B:D,3,FALSE)),"new",IF(VLOOKUP(B45,'280812'!B:D,3,FALSE)="new","existing",VLOOKUP(B45,'280812'!B:D,3,FALSE)))</f>
        <v>existing</v>
      </c>
      <c r="E45" s="4">
        <f t="shared" si="1"/>
        <v>41143</v>
      </c>
      <c r="F45" s="11" t="str">
        <f>IF(ISERROR(VLOOKUP(B45,'300812'!B:B,1,FALSE)),"yes","no")</f>
        <v>no</v>
      </c>
      <c r="G45" s="2" t="s">
        <v>674</v>
      </c>
    </row>
    <row r="46" spans="1:7">
      <c r="A46" s="11" t="s">
        <v>671</v>
      </c>
      <c r="B46" s="13">
        <v>120822073346</v>
      </c>
      <c r="C46" s="11" t="str">
        <f>IF(ISERROR(VLOOKUP(B46,'280812'!B:C,2,FALSE)),"new",VLOOKUP(B46,'280812'!B:C,2,FALSE))</f>
        <v>new</v>
      </c>
      <c r="D46" s="11" t="str">
        <f>IF(ISERROR(VLOOKUP(B46,'280812'!B:D,3,FALSE)),"new",IF(VLOOKUP(B46,'280812'!B:D,3,FALSE)="new","existing",VLOOKUP(B46,'280812'!B:D,3,FALSE)))</f>
        <v>existing</v>
      </c>
      <c r="E46" s="4">
        <f t="shared" si="1"/>
        <v>41143</v>
      </c>
      <c r="F46" s="11" t="str">
        <f>IF(ISERROR(VLOOKUP(B46,'300812'!B:B,1,FALSE)),"yes","no")</f>
        <v>no</v>
      </c>
      <c r="G46" s="2" t="s">
        <v>672</v>
      </c>
    </row>
    <row r="47" spans="1:7">
      <c r="A47" s="11" t="s">
        <v>817</v>
      </c>
      <c r="B47" s="13">
        <v>120828030916</v>
      </c>
      <c r="C47" s="11" t="str">
        <f>IF(ISERROR(VLOOKUP(B47,'280812'!B:C,2,FALSE)),"new",VLOOKUP(B47,'280812'!B:C,2,FALSE))</f>
        <v>new</v>
      </c>
      <c r="D47" s="11" t="str">
        <f>IF(ISERROR(VLOOKUP(B47,'280812'!B:D,3,FALSE)),"new",IF(VLOOKUP(B47,'280812'!B:D,3,FALSE)="new","existing",VLOOKUP(B47,'280812'!B:D,3,FALSE)))</f>
        <v>existing</v>
      </c>
      <c r="E47" s="4">
        <f t="shared" si="1"/>
        <v>41149</v>
      </c>
      <c r="F47" s="11" t="str">
        <f>IF(ISERROR(VLOOKUP(B47,'300812'!B:B,1,FALSE)),"yes","no")</f>
        <v>yes</v>
      </c>
      <c r="G47" s="2" t="s">
        <v>875</v>
      </c>
    </row>
    <row r="48" spans="1:7">
      <c r="A48" s="11" t="s">
        <v>21</v>
      </c>
      <c r="B48" s="13">
        <v>1101121309421</v>
      </c>
      <c r="C48" s="11" t="str">
        <f>IF(ISERROR(VLOOKUP(B48,'280812'!B:C,2,FALSE)),"new",VLOOKUP(B48,'280812'!B:C,2,FALSE))</f>
        <v>new</v>
      </c>
      <c r="D48" s="11" t="str">
        <f>IF(ISERROR(VLOOKUP(B48,'280812'!B:D,3,FALSE)),"new",IF(VLOOKUP(B48,'280812'!B:D,3,FALSE)="new","existing",VLOOKUP(B48,'280812'!B:D,3,FALSE)))</f>
        <v>existing</v>
      </c>
      <c r="E48" s="4">
        <f t="shared" si="1"/>
        <v>41116</v>
      </c>
      <c r="F48" s="11" t="str">
        <f>IF(ISERROR(VLOOKUP(B48,'300812'!B:B,1,FALSE)),"yes","no")</f>
        <v>no</v>
      </c>
      <c r="G48" s="2" t="s">
        <v>246</v>
      </c>
    </row>
    <row r="49" spans="1:7">
      <c r="A49" s="11" t="s">
        <v>233</v>
      </c>
      <c r="B49" s="13">
        <v>1203260617051</v>
      </c>
      <c r="C49" s="11" t="str">
        <f>IF(ISERROR(VLOOKUP(B49,'280812'!B:C,2,FALSE)),"new",VLOOKUP(B49,'280812'!B:C,2,FALSE))</f>
        <v>new</v>
      </c>
      <c r="D49" s="11" t="str">
        <f>IF(ISERROR(VLOOKUP(B49,'280812'!B:D,3,FALSE)),"new",IF(VLOOKUP(B49,'280812'!B:D,3,FALSE)="new","existing",VLOOKUP(B49,'280812'!B:D,3,FALSE)))</f>
        <v>existing</v>
      </c>
      <c r="E49" s="4">
        <f t="shared" si="1"/>
        <v>41111</v>
      </c>
      <c r="F49" s="11" t="str">
        <f>IF(ISERROR(VLOOKUP(B49,'300812'!B:B,1,FALSE)),"yes","no")</f>
        <v>yes</v>
      </c>
      <c r="G49" s="2" t="s">
        <v>235</v>
      </c>
    </row>
    <row r="50" spans="1:7">
      <c r="A50" s="11" t="s">
        <v>861</v>
      </c>
      <c r="B50" s="13">
        <v>1206290700033</v>
      </c>
      <c r="C50" s="11" t="str">
        <f>IF(ISERROR(VLOOKUP(B50,'280812'!B:C,2,FALSE)),"new",VLOOKUP(B50,'280812'!B:C,2,FALSE))</f>
        <v>new</v>
      </c>
      <c r="D50" s="11" t="str">
        <f>IF(ISERROR(VLOOKUP(B50,'280812'!B:D,3,FALSE)),"new",IF(VLOOKUP(B50,'280812'!B:D,3,FALSE)="new","existing",VLOOKUP(B50,'280812'!B:D,3,FALSE)))</f>
        <v>existing</v>
      </c>
      <c r="E50" s="4">
        <f t="shared" si="1"/>
        <v>41148</v>
      </c>
      <c r="F50" s="11" t="str">
        <f>IF(ISERROR(VLOOKUP(B50,'300812'!B:B,1,FALSE)),"yes","no")</f>
        <v>no</v>
      </c>
      <c r="G50" s="2" t="s">
        <v>862</v>
      </c>
    </row>
    <row r="51" spans="1:7">
      <c r="A51" s="1" t="s">
        <v>224</v>
      </c>
      <c r="B51" s="13">
        <v>1206290700111</v>
      </c>
      <c r="C51" s="11" t="str">
        <f>IF(ISERROR(VLOOKUP(B51,'280812'!B:C,2,FALSE)),"new",VLOOKUP(B51,'280812'!B:C,2,FALSE))</f>
        <v>new</v>
      </c>
      <c r="D51" s="11" t="str">
        <f>IF(ISERROR(VLOOKUP(B51,'280812'!B:D,3,FALSE)),"new",IF(VLOOKUP(B51,'280812'!B:D,3,FALSE)="new","existing",VLOOKUP(B51,'280812'!B:D,3,FALSE)))</f>
        <v>existing</v>
      </c>
      <c r="E51" s="4">
        <f t="shared" si="1"/>
        <v>41149</v>
      </c>
      <c r="F51" s="11" t="str">
        <f>IF(ISERROR(VLOOKUP(B51,'300812'!B:B,1,FALSE)),"yes","no")</f>
        <v>no</v>
      </c>
      <c r="G51" s="2" t="s">
        <v>852</v>
      </c>
    </row>
    <row r="52" spans="1:7">
      <c r="A52" s="1" t="s">
        <v>393</v>
      </c>
      <c r="B52" s="13">
        <v>1207310442292</v>
      </c>
      <c r="C52" s="11" t="str">
        <f>IF(ISERROR(VLOOKUP(B52,'280812'!B:C,2,FALSE)),"new",VLOOKUP(B52,'280812'!B:C,2,FALSE))</f>
        <v>new</v>
      </c>
      <c r="D52" s="11" t="str">
        <f>IF(ISERROR(VLOOKUP(B52,'280812'!B:D,3,FALSE)),"new",IF(VLOOKUP(B52,'280812'!B:D,3,FALSE)="new","existing",VLOOKUP(B52,'280812'!B:D,3,FALSE)))</f>
        <v>new</v>
      </c>
      <c r="E52" s="4">
        <f t="shared" si="1"/>
        <v>41149</v>
      </c>
      <c r="F52" s="11" t="str">
        <f>IF(ISERROR(VLOOKUP(B52,'300812'!B:B,1,FALSE)),"yes","no")</f>
        <v>no</v>
      </c>
      <c r="G52" s="2" t="s">
        <v>794</v>
      </c>
    </row>
    <row r="53" spans="1:7">
      <c r="A53" s="11" t="s">
        <v>262</v>
      </c>
      <c r="B53" s="13">
        <v>1208030616571</v>
      </c>
      <c r="C53" s="11" t="str">
        <f>IF(ISERROR(VLOOKUP(B53,'280812'!B:C,2,FALSE)),"new",VLOOKUP(B53,'280812'!B:C,2,FALSE))</f>
        <v>new</v>
      </c>
      <c r="D53" s="11" t="str">
        <f>IF(ISERROR(VLOOKUP(B53,'280812'!B:D,3,FALSE)),"new",IF(VLOOKUP(B53,'280812'!B:D,3,FALSE)="new","existing",VLOOKUP(B53,'280812'!B:D,3,FALSE)))</f>
        <v>existing</v>
      </c>
      <c r="E53" s="4">
        <f t="shared" si="1"/>
        <v>41124</v>
      </c>
      <c r="F53" s="11" t="str">
        <f>IF(ISERROR(VLOOKUP(B53,'300812'!B:B,1,FALSE)),"yes","no")</f>
        <v>no</v>
      </c>
      <c r="G53" s="2" t="s">
        <v>263</v>
      </c>
    </row>
    <row r="54" spans="1:7">
      <c r="A54" s="1" t="s">
        <v>796</v>
      </c>
      <c r="B54" s="13">
        <v>1208060834352</v>
      </c>
      <c r="C54" s="11" t="str">
        <f>IF(ISERROR(VLOOKUP(B54,'280812'!B:C,2,FALSE)),"new",VLOOKUP(B54,'280812'!B:C,2,FALSE))</f>
        <v>new</v>
      </c>
      <c r="D54" s="11" t="str">
        <f>IF(ISERROR(VLOOKUP(B54,'280812'!B:D,3,FALSE)),"new",IF(VLOOKUP(B54,'280812'!B:D,3,FALSE)="new","existing",VLOOKUP(B54,'280812'!B:D,3,FALSE)))</f>
        <v>new</v>
      </c>
      <c r="E54" s="4">
        <f t="shared" si="1"/>
        <v>41149</v>
      </c>
      <c r="F54" s="11" t="str">
        <f>IF(ISERROR(VLOOKUP(B54,'300812'!B:B,1,FALSE)),"yes","no")</f>
        <v>no</v>
      </c>
      <c r="G54" s="2" t="s">
        <v>797</v>
      </c>
    </row>
    <row r="55" spans="1:7">
      <c r="A55" s="11" t="s">
        <v>64</v>
      </c>
      <c r="B55" s="13">
        <v>1208090636051</v>
      </c>
      <c r="C55" s="11" t="str">
        <f>IF(ISERROR(VLOOKUP(B55,'280812'!B:C,2,FALSE)),"new",VLOOKUP(B55,'280812'!B:C,2,FALSE))</f>
        <v>new</v>
      </c>
      <c r="D55" s="11" t="str">
        <f>IF(ISERROR(VLOOKUP(B55,'280812'!B:D,3,FALSE)),"new",IF(VLOOKUP(B55,'280812'!B:D,3,FALSE)="new","existing",VLOOKUP(B55,'280812'!B:D,3,FALSE)))</f>
        <v>existing</v>
      </c>
      <c r="E55" s="4">
        <f t="shared" si="1"/>
        <v>41134</v>
      </c>
      <c r="F55" s="11" t="str">
        <f>IF(ISERROR(VLOOKUP(B55,'300812'!B:B,1,FALSE)),"yes","no")</f>
        <v>no</v>
      </c>
      <c r="G55" s="2" t="s">
        <v>711</v>
      </c>
    </row>
    <row r="56" spans="1:7">
      <c r="A56" s="11" t="s">
        <v>813</v>
      </c>
      <c r="B56" s="13">
        <v>1208090650423</v>
      </c>
      <c r="C56" s="11" t="str">
        <f>IF(ISERROR(VLOOKUP(B56,'280812'!B:C,2,FALSE)),"new",VLOOKUP(B56,'280812'!B:C,2,FALSE))</f>
        <v>new</v>
      </c>
      <c r="D56" s="11" t="str">
        <f>IF(ISERROR(VLOOKUP(B56,'280812'!B:D,3,FALSE)),"new",IF(VLOOKUP(B56,'280812'!B:D,3,FALSE)="new","existing",VLOOKUP(B56,'280812'!B:D,3,FALSE)))</f>
        <v>existing</v>
      </c>
      <c r="E56" s="4">
        <f t="shared" si="1"/>
        <v>41149</v>
      </c>
      <c r="F56" s="11" t="str">
        <f>IF(ISERROR(VLOOKUP(B56,'300812'!B:B,1,FALSE)),"yes","no")</f>
        <v>yes</v>
      </c>
      <c r="G56" s="2" t="s">
        <v>873</v>
      </c>
    </row>
    <row r="57" spans="1:7">
      <c r="A57" s="11" t="s">
        <v>812</v>
      </c>
      <c r="B57" s="13">
        <v>1208090650463</v>
      </c>
      <c r="C57" s="11" t="str">
        <f>IF(ISERROR(VLOOKUP(B57,'280812'!B:C,2,FALSE)),"new",VLOOKUP(B57,'280812'!B:C,2,FALSE))</f>
        <v>new</v>
      </c>
      <c r="D57" s="11" t="str">
        <f>IF(ISERROR(VLOOKUP(B57,'280812'!B:D,3,FALSE)),"new",IF(VLOOKUP(B57,'280812'!B:D,3,FALSE)="new","existing",VLOOKUP(B57,'280812'!B:D,3,FALSE)))</f>
        <v>existing</v>
      </c>
      <c r="E57" s="4">
        <f t="shared" si="1"/>
        <v>41149</v>
      </c>
      <c r="F57" s="11" t="str">
        <f>IF(ISERROR(VLOOKUP(B57,'300812'!B:B,1,FALSE)),"yes","no")</f>
        <v>yes</v>
      </c>
      <c r="G57" s="2" t="s">
        <v>872</v>
      </c>
    </row>
    <row r="58" spans="1:7">
      <c r="A58" s="11" t="s">
        <v>811</v>
      </c>
      <c r="B58" s="13">
        <v>1208090650501</v>
      </c>
      <c r="C58" s="11" t="str">
        <f>IF(ISERROR(VLOOKUP(B58,'280812'!B:C,2,FALSE)),"new",VLOOKUP(B58,'280812'!B:C,2,FALSE))</f>
        <v>new</v>
      </c>
      <c r="D58" s="11" t="str">
        <f>IF(ISERROR(VLOOKUP(B58,'280812'!B:D,3,FALSE)),"new",IF(VLOOKUP(B58,'280812'!B:D,3,FALSE)="new","existing",VLOOKUP(B58,'280812'!B:D,3,FALSE)))</f>
        <v>existing</v>
      </c>
      <c r="E58" s="4">
        <f t="shared" si="1"/>
        <v>41149</v>
      </c>
      <c r="F58" s="11" t="str">
        <f>IF(ISERROR(VLOOKUP(B58,'300812'!B:B,1,FALSE)),"yes","no")</f>
        <v>yes</v>
      </c>
      <c r="G58" s="2" t="s">
        <v>871</v>
      </c>
    </row>
    <row r="59" spans="1:7">
      <c r="A59" s="11" t="s">
        <v>810</v>
      </c>
      <c r="B59" s="13">
        <v>1208090650533</v>
      </c>
      <c r="C59" s="11" t="str">
        <f>IF(ISERROR(VLOOKUP(B59,'280812'!B:C,2,FALSE)),"new",VLOOKUP(B59,'280812'!B:C,2,FALSE))</f>
        <v>new</v>
      </c>
      <c r="D59" s="11" t="str">
        <f>IF(ISERROR(VLOOKUP(B59,'280812'!B:D,3,FALSE)),"new",IF(VLOOKUP(B59,'280812'!B:D,3,FALSE)="new","existing",VLOOKUP(B59,'280812'!B:D,3,FALSE)))</f>
        <v>existing</v>
      </c>
      <c r="E59" s="4">
        <f t="shared" si="1"/>
        <v>41149</v>
      </c>
      <c r="F59" s="11" t="str">
        <f>IF(ISERROR(VLOOKUP(B59,'300812'!B:B,1,FALSE)),"yes","no")</f>
        <v>yes</v>
      </c>
      <c r="G59" s="2" t="s">
        <v>870</v>
      </c>
    </row>
    <row r="60" spans="1:7">
      <c r="A60" s="11" t="s">
        <v>809</v>
      </c>
      <c r="B60" s="13">
        <v>1208090650571</v>
      </c>
      <c r="C60" s="11" t="str">
        <f>IF(ISERROR(VLOOKUP(B60,'280812'!B:C,2,FALSE)),"new",VLOOKUP(B60,'280812'!B:C,2,FALSE))</f>
        <v>new</v>
      </c>
      <c r="D60" s="11" t="str">
        <f>IF(ISERROR(VLOOKUP(B60,'280812'!B:D,3,FALSE)),"new",IF(VLOOKUP(B60,'280812'!B:D,3,FALSE)="new","existing",VLOOKUP(B60,'280812'!B:D,3,FALSE)))</f>
        <v>existing</v>
      </c>
      <c r="E60" s="4">
        <f t="shared" si="1"/>
        <v>41149</v>
      </c>
      <c r="F60" s="11" t="str">
        <f>IF(ISERROR(VLOOKUP(B60,'300812'!B:B,1,FALSE)),"yes","no")</f>
        <v>yes</v>
      </c>
      <c r="G60" s="2" t="s">
        <v>869</v>
      </c>
    </row>
    <row r="61" spans="1:7">
      <c r="A61" s="11" t="s">
        <v>808</v>
      </c>
      <c r="B61" s="13">
        <v>1208090651005</v>
      </c>
      <c r="C61" s="11" t="str">
        <f>IF(ISERROR(VLOOKUP(B61,'280812'!B:C,2,FALSE)),"new",VLOOKUP(B61,'280812'!B:C,2,FALSE))</f>
        <v>new</v>
      </c>
      <c r="D61" s="11" t="str">
        <f>IF(ISERROR(VLOOKUP(B61,'280812'!B:D,3,FALSE)),"new",IF(VLOOKUP(B61,'280812'!B:D,3,FALSE)="new","existing",VLOOKUP(B61,'280812'!B:D,3,FALSE)))</f>
        <v>existing</v>
      </c>
      <c r="E61" s="4">
        <f t="shared" si="1"/>
        <v>41149</v>
      </c>
      <c r="F61" s="11" t="str">
        <f>IF(ISERROR(VLOOKUP(B61,'300812'!B:B,1,FALSE)),"yes","no")</f>
        <v>yes</v>
      </c>
      <c r="G61" s="2" t="s">
        <v>868</v>
      </c>
    </row>
    <row r="62" spans="1:7">
      <c r="A62" s="11" t="s">
        <v>807</v>
      </c>
      <c r="B62" s="13">
        <v>1208090651043</v>
      </c>
      <c r="C62" s="11" t="str">
        <f>IF(ISERROR(VLOOKUP(B62,'280812'!B:C,2,FALSE)),"new",VLOOKUP(B62,'280812'!B:C,2,FALSE))</f>
        <v>new</v>
      </c>
      <c r="D62" s="11" t="str">
        <f>IF(ISERROR(VLOOKUP(B62,'280812'!B:D,3,FALSE)),"new",IF(VLOOKUP(B62,'280812'!B:D,3,FALSE)="new","existing",VLOOKUP(B62,'280812'!B:D,3,FALSE)))</f>
        <v>existing</v>
      </c>
      <c r="E62" s="4">
        <f t="shared" si="1"/>
        <v>41149</v>
      </c>
      <c r="F62" s="11" t="str">
        <f>IF(ISERROR(VLOOKUP(B62,'300812'!B:B,1,FALSE)),"yes","no")</f>
        <v>yes</v>
      </c>
      <c r="G62" s="2" t="s">
        <v>867</v>
      </c>
    </row>
    <row r="63" spans="1:7">
      <c r="A63" s="11" t="s">
        <v>806</v>
      </c>
      <c r="B63" s="13">
        <v>1208090651074</v>
      </c>
      <c r="C63" s="11" t="str">
        <f>IF(ISERROR(VLOOKUP(B63,'280812'!B:C,2,FALSE)),"new",VLOOKUP(B63,'280812'!B:C,2,FALSE))</f>
        <v>new</v>
      </c>
      <c r="D63" s="11" t="str">
        <f>IF(ISERROR(VLOOKUP(B63,'280812'!B:D,3,FALSE)),"new",IF(VLOOKUP(B63,'280812'!B:D,3,FALSE)="new","existing",VLOOKUP(B63,'280812'!B:D,3,FALSE)))</f>
        <v>existing</v>
      </c>
      <c r="E63" s="4">
        <f t="shared" si="1"/>
        <v>41149</v>
      </c>
      <c r="F63" s="11" t="str">
        <f>IF(ISERROR(VLOOKUP(B63,'300812'!B:B,1,FALSE)),"yes","no")</f>
        <v>yes</v>
      </c>
      <c r="G63" s="2" t="s">
        <v>866</v>
      </c>
    </row>
    <row r="64" spans="1:7">
      <c r="A64" s="1" t="s">
        <v>805</v>
      </c>
      <c r="B64" s="13">
        <v>1208090651113</v>
      </c>
      <c r="C64" s="11" t="str">
        <f>IF(ISERROR(VLOOKUP(B64,'280812'!B:C,2,FALSE)),"new",VLOOKUP(B64,'280812'!B:C,2,FALSE))</f>
        <v>new</v>
      </c>
      <c r="D64" s="11" t="str">
        <f>IF(ISERROR(VLOOKUP(B64,'280812'!B:D,3,FALSE)),"new",IF(VLOOKUP(B64,'280812'!B:D,3,FALSE)="new","existing",VLOOKUP(B64,'280812'!B:D,3,FALSE)))</f>
        <v>existing</v>
      </c>
      <c r="E64" s="4">
        <f t="shared" si="1"/>
        <v>41149</v>
      </c>
      <c r="F64" s="11" t="str">
        <f>IF(ISERROR(VLOOKUP(B64,'300812'!B:B,1,FALSE)),"yes","no")</f>
        <v>yes</v>
      </c>
      <c r="G64" s="2" t="s">
        <v>865</v>
      </c>
    </row>
    <row r="65" spans="1:7">
      <c r="A65" s="11" t="s">
        <v>855</v>
      </c>
      <c r="B65" s="13">
        <v>1208090652303</v>
      </c>
      <c r="C65" s="11" t="str">
        <f>IF(ISERROR(VLOOKUP(B65,'280812'!B:C,2,FALSE)),"new",VLOOKUP(B65,'280812'!B:C,2,FALSE))</f>
        <v>new</v>
      </c>
      <c r="D65" s="11" t="str">
        <f>IF(ISERROR(VLOOKUP(B65,'280812'!B:D,3,FALSE)),"new",IF(VLOOKUP(B65,'280812'!B:D,3,FALSE)="new","existing",VLOOKUP(B65,'280812'!B:D,3,FALSE)))</f>
        <v>existing</v>
      </c>
      <c r="E65" s="4">
        <f t="shared" si="1"/>
        <v>41149</v>
      </c>
      <c r="F65" s="11" t="str">
        <f>IF(ISERROR(VLOOKUP(B65,'300812'!B:B,1,FALSE)),"yes","no")</f>
        <v>no</v>
      </c>
      <c r="G65" s="2" t="s">
        <v>856</v>
      </c>
    </row>
    <row r="66" spans="1:7">
      <c r="A66" s="11" t="s">
        <v>822</v>
      </c>
      <c r="B66" s="13">
        <v>1208090652334</v>
      </c>
      <c r="C66" s="11" t="str">
        <f>IF(ISERROR(VLOOKUP(B66,'280812'!B:C,2,FALSE)),"new",VLOOKUP(B66,'280812'!B:C,2,FALSE))</f>
        <v>new</v>
      </c>
      <c r="D66" s="11" t="str">
        <f>IF(ISERROR(VLOOKUP(B66,'280812'!B:D,3,FALSE)),"new",IF(VLOOKUP(B66,'280812'!B:D,3,FALSE)="new","existing",VLOOKUP(B66,'280812'!B:D,3,FALSE)))</f>
        <v>existing</v>
      </c>
      <c r="E66" s="4">
        <f t="shared" si="1"/>
        <v>41149</v>
      </c>
      <c r="F66" s="11" t="str">
        <f>IF(ISERROR(VLOOKUP(B66,'300812'!B:B,1,FALSE)),"yes","no")</f>
        <v>no</v>
      </c>
      <c r="G66" s="2" t="s">
        <v>880</v>
      </c>
    </row>
    <row r="67" spans="1:7">
      <c r="A67" s="11" t="s">
        <v>857</v>
      </c>
      <c r="B67" s="13">
        <v>1208090652422</v>
      </c>
      <c r="C67" s="11" t="str">
        <f>IF(ISERROR(VLOOKUP(B67,'280812'!B:C,2,FALSE)),"new",VLOOKUP(B67,'280812'!B:C,2,FALSE))</f>
        <v>new</v>
      </c>
      <c r="D67" s="11" t="str">
        <f>IF(ISERROR(VLOOKUP(B67,'280812'!B:D,3,FALSE)),"new",IF(VLOOKUP(B67,'280812'!B:D,3,FALSE)="new","existing",VLOOKUP(B67,'280812'!B:D,3,FALSE)))</f>
        <v>existing</v>
      </c>
      <c r="E67" s="4">
        <f t="shared" ref="E67:E82" si="2">DATEVALUE(MID(G67,SEARCH("/",G67,1)-2,10))</f>
        <v>41149</v>
      </c>
      <c r="F67" s="11" t="str">
        <f>IF(ISERROR(VLOOKUP(B67,'300812'!B:B,1,FALSE)),"yes","no")</f>
        <v>no</v>
      </c>
      <c r="G67" s="2" t="s">
        <v>858</v>
      </c>
    </row>
    <row r="68" spans="1:7">
      <c r="A68" s="1" t="s">
        <v>850</v>
      </c>
      <c r="B68" s="13">
        <v>1208130502052</v>
      </c>
      <c r="C68" s="11" t="str">
        <f>IF(ISERROR(VLOOKUP(B68,'280812'!B:C,2,FALSE)),"new",VLOOKUP(B68,'280812'!B:C,2,FALSE))</f>
        <v>new</v>
      </c>
      <c r="D68" s="11" t="str">
        <f>IF(ISERROR(VLOOKUP(B68,'280812'!B:D,3,FALSE)),"new",IF(VLOOKUP(B68,'280812'!B:D,3,FALSE)="new","existing",VLOOKUP(B68,'280812'!B:D,3,FALSE)))</f>
        <v>new</v>
      </c>
      <c r="E68" s="4">
        <f t="shared" si="2"/>
        <v>41149</v>
      </c>
      <c r="F68" s="11" t="str">
        <f>IF(ISERROR(VLOOKUP(B68,'300812'!B:B,1,FALSE)),"yes","no")</f>
        <v>no</v>
      </c>
      <c r="G68" s="2" t="s">
        <v>799</v>
      </c>
    </row>
    <row r="69" spans="1:7">
      <c r="A69" s="1" t="s">
        <v>849</v>
      </c>
      <c r="B69" s="13">
        <v>1208130516282</v>
      </c>
      <c r="C69" s="11" t="str">
        <f>IF(ISERROR(VLOOKUP(B69,'280812'!B:C,2,FALSE)),"new",VLOOKUP(B69,'280812'!B:C,2,FALSE))</f>
        <v>new</v>
      </c>
      <c r="D69" s="11" t="str">
        <f>IF(ISERROR(VLOOKUP(B69,'280812'!B:D,3,FALSE)),"new",IF(VLOOKUP(B69,'280812'!B:D,3,FALSE)="new","existing",VLOOKUP(B69,'280812'!B:D,3,FALSE)))</f>
        <v>new</v>
      </c>
      <c r="E69" s="4">
        <f t="shared" si="2"/>
        <v>41149</v>
      </c>
      <c r="F69" s="11" t="str">
        <f>IF(ISERROR(VLOOKUP(B69,'300812'!B:B,1,FALSE)),"yes","no")</f>
        <v>no</v>
      </c>
      <c r="G69" s="2" t="s">
        <v>798</v>
      </c>
    </row>
    <row r="70" spans="1:7">
      <c r="A70" s="1" t="s">
        <v>489</v>
      </c>
      <c r="B70" s="13">
        <v>1208130524571</v>
      </c>
      <c r="C70" s="11" t="str">
        <f>IF(ISERROR(VLOOKUP(B70,'280812'!B:C,2,FALSE)),"new",VLOOKUP(B70,'280812'!B:C,2,FALSE))</f>
        <v>new</v>
      </c>
      <c r="D70" s="11" t="str">
        <f>IF(ISERROR(VLOOKUP(B70,'280812'!B:D,3,FALSE)),"new",IF(VLOOKUP(B70,'280812'!B:D,3,FALSE)="new","existing",VLOOKUP(B70,'280812'!B:D,3,FALSE)))</f>
        <v>new</v>
      </c>
      <c r="E70" s="4">
        <f t="shared" si="2"/>
        <v>41149</v>
      </c>
      <c r="F70" s="11" t="str">
        <f>IF(ISERROR(VLOOKUP(B70,'300812'!B:B,1,FALSE)),"yes","no")</f>
        <v>no</v>
      </c>
      <c r="G70" s="2" t="s">
        <v>795</v>
      </c>
    </row>
    <row r="71" spans="1:7">
      <c r="A71" s="11" t="s">
        <v>376</v>
      </c>
      <c r="B71" s="13">
        <v>1208130601181</v>
      </c>
      <c r="C71" s="11" t="str">
        <f>IF(ISERROR(VLOOKUP(B71,'280812'!B:C,2,FALSE)),"new",VLOOKUP(B71,'280812'!B:C,2,FALSE))</f>
        <v>new</v>
      </c>
      <c r="D71" s="11" t="str">
        <f>IF(ISERROR(VLOOKUP(B71,'280812'!B:D,3,FALSE)),"new",IF(VLOOKUP(B71,'280812'!B:D,3,FALSE)="new","existing",VLOOKUP(B71,'280812'!B:D,3,FALSE)))</f>
        <v>existing</v>
      </c>
      <c r="E71" s="4">
        <f t="shared" si="2"/>
        <v>41134</v>
      </c>
      <c r="F71" s="11" t="str">
        <f>IF(ISERROR(VLOOKUP(B71,'300812'!B:B,1,FALSE)),"yes","no")</f>
        <v>no</v>
      </c>
      <c r="G71" s="2" t="s">
        <v>709</v>
      </c>
    </row>
    <row r="72" spans="1:7">
      <c r="A72" s="11" t="s">
        <v>778</v>
      </c>
      <c r="B72" s="13">
        <v>1208131121231</v>
      </c>
      <c r="C72" s="11" t="str">
        <f>IF(ISERROR(VLOOKUP(B72,'280812'!B:C,2,FALSE)),"new",VLOOKUP(B72,'280812'!B:C,2,FALSE))</f>
        <v>new</v>
      </c>
      <c r="D72" s="11" t="str">
        <f>IF(ISERROR(VLOOKUP(B72,'280812'!B:D,3,FALSE)),"new",IF(VLOOKUP(B72,'280812'!B:D,3,FALSE)="new","existing",VLOOKUP(B72,'280812'!B:D,3,FALSE)))</f>
        <v>existing</v>
      </c>
      <c r="E72" s="4">
        <f t="shared" si="2"/>
        <v>41149</v>
      </c>
      <c r="F72" s="11" t="str">
        <f>IF(ISERROR(VLOOKUP(B72,'300812'!B:B,1,FALSE)),"yes","no")</f>
        <v>yes</v>
      </c>
      <c r="G72" s="2" t="s">
        <v>878</v>
      </c>
    </row>
    <row r="73" spans="1:7">
      <c r="A73" s="11" t="s">
        <v>780</v>
      </c>
      <c r="B73" s="13">
        <v>1208131121443</v>
      </c>
      <c r="C73" s="11" t="str">
        <f>IF(ISERROR(VLOOKUP(B73,'280812'!B:C,2,FALSE)),"new",VLOOKUP(B73,'280812'!B:C,2,FALSE))</f>
        <v>new</v>
      </c>
      <c r="D73" s="11" t="str">
        <f>IF(ISERROR(VLOOKUP(B73,'280812'!B:D,3,FALSE)),"new",IF(VLOOKUP(B73,'280812'!B:D,3,FALSE)="new","existing",VLOOKUP(B73,'280812'!B:D,3,FALSE)))</f>
        <v>existing</v>
      </c>
      <c r="E73" s="4">
        <f t="shared" si="2"/>
        <v>41149</v>
      </c>
      <c r="F73" s="11" t="str">
        <f>IF(ISERROR(VLOOKUP(B73,'300812'!B:B,1,FALSE)),"yes","no")</f>
        <v>yes</v>
      </c>
      <c r="G73" s="2" t="s">
        <v>879</v>
      </c>
    </row>
    <row r="74" spans="1:7">
      <c r="A74" s="11" t="s">
        <v>782</v>
      </c>
      <c r="B74" s="13">
        <v>1208131121543</v>
      </c>
      <c r="C74" s="11" t="str">
        <f>IF(ISERROR(VLOOKUP(B74,'280812'!B:C,2,FALSE)),"new",VLOOKUP(B74,'280812'!B:C,2,FALSE))</f>
        <v>new</v>
      </c>
      <c r="D74" s="11" t="str">
        <f>IF(ISERROR(VLOOKUP(B74,'280812'!B:D,3,FALSE)),"new",IF(VLOOKUP(B74,'280812'!B:D,3,FALSE)="new","existing",VLOOKUP(B74,'280812'!B:D,3,FALSE)))</f>
        <v>existing</v>
      </c>
      <c r="E74" s="4">
        <f t="shared" si="2"/>
        <v>41149</v>
      </c>
      <c r="F74" s="11" t="str">
        <f>IF(ISERROR(VLOOKUP(B74,'300812'!B:B,1,FALSE)),"yes","no")</f>
        <v>yes</v>
      </c>
      <c r="G74" s="2" t="s">
        <v>877</v>
      </c>
    </row>
    <row r="75" spans="1:7">
      <c r="A75" s="11" t="s">
        <v>784</v>
      </c>
      <c r="B75" s="13">
        <v>1208131121563</v>
      </c>
      <c r="C75" s="11" t="str">
        <f>IF(ISERROR(VLOOKUP(B75,'280812'!B:C,2,FALSE)),"new",VLOOKUP(B75,'280812'!B:C,2,FALSE))</f>
        <v>new</v>
      </c>
      <c r="D75" s="11" t="str">
        <f>IF(ISERROR(VLOOKUP(B75,'280812'!B:D,3,FALSE)),"new",IF(VLOOKUP(B75,'280812'!B:D,3,FALSE)="new","existing",VLOOKUP(B75,'280812'!B:D,3,FALSE)))</f>
        <v>existing</v>
      </c>
      <c r="E75" s="4">
        <f t="shared" si="2"/>
        <v>41149</v>
      </c>
      <c r="F75" s="11" t="str">
        <f>IF(ISERROR(VLOOKUP(B75,'300812'!B:B,1,FALSE)),"yes","no")</f>
        <v>yes</v>
      </c>
      <c r="G75" s="2" t="s">
        <v>876</v>
      </c>
    </row>
    <row r="76" spans="1:7">
      <c r="A76" s="11" t="s">
        <v>389</v>
      </c>
      <c r="B76" s="13">
        <v>1208140314061</v>
      </c>
      <c r="C76" s="11" t="str">
        <f>IF(ISERROR(VLOOKUP(B76,'280812'!B:C,2,FALSE)),"new",VLOOKUP(B76,'280812'!B:C,2,FALSE))</f>
        <v>new</v>
      </c>
      <c r="D76" s="11" t="str">
        <f>IF(ISERROR(VLOOKUP(B76,'280812'!B:D,3,FALSE)),"new",IF(VLOOKUP(B76,'280812'!B:D,3,FALSE)="new","existing",VLOOKUP(B76,'280812'!B:D,3,FALSE)))</f>
        <v>existing</v>
      </c>
      <c r="E76" s="4">
        <f t="shared" si="2"/>
        <v>41136</v>
      </c>
      <c r="F76" s="11" t="str">
        <f>IF(ISERROR(VLOOKUP(B76,'300812'!B:B,1,FALSE)),"yes","no")</f>
        <v>no</v>
      </c>
      <c r="G76" s="2" t="s">
        <v>707</v>
      </c>
    </row>
    <row r="77" spans="1:7">
      <c r="A77" s="11" t="s">
        <v>27</v>
      </c>
      <c r="B77" s="13">
        <v>1208170949261</v>
      </c>
      <c r="C77" s="11" t="str">
        <f>IF(ISERROR(VLOOKUP(B77,'280812'!B:C,2,FALSE)),"new",VLOOKUP(B77,'280812'!B:C,2,FALSE))</f>
        <v>new</v>
      </c>
      <c r="D77" s="11" t="str">
        <f>IF(ISERROR(VLOOKUP(B77,'280812'!B:D,3,FALSE)),"new",IF(VLOOKUP(B77,'280812'!B:D,3,FALSE)="new","existing",VLOOKUP(B77,'280812'!B:D,3,FALSE)))</f>
        <v>existing</v>
      </c>
      <c r="E77" s="4">
        <f t="shared" si="2"/>
        <v>41138</v>
      </c>
      <c r="F77" s="11" t="str">
        <f>IF(ISERROR(VLOOKUP(B77,'300812'!B:B,1,FALSE)),"yes","no")</f>
        <v>no</v>
      </c>
      <c r="G77" s="2" t="s">
        <v>689</v>
      </c>
    </row>
    <row r="78" spans="1:7">
      <c r="A78" s="11" t="s">
        <v>424</v>
      </c>
      <c r="B78" s="13">
        <v>1208170955211</v>
      </c>
      <c r="C78" s="11" t="str">
        <f>IF(ISERROR(VLOOKUP(B78,'280812'!B:C,2,FALSE)),"new",VLOOKUP(B78,'280812'!B:C,2,FALSE))</f>
        <v>new</v>
      </c>
      <c r="D78" s="11" t="str">
        <f>IF(ISERROR(VLOOKUP(B78,'280812'!B:D,3,FALSE)),"new",IF(VLOOKUP(B78,'280812'!B:D,3,FALSE)="new","existing",VLOOKUP(B78,'280812'!B:D,3,FALSE)))</f>
        <v>existing</v>
      </c>
      <c r="E78" s="4">
        <f t="shared" si="2"/>
        <v>41138</v>
      </c>
      <c r="F78" s="11" t="str">
        <f>IF(ISERROR(VLOOKUP(B78,'300812'!B:B,1,FALSE)),"yes","no")</f>
        <v>no</v>
      </c>
      <c r="G78" s="2" t="s">
        <v>686</v>
      </c>
    </row>
    <row r="79" spans="1:7">
      <c r="A79" s="11" t="s">
        <v>859</v>
      </c>
      <c r="B79" s="13">
        <v>1208182007483</v>
      </c>
      <c r="C79" s="11" t="str">
        <f>IF(ISERROR(VLOOKUP(B79,'280812'!B:C,2,FALSE)),"new",VLOOKUP(B79,'280812'!B:C,2,FALSE))</f>
        <v>new</v>
      </c>
      <c r="D79" s="11" t="str">
        <f>IF(ISERROR(VLOOKUP(B79,'280812'!B:D,3,FALSE)),"new",IF(VLOOKUP(B79,'280812'!B:D,3,FALSE)="new","existing",VLOOKUP(B79,'280812'!B:D,3,FALSE)))</f>
        <v>existing</v>
      </c>
      <c r="E79" s="4">
        <f t="shared" si="2"/>
        <v>41149</v>
      </c>
      <c r="F79" s="11" t="str">
        <f>IF(ISERROR(VLOOKUP(B79,'300812'!B:B,1,FALSE)),"yes","no")</f>
        <v>no</v>
      </c>
      <c r="G79" s="2" t="s">
        <v>860</v>
      </c>
    </row>
    <row r="80" spans="1:7">
      <c r="A80" s="11" t="s">
        <v>863</v>
      </c>
      <c r="B80" s="13">
        <v>1208182028102</v>
      </c>
      <c r="C80" s="11" t="str">
        <f>IF(ISERROR(VLOOKUP(B80,'280812'!B:C,2,FALSE)),"new",VLOOKUP(B80,'280812'!B:C,2,FALSE))</f>
        <v>new</v>
      </c>
      <c r="D80" s="11" t="str">
        <f>IF(ISERROR(VLOOKUP(B80,'280812'!B:D,3,FALSE)),"new",IF(VLOOKUP(B80,'280812'!B:D,3,FALSE)="new","existing",VLOOKUP(B80,'280812'!B:D,3,FALSE)))</f>
        <v>existing</v>
      </c>
      <c r="E80" s="4">
        <f t="shared" si="2"/>
        <v>41148</v>
      </c>
      <c r="F80" s="11" t="str">
        <f>IF(ISERROR(VLOOKUP(B80,'300812'!B:B,1,FALSE)),"yes","no")</f>
        <v>no</v>
      </c>
      <c r="G80" s="2" t="s">
        <v>864</v>
      </c>
    </row>
    <row r="81" spans="1:7">
      <c r="A81" s="1" t="s">
        <v>662</v>
      </c>
      <c r="B81" s="13">
        <v>1208211051441</v>
      </c>
      <c r="C81" s="11" t="str">
        <f>IF(ISERROR(VLOOKUP(B81,'280812'!B:C,2,FALSE)),"new",VLOOKUP(B81,'280812'!B:C,2,FALSE))</f>
        <v>new</v>
      </c>
      <c r="D81" s="11" t="str">
        <f>IF(ISERROR(VLOOKUP(B81,'280812'!B:D,3,FALSE)),"new",IF(VLOOKUP(B81,'280812'!B:D,3,FALSE)="new","existing",VLOOKUP(B81,'280812'!B:D,3,FALSE)))</f>
        <v>new</v>
      </c>
      <c r="E81" s="4">
        <f t="shared" si="2"/>
        <v>41149</v>
      </c>
      <c r="F81" s="11" t="str">
        <f>IF(ISERROR(VLOOKUP(B81,'300812'!B:B,1,FALSE)),"yes","no")</f>
        <v>yes</v>
      </c>
      <c r="G81" s="2" t="s">
        <v>801</v>
      </c>
    </row>
    <row r="82" spans="1:7">
      <c r="A82" s="11" t="s">
        <v>815</v>
      </c>
      <c r="B82" s="13">
        <v>1208280309161</v>
      </c>
      <c r="C82" s="11" t="str">
        <f>IF(ISERROR(VLOOKUP(B82,'280812'!B:C,2,FALSE)),"new",VLOOKUP(B82,'280812'!B:C,2,FALSE))</f>
        <v>new</v>
      </c>
      <c r="D82" s="11" t="str">
        <f>IF(ISERROR(VLOOKUP(B82,'280812'!B:D,3,FALSE)),"new",IF(VLOOKUP(B82,'280812'!B:D,3,FALSE)="new","existing",VLOOKUP(B82,'280812'!B:D,3,FALSE)))</f>
        <v>existing</v>
      </c>
      <c r="E82" s="4">
        <f t="shared" si="2"/>
        <v>41149</v>
      </c>
      <c r="F82" s="11" t="str">
        <f>IF(ISERROR(VLOOKUP(B82,'300812'!B:B,1,FALSE)),"yes","no")</f>
        <v>no</v>
      </c>
      <c r="G82" s="2" t="s">
        <v>816</v>
      </c>
    </row>
  </sheetData>
  <sortState ref="A1:G1814">
    <sortCondition ref="B1:B1814"/>
  </sortState>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dimension ref="A1:I71"/>
  <sheetViews>
    <sheetView topLeftCell="A48" workbookViewId="0">
      <selection activeCell="C73" sqref="C73"/>
    </sheetView>
  </sheetViews>
  <sheetFormatPr defaultRowHeight="15"/>
  <cols>
    <col min="1" max="1" width="67" style="11" customWidth="1"/>
    <col min="2" max="4" width="14.140625" style="11" customWidth="1"/>
    <col min="5" max="6" width="9.140625" style="11"/>
    <col min="7" max="7" width="9.140625" style="3"/>
    <col min="8" max="16384" width="9.140625" style="11"/>
  </cols>
  <sheetData>
    <row r="1" spans="1:9">
      <c r="A1" s="1" t="s">
        <v>23</v>
      </c>
      <c r="B1" s="13"/>
      <c r="C1" s="11" t="s">
        <v>30</v>
      </c>
      <c r="D1" s="11" t="s">
        <v>0</v>
      </c>
      <c r="E1" s="11" t="s">
        <v>35</v>
      </c>
      <c r="F1" s="11" t="s">
        <v>78</v>
      </c>
      <c r="G1" s="2" t="s">
        <v>0</v>
      </c>
      <c r="H1" s="11" t="s">
        <v>190</v>
      </c>
      <c r="I1" s="11" t="s">
        <v>230</v>
      </c>
    </row>
    <row r="2" spans="1:9">
      <c r="A2" s="11" t="s">
        <v>232</v>
      </c>
      <c r="B2" s="13">
        <v>120326061703</v>
      </c>
      <c r="C2" s="11" t="str">
        <f>IF(ISERROR(VLOOKUP(B2,'240812'!B:C,2,FALSE)),"new",VLOOKUP(B2,'240812'!B:C,2,FALSE))</f>
        <v>new</v>
      </c>
      <c r="D2" s="11" t="str">
        <f>IF(ISERROR(VLOOKUP(B2,'240812'!B:D,3,FALSE)),"new",IF(VLOOKUP(B2,'240812'!B:D,3,FALSE)="new","existing",VLOOKUP(B2,'240812'!B:D,3,FALSE)))</f>
        <v>existing</v>
      </c>
      <c r="E2" s="4">
        <f t="shared" ref="E2" si="0">DATEVALUE(MID(G2,SEARCH("/",G2,1)-2,10))</f>
        <v>41111</v>
      </c>
      <c r="F2" s="11" t="str">
        <f>IF(ISERROR(VLOOKUP(B2,'290812'!B:B,1,FALSE)),"yes","no")</f>
        <v>no</v>
      </c>
      <c r="G2" s="2" t="s">
        <v>234</v>
      </c>
    </row>
    <row r="3" spans="1:9">
      <c r="A3" s="11" t="s">
        <v>157</v>
      </c>
      <c r="B3" s="13">
        <v>120517113404</v>
      </c>
      <c r="C3" s="11" t="str">
        <f>IF(ISERROR(VLOOKUP(B3,'240812'!B:C,2,FALSE)),"new",VLOOKUP(B3,'240812'!B:C,2,FALSE))</f>
        <v>new</v>
      </c>
      <c r="D3" s="11" t="str">
        <f>IF(ISERROR(VLOOKUP(B3,'240812'!B:D,3,FALSE)),"new",IF(VLOOKUP(B3,'240812'!B:D,3,FALSE)="new","existing",VLOOKUP(B3,'240812'!B:D,3,FALSE)))</f>
        <v>existing</v>
      </c>
      <c r="E3" s="4">
        <f t="shared" ref="E3:E66" si="1">DATEVALUE(MID(G3,SEARCH("/",G3,1)-2,10))</f>
        <v>41122</v>
      </c>
      <c r="F3" s="11" t="str">
        <f>IF(ISERROR(VLOOKUP(B3,'290812'!B:B,1,FALSE)),"yes","no")</f>
        <v>no</v>
      </c>
      <c r="G3" s="2" t="s">
        <v>251</v>
      </c>
    </row>
    <row r="4" spans="1:9">
      <c r="A4" s="11" t="s">
        <v>152</v>
      </c>
      <c r="B4" s="13">
        <v>120517113406</v>
      </c>
      <c r="C4" s="11" t="str">
        <f>IF(ISERROR(VLOOKUP(B4,'240812'!B:C,2,FALSE)),"new",VLOOKUP(B4,'240812'!B:C,2,FALSE))</f>
        <v>new</v>
      </c>
      <c r="D4" s="11" t="str">
        <f>IF(ISERROR(VLOOKUP(B4,'240812'!B:D,3,FALSE)),"new",IF(VLOOKUP(B4,'240812'!B:D,3,FALSE)="new","existing",VLOOKUP(B4,'240812'!B:D,3,FALSE)))</f>
        <v>existing</v>
      </c>
      <c r="E4" s="4">
        <f t="shared" si="1"/>
        <v>41142</v>
      </c>
      <c r="F4" s="11" t="str">
        <f>IF(ISERROR(VLOOKUP(B4,'290812'!B:B,1,FALSE)),"yes","no")</f>
        <v>no</v>
      </c>
      <c r="G4" s="2" t="s">
        <v>684</v>
      </c>
    </row>
    <row r="5" spans="1:9">
      <c r="A5" s="11" t="s">
        <v>229</v>
      </c>
      <c r="B5" s="13">
        <v>120713114036</v>
      </c>
      <c r="C5" s="11" t="str">
        <f>IF(ISERROR(VLOOKUP(B5,'240812'!B:C,2,FALSE)),"new",VLOOKUP(B5,'240812'!B:C,2,FALSE))</f>
        <v>new</v>
      </c>
      <c r="D5" s="11" t="str">
        <f>IF(ISERROR(VLOOKUP(B5,'240812'!B:D,3,FALSE)),"new",IF(VLOOKUP(B5,'240812'!B:D,3,FALSE)="new","existing",VLOOKUP(B5,'240812'!B:D,3,FALSE)))</f>
        <v>existing</v>
      </c>
      <c r="E5" s="4">
        <f t="shared" si="1"/>
        <v>41137</v>
      </c>
      <c r="F5" s="11" t="str">
        <f>IF(ISERROR(VLOOKUP(B5,'290812'!B:B,1,FALSE)),"yes","no")</f>
        <v>no</v>
      </c>
      <c r="G5" s="2" t="s">
        <v>705</v>
      </c>
    </row>
    <row r="6" spans="1:9">
      <c r="A6" s="11" t="s">
        <v>161</v>
      </c>
      <c r="B6" s="13">
        <v>120713114037</v>
      </c>
      <c r="C6" s="11" t="str">
        <f>IF(ISERROR(VLOOKUP(B6,'240812'!B:C,2,FALSE)),"new",VLOOKUP(B6,'240812'!B:C,2,FALSE))</f>
        <v>new</v>
      </c>
      <c r="D6" s="11" t="str">
        <f>IF(ISERROR(VLOOKUP(B6,'240812'!B:D,3,FALSE)),"new",IF(VLOOKUP(B6,'240812'!B:D,3,FALSE)="new","existing",VLOOKUP(B6,'240812'!B:D,3,FALSE)))</f>
        <v>existing</v>
      </c>
      <c r="E6" s="4">
        <f t="shared" si="1"/>
        <v>41137</v>
      </c>
      <c r="F6" s="11" t="str">
        <f>IF(ISERROR(VLOOKUP(B6,'290812'!B:B,1,FALSE)),"yes","no")</f>
        <v>no</v>
      </c>
      <c r="G6" s="2" t="s">
        <v>704</v>
      </c>
    </row>
    <row r="7" spans="1:9">
      <c r="A7" s="11" t="s">
        <v>243</v>
      </c>
      <c r="B7" s="13">
        <v>120725081705</v>
      </c>
      <c r="C7" s="11" t="str">
        <f>IF(ISERROR(VLOOKUP(B7,'240812'!B:C,2,FALSE)),"new",VLOOKUP(B7,'240812'!B:C,2,FALSE))</f>
        <v>new</v>
      </c>
      <c r="D7" s="11" t="str">
        <f>IF(ISERROR(VLOOKUP(B7,'240812'!B:D,3,FALSE)),"new",IF(VLOOKUP(B7,'240812'!B:D,3,FALSE)="new","existing",VLOOKUP(B7,'240812'!B:D,3,FALSE)))</f>
        <v>existing</v>
      </c>
      <c r="E7" s="4">
        <f t="shared" si="1"/>
        <v>41127</v>
      </c>
      <c r="F7" s="11" t="str">
        <f>IF(ISERROR(VLOOKUP(B7,'290812'!B:B,1,FALSE)),"yes","no")</f>
        <v>no</v>
      </c>
      <c r="G7" s="2" t="s">
        <v>271</v>
      </c>
    </row>
    <row r="8" spans="1:9">
      <c r="A8" s="11" t="s">
        <v>260</v>
      </c>
      <c r="B8" s="13">
        <v>120802052527</v>
      </c>
      <c r="C8" s="11" t="str">
        <f>IF(ISERROR(VLOOKUP(B8,'240812'!B:C,2,FALSE)),"new",VLOOKUP(B8,'240812'!B:C,2,FALSE))</f>
        <v>new</v>
      </c>
      <c r="D8" s="11" t="str">
        <f>IF(ISERROR(VLOOKUP(B8,'240812'!B:D,3,FALSE)),"new",IF(VLOOKUP(B8,'240812'!B:D,3,FALSE)="new","existing",VLOOKUP(B8,'240812'!B:D,3,FALSE)))</f>
        <v>existing</v>
      </c>
      <c r="E8" s="4">
        <f t="shared" si="1"/>
        <v>41123</v>
      </c>
      <c r="F8" s="11" t="str">
        <f>IF(ISERROR(VLOOKUP(B8,'290812'!B:B,1,FALSE)),"yes","no")</f>
        <v>no</v>
      </c>
      <c r="G8" s="2" t="s">
        <v>261</v>
      </c>
    </row>
    <row r="9" spans="1:9">
      <c r="A9" s="11" t="s">
        <v>202</v>
      </c>
      <c r="B9" s="13">
        <v>120802135948</v>
      </c>
      <c r="C9" s="11" t="str">
        <f>IF(ISERROR(VLOOKUP(B9,'240812'!B:C,2,FALSE)),"new",VLOOKUP(B9,'240812'!B:C,2,FALSE))</f>
        <v>new</v>
      </c>
      <c r="D9" s="11" t="str">
        <f>IF(ISERROR(VLOOKUP(B9,'240812'!B:D,3,FALSE)),"new",IF(VLOOKUP(B9,'240812'!B:D,3,FALSE)="new","existing",VLOOKUP(B9,'240812'!B:D,3,FALSE)))</f>
        <v>existing</v>
      </c>
      <c r="E9" s="4">
        <f t="shared" si="1"/>
        <v>41124</v>
      </c>
      <c r="F9" s="11" t="str">
        <f>IF(ISERROR(VLOOKUP(B9,'290812'!B:B,1,FALSE)),"yes","no")</f>
        <v>no</v>
      </c>
      <c r="G9" s="2" t="s">
        <v>264</v>
      </c>
    </row>
    <row r="10" spans="1:9">
      <c r="A10" s="11" t="s">
        <v>266</v>
      </c>
      <c r="B10" s="13">
        <v>120802135949</v>
      </c>
      <c r="C10" s="11" t="str">
        <f>IF(ISERROR(VLOOKUP(B10,'240812'!B:C,2,FALSE)),"new",VLOOKUP(B10,'240812'!B:C,2,FALSE))</f>
        <v>new</v>
      </c>
      <c r="D10" s="11" t="str">
        <f>IF(ISERROR(VLOOKUP(B10,'240812'!B:D,3,FALSE)),"new",IF(VLOOKUP(B10,'240812'!B:D,3,FALSE)="new","existing",VLOOKUP(B10,'240812'!B:D,3,FALSE)))</f>
        <v>existing</v>
      </c>
      <c r="E10" s="4">
        <f t="shared" si="1"/>
        <v>41124</v>
      </c>
      <c r="F10" s="11" t="str">
        <f>IF(ISERROR(VLOOKUP(B10,'290812'!B:B,1,FALSE)),"yes","no")</f>
        <v>no</v>
      </c>
      <c r="G10" s="2" t="s">
        <v>267</v>
      </c>
    </row>
    <row r="11" spans="1:9">
      <c r="A11" s="11" t="s">
        <v>203</v>
      </c>
      <c r="B11" s="13">
        <v>120802135950</v>
      </c>
      <c r="C11" s="11" t="str">
        <f>IF(ISERROR(VLOOKUP(B11,'240812'!B:C,2,FALSE)),"new",VLOOKUP(B11,'240812'!B:C,2,FALSE))</f>
        <v>new</v>
      </c>
      <c r="D11" s="11" t="str">
        <f>IF(ISERROR(VLOOKUP(B11,'240812'!B:D,3,FALSE)),"new",IF(VLOOKUP(B11,'240812'!B:D,3,FALSE)="new","existing",VLOOKUP(B11,'240812'!B:D,3,FALSE)))</f>
        <v>existing</v>
      </c>
      <c r="E11" s="4">
        <f t="shared" si="1"/>
        <v>41124</v>
      </c>
      <c r="F11" s="11" t="str">
        <f>IF(ISERROR(VLOOKUP(B11,'290812'!B:B,1,FALSE)),"yes","no")</f>
        <v>no</v>
      </c>
      <c r="G11" s="2" t="s">
        <v>265</v>
      </c>
    </row>
    <row r="12" spans="1:9">
      <c r="A12" s="11" t="s">
        <v>236</v>
      </c>
      <c r="B12" s="13">
        <v>120803023337</v>
      </c>
      <c r="C12" s="11" t="str">
        <f>IF(ISERROR(VLOOKUP(B12,'240812'!B:C,2,FALSE)),"new",VLOOKUP(B12,'240812'!B:C,2,FALSE))</f>
        <v>new</v>
      </c>
      <c r="D12" s="11" t="str">
        <f>IF(ISERROR(VLOOKUP(B12,'240812'!B:D,3,FALSE)),"new",IF(VLOOKUP(B12,'240812'!B:D,3,FALSE)="new","existing",VLOOKUP(B12,'240812'!B:D,3,FALSE)))</f>
        <v>existing</v>
      </c>
      <c r="E12" s="4">
        <f t="shared" si="1"/>
        <v>41124</v>
      </c>
      <c r="F12" s="11" t="str">
        <f>IF(ISERROR(VLOOKUP(B12,'290812'!B:B,1,FALSE)),"yes","no")</f>
        <v>no</v>
      </c>
      <c r="G12" s="2" t="s">
        <v>258</v>
      </c>
    </row>
    <row r="13" spans="1:9">
      <c r="A13" s="11" t="s">
        <v>284</v>
      </c>
      <c r="B13" s="13">
        <v>120807114245</v>
      </c>
      <c r="C13" s="11" t="str">
        <f>IF(ISERROR(VLOOKUP(B13,'240812'!B:C,2,FALSE)),"new",VLOOKUP(B13,'240812'!B:C,2,FALSE))</f>
        <v>new</v>
      </c>
      <c r="D13" s="11" t="str">
        <f>IF(ISERROR(VLOOKUP(B13,'240812'!B:D,3,FALSE)),"new",IF(VLOOKUP(B13,'240812'!B:D,3,FALSE)="new","existing",VLOOKUP(B13,'240812'!B:D,3,FALSE)))</f>
        <v>existing</v>
      </c>
      <c r="E13" s="4">
        <f t="shared" si="1"/>
        <v>41128</v>
      </c>
      <c r="F13" s="11" t="str">
        <f>IF(ISERROR(VLOOKUP(B13,'290812'!B:B,1,FALSE)),"yes","no")</f>
        <v>no</v>
      </c>
      <c r="G13" s="2" t="s">
        <v>717</v>
      </c>
    </row>
    <row r="14" spans="1:9">
      <c r="A14" s="11" t="s">
        <v>282</v>
      </c>
      <c r="B14" s="13">
        <v>120807114644</v>
      </c>
      <c r="C14" s="11" t="str">
        <f>IF(ISERROR(VLOOKUP(B14,'240812'!B:C,2,FALSE)),"new",VLOOKUP(B14,'240812'!B:C,2,FALSE))</f>
        <v>new</v>
      </c>
      <c r="D14" s="11" t="str">
        <f>IF(ISERROR(VLOOKUP(B14,'240812'!B:D,3,FALSE)),"new",IF(VLOOKUP(B14,'240812'!B:D,3,FALSE)="new","existing",VLOOKUP(B14,'240812'!B:D,3,FALSE)))</f>
        <v>existing</v>
      </c>
      <c r="E14" s="4">
        <f t="shared" si="1"/>
        <v>41128</v>
      </c>
      <c r="F14" s="11" t="str">
        <f>IF(ISERROR(VLOOKUP(B14,'290812'!B:B,1,FALSE)),"yes","no")</f>
        <v>no</v>
      </c>
      <c r="G14" s="2" t="s">
        <v>716</v>
      </c>
    </row>
    <row r="15" spans="1:9">
      <c r="A15" s="11" t="s">
        <v>106</v>
      </c>
      <c r="B15" s="13">
        <v>120807114847</v>
      </c>
      <c r="C15" s="11" t="str">
        <f>IF(ISERROR(VLOOKUP(B15,'240812'!B:C,2,FALSE)),"new",VLOOKUP(B15,'240812'!B:C,2,FALSE))</f>
        <v>new</v>
      </c>
      <c r="D15" s="11" t="str">
        <f>IF(ISERROR(VLOOKUP(B15,'240812'!B:D,3,FALSE)),"new",IF(VLOOKUP(B15,'240812'!B:D,3,FALSE)="new","existing",VLOOKUP(B15,'240812'!B:D,3,FALSE)))</f>
        <v>existing</v>
      </c>
      <c r="E15" s="4">
        <f t="shared" si="1"/>
        <v>41128</v>
      </c>
      <c r="F15" s="11" t="str">
        <f>IF(ISERROR(VLOOKUP(B15,'290812'!B:B,1,FALSE)),"yes","no")</f>
        <v>no</v>
      </c>
      <c r="G15" s="2" t="s">
        <v>715</v>
      </c>
    </row>
    <row r="16" spans="1:9">
      <c r="A16" s="11" t="s">
        <v>279</v>
      </c>
      <c r="B16" s="13">
        <v>120807115038</v>
      </c>
      <c r="C16" s="11" t="str">
        <f>IF(ISERROR(VLOOKUP(B16,'240812'!B:C,2,FALSE)),"new",VLOOKUP(B16,'240812'!B:C,2,FALSE))</f>
        <v>new</v>
      </c>
      <c r="D16" s="11" t="str">
        <f>IF(ISERROR(VLOOKUP(B16,'240812'!B:D,3,FALSE)),"new",IF(VLOOKUP(B16,'240812'!B:D,3,FALSE)="new","existing",VLOOKUP(B16,'240812'!B:D,3,FALSE)))</f>
        <v>existing</v>
      </c>
      <c r="E16" s="4">
        <f t="shared" si="1"/>
        <v>41128</v>
      </c>
      <c r="F16" s="11" t="str">
        <f>IF(ISERROR(VLOOKUP(B16,'290812'!B:B,1,FALSE)),"yes","no")</f>
        <v>no</v>
      </c>
      <c r="G16" s="2" t="s">
        <v>714</v>
      </c>
    </row>
    <row r="17" spans="1:7">
      <c r="A17" s="11" t="s">
        <v>277</v>
      </c>
      <c r="B17" s="13">
        <v>120807115254</v>
      </c>
      <c r="C17" s="11" t="str">
        <f>IF(ISERROR(VLOOKUP(B17,'240812'!B:C,2,FALSE)),"new",VLOOKUP(B17,'240812'!B:C,2,FALSE))</f>
        <v>new</v>
      </c>
      <c r="D17" s="11" t="str">
        <f>IF(ISERROR(VLOOKUP(B17,'240812'!B:D,3,FALSE)),"new",IF(VLOOKUP(B17,'240812'!B:D,3,FALSE)="new","existing",VLOOKUP(B17,'240812'!B:D,3,FALSE)))</f>
        <v>existing</v>
      </c>
      <c r="E17" s="4">
        <f t="shared" si="1"/>
        <v>41128</v>
      </c>
      <c r="F17" s="11" t="str">
        <f>IF(ISERROR(VLOOKUP(B17,'290812'!B:B,1,FALSE)),"yes","no")</f>
        <v>no</v>
      </c>
      <c r="G17" s="2" t="s">
        <v>713</v>
      </c>
    </row>
    <row r="18" spans="1:7">
      <c r="A18" s="11" t="s">
        <v>162</v>
      </c>
      <c r="B18" s="13">
        <v>120808042120</v>
      </c>
      <c r="C18" s="11" t="str">
        <f>IF(ISERROR(VLOOKUP(B18,'240812'!B:C,2,FALSE)),"new",VLOOKUP(B18,'240812'!B:C,2,FALSE))</f>
        <v>new</v>
      </c>
      <c r="D18" s="11" t="str">
        <f>IF(ISERROR(VLOOKUP(B18,'240812'!B:D,3,FALSE)),"new",IF(VLOOKUP(B18,'240812'!B:D,3,FALSE)="new","existing",VLOOKUP(B18,'240812'!B:D,3,FALSE)))</f>
        <v>existing</v>
      </c>
      <c r="E18" s="4">
        <f t="shared" si="1"/>
        <v>41129</v>
      </c>
      <c r="F18" s="11" t="str">
        <f>IF(ISERROR(VLOOKUP(B18,'290812'!B:B,1,FALSE)),"yes","no")</f>
        <v>no</v>
      </c>
      <c r="G18" s="2" t="s">
        <v>712</v>
      </c>
    </row>
    <row r="19" spans="1:7">
      <c r="A19" s="11" t="s">
        <v>814</v>
      </c>
      <c r="B19" s="13">
        <v>120809065039</v>
      </c>
      <c r="C19" s="11" t="str">
        <f>IF(ISERROR(VLOOKUP(B19,'240812'!B:C,2,FALSE)),"new",VLOOKUP(B19,'240812'!B:C,2,FALSE))</f>
        <v>new</v>
      </c>
      <c r="D19" s="11" t="str">
        <f>IF(ISERROR(VLOOKUP(B19,'240812'!B:D,3,FALSE)),"new",IF(VLOOKUP(B19,'240812'!B:D,3,FALSE)="new","existing",VLOOKUP(B19,'240812'!B:D,3,FALSE)))</f>
        <v>new</v>
      </c>
      <c r="E19" s="4">
        <f t="shared" si="1"/>
        <v>41149</v>
      </c>
      <c r="F19" s="11" t="str">
        <f>IF(ISERROR(VLOOKUP(B19,'290812'!B:B,1,FALSE)),"yes","no")</f>
        <v>no</v>
      </c>
      <c r="G19" s="2" t="s">
        <v>874</v>
      </c>
    </row>
    <row r="20" spans="1:7">
      <c r="A20" s="11" t="s">
        <v>853</v>
      </c>
      <c r="B20" s="13">
        <v>120809065205</v>
      </c>
      <c r="C20" s="11" t="str">
        <f>IF(ISERROR(VLOOKUP(B20,'240812'!B:C,2,FALSE)),"new",VLOOKUP(B20,'240812'!B:C,2,FALSE))</f>
        <v>new</v>
      </c>
      <c r="D20" s="11" t="str">
        <f>IF(ISERROR(VLOOKUP(B20,'240812'!B:D,3,FALSE)),"new",IF(VLOOKUP(B20,'240812'!B:D,3,FALSE)="new","existing",VLOOKUP(B20,'240812'!B:D,3,FALSE)))</f>
        <v>new</v>
      </c>
      <c r="E20" s="4">
        <f t="shared" si="1"/>
        <v>41149</v>
      </c>
      <c r="F20" s="11" t="str">
        <f>IF(ISERROR(VLOOKUP(B20,'290812'!B:B,1,FALSE)),"yes","no")</f>
        <v>no</v>
      </c>
      <c r="G20" s="2" t="s">
        <v>854</v>
      </c>
    </row>
    <row r="21" spans="1:7">
      <c r="A21" s="11" t="s">
        <v>110</v>
      </c>
      <c r="B21" s="13">
        <v>120813072545</v>
      </c>
      <c r="C21" s="11" t="str">
        <f>IF(ISERROR(VLOOKUP(B21,'240812'!B:C,2,FALSE)),"new",VLOOKUP(B21,'240812'!B:C,2,FALSE))</f>
        <v>new</v>
      </c>
      <c r="D21" s="11" t="str">
        <f>IF(ISERROR(VLOOKUP(B21,'240812'!B:D,3,FALSE)),"new",IF(VLOOKUP(B21,'240812'!B:D,3,FALSE)="new","existing",VLOOKUP(B21,'240812'!B:D,3,FALSE)))</f>
        <v>existing</v>
      </c>
      <c r="E21" s="4">
        <f t="shared" si="1"/>
        <v>41144</v>
      </c>
      <c r="F21" s="11" t="str">
        <f>IF(ISERROR(VLOOKUP(B21,'290812'!B:B,1,FALSE)),"yes","no")</f>
        <v>no</v>
      </c>
      <c r="G21" s="2" t="s">
        <v>669</v>
      </c>
    </row>
    <row r="22" spans="1:7">
      <c r="A22" s="11" t="s">
        <v>109</v>
      </c>
      <c r="B22" s="13">
        <v>120813072546</v>
      </c>
      <c r="C22" s="11" t="str">
        <f>IF(ISERROR(VLOOKUP(B22,'240812'!B:C,2,FALSE)),"new",VLOOKUP(B22,'240812'!B:C,2,FALSE))</f>
        <v>new</v>
      </c>
      <c r="D22" s="11" t="str">
        <f>IF(ISERROR(VLOOKUP(B22,'240812'!B:D,3,FALSE)),"new",IF(VLOOKUP(B22,'240812'!B:D,3,FALSE)="new","existing",VLOOKUP(B22,'240812'!B:D,3,FALSE)))</f>
        <v>existing</v>
      </c>
      <c r="E22" s="4">
        <f t="shared" si="1"/>
        <v>41144</v>
      </c>
      <c r="F22" s="11" t="str">
        <f>IF(ISERROR(VLOOKUP(B22,'290812'!B:B,1,FALSE)),"yes","no")</f>
        <v>no</v>
      </c>
      <c r="G22" s="2" t="s">
        <v>668</v>
      </c>
    </row>
    <row r="23" spans="1:7">
      <c r="A23" s="11" t="s">
        <v>128</v>
      </c>
      <c r="B23" s="13">
        <v>120814105536</v>
      </c>
      <c r="C23" s="11" t="str">
        <f>IF(ISERROR(VLOOKUP(B23,'240812'!B:C,2,FALSE)),"new",VLOOKUP(B23,'240812'!B:C,2,FALSE))</f>
        <v>new</v>
      </c>
      <c r="D23" s="11" t="str">
        <f>IF(ISERROR(VLOOKUP(B23,'240812'!B:D,3,FALSE)),"new",IF(VLOOKUP(B23,'240812'!B:D,3,FALSE)="new","existing",VLOOKUP(B23,'240812'!B:D,3,FALSE)))</f>
        <v>existing</v>
      </c>
      <c r="E23" s="4">
        <f t="shared" si="1"/>
        <v>41135</v>
      </c>
      <c r="F23" s="11" t="str">
        <f>IF(ISERROR(VLOOKUP(B23,'290812'!B:B,1,FALSE)),"yes","no")</f>
        <v>no</v>
      </c>
      <c r="G23" s="2" t="s">
        <v>708</v>
      </c>
    </row>
    <row r="24" spans="1:7">
      <c r="A24" s="11" t="s">
        <v>362</v>
      </c>
      <c r="B24" s="13">
        <v>120814105931</v>
      </c>
      <c r="C24" s="11" t="str">
        <f>IF(ISERROR(VLOOKUP(B24,'240812'!B:C,2,FALSE)),"new",VLOOKUP(B24,'240812'!B:C,2,FALSE))</f>
        <v>new</v>
      </c>
      <c r="D24" s="11" t="str">
        <f>IF(ISERROR(VLOOKUP(B24,'240812'!B:D,3,FALSE)),"new",IF(VLOOKUP(B24,'240812'!B:D,3,FALSE)="new","existing",VLOOKUP(B24,'240812'!B:D,3,FALSE)))</f>
        <v>new</v>
      </c>
      <c r="E24" s="4">
        <f t="shared" si="1"/>
        <v>41149</v>
      </c>
      <c r="F24" s="11" t="str">
        <f>IF(ISERROR(VLOOKUP(B24,'290812'!B:B,1,FALSE)),"yes","no")</f>
        <v>no</v>
      </c>
      <c r="G24" s="2" t="s">
        <v>818</v>
      </c>
    </row>
    <row r="25" spans="1:7">
      <c r="A25" s="11" t="s">
        <v>361</v>
      </c>
      <c r="B25" s="13">
        <v>120814110449</v>
      </c>
      <c r="C25" s="11" t="str">
        <f>IF(ISERROR(VLOOKUP(B25,'240812'!B:C,2,FALSE)),"new",VLOOKUP(B25,'240812'!B:C,2,FALSE))</f>
        <v>new</v>
      </c>
      <c r="D25" s="11" t="str">
        <f>IF(ISERROR(VLOOKUP(B25,'240812'!B:D,3,FALSE)),"new",IF(VLOOKUP(B25,'240812'!B:D,3,FALSE)="new","existing",VLOOKUP(B25,'240812'!B:D,3,FALSE)))</f>
        <v>new</v>
      </c>
      <c r="E25" s="4">
        <f t="shared" si="1"/>
        <v>41149</v>
      </c>
      <c r="F25" s="11" t="str">
        <f>IF(ISERROR(VLOOKUP(B25,'290812'!B:B,1,FALSE)),"yes","no")</f>
        <v>no</v>
      </c>
      <c r="G25" s="2" t="s">
        <v>819</v>
      </c>
    </row>
    <row r="26" spans="1:7">
      <c r="A26" s="11" t="s">
        <v>416</v>
      </c>
      <c r="B26" s="13">
        <v>120815111406</v>
      </c>
      <c r="C26" s="11" t="str">
        <f>IF(ISERROR(VLOOKUP(B26,'240812'!B:C,2,FALSE)),"new",VLOOKUP(B26,'240812'!B:C,2,FALSE))</f>
        <v>new</v>
      </c>
      <c r="D26" s="11" t="str">
        <f>IF(ISERROR(VLOOKUP(B26,'240812'!B:D,3,FALSE)),"new",IF(VLOOKUP(B26,'240812'!B:D,3,FALSE)="new","existing",VLOOKUP(B26,'240812'!B:D,3,FALSE)))</f>
        <v>existing</v>
      </c>
      <c r="E26" s="4">
        <f t="shared" si="1"/>
        <v>41136</v>
      </c>
      <c r="F26" s="11" t="str">
        <f>IF(ISERROR(VLOOKUP(B26,'290812'!B:B,1,FALSE)),"yes","no")</f>
        <v>no</v>
      </c>
      <c r="G26" s="2" t="s">
        <v>706</v>
      </c>
    </row>
    <row r="27" spans="1:7">
      <c r="A27" s="11" t="s">
        <v>129</v>
      </c>
      <c r="B27" s="13">
        <v>120817055750</v>
      </c>
      <c r="C27" s="11" t="str">
        <f>IF(ISERROR(VLOOKUP(B27,'240812'!B:C,2,FALSE)),"new",VLOOKUP(B27,'240812'!B:C,2,FALSE))</f>
        <v>new</v>
      </c>
      <c r="D27" s="11" t="str">
        <f>IF(ISERROR(VLOOKUP(B27,'240812'!B:D,3,FALSE)),"new",IF(VLOOKUP(B27,'240812'!B:D,3,FALSE)="new","existing",VLOOKUP(B27,'240812'!B:D,3,FALSE)))</f>
        <v>existing</v>
      </c>
      <c r="E27" s="4">
        <f t="shared" si="1"/>
        <v>41138</v>
      </c>
      <c r="F27" s="11" t="str">
        <f>IF(ISERROR(VLOOKUP(B27,'290812'!B:B,1,FALSE)),"yes","no")</f>
        <v>no</v>
      </c>
      <c r="G27" s="2" t="s">
        <v>703</v>
      </c>
    </row>
    <row r="28" spans="1:7">
      <c r="A28" s="11" t="s">
        <v>440</v>
      </c>
      <c r="B28" s="13">
        <v>120817091514</v>
      </c>
      <c r="C28" s="11" t="str">
        <f>IF(ISERROR(VLOOKUP(B28,'240812'!B:C,2,FALSE)),"new",VLOOKUP(B28,'240812'!B:C,2,FALSE))</f>
        <v>new</v>
      </c>
      <c r="D28" s="11" t="str">
        <f>IF(ISERROR(VLOOKUP(B28,'240812'!B:D,3,FALSE)),"new",IF(VLOOKUP(B28,'240812'!B:D,3,FALSE)="new","existing",VLOOKUP(B28,'240812'!B:D,3,FALSE)))</f>
        <v>existing</v>
      </c>
      <c r="E28" s="4">
        <f t="shared" si="1"/>
        <v>41138</v>
      </c>
      <c r="F28" s="11" t="str">
        <f>IF(ISERROR(VLOOKUP(B28,'290812'!B:B,1,FALSE)),"yes","no")</f>
        <v>no</v>
      </c>
      <c r="G28" s="2" t="s">
        <v>697</v>
      </c>
    </row>
    <row r="29" spans="1:7">
      <c r="A29" s="11" t="s">
        <v>13</v>
      </c>
      <c r="B29" s="13">
        <v>120817093410</v>
      </c>
      <c r="C29" s="11" t="str">
        <f>IF(ISERROR(VLOOKUP(B29,'240812'!B:C,2,FALSE)),"new",VLOOKUP(B29,'240812'!B:C,2,FALSE))</f>
        <v>new</v>
      </c>
      <c r="D29" s="11" t="str">
        <f>IF(ISERROR(VLOOKUP(B29,'240812'!B:D,3,FALSE)),"new",IF(VLOOKUP(B29,'240812'!B:D,3,FALSE)="new","existing",VLOOKUP(B29,'240812'!B:D,3,FALSE)))</f>
        <v>existing</v>
      </c>
      <c r="E29" s="4">
        <f t="shared" si="1"/>
        <v>41138</v>
      </c>
      <c r="F29" s="11" t="str">
        <f>IF(ISERROR(VLOOKUP(B29,'290812'!B:B,1,FALSE)),"yes","no")</f>
        <v>no</v>
      </c>
      <c r="G29" s="2" t="s">
        <v>696</v>
      </c>
    </row>
    <row r="30" spans="1:7">
      <c r="A30" s="11" t="s">
        <v>14</v>
      </c>
      <c r="B30" s="13">
        <v>120817093719</v>
      </c>
      <c r="C30" s="11" t="str">
        <f>IF(ISERROR(VLOOKUP(B30,'240812'!B:C,2,FALSE)),"new",VLOOKUP(B30,'240812'!B:C,2,FALSE))</f>
        <v>new</v>
      </c>
      <c r="D30" s="11" t="str">
        <f>IF(ISERROR(VLOOKUP(B30,'240812'!B:D,3,FALSE)),"new",IF(VLOOKUP(B30,'240812'!B:D,3,FALSE)="new","existing",VLOOKUP(B30,'240812'!B:D,3,FALSE)))</f>
        <v>existing</v>
      </c>
      <c r="E30" s="4">
        <f t="shared" si="1"/>
        <v>41138</v>
      </c>
      <c r="F30" s="11" t="str">
        <f>IF(ISERROR(VLOOKUP(B30,'290812'!B:B,1,FALSE)),"yes","no")</f>
        <v>no</v>
      </c>
      <c r="G30" s="2" t="s">
        <v>695</v>
      </c>
    </row>
    <row r="31" spans="1:7">
      <c r="A31" s="11" t="s">
        <v>435</v>
      </c>
      <c r="B31" s="13">
        <v>120817093926</v>
      </c>
      <c r="C31" s="11" t="str">
        <f>IF(ISERROR(VLOOKUP(B31,'240812'!B:C,2,FALSE)),"new",VLOOKUP(B31,'240812'!B:C,2,FALSE))</f>
        <v>new</v>
      </c>
      <c r="D31" s="11" t="str">
        <f>IF(ISERROR(VLOOKUP(B31,'240812'!B:D,3,FALSE)),"new",IF(VLOOKUP(B31,'240812'!B:D,3,FALSE)="new","existing",VLOOKUP(B31,'240812'!B:D,3,FALSE)))</f>
        <v>existing</v>
      </c>
      <c r="E31" s="4">
        <f t="shared" si="1"/>
        <v>41138</v>
      </c>
      <c r="F31" s="11" t="str">
        <f>IF(ISERROR(VLOOKUP(B31,'290812'!B:B,1,FALSE)),"yes","no")</f>
        <v>no</v>
      </c>
      <c r="G31" s="2" t="s">
        <v>694</v>
      </c>
    </row>
    <row r="32" spans="1:7">
      <c r="A32" s="11" t="s">
        <v>28</v>
      </c>
      <c r="B32" s="13">
        <v>120817094044</v>
      </c>
      <c r="C32" s="11" t="str">
        <f>IF(ISERROR(VLOOKUP(B32,'240812'!B:C,2,FALSE)),"new",VLOOKUP(B32,'240812'!B:C,2,FALSE))</f>
        <v>new</v>
      </c>
      <c r="D32" s="11" t="str">
        <f>IF(ISERROR(VLOOKUP(B32,'240812'!B:D,3,FALSE)),"new",IF(VLOOKUP(B32,'240812'!B:D,3,FALSE)="new","existing",VLOOKUP(B32,'240812'!B:D,3,FALSE)))</f>
        <v>existing</v>
      </c>
      <c r="E32" s="4">
        <f t="shared" si="1"/>
        <v>41138</v>
      </c>
      <c r="F32" s="11" t="str">
        <f>IF(ISERROR(VLOOKUP(B32,'290812'!B:B,1,FALSE)),"yes","no")</f>
        <v>no</v>
      </c>
      <c r="G32" s="2" t="s">
        <v>693</v>
      </c>
    </row>
    <row r="33" spans="1:7">
      <c r="A33" s="11" t="s">
        <v>16</v>
      </c>
      <c r="B33" s="13">
        <v>120817094247</v>
      </c>
      <c r="C33" s="11" t="str">
        <f>IF(ISERROR(VLOOKUP(B33,'240812'!B:C,2,FALSE)),"new",VLOOKUP(B33,'240812'!B:C,2,FALSE))</f>
        <v>new</v>
      </c>
      <c r="D33" s="11" t="str">
        <f>IF(ISERROR(VLOOKUP(B33,'240812'!B:D,3,FALSE)),"new",IF(VLOOKUP(B33,'240812'!B:D,3,FALSE)="new","existing",VLOOKUP(B33,'240812'!B:D,3,FALSE)))</f>
        <v>existing</v>
      </c>
      <c r="E33" s="4">
        <f t="shared" si="1"/>
        <v>41138</v>
      </c>
      <c r="F33" s="11" t="str">
        <f>IF(ISERROR(VLOOKUP(B33,'290812'!B:B,1,FALSE)),"yes","no")</f>
        <v>no</v>
      </c>
      <c r="G33" s="2" t="s">
        <v>692</v>
      </c>
    </row>
    <row r="34" spans="1:7">
      <c r="A34" s="11" t="s">
        <v>15</v>
      </c>
      <c r="B34" s="13">
        <v>120817094548</v>
      </c>
      <c r="C34" s="11" t="str">
        <f>IF(ISERROR(VLOOKUP(B34,'240812'!B:C,2,FALSE)),"new",VLOOKUP(B34,'240812'!B:C,2,FALSE))</f>
        <v>new</v>
      </c>
      <c r="D34" s="11" t="str">
        <f>IF(ISERROR(VLOOKUP(B34,'240812'!B:D,3,FALSE)),"new",IF(VLOOKUP(B34,'240812'!B:D,3,FALSE)="new","existing",VLOOKUP(B34,'240812'!B:D,3,FALSE)))</f>
        <v>existing</v>
      </c>
      <c r="E34" s="4">
        <f t="shared" si="1"/>
        <v>41138</v>
      </c>
      <c r="F34" s="11" t="str">
        <f>IF(ISERROR(VLOOKUP(B34,'290812'!B:B,1,FALSE)),"yes","no")</f>
        <v>no</v>
      </c>
      <c r="G34" s="2" t="s">
        <v>691</v>
      </c>
    </row>
    <row r="35" spans="1:7">
      <c r="A35" s="11" t="s">
        <v>29</v>
      </c>
      <c r="B35" s="13">
        <v>120817094811</v>
      </c>
      <c r="C35" s="11" t="str">
        <f>IF(ISERROR(VLOOKUP(B35,'240812'!B:C,2,FALSE)),"new",VLOOKUP(B35,'240812'!B:C,2,FALSE))</f>
        <v>new</v>
      </c>
      <c r="D35" s="11" t="str">
        <f>IF(ISERROR(VLOOKUP(B35,'240812'!B:D,3,FALSE)),"new",IF(VLOOKUP(B35,'240812'!B:D,3,FALSE)="new","existing",VLOOKUP(B35,'240812'!B:D,3,FALSE)))</f>
        <v>existing</v>
      </c>
      <c r="E35" s="4">
        <f t="shared" si="1"/>
        <v>41138</v>
      </c>
      <c r="F35" s="11" t="str">
        <f>IF(ISERROR(VLOOKUP(B35,'290812'!B:B,1,FALSE)),"yes","no")</f>
        <v>no</v>
      </c>
      <c r="G35" s="2" t="s">
        <v>690</v>
      </c>
    </row>
    <row r="36" spans="1:7">
      <c r="A36" s="11" t="s">
        <v>427</v>
      </c>
      <c r="B36" s="13">
        <v>120817095100</v>
      </c>
      <c r="C36" s="11" t="str">
        <f>IF(ISERROR(VLOOKUP(B36,'240812'!B:C,2,FALSE)),"new",VLOOKUP(B36,'240812'!B:C,2,FALSE))</f>
        <v>new</v>
      </c>
      <c r="D36" s="11" t="str">
        <f>IF(ISERROR(VLOOKUP(B36,'240812'!B:D,3,FALSE)),"new",IF(VLOOKUP(B36,'240812'!B:D,3,FALSE)="new","existing",VLOOKUP(B36,'240812'!B:D,3,FALSE)))</f>
        <v>existing</v>
      </c>
      <c r="E36" s="4">
        <f t="shared" si="1"/>
        <v>41138</v>
      </c>
      <c r="F36" s="11" t="str">
        <f>IF(ISERROR(VLOOKUP(B36,'290812'!B:B,1,FALSE)),"yes","no")</f>
        <v>no</v>
      </c>
      <c r="G36" s="2" t="s">
        <v>688</v>
      </c>
    </row>
    <row r="37" spans="1:7">
      <c r="A37" s="11" t="s">
        <v>425</v>
      </c>
      <c r="B37" s="13">
        <v>120817095329</v>
      </c>
      <c r="C37" s="11" t="str">
        <f>IF(ISERROR(VLOOKUP(B37,'240812'!B:C,2,FALSE)),"new",VLOOKUP(B37,'240812'!B:C,2,FALSE))</f>
        <v>new</v>
      </c>
      <c r="D37" s="11" t="str">
        <f>IF(ISERROR(VLOOKUP(B37,'240812'!B:D,3,FALSE)),"new",IF(VLOOKUP(B37,'240812'!B:D,3,FALSE)="new","existing",VLOOKUP(B37,'240812'!B:D,3,FALSE)))</f>
        <v>existing</v>
      </c>
      <c r="E37" s="4">
        <f t="shared" si="1"/>
        <v>41138</v>
      </c>
      <c r="F37" s="11" t="str">
        <f>IF(ISERROR(VLOOKUP(B37,'290812'!B:B,1,FALSE)),"yes","no")</f>
        <v>no</v>
      </c>
      <c r="G37" s="2" t="s">
        <v>687</v>
      </c>
    </row>
    <row r="38" spans="1:7">
      <c r="A38" s="11" t="s">
        <v>422</v>
      </c>
      <c r="B38" s="13">
        <v>120817095624</v>
      </c>
      <c r="C38" s="11" t="str">
        <f>IF(ISERROR(VLOOKUP(B38,'240812'!B:C,2,FALSE)),"new",VLOOKUP(B38,'240812'!B:C,2,FALSE))</f>
        <v>new</v>
      </c>
      <c r="D38" s="11" t="str">
        <f>IF(ISERROR(VLOOKUP(B38,'240812'!B:D,3,FALSE)),"new",IF(VLOOKUP(B38,'240812'!B:D,3,FALSE)="new","existing",VLOOKUP(B38,'240812'!B:D,3,FALSE)))</f>
        <v>existing</v>
      </c>
      <c r="E38" s="4">
        <f t="shared" si="1"/>
        <v>41138</v>
      </c>
      <c r="F38" s="11" t="str">
        <f>IF(ISERROR(VLOOKUP(B38,'290812'!B:B,1,FALSE)),"yes","no")</f>
        <v>no</v>
      </c>
      <c r="G38" s="2" t="s">
        <v>685</v>
      </c>
    </row>
    <row r="39" spans="1:7">
      <c r="A39" s="11" t="s">
        <v>49</v>
      </c>
      <c r="B39" s="13">
        <v>120821090709</v>
      </c>
      <c r="C39" s="11" t="str">
        <f>IF(ISERROR(VLOOKUP(B39,'240812'!B:C,2,FALSE)),"new",VLOOKUP(B39,'240812'!B:C,2,FALSE))</f>
        <v>new</v>
      </c>
      <c r="D39" s="11" t="str">
        <f>IF(ISERROR(VLOOKUP(B39,'240812'!B:D,3,FALSE)),"new",IF(VLOOKUP(B39,'240812'!B:D,3,FALSE)="new","existing",VLOOKUP(B39,'240812'!B:D,3,FALSE)))</f>
        <v>existing</v>
      </c>
      <c r="E39" s="4">
        <f t="shared" si="1"/>
        <v>41144</v>
      </c>
      <c r="F39" s="11" t="str">
        <f>IF(ISERROR(VLOOKUP(B39,'290812'!B:B,1,FALSE)),"yes","no")</f>
        <v>no</v>
      </c>
      <c r="G39" s="2" t="s">
        <v>670</v>
      </c>
    </row>
    <row r="40" spans="1:7">
      <c r="A40" s="11" t="s">
        <v>673</v>
      </c>
      <c r="B40" s="13">
        <v>120822072617</v>
      </c>
      <c r="C40" s="11" t="str">
        <f>IF(ISERROR(VLOOKUP(B40,'240812'!B:C,2,FALSE)),"new",VLOOKUP(B40,'240812'!B:C,2,FALSE))</f>
        <v>new</v>
      </c>
      <c r="D40" s="11" t="str">
        <f>IF(ISERROR(VLOOKUP(B40,'240812'!B:D,3,FALSE)),"new",IF(VLOOKUP(B40,'240812'!B:D,3,FALSE)="new","existing",VLOOKUP(B40,'240812'!B:D,3,FALSE)))</f>
        <v>existing</v>
      </c>
      <c r="E40" s="4">
        <f t="shared" si="1"/>
        <v>41143</v>
      </c>
      <c r="F40" s="11" t="str">
        <f>IF(ISERROR(VLOOKUP(B40,'290812'!B:B,1,FALSE)),"yes","no")</f>
        <v>no</v>
      </c>
      <c r="G40" s="2" t="s">
        <v>674</v>
      </c>
    </row>
    <row r="41" spans="1:7">
      <c r="A41" s="11" t="s">
        <v>671</v>
      </c>
      <c r="B41" s="13">
        <v>120822073346</v>
      </c>
      <c r="C41" s="11" t="str">
        <f>IF(ISERROR(VLOOKUP(B41,'240812'!B:C,2,FALSE)),"new",VLOOKUP(B41,'240812'!B:C,2,FALSE))</f>
        <v>new</v>
      </c>
      <c r="D41" s="11" t="str">
        <f>IF(ISERROR(VLOOKUP(B41,'240812'!B:D,3,FALSE)),"new",IF(VLOOKUP(B41,'240812'!B:D,3,FALSE)="new","existing",VLOOKUP(B41,'240812'!B:D,3,FALSE)))</f>
        <v>existing</v>
      </c>
      <c r="E41" s="4">
        <f t="shared" si="1"/>
        <v>41143</v>
      </c>
      <c r="F41" s="11" t="str">
        <f>IF(ISERROR(VLOOKUP(B41,'290812'!B:B,1,FALSE)),"yes","no")</f>
        <v>no</v>
      </c>
      <c r="G41" s="2" t="s">
        <v>672</v>
      </c>
    </row>
    <row r="42" spans="1:7">
      <c r="A42" s="11" t="s">
        <v>817</v>
      </c>
      <c r="B42" s="13">
        <v>120828030916</v>
      </c>
      <c r="C42" s="11" t="str">
        <f>IF(ISERROR(VLOOKUP(B42,'240812'!B:C,2,FALSE)),"new",VLOOKUP(B42,'240812'!B:C,2,FALSE))</f>
        <v>new</v>
      </c>
      <c r="D42" s="11" t="str">
        <f>IF(ISERROR(VLOOKUP(B42,'240812'!B:D,3,FALSE)),"new",IF(VLOOKUP(B42,'240812'!B:D,3,FALSE)="new","existing",VLOOKUP(B42,'240812'!B:D,3,FALSE)))</f>
        <v>new</v>
      </c>
      <c r="E42" s="4">
        <f t="shared" si="1"/>
        <v>41149</v>
      </c>
      <c r="F42" s="11" t="str">
        <f>IF(ISERROR(VLOOKUP(B42,'290812'!B:B,1,FALSE)),"yes","no")</f>
        <v>no</v>
      </c>
      <c r="G42" s="2" t="s">
        <v>875</v>
      </c>
    </row>
    <row r="43" spans="1:7">
      <c r="A43" s="11" t="s">
        <v>21</v>
      </c>
      <c r="B43" s="13">
        <v>1101121309421</v>
      </c>
      <c r="C43" s="11" t="str">
        <f>IF(ISERROR(VLOOKUP(B43,'240812'!B:C,2,FALSE)),"new",VLOOKUP(B43,'240812'!B:C,2,FALSE))</f>
        <v>new</v>
      </c>
      <c r="D43" s="11" t="str">
        <f>IF(ISERROR(VLOOKUP(B43,'240812'!B:D,3,FALSE)),"new",IF(VLOOKUP(B43,'240812'!B:D,3,FALSE)="new","existing",VLOOKUP(B43,'240812'!B:D,3,FALSE)))</f>
        <v>existing</v>
      </c>
      <c r="E43" s="4">
        <f t="shared" si="1"/>
        <v>41116</v>
      </c>
      <c r="F43" s="11" t="str">
        <f>IF(ISERROR(VLOOKUP(B43,'290812'!B:B,1,FALSE)),"yes","no")</f>
        <v>no</v>
      </c>
      <c r="G43" s="2" t="s">
        <v>246</v>
      </c>
    </row>
    <row r="44" spans="1:7">
      <c r="A44" s="11" t="s">
        <v>233</v>
      </c>
      <c r="B44" s="13">
        <v>1203260617051</v>
      </c>
      <c r="C44" s="11" t="str">
        <f>IF(ISERROR(VLOOKUP(B44,'240812'!B:C,2,FALSE)),"new",VLOOKUP(B44,'240812'!B:C,2,FALSE))</f>
        <v>new</v>
      </c>
      <c r="D44" s="11" t="str">
        <f>IF(ISERROR(VLOOKUP(B44,'240812'!B:D,3,FALSE)),"new",IF(VLOOKUP(B44,'240812'!B:D,3,FALSE)="new","existing",VLOOKUP(B44,'240812'!B:D,3,FALSE)))</f>
        <v>existing</v>
      </c>
      <c r="E44" s="4">
        <f t="shared" si="1"/>
        <v>41111</v>
      </c>
      <c r="F44" s="11" t="str">
        <f>IF(ISERROR(VLOOKUP(B44,'290812'!B:B,1,FALSE)),"yes","no")</f>
        <v>no</v>
      </c>
      <c r="G44" s="2" t="s">
        <v>235</v>
      </c>
    </row>
    <row r="45" spans="1:7">
      <c r="A45" s="11" t="s">
        <v>861</v>
      </c>
      <c r="B45" s="13">
        <v>1206290700033</v>
      </c>
      <c r="C45" s="11" t="str">
        <f>IF(ISERROR(VLOOKUP(B45,'240812'!B:C,2,FALSE)),"new",VLOOKUP(B45,'240812'!B:C,2,FALSE))</f>
        <v>new</v>
      </c>
      <c r="D45" s="11" t="str">
        <f>IF(ISERROR(VLOOKUP(B45,'240812'!B:D,3,FALSE)),"new",IF(VLOOKUP(B45,'240812'!B:D,3,FALSE)="new","existing",VLOOKUP(B45,'240812'!B:D,3,FALSE)))</f>
        <v>new</v>
      </c>
      <c r="E45" s="4">
        <f t="shared" si="1"/>
        <v>41148</v>
      </c>
      <c r="F45" s="11" t="str">
        <f>IF(ISERROR(VLOOKUP(B45,'290812'!B:B,1,FALSE)),"yes","no")</f>
        <v>no</v>
      </c>
      <c r="G45" s="2" t="s">
        <v>862</v>
      </c>
    </row>
    <row r="46" spans="1:7">
      <c r="A46" s="1" t="s">
        <v>224</v>
      </c>
      <c r="B46" s="13">
        <v>1206290700111</v>
      </c>
      <c r="C46" s="11" t="str">
        <f>IF(ISERROR(VLOOKUP(B46,'240812'!B:C,2,FALSE)),"new",VLOOKUP(B46,'240812'!B:C,2,FALSE))</f>
        <v>new</v>
      </c>
      <c r="D46" s="11" t="str">
        <f>IF(ISERROR(VLOOKUP(B46,'240812'!B:D,3,FALSE)),"new",IF(VLOOKUP(B46,'240812'!B:D,3,FALSE)="new","existing",VLOOKUP(B46,'240812'!B:D,3,FALSE)))</f>
        <v>new</v>
      </c>
      <c r="E46" s="4">
        <f t="shared" si="1"/>
        <v>41149</v>
      </c>
      <c r="F46" s="11" t="str">
        <f>IF(ISERROR(VLOOKUP(B46,'290812'!B:B,1,FALSE)),"yes","no")</f>
        <v>no</v>
      </c>
      <c r="G46" s="2" t="s">
        <v>852</v>
      </c>
    </row>
    <row r="47" spans="1:7">
      <c r="A47" s="11" t="s">
        <v>262</v>
      </c>
      <c r="B47" s="13">
        <v>1208030616571</v>
      </c>
      <c r="C47" s="11" t="str">
        <f>IF(ISERROR(VLOOKUP(B47,'240812'!B:C,2,FALSE)),"new",VLOOKUP(B47,'240812'!B:C,2,FALSE))</f>
        <v>new</v>
      </c>
      <c r="D47" s="11" t="str">
        <f>IF(ISERROR(VLOOKUP(B47,'240812'!B:D,3,FALSE)),"new",IF(VLOOKUP(B47,'240812'!B:D,3,FALSE)="new","existing",VLOOKUP(B47,'240812'!B:D,3,FALSE)))</f>
        <v>existing</v>
      </c>
      <c r="E47" s="4">
        <f t="shared" si="1"/>
        <v>41124</v>
      </c>
      <c r="F47" s="11" t="str">
        <f>IF(ISERROR(VLOOKUP(B47,'290812'!B:B,1,FALSE)),"yes","no")</f>
        <v>no</v>
      </c>
      <c r="G47" s="2" t="s">
        <v>263</v>
      </c>
    </row>
    <row r="48" spans="1:7">
      <c r="A48" s="11" t="s">
        <v>64</v>
      </c>
      <c r="B48" s="13">
        <v>1208090636051</v>
      </c>
      <c r="C48" s="11" t="str">
        <f>IF(ISERROR(VLOOKUP(B48,'240812'!B:C,2,FALSE)),"new",VLOOKUP(B48,'240812'!B:C,2,FALSE))</f>
        <v>new</v>
      </c>
      <c r="D48" s="11" t="str">
        <f>IF(ISERROR(VLOOKUP(B48,'240812'!B:D,3,FALSE)),"new",IF(VLOOKUP(B48,'240812'!B:D,3,FALSE)="new","existing",VLOOKUP(B48,'240812'!B:D,3,FALSE)))</f>
        <v>existing</v>
      </c>
      <c r="E48" s="4">
        <f t="shared" si="1"/>
        <v>41134</v>
      </c>
      <c r="F48" s="11" t="str">
        <f>IF(ISERROR(VLOOKUP(B48,'290812'!B:B,1,FALSE)),"yes","no")</f>
        <v>no</v>
      </c>
      <c r="G48" s="2" t="s">
        <v>711</v>
      </c>
    </row>
    <row r="49" spans="1:7">
      <c r="A49" s="11" t="s">
        <v>813</v>
      </c>
      <c r="B49" s="13">
        <v>1208090650423</v>
      </c>
      <c r="C49" s="11" t="str">
        <f>IF(ISERROR(VLOOKUP(B49,'240812'!B:C,2,FALSE)),"new",VLOOKUP(B49,'240812'!B:C,2,FALSE))</f>
        <v>new</v>
      </c>
      <c r="D49" s="11" t="str">
        <f>IF(ISERROR(VLOOKUP(B49,'240812'!B:D,3,FALSE)),"new",IF(VLOOKUP(B49,'240812'!B:D,3,FALSE)="new","existing",VLOOKUP(B49,'240812'!B:D,3,FALSE)))</f>
        <v>new</v>
      </c>
      <c r="E49" s="4">
        <f t="shared" si="1"/>
        <v>41149</v>
      </c>
      <c r="F49" s="11" t="str">
        <f>IF(ISERROR(VLOOKUP(B49,'290812'!B:B,1,FALSE)),"yes","no")</f>
        <v>no</v>
      </c>
      <c r="G49" s="2" t="s">
        <v>873</v>
      </c>
    </row>
    <row r="50" spans="1:7">
      <c r="A50" s="11" t="s">
        <v>812</v>
      </c>
      <c r="B50" s="13">
        <v>1208090650463</v>
      </c>
      <c r="C50" s="11" t="str">
        <f>IF(ISERROR(VLOOKUP(B50,'240812'!B:C,2,FALSE)),"new",VLOOKUP(B50,'240812'!B:C,2,FALSE))</f>
        <v>new</v>
      </c>
      <c r="D50" s="11" t="str">
        <f>IF(ISERROR(VLOOKUP(B50,'240812'!B:D,3,FALSE)),"new",IF(VLOOKUP(B50,'240812'!B:D,3,FALSE)="new","existing",VLOOKUP(B50,'240812'!B:D,3,FALSE)))</f>
        <v>new</v>
      </c>
      <c r="E50" s="4">
        <f t="shared" si="1"/>
        <v>41149</v>
      </c>
      <c r="F50" s="11" t="str">
        <f>IF(ISERROR(VLOOKUP(B50,'290812'!B:B,1,FALSE)),"yes","no")</f>
        <v>no</v>
      </c>
      <c r="G50" s="2" t="s">
        <v>872</v>
      </c>
    </row>
    <row r="51" spans="1:7">
      <c r="A51" s="11" t="s">
        <v>811</v>
      </c>
      <c r="B51" s="13">
        <v>1208090650501</v>
      </c>
      <c r="C51" s="11" t="str">
        <f>IF(ISERROR(VLOOKUP(B51,'240812'!B:C,2,FALSE)),"new",VLOOKUP(B51,'240812'!B:C,2,FALSE))</f>
        <v>new</v>
      </c>
      <c r="D51" s="11" t="str">
        <f>IF(ISERROR(VLOOKUP(B51,'240812'!B:D,3,FALSE)),"new",IF(VLOOKUP(B51,'240812'!B:D,3,FALSE)="new","existing",VLOOKUP(B51,'240812'!B:D,3,FALSE)))</f>
        <v>new</v>
      </c>
      <c r="E51" s="4">
        <f t="shared" si="1"/>
        <v>41149</v>
      </c>
      <c r="F51" s="11" t="str">
        <f>IF(ISERROR(VLOOKUP(B51,'290812'!B:B,1,FALSE)),"yes","no")</f>
        <v>no</v>
      </c>
      <c r="G51" s="2" t="s">
        <v>871</v>
      </c>
    </row>
    <row r="52" spans="1:7">
      <c r="A52" s="11" t="s">
        <v>810</v>
      </c>
      <c r="B52" s="13">
        <v>1208090650533</v>
      </c>
      <c r="C52" s="11" t="str">
        <f>IF(ISERROR(VLOOKUP(B52,'240812'!B:C,2,FALSE)),"new",VLOOKUP(B52,'240812'!B:C,2,FALSE))</f>
        <v>new</v>
      </c>
      <c r="D52" s="11" t="str">
        <f>IF(ISERROR(VLOOKUP(B52,'240812'!B:D,3,FALSE)),"new",IF(VLOOKUP(B52,'240812'!B:D,3,FALSE)="new","existing",VLOOKUP(B52,'240812'!B:D,3,FALSE)))</f>
        <v>new</v>
      </c>
      <c r="E52" s="4">
        <f t="shared" si="1"/>
        <v>41149</v>
      </c>
      <c r="F52" s="11" t="str">
        <f>IF(ISERROR(VLOOKUP(B52,'290812'!B:B,1,FALSE)),"yes","no")</f>
        <v>no</v>
      </c>
      <c r="G52" s="2" t="s">
        <v>870</v>
      </c>
    </row>
    <row r="53" spans="1:7">
      <c r="A53" s="11" t="s">
        <v>809</v>
      </c>
      <c r="B53" s="13">
        <v>1208090650571</v>
      </c>
      <c r="C53" s="11" t="str">
        <f>IF(ISERROR(VLOOKUP(B53,'240812'!B:C,2,FALSE)),"new",VLOOKUP(B53,'240812'!B:C,2,FALSE))</f>
        <v>new</v>
      </c>
      <c r="D53" s="11" t="str">
        <f>IF(ISERROR(VLOOKUP(B53,'240812'!B:D,3,FALSE)),"new",IF(VLOOKUP(B53,'240812'!B:D,3,FALSE)="new","existing",VLOOKUP(B53,'240812'!B:D,3,FALSE)))</f>
        <v>new</v>
      </c>
      <c r="E53" s="4">
        <f t="shared" si="1"/>
        <v>41149</v>
      </c>
      <c r="F53" s="11" t="str">
        <f>IF(ISERROR(VLOOKUP(B53,'290812'!B:B,1,FALSE)),"yes","no")</f>
        <v>no</v>
      </c>
      <c r="G53" s="2" t="s">
        <v>869</v>
      </c>
    </row>
    <row r="54" spans="1:7">
      <c r="A54" s="11" t="s">
        <v>808</v>
      </c>
      <c r="B54" s="13">
        <v>1208090651005</v>
      </c>
      <c r="C54" s="11" t="str">
        <f>IF(ISERROR(VLOOKUP(B54,'240812'!B:C,2,FALSE)),"new",VLOOKUP(B54,'240812'!B:C,2,FALSE))</f>
        <v>new</v>
      </c>
      <c r="D54" s="11" t="str">
        <f>IF(ISERROR(VLOOKUP(B54,'240812'!B:D,3,FALSE)),"new",IF(VLOOKUP(B54,'240812'!B:D,3,FALSE)="new","existing",VLOOKUP(B54,'240812'!B:D,3,FALSE)))</f>
        <v>new</v>
      </c>
      <c r="E54" s="4">
        <f t="shared" si="1"/>
        <v>41149</v>
      </c>
      <c r="F54" s="11" t="str">
        <f>IF(ISERROR(VLOOKUP(B54,'290812'!B:B,1,FALSE)),"yes","no")</f>
        <v>no</v>
      </c>
      <c r="G54" s="2" t="s">
        <v>868</v>
      </c>
    </row>
    <row r="55" spans="1:7">
      <c r="A55" s="11" t="s">
        <v>807</v>
      </c>
      <c r="B55" s="13">
        <v>1208090651043</v>
      </c>
      <c r="C55" s="11" t="str">
        <f>IF(ISERROR(VLOOKUP(B55,'240812'!B:C,2,FALSE)),"new",VLOOKUP(B55,'240812'!B:C,2,FALSE))</f>
        <v>new</v>
      </c>
      <c r="D55" s="11" t="str">
        <f>IF(ISERROR(VLOOKUP(B55,'240812'!B:D,3,FALSE)),"new",IF(VLOOKUP(B55,'240812'!B:D,3,FALSE)="new","existing",VLOOKUP(B55,'240812'!B:D,3,FALSE)))</f>
        <v>new</v>
      </c>
      <c r="E55" s="4">
        <f t="shared" si="1"/>
        <v>41149</v>
      </c>
      <c r="F55" s="11" t="str">
        <f>IF(ISERROR(VLOOKUP(B55,'290812'!B:B,1,FALSE)),"yes","no")</f>
        <v>no</v>
      </c>
      <c r="G55" s="2" t="s">
        <v>867</v>
      </c>
    </row>
    <row r="56" spans="1:7">
      <c r="A56" s="11" t="s">
        <v>806</v>
      </c>
      <c r="B56" s="13">
        <v>1208090651074</v>
      </c>
      <c r="C56" s="11" t="str">
        <f>IF(ISERROR(VLOOKUP(B56,'240812'!B:C,2,FALSE)),"new",VLOOKUP(B56,'240812'!B:C,2,FALSE))</f>
        <v>new</v>
      </c>
      <c r="D56" s="11" t="str">
        <f>IF(ISERROR(VLOOKUP(B56,'240812'!B:D,3,FALSE)),"new",IF(VLOOKUP(B56,'240812'!B:D,3,FALSE)="new","existing",VLOOKUP(B56,'240812'!B:D,3,FALSE)))</f>
        <v>new</v>
      </c>
      <c r="E56" s="4">
        <f t="shared" si="1"/>
        <v>41149</v>
      </c>
      <c r="F56" s="11" t="str">
        <f>IF(ISERROR(VLOOKUP(B56,'290812'!B:B,1,FALSE)),"yes","no")</f>
        <v>no</v>
      </c>
      <c r="G56" s="2" t="s">
        <v>866</v>
      </c>
    </row>
    <row r="57" spans="1:7">
      <c r="A57" s="1" t="s">
        <v>805</v>
      </c>
      <c r="B57" s="13">
        <v>1208090651113</v>
      </c>
      <c r="C57" s="11" t="str">
        <f>IF(ISERROR(VLOOKUP(B57,'240812'!B:C,2,FALSE)),"new",VLOOKUP(B57,'240812'!B:C,2,FALSE))</f>
        <v>new</v>
      </c>
      <c r="D57" s="11" t="str">
        <f>IF(ISERROR(VLOOKUP(B57,'240812'!B:D,3,FALSE)),"new",IF(VLOOKUP(B57,'240812'!B:D,3,FALSE)="new","existing",VLOOKUP(B57,'240812'!B:D,3,FALSE)))</f>
        <v>new</v>
      </c>
      <c r="E57" s="4">
        <f t="shared" si="1"/>
        <v>41149</v>
      </c>
      <c r="F57" s="11" t="str">
        <f>IF(ISERROR(VLOOKUP(B57,'290812'!B:B,1,FALSE)),"yes","no")</f>
        <v>no</v>
      </c>
      <c r="G57" s="2" t="s">
        <v>865</v>
      </c>
    </row>
    <row r="58" spans="1:7">
      <c r="A58" s="11" t="s">
        <v>855</v>
      </c>
      <c r="B58" s="13">
        <v>1208090652303</v>
      </c>
      <c r="C58" s="11" t="str">
        <f>IF(ISERROR(VLOOKUP(B58,'240812'!B:C,2,FALSE)),"new",VLOOKUP(B58,'240812'!B:C,2,FALSE))</f>
        <v>new</v>
      </c>
      <c r="D58" s="11" t="str">
        <f>IF(ISERROR(VLOOKUP(B58,'240812'!B:D,3,FALSE)),"new",IF(VLOOKUP(B58,'240812'!B:D,3,FALSE)="new","existing",VLOOKUP(B58,'240812'!B:D,3,FALSE)))</f>
        <v>new</v>
      </c>
      <c r="E58" s="4">
        <f t="shared" si="1"/>
        <v>41149</v>
      </c>
      <c r="F58" s="11" t="str">
        <f>IF(ISERROR(VLOOKUP(B58,'290812'!B:B,1,FALSE)),"yes","no")</f>
        <v>no</v>
      </c>
      <c r="G58" s="2" t="s">
        <v>856</v>
      </c>
    </row>
    <row r="59" spans="1:7">
      <c r="A59" s="11" t="s">
        <v>822</v>
      </c>
      <c r="B59" s="13">
        <v>1208090652334</v>
      </c>
      <c r="C59" s="11" t="str">
        <f>IF(ISERROR(VLOOKUP(B59,'240812'!B:C,2,FALSE)),"new",VLOOKUP(B59,'240812'!B:C,2,FALSE))</f>
        <v>new</v>
      </c>
      <c r="D59" s="11" t="str">
        <f>IF(ISERROR(VLOOKUP(B59,'240812'!B:D,3,FALSE)),"new",IF(VLOOKUP(B59,'240812'!B:D,3,FALSE)="new","existing",VLOOKUP(B59,'240812'!B:D,3,FALSE)))</f>
        <v>new</v>
      </c>
      <c r="E59" s="4">
        <f t="shared" si="1"/>
        <v>41149</v>
      </c>
      <c r="F59" s="11" t="str">
        <f>IF(ISERROR(VLOOKUP(B59,'290812'!B:B,1,FALSE)),"yes","no")</f>
        <v>no</v>
      </c>
      <c r="G59" s="2" t="s">
        <v>880</v>
      </c>
    </row>
    <row r="60" spans="1:7">
      <c r="A60" s="11" t="s">
        <v>857</v>
      </c>
      <c r="B60" s="13">
        <v>1208090652422</v>
      </c>
      <c r="C60" s="11" t="str">
        <f>IF(ISERROR(VLOOKUP(B60,'240812'!B:C,2,FALSE)),"new",VLOOKUP(B60,'240812'!B:C,2,FALSE))</f>
        <v>new</v>
      </c>
      <c r="D60" s="11" t="str">
        <f>IF(ISERROR(VLOOKUP(B60,'240812'!B:D,3,FALSE)),"new",IF(VLOOKUP(B60,'240812'!B:D,3,FALSE)="new","existing",VLOOKUP(B60,'240812'!B:D,3,FALSE)))</f>
        <v>new</v>
      </c>
      <c r="E60" s="4">
        <f t="shared" si="1"/>
        <v>41149</v>
      </c>
      <c r="F60" s="11" t="str">
        <f>IF(ISERROR(VLOOKUP(B60,'290812'!B:B,1,FALSE)),"yes","no")</f>
        <v>no</v>
      </c>
      <c r="G60" s="2" t="s">
        <v>858</v>
      </c>
    </row>
    <row r="61" spans="1:7">
      <c r="A61" s="11" t="s">
        <v>376</v>
      </c>
      <c r="B61" s="13">
        <v>1208130601181</v>
      </c>
      <c r="C61" s="11" t="str">
        <f>IF(ISERROR(VLOOKUP(B61,'240812'!B:C,2,FALSE)),"new",VLOOKUP(B61,'240812'!B:C,2,FALSE))</f>
        <v>new</v>
      </c>
      <c r="D61" s="11" t="str">
        <f>IF(ISERROR(VLOOKUP(B61,'240812'!B:D,3,FALSE)),"new",IF(VLOOKUP(B61,'240812'!B:D,3,FALSE)="new","existing",VLOOKUP(B61,'240812'!B:D,3,FALSE)))</f>
        <v>existing</v>
      </c>
      <c r="E61" s="4">
        <f t="shared" si="1"/>
        <v>41134</v>
      </c>
      <c r="F61" s="11" t="str">
        <f>IF(ISERROR(VLOOKUP(B61,'290812'!B:B,1,FALSE)),"yes","no")</f>
        <v>no</v>
      </c>
      <c r="G61" s="2" t="s">
        <v>709</v>
      </c>
    </row>
    <row r="62" spans="1:7">
      <c r="A62" s="11" t="s">
        <v>778</v>
      </c>
      <c r="B62" s="13">
        <v>1208131121231</v>
      </c>
      <c r="C62" s="11" t="str">
        <f>IF(ISERROR(VLOOKUP(B62,'240812'!B:C,2,FALSE)),"new",VLOOKUP(B62,'240812'!B:C,2,FALSE))</f>
        <v>new</v>
      </c>
      <c r="D62" s="11" t="str">
        <f>IF(ISERROR(VLOOKUP(B62,'240812'!B:D,3,FALSE)),"new",IF(VLOOKUP(B62,'240812'!B:D,3,FALSE)="new","existing",VLOOKUP(B62,'240812'!B:D,3,FALSE)))</f>
        <v>existing</v>
      </c>
      <c r="E62" s="4">
        <f t="shared" si="1"/>
        <v>41149</v>
      </c>
      <c r="F62" s="11" t="str">
        <f>IF(ISERROR(VLOOKUP(B62,'290812'!B:B,1,FALSE)),"yes","no")</f>
        <v>no</v>
      </c>
      <c r="G62" s="2" t="s">
        <v>878</v>
      </c>
    </row>
    <row r="63" spans="1:7">
      <c r="A63" s="11" t="s">
        <v>780</v>
      </c>
      <c r="B63" s="13">
        <v>1208131121443</v>
      </c>
      <c r="C63" s="11" t="str">
        <f>IF(ISERROR(VLOOKUP(B63,'240812'!B:C,2,FALSE)),"new",VLOOKUP(B63,'240812'!B:C,2,FALSE))</f>
        <v>new</v>
      </c>
      <c r="D63" s="11" t="str">
        <f>IF(ISERROR(VLOOKUP(B63,'240812'!B:D,3,FALSE)),"new",IF(VLOOKUP(B63,'240812'!B:D,3,FALSE)="new","existing",VLOOKUP(B63,'240812'!B:D,3,FALSE)))</f>
        <v>existing</v>
      </c>
      <c r="E63" s="4">
        <f t="shared" si="1"/>
        <v>41149</v>
      </c>
      <c r="F63" s="11" t="str">
        <f>IF(ISERROR(VLOOKUP(B63,'290812'!B:B,1,FALSE)),"yes","no")</f>
        <v>no</v>
      </c>
      <c r="G63" s="2" t="s">
        <v>879</v>
      </c>
    </row>
    <row r="64" spans="1:7">
      <c r="A64" s="11" t="s">
        <v>782</v>
      </c>
      <c r="B64" s="13">
        <v>1208131121543</v>
      </c>
      <c r="C64" s="11" t="str">
        <f>IF(ISERROR(VLOOKUP(B64,'240812'!B:C,2,FALSE)),"new",VLOOKUP(B64,'240812'!B:C,2,FALSE))</f>
        <v>new</v>
      </c>
      <c r="D64" s="11" t="str">
        <f>IF(ISERROR(VLOOKUP(B64,'240812'!B:D,3,FALSE)),"new",IF(VLOOKUP(B64,'240812'!B:D,3,FALSE)="new","existing",VLOOKUP(B64,'240812'!B:D,3,FALSE)))</f>
        <v>existing</v>
      </c>
      <c r="E64" s="4">
        <f t="shared" si="1"/>
        <v>41149</v>
      </c>
      <c r="F64" s="11" t="str">
        <f>IF(ISERROR(VLOOKUP(B64,'290812'!B:B,1,FALSE)),"yes","no")</f>
        <v>no</v>
      </c>
      <c r="G64" s="2" t="s">
        <v>877</v>
      </c>
    </row>
    <row r="65" spans="1:7">
      <c r="A65" s="11" t="s">
        <v>784</v>
      </c>
      <c r="B65" s="13">
        <v>1208131121563</v>
      </c>
      <c r="C65" s="11" t="str">
        <f>IF(ISERROR(VLOOKUP(B65,'240812'!B:C,2,FALSE)),"new",VLOOKUP(B65,'240812'!B:C,2,FALSE))</f>
        <v>new</v>
      </c>
      <c r="D65" s="11" t="str">
        <f>IF(ISERROR(VLOOKUP(B65,'240812'!B:D,3,FALSE)),"new",IF(VLOOKUP(B65,'240812'!B:D,3,FALSE)="new","existing",VLOOKUP(B65,'240812'!B:D,3,FALSE)))</f>
        <v>existing</v>
      </c>
      <c r="E65" s="4">
        <f t="shared" si="1"/>
        <v>41149</v>
      </c>
      <c r="F65" s="11" t="str">
        <f>IF(ISERROR(VLOOKUP(B65,'290812'!B:B,1,FALSE)),"yes","no")</f>
        <v>no</v>
      </c>
      <c r="G65" s="2" t="s">
        <v>876</v>
      </c>
    </row>
    <row r="66" spans="1:7">
      <c r="A66" s="11" t="s">
        <v>389</v>
      </c>
      <c r="B66" s="13">
        <v>1208140314061</v>
      </c>
      <c r="C66" s="11" t="str">
        <f>IF(ISERROR(VLOOKUP(B66,'240812'!B:C,2,FALSE)),"new",VLOOKUP(B66,'240812'!B:C,2,FALSE))</f>
        <v>new</v>
      </c>
      <c r="D66" s="11" t="str">
        <f>IF(ISERROR(VLOOKUP(B66,'240812'!B:D,3,FALSE)),"new",IF(VLOOKUP(B66,'240812'!B:D,3,FALSE)="new","existing",VLOOKUP(B66,'240812'!B:D,3,FALSE)))</f>
        <v>existing</v>
      </c>
      <c r="E66" s="4">
        <f t="shared" si="1"/>
        <v>41136</v>
      </c>
      <c r="F66" s="11" t="str">
        <f>IF(ISERROR(VLOOKUP(B66,'290812'!B:B,1,FALSE)),"yes","no")</f>
        <v>no</v>
      </c>
      <c r="G66" s="2" t="s">
        <v>707</v>
      </c>
    </row>
    <row r="67" spans="1:7">
      <c r="A67" s="11" t="s">
        <v>27</v>
      </c>
      <c r="B67" s="13">
        <v>1208170949261</v>
      </c>
      <c r="C67" s="11" t="str">
        <f>IF(ISERROR(VLOOKUP(B67,'240812'!B:C,2,FALSE)),"new",VLOOKUP(B67,'240812'!B:C,2,FALSE))</f>
        <v>new</v>
      </c>
      <c r="D67" s="11" t="str">
        <f>IF(ISERROR(VLOOKUP(B67,'240812'!B:D,3,FALSE)),"new",IF(VLOOKUP(B67,'240812'!B:D,3,FALSE)="new","existing",VLOOKUP(B67,'240812'!B:D,3,FALSE)))</f>
        <v>existing</v>
      </c>
      <c r="E67" s="4">
        <f t="shared" ref="E67:E71" si="2">DATEVALUE(MID(G67,SEARCH("/",G67,1)-2,10))</f>
        <v>41138</v>
      </c>
      <c r="F67" s="11" t="str">
        <f>IF(ISERROR(VLOOKUP(B67,'290812'!B:B,1,FALSE)),"yes","no")</f>
        <v>no</v>
      </c>
      <c r="G67" s="2" t="s">
        <v>689</v>
      </c>
    </row>
    <row r="68" spans="1:7">
      <c r="A68" s="11" t="s">
        <v>424</v>
      </c>
      <c r="B68" s="13">
        <v>1208170955211</v>
      </c>
      <c r="C68" s="11" t="str">
        <f>IF(ISERROR(VLOOKUP(B68,'240812'!B:C,2,FALSE)),"new",VLOOKUP(B68,'240812'!B:C,2,FALSE))</f>
        <v>new</v>
      </c>
      <c r="D68" s="11" t="str">
        <f>IF(ISERROR(VLOOKUP(B68,'240812'!B:D,3,FALSE)),"new",IF(VLOOKUP(B68,'240812'!B:D,3,FALSE)="new","existing",VLOOKUP(B68,'240812'!B:D,3,FALSE)))</f>
        <v>existing</v>
      </c>
      <c r="E68" s="4">
        <f t="shared" si="2"/>
        <v>41138</v>
      </c>
      <c r="F68" s="11" t="str">
        <f>IF(ISERROR(VLOOKUP(B68,'290812'!B:B,1,FALSE)),"yes","no")</f>
        <v>no</v>
      </c>
      <c r="G68" s="2" t="s">
        <v>686</v>
      </c>
    </row>
    <row r="69" spans="1:7">
      <c r="A69" s="11" t="s">
        <v>859</v>
      </c>
      <c r="B69" s="13">
        <v>1208182007483</v>
      </c>
      <c r="C69" s="11" t="str">
        <f>IF(ISERROR(VLOOKUP(B69,'240812'!B:C,2,FALSE)),"new",VLOOKUP(B69,'240812'!B:C,2,FALSE))</f>
        <v>new</v>
      </c>
      <c r="D69" s="11" t="str">
        <f>IF(ISERROR(VLOOKUP(B69,'240812'!B:D,3,FALSE)),"new",IF(VLOOKUP(B69,'240812'!B:D,3,FALSE)="new","existing",VLOOKUP(B69,'240812'!B:D,3,FALSE)))</f>
        <v>new</v>
      </c>
      <c r="E69" s="4">
        <f t="shared" si="2"/>
        <v>41149</v>
      </c>
      <c r="F69" s="11" t="str">
        <f>IF(ISERROR(VLOOKUP(B69,'290812'!B:B,1,FALSE)),"yes","no")</f>
        <v>no</v>
      </c>
      <c r="G69" s="2" t="s">
        <v>860</v>
      </c>
    </row>
    <row r="70" spans="1:7">
      <c r="A70" s="11" t="s">
        <v>863</v>
      </c>
      <c r="B70" s="13">
        <v>1208182028102</v>
      </c>
      <c r="C70" s="11" t="str">
        <f>IF(ISERROR(VLOOKUP(B70,'240812'!B:C,2,FALSE)),"new",VLOOKUP(B70,'240812'!B:C,2,FALSE))</f>
        <v>new</v>
      </c>
      <c r="D70" s="11" t="str">
        <f>IF(ISERROR(VLOOKUP(B70,'240812'!B:D,3,FALSE)),"new",IF(VLOOKUP(B70,'240812'!B:D,3,FALSE)="new","existing",VLOOKUP(B70,'240812'!B:D,3,FALSE)))</f>
        <v>new</v>
      </c>
      <c r="E70" s="4">
        <f t="shared" si="2"/>
        <v>41148</v>
      </c>
      <c r="F70" s="11" t="str">
        <f>IF(ISERROR(VLOOKUP(B70,'290812'!B:B,1,FALSE)),"yes","no")</f>
        <v>no</v>
      </c>
      <c r="G70" s="2" t="s">
        <v>864</v>
      </c>
    </row>
    <row r="71" spans="1:7">
      <c r="A71" s="11" t="s">
        <v>815</v>
      </c>
      <c r="B71" s="13">
        <v>1208280309161</v>
      </c>
      <c r="C71" s="11" t="str">
        <f>IF(ISERROR(VLOOKUP(B71,'240812'!B:C,2,FALSE)),"new",VLOOKUP(B71,'240812'!B:C,2,FALSE))</f>
        <v>new</v>
      </c>
      <c r="D71" s="11" t="str">
        <f>IF(ISERROR(VLOOKUP(B71,'240812'!B:D,3,FALSE)),"new",IF(VLOOKUP(B71,'240812'!B:D,3,FALSE)="new","existing",VLOOKUP(B71,'240812'!B:D,3,FALSE)))</f>
        <v>new</v>
      </c>
      <c r="E71" s="4">
        <f t="shared" si="2"/>
        <v>41149</v>
      </c>
      <c r="F71" s="11" t="str">
        <f>IF(ISERROR(VLOOKUP(B71,'290812'!B:B,1,FALSE)),"yes","no")</f>
        <v>no</v>
      </c>
      <c r="G71" s="2" t="s">
        <v>816</v>
      </c>
    </row>
  </sheetData>
  <sortState ref="A1:G1814">
    <sortCondition ref="B1:B1814"/>
  </sortState>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sheetPr filterMode="1"/>
  <dimension ref="A1:I100"/>
  <sheetViews>
    <sheetView workbookViewId="0">
      <selection sqref="A1:XFD1"/>
    </sheetView>
  </sheetViews>
  <sheetFormatPr defaultRowHeight="15"/>
  <cols>
    <col min="1" max="1" width="36.85546875" style="11" customWidth="1"/>
    <col min="2" max="4" width="14.140625" style="11" customWidth="1"/>
    <col min="5" max="5" width="13.28515625" style="11" bestFit="1" customWidth="1"/>
    <col min="6" max="6" width="9.140625" style="11"/>
    <col min="7" max="7" width="9.140625" style="3"/>
    <col min="8" max="16384" width="9.140625" style="11"/>
  </cols>
  <sheetData>
    <row r="1" spans="1:9">
      <c r="A1" s="1" t="s">
        <v>23</v>
      </c>
      <c r="B1" s="13"/>
      <c r="C1" s="11" t="s">
        <v>30</v>
      </c>
      <c r="D1" s="11" t="s">
        <v>0</v>
      </c>
      <c r="E1" s="11" t="s">
        <v>35</v>
      </c>
      <c r="F1" s="11" t="s">
        <v>78</v>
      </c>
      <c r="G1" s="2" t="s">
        <v>0</v>
      </c>
      <c r="H1" s="11" t="s">
        <v>190</v>
      </c>
      <c r="I1" s="11" t="s">
        <v>230</v>
      </c>
    </row>
    <row r="2" spans="1:9" ht="15" hidden="1" customHeight="1">
      <c r="A2" s="11" t="s">
        <v>232</v>
      </c>
      <c r="B2" s="13">
        <v>120326061703</v>
      </c>
      <c r="C2" s="11" t="str">
        <f>IF(ISERROR(VLOOKUP(B2,'230812'!B:C,2,FALSE)),"new",VLOOKUP(B2,'230812'!B:C,2,FALSE))</f>
        <v>new</v>
      </c>
      <c r="D2" s="11" t="str">
        <f>IF(ISERROR(VLOOKUP(B2,'230812'!B:D,3,FALSE)),"new",IF(VLOOKUP(B2,'230812'!B:D,3,FALSE)="new","existing",VLOOKUP(B2,'230812'!B:D,3,FALSE)))</f>
        <v>existing</v>
      </c>
      <c r="E2" s="4">
        <f t="shared" ref="E2" si="0">DATEVALUE(MID(G2,SEARCH("/",G2,1)-2,10))</f>
        <v>41111</v>
      </c>
      <c r="G2" s="2" t="s">
        <v>234</v>
      </c>
      <c r="H2" s="11" t="str">
        <f>IF(ISNA(VLOOKUP(B2,CEEMEA!$A:$A,1,0)),IF(ISNA(VLOOKUP(B2,Removes!$A:$A,1,0)),IF(ISNA(VLOOKUP(B2,TTM!$A:$A,1,0)),IF(ISNA(VLOOKUP(B2,FastTrack!$A:$A,1,0)),"Smart421","FastTrack"),"TTM"),"Remove"),"CEEMEA")</f>
        <v>Smart421</v>
      </c>
      <c r="I2" s="11" t="str">
        <f>IF(COUNTIF(schedule!CL$1:ZZ$100,B2)=0,"new","scheduled")</f>
        <v>scheduled</v>
      </c>
    </row>
    <row r="3" spans="1:9">
      <c r="A3" s="11" t="s">
        <v>766</v>
      </c>
      <c r="B3" s="13">
        <v>120326133020</v>
      </c>
      <c r="C3" s="11" t="str">
        <f>IF(ISERROR(VLOOKUP(B3,'230812'!B:C,2,FALSE)),"new",VLOOKUP(B3,'230812'!B:C,2,FALSE))</f>
        <v>new</v>
      </c>
      <c r="D3" s="11" t="str">
        <f>IF(ISERROR(VLOOKUP(B3,'230812'!B:D,3,FALSE)),"new",IF(VLOOKUP(B3,'230812'!B:D,3,FALSE)="new","existing",VLOOKUP(B3,'230812'!B:D,3,FALSE)))</f>
        <v>new</v>
      </c>
      <c r="E3" s="4">
        <f t="shared" ref="E3:E66" si="1">DATEVALUE(MID(G3,SEARCH("/",G3,1)-2,10))</f>
        <v>41145</v>
      </c>
      <c r="F3" s="11" t="str">
        <f>IF(ISERROR(VLOOKUP(B3,'280812'!B:B,1,FALSE)),"yes","no")</f>
        <v>yes</v>
      </c>
      <c r="G3" s="2" t="s">
        <v>767</v>
      </c>
      <c r="H3" s="11" t="str">
        <f>IF(ISNA(VLOOKUP(B3,CEEMEA!$A:$A,1,0)),IF(ISNA(VLOOKUP(B3,Removes!$A:$A,1,0)),IF(ISNA(VLOOKUP(B3,TTM!$A:$A,1,0)),IF(ISNA(VLOOKUP(B3,FastTrack!$A:$A,1,0)),"Smart421","FastTrack"),"TTM"),"Remove"),"CEEMEA")</f>
        <v>Smart421</v>
      </c>
      <c r="I3" s="11" t="str">
        <f>IF(COUNTIF(schedule!CL$1:ZZ$100,B3)=0,"new","scheduled")</f>
        <v>scheduled</v>
      </c>
    </row>
    <row r="4" spans="1:9" ht="15" hidden="1" customHeight="1">
      <c r="A4" s="11" t="s">
        <v>157</v>
      </c>
      <c r="B4" s="13">
        <v>120517113404</v>
      </c>
      <c r="C4" s="11" t="str">
        <f>IF(ISERROR(VLOOKUP(B4,'230812'!B:C,2,FALSE)),"new",VLOOKUP(B4,'230812'!B:C,2,FALSE))</f>
        <v>new</v>
      </c>
      <c r="D4" s="11" t="str">
        <f>IF(ISERROR(VLOOKUP(B4,'230812'!B:D,3,FALSE)),"new",IF(VLOOKUP(B4,'230812'!B:D,3,FALSE)="new","existing",VLOOKUP(B4,'230812'!B:D,3,FALSE)))</f>
        <v>existing</v>
      </c>
      <c r="E4" s="4">
        <f t="shared" si="1"/>
        <v>41122</v>
      </c>
      <c r="G4" s="2" t="s">
        <v>251</v>
      </c>
      <c r="H4" s="11" t="str">
        <f>IF(ISNA(VLOOKUP(B4,CEEMEA!$A:$A,1,0)),IF(ISNA(VLOOKUP(B4,Removes!$A:$A,1,0)),IF(ISNA(VLOOKUP(B4,TTM!$A:$A,1,0)),IF(ISNA(VLOOKUP(B4,FastTrack!$A:$A,1,0)),"Smart421","FastTrack"),"TTM"),"Remove"),"CEEMEA")</f>
        <v>Smart421</v>
      </c>
      <c r="I4" s="11" t="str">
        <f>IF(COUNTIF(schedule!CL$1:ZZ$100,B4)=0,"new","scheduled")</f>
        <v>scheduled</v>
      </c>
    </row>
    <row r="5" spans="1:9" ht="15" hidden="1" customHeight="1">
      <c r="A5" s="11" t="s">
        <v>152</v>
      </c>
      <c r="B5" s="13">
        <v>120517113406</v>
      </c>
      <c r="C5" s="11" t="str">
        <f>IF(ISERROR(VLOOKUP(B5,'230812'!B:C,2,FALSE)),"new",VLOOKUP(B5,'230812'!B:C,2,FALSE))</f>
        <v>new</v>
      </c>
      <c r="D5" s="11" t="str">
        <f>IF(ISERROR(VLOOKUP(B5,'230812'!B:D,3,FALSE)),"new",IF(VLOOKUP(B5,'230812'!B:D,3,FALSE)="new","existing",VLOOKUP(B5,'230812'!B:D,3,FALSE)))</f>
        <v>existing</v>
      </c>
      <c r="E5" s="4">
        <f t="shared" si="1"/>
        <v>41142</v>
      </c>
      <c r="G5" s="2" t="s">
        <v>684</v>
      </c>
      <c r="H5" s="11" t="str">
        <f>IF(ISNA(VLOOKUP(B5,CEEMEA!$A:$A,1,0)),IF(ISNA(VLOOKUP(B5,Removes!$A:$A,1,0)),IF(ISNA(VLOOKUP(B5,TTM!$A:$A,1,0)),IF(ISNA(VLOOKUP(B5,FastTrack!$A:$A,1,0)),"Smart421","FastTrack"),"TTM"),"Remove"),"CEEMEA")</f>
        <v>Smart421</v>
      </c>
      <c r="I5" s="11" t="str">
        <f>IF(COUNTIF(schedule!CL$1:ZZ$100,B5)=0,"new","scheduled")</f>
        <v>scheduled</v>
      </c>
    </row>
    <row r="6" spans="1:9" ht="15" hidden="1" customHeight="1">
      <c r="A6" s="11" t="s">
        <v>147</v>
      </c>
      <c r="B6" s="13">
        <v>120529114300</v>
      </c>
      <c r="C6" s="11" t="str">
        <f>IF(ISERROR(VLOOKUP(B6,'230812'!B:C,2,FALSE)),"new",VLOOKUP(B6,'230812'!B:C,2,FALSE))</f>
        <v>new</v>
      </c>
      <c r="D6" s="11" t="str">
        <f>IF(ISERROR(VLOOKUP(B6,'230812'!B:D,3,FALSE)),"new",IF(VLOOKUP(B6,'230812'!B:D,3,FALSE)="new","existing",VLOOKUP(B6,'230812'!B:D,3,FALSE)))</f>
        <v>existing</v>
      </c>
      <c r="E6" s="4">
        <f t="shared" si="1"/>
        <v>41127</v>
      </c>
      <c r="G6" s="2" t="s">
        <v>272</v>
      </c>
      <c r="H6" s="11" t="str">
        <f>IF(ISNA(VLOOKUP(B6,CEEMEA!$A:$A,1,0)),IF(ISNA(VLOOKUP(B6,Removes!$A:$A,1,0)),IF(ISNA(VLOOKUP(B6,TTM!$A:$A,1,0)),IF(ISNA(VLOOKUP(B6,FastTrack!$A:$A,1,0)),"Smart421","FastTrack"),"TTM"),"Remove"),"CEEMEA")</f>
        <v>Smart421</v>
      </c>
      <c r="I6" s="11" t="str">
        <f>IF(COUNTIF(schedule!CL$1:ZZ$100,B6)=0,"new","scheduled")</f>
        <v>scheduled</v>
      </c>
    </row>
    <row r="7" spans="1:9" ht="15" hidden="1" customHeight="1">
      <c r="A7" s="11" t="s">
        <v>229</v>
      </c>
      <c r="B7" s="13">
        <v>120713114036</v>
      </c>
      <c r="C7" s="11" t="str">
        <f>IF(ISERROR(VLOOKUP(B7,'230812'!B:C,2,FALSE)),"new",VLOOKUP(B7,'230812'!B:C,2,FALSE))</f>
        <v>new</v>
      </c>
      <c r="D7" s="11" t="str">
        <f>IF(ISERROR(VLOOKUP(B7,'230812'!B:D,3,FALSE)),"new",IF(VLOOKUP(B7,'230812'!B:D,3,FALSE)="new","existing",VLOOKUP(B7,'230812'!B:D,3,FALSE)))</f>
        <v>existing</v>
      </c>
      <c r="E7" s="4">
        <f t="shared" si="1"/>
        <v>41137</v>
      </c>
      <c r="G7" s="2" t="s">
        <v>705</v>
      </c>
      <c r="H7" s="11" t="str">
        <f>IF(ISNA(VLOOKUP(B7,CEEMEA!$A:$A,1,0)),IF(ISNA(VLOOKUP(B7,Removes!$A:$A,1,0)),IF(ISNA(VLOOKUP(B7,TTM!$A:$A,1,0)),IF(ISNA(VLOOKUP(B7,FastTrack!$A:$A,1,0)),"Smart421","FastTrack"),"TTM"),"Remove"),"CEEMEA")</f>
        <v>Smart421</v>
      </c>
      <c r="I7" s="11" t="str">
        <f>IF(COUNTIF(schedule!CL$1:ZZ$100,B7)=0,"new","scheduled")</f>
        <v>scheduled</v>
      </c>
    </row>
    <row r="8" spans="1:9" ht="15" hidden="1" customHeight="1">
      <c r="A8" s="11" t="s">
        <v>161</v>
      </c>
      <c r="B8" s="13">
        <v>120713114037</v>
      </c>
      <c r="C8" s="11" t="str">
        <f>IF(ISERROR(VLOOKUP(B8,'230812'!B:C,2,FALSE)),"new",VLOOKUP(B8,'230812'!B:C,2,FALSE))</f>
        <v>new</v>
      </c>
      <c r="D8" s="11" t="str">
        <f>IF(ISERROR(VLOOKUP(B8,'230812'!B:D,3,FALSE)),"new",IF(VLOOKUP(B8,'230812'!B:D,3,FALSE)="new","existing",VLOOKUP(B8,'230812'!B:D,3,FALSE)))</f>
        <v>existing</v>
      </c>
      <c r="E8" s="4">
        <f t="shared" si="1"/>
        <v>41137</v>
      </c>
      <c r="G8" s="2" t="s">
        <v>704</v>
      </c>
      <c r="H8" s="11" t="str">
        <f>IF(ISNA(VLOOKUP(B8,CEEMEA!$A:$A,1,0)),IF(ISNA(VLOOKUP(B8,Removes!$A:$A,1,0)),IF(ISNA(VLOOKUP(B8,TTM!$A:$A,1,0)),IF(ISNA(VLOOKUP(B8,FastTrack!$A:$A,1,0)),"Smart421","FastTrack"),"TTM"),"Remove"),"CEEMEA")</f>
        <v>Smart421</v>
      </c>
      <c r="I8" s="11" t="str">
        <f>IF(COUNTIF(schedule!CL$1:ZZ$100,B8)=0,"new","scheduled")</f>
        <v>scheduled</v>
      </c>
    </row>
    <row r="9" spans="1:9" ht="15" hidden="1" customHeight="1">
      <c r="A9" s="11" t="s">
        <v>243</v>
      </c>
      <c r="B9" s="13">
        <v>120725081705</v>
      </c>
      <c r="C9" s="11" t="str">
        <f>IF(ISERROR(VLOOKUP(B9,'230812'!B:C,2,FALSE)),"new",VLOOKUP(B9,'230812'!B:C,2,FALSE))</f>
        <v>new</v>
      </c>
      <c r="D9" s="11" t="str">
        <f>IF(ISERROR(VLOOKUP(B9,'230812'!B:D,3,FALSE)),"new",IF(VLOOKUP(B9,'230812'!B:D,3,FALSE)="new","existing",VLOOKUP(B9,'230812'!B:D,3,FALSE)))</f>
        <v>existing</v>
      </c>
      <c r="E9" s="4">
        <f t="shared" si="1"/>
        <v>41127</v>
      </c>
      <c r="G9" s="2" t="s">
        <v>271</v>
      </c>
      <c r="H9" s="11" t="str">
        <f>IF(ISNA(VLOOKUP(B9,CEEMEA!$A:$A,1,0)),IF(ISNA(VLOOKUP(B9,Removes!$A:$A,1,0)),IF(ISNA(VLOOKUP(B9,TTM!$A:$A,1,0)),IF(ISNA(VLOOKUP(B9,FastTrack!$A:$A,1,0)),"Smart421","FastTrack"),"TTM"),"Remove"),"CEEMEA")</f>
        <v>Smart421</v>
      </c>
      <c r="I9" s="11" t="str">
        <f>IF(COUNTIF(schedule!CL$1:ZZ$100,B9)=0,"new","scheduled")</f>
        <v>scheduled</v>
      </c>
    </row>
    <row r="10" spans="1:9" ht="15" hidden="1" customHeight="1">
      <c r="A10" s="11" t="s">
        <v>244</v>
      </c>
      <c r="B10" s="13">
        <v>120726115048</v>
      </c>
      <c r="C10" s="11" t="str">
        <f>IF(ISERROR(VLOOKUP(B10,'230812'!B:C,2,FALSE)),"new",VLOOKUP(B10,'230812'!B:C,2,FALSE))</f>
        <v>new</v>
      </c>
      <c r="D10" s="11" t="str">
        <f>IF(ISERROR(VLOOKUP(B10,'230812'!B:D,3,FALSE)),"new",IF(VLOOKUP(B10,'230812'!B:D,3,FALSE)="new","existing",VLOOKUP(B10,'230812'!B:D,3,FALSE)))</f>
        <v>existing</v>
      </c>
      <c r="E10" s="4">
        <f t="shared" si="1"/>
        <v>41116</v>
      </c>
      <c r="G10" s="2" t="s">
        <v>245</v>
      </c>
      <c r="H10" s="11" t="str">
        <f>IF(ISNA(VLOOKUP(B10,CEEMEA!$A:$A,1,0)),IF(ISNA(VLOOKUP(B10,Removes!$A:$A,1,0)),IF(ISNA(VLOOKUP(B10,TTM!$A:$A,1,0)),IF(ISNA(VLOOKUP(B10,FastTrack!$A:$A,1,0)),"Smart421","FastTrack"),"TTM"),"Remove"),"CEEMEA")</f>
        <v>Smart421</v>
      </c>
      <c r="I10" s="11" t="str">
        <f>IF(COUNTIF(schedule!CL$1:ZZ$100,B10)=0,"new","scheduled")</f>
        <v>scheduled</v>
      </c>
    </row>
    <row r="11" spans="1:9" ht="15" hidden="1" customHeight="1">
      <c r="A11" s="11" t="s">
        <v>260</v>
      </c>
      <c r="B11" s="13">
        <v>120802052527</v>
      </c>
      <c r="C11" s="11" t="str">
        <f>IF(ISERROR(VLOOKUP(B11,'230812'!B:C,2,FALSE)),"new",VLOOKUP(B11,'230812'!B:C,2,FALSE))</f>
        <v>new</v>
      </c>
      <c r="D11" s="11" t="str">
        <f>IF(ISERROR(VLOOKUP(B11,'230812'!B:D,3,FALSE)),"new",IF(VLOOKUP(B11,'230812'!B:D,3,FALSE)="new","existing",VLOOKUP(B11,'230812'!B:D,3,FALSE)))</f>
        <v>existing</v>
      </c>
      <c r="E11" s="4">
        <f t="shared" si="1"/>
        <v>41123</v>
      </c>
      <c r="G11" s="2" t="s">
        <v>261</v>
      </c>
      <c r="H11" s="11" t="str">
        <f>IF(ISNA(VLOOKUP(B11,CEEMEA!$A:$A,1,0)),IF(ISNA(VLOOKUP(B11,Removes!$A:$A,1,0)),IF(ISNA(VLOOKUP(B11,TTM!$A:$A,1,0)),IF(ISNA(VLOOKUP(B11,FastTrack!$A:$A,1,0)),"Smart421","FastTrack"),"TTM"),"Remove"),"CEEMEA")</f>
        <v>Smart421</v>
      </c>
      <c r="I11" s="11" t="str">
        <f>IF(COUNTIF(schedule!CL$1:ZZ$100,B11)=0,"new","scheduled")</f>
        <v>scheduled</v>
      </c>
    </row>
    <row r="12" spans="1:9" ht="15" hidden="1" customHeight="1">
      <c r="A12" s="11" t="s">
        <v>202</v>
      </c>
      <c r="B12" s="13">
        <v>120802135948</v>
      </c>
      <c r="C12" s="11" t="str">
        <f>IF(ISERROR(VLOOKUP(B12,'230812'!B:C,2,FALSE)),"new",VLOOKUP(B12,'230812'!B:C,2,FALSE))</f>
        <v>new</v>
      </c>
      <c r="D12" s="11" t="str">
        <f>IF(ISERROR(VLOOKUP(B12,'230812'!B:D,3,FALSE)),"new",IF(VLOOKUP(B12,'230812'!B:D,3,FALSE)="new","existing",VLOOKUP(B12,'230812'!B:D,3,FALSE)))</f>
        <v>existing</v>
      </c>
      <c r="E12" s="4">
        <f t="shared" si="1"/>
        <v>41124</v>
      </c>
      <c r="G12" s="2" t="s">
        <v>264</v>
      </c>
      <c r="H12" s="11" t="str">
        <f>IF(ISNA(VLOOKUP(B12,CEEMEA!$A:$A,1,0)),IF(ISNA(VLOOKUP(B12,Removes!$A:$A,1,0)),IF(ISNA(VLOOKUP(B12,TTM!$A:$A,1,0)),IF(ISNA(VLOOKUP(B12,FastTrack!$A:$A,1,0)),"Smart421","FastTrack"),"TTM"),"Remove"),"CEEMEA")</f>
        <v>Smart421</v>
      </c>
      <c r="I12" s="11" t="str">
        <f>IF(COUNTIF(schedule!CL$1:ZZ$100,B12)=0,"new","scheduled")</f>
        <v>scheduled</v>
      </c>
    </row>
    <row r="13" spans="1:9" ht="15" hidden="1" customHeight="1">
      <c r="A13" s="11" t="s">
        <v>266</v>
      </c>
      <c r="B13" s="13">
        <v>120802135949</v>
      </c>
      <c r="C13" s="11" t="str">
        <f>IF(ISERROR(VLOOKUP(B13,'230812'!B:C,2,FALSE)),"new",VLOOKUP(B13,'230812'!B:C,2,FALSE))</f>
        <v>new</v>
      </c>
      <c r="D13" s="11" t="str">
        <f>IF(ISERROR(VLOOKUP(B13,'230812'!B:D,3,FALSE)),"new",IF(VLOOKUP(B13,'230812'!B:D,3,FALSE)="new","existing",VLOOKUP(B13,'230812'!B:D,3,FALSE)))</f>
        <v>existing</v>
      </c>
      <c r="E13" s="4">
        <f t="shared" si="1"/>
        <v>41124</v>
      </c>
      <c r="G13" s="2" t="s">
        <v>267</v>
      </c>
      <c r="H13" s="11" t="str">
        <f>IF(ISNA(VLOOKUP(B13,CEEMEA!$A:$A,1,0)),IF(ISNA(VLOOKUP(B13,Removes!$A:$A,1,0)),IF(ISNA(VLOOKUP(B13,TTM!$A:$A,1,0)),IF(ISNA(VLOOKUP(B13,FastTrack!$A:$A,1,0)),"Smart421","FastTrack"),"TTM"),"Remove"),"CEEMEA")</f>
        <v>Smart421</v>
      </c>
      <c r="I13" s="11" t="str">
        <f>IF(COUNTIF(schedule!CL$1:ZZ$100,B13)=0,"new","scheduled")</f>
        <v>scheduled</v>
      </c>
    </row>
    <row r="14" spans="1:9" ht="15" hidden="1" customHeight="1">
      <c r="A14" s="11" t="s">
        <v>203</v>
      </c>
      <c r="B14" s="13">
        <v>120802135950</v>
      </c>
      <c r="C14" s="11" t="str">
        <f>IF(ISERROR(VLOOKUP(B14,'230812'!B:C,2,FALSE)),"new",VLOOKUP(B14,'230812'!B:C,2,FALSE))</f>
        <v>new</v>
      </c>
      <c r="D14" s="11" t="str">
        <f>IF(ISERROR(VLOOKUP(B14,'230812'!B:D,3,FALSE)),"new",IF(VLOOKUP(B14,'230812'!B:D,3,FALSE)="new","existing",VLOOKUP(B14,'230812'!B:D,3,FALSE)))</f>
        <v>existing</v>
      </c>
      <c r="E14" s="4">
        <f t="shared" si="1"/>
        <v>41124</v>
      </c>
      <c r="G14" s="2" t="s">
        <v>265</v>
      </c>
      <c r="H14" s="11" t="str">
        <f>IF(ISNA(VLOOKUP(B14,CEEMEA!$A:$A,1,0)),IF(ISNA(VLOOKUP(B14,Removes!$A:$A,1,0)),IF(ISNA(VLOOKUP(B14,TTM!$A:$A,1,0)),IF(ISNA(VLOOKUP(B14,FastTrack!$A:$A,1,0)),"Smart421","FastTrack"),"TTM"),"Remove"),"CEEMEA")</f>
        <v>Smart421</v>
      </c>
      <c r="I14" s="11" t="str">
        <f>IF(COUNTIF(schedule!CL$1:ZZ$100,B14)=0,"new","scheduled")</f>
        <v>scheduled</v>
      </c>
    </row>
    <row r="15" spans="1:9" ht="15" hidden="1" customHeight="1">
      <c r="A15" s="11" t="s">
        <v>236</v>
      </c>
      <c r="B15" s="13">
        <v>120803023337</v>
      </c>
      <c r="C15" s="11" t="str">
        <f>IF(ISERROR(VLOOKUP(B15,'230812'!B:C,2,FALSE)),"new",VLOOKUP(B15,'230812'!B:C,2,FALSE))</f>
        <v>new</v>
      </c>
      <c r="D15" s="11" t="str">
        <f>IF(ISERROR(VLOOKUP(B15,'230812'!B:D,3,FALSE)),"new",IF(VLOOKUP(B15,'230812'!B:D,3,FALSE)="new","existing",VLOOKUP(B15,'230812'!B:D,3,FALSE)))</f>
        <v>existing</v>
      </c>
      <c r="E15" s="4">
        <f t="shared" si="1"/>
        <v>41124</v>
      </c>
      <c r="G15" s="2" t="s">
        <v>258</v>
      </c>
      <c r="H15" s="11" t="str">
        <f>IF(ISNA(VLOOKUP(B15,CEEMEA!$A:$A,1,0)),IF(ISNA(VLOOKUP(B15,Removes!$A:$A,1,0)),IF(ISNA(VLOOKUP(B15,TTM!$A:$A,1,0)),IF(ISNA(VLOOKUP(B15,FastTrack!$A:$A,1,0)),"Smart421","FastTrack"),"TTM"),"Remove"),"CEEMEA")</f>
        <v>Smart421</v>
      </c>
      <c r="I15" s="11" t="str">
        <f>IF(COUNTIF(schedule!CL$1:ZZ$100,B15)=0,"new","scheduled")</f>
        <v>scheduled</v>
      </c>
    </row>
    <row r="16" spans="1:9" ht="15" hidden="1" customHeight="1">
      <c r="A16" s="11" t="s">
        <v>284</v>
      </c>
      <c r="B16" s="13">
        <v>120807114245</v>
      </c>
      <c r="C16" s="11" t="str">
        <f>IF(ISERROR(VLOOKUP(B16,'230812'!B:C,2,FALSE)),"new",VLOOKUP(B16,'230812'!B:C,2,FALSE))</f>
        <v>new</v>
      </c>
      <c r="D16" s="11" t="str">
        <f>IF(ISERROR(VLOOKUP(B16,'230812'!B:D,3,FALSE)),"new",IF(VLOOKUP(B16,'230812'!B:D,3,FALSE)="new","existing",VLOOKUP(B16,'230812'!B:D,3,FALSE)))</f>
        <v>existing</v>
      </c>
      <c r="E16" s="4">
        <f t="shared" si="1"/>
        <v>41128</v>
      </c>
      <c r="G16" s="2" t="s">
        <v>717</v>
      </c>
      <c r="H16" s="11" t="str">
        <f>IF(ISNA(VLOOKUP(B16,CEEMEA!$A:$A,1,0)),IF(ISNA(VLOOKUP(B16,Removes!$A:$A,1,0)),IF(ISNA(VLOOKUP(B16,TTM!$A:$A,1,0)),IF(ISNA(VLOOKUP(B16,FastTrack!$A:$A,1,0)),"Smart421","FastTrack"),"TTM"),"Remove"),"CEEMEA")</f>
        <v>Smart421</v>
      </c>
      <c r="I16" s="11" t="str">
        <f>IF(COUNTIF(schedule!CL$1:ZZ$100,B16)=0,"new","scheduled")</f>
        <v>scheduled</v>
      </c>
    </row>
    <row r="17" spans="1:9" ht="15" hidden="1" customHeight="1">
      <c r="A17" s="11" t="s">
        <v>282</v>
      </c>
      <c r="B17" s="13">
        <v>120807114644</v>
      </c>
      <c r="C17" s="11" t="str">
        <f>IF(ISERROR(VLOOKUP(B17,'230812'!B:C,2,FALSE)),"new",VLOOKUP(B17,'230812'!B:C,2,FALSE))</f>
        <v>new</v>
      </c>
      <c r="D17" s="11" t="str">
        <f>IF(ISERROR(VLOOKUP(B17,'230812'!B:D,3,FALSE)),"new",IF(VLOOKUP(B17,'230812'!B:D,3,FALSE)="new","existing",VLOOKUP(B17,'230812'!B:D,3,FALSE)))</f>
        <v>existing</v>
      </c>
      <c r="E17" s="4">
        <f t="shared" si="1"/>
        <v>41128</v>
      </c>
      <c r="G17" s="2" t="s">
        <v>716</v>
      </c>
      <c r="H17" s="11" t="str">
        <f>IF(ISNA(VLOOKUP(B17,CEEMEA!$A:$A,1,0)),IF(ISNA(VLOOKUP(B17,Removes!$A:$A,1,0)),IF(ISNA(VLOOKUP(B17,TTM!$A:$A,1,0)),IF(ISNA(VLOOKUP(B17,FastTrack!$A:$A,1,0)),"Smart421","FastTrack"),"TTM"),"Remove"),"CEEMEA")</f>
        <v>Smart421</v>
      </c>
      <c r="I17" s="11" t="str">
        <f>IF(COUNTIF(schedule!CL$1:ZZ$100,B17)=0,"new","scheduled")</f>
        <v>scheduled</v>
      </c>
    </row>
    <row r="18" spans="1:9" ht="15" hidden="1" customHeight="1">
      <c r="A18" s="11" t="s">
        <v>106</v>
      </c>
      <c r="B18" s="13">
        <v>120807114847</v>
      </c>
      <c r="C18" s="11" t="str">
        <f>IF(ISERROR(VLOOKUP(B18,'230812'!B:C,2,FALSE)),"new",VLOOKUP(B18,'230812'!B:C,2,FALSE))</f>
        <v>new</v>
      </c>
      <c r="D18" s="11" t="str">
        <f>IF(ISERROR(VLOOKUP(B18,'230812'!B:D,3,FALSE)),"new",IF(VLOOKUP(B18,'230812'!B:D,3,FALSE)="new","existing",VLOOKUP(B18,'230812'!B:D,3,FALSE)))</f>
        <v>existing</v>
      </c>
      <c r="E18" s="4">
        <f t="shared" si="1"/>
        <v>41128</v>
      </c>
      <c r="G18" s="2" t="s">
        <v>715</v>
      </c>
      <c r="H18" s="11" t="str">
        <f>IF(ISNA(VLOOKUP(B18,CEEMEA!$A:$A,1,0)),IF(ISNA(VLOOKUP(B18,Removes!$A:$A,1,0)),IF(ISNA(VLOOKUP(B18,TTM!$A:$A,1,0)),IF(ISNA(VLOOKUP(B18,FastTrack!$A:$A,1,0)),"Smart421","FastTrack"),"TTM"),"Remove"),"CEEMEA")</f>
        <v>Smart421</v>
      </c>
      <c r="I18" s="11" t="str">
        <f>IF(COUNTIF(schedule!CL$1:ZZ$100,B18)=0,"new","scheduled")</f>
        <v>scheduled</v>
      </c>
    </row>
    <row r="19" spans="1:9" ht="15" hidden="1" customHeight="1">
      <c r="A19" s="11" t="s">
        <v>279</v>
      </c>
      <c r="B19" s="13">
        <v>120807115038</v>
      </c>
      <c r="C19" s="11" t="str">
        <f>IF(ISERROR(VLOOKUP(B19,'230812'!B:C,2,FALSE)),"new",VLOOKUP(B19,'230812'!B:C,2,FALSE))</f>
        <v>new</v>
      </c>
      <c r="D19" s="11" t="str">
        <f>IF(ISERROR(VLOOKUP(B19,'230812'!B:D,3,FALSE)),"new",IF(VLOOKUP(B19,'230812'!B:D,3,FALSE)="new","existing",VLOOKUP(B19,'230812'!B:D,3,FALSE)))</f>
        <v>existing</v>
      </c>
      <c r="E19" s="4">
        <f t="shared" si="1"/>
        <v>41128</v>
      </c>
      <c r="G19" s="2" t="s">
        <v>714</v>
      </c>
      <c r="H19" s="11" t="str">
        <f>IF(ISNA(VLOOKUP(B19,CEEMEA!$A:$A,1,0)),IF(ISNA(VLOOKUP(B19,Removes!$A:$A,1,0)),IF(ISNA(VLOOKUP(B19,TTM!$A:$A,1,0)),IF(ISNA(VLOOKUP(B19,FastTrack!$A:$A,1,0)),"Smart421","FastTrack"),"TTM"),"Remove"),"CEEMEA")</f>
        <v>Smart421</v>
      </c>
      <c r="I19" s="11" t="str">
        <f>IF(COUNTIF(schedule!CL$1:ZZ$100,B19)=0,"new","scheduled")</f>
        <v>scheduled</v>
      </c>
    </row>
    <row r="20" spans="1:9" ht="15" hidden="1" customHeight="1">
      <c r="A20" s="11" t="s">
        <v>277</v>
      </c>
      <c r="B20" s="13">
        <v>120807115254</v>
      </c>
      <c r="C20" s="11" t="str">
        <f>IF(ISERROR(VLOOKUP(B20,'230812'!B:C,2,FALSE)),"new",VLOOKUP(B20,'230812'!B:C,2,FALSE))</f>
        <v>new</v>
      </c>
      <c r="D20" s="11" t="str">
        <f>IF(ISERROR(VLOOKUP(B20,'230812'!B:D,3,FALSE)),"new",IF(VLOOKUP(B20,'230812'!B:D,3,FALSE)="new","existing",VLOOKUP(B20,'230812'!B:D,3,FALSE)))</f>
        <v>existing</v>
      </c>
      <c r="E20" s="4">
        <f t="shared" si="1"/>
        <v>41128</v>
      </c>
      <c r="G20" s="2" t="s">
        <v>713</v>
      </c>
      <c r="H20" s="11" t="str">
        <f>IF(ISNA(VLOOKUP(B20,CEEMEA!$A:$A,1,0)),IF(ISNA(VLOOKUP(B20,Removes!$A:$A,1,0)),IF(ISNA(VLOOKUP(B20,TTM!$A:$A,1,0)),IF(ISNA(VLOOKUP(B20,FastTrack!$A:$A,1,0)),"Smart421","FastTrack"),"TTM"),"Remove"),"CEEMEA")</f>
        <v>Smart421</v>
      </c>
      <c r="I20" s="11" t="str">
        <f>IF(COUNTIF(schedule!CL$1:ZZ$100,B20)=0,"new","scheduled")</f>
        <v>scheduled</v>
      </c>
    </row>
    <row r="21" spans="1:9" ht="15" hidden="1" customHeight="1">
      <c r="A21" s="11" t="s">
        <v>162</v>
      </c>
      <c r="B21" s="13">
        <v>120808042120</v>
      </c>
      <c r="C21" s="11" t="str">
        <f>IF(ISERROR(VLOOKUP(B21,'230812'!B:C,2,FALSE)),"new",VLOOKUP(B21,'230812'!B:C,2,FALSE))</f>
        <v>new</v>
      </c>
      <c r="D21" s="11" t="str">
        <f>IF(ISERROR(VLOOKUP(B21,'230812'!B:D,3,FALSE)),"new",IF(VLOOKUP(B21,'230812'!B:D,3,FALSE)="new","existing",VLOOKUP(B21,'230812'!B:D,3,FALSE)))</f>
        <v>existing</v>
      </c>
      <c r="E21" s="4">
        <f t="shared" si="1"/>
        <v>41129</v>
      </c>
      <c r="G21" s="2" t="s">
        <v>712</v>
      </c>
      <c r="H21" s="11" t="str">
        <f>IF(ISNA(VLOOKUP(B21,CEEMEA!$A:$A,1,0)),IF(ISNA(VLOOKUP(B21,Removes!$A:$A,1,0)),IF(ISNA(VLOOKUP(B21,TTM!$A:$A,1,0)),IF(ISNA(VLOOKUP(B21,FastTrack!$A:$A,1,0)),"Smart421","FastTrack"),"TTM"),"Remove"),"CEEMEA")</f>
        <v>Remove</v>
      </c>
      <c r="I21" s="11" t="str">
        <f>IF(COUNTIF(schedule!CL$1:ZZ$100,B21)=0,"new","scheduled")</f>
        <v>new</v>
      </c>
    </row>
    <row r="22" spans="1:9">
      <c r="A22" s="1" t="s">
        <v>726</v>
      </c>
      <c r="B22" s="13">
        <v>120809064834</v>
      </c>
      <c r="C22" s="11" t="str">
        <f>IF(ISERROR(VLOOKUP(B22,'230812'!B:C,2,FALSE)),"new",VLOOKUP(B22,'230812'!B:C,2,FALSE))</f>
        <v>new</v>
      </c>
      <c r="D22" s="11" t="str">
        <f>IF(ISERROR(VLOOKUP(B22,'230812'!B:D,3,FALSE)),"new",IF(VLOOKUP(B22,'230812'!B:D,3,FALSE)="new","existing",VLOOKUP(B22,'230812'!B:D,3,FALSE)))</f>
        <v>new</v>
      </c>
      <c r="E22" s="4">
        <f t="shared" si="1"/>
        <v>41145</v>
      </c>
      <c r="F22" s="11" t="str">
        <f>IF(ISERROR(VLOOKUP(B22,'280812'!B:B,1,FALSE)),"yes","no")</f>
        <v>yes</v>
      </c>
      <c r="G22" s="2" t="s">
        <v>727</v>
      </c>
      <c r="H22" s="11" t="str">
        <f>IF(ISNA(VLOOKUP(B22,CEEMEA!$A:$A,1,0)),IF(ISNA(VLOOKUP(B22,Removes!$A:$A,1,0)),IF(ISNA(VLOOKUP(B22,TTM!$A:$A,1,0)),IF(ISNA(VLOOKUP(B22,FastTrack!$A:$A,1,0)),"Smart421","FastTrack"),"TTM"),"Remove"),"CEEMEA")</f>
        <v>Smart421</v>
      </c>
      <c r="I22" s="11" t="str">
        <f>IF(COUNTIF(schedule!CL$1:ZZ$100,B22)=0,"new","scheduled")</f>
        <v>scheduled</v>
      </c>
    </row>
    <row r="23" spans="1:9" ht="15" hidden="1" customHeight="1">
      <c r="A23" s="11" t="s">
        <v>378</v>
      </c>
      <c r="B23" s="13">
        <v>120813062647</v>
      </c>
      <c r="C23" s="11" t="str">
        <f>IF(ISERROR(VLOOKUP(B23,'230812'!B:C,2,FALSE)),"new",VLOOKUP(B23,'230812'!B:C,2,FALSE))</f>
        <v>new</v>
      </c>
      <c r="D23" s="11" t="str">
        <f>IF(ISERROR(VLOOKUP(B23,'230812'!B:D,3,FALSE)),"new",IF(VLOOKUP(B23,'230812'!B:D,3,FALSE)="new","existing",VLOOKUP(B23,'230812'!B:D,3,FALSE)))</f>
        <v>existing</v>
      </c>
      <c r="E23" s="4">
        <f t="shared" si="1"/>
        <v>41134</v>
      </c>
      <c r="G23" s="2" t="s">
        <v>710</v>
      </c>
      <c r="H23" s="11" t="str">
        <f>IF(ISNA(VLOOKUP(B23,CEEMEA!$A:$A,1,0)),IF(ISNA(VLOOKUP(B23,Removes!$A:$A,1,0)),IF(ISNA(VLOOKUP(B23,TTM!$A:$A,1,0)),IF(ISNA(VLOOKUP(B23,FastTrack!$A:$A,1,0)),"Smart421","FastTrack"),"TTM"),"Remove"),"CEEMEA")</f>
        <v>Smart421</v>
      </c>
      <c r="I23" s="11" t="str">
        <f>IF(COUNTIF(schedule!CL$1:ZZ$100,B23)=0,"new","scheduled")</f>
        <v>scheduled</v>
      </c>
    </row>
    <row r="24" spans="1:9" hidden="1">
      <c r="A24" s="11" t="s">
        <v>110</v>
      </c>
      <c r="B24" s="13">
        <v>120813072545</v>
      </c>
      <c r="C24" s="11" t="str">
        <f>IF(ISERROR(VLOOKUP(B24,'230812'!B:C,2,FALSE)),"new",VLOOKUP(B24,'230812'!B:C,2,FALSE))</f>
        <v>new</v>
      </c>
      <c r="D24" s="11" t="str">
        <f>IF(ISERROR(VLOOKUP(B24,'230812'!B:D,3,FALSE)),"new",IF(VLOOKUP(B24,'230812'!B:D,3,FALSE)="new","existing",VLOOKUP(B24,'230812'!B:D,3,FALSE)))</f>
        <v>existing</v>
      </c>
      <c r="E24" s="4">
        <f t="shared" si="1"/>
        <v>41144</v>
      </c>
      <c r="G24" s="2" t="s">
        <v>669</v>
      </c>
      <c r="H24" s="11" t="str">
        <f>IF(ISNA(VLOOKUP(B24,CEEMEA!$A:$A,1,0)),IF(ISNA(VLOOKUP(B24,Removes!$A:$A,1,0)),IF(ISNA(VLOOKUP(B24,TTM!$A:$A,1,0)),IF(ISNA(VLOOKUP(B24,FastTrack!$A:$A,1,0)),"Smart421","FastTrack"),"TTM"),"Remove"),"CEEMEA")</f>
        <v>Smart421</v>
      </c>
      <c r="I24" s="11" t="str">
        <f>IF(COUNTIF(schedule!CL$1:ZZ$100,B24)=0,"new","scheduled")</f>
        <v>scheduled</v>
      </c>
    </row>
    <row r="25" spans="1:9" hidden="1">
      <c r="A25" s="11" t="s">
        <v>109</v>
      </c>
      <c r="B25" s="13">
        <v>120813072546</v>
      </c>
      <c r="C25" s="11" t="str">
        <f>IF(ISERROR(VLOOKUP(B25,'230812'!B:C,2,FALSE)),"new",VLOOKUP(B25,'230812'!B:C,2,FALSE))</f>
        <v>new</v>
      </c>
      <c r="D25" s="11" t="str">
        <f>IF(ISERROR(VLOOKUP(B25,'230812'!B:D,3,FALSE)),"new",IF(VLOOKUP(B25,'230812'!B:D,3,FALSE)="new","existing",VLOOKUP(B25,'230812'!B:D,3,FALSE)))</f>
        <v>existing</v>
      </c>
      <c r="E25" s="4">
        <f t="shared" si="1"/>
        <v>41144</v>
      </c>
      <c r="G25" s="2" t="s">
        <v>668</v>
      </c>
      <c r="H25" s="11" t="str">
        <f>IF(ISNA(VLOOKUP(B25,CEEMEA!$A:$A,1,0)),IF(ISNA(VLOOKUP(B25,Removes!$A:$A,1,0)),IF(ISNA(VLOOKUP(B25,TTM!$A:$A,1,0)),IF(ISNA(VLOOKUP(B25,FastTrack!$A:$A,1,0)),"Smart421","FastTrack"),"TTM"),"Remove"),"CEEMEA")</f>
        <v>Smart421</v>
      </c>
      <c r="I25" s="11" t="str">
        <f>IF(COUNTIF(schedule!CL$1:ZZ$100,B25)=0,"new","scheduled")</f>
        <v>scheduled</v>
      </c>
    </row>
    <row r="26" spans="1:9" ht="15" hidden="1" customHeight="1">
      <c r="A26" s="11" t="s">
        <v>128</v>
      </c>
      <c r="B26" s="13">
        <v>120814105536</v>
      </c>
      <c r="C26" s="11" t="str">
        <f>IF(ISERROR(VLOOKUP(B26,'230812'!B:C,2,FALSE)),"new",VLOOKUP(B26,'230812'!B:C,2,FALSE))</f>
        <v>new</v>
      </c>
      <c r="D26" s="11" t="str">
        <f>IF(ISERROR(VLOOKUP(B26,'230812'!B:D,3,FALSE)),"new",IF(VLOOKUP(B26,'230812'!B:D,3,FALSE)="new","existing",VLOOKUP(B26,'230812'!B:D,3,FALSE)))</f>
        <v>existing</v>
      </c>
      <c r="E26" s="4">
        <f t="shared" si="1"/>
        <v>41135</v>
      </c>
      <c r="G26" s="2" t="s">
        <v>708</v>
      </c>
      <c r="H26" s="11" t="str">
        <f>IF(ISNA(VLOOKUP(B26,CEEMEA!$A:$A,1,0)),IF(ISNA(VLOOKUP(B26,Removes!$A:$A,1,0)),IF(ISNA(VLOOKUP(B26,TTM!$A:$A,1,0)),IF(ISNA(VLOOKUP(B26,FastTrack!$A:$A,1,0)),"Smart421","FastTrack"),"TTM"),"Remove"),"CEEMEA")</f>
        <v>Smart421</v>
      </c>
      <c r="I26" s="11" t="str">
        <f>IF(COUNTIF(schedule!CL$1:ZZ$100,B26)=0,"new","scheduled")</f>
        <v>scheduled</v>
      </c>
    </row>
    <row r="27" spans="1:9" ht="15" hidden="1" customHeight="1">
      <c r="A27" s="11" t="s">
        <v>416</v>
      </c>
      <c r="B27" s="13">
        <v>120815111406</v>
      </c>
      <c r="C27" s="11" t="str">
        <f>IF(ISERROR(VLOOKUP(B27,'230812'!B:C,2,FALSE)),"new",VLOOKUP(B27,'230812'!B:C,2,FALSE))</f>
        <v>new</v>
      </c>
      <c r="D27" s="11" t="str">
        <f>IF(ISERROR(VLOOKUP(B27,'230812'!B:D,3,FALSE)),"new",IF(VLOOKUP(B27,'230812'!B:D,3,FALSE)="new","existing",VLOOKUP(B27,'230812'!B:D,3,FALSE)))</f>
        <v>existing</v>
      </c>
      <c r="E27" s="4">
        <f t="shared" si="1"/>
        <v>41136</v>
      </c>
      <c r="G27" s="2" t="s">
        <v>706</v>
      </c>
      <c r="H27" s="11" t="str">
        <f>IF(ISNA(VLOOKUP(B27,CEEMEA!$A:$A,1,0)),IF(ISNA(VLOOKUP(B27,Removes!$A:$A,1,0)),IF(ISNA(VLOOKUP(B27,TTM!$A:$A,1,0)),IF(ISNA(VLOOKUP(B27,FastTrack!$A:$A,1,0)),"Smart421","FastTrack"),"TTM"),"Remove"),"CEEMEA")</f>
        <v>Smart421</v>
      </c>
      <c r="I27" s="11" t="str">
        <f>IF(COUNTIF(schedule!CL$1:ZZ$100,B27)=0,"new","scheduled")</f>
        <v>scheduled</v>
      </c>
    </row>
    <row r="28" spans="1:9" ht="15" hidden="1" customHeight="1">
      <c r="A28" s="11" t="s">
        <v>129</v>
      </c>
      <c r="B28" s="13">
        <v>120817055750</v>
      </c>
      <c r="C28" s="11" t="str">
        <f>IF(ISERROR(VLOOKUP(B28,'230812'!B:C,2,FALSE)),"new",VLOOKUP(B28,'230812'!B:C,2,FALSE))</f>
        <v>new</v>
      </c>
      <c r="D28" s="11" t="str">
        <f>IF(ISERROR(VLOOKUP(B28,'230812'!B:D,3,FALSE)),"new",IF(VLOOKUP(B28,'230812'!B:D,3,FALSE)="new","existing",VLOOKUP(B28,'230812'!B:D,3,FALSE)))</f>
        <v>existing</v>
      </c>
      <c r="E28" s="4">
        <f t="shared" si="1"/>
        <v>41138</v>
      </c>
      <c r="G28" s="2" t="s">
        <v>703</v>
      </c>
      <c r="H28" s="11" t="str">
        <f>IF(ISNA(VLOOKUP(B28,CEEMEA!$A:$A,1,0)),IF(ISNA(VLOOKUP(B28,Removes!$A:$A,1,0)),IF(ISNA(VLOOKUP(B28,TTM!$A:$A,1,0)),IF(ISNA(VLOOKUP(B28,FastTrack!$A:$A,1,0)),"Smart421","FastTrack"),"TTM"),"Remove"),"CEEMEA")</f>
        <v>Smart421</v>
      </c>
      <c r="I28" s="11" t="str">
        <f>IF(COUNTIF(schedule!CL$1:ZZ$100,B28)=0,"new","scheduled")</f>
        <v>scheduled</v>
      </c>
    </row>
    <row r="29" spans="1:9" ht="15" hidden="1" customHeight="1">
      <c r="A29" s="11" t="s">
        <v>446</v>
      </c>
      <c r="B29" s="13">
        <v>120817085824</v>
      </c>
      <c r="C29" s="11" t="str">
        <f>IF(ISERROR(VLOOKUP(B29,'230812'!B:C,2,FALSE)),"new",VLOOKUP(B29,'230812'!B:C,2,FALSE))</f>
        <v>new</v>
      </c>
      <c r="D29" s="11" t="str">
        <f>IF(ISERROR(VLOOKUP(B29,'230812'!B:D,3,FALSE)),"new",IF(VLOOKUP(B29,'230812'!B:D,3,FALSE)="new","existing",VLOOKUP(B29,'230812'!B:D,3,FALSE)))</f>
        <v>existing</v>
      </c>
      <c r="E29" s="4">
        <f t="shared" si="1"/>
        <v>41138</v>
      </c>
      <c r="G29" s="2" t="s">
        <v>702</v>
      </c>
      <c r="H29" s="11" t="str">
        <f>IF(ISNA(VLOOKUP(B29,CEEMEA!$A:$A,1,0)),IF(ISNA(VLOOKUP(B29,Removes!$A:$A,1,0)),IF(ISNA(VLOOKUP(B29,TTM!$A:$A,1,0)),IF(ISNA(VLOOKUP(B29,FastTrack!$A:$A,1,0)),"Smart421","FastTrack"),"TTM"),"Remove"),"CEEMEA")</f>
        <v>Smart421</v>
      </c>
      <c r="I29" s="11" t="str">
        <f>IF(COUNTIF(schedule!CL$1:ZZ$100,B29)=0,"new","scheduled")</f>
        <v>scheduled</v>
      </c>
    </row>
    <row r="30" spans="1:9" ht="15" hidden="1" customHeight="1">
      <c r="A30" s="11" t="s">
        <v>445</v>
      </c>
      <c r="B30" s="13">
        <v>120817090532</v>
      </c>
      <c r="C30" s="11" t="str">
        <f>IF(ISERROR(VLOOKUP(B30,'230812'!B:C,2,FALSE)),"new",VLOOKUP(B30,'230812'!B:C,2,FALSE))</f>
        <v>new</v>
      </c>
      <c r="D30" s="11" t="str">
        <f>IF(ISERROR(VLOOKUP(B30,'230812'!B:D,3,FALSE)),"new",IF(VLOOKUP(B30,'230812'!B:D,3,FALSE)="new","existing",VLOOKUP(B30,'230812'!B:D,3,FALSE)))</f>
        <v>existing</v>
      </c>
      <c r="E30" s="4">
        <f t="shared" si="1"/>
        <v>41138</v>
      </c>
      <c r="G30" s="2" t="s">
        <v>701</v>
      </c>
      <c r="H30" s="11" t="str">
        <f>IF(ISNA(VLOOKUP(B30,CEEMEA!$A:$A,1,0)),IF(ISNA(VLOOKUP(B30,Removes!$A:$A,1,0)),IF(ISNA(VLOOKUP(B30,TTM!$A:$A,1,0)),IF(ISNA(VLOOKUP(B30,FastTrack!$A:$A,1,0)),"Smart421","FastTrack"),"TTM"),"Remove"),"CEEMEA")</f>
        <v>Smart421</v>
      </c>
      <c r="I30" s="11" t="str">
        <f>IF(COUNTIF(schedule!CL$1:ZZ$100,B30)=0,"new","scheduled")</f>
        <v>scheduled</v>
      </c>
    </row>
    <row r="31" spans="1:9" ht="15" hidden="1" customHeight="1">
      <c r="A31" s="11" t="s">
        <v>444</v>
      </c>
      <c r="B31" s="13">
        <v>120817091023</v>
      </c>
      <c r="C31" s="11" t="str">
        <f>IF(ISERROR(VLOOKUP(B31,'230812'!B:C,2,FALSE)),"new",VLOOKUP(B31,'230812'!B:C,2,FALSE))</f>
        <v>new</v>
      </c>
      <c r="D31" s="11" t="str">
        <f>IF(ISERROR(VLOOKUP(B31,'230812'!B:D,3,FALSE)),"new",IF(VLOOKUP(B31,'230812'!B:D,3,FALSE)="new","existing",VLOOKUP(B31,'230812'!B:D,3,FALSE)))</f>
        <v>existing</v>
      </c>
      <c r="E31" s="4">
        <f t="shared" si="1"/>
        <v>41138</v>
      </c>
      <c r="G31" s="2" t="s">
        <v>700</v>
      </c>
      <c r="H31" s="11" t="str">
        <f>IF(ISNA(VLOOKUP(B31,CEEMEA!$A:$A,1,0)),IF(ISNA(VLOOKUP(B31,Removes!$A:$A,1,0)),IF(ISNA(VLOOKUP(B31,TTM!$A:$A,1,0)),IF(ISNA(VLOOKUP(B31,FastTrack!$A:$A,1,0)),"Smart421","FastTrack"),"TTM"),"Remove"),"CEEMEA")</f>
        <v>Smart421</v>
      </c>
      <c r="I31" s="11" t="str">
        <f>IF(COUNTIF(schedule!CL$1:ZZ$100,B31)=0,"new","scheduled")</f>
        <v>scheduled</v>
      </c>
    </row>
    <row r="32" spans="1:9" ht="15" hidden="1" customHeight="1">
      <c r="A32" s="11" t="s">
        <v>443</v>
      </c>
      <c r="B32" s="13">
        <v>120817091200</v>
      </c>
      <c r="C32" s="11" t="str">
        <f>IF(ISERROR(VLOOKUP(B32,'230812'!B:C,2,FALSE)),"new",VLOOKUP(B32,'230812'!B:C,2,FALSE))</f>
        <v>new</v>
      </c>
      <c r="D32" s="11" t="str">
        <f>IF(ISERROR(VLOOKUP(B32,'230812'!B:D,3,FALSE)),"new",IF(VLOOKUP(B32,'230812'!B:D,3,FALSE)="new","existing",VLOOKUP(B32,'230812'!B:D,3,FALSE)))</f>
        <v>existing</v>
      </c>
      <c r="E32" s="4">
        <f t="shared" si="1"/>
        <v>41138</v>
      </c>
      <c r="G32" s="2" t="s">
        <v>699</v>
      </c>
      <c r="H32" s="11" t="str">
        <f>IF(ISNA(VLOOKUP(B32,CEEMEA!$A:$A,1,0)),IF(ISNA(VLOOKUP(B32,Removes!$A:$A,1,0)),IF(ISNA(VLOOKUP(B32,TTM!$A:$A,1,0)),IF(ISNA(VLOOKUP(B32,FastTrack!$A:$A,1,0)),"Smart421","FastTrack"),"TTM"),"Remove"),"CEEMEA")</f>
        <v>Smart421</v>
      </c>
      <c r="I32" s="11" t="str">
        <f>IF(COUNTIF(schedule!CL$1:ZZ$100,B32)=0,"new","scheduled")</f>
        <v>scheduled</v>
      </c>
    </row>
    <row r="33" spans="1:9" ht="15" hidden="1" customHeight="1">
      <c r="A33" s="11" t="s">
        <v>442</v>
      </c>
      <c r="B33" s="13">
        <v>120817091339</v>
      </c>
      <c r="C33" s="11" t="str">
        <f>IF(ISERROR(VLOOKUP(B33,'230812'!B:C,2,FALSE)),"new",VLOOKUP(B33,'230812'!B:C,2,FALSE))</f>
        <v>new</v>
      </c>
      <c r="D33" s="11" t="str">
        <f>IF(ISERROR(VLOOKUP(B33,'230812'!B:D,3,FALSE)),"new",IF(VLOOKUP(B33,'230812'!B:D,3,FALSE)="new","existing",VLOOKUP(B33,'230812'!B:D,3,FALSE)))</f>
        <v>existing</v>
      </c>
      <c r="E33" s="4">
        <f t="shared" si="1"/>
        <v>41138</v>
      </c>
      <c r="G33" s="2" t="s">
        <v>698</v>
      </c>
      <c r="H33" s="11" t="str">
        <f>IF(ISNA(VLOOKUP(B33,CEEMEA!$A:$A,1,0)),IF(ISNA(VLOOKUP(B33,Removes!$A:$A,1,0)),IF(ISNA(VLOOKUP(B33,TTM!$A:$A,1,0)),IF(ISNA(VLOOKUP(B33,FastTrack!$A:$A,1,0)),"Smart421","FastTrack"),"TTM"),"Remove"),"CEEMEA")</f>
        <v>Smart421</v>
      </c>
      <c r="I33" s="11" t="str">
        <f>IF(COUNTIF(schedule!CL$1:ZZ$100,B33)=0,"new","scheduled")</f>
        <v>scheduled</v>
      </c>
    </row>
    <row r="34" spans="1:9" ht="15" hidden="1" customHeight="1">
      <c r="A34" s="11" t="s">
        <v>440</v>
      </c>
      <c r="B34" s="13">
        <v>120817091514</v>
      </c>
      <c r="C34" s="11" t="str">
        <f>IF(ISERROR(VLOOKUP(B34,'230812'!B:C,2,FALSE)),"new",VLOOKUP(B34,'230812'!B:C,2,FALSE))</f>
        <v>new</v>
      </c>
      <c r="D34" s="11" t="str">
        <f>IF(ISERROR(VLOOKUP(B34,'230812'!B:D,3,FALSE)),"new",IF(VLOOKUP(B34,'230812'!B:D,3,FALSE)="new","existing",VLOOKUP(B34,'230812'!B:D,3,FALSE)))</f>
        <v>existing</v>
      </c>
      <c r="E34" s="4">
        <f t="shared" si="1"/>
        <v>41138</v>
      </c>
      <c r="G34" s="2" t="s">
        <v>697</v>
      </c>
      <c r="H34" s="11" t="str">
        <f>IF(ISNA(VLOOKUP(B34,CEEMEA!$A:$A,1,0)),IF(ISNA(VLOOKUP(B34,Removes!$A:$A,1,0)),IF(ISNA(VLOOKUP(B34,TTM!$A:$A,1,0)),IF(ISNA(VLOOKUP(B34,FastTrack!$A:$A,1,0)),"Smart421","FastTrack"),"TTM"),"Remove"),"CEEMEA")</f>
        <v>Smart421</v>
      </c>
      <c r="I34" s="11" t="str">
        <f>IF(COUNTIF(schedule!CL$1:ZZ$100,B34)=0,"new","scheduled")</f>
        <v>scheduled</v>
      </c>
    </row>
    <row r="35" spans="1:9" ht="15" hidden="1" customHeight="1">
      <c r="A35" s="11" t="s">
        <v>13</v>
      </c>
      <c r="B35" s="13">
        <v>120817093410</v>
      </c>
      <c r="C35" s="11" t="str">
        <f>IF(ISERROR(VLOOKUP(B35,'230812'!B:C,2,FALSE)),"new",VLOOKUP(B35,'230812'!B:C,2,FALSE))</f>
        <v>new</v>
      </c>
      <c r="D35" s="11" t="str">
        <f>IF(ISERROR(VLOOKUP(B35,'230812'!B:D,3,FALSE)),"new",IF(VLOOKUP(B35,'230812'!B:D,3,FALSE)="new","existing",VLOOKUP(B35,'230812'!B:D,3,FALSE)))</f>
        <v>existing</v>
      </c>
      <c r="E35" s="4">
        <f t="shared" si="1"/>
        <v>41138</v>
      </c>
      <c r="G35" s="2" t="s">
        <v>696</v>
      </c>
      <c r="H35" s="11" t="str">
        <f>IF(ISNA(VLOOKUP(B35,CEEMEA!$A:$A,1,0)),IF(ISNA(VLOOKUP(B35,Removes!$A:$A,1,0)),IF(ISNA(VLOOKUP(B35,TTM!$A:$A,1,0)),IF(ISNA(VLOOKUP(B35,FastTrack!$A:$A,1,0)),"Smart421","FastTrack"),"TTM"),"Remove"),"CEEMEA")</f>
        <v>Smart421</v>
      </c>
      <c r="I35" s="11" t="str">
        <f>IF(COUNTIF(schedule!CL$1:ZZ$100,B35)=0,"new","scheduled")</f>
        <v>scheduled</v>
      </c>
    </row>
    <row r="36" spans="1:9" ht="15" hidden="1" customHeight="1">
      <c r="A36" s="11" t="s">
        <v>14</v>
      </c>
      <c r="B36" s="13">
        <v>120817093719</v>
      </c>
      <c r="C36" s="11" t="str">
        <f>IF(ISERROR(VLOOKUP(B36,'230812'!B:C,2,FALSE)),"new",VLOOKUP(B36,'230812'!B:C,2,FALSE))</f>
        <v>new</v>
      </c>
      <c r="D36" s="11" t="str">
        <f>IF(ISERROR(VLOOKUP(B36,'230812'!B:D,3,FALSE)),"new",IF(VLOOKUP(B36,'230812'!B:D,3,FALSE)="new","existing",VLOOKUP(B36,'230812'!B:D,3,FALSE)))</f>
        <v>existing</v>
      </c>
      <c r="E36" s="4">
        <f t="shared" si="1"/>
        <v>41138</v>
      </c>
      <c r="G36" s="2" t="s">
        <v>695</v>
      </c>
      <c r="H36" s="11" t="str">
        <f>IF(ISNA(VLOOKUP(B36,CEEMEA!$A:$A,1,0)),IF(ISNA(VLOOKUP(B36,Removes!$A:$A,1,0)),IF(ISNA(VLOOKUP(B36,TTM!$A:$A,1,0)),IF(ISNA(VLOOKUP(B36,FastTrack!$A:$A,1,0)),"Smart421","FastTrack"),"TTM"),"Remove"),"CEEMEA")</f>
        <v>Smart421</v>
      </c>
      <c r="I36" s="11" t="str">
        <f>IF(COUNTIF(schedule!CL$1:ZZ$100,B36)=0,"new","scheduled")</f>
        <v>scheduled</v>
      </c>
    </row>
    <row r="37" spans="1:9" ht="15" hidden="1" customHeight="1">
      <c r="A37" s="11" t="s">
        <v>435</v>
      </c>
      <c r="B37" s="13">
        <v>120817093926</v>
      </c>
      <c r="C37" s="11" t="str">
        <f>IF(ISERROR(VLOOKUP(B37,'230812'!B:C,2,FALSE)),"new",VLOOKUP(B37,'230812'!B:C,2,FALSE))</f>
        <v>new</v>
      </c>
      <c r="D37" s="11" t="str">
        <f>IF(ISERROR(VLOOKUP(B37,'230812'!B:D,3,FALSE)),"new",IF(VLOOKUP(B37,'230812'!B:D,3,FALSE)="new","existing",VLOOKUP(B37,'230812'!B:D,3,FALSE)))</f>
        <v>existing</v>
      </c>
      <c r="E37" s="4">
        <f t="shared" si="1"/>
        <v>41138</v>
      </c>
      <c r="G37" s="2" t="s">
        <v>694</v>
      </c>
      <c r="H37" s="11" t="str">
        <f>IF(ISNA(VLOOKUP(B37,CEEMEA!$A:$A,1,0)),IF(ISNA(VLOOKUP(B37,Removes!$A:$A,1,0)),IF(ISNA(VLOOKUP(B37,TTM!$A:$A,1,0)),IF(ISNA(VLOOKUP(B37,FastTrack!$A:$A,1,0)),"Smart421","FastTrack"),"TTM"),"Remove"),"CEEMEA")</f>
        <v>Smart421</v>
      </c>
      <c r="I37" s="11" t="str">
        <f>IF(COUNTIF(schedule!CL$1:ZZ$100,B37)=0,"new","scheduled")</f>
        <v>scheduled</v>
      </c>
    </row>
    <row r="38" spans="1:9" ht="15" hidden="1" customHeight="1">
      <c r="A38" s="11" t="s">
        <v>28</v>
      </c>
      <c r="B38" s="13">
        <v>120817094044</v>
      </c>
      <c r="C38" s="11" t="str">
        <f>IF(ISERROR(VLOOKUP(B38,'230812'!B:C,2,FALSE)),"new",VLOOKUP(B38,'230812'!B:C,2,FALSE))</f>
        <v>new</v>
      </c>
      <c r="D38" s="11" t="str">
        <f>IF(ISERROR(VLOOKUP(B38,'230812'!B:D,3,FALSE)),"new",IF(VLOOKUP(B38,'230812'!B:D,3,FALSE)="new","existing",VLOOKUP(B38,'230812'!B:D,3,FALSE)))</f>
        <v>existing</v>
      </c>
      <c r="E38" s="4">
        <f t="shared" si="1"/>
        <v>41138</v>
      </c>
      <c r="G38" s="2" t="s">
        <v>693</v>
      </c>
      <c r="H38" s="11" t="str">
        <f>IF(ISNA(VLOOKUP(B38,CEEMEA!$A:$A,1,0)),IF(ISNA(VLOOKUP(B38,Removes!$A:$A,1,0)),IF(ISNA(VLOOKUP(B38,TTM!$A:$A,1,0)),IF(ISNA(VLOOKUP(B38,FastTrack!$A:$A,1,0)),"Smart421","FastTrack"),"TTM"),"Remove"),"CEEMEA")</f>
        <v>Smart421</v>
      </c>
      <c r="I38" s="11" t="str">
        <f>IF(COUNTIF(schedule!CL$1:ZZ$100,B38)=0,"new","scheduled")</f>
        <v>scheduled</v>
      </c>
    </row>
    <row r="39" spans="1:9" ht="15" hidden="1" customHeight="1">
      <c r="A39" s="11" t="s">
        <v>16</v>
      </c>
      <c r="B39" s="13">
        <v>120817094247</v>
      </c>
      <c r="C39" s="11" t="str">
        <f>IF(ISERROR(VLOOKUP(B39,'230812'!B:C,2,FALSE)),"new",VLOOKUP(B39,'230812'!B:C,2,FALSE))</f>
        <v>new</v>
      </c>
      <c r="D39" s="11" t="str">
        <f>IF(ISERROR(VLOOKUP(B39,'230812'!B:D,3,FALSE)),"new",IF(VLOOKUP(B39,'230812'!B:D,3,FALSE)="new","existing",VLOOKUP(B39,'230812'!B:D,3,FALSE)))</f>
        <v>existing</v>
      </c>
      <c r="E39" s="4">
        <f t="shared" si="1"/>
        <v>41138</v>
      </c>
      <c r="G39" s="2" t="s">
        <v>692</v>
      </c>
      <c r="H39" s="11" t="str">
        <f>IF(ISNA(VLOOKUP(B39,CEEMEA!$A:$A,1,0)),IF(ISNA(VLOOKUP(B39,Removes!$A:$A,1,0)),IF(ISNA(VLOOKUP(B39,TTM!$A:$A,1,0)),IF(ISNA(VLOOKUP(B39,FastTrack!$A:$A,1,0)),"Smart421","FastTrack"),"TTM"),"Remove"),"CEEMEA")</f>
        <v>Smart421</v>
      </c>
      <c r="I39" s="11" t="str">
        <f>IF(COUNTIF(schedule!CL$1:ZZ$100,B39)=0,"new","scheduled")</f>
        <v>scheduled</v>
      </c>
    </row>
    <row r="40" spans="1:9" ht="15" hidden="1" customHeight="1">
      <c r="A40" s="11" t="s">
        <v>15</v>
      </c>
      <c r="B40" s="13">
        <v>120817094548</v>
      </c>
      <c r="C40" s="11" t="str">
        <f>IF(ISERROR(VLOOKUP(B40,'230812'!B:C,2,FALSE)),"new",VLOOKUP(B40,'230812'!B:C,2,FALSE))</f>
        <v>new</v>
      </c>
      <c r="D40" s="11" t="str">
        <f>IF(ISERROR(VLOOKUP(B40,'230812'!B:D,3,FALSE)),"new",IF(VLOOKUP(B40,'230812'!B:D,3,FALSE)="new","existing",VLOOKUP(B40,'230812'!B:D,3,FALSE)))</f>
        <v>existing</v>
      </c>
      <c r="E40" s="4">
        <f t="shared" si="1"/>
        <v>41138</v>
      </c>
      <c r="G40" s="2" t="s">
        <v>691</v>
      </c>
      <c r="H40" s="11" t="str">
        <f>IF(ISNA(VLOOKUP(B40,CEEMEA!$A:$A,1,0)),IF(ISNA(VLOOKUP(B40,Removes!$A:$A,1,0)),IF(ISNA(VLOOKUP(B40,TTM!$A:$A,1,0)),IF(ISNA(VLOOKUP(B40,FastTrack!$A:$A,1,0)),"Smart421","FastTrack"),"TTM"),"Remove"),"CEEMEA")</f>
        <v>Smart421</v>
      </c>
      <c r="I40" s="11" t="str">
        <f>IF(COUNTIF(schedule!CL$1:ZZ$100,B40)=0,"new","scheduled")</f>
        <v>scheduled</v>
      </c>
    </row>
    <row r="41" spans="1:9" ht="15" hidden="1" customHeight="1">
      <c r="A41" s="11" t="s">
        <v>29</v>
      </c>
      <c r="B41" s="13">
        <v>120817094811</v>
      </c>
      <c r="C41" s="11" t="str">
        <f>IF(ISERROR(VLOOKUP(B41,'230812'!B:C,2,FALSE)),"new",VLOOKUP(B41,'230812'!B:C,2,FALSE))</f>
        <v>new</v>
      </c>
      <c r="D41" s="11" t="str">
        <f>IF(ISERROR(VLOOKUP(B41,'230812'!B:D,3,FALSE)),"new",IF(VLOOKUP(B41,'230812'!B:D,3,FALSE)="new","existing",VLOOKUP(B41,'230812'!B:D,3,FALSE)))</f>
        <v>existing</v>
      </c>
      <c r="E41" s="4">
        <f t="shared" si="1"/>
        <v>41138</v>
      </c>
      <c r="G41" s="2" t="s">
        <v>690</v>
      </c>
      <c r="H41" s="11" t="str">
        <f>IF(ISNA(VLOOKUP(B41,CEEMEA!$A:$A,1,0)),IF(ISNA(VLOOKUP(B41,Removes!$A:$A,1,0)),IF(ISNA(VLOOKUP(B41,TTM!$A:$A,1,0)),IF(ISNA(VLOOKUP(B41,FastTrack!$A:$A,1,0)),"Smart421","FastTrack"),"TTM"),"Remove"),"CEEMEA")</f>
        <v>Smart421</v>
      </c>
      <c r="I41" s="11" t="str">
        <f>IF(COUNTIF(schedule!CL$1:ZZ$100,B41)=0,"new","scheduled")</f>
        <v>scheduled</v>
      </c>
    </row>
    <row r="42" spans="1:9" ht="15" hidden="1" customHeight="1">
      <c r="A42" s="11" t="s">
        <v>427</v>
      </c>
      <c r="B42" s="13">
        <v>120817095100</v>
      </c>
      <c r="C42" s="11" t="str">
        <f>IF(ISERROR(VLOOKUP(B42,'230812'!B:C,2,FALSE)),"new",VLOOKUP(B42,'230812'!B:C,2,FALSE))</f>
        <v>new</v>
      </c>
      <c r="D42" s="11" t="str">
        <f>IF(ISERROR(VLOOKUP(B42,'230812'!B:D,3,FALSE)),"new",IF(VLOOKUP(B42,'230812'!B:D,3,FALSE)="new","existing",VLOOKUP(B42,'230812'!B:D,3,FALSE)))</f>
        <v>existing</v>
      </c>
      <c r="E42" s="4">
        <f t="shared" si="1"/>
        <v>41138</v>
      </c>
      <c r="G42" s="2" t="s">
        <v>688</v>
      </c>
      <c r="H42" s="11" t="str">
        <f>IF(ISNA(VLOOKUP(B42,CEEMEA!$A:$A,1,0)),IF(ISNA(VLOOKUP(B42,Removes!$A:$A,1,0)),IF(ISNA(VLOOKUP(B42,TTM!$A:$A,1,0)),IF(ISNA(VLOOKUP(B42,FastTrack!$A:$A,1,0)),"Smart421","FastTrack"),"TTM"),"Remove"),"CEEMEA")</f>
        <v>Smart421</v>
      </c>
      <c r="I42" s="11" t="str">
        <f>IF(COUNTIF(schedule!CL$1:ZZ$100,B42)=0,"new","scheduled")</f>
        <v>scheduled</v>
      </c>
    </row>
    <row r="43" spans="1:9" ht="15" hidden="1" customHeight="1">
      <c r="A43" s="11" t="s">
        <v>425</v>
      </c>
      <c r="B43" s="13">
        <v>120817095329</v>
      </c>
      <c r="C43" s="11" t="str">
        <f>IF(ISERROR(VLOOKUP(B43,'230812'!B:C,2,FALSE)),"new",VLOOKUP(B43,'230812'!B:C,2,FALSE))</f>
        <v>new</v>
      </c>
      <c r="D43" s="11" t="str">
        <f>IF(ISERROR(VLOOKUP(B43,'230812'!B:D,3,FALSE)),"new",IF(VLOOKUP(B43,'230812'!B:D,3,FALSE)="new","existing",VLOOKUP(B43,'230812'!B:D,3,FALSE)))</f>
        <v>existing</v>
      </c>
      <c r="E43" s="4">
        <f t="shared" si="1"/>
        <v>41138</v>
      </c>
      <c r="G43" s="2" t="s">
        <v>687</v>
      </c>
      <c r="H43" s="11" t="str">
        <f>IF(ISNA(VLOOKUP(B43,CEEMEA!$A:$A,1,0)),IF(ISNA(VLOOKUP(B43,Removes!$A:$A,1,0)),IF(ISNA(VLOOKUP(B43,TTM!$A:$A,1,0)),IF(ISNA(VLOOKUP(B43,FastTrack!$A:$A,1,0)),"Smart421","FastTrack"),"TTM"),"Remove"),"CEEMEA")</f>
        <v>Smart421</v>
      </c>
      <c r="I43" s="11" t="str">
        <f>IF(COUNTIF(schedule!CL$1:ZZ$100,B43)=0,"new","scheduled")</f>
        <v>scheduled</v>
      </c>
    </row>
    <row r="44" spans="1:9" ht="15" hidden="1" customHeight="1">
      <c r="A44" s="11" t="s">
        <v>422</v>
      </c>
      <c r="B44" s="13">
        <v>120817095624</v>
      </c>
      <c r="C44" s="11" t="str">
        <f>IF(ISERROR(VLOOKUP(B44,'230812'!B:C,2,FALSE)),"new",VLOOKUP(B44,'230812'!B:C,2,FALSE))</f>
        <v>new</v>
      </c>
      <c r="D44" s="11" t="str">
        <f>IF(ISERROR(VLOOKUP(B44,'230812'!B:D,3,FALSE)),"new",IF(VLOOKUP(B44,'230812'!B:D,3,FALSE)="new","existing",VLOOKUP(B44,'230812'!B:D,3,FALSE)))</f>
        <v>existing</v>
      </c>
      <c r="E44" s="4">
        <f t="shared" si="1"/>
        <v>41138</v>
      </c>
      <c r="G44" s="2" t="s">
        <v>685</v>
      </c>
      <c r="H44" s="11" t="str">
        <f>IF(ISNA(VLOOKUP(B44,CEEMEA!$A:$A,1,0)),IF(ISNA(VLOOKUP(B44,Removes!$A:$A,1,0)),IF(ISNA(VLOOKUP(B44,TTM!$A:$A,1,0)),IF(ISNA(VLOOKUP(B44,FastTrack!$A:$A,1,0)),"Smart421","FastTrack"),"TTM"),"Remove"),"CEEMEA")</f>
        <v>Smart421</v>
      </c>
      <c r="I44" s="11" t="str">
        <f>IF(COUNTIF(schedule!CL$1:ZZ$100,B44)=0,"new","scheduled")</f>
        <v>scheduled</v>
      </c>
    </row>
    <row r="45" spans="1:9" hidden="1">
      <c r="A45" s="11" t="s">
        <v>49</v>
      </c>
      <c r="B45" s="13">
        <v>120821090709</v>
      </c>
      <c r="C45" s="11" t="str">
        <f>IF(ISERROR(VLOOKUP(B45,'230812'!B:C,2,FALSE)),"new",VLOOKUP(B45,'230812'!B:C,2,FALSE))</f>
        <v>new</v>
      </c>
      <c r="D45" s="11" t="str">
        <f>IF(ISERROR(VLOOKUP(B45,'230812'!B:D,3,FALSE)),"new",IF(VLOOKUP(B45,'230812'!B:D,3,FALSE)="new","existing",VLOOKUP(B45,'230812'!B:D,3,FALSE)))</f>
        <v>existing</v>
      </c>
      <c r="E45" s="4">
        <f t="shared" si="1"/>
        <v>41144</v>
      </c>
      <c r="G45" s="2" t="s">
        <v>670</v>
      </c>
      <c r="H45" s="11" t="str">
        <f>IF(ISNA(VLOOKUP(B45,CEEMEA!$A:$A,1,0)),IF(ISNA(VLOOKUP(B45,Removes!$A:$A,1,0)),IF(ISNA(VLOOKUP(B45,TTM!$A:$A,1,0)),IF(ISNA(VLOOKUP(B45,FastTrack!$A:$A,1,0)),"Smart421","FastTrack"),"TTM"),"Remove"),"CEEMEA")</f>
        <v>Remove</v>
      </c>
      <c r="I45" s="11" t="str">
        <f>IF(COUNTIF(schedule!CL$1:ZZ$100,B45)=0,"new","scheduled")</f>
        <v>new</v>
      </c>
    </row>
    <row r="46" spans="1:9" ht="15" hidden="1" customHeight="1">
      <c r="A46" s="11" t="s">
        <v>567</v>
      </c>
      <c r="B46" s="13">
        <v>120821104845</v>
      </c>
      <c r="C46" s="11" t="str">
        <f>IF(ISERROR(VLOOKUP(B46,'230812'!B:C,2,FALSE)),"new",VLOOKUP(B46,'230812'!B:C,2,FALSE))</f>
        <v>new</v>
      </c>
      <c r="D46" s="11" t="str">
        <f>IF(ISERROR(VLOOKUP(B46,'230812'!B:D,3,FALSE)),"new",IF(VLOOKUP(B46,'230812'!B:D,3,FALSE)="new","existing",VLOOKUP(B46,'230812'!B:D,3,FALSE)))</f>
        <v>existing</v>
      </c>
      <c r="E46" s="4">
        <f t="shared" si="1"/>
        <v>41142</v>
      </c>
      <c r="G46" s="2" t="s">
        <v>682</v>
      </c>
      <c r="H46" s="11" t="str">
        <f>IF(ISNA(VLOOKUP(B46,CEEMEA!$A:$A,1,0)),IF(ISNA(VLOOKUP(B46,Removes!$A:$A,1,0)),IF(ISNA(VLOOKUP(B46,TTM!$A:$A,1,0)),IF(ISNA(VLOOKUP(B46,FastTrack!$A:$A,1,0)),"Smart421","FastTrack"),"TTM"),"Remove"),"CEEMEA")</f>
        <v>Smart421</v>
      </c>
      <c r="I46" s="11" t="str">
        <f>IF(COUNTIF(schedule!CL$1:ZZ$100,B46)=0,"new","scheduled")</f>
        <v>scheduled</v>
      </c>
    </row>
    <row r="47" spans="1:9" hidden="1">
      <c r="A47" s="11" t="s">
        <v>673</v>
      </c>
      <c r="B47" s="13">
        <v>120822072617</v>
      </c>
      <c r="C47" s="11" t="str">
        <f>IF(ISERROR(VLOOKUP(B47,'230812'!B:C,2,FALSE)),"new",VLOOKUP(B47,'230812'!B:C,2,FALSE))</f>
        <v>new</v>
      </c>
      <c r="D47" s="11" t="str">
        <f>IF(ISERROR(VLOOKUP(B47,'230812'!B:D,3,FALSE)),"new",IF(VLOOKUP(B47,'230812'!B:D,3,FALSE)="new","existing",VLOOKUP(B47,'230812'!B:D,3,FALSE)))</f>
        <v>existing</v>
      </c>
      <c r="E47" s="4">
        <f t="shared" si="1"/>
        <v>41143</v>
      </c>
      <c r="G47" s="2" t="s">
        <v>674</v>
      </c>
      <c r="H47" s="11" t="str">
        <f>IF(ISNA(VLOOKUP(B47,CEEMEA!$A:$A,1,0)),IF(ISNA(VLOOKUP(B47,Removes!$A:$A,1,0)),IF(ISNA(VLOOKUP(B47,TTM!$A:$A,1,0)),IF(ISNA(VLOOKUP(B47,FastTrack!$A:$A,1,0)),"Smart421","FastTrack"),"TTM"),"Remove"),"CEEMEA")</f>
        <v>Smart421</v>
      </c>
      <c r="I47" s="11" t="str">
        <f>IF(COUNTIF(schedule!CL$1:ZZ$100,B47)=0,"new","scheduled")</f>
        <v>scheduled</v>
      </c>
    </row>
    <row r="48" spans="1:9" hidden="1">
      <c r="A48" s="11" t="s">
        <v>671</v>
      </c>
      <c r="B48" s="13">
        <v>120822073346</v>
      </c>
      <c r="C48" s="11" t="str">
        <f>IF(ISERROR(VLOOKUP(B48,'230812'!B:C,2,FALSE)),"new",VLOOKUP(B48,'230812'!B:C,2,FALSE))</f>
        <v>new</v>
      </c>
      <c r="D48" s="11" t="str">
        <f>IF(ISERROR(VLOOKUP(B48,'230812'!B:D,3,FALSE)),"new",IF(VLOOKUP(B48,'230812'!B:D,3,FALSE)="new","existing",VLOOKUP(B48,'230812'!B:D,3,FALSE)))</f>
        <v>existing</v>
      </c>
      <c r="E48" s="4">
        <f t="shared" si="1"/>
        <v>41143</v>
      </c>
      <c r="G48" s="2" t="s">
        <v>672</v>
      </c>
      <c r="H48" s="11" t="str">
        <f>IF(ISNA(VLOOKUP(B48,CEEMEA!$A:$A,1,0)),IF(ISNA(VLOOKUP(B48,Removes!$A:$A,1,0)),IF(ISNA(VLOOKUP(B48,TTM!$A:$A,1,0)),IF(ISNA(VLOOKUP(B48,FastTrack!$A:$A,1,0)),"Smart421","FastTrack"),"TTM"),"Remove"),"CEEMEA")</f>
        <v>Smart421</v>
      </c>
      <c r="I48" s="11" t="str">
        <f>IF(COUNTIF(schedule!CL$1:ZZ$100,B48)=0,"new","scheduled")</f>
        <v>scheduled</v>
      </c>
    </row>
    <row r="49" spans="1:9" ht="15" hidden="1" customHeight="1">
      <c r="A49" s="11" t="s">
        <v>21</v>
      </c>
      <c r="B49" s="13">
        <v>1101121309421</v>
      </c>
      <c r="C49" s="11" t="str">
        <f>IF(ISERROR(VLOOKUP(B49,'230812'!B:C,2,FALSE)),"new",VLOOKUP(B49,'230812'!B:C,2,FALSE))</f>
        <v>new</v>
      </c>
      <c r="D49" s="11" t="str">
        <f>IF(ISERROR(VLOOKUP(B49,'230812'!B:D,3,FALSE)),"new",IF(VLOOKUP(B49,'230812'!B:D,3,FALSE)="new","existing",VLOOKUP(B49,'230812'!B:D,3,FALSE)))</f>
        <v>existing</v>
      </c>
      <c r="E49" s="4">
        <f t="shared" si="1"/>
        <v>41116</v>
      </c>
      <c r="G49" s="2" t="s">
        <v>246</v>
      </c>
      <c r="H49" s="11" t="str">
        <f>IF(ISNA(VLOOKUP(B49,CEEMEA!$A:$A,1,0)),IF(ISNA(VLOOKUP(B49,Removes!$A:$A,1,0)),IF(ISNA(VLOOKUP(B49,TTM!$A:$A,1,0)),IF(ISNA(VLOOKUP(B49,FastTrack!$A:$A,1,0)),"Smart421","FastTrack"),"TTM"),"Remove"),"CEEMEA")</f>
        <v>Smart421</v>
      </c>
      <c r="I49" s="11" t="str">
        <f>IF(COUNTIF(schedule!CL$1:ZZ$100,B49)=0,"new","scheduled")</f>
        <v>scheduled</v>
      </c>
    </row>
    <row r="50" spans="1:9" ht="15" hidden="1" customHeight="1">
      <c r="A50" s="11" t="s">
        <v>233</v>
      </c>
      <c r="B50" s="13">
        <v>1203260617051</v>
      </c>
      <c r="C50" s="11" t="str">
        <f>IF(ISERROR(VLOOKUP(B50,'230812'!B:C,2,FALSE)),"new",VLOOKUP(B50,'230812'!B:C,2,FALSE))</f>
        <v>new</v>
      </c>
      <c r="D50" s="11" t="str">
        <f>IF(ISERROR(VLOOKUP(B50,'230812'!B:D,3,FALSE)),"new",IF(VLOOKUP(B50,'230812'!B:D,3,FALSE)="new","existing",VLOOKUP(B50,'230812'!B:D,3,FALSE)))</f>
        <v>existing</v>
      </c>
      <c r="E50" s="4">
        <f t="shared" si="1"/>
        <v>41111</v>
      </c>
      <c r="G50" s="2" t="s">
        <v>235</v>
      </c>
      <c r="H50" s="11" t="str">
        <f>IF(ISNA(VLOOKUP(B50,CEEMEA!$A:$A,1,0)),IF(ISNA(VLOOKUP(B50,Removes!$A:$A,1,0)),IF(ISNA(VLOOKUP(B50,TTM!$A:$A,1,0)),IF(ISNA(VLOOKUP(B50,FastTrack!$A:$A,1,0)),"Smart421","FastTrack"),"TTM"),"Remove"),"CEEMEA")</f>
        <v>Smart421</v>
      </c>
      <c r="I50" s="11" t="str">
        <f>IF(COUNTIF(schedule!CL$1:ZZ$100,B50)=0,"new","scheduled")</f>
        <v>scheduled</v>
      </c>
    </row>
    <row r="51" spans="1:9">
      <c r="A51" s="11" t="s">
        <v>760</v>
      </c>
      <c r="B51" s="13">
        <v>1203261329553</v>
      </c>
      <c r="C51" s="11" t="str">
        <f>IF(ISERROR(VLOOKUP(B51,'230812'!B:C,2,FALSE)),"new",VLOOKUP(B51,'230812'!B:C,2,FALSE))</f>
        <v>new</v>
      </c>
      <c r="D51" s="11" t="str">
        <f>IF(ISERROR(VLOOKUP(B51,'230812'!B:D,3,FALSE)),"new",IF(VLOOKUP(B51,'230812'!B:D,3,FALSE)="new","existing",VLOOKUP(B51,'230812'!B:D,3,FALSE)))</f>
        <v>new</v>
      </c>
      <c r="E51" s="4">
        <f t="shared" si="1"/>
        <v>41145</v>
      </c>
      <c r="F51" s="11" t="str">
        <f>IF(ISERROR(VLOOKUP(B51,'280812'!B:B,1,FALSE)),"yes","no")</f>
        <v>yes</v>
      </c>
      <c r="G51" s="2" t="s">
        <v>761</v>
      </c>
      <c r="H51" s="11" t="str">
        <f>IF(ISNA(VLOOKUP(B51,CEEMEA!$A:$A,1,0)),IF(ISNA(VLOOKUP(B51,Removes!$A:$A,1,0)),IF(ISNA(VLOOKUP(B51,TTM!$A:$A,1,0)),IF(ISNA(VLOOKUP(B51,FastTrack!$A:$A,1,0)),"Smart421","FastTrack"),"TTM"),"Remove"),"CEEMEA")</f>
        <v>Smart421</v>
      </c>
      <c r="I51" s="11" t="str">
        <f>IF(COUNTIF(schedule!CL$1:ZZ$100,B51)=0,"new","scheduled")</f>
        <v>scheduled</v>
      </c>
    </row>
    <row r="52" spans="1:9">
      <c r="A52" s="1" t="s">
        <v>738</v>
      </c>
      <c r="B52" s="13">
        <v>1203261330002</v>
      </c>
      <c r="C52" s="11" t="str">
        <f>IF(ISERROR(VLOOKUP(B52,'230812'!B:C,2,FALSE)),"new",VLOOKUP(B52,'230812'!B:C,2,FALSE))</f>
        <v>new</v>
      </c>
      <c r="D52" s="11" t="str">
        <f>IF(ISERROR(VLOOKUP(B52,'230812'!B:D,3,FALSE)),"new",IF(VLOOKUP(B52,'230812'!B:D,3,FALSE)="new","existing",VLOOKUP(B52,'230812'!B:D,3,FALSE)))</f>
        <v>new</v>
      </c>
      <c r="E52" s="4">
        <f t="shared" si="1"/>
        <v>41145</v>
      </c>
      <c r="F52" s="11" t="str">
        <f>IF(ISERROR(VLOOKUP(B52,'280812'!B:B,1,FALSE)),"yes","no")</f>
        <v>yes</v>
      </c>
      <c r="G52" s="2" t="s">
        <v>739</v>
      </c>
      <c r="H52" s="11" t="str">
        <f>IF(ISNA(VLOOKUP(B52,CEEMEA!$A:$A,1,0)),IF(ISNA(VLOOKUP(B52,Removes!$A:$A,1,0)),IF(ISNA(VLOOKUP(B52,TTM!$A:$A,1,0)),IF(ISNA(VLOOKUP(B52,FastTrack!$A:$A,1,0)),"Smart421","FastTrack"),"TTM"),"Remove"),"CEEMEA")</f>
        <v>Smart421</v>
      </c>
      <c r="I52" s="11" t="str">
        <f>IF(COUNTIF(schedule!CL$1:ZZ$100,B52)=0,"new","scheduled")</f>
        <v>scheduled</v>
      </c>
    </row>
    <row r="53" spans="1:9">
      <c r="A53" s="11" t="s">
        <v>754</v>
      </c>
      <c r="B53" s="13">
        <v>1203261330043</v>
      </c>
      <c r="C53" s="11" t="str">
        <f>IF(ISERROR(VLOOKUP(B53,'230812'!B:C,2,FALSE)),"new",VLOOKUP(B53,'230812'!B:C,2,FALSE))</f>
        <v>new</v>
      </c>
      <c r="D53" s="11" t="str">
        <f>IF(ISERROR(VLOOKUP(B53,'230812'!B:D,3,FALSE)),"new",IF(VLOOKUP(B53,'230812'!B:D,3,FALSE)="new","existing",VLOOKUP(B53,'230812'!B:D,3,FALSE)))</f>
        <v>new</v>
      </c>
      <c r="E53" s="4">
        <f t="shared" si="1"/>
        <v>41145</v>
      </c>
      <c r="F53" s="11" t="str">
        <f>IF(ISERROR(VLOOKUP(B53,'280812'!B:B,1,FALSE)),"yes","no")</f>
        <v>yes</v>
      </c>
      <c r="G53" s="2" t="s">
        <v>755</v>
      </c>
      <c r="H53" s="11" t="str">
        <f>IF(ISNA(VLOOKUP(B53,CEEMEA!$A:$A,1,0)),IF(ISNA(VLOOKUP(B53,Removes!$A:$A,1,0)),IF(ISNA(VLOOKUP(B53,TTM!$A:$A,1,0)),IF(ISNA(VLOOKUP(B53,FastTrack!$A:$A,1,0)),"Smart421","FastTrack"),"TTM"),"Remove"),"CEEMEA")</f>
        <v>Smart421</v>
      </c>
      <c r="I53" s="11" t="str">
        <f>IF(COUNTIF(schedule!CL$1:ZZ$100,B53)=0,"new","scheduled")</f>
        <v>scheduled</v>
      </c>
    </row>
    <row r="54" spans="1:9">
      <c r="A54" s="11" t="s">
        <v>744</v>
      </c>
      <c r="B54" s="13">
        <v>1203261330101</v>
      </c>
      <c r="C54" s="11" t="str">
        <f>IF(ISERROR(VLOOKUP(B54,'230812'!B:C,2,FALSE)),"new",VLOOKUP(B54,'230812'!B:C,2,FALSE))</f>
        <v>new</v>
      </c>
      <c r="D54" s="11" t="str">
        <f>IF(ISERROR(VLOOKUP(B54,'230812'!B:D,3,FALSE)),"new",IF(VLOOKUP(B54,'230812'!B:D,3,FALSE)="new","existing",VLOOKUP(B54,'230812'!B:D,3,FALSE)))</f>
        <v>new</v>
      </c>
      <c r="E54" s="4">
        <f t="shared" si="1"/>
        <v>41145</v>
      </c>
      <c r="F54" s="11" t="str">
        <f>IF(ISERROR(VLOOKUP(B54,'280812'!B:B,1,FALSE)),"yes","no")</f>
        <v>yes</v>
      </c>
      <c r="G54" s="2" t="s">
        <v>745</v>
      </c>
      <c r="H54" s="11" t="str">
        <f>IF(ISNA(VLOOKUP(B54,CEEMEA!$A:$A,1,0)),IF(ISNA(VLOOKUP(B54,Removes!$A:$A,1,0)),IF(ISNA(VLOOKUP(B54,TTM!$A:$A,1,0)),IF(ISNA(VLOOKUP(B54,FastTrack!$A:$A,1,0)),"Smart421","FastTrack"),"TTM"),"Remove"),"CEEMEA")</f>
        <v>Smart421</v>
      </c>
      <c r="I54" s="11" t="str">
        <f>IF(COUNTIF(schedule!CL$1:ZZ$100,B54)=0,"new","scheduled")</f>
        <v>scheduled</v>
      </c>
    </row>
    <row r="55" spans="1:9">
      <c r="A55" s="11" t="s">
        <v>764</v>
      </c>
      <c r="B55" s="13">
        <v>1203261330153</v>
      </c>
      <c r="C55" s="11" t="str">
        <f>IF(ISERROR(VLOOKUP(B55,'230812'!B:C,2,FALSE)),"new",VLOOKUP(B55,'230812'!B:C,2,FALSE))</f>
        <v>new</v>
      </c>
      <c r="D55" s="11" t="str">
        <f>IF(ISERROR(VLOOKUP(B55,'230812'!B:D,3,FALSE)),"new",IF(VLOOKUP(B55,'230812'!B:D,3,FALSE)="new","existing",VLOOKUP(B55,'230812'!B:D,3,FALSE)))</f>
        <v>new</v>
      </c>
      <c r="E55" s="4">
        <f t="shared" si="1"/>
        <v>41145</v>
      </c>
      <c r="F55" s="11" t="str">
        <f>IF(ISERROR(VLOOKUP(B55,'280812'!B:B,1,FALSE)),"yes","no")</f>
        <v>yes</v>
      </c>
      <c r="G55" s="2" t="s">
        <v>765</v>
      </c>
      <c r="H55" s="11" t="str">
        <f>IF(ISNA(VLOOKUP(B55,CEEMEA!$A:$A,1,0)),IF(ISNA(VLOOKUP(B55,Removes!$A:$A,1,0)),IF(ISNA(VLOOKUP(B55,TTM!$A:$A,1,0)),IF(ISNA(VLOOKUP(B55,FastTrack!$A:$A,1,0)),"Smart421","FastTrack"),"TTM"),"Remove"),"CEEMEA")</f>
        <v>Smart421</v>
      </c>
      <c r="I55" s="11" t="str">
        <f>IF(COUNTIF(schedule!CL$1:ZZ$100,B55)=0,"new","scheduled")</f>
        <v>scheduled</v>
      </c>
    </row>
    <row r="56" spans="1:9">
      <c r="A56" s="11" t="s">
        <v>762</v>
      </c>
      <c r="B56" s="13">
        <v>1203261330243</v>
      </c>
      <c r="C56" s="11" t="str">
        <f>IF(ISERROR(VLOOKUP(B56,'230812'!B:C,2,FALSE)),"new",VLOOKUP(B56,'230812'!B:C,2,FALSE))</f>
        <v>new</v>
      </c>
      <c r="D56" s="11" t="str">
        <f>IF(ISERROR(VLOOKUP(B56,'230812'!B:D,3,FALSE)),"new",IF(VLOOKUP(B56,'230812'!B:D,3,FALSE)="new","existing",VLOOKUP(B56,'230812'!B:D,3,FALSE)))</f>
        <v>new</v>
      </c>
      <c r="E56" s="4">
        <f t="shared" si="1"/>
        <v>41145</v>
      </c>
      <c r="F56" s="11" t="str">
        <f>IF(ISERROR(VLOOKUP(B56,'280812'!B:B,1,FALSE)),"yes","no")</f>
        <v>yes</v>
      </c>
      <c r="G56" s="2" t="s">
        <v>763</v>
      </c>
      <c r="H56" s="11" t="str">
        <f>IF(ISNA(VLOOKUP(B56,CEEMEA!$A:$A,1,0)),IF(ISNA(VLOOKUP(B56,Removes!$A:$A,1,0)),IF(ISNA(VLOOKUP(B56,TTM!$A:$A,1,0)),IF(ISNA(VLOOKUP(B56,FastTrack!$A:$A,1,0)),"Smart421","FastTrack"),"TTM"),"Remove"),"CEEMEA")</f>
        <v>Smart421</v>
      </c>
      <c r="I56" s="11" t="str">
        <f>IF(COUNTIF(schedule!CL$1:ZZ$100,B56)=0,"new","scheduled")</f>
        <v>scheduled</v>
      </c>
    </row>
    <row r="57" spans="1:9">
      <c r="A57" s="11" t="s">
        <v>756</v>
      </c>
      <c r="B57" s="13">
        <v>1203261330313</v>
      </c>
      <c r="C57" s="11" t="str">
        <f>IF(ISERROR(VLOOKUP(B57,'230812'!B:C,2,FALSE)),"new",VLOOKUP(B57,'230812'!B:C,2,FALSE))</f>
        <v>new</v>
      </c>
      <c r="D57" s="11" t="str">
        <f>IF(ISERROR(VLOOKUP(B57,'230812'!B:D,3,FALSE)),"new",IF(VLOOKUP(B57,'230812'!B:D,3,FALSE)="new","existing",VLOOKUP(B57,'230812'!B:D,3,FALSE)))</f>
        <v>new</v>
      </c>
      <c r="E57" s="4">
        <f t="shared" si="1"/>
        <v>41145</v>
      </c>
      <c r="F57" s="11" t="str">
        <f>IF(ISERROR(VLOOKUP(B57,'280812'!B:B,1,FALSE)),"yes","no")</f>
        <v>yes</v>
      </c>
      <c r="G57" s="2" t="s">
        <v>757</v>
      </c>
      <c r="H57" s="11" t="str">
        <f>IF(ISNA(VLOOKUP(B57,CEEMEA!$A:$A,1,0)),IF(ISNA(VLOOKUP(B57,Removes!$A:$A,1,0)),IF(ISNA(VLOOKUP(B57,TTM!$A:$A,1,0)),IF(ISNA(VLOOKUP(B57,FastTrack!$A:$A,1,0)),"Smart421","FastTrack"),"TTM"),"Remove"),"CEEMEA")</f>
        <v>Smart421</v>
      </c>
      <c r="I57" s="11" t="str">
        <f>IF(COUNTIF(schedule!CL$1:ZZ$100,B57)=0,"new","scheduled")</f>
        <v>scheduled</v>
      </c>
    </row>
    <row r="58" spans="1:9">
      <c r="A58" s="11" t="s">
        <v>758</v>
      </c>
      <c r="B58" s="13">
        <v>1203261330371</v>
      </c>
      <c r="C58" s="11" t="str">
        <f>IF(ISERROR(VLOOKUP(B58,'230812'!B:C,2,FALSE)),"new",VLOOKUP(B58,'230812'!B:C,2,FALSE))</f>
        <v>new</v>
      </c>
      <c r="D58" s="11" t="str">
        <f>IF(ISERROR(VLOOKUP(B58,'230812'!B:D,3,FALSE)),"new",IF(VLOOKUP(B58,'230812'!B:D,3,FALSE)="new","existing",VLOOKUP(B58,'230812'!B:D,3,FALSE)))</f>
        <v>new</v>
      </c>
      <c r="E58" s="4">
        <f t="shared" si="1"/>
        <v>41145</v>
      </c>
      <c r="F58" s="11" t="str">
        <f>IF(ISERROR(VLOOKUP(B58,'280812'!B:B,1,FALSE)),"yes","no")</f>
        <v>yes</v>
      </c>
      <c r="G58" s="2" t="s">
        <v>759</v>
      </c>
      <c r="H58" s="11" t="str">
        <f>IF(ISNA(VLOOKUP(B58,CEEMEA!$A:$A,1,0)),IF(ISNA(VLOOKUP(B58,Removes!$A:$A,1,0)),IF(ISNA(VLOOKUP(B58,TTM!$A:$A,1,0)),IF(ISNA(VLOOKUP(B58,FastTrack!$A:$A,1,0)),"Smart421","FastTrack"),"TTM"),"Remove"),"CEEMEA")</f>
        <v>Smart421</v>
      </c>
      <c r="I58" s="11" t="str">
        <f>IF(COUNTIF(schedule!CL$1:ZZ$100,B58)=0,"new","scheduled")</f>
        <v>scheduled</v>
      </c>
    </row>
    <row r="59" spans="1:9">
      <c r="A59" s="11" t="s">
        <v>770</v>
      </c>
      <c r="B59" s="13">
        <v>1203261330423</v>
      </c>
      <c r="C59" s="11" t="str">
        <f>IF(ISERROR(VLOOKUP(B59,'230812'!B:C,2,FALSE)),"new",VLOOKUP(B59,'230812'!B:C,2,FALSE))</f>
        <v>new</v>
      </c>
      <c r="D59" s="11" t="str">
        <f>IF(ISERROR(VLOOKUP(B59,'230812'!B:D,3,FALSE)),"new",IF(VLOOKUP(B59,'230812'!B:D,3,FALSE)="new","existing",VLOOKUP(B59,'230812'!B:D,3,FALSE)))</f>
        <v>new</v>
      </c>
      <c r="E59" s="4">
        <f t="shared" si="1"/>
        <v>41145</v>
      </c>
      <c r="F59" s="11" t="str">
        <f>IF(ISERROR(VLOOKUP(B59,'280812'!B:B,1,FALSE)),"yes","no")</f>
        <v>yes</v>
      </c>
      <c r="G59" s="2" t="s">
        <v>771</v>
      </c>
      <c r="H59" s="11" t="str">
        <f>IF(ISNA(VLOOKUP(B59,CEEMEA!$A:$A,1,0)),IF(ISNA(VLOOKUP(B59,Removes!$A:$A,1,0)),IF(ISNA(VLOOKUP(B59,TTM!$A:$A,1,0)),IF(ISNA(VLOOKUP(B59,FastTrack!$A:$A,1,0)),"Smart421","FastTrack"),"TTM"),"Remove"),"CEEMEA")</f>
        <v>Smart421</v>
      </c>
      <c r="I59" s="11" t="str">
        <f>IF(COUNTIF(schedule!CL$1:ZZ$100,B59)=0,"new","scheduled")</f>
        <v>scheduled</v>
      </c>
    </row>
    <row r="60" spans="1:9">
      <c r="A60" s="1" t="s">
        <v>734</v>
      </c>
      <c r="B60" s="13">
        <v>1203261330474</v>
      </c>
      <c r="C60" s="11" t="str">
        <f>IF(ISERROR(VLOOKUP(B60,'230812'!B:C,2,FALSE)),"new",VLOOKUP(B60,'230812'!B:C,2,FALSE))</f>
        <v>new</v>
      </c>
      <c r="D60" s="11" t="str">
        <f>IF(ISERROR(VLOOKUP(B60,'230812'!B:D,3,FALSE)),"new",IF(VLOOKUP(B60,'230812'!B:D,3,FALSE)="new","existing",VLOOKUP(B60,'230812'!B:D,3,FALSE)))</f>
        <v>new</v>
      </c>
      <c r="E60" s="4">
        <f t="shared" si="1"/>
        <v>41145</v>
      </c>
      <c r="F60" s="11" t="str">
        <f>IF(ISERROR(VLOOKUP(B60,'280812'!B:B,1,FALSE)),"yes","no")</f>
        <v>yes</v>
      </c>
      <c r="G60" s="2" t="s">
        <v>735</v>
      </c>
      <c r="H60" s="11" t="str">
        <f>IF(ISNA(VLOOKUP(B60,CEEMEA!$A:$A,1,0)),IF(ISNA(VLOOKUP(B60,Removes!$A:$A,1,0)),IF(ISNA(VLOOKUP(B60,TTM!$A:$A,1,0)),IF(ISNA(VLOOKUP(B60,FastTrack!$A:$A,1,0)),"Smart421","FastTrack"),"TTM"),"Remove"),"CEEMEA")</f>
        <v>Smart421</v>
      </c>
      <c r="I60" s="11" t="str">
        <f>IF(COUNTIF(schedule!CL$1:ZZ$100,B60)=0,"new","scheduled")</f>
        <v>scheduled</v>
      </c>
    </row>
    <row r="61" spans="1:9">
      <c r="A61" s="11" t="s">
        <v>746</v>
      </c>
      <c r="B61" s="13">
        <v>1203261330513</v>
      </c>
      <c r="C61" s="11" t="str">
        <f>IF(ISERROR(VLOOKUP(B61,'230812'!B:C,2,FALSE)),"new",VLOOKUP(B61,'230812'!B:C,2,FALSE))</f>
        <v>new</v>
      </c>
      <c r="D61" s="11" t="str">
        <f>IF(ISERROR(VLOOKUP(B61,'230812'!B:D,3,FALSE)),"new",IF(VLOOKUP(B61,'230812'!B:D,3,FALSE)="new","existing",VLOOKUP(B61,'230812'!B:D,3,FALSE)))</f>
        <v>new</v>
      </c>
      <c r="E61" s="4">
        <f t="shared" si="1"/>
        <v>41145</v>
      </c>
      <c r="F61" s="11" t="str">
        <f>IF(ISERROR(VLOOKUP(B61,'280812'!B:B,1,FALSE)),"yes","no")</f>
        <v>yes</v>
      </c>
      <c r="G61" s="2" t="s">
        <v>747</v>
      </c>
      <c r="H61" s="11" t="str">
        <f>IF(ISNA(VLOOKUP(B61,CEEMEA!$A:$A,1,0)),IF(ISNA(VLOOKUP(B61,Removes!$A:$A,1,0)),IF(ISNA(VLOOKUP(B61,TTM!$A:$A,1,0)),IF(ISNA(VLOOKUP(B61,FastTrack!$A:$A,1,0)),"Smart421","FastTrack"),"TTM"),"Remove"),"CEEMEA")</f>
        <v>Smart421</v>
      </c>
      <c r="I61" s="11" t="str">
        <f>IF(COUNTIF(schedule!CL$1:ZZ$100,B61)=0,"new","scheduled")</f>
        <v>scheduled</v>
      </c>
    </row>
    <row r="62" spans="1:9">
      <c r="A62" s="11" t="s">
        <v>772</v>
      </c>
      <c r="B62" s="13">
        <v>1203261330553</v>
      </c>
      <c r="C62" s="11" t="str">
        <f>IF(ISERROR(VLOOKUP(B62,'230812'!B:C,2,FALSE)),"new",VLOOKUP(B62,'230812'!B:C,2,FALSE))</f>
        <v>new</v>
      </c>
      <c r="D62" s="11" t="str">
        <f>IF(ISERROR(VLOOKUP(B62,'230812'!B:D,3,FALSE)),"new",IF(VLOOKUP(B62,'230812'!B:D,3,FALSE)="new","existing",VLOOKUP(B62,'230812'!B:D,3,FALSE)))</f>
        <v>new</v>
      </c>
      <c r="E62" s="4">
        <f t="shared" si="1"/>
        <v>41145</v>
      </c>
      <c r="F62" s="11" t="str">
        <f>IF(ISERROR(VLOOKUP(B62,'280812'!B:B,1,FALSE)),"yes","no")</f>
        <v>yes</v>
      </c>
      <c r="G62" s="2" t="s">
        <v>773</v>
      </c>
      <c r="H62" s="11" t="str">
        <f>IF(ISNA(VLOOKUP(B62,CEEMEA!$A:$A,1,0)),IF(ISNA(VLOOKUP(B62,Removes!$A:$A,1,0)),IF(ISNA(VLOOKUP(B62,TTM!$A:$A,1,0)),IF(ISNA(VLOOKUP(B62,FastTrack!$A:$A,1,0)),"Smart421","FastTrack"),"TTM"),"Remove"),"CEEMEA")</f>
        <v>Smart421</v>
      </c>
      <c r="I62" s="11" t="str">
        <f>IF(COUNTIF(schedule!CL$1:ZZ$100,B62)=0,"new","scheduled")</f>
        <v>scheduled</v>
      </c>
    </row>
    <row r="63" spans="1:9">
      <c r="A63" s="11" t="s">
        <v>750</v>
      </c>
      <c r="B63" s="13">
        <v>1203261330593</v>
      </c>
      <c r="C63" s="11" t="str">
        <f>IF(ISERROR(VLOOKUP(B63,'230812'!B:C,2,FALSE)),"new",VLOOKUP(B63,'230812'!B:C,2,FALSE))</f>
        <v>new</v>
      </c>
      <c r="D63" s="11" t="str">
        <f>IF(ISERROR(VLOOKUP(B63,'230812'!B:D,3,FALSE)),"new",IF(VLOOKUP(B63,'230812'!B:D,3,FALSE)="new","existing",VLOOKUP(B63,'230812'!B:D,3,FALSE)))</f>
        <v>new</v>
      </c>
      <c r="E63" s="4">
        <f t="shared" si="1"/>
        <v>41145</v>
      </c>
      <c r="F63" s="11" t="str">
        <f>IF(ISERROR(VLOOKUP(B63,'280812'!B:B,1,FALSE)),"yes","no")</f>
        <v>yes</v>
      </c>
      <c r="G63" s="2" t="s">
        <v>751</v>
      </c>
      <c r="H63" s="11" t="str">
        <f>IF(ISNA(VLOOKUP(B63,CEEMEA!$A:$A,1,0)),IF(ISNA(VLOOKUP(B63,Removes!$A:$A,1,0)),IF(ISNA(VLOOKUP(B63,TTM!$A:$A,1,0)),IF(ISNA(VLOOKUP(B63,FastTrack!$A:$A,1,0)),"Smart421","FastTrack"),"TTM"),"Remove"),"CEEMEA")</f>
        <v>Smart421</v>
      </c>
      <c r="I63" s="11" t="str">
        <f>IF(COUNTIF(schedule!CL$1:ZZ$100,B63)=0,"new","scheduled")</f>
        <v>scheduled</v>
      </c>
    </row>
    <row r="64" spans="1:9">
      <c r="A64" s="1" t="s">
        <v>742</v>
      </c>
      <c r="B64" s="13">
        <v>1203261331033</v>
      </c>
      <c r="C64" s="11" t="str">
        <f>IF(ISERROR(VLOOKUP(B64,'230812'!B:C,2,FALSE)),"new",VLOOKUP(B64,'230812'!B:C,2,FALSE))</f>
        <v>new</v>
      </c>
      <c r="D64" s="11" t="str">
        <f>IF(ISERROR(VLOOKUP(B64,'230812'!B:D,3,FALSE)),"new",IF(VLOOKUP(B64,'230812'!B:D,3,FALSE)="new","existing",VLOOKUP(B64,'230812'!B:D,3,FALSE)))</f>
        <v>new</v>
      </c>
      <c r="E64" s="4">
        <f t="shared" si="1"/>
        <v>41145</v>
      </c>
      <c r="F64" s="11" t="str">
        <f>IF(ISERROR(VLOOKUP(B64,'280812'!B:B,1,FALSE)),"yes","no")</f>
        <v>yes</v>
      </c>
      <c r="G64" s="2" t="s">
        <v>743</v>
      </c>
      <c r="H64" s="11" t="str">
        <f>IF(ISNA(VLOOKUP(B64,CEEMEA!$A:$A,1,0)),IF(ISNA(VLOOKUP(B64,Removes!$A:$A,1,0)),IF(ISNA(VLOOKUP(B64,TTM!$A:$A,1,0)),IF(ISNA(VLOOKUP(B64,FastTrack!$A:$A,1,0)),"Smart421","FastTrack"),"TTM"),"Remove"),"CEEMEA")</f>
        <v>Smart421</v>
      </c>
      <c r="I64" s="11" t="str">
        <f>IF(COUNTIF(schedule!CL$1:ZZ$100,B64)=0,"new","scheduled")</f>
        <v>scheduled</v>
      </c>
    </row>
    <row r="65" spans="1:9">
      <c r="A65" s="11" t="s">
        <v>752</v>
      </c>
      <c r="B65" s="13">
        <v>1203261331083</v>
      </c>
      <c r="C65" s="11" t="str">
        <f>IF(ISERROR(VLOOKUP(B65,'230812'!B:C,2,FALSE)),"new",VLOOKUP(B65,'230812'!B:C,2,FALSE))</f>
        <v>new</v>
      </c>
      <c r="D65" s="11" t="str">
        <f>IF(ISERROR(VLOOKUP(B65,'230812'!B:D,3,FALSE)),"new",IF(VLOOKUP(B65,'230812'!B:D,3,FALSE)="new","existing",VLOOKUP(B65,'230812'!B:D,3,FALSE)))</f>
        <v>new</v>
      </c>
      <c r="E65" s="4">
        <f t="shared" si="1"/>
        <v>41145</v>
      </c>
      <c r="F65" s="11" t="str">
        <f>IF(ISERROR(VLOOKUP(B65,'280812'!B:B,1,FALSE)),"yes","no")</f>
        <v>yes</v>
      </c>
      <c r="G65" s="2" t="s">
        <v>753</v>
      </c>
      <c r="H65" s="11" t="str">
        <f>IF(ISNA(VLOOKUP(B65,CEEMEA!$A:$A,1,0)),IF(ISNA(VLOOKUP(B65,Removes!$A:$A,1,0)),IF(ISNA(VLOOKUP(B65,TTM!$A:$A,1,0)),IF(ISNA(VLOOKUP(B65,FastTrack!$A:$A,1,0)),"Smart421","FastTrack"),"TTM"),"Remove"),"CEEMEA")</f>
        <v>Smart421</v>
      </c>
      <c r="I65" s="11" t="str">
        <f>IF(COUNTIF(schedule!CL$1:ZZ$100,B65)=0,"new","scheduled")</f>
        <v>scheduled</v>
      </c>
    </row>
    <row r="66" spans="1:9">
      <c r="A66" s="1" t="s">
        <v>740</v>
      </c>
      <c r="B66" s="13">
        <v>1203261331124</v>
      </c>
      <c r="C66" s="11" t="str">
        <f>IF(ISERROR(VLOOKUP(B66,'230812'!B:C,2,FALSE)),"new",VLOOKUP(B66,'230812'!B:C,2,FALSE))</f>
        <v>new</v>
      </c>
      <c r="D66" s="11" t="str">
        <f>IF(ISERROR(VLOOKUP(B66,'230812'!B:D,3,FALSE)),"new",IF(VLOOKUP(B66,'230812'!B:D,3,FALSE)="new","existing",VLOOKUP(B66,'230812'!B:D,3,FALSE)))</f>
        <v>new</v>
      </c>
      <c r="E66" s="4">
        <f t="shared" si="1"/>
        <v>41145</v>
      </c>
      <c r="F66" s="11" t="str">
        <f>IF(ISERROR(VLOOKUP(B66,'280812'!B:B,1,FALSE)),"yes","no")</f>
        <v>yes</v>
      </c>
      <c r="G66" s="2" t="s">
        <v>741</v>
      </c>
      <c r="H66" s="11" t="str">
        <f>IF(ISNA(VLOOKUP(B66,CEEMEA!$A:$A,1,0)),IF(ISNA(VLOOKUP(B66,Removes!$A:$A,1,0)),IF(ISNA(VLOOKUP(B66,TTM!$A:$A,1,0)),IF(ISNA(VLOOKUP(B66,FastTrack!$A:$A,1,0)),"Smart421","FastTrack"),"TTM"),"Remove"),"CEEMEA")</f>
        <v>Smart421</v>
      </c>
      <c r="I66" s="11" t="str">
        <f>IF(COUNTIF(schedule!CL$1:ZZ$100,B66)=0,"new","scheduled")</f>
        <v>scheduled</v>
      </c>
    </row>
    <row r="67" spans="1:9">
      <c r="A67" s="11" t="s">
        <v>748</v>
      </c>
      <c r="B67" s="13">
        <v>1203261331171</v>
      </c>
      <c r="C67" s="11" t="str">
        <f>IF(ISERROR(VLOOKUP(B67,'230812'!B:C,2,FALSE)),"new",VLOOKUP(B67,'230812'!B:C,2,FALSE))</f>
        <v>new</v>
      </c>
      <c r="D67" s="11" t="str">
        <f>IF(ISERROR(VLOOKUP(B67,'230812'!B:D,3,FALSE)),"new",IF(VLOOKUP(B67,'230812'!B:D,3,FALSE)="new","existing",VLOOKUP(B67,'230812'!B:D,3,FALSE)))</f>
        <v>new</v>
      </c>
      <c r="E67" s="4">
        <f t="shared" ref="E67:E100" si="2">DATEVALUE(MID(G67,SEARCH("/",G67,1)-2,10))</f>
        <v>41145</v>
      </c>
      <c r="F67" s="11" t="str">
        <f>IF(ISERROR(VLOOKUP(B67,'280812'!B:B,1,FALSE)),"yes","no")</f>
        <v>yes</v>
      </c>
      <c r="G67" s="2" t="s">
        <v>749</v>
      </c>
      <c r="H67" s="11" t="str">
        <f>IF(ISNA(VLOOKUP(B67,CEEMEA!$A:$A,1,0)),IF(ISNA(VLOOKUP(B67,Removes!$A:$A,1,0)),IF(ISNA(VLOOKUP(B67,TTM!$A:$A,1,0)),IF(ISNA(VLOOKUP(B67,FastTrack!$A:$A,1,0)),"Smart421","FastTrack"),"TTM"),"Remove"),"CEEMEA")</f>
        <v>Smart421</v>
      </c>
      <c r="I67" s="11" t="str">
        <f>IF(COUNTIF(schedule!CL$1:ZZ$100,B67)=0,"new","scheduled")</f>
        <v>scheduled</v>
      </c>
    </row>
    <row r="68" spans="1:9">
      <c r="A68" s="1" t="s">
        <v>736</v>
      </c>
      <c r="B68" s="13">
        <v>1203261331221</v>
      </c>
      <c r="C68" s="11" t="str">
        <f>IF(ISERROR(VLOOKUP(B68,'230812'!B:C,2,FALSE)),"new",VLOOKUP(B68,'230812'!B:C,2,FALSE))</f>
        <v>new</v>
      </c>
      <c r="D68" s="11" t="str">
        <f>IF(ISERROR(VLOOKUP(B68,'230812'!B:D,3,FALSE)),"new",IF(VLOOKUP(B68,'230812'!B:D,3,FALSE)="new","existing",VLOOKUP(B68,'230812'!B:D,3,FALSE)))</f>
        <v>new</v>
      </c>
      <c r="E68" s="4">
        <f t="shared" si="2"/>
        <v>41145</v>
      </c>
      <c r="F68" s="11" t="str">
        <f>IF(ISERROR(VLOOKUP(B68,'280812'!B:B,1,FALSE)),"yes","no")</f>
        <v>yes</v>
      </c>
      <c r="G68" s="2" t="s">
        <v>737</v>
      </c>
      <c r="H68" s="11" t="str">
        <f>IF(ISNA(VLOOKUP(B68,CEEMEA!$A:$A,1,0)),IF(ISNA(VLOOKUP(B68,Removes!$A:$A,1,0)),IF(ISNA(VLOOKUP(B68,TTM!$A:$A,1,0)),IF(ISNA(VLOOKUP(B68,FastTrack!$A:$A,1,0)),"Smart421","FastTrack"),"TTM"),"Remove"),"CEEMEA")</f>
        <v>Smart421</v>
      </c>
      <c r="I68" s="11" t="str">
        <f>IF(COUNTIF(schedule!CL$1:ZZ$100,B68)=0,"new","scheduled")</f>
        <v>scheduled</v>
      </c>
    </row>
    <row r="69" spans="1:9">
      <c r="A69" s="11" t="s">
        <v>768</v>
      </c>
      <c r="B69" s="13">
        <v>1203261331263</v>
      </c>
      <c r="C69" s="11" t="str">
        <f>IF(ISERROR(VLOOKUP(B69,'230812'!B:C,2,FALSE)),"new",VLOOKUP(B69,'230812'!B:C,2,FALSE))</f>
        <v>new</v>
      </c>
      <c r="D69" s="11" t="str">
        <f>IF(ISERROR(VLOOKUP(B69,'230812'!B:D,3,FALSE)),"new",IF(VLOOKUP(B69,'230812'!B:D,3,FALSE)="new","existing",VLOOKUP(B69,'230812'!B:D,3,FALSE)))</f>
        <v>new</v>
      </c>
      <c r="E69" s="4">
        <f t="shared" si="2"/>
        <v>41145</v>
      </c>
      <c r="F69" s="11" t="str">
        <f>IF(ISERROR(VLOOKUP(B69,'280812'!B:B,1,FALSE)),"yes","no")</f>
        <v>yes</v>
      </c>
      <c r="G69" s="2" t="s">
        <v>769</v>
      </c>
      <c r="H69" s="11" t="str">
        <f>IF(ISNA(VLOOKUP(B69,CEEMEA!$A:$A,1,0)),IF(ISNA(VLOOKUP(B69,Removes!$A:$A,1,0)),IF(ISNA(VLOOKUP(B69,TTM!$A:$A,1,0)),IF(ISNA(VLOOKUP(B69,FastTrack!$A:$A,1,0)),"Smart421","FastTrack"),"TTM"),"Remove"),"CEEMEA")</f>
        <v>Smart421</v>
      </c>
      <c r="I69" s="11" t="str">
        <f>IF(COUNTIF(schedule!CL$1:ZZ$100,B69)=0,"new","scheduled")</f>
        <v>scheduled</v>
      </c>
    </row>
    <row r="70" spans="1:9" ht="15" hidden="1" customHeight="1">
      <c r="A70" s="11" t="s">
        <v>148</v>
      </c>
      <c r="B70" s="13">
        <v>1205291205301</v>
      </c>
      <c r="C70" s="11" t="str">
        <f>IF(ISERROR(VLOOKUP(B70,'230812'!B:C,2,FALSE)),"new",VLOOKUP(B70,'230812'!B:C,2,FALSE))</f>
        <v>new</v>
      </c>
      <c r="D70" s="11" t="str">
        <f>IF(ISERROR(VLOOKUP(B70,'230812'!B:D,3,FALSE)),"new",IF(VLOOKUP(B70,'230812'!B:D,3,FALSE)="new","existing",VLOOKUP(B70,'230812'!B:D,3,FALSE)))</f>
        <v>existing</v>
      </c>
      <c r="E70" s="4">
        <f t="shared" si="2"/>
        <v>41145</v>
      </c>
      <c r="G70" s="2" t="s">
        <v>786</v>
      </c>
      <c r="H70" s="11" t="str">
        <f>IF(ISNA(VLOOKUP(B70,CEEMEA!$A:$A,1,0)),IF(ISNA(VLOOKUP(B70,Removes!$A:$A,1,0)),IF(ISNA(VLOOKUP(B70,TTM!$A:$A,1,0)),IF(ISNA(VLOOKUP(B70,FastTrack!$A:$A,1,0)),"Smart421","FastTrack"),"TTM"),"Remove"),"CEEMEA")</f>
        <v>Smart421</v>
      </c>
      <c r="I70" s="11" t="str">
        <f>IF(COUNTIF(schedule!CL$1:ZZ$100,B70)=0,"new","scheduled")</f>
        <v>scheduled</v>
      </c>
    </row>
    <row r="71" spans="1:9" hidden="1">
      <c r="A71" s="11" t="s">
        <v>249</v>
      </c>
      <c r="B71" s="13">
        <v>1207120911141</v>
      </c>
      <c r="C71" s="11" t="str">
        <f>IF(ISERROR(VLOOKUP(B71,'230812'!B:C,2,FALSE)),"new",VLOOKUP(B71,'230812'!B:C,2,FALSE))</f>
        <v>new</v>
      </c>
      <c r="D71" s="11" t="str">
        <f>IF(ISERROR(VLOOKUP(B71,'230812'!B:D,3,FALSE)),"new",IF(VLOOKUP(B71,'230812'!B:D,3,FALSE)="new","existing",VLOOKUP(B71,'230812'!B:D,3,FALSE)))</f>
        <v>existing</v>
      </c>
      <c r="E71" s="4">
        <f t="shared" si="2"/>
        <v>41143</v>
      </c>
      <c r="G71" s="2" t="s">
        <v>675</v>
      </c>
      <c r="H71" s="11" t="str">
        <f>IF(ISNA(VLOOKUP(B71,CEEMEA!$A:$A,1,0)),IF(ISNA(VLOOKUP(B71,Removes!$A:$A,1,0)),IF(ISNA(VLOOKUP(B71,TTM!$A:$A,1,0)),IF(ISNA(VLOOKUP(B71,FastTrack!$A:$A,1,0)),"Smart421","FastTrack"),"TTM"),"Remove"),"CEEMEA")</f>
        <v>Smart421</v>
      </c>
      <c r="I71" s="11" t="str">
        <f>IF(COUNTIF(schedule!CL$1:ZZ$100,B71)=0,"new","scheduled")</f>
        <v>scheduled</v>
      </c>
    </row>
    <row r="72" spans="1:9" hidden="1">
      <c r="A72" s="11" t="s">
        <v>353</v>
      </c>
      <c r="B72" s="13">
        <v>1207300822342</v>
      </c>
      <c r="C72" s="11" t="str">
        <f>IF(ISERROR(VLOOKUP(B72,'230812'!B:C,2,FALSE)),"new",VLOOKUP(B72,'230812'!B:C,2,FALSE))</f>
        <v>new</v>
      </c>
      <c r="D72" s="11" t="str">
        <f>IF(ISERROR(VLOOKUP(B72,'230812'!B:D,3,FALSE)),"new",IF(VLOOKUP(B72,'230812'!B:D,3,FALSE)="new","existing",VLOOKUP(B72,'230812'!B:D,3,FALSE)))</f>
        <v>existing</v>
      </c>
      <c r="E72" s="4">
        <f t="shared" si="2"/>
        <v>41143</v>
      </c>
      <c r="G72" s="2" t="s">
        <v>676</v>
      </c>
      <c r="H72" s="11" t="str">
        <f>IF(ISNA(VLOOKUP(B72,CEEMEA!$A:$A,1,0)),IF(ISNA(VLOOKUP(B72,Removes!$A:$A,1,0)),IF(ISNA(VLOOKUP(B72,TTM!$A:$A,1,0)),IF(ISNA(VLOOKUP(B72,FastTrack!$A:$A,1,0)),"Smart421","FastTrack"),"TTM"),"Remove"),"CEEMEA")</f>
        <v>Remove</v>
      </c>
      <c r="I72" s="11" t="str">
        <f>IF(COUNTIF(schedule!CL$1:ZZ$100,B72)=0,"new","scheduled")</f>
        <v>scheduled</v>
      </c>
    </row>
    <row r="73" spans="1:9" hidden="1">
      <c r="A73" s="11" t="s">
        <v>393</v>
      </c>
      <c r="B73" s="13">
        <v>1207310442292</v>
      </c>
      <c r="C73" s="11" t="str">
        <f>IF(ISERROR(VLOOKUP(B73,'230812'!B:C,2,FALSE)),"new",VLOOKUP(B73,'230812'!B:C,2,FALSE))</f>
        <v>new</v>
      </c>
      <c r="D73" s="11" t="str">
        <f>IF(ISERROR(VLOOKUP(B73,'230812'!B:D,3,FALSE)),"new",IF(VLOOKUP(B73,'230812'!B:D,3,FALSE)="new","existing",VLOOKUP(B73,'230812'!B:D,3,FALSE)))</f>
        <v>existing</v>
      </c>
      <c r="E73" s="4">
        <f t="shared" si="2"/>
        <v>41143</v>
      </c>
      <c r="G73" s="2" t="s">
        <v>677</v>
      </c>
      <c r="H73" s="11" t="str">
        <f>IF(ISNA(VLOOKUP(B73,CEEMEA!$A:$A,1,0)),IF(ISNA(VLOOKUP(B73,Removes!$A:$A,1,0)),IF(ISNA(VLOOKUP(B73,TTM!$A:$A,1,0)),IF(ISNA(VLOOKUP(B73,FastTrack!$A:$A,1,0)),"Smart421","FastTrack"),"TTM"),"Remove"),"CEEMEA")</f>
        <v>Remove</v>
      </c>
      <c r="I73" s="11" t="str">
        <f>IF(COUNTIF(schedule!CL$1:ZZ$100,B73)=0,"new","scheduled")</f>
        <v>scheduled</v>
      </c>
    </row>
    <row r="74" spans="1:9" hidden="1">
      <c r="A74" s="11" t="s">
        <v>487</v>
      </c>
      <c r="B74" s="13">
        <v>1207311200172</v>
      </c>
      <c r="C74" s="11" t="str">
        <f>IF(ISERROR(VLOOKUP(B74,'230812'!B:C,2,FALSE)),"new",VLOOKUP(B74,'230812'!B:C,2,FALSE))</f>
        <v>new</v>
      </c>
      <c r="D74" s="11" t="str">
        <f>IF(ISERROR(VLOOKUP(B74,'230812'!B:D,3,FALSE)),"new",IF(VLOOKUP(B74,'230812'!B:D,3,FALSE)="new","existing",VLOOKUP(B74,'230812'!B:D,3,FALSE)))</f>
        <v>existing</v>
      </c>
      <c r="E74" s="4">
        <f t="shared" si="2"/>
        <v>41143</v>
      </c>
      <c r="G74" s="2" t="s">
        <v>680</v>
      </c>
      <c r="H74" s="11" t="str">
        <f>IF(ISNA(VLOOKUP(B74,CEEMEA!$A:$A,1,0)),IF(ISNA(VLOOKUP(B74,Removes!$A:$A,1,0)),IF(ISNA(VLOOKUP(B74,TTM!$A:$A,1,0)),IF(ISNA(VLOOKUP(B74,FastTrack!$A:$A,1,0)),"Smart421","FastTrack"),"TTM"),"Remove"),"CEEMEA")</f>
        <v>Smart421</v>
      </c>
      <c r="I74" s="11" t="str">
        <f>IF(COUNTIF(schedule!CL$1:ZZ$100,B74)=0,"new","scheduled")</f>
        <v>scheduled</v>
      </c>
    </row>
    <row r="75" spans="1:9" hidden="1">
      <c r="A75" s="11" t="s">
        <v>485</v>
      </c>
      <c r="B75" s="13">
        <v>1208011218572</v>
      </c>
      <c r="C75" s="11" t="str">
        <f>IF(ISERROR(VLOOKUP(B75,'230812'!B:C,2,FALSE)),"new",VLOOKUP(B75,'230812'!B:C,2,FALSE))</f>
        <v>new</v>
      </c>
      <c r="D75" s="11" t="str">
        <f>IF(ISERROR(VLOOKUP(B75,'230812'!B:D,3,FALSE)),"new",IF(VLOOKUP(B75,'230812'!B:D,3,FALSE)="new","existing",VLOOKUP(B75,'230812'!B:D,3,FALSE)))</f>
        <v>existing</v>
      </c>
      <c r="E75" s="4">
        <f t="shared" si="2"/>
        <v>41143</v>
      </c>
      <c r="G75" s="2" t="s">
        <v>681</v>
      </c>
      <c r="H75" s="11" t="str">
        <f>IF(ISNA(VLOOKUP(B75,CEEMEA!$A:$A,1,0)),IF(ISNA(VLOOKUP(B75,Removes!$A:$A,1,0)),IF(ISNA(VLOOKUP(B75,TTM!$A:$A,1,0)),IF(ISNA(VLOOKUP(B75,FastTrack!$A:$A,1,0)),"Smart421","FastTrack"),"TTM"),"Remove"),"CEEMEA")</f>
        <v>Smart421</v>
      </c>
      <c r="I75" s="11" t="str">
        <f>IF(COUNTIF(schedule!CL$1:ZZ$100,B75)=0,"new","scheduled")</f>
        <v>scheduled</v>
      </c>
    </row>
    <row r="76" spans="1:9" ht="15" hidden="1" customHeight="1">
      <c r="A76" s="11" t="s">
        <v>262</v>
      </c>
      <c r="B76" s="13">
        <v>1208030616571</v>
      </c>
      <c r="C76" s="11" t="str">
        <f>IF(ISERROR(VLOOKUP(B76,'230812'!B:C,2,FALSE)),"new",VLOOKUP(B76,'230812'!B:C,2,FALSE))</f>
        <v>new</v>
      </c>
      <c r="D76" s="11" t="str">
        <f>IF(ISERROR(VLOOKUP(B76,'230812'!B:D,3,FALSE)),"new",IF(VLOOKUP(B76,'230812'!B:D,3,FALSE)="new","existing",VLOOKUP(B76,'230812'!B:D,3,FALSE)))</f>
        <v>existing</v>
      </c>
      <c r="E76" s="4">
        <f t="shared" si="2"/>
        <v>41124</v>
      </c>
      <c r="G76" s="2" t="s">
        <v>263</v>
      </c>
      <c r="H76" s="11" t="str">
        <f>IF(ISNA(VLOOKUP(B76,CEEMEA!$A:$A,1,0)),IF(ISNA(VLOOKUP(B76,Removes!$A:$A,1,0)),IF(ISNA(VLOOKUP(B76,TTM!$A:$A,1,0)),IF(ISNA(VLOOKUP(B76,FastTrack!$A:$A,1,0)),"Smart421","FastTrack"),"TTM"),"Remove"),"CEEMEA")</f>
        <v>Smart421</v>
      </c>
      <c r="I76" s="11" t="str">
        <f>IF(COUNTIF(schedule!CL$1:ZZ$100,B76)=0,"new","scheduled")</f>
        <v>scheduled</v>
      </c>
    </row>
    <row r="77" spans="1:9">
      <c r="A77" s="11" t="s">
        <v>491</v>
      </c>
      <c r="B77" s="13">
        <v>1208060830302</v>
      </c>
      <c r="C77" s="11" t="str">
        <f>IF(ISERROR(VLOOKUP(B77,'230812'!B:C,2,FALSE)),"new",VLOOKUP(B77,'230812'!B:C,2,FALSE))</f>
        <v>new</v>
      </c>
      <c r="D77" s="11" t="str">
        <f>IF(ISERROR(VLOOKUP(B77,'230812'!B:D,3,FALSE)),"new",IF(VLOOKUP(B77,'230812'!B:D,3,FALSE)="new","existing",VLOOKUP(B77,'230812'!B:D,3,FALSE)))</f>
        <v>existing</v>
      </c>
      <c r="E77" s="4">
        <f t="shared" si="2"/>
        <v>41145</v>
      </c>
      <c r="F77" s="11" t="str">
        <f>IF(ISERROR(VLOOKUP(B77,'280812'!B:B,1,FALSE)),"yes","no")</f>
        <v>yes</v>
      </c>
      <c r="G77" s="2" t="s">
        <v>792</v>
      </c>
      <c r="H77" s="11" t="str">
        <f>IF(ISNA(VLOOKUP(B77,CEEMEA!$A:$A,1,0)),IF(ISNA(VLOOKUP(B77,Removes!$A:$A,1,0)),IF(ISNA(VLOOKUP(B77,TTM!$A:$A,1,0)),IF(ISNA(VLOOKUP(B77,FastTrack!$A:$A,1,0)),"Smart421","FastTrack"),"TTM"),"Remove"),"CEEMEA")</f>
        <v>Smart421</v>
      </c>
      <c r="I77" s="11" t="str">
        <f>IF(COUNTIF(schedule!CL$1:ZZ$100,B77)=0,"new","scheduled")</f>
        <v>scheduled</v>
      </c>
    </row>
    <row r="78" spans="1:9" ht="15" hidden="1" customHeight="1">
      <c r="A78" s="11" t="s">
        <v>64</v>
      </c>
      <c r="B78" s="13">
        <v>1208090636051</v>
      </c>
      <c r="C78" s="11" t="str">
        <f>IF(ISERROR(VLOOKUP(B78,'230812'!B:C,2,FALSE)),"new",VLOOKUP(B78,'230812'!B:C,2,FALSE))</f>
        <v>new</v>
      </c>
      <c r="D78" s="11" t="str">
        <f>IF(ISERROR(VLOOKUP(B78,'230812'!B:D,3,FALSE)),"new",IF(VLOOKUP(B78,'230812'!B:D,3,FALSE)="new","existing",VLOOKUP(B78,'230812'!B:D,3,FALSE)))</f>
        <v>existing</v>
      </c>
      <c r="E78" s="4">
        <f t="shared" si="2"/>
        <v>41134</v>
      </c>
      <c r="G78" s="2" t="s">
        <v>711</v>
      </c>
      <c r="H78" s="11" t="str">
        <f>IF(ISNA(VLOOKUP(B78,CEEMEA!$A:$A,1,0)),IF(ISNA(VLOOKUP(B78,Removes!$A:$A,1,0)),IF(ISNA(VLOOKUP(B78,TTM!$A:$A,1,0)),IF(ISNA(VLOOKUP(B78,FastTrack!$A:$A,1,0)),"Smart421","FastTrack"),"TTM"),"Remove"),"CEEMEA")</f>
        <v>Smart421</v>
      </c>
      <c r="I78" s="11" t="str">
        <f>IF(COUNTIF(schedule!CL$1:ZZ$100,B78)=0,"new","scheduled")</f>
        <v>scheduled</v>
      </c>
    </row>
    <row r="79" spans="1:9">
      <c r="A79" s="1" t="s">
        <v>732</v>
      </c>
      <c r="B79" s="13">
        <v>1208090648233</v>
      </c>
      <c r="C79" s="11" t="str">
        <f>IF(ISERROR(VLOOKUP(B79,'230812'!B:C,2,FALSE)),"new",VLOOKUP(B79,'230812'!B:C,2,FALSE))</f>
        <v>new</v>
      </c>
      <c r="D79" s="11" t="str">
        <f>IF(ISERROR(VLOOKUP(B79,'230812'!B:D,3,FALSE)),"new",IF(VLOOKUP(B79,'230812'!B:D,3,FALSE)="new","existing",VLOOKUP(B79,'230812'!B:D,3,FALSE)))</f>
        <v>new</v>
      </c>
      <c r="E79" s="4">
        <f t="shared" si="2"/>
        <v>41145</v>
      </c>
      <c r="F79" s="11" t="str">
        <f>IF(ISERROR(VLOOKUP(B79,'280812'!B:B,1,FALSE)),"yes","no")</f>
        <v>yes</v>
      </c>
      <c r="G79" s="2" t="s">
        <v>733</v>
      </c>
      <c r="H79" s="11" t="str">
        <f>IF(ISNA(VLOOKUP(B79,CEEMEA!$A:$A,1,0)),IF(ISNA(VLOOKUP(B79,Removes!$A:$A,1,0)),IF(ISNA(VLOOKUP(B79,TTM!$A:$A,1,0)),IF(ISNA(VLOOKUP(B79,FastTrack!$A:$A,1,0)),"Smart421","FastTrack"),"TTM"),"Remove"),"CEEMEA")</f>
        <v>Smart421</v>
      </c>
      <c r="I79" s="11" t="str">
        <f>IF(COUNTIF(schedule!CL$1:ZZ$100,B79)=0,"new","scheduled")</f>
        <v>scheduled</v>
      </c>
    </row>
    <row r="80" spans="1:9">
      <c r="A80" s="1" t="s">
        <v>730</v>
      </c>
      <c r="B80" s="13">
        <v>1208090648264</v>
      </c>
      <c r="C80" s="11" t="str">
        <f>IF(ISERROR(VLOOKUP(B80,'230812'!B:C,2,FALSE)),"new",VLOOKUP(B80,'230812'!B:C,2,FALSE))</f>
        <v>new</v>
      </c>
      <c r="D80" s="11" t="str">
        <f>IF(ISERROR(VLOOKUP(B80,'230812'!B:D,3,FALSE)),"new",IF(VLOOKUP(B80,'230812'!B:D,3,FALSE)="new","existing",VLOOKUP(B80,'230812'!B:D,3,FALSE)))</f>
        <v>new</v>
      </c>
      <c r="E80" s="4">
        <f t="shared" si="2"/>
        <v>41145</v>
      </c>
      <c r="F80" s="11" t="str">
        <f>IF(ISERROR(VLOOKUP(B80,'280812'!B:B,1,FALSE)),"yes","no")</f>
        <v>yes</v>
      </c>
      <c r="G80" s="2" t="s">
        <v>731</v>
      </c>
      <c r="H80" s="11" t="str">
        <f>IF(ISNA(VLOOKUP(B80,CEEMEA!$A:$A,1,0)),IF(ISNA(VLOOKUP(B80,Removes!$A:$A,1,0)),IF(ISNA(VLOOKUP(B80,TTM!$A:$A,1,0)),IF(ISNA(VLOOKUP(B80,FastTrack!$A:$A,1,0)),"Smart421","FastTrack"),"TTM"),"Remove"),"CEEMEA")</f>
        <v>Smart421</v>
      </c>
      <c r="I80" s="11" t="str">
        <f>IF(COUNTIF(schedule!CL$1:ZZ$100,B80)=0,"new","scheduled")</f>
        <v>scheduled</v>
      </c>
    </row>
    <row r="81" spans="1:9">
      <c r="A81" s="1" t="s">
        <v>728</v>
      </c>
      <c r="B81" s="13">
        <v>1208090648303</v>
      </c>
      <c r="C81" s="11" t="str">
        <f>IF(ISERROR(VLOOKUP(B81,'230812'!B:C,2,FALSE)),"new",VLOOKUP(B81,'230812'!B:C,2,FALSE))</f>
        <v>new</v>
      </c>
      <c r="D81" s="11" t="str">
        <f>IF(ISERROR(VLOOKUP(B81,'230812'!B:D,3,FALSE)),"new",IF(VLOOKUP(B81,'230812'!B:D,3,FALSE)="new","existing",VLOOKUP(B81,'230812'!B:D,3,FALSE)))</f>
        <v>new</v>
      </c>
      <c r="E81" s="4">
        <f t="shared" si="2"/>
        <v>41145</v>
      </c>
      <c r="F81" s="11" t="str">
        <f>IF(ISERROR(VLOOKUP(B81,'280812'!B:B,1,FALSE)),"yes","no")</f>
        <v>yes</v>
      </c>
      <c r="G81" s="2" t="s">
        <v>729</v>
      </c>
      <c r="H81" s="11" t="str">
        <f>IF(ISNA(VLOOKUP(B81,CEEMEA!$A:$A,1,0)),IF(ISNA(VLOOKUP(B81,Removes!$A:$A,1,0)),IF(ISNA(VLOOKUP(B81,TTM!$A:$A,1,0)),IF(ISNA(VLOOKUP(B81,FastTrack!$A:$A,1,0)),"Smart421","FastTrack"),"TTM"),"Remove"),"CEEMEA")</f>
        <v>Smart421</v>
      </c>
      <c r="I81" s="11" t="str">
        <f>IF(COUNTIF(schedule!CL$1:ZZ$100,B81)=0,"new","scheduled")</f>
        <v>scheduled</v>
      </c>
    </row>
    <row r="82" spans="1:9">
      <c r="A82" s="1" t="s">
        <v>724</v>
      </c>
      <c r="B82" s="13">
        <v>1208090648373</v>
      </c>
      <c r="C82" s="11" t="str">
        <f>IF(ISERROR(VLOOKUP(B82,'230812'!B:C,2,FALSE)),"new",VLOOKUP(B82,'230812'!B:C,2,FALSE))</f>
        <v>new</v>
      </c>
      <c r="D82" s="11" t="str">
        <f>IF(ISERROR(VLOOKUP(B82,'230812'!B:D,3,FALSE)),"new",IF(VLOOKUP(B82,'230812'!B:D,3,FALSE)="new","existing",VLOOKUP(B82,'230812'!B:D,3,FALSE)))</f>
        <v>new</v>
      </c>
      <c r="E82" s="4">
        <f t="shared" si="2"/>
        <v>41145</v>
      </c>
      <c r="F82" s="11" t="str">
        <f>IF(ISERROR(VLOOKUP(B82,'280812'!B:B,1,FALSE)),"yes","no")</f>
        <v>yes</v>
      </c>
      <c r="G82" s="2" t="s">
        <v>725</v>
      </c>
      <c r="H82" s="11" t="str">
        <f>IF(ISNA(VLOOKUP(B82,CEEMEA!$A:$A,1,0)),IF(ISNA(VLOOKUP(B82,Removes!$A:$A,1,0)),IF(ISNA(VLOOKUP(B82,TTM!$A:$A,1,0)),IF(ISNA(VLOOKUP(B82,FastTrack!$A:$A,1,0)),"Smart421","FastTrack"),"TTM"),"Remove"),"CEEMEA")</f>
        <v>Smart421</v>
      </c>
      <c r="I82" s="11" t="str">
        <f>IF(COUNTIF(schedule!CL$1:ZZ$100,B82)=0,"new","scheduled")</f>
        <v>scheduled</v>
      </c>
    </row>
    <row r="83" spans="1:9">
      <c r="A83" s="1" t="s">
        <v>722</v>
      </c>
      <c r="B83" s="13">
        <v>1208090648403</v>
      </c>
      <c r="C83" s="11" t="str">
        <f>IF(ISERROR(VLOOKUP(B83,'230812'!B:C,2,FALSE)),"new",VLOOKUP(B83,'230812'!B:C,2,FALSE))</f>
        <v>new</v>
      </c>
      <c r="D83" s="11" t="str">
        <f>IF(ISERROR(VLOOKUP(B83,'230812'!B:D,3,FALSE)),"new",IF(VLOOKUP(B83,'230812'!B:D,3,FALSE)="new","existing",VLOOKUP(B83,'230812'!B:D,3,FALSE)))</f>
        <v>new</v>
      </c>
      <c r="E83" s="4">
        <f t="shared" si="2"/>
        <v>41145</v>
      </c>
      <c r="F83" s="11" t="str">
        <f>IF(ISERROR(VLOOKUP(B83,'280812'!B:B,1,FALSE)),"yes","no")</f>
        <v>yes</v>
      </c>
      <c r="G83" s="2" t="s">
        <v>723</v>
      </c>
      <c r="H83" s="11" t="str">
        <f>IF(ISNA(VLOOKUP(B83,CEEMEA!$A:$A,1,0)),IF(ISNA(VLOOKUP(B83,Removes!$A:$A,1,0)),IF(ISNA(VLOOKUP(B83,TTM!$A:$A,1,0)),IF(ISNA(VLOOKUP(B83,FastTrack!$A:$A,1,0)),"Smart421","FastTrack"),"TTM"),"Remove"),"CEEMEA")</f>
        <v>Smart421</v>
      </c>
      <c r="I83" s="11" t="str">
        <f>IF(COUNTIF(schedule!CL$1:ZZ$100,B83)=0,"new","scheduled")</f>
        <v>scheduled</v>
      </c>
    </row>
    <row r="84" spans="1:9">
      <c r="A84" s="1" t="s">
        <v>720</v>
      </c>
      <c r="B84" s="13">
        <v>1208090648474</v>
      </c>
      <c r="C84" s="11" t="str">
        <f>IF(ISERROR(VLOOKUP(B84,'230812'!B:C,2,FALSE)),"new",VLOOKUP(B84,'230812'!B:C,2,FALSE))</f>
        <v>new</v>
      </c>
      <c r="D84" s="11" t="str">
        <f>IF(ISERROR(VLOOKUP(B84,'230812'!B:D,3,FALSE)),"new",IF(VLOOKUP(B84,'230812'!B:D,3,FALSE)="new","existing",VLOOKUP(B84,'230812'!B:D,3,FALSE)))</f>
        <v>new</v>
      </c>
      <c r="E84" s="4">
        <f t="shared" si="2"/>
        <v>41145</v>
      </c>
      <c r="F84" s="11" t="str">
        <f>IF(ISERROR(VLOOKUP(B84,'280812'!B:B,1,FALSE)),"yes","no")</f>
        <v>yes</v>
      </c>
      <c r="G84" s="2" t="s">
        <v>721</v>
      </c>
      <c r="H84" s="11" t="str">
        <f>IF(ISNA(VLOOKUP(B84,CEEMEA!$A:$A,1,0)),IF(ISNA(VLOOKUP(B84,Removes!$A:$A,1,0)),IF(ISNA(VLOOKUP(B84,TTM!$A:$A,1,0)),IF(ISNA(VLOOKUP(B84,FastTrack!$A:$A,1,0)),"Smart421","FastTrack"),"TTM"),"Remove"),"CEEMEA")</f>
        <v>Smart421</v>
      </c>
      <c r="I84" s="11" t="str">
        <f>IF(COUNTIF(schedule!CL$1:ZZ$100,B84)=0,"new","scheduled")</f>
        <v>scheduled</v>
      </c>
    </row>
    <row r="85" spans="1:9">
      <c r="A85" s="1" t="s">
        <v>718</v>
      </c>
      <c r="B85" s="13">
        <v>1208090648523</v>
      </c>
      <c r="C85" s="11" t="str">
        <f>IF(ISERROR(VLOOKUP(B85,'230812'!B:C,2,FALSE)),"new",VLOOKUP(B85,'230812'!B:C,2,FALSE))</f>
        <v>new</v>
      </c>
      <c r="D85" s="11" t="str">
        <f>IF(ISERROR(VLOOKUP(B85,'230812'!B:D,3,FALSE)),"new",IF(VLOOKUP(B85,'230812'!B:D,3,FALSE)="new","existing",VLOOKUP(B85,'230812'!B:D,3,FALSE)))</f>
        <v>new</v>
      </c>
      <c r="E85" s="4">
        <f t="shared" si="2"/>
        <v>41145</v>
      </c>
      <c r="F85" s="11" t="str">
        <f>IF(ISERROR(VLOOKUP(B85,'280812'!B:B,1,FALSE)),"yes","no")</f>
        <v>yes</v>
      </c>
      <c r="G85" s="2" t="s">
        <v>719</v>
      </c>
      <c r="H85" s="11" t="str">
        <f>IF(ISNA(VLOOKUP(B85,CEEMEA!$A:$A,1,0)),IF(ISNA(VLOOKUP(B85,Removes!$A:$A,1,0)),IF(ISNA(VLOOKUP(B85,TTM!$A:$A,1,0)),IF(ISNA(VLOOKUP(B85,FastTrack!$A:$A,1,0)),"Smart421","FastTrack"),"TTM"),"Remove"),"CEEMEA")</f>
        <v>Smart421</v>
      </c>
      <c r="I85" s="11" t="str">
        <f>IF(COUNTIF(schedule!CL$1:ZZ$100,B85)=0,"new","scheduled")</f>
        <v>scheduled</v>
      </c>
    </row>
    <row r="86" spans="1:9" hidden="1">
      <c r="A86" s="11" t="s">
        <v>489</v>
      </c>
      <c r="B86" s="13">
        <v>1208130524571</v>
      </c>
      <c r="C86" s="11" t="str">
        <f>IF(ISERROR(VLOOKUP(B86,'230812'!B:C,2,FALSE)),"new",VLOOKUP(B86,'230812'!B:C,2,FALSE))</f>
        <v>new</v>
      </c>
      <c r="D86" s="11" t="str">
        <f>IF(ISERROR(VLOOKUP(B86,'230812'!B:D,3,FALSE)),"new",IF(VLOOKUP(B86,'230812'!B:D,3,FALSE)="new","existing",VLOOKUP(B86,'230812'!B:D,3,FALSE)))</f>
        <v>existing</v>
      </c>
      <c r="E86" s="4">
        <f t="shared" si="2"/>
        <v>41143</v>
      </c>
      <c r="G86" s="2" t="s">
        <v>679</v>
      </c>
      <c r="H86" s="11" t="str">
        <f>IF(ISNA(VLOOKUP(B86,CEEMEA!$A:$A,1,0)),IF(ISNA(VLOOKUP(B86,Removes!$A:$A,1,0)),IF(ISNA(VLOOKUP(B86,TTM!$A:$A,1,0)),IF(ISNA(VLOOKUP(B86,FastTrack!$A:$A,1,0)),"Smart421","FastTrack"),"TTM"),"Remove"),"CEEMEA")</f>
        <v>Remove</v>
      </c>
      <c r="I86" s="11" t="str">
        <f>IF(COUNTIF(schedule!CL$1:ZZ$100,B86)=0,"new","scheduled")</f>
        <v>new</v>
      </c>
    </row>
    <row r="87" spans="1:9" ht="15" hidden="1" customHeight="1">
      <c r="A87" s="11" t="s">
        <v>376</v>
      </c>
      <c r="B87" s="13">
        <v>1208130601181</v>
      </c>
      <c r="C87" s="11" t="str">
        <f>IF(ISERROR(VLOOKUP(B87,'230812'!B:C,2,FALSE)),"new",VLOOKUP(B87,'230812'!B:C,2,FALSE))</f>
        <v>new</v>
      </c>
      <c r="D87" s="11" t="str">
        <f>IF(ISERROR(VLOOKUP(B87,'230812'!B:D,3,FALSE)),"new",IF(VLOOKUP(B87,'230812'!B:D,3,FALSE)="new","existing",VLOOKUP(B87,'230812'!B:D,3,FALSE)))</f>
        <v>existing</v>
      </c>
      <c r="E87" s="4">
        <f t="shared" si="2"/>
        <v>41134</v>
      </c>
      <c r="G87" s="2" t="s">
        <v>709</v>
      </c>
      <c r="H87" s="11" t="str">
        <f>IF(ISNA(VLOOKUP(B87,CEEMEA!$A:$A,1,0)),IF(ISNA(VLOOKUP(B87,Removes!$A:$A,1,0)),IF(ISNA(VLOOKUP(B87,TTM!$A:$A,1,0)),IF(ISNA(VLOOKUP(B87,FastTrack!$A:$A,1,0)),"Smart421","FastTrack"),"TTM"),"Remove"),"CEEMEA")</f>
        <v>Smart421</v>
      </c>
      <c r="I87" s="11" t="str">
        <f>IF(COUNTIF(schedule!CL$1:ZZ$100,B87)=0,"new","scheduled")</f>
        <v>scheduled</v>
      </c>
    </row>
    <row r="88" spans="1:9">
      <c r="A88" s="11" t="s">
        <v>778</v>
      </c>
      <c r="B88" s="13">
        <v>1208131121231</v>
      </c>
      <c r="C88" s="11" t="str">
        <f>IF(ISERROR(VLOOKUP(B88,'230812'!B:C,2,FALSE)),"new",VLOOKUP(B88,'230812'!B:C,2,FALSE))</f>
        <v>new</v>
      </c>
      <c r="D88" s="11" t="str">
        <f>IF(ISERROR(VLOOKUP(B88,'230812'!B:D,3,FALSE)),"new",IF(VLOOKUP(B88,'230812'!B:D,3,FALSE)="new","existing",VLOOKUP(B88,'230812'!B:D,3,FALSE)))</f>
        <v>new</v>
      </c>
      <c r="E88" s="4">
        <f t="shared" si="2"/>
        <v>41145</v>
      </c>
      <c r="F88" s="11" t="str">
        <f>IF(ISERROR(VLOOKUP(B88,'280812'!B:B,1,FALSE)),"yes","no")</f>
        <v>no</v>
      </c>
      <c r="G88" s="2" t="s">
        <v>779</v>
      </c>
      <c r="H88" s="11" t="str">
        <f>IF(ISNA(VLOOKUP(B88,CEEMEA!$A:$A,1,0)),IF(ISNA(VLOOKUP(B88,Removes!$A:$A,1,0)),IF(ISNA(VLOOKUP(B88,TTM!$A:$A,1,0)),IF(ISNA(VLOOKUP(B88,FastTrack!$A:$A,1,0)),"Smart421","FastTrack"),"TTM"),"Remove"),"CEEMEA")</f>
        <v>Smart421</v>
      </c>
      <c r="I88" s="11" t="str">
        <f>IF(COUNTIF(schedule!CL$1:ZZ$100,B88)=0,"new","scheduled")</f>
        <v>scheduled</v>
      </c>
    </row>
    <row r="89" spans="1:9">
      <c r="A89" s="11" t="s">
        <v>780</v>
      </c>
      <c r="B89" s="13">
        <v>1208131121443</v>
      </c>
      <c r="C89" s="11" t="str">
        <f>IF(ISERROR(VLOOKUP(B89,'230812'!B:C,2,FALSE)),"new",VLOOKUP(B89,'230812'!B:C,2,FALSE))</f>
        <v>new</v>
      </c>
      <c r="D89" s="11" t="str">
        <f>IF(ISERROR(VLOOKUP(B89,'230812'!B:D,3,FALSE)),"new",IF(VLOOKUP(B89,'230812'!B:D,3,FALSE)="new","existing",VLOOKUP(B89,'230812'!B:D,3,FALSE)))</f>
        <v>new</v>
      </c>
      <c r="E89" s="4">
        <f t="shared" si="2"/>
        <v>41145</v>
      </c>
      <c r="F89" s="11" t="str">
        <f>IF(ISERROR(VLOOKUP(B89,'280812'!B:B,1,FALSE)),"yes","no")</f>
        <v>no</v>
      </c>
      <c r="G89" s="2" t="s">
        <v>781</v>
      </c>
      <c r="H89" s="11" t="str">
        <f>IF(ISNA(VLOOKUP(B89,CEEMEA!$A:$A,1,0)),IF(ISNA(VLOOKUP(B89,Removes!$A:$A,1,0)),IF(ISNA(VLOOKUP(B89,TTM!$A:$A,1,0)),IF(ISNA(VLOOKUP(B89,FastTrack!$A:$A,1,0)),"Smart421","FastTrack"),"TTM"),"Remove"),"CEEMEA")</f>
        <v>Smart421</v>
      </c>
      <c r="I89" s="11" t="str">
        <f>IF(COUNTIF(schedule!CL$1:ZZ$100,B89)=0,"new","scheduled")</f>
        <v>scheduled</v>
      </c>
    </row>
    <row r="90" spans="1:9">
      <c r="A90" s="11" t="s">
        <v>788</v>
      </c>
      <c r="B90" s="13">
        <v>1208131121493</v>
      </c>
      <c r="C90" s="11" t="str">
        <f>IF(ISERROR(VLOOKUP(B90,'230812'!B:C,2,FALSE)),"new",VLOOKUP(B90,'230812'!B:C,2,FALSE))</f>
        <v>new</v>
      </c>
      <c r="D90" s="11" t="str">
        <f>IF(ISERROR(VLOOKUP(B90,'230812'!B:D,3,FALSE)),"new",IF(VLOOKUP(B90,'230812'!B:D,3,FALSE)="new","existing",VLOOKUP(B90,'230812'!B:D,3,FALSE)))</f>
        <v>new</v>
      </c>
      <c r="E90" s="4">
        <f t="shared" si="2"/>
        <v>41145</v>
      </c>
      <c r="F90" s="11" t="str">
        <f>IF(ISERROR(VLOOKUP(B90,'280812'!B:B,1,FALSE)),"yes","no")</f>
        <v>yes</v>
      </c>
      <c r="G90" s="2" t="s">
        <v>789</v>
      </c>
      <c r="H90" s="11" t="str">
        <f>IF(ISNA(VLOOKUP(B90,CEEMEA!$A:$A,1,0)),IF(ISNA(VLOOKUP(B90,Removes!$A:$A,1,0)),IF(ISNA(VLOOKUP(B90,TTM!$A:$A,1,0)),IF(ISNA(VLOOKUP(B90,FastTrack!$A:$A,1,0)),"Smart421","FastTrack"),"TTM"),"Remove"),"CEEMEA")</f>
        <v>Smart421</v>
      </c>
      <c r="I90" s="11" t="str">
        <f>IF(COUNTIF(schedule!CL$1:ZZ$100,B90)=0,"new","scheduled")</f>
        <v>scheduled</v>
      </c>
    </row>
    <row r="91" spans="1:9">
      <c r="A91" s="11" t="s">
        <v>790</v>
      </c>
      <c r="B91" s="13">
        <v>1208131121513</v>
      </c>
      <c r="C91" s="11" t="str">
        <f>IF(ISERROR(VLOOKUP(B91,'230812'!B:C,2,FALSE)),"new",VLOOKUP(B91,'230812'!B:C,2,FALSE))</f>
        <v>new</v>
      </c>
      <c r="D91" s="11" t="str">
        <f>IF(ISERROR(VLOOKUP(B91,'230812'!B:D,3,FALSE)),"new",IF(VLOOKUP(B91,'230812'!B:D,3,FALSE)="new","existing",VLOOKUP(B91,'230812'!B:D,3,FALSE)))</f>
        <v>new</v>
      </c>
      <c r="E91" s="4">
        <f t="shared" si="2"/>
        <v>41145</v>
      </c>
      <c r="F91" s="11" t="str">
        <f>IF(ISERROR(VLOOKUP(B91,'280812'!B:B,1,FALSE)),"yes","no")</f>
        <v>yes</v>
      </c>
      <c r="G91" s="2" t="s">
        <v>791</v>
      </c>
      <c r="H91" s="11" t="str">
        <f>IF(ISNA(VLOOKUP(B91,CEEMEA!$A:$A,1,0)),IF(ISNA(VLOOKUP(B91,Removes!$A:$A,1,0)),IF(ISNA(VLOOKUP(B91,TTM!$A:$A,1,0)),IF(ISNA(VLOOKUP(B91,FastTrack!$A:$A,1,0)),"Smart421","FastTrack"),"TTM"),"Remove"),"CEEMEA")</f>
        <v>Smart421</v>
      </c>
      <c r="I91" s="11" t="str">
        <f>IF(COUNTIF(schedule!CL$1:ZZ$100,B91)=0,"new","scheduled")</f>
        <v>scheduled</v>
      </c>
    </row>
    <row r="92" spans="1:9">
      <c r="A92" s="11" t="s">
        <v>782</v>
      </c>
      <c r="B92" s="13">
        <v>1208131121543</v>
      </c>
      <c r="C92" s="11" t="str">
        <f>IF(ISERROR(VLOOKUP(B92,'230812'!B:C,2,FALSE)),"new",VLOOKUP(B92,'230812'!B:C,2,FALSE))</f>
        <v>new</v>
      </c>
      <c r="D92" s="11" t="str">
        <f>IF(ISERROR(VLOOKUP(B92,'230812'!B:D,3,FALSE)),"new",IF(VLOOKUP(B92,'230812'!B:D,3,FALSE)="new","existing",VLOOKUP(B92,'230812'!B:D,3,FALSE)))</f>
        <v>new</v>
      </c>
      <c r="E92" s="4">
        <f t="shared" si="2"/>
        <v>41145</v>
      </c>
      <c r="F92" s="11" t="str">
        <f>IF(ISERROR(VLOOKUP(B92,'280812'!B:B,1,FALSE)),"yes","no")</f>
        <v>no</v>
      </c>
      <c r="G92" s="2" t="s">
        <v>783</v>
      </c>
      <c r="H92" s="11" t="str">
        <f>IF(ISNA(VLOOKUP(B92,CEEMEA!$A:$A,1,0)),IF(ISNA(VLOOKUP(B92,Removes!$A:$A,1,0)),IF(ISNA(VLOOKUP(B92,TTM!$A:$A,1,0)),IF(ISNA(VLOOKUP(B92,FastTrack!$A:$A,1,0)),"Smart421","FastTrack"),"TTM"),"Remove"),"CEEMEA")</f>
        <v>Smart421</v>
      </c>
      <c r="I92" s="11" t="str">
        <f>IF(COUNTIF(schedule!CL$1:ZZ$100,B92)=0,"new","scheduled")</f>
        <v>scheduled</v>
      </c>
    </row>
    <row r="93" spans="1:9">
      <c r="A93" s="11" t="s">
        <v>784</v>
      </c>
      <c r="B93" s="13">
        <v>1208131121563</v>
      </c>
      <c r="C93" s="11" t="str">
        <f>IF(ISERROR(VLOOKUP(B93,'230812'!B:C,2,FALSE)),"new",VLOOKUP(B93,'230812'!B:C,2,FALSE))</f>
        <v>new</v>
      </c>
      <c r="D93" s="11" t="str">
        <f>IF(ISERROR(VLOOKUP(B93,'230812'!B:D,3,FALSE)),"new",IF(VLOOKUP(B93,'230812'!B:D,3,FALSE)="new","existing",VLOOKUP(B93,'230812'!B:D,3,FALSE)))</f>
        <v>new</v>
      </c>
      <c r="E93" s="4">
        <f t="shared" si="2"/>
        <v>41145</v>
      </c>
      <c r="F93" s="11" t="str">
        <f>IF(ISERROR(VLOOKUP(B93,'280812'!B:B,1,FALSE)),"yes","no")</f>
        <v>no</v>
      </c>
      <c r="G93" s="2" t="s">
        <v>785</v>
      </c>
      <c r="H93" s="11" t="str">
        <f>IF(ISNA(VLOOKUP(B93,CEEMEA!$A:$A,1,0)),IF(ISNA(VLOOKUP(B93,Removes!$A:$A,1,0)),IF(ISNA(VLOOKUP(B93,TTM!$A:$A,1,0)),IF(ISNA(VLOOKUP(B93,FastTrack!$A:$A,1,0)),"Smart421","FastTrack"),"TTM"),"Remove"),"CEEMEA")</f>
        <v>Smart421</v>
      </c>
      <c r="I93" s="11" t="str">
        <f>IF(COUNTIF(schedule!CL$1:ZZ$100,B93)=0,"new","scheduled")</f>
        <v>scheduled</v>
      </c>
    </row>
    <row r="94" spans="1:9" ht="15" hidden="1" customHeight="1">
      <c r="A94" s="11" t="s">
        <v>389</v>
      </c>
      <c r="B94" s="13">
        <v>1208140314061</v>
      </c>
      <c r="C94" s="11" t="str">
        <f>IF(ISERROR(VLOOKUP(B94,'230812'!B:C,2,FALSE)),"new",VLOOKUP(B94,'230812'!B:C,2,FALSE))</f>
        <v>new</v>
      </c>
      <c r="D94" s="11" t="str">
        <f>IF(ISERROR(VLOOKUP(B94,'230812'!B:D,3,FALSE)),"new",IF(VLOOKUP(B94,'230812'!B:D,3,FALSE)="new","existing",VLOOKUP(B94,'230812'!B:D,3,FALSE)))</f>
        <v>existing</v>
      </c>
      <c r="E94" s="4">
        <f t="shared" si="2"/>
        <v>41136</v>
      </c>
      <c r="G94" s="2" t="s">
        <v>707</v>
      </c>
      <c r="H94" s="11" t="str">
        <f>IF(ISNA(VLOOKUP(B94,CEEMEA!$A:$A,1,0)),IF(ISNA(VLOOKUP(B94,Removes!$A:$A,1,0)),IF(ISNA(VLOOKUP(B94,TTM!$A:$A,1,0)),IF(ISNA(VLOOKUP(B94,FastTrack!$A:$A,1,0)),"Smart421","FastTrack"),"TTM"),"Remove"),"CEEMEA")</f>
        <v>Smart421</v>
      </c>
      <c r="I94" s="11" t="str">
        <f>IF(COUNTIF(schedule!CL$1:ZZ$100,B94)=0,"new","scheduled")</f>
        <v>scheduled</v>
      </c>
    </row>
    <row r="95" spans="1:9">
      <c r="A95" s="11" t="s">
        <v>774</v>
      </c>
      <c r="B95" s="13">
        <v>1208150951132</v>
      </c>
      <c r="C95" s="11" t="str">
        <f>IF(ISERROR(VLOOKUP(B95,'230812'!B:C,2,FALSE)),"new",VLOOKUP(B95,'230812'!B:C,2,FALSE))</f>
        <v>new</v>
      </c>
      <c r="D95" s="11" t="str">
        <f>IF(ISERROR(VLOOKUP(B95,'230812'!B:D,3,FALSE)),"new",IF(VLOOKUP(B95,'230812'!B:D,3,FALSE)="new","existing",VLOOKUP(B95,'230812'!B:D,3,FALSE)))</f>
        <v>new</v>
      </c>
      <c r="E95" s="4">
        <f t="shared" si="2"/>
        <v>41145</v>
      </c>
      <c r="F95" s="11" t="str">
        <f>IF(ISERROR(VLOOKUP(B95,'280812'!B:B,1,FALSE)),"yes","no")</f>
        <v>yes</v>
      </c>
      <c r="G95" s="2" t="s">
        <v>775</v>
      </c>
      <c r="H95" s="11" t="str">
        <f>IF(ISNA(VLOOKUP(B95,CEEMEA!$A:$A,1,0)),IF(ISNA(VLOOKUP(B95,Removes!$A:$A,1,0)),IF(ISNA(VLOOKUP(B95,TTM!$A:$A,1,0)),IF(ISNA(VLOOKUP(B95,FastTrack!$A:$A,1,0)),"Smart421","FastTrack"),"TTM"),"Remove"),"CEEMEA")</f>
        <v>Smart421</v>
      </c>
      <c r="I95" s="11" t="str">
        <f>IF(COUNTIF(schedule!CL$1:ZZ$100,B95)=0,"new","scheduled")</f>
        <v>scheduled</v>
      </c>
    </row>
    <row r="96" spans="1:9">
      <c r="A96" s="11" t="s">
        <v>776</v>
      </c>
      <c r="B96" s="13">
        <v>1208150951203</v>
      </c>
      <c r="C96" s="11" t="str">
        <f>IF(ISERROR(VLOOKUP(B96,'230812'!B:C,2,FALSE)),"new",VLOOKUP(B96,'230812'!B:C,2,FALSE))</f>
        <v>new</v>
      </c>
      <c r="D96" s="11" t="str">
        <f>IF(ISERROR(VLOOKUP(B96,'230812'!B:D,3,FALSE)),"new",IF(VLOOKUP(B96,'230812'!B:D,3,FALSE)="new","existing",VLOOKUP(B96,'230812'!B:D,3,FALSE)))</f>
        <v>new</v>
      </c>
      <c r="E96" s="4">
        <f t="shared" si="2"/>
        <v>41145</v>
      </c>
      <c r="F96" s="11" t="str">
        <f>IF(ISERROR(VLOOKUP(B96,'280812'!B:B,1,FALSE)),"yes","no")</f>
        <v>yes</v>
      </c>
      <c r="G96" s="2" t="s">
        <v>777</v>
      </c>
      <c r="H96" s="11" t="str">
        <f>IF(ISNA(VLOOKUP(B96,CEEMEA!$A:$A,1,0)),IF(ISNA(VLOOKUP(B96,Removes!$A:$A,1,0)),IF(ISNA(VLOOKUP(B96,TTM!$A:$A,1,0)),IF(ISNA(VLOOKUP(B96,FastTrack!$A:$A,1,0)),"Smart421","FastTrack"),"TTM"),"Remove"),"CEEMEA")</f>
        <v>Smart421</v>
      </c>
      <c r="I96" s="11" t="str">
        <f>IF(COUNTIF(schedule!CL$1:ZZ$100,B96)=0,"new","scheduled")</f>
        <v>scheduled</v>
      </c>
    </row>
    <row r="97" spans="1:9" ht="15" hidden="1" customHeight="1">
      <c r="A97" s="11" t="s">
        <v>27</v>
      </c>
      <c r="B97" s="13">
        <v>1208170949261</v>
      </c>
      <c r="C97" s="11" t="str">
        <f>IF(ISERROR(VLOOKUP(B97,'230812'!B:C,2,FALSE)),"new",VLOOKUP(B97,'230812'!B:C,2,FALSE))</f>
        <v>new</v>
      </c>
      <c r="D97" s="11" t="str">
        <f>IF(ISERROR(VLOOKUP(B97,'230812'!B:D,3,FALSE)),"new",IF(VLOOKUP(B97,'230812'!B:D,3,FALSE)="new","existing",VLOOKUP(B97,'230812'!B:D,3,FALSE)))</f>
        <v>existing</v>
      </c>
      <c r="E97" s="4">
        <f t="shared" si="2"/>
        <v>41138</v>
      </c>
      <c r="G97" s="2" t="s">
        <v>689</v>
      </c>
      <c r="H97" s="11" t="str">
        <f>IF(ISNA(VLOOKUP(B97,CEEMEA!$A:$A,1,0)),IF(ISNA(VLOOKUP(B97,Removes!$A:$A,1,0)),IF(ISNA(VLOOKUP(B97,TTM!$A:$A,1,0)),IF(ISNA(VLOOKUP(B97,FastTrack!$A:$A,1,0)),"Smart421","FastTrack"),"TTM"),"Remove"),"CEEMEA")</f>
        <v>Smart421</v>
      </c>
      <c r="I97" s="11" t="str">
        <f>IF(COUNTIF(schedule!CL$1:ZZ$100,B97)=0,"new","scheduled")</f>
        <v>scheduled</v>
      </c>
    </row>
    <row r="98" spans="1:9" ht="15" hidden="1" customHeight="1">
      <c r="A98" s="11" t="s">
        <v>424</v>
      </c>
      <c r="B98" s="13">
        <v>1208170955211</v>
      </c>
      <c r="C98" s="11" t="str">
        <f>IF(ISERROR(VLOOKUP(B98,'230812'!B:C,2,FALSE)),"new",VLOOKUP(B98,'230812'!B:C,2,FALSE))</f>
        <v>new</v>
      </c>
      <c r="D98" s="11" t="str">
        <f>IF(ISERROR(VLOOKUP(B98,'230812'!B:D,3,FALSE)),"new",IF(VLOOKUP(B98,'230812'!B:D,3,FALSE)="new","existing",VLOOKUP(B98,'230812'!B:D,3,FALSE)))</f>
        <v>existing</v>
      </c>
      <c r="E98" s="4">
        <f t="shared" si="2"/>
        <v>41138</v>
      </c>
      <c r="G98" s="2" t="s">
        <v>686</v>
      </c>
      <c r="H98" s="11" t="str">
        <f>IF(ISNA(VLOOKUP(B98,CEEMEA!$A:$A,1,0)),IF(ISNA(VLOOKUP(B98,Removes!$A:$A,1,0)),IF(ISNA(VLOOKUP(B98,TTM!$A:$A,1,0)),IF(ISNA(VLOOKUP(B98,FastTrack!$A:$A,1,0)),"Smart421","FastTrack"),"TTM"),"Remove"),"CEEMEA")</f>
        <v>Smart421</v>
      </c>
      <c r="I98" s="11" t="str">
        <f>IF(COUNTIF(schedule!CL$1:ZZ$100,B98)=0,"new","scheduled")</f>
        <v>scheduled</v>
      </c>
    </row>
    <row r="99" spans="1:9">
      <c r="A99" s="11" t="s">
        <v>664</v>
      </c>
      <c r="B99" s="13">
        <v>1208181910351</v>
      </c>
      <c r="C99" s="11" t="str">
        <f>IF(ISERROR(VLOOKUP(B99,'230812'!B:C,2,FALSE)),"new",VLOOKUP(B99,'230812'!B:C,2,FALSE))</f>
        <v>new</v>
      </c>
      <c r="D99" s="11" t="str">
        <f>IF(ISERROR(VLOOKUP(B99,'230812'!B:D,3,FALSE)),"new",IF(VLOOKUP(B99,'230812'!B:D,3,FALSE)="new","existing",VLOOKUP(B99,'230812'!B:D,3,FALSE)))</f>
        <v>existing</v>
      </c>
      <c r="E99" s="4">
        <f t="shared" si="2"/>
        <v>41145</v>
      </c>
      <c r="F99" s="11" t="str">
        <f>IF(ISERROR(VLOOKUP(B99,'280812'!B:B,1,FALSE)),"yes","no")</f>
        <v>yes</v>
      </c>
      <c r="G99" s="2" t="s">
        <v>787</v>
      </c>
      <c r="H99" s="11" t="str">
        <f>IF(ISNA(VLOOKUP(B99,CEEMEA!$A:$A,1,0)),IF(ISNA(VLOOKUP(B99,Removes!$A:$A,1,0)),IF(ISNA(VLOOKUP(B99,TTM!$A:$A,1,0)),IF(ISNA(VLOOKUP(B99,FastTrack!$A:$A,1,0)),"Smart421","FastTrack"),"TTM"),"Remove"),"CEEMEA")</f>
        <v>CEEMEA</v>
      </c>
      <c r="I99" s="11" t="str">
        <f>IF(COUNTIF(schedule!CL$1:ZZ$100,B99)=0,"new","scheduled")</f>
        <v>scheduled</v>
      </c>
    </row>
    <row r="100" spans="1:9" ht="15" hidden="1" customHeight="1">
      <c r="A100" s="11" t="s">
        <v>662</v>
      </c>
      <c r="B100" s="13">
        <v>1208211051441</v>
      </c>
      <c r="C100" s="11" t="str">
        <f>IF(ISERROR(VLOOKUP(B100,'230812'!B:C,2,FALSE)),"new",VLOOKUP(B100,'230812'!B:C,2,FALSE))</f>
        <v>new</v>
      </c>
      <c r="D100" s="11" t="str">
        <f>IF(ISERROR(VLOOKUP(B100,'230812'!B:D,3,FALSE)),"new",IF(VLOOKUP(B100,'230812'!B:D,3,FALSE)="new","existing",VLOOKUP(B100,'230812'!B:D,3,FALSE)))</f>
        <v>existing</v>
      </c>
      <c r="E100" s="4">
        <f t="shared" si="2"/>
        <v>41142</v>
      </c>
      <c r="G100" s="2" t="s">
        <v>683</v>
      </c>
      <c r="H100" s="11" t="str">
        <f>IF(ISNA(VLOOKUP(B100,CEEMEA!$A:$A,1,0)),IF(ISNA(VLOOKUP(B100,Removes!$A:$A,1,0)),IF(ISNA(VLOOKUP(B100,TTM!$A:$A,1,0)),IF(ISNA(VLOOKUP(B100,FastTrack!$A:$A,1,0)),"Smart421","FastTrack"),"TTM"),"Remove"),"CEEMEA")</f>
        <v>Smart421</v>
      </c>
      <c r="I100" s="11" t="str">
        <f>IF(COUNTIF(schedule!CL$1:ZZ$100,B100)=0,"new","scheduled")</f>
        <v>scheduled</v>
      </c>
    </row>
  </sheetData>
  <autoFilter ref="A1:I100">
    <filterColumn colId="8">
      <filters>
        <filter val="new"/>
      </filters>
    </filterColumn>
  </autoFilter>
  <sortState ref="A1:G1814">
    <sortCondition ref="B1:B1814"/>
  </sortState>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dimension ref="A1:I65"/>
  <sheetViews>
    <sheetView topLeftCell="A42" workbookViewId="0">
      <selection activeCell="F42" sqref="F42"/>
    </sheetView>
  </sheetViews>
  <sheetFormatPr defaultRowHeight="15"/>
  <cols>
    <col min="1" max="1" width="67" style="11" customWidth="1"/>
    <col min="2" max="4" width="14.140625" style="11" customWidth="1"/>
    <col min="5" max="6" width="9.140625" style="11"/>
    <col min="7" max="7" width="9.140625" style="3"/>
    <col min="8" max="16384" width="9.140625" style="11"/>
  </cols>
  <sheetData>
    <row r="1" spans="1:9">
      <c r="A1" s="1" t="s">
        <v>23</v>
      </c>
      <c r="B1" s="13"/>
      <c r="C1" s="11" t="s">
        <v>30</v>
      </c>
      <c r="D1" s="11" t="s">
        <v>0</v>
      </c>
      <c r="E1" s="11" t="s">
        <v>35</v>
      </c>
      <c r="F1" s="11" t="s">
        <v>78</v>
      </c>
      <c r="G1" s="2" t="s">
        <v>0</v>
      </c>
      <c r="H1" s="11" t="s">
        <v>190</v>
      </c>
      <c r="I1" s="11" t="s">
        <v>230</v>
      </c>
    </row>
    <row r="2" spans="1:9">
      <c r="A2" s="11" t="s">
        <v>232</v>
      </c>
      <c r="B2" s="13">
        <v>120326061703</v>
      </c>
      <c r="C2" s="11" t="str">
        <f>IF(ISERROR(VLOOKUP(B2,'220812'!B:C,2,FALSE)),"new",VLOOKUP(B2,'220812'!B:C,2,FALSE))</f>
        <v>new</v>
      </c>
      <c r="D2" s="11" t="str">
        <f>IF(ISERROR(VLOOKUP(B2,'220812'!B:D,3,FALSE)),"new",IF(VLOOKUP(B2,'220812'!B:D,3,FALSE)="new","existing",VLOOKUP(B2,'220812'!B:D,3,FALSE)))</f>
        <v>existing</v>
      </c>
      <c r="E2" s="4">
        <f t="shared" ref="E2" si="0">DATEVALUE(MID(G2,SEARCH("/",G2,1)-2,10))</f>
        <v>41111</v>
      </c>
      <c r="F2" s="11" t="str">
        <f>IF(ISERROR(VLOOKUP(B2,'240812'!B:B,1,FALSE)),"yes","no")</f>
        <v>no</v>
      </c>
      <c r="G2" s="2" t="s">
        <v>234</v>
      </c>
    </row>
    <row r="3" spans="1:9">
      <c r="A3" s="11" t="s">
        <v>157</v>
      </c>
      <c r="B3" s="13">
        <v>120517113404</v>
      </c>
      <c r="C3" s="11" t="str">
        <f>IF(ISERROR(VLOOKUP(B3,'220812'!B:C,2,FALSE)),"new",VLOOKUP(B3,'220812'!B:C,2,FALSE))</f>
        <v>new</v>
      </c>
      <c r="D3" s="11" t="str">
        <f>IF(ISERROR(VLOOKUP(B3,'220812'!B:D,3,FALSE)),"new",IF(VLOOKUP(B3,'220812'!B:D,3,FALSE)="new","existing",VLOOKUP(B3,'220812'!B:D,3,FALSE)))</f>
        <v>existing</v>
      </c>
      <c r="E3" s="4">
        <f t="shared" ref="E3:E65" si="1">DATEVALUE(MID(G3,SEARCH("/",G3,1)-2,10))</f>
        <v>41122</v>
      </c>
      <c r="F3" s="11" t="str">
        <f>IF(ISERROR(VLOOKUP(B3,'240812'!B:B,1,FALSE)),"yes","no")</f>
        <v>no</v>
      </c>
      <c r="G3" s="2" t="s">
        <v>251</v>
      </c>
    </row>
    <row r="4" spans="1:9">
      <c r="A4" s="11" t="s">
        <v>152</v>
      </c>
      <c r="B4" s="13">
        <v>120517113406</v>
      </c>
      <c r="C4" s="11" t="str">
        <f>IF(ISERROR(VLOOKUP(B4,'220812'!B:C,2,FALSE)),"new",VLOOKUP(B4,'220812'!B:C,2,FALSE))</f>
        <v>new</v>
      </c>
      <c r="D4" s="11" t="str">
        <f>IF(ISERROR(VLOOKUP(B4,'220812'!B:D,3,FALSE)),"new",IF(VLOOKUP(B4,'220812'!B:D,3,FALSE)="new","existing",VLOOKUP(B4,'220812'!B:D,3,FALSE)))</f>
        <v>existing</v>
      </c>
      <c r="E4" s="4">
        <f t="shared" si="1"/>
        <v>41142</v>
      </c>
      <c r="F4" s="11" t="str">
        <f>IF(ISERROR(VLOOKUP(B4,'240812'!B:B,1,FALSE)),"yes","no")</f>
        <v>no</v>
      </c>
      <c r="G4" s="2" t="s">
        <v>684</v>
      </c>
    </row>
    <row r="5" spans="1:9">
      <c r="A5" s="11" t="s">
        <v>147</v>
      </c>
      <c r="B5" s="13">
        <v>120529114300</v>
      </c>
      <c r="C5" s="11" t="str">
        <f>IF(ISERROR(VLOOKUP(B5,'220812'!B:C,2,FALSE)),"new",VLOOKUP(B5,'220812'!B:C,2,FALSE))</f>
        <v>new</v>
      </c>
      <c r="D5" s="11" t="str">
        <f>IF(ISERROR(VLOOKUP(B5,'220812'!B:D,3,FALSE)),"new",IF(VLOOKUP(B5,'220812'!B:D,3,FALSE)="new","existing",VLOOKUP(B5,'220812'!B:D,3,FALSE)))</f>
        <v>existing</v>
      </c>
      <c r="E5" s="4">
        <f t="shared" si="1"/>
        <v>41127</v>
      </c>
      <c r="F5" s="11" t="str">
        <f>IF(ISERROR(VLOOKUP(B5,'240812'!B:B,1,FALSE)),"yes","no")</f>
        <v>no</v>
      </c>
      <c r="G5" s="2" t="s">
        <v>272</v>
      </c>
    </row>
    <row r="6" spans="1:9">
      <c r="A6" s="11" t="s">
        <v>229</v>
      </c>
      <c r="B6" s="13">
        <v>120713114036</v>
      </c>
      <c r="C6" s="11" t="str">
        <f>IF(ISERROR(VLOOKUP(B6,'220812'!B:C,2,FALSE)),"new",VLOOKUP(B6,'220812'!B:C,2,FALSE))</f>
        <v>new</v>
      </c>
      <c r="D6" s="11" t="str">
        <f>IF(ISERROR(VLOOKUP(B6,'220812'!B:D,3,FALSE)),"new",IF(VLOOKUP(B6,'220812'!B:D,3,FALSE)="new","existing",VLOOKUP(B6,'220812'!B:D,3,FALSE)))</f>
        <v>existing</v>
      </c>
      <c r="E6" s="4">
        <f t="shared" si="1"/>
        <v>41137</v>
      </c>
      <c r="F6" s="11" t="str">
        <f>IF(ISERROR(VLOOKUP(B6,'240812'!B:B,1,FALSE)),"yes","no")</f>
        <v>no</v>
      </c>
      <c r="G6" s="2" t="s">
        <v>705</v>
      </c>
    </row>
    <row r="7" spans="1:9">
      <c r="A7" s="11" t="s">
        <v>161</v>
      </c>
      <c r="B7" s="13">
        <v>120713114037</v>
      </c>
      <c r="C7" s="11" t="str">
        <f>IF(ISERROR(VLOOKUP(B7,'220812'!B:C,2,FALSE)),"new",VLOOKUP(B7,'220812'!B:C,2,FALSE))</f>
        <v>new</v>
      </c>
      <c r="D7" s="11" t="str">
        <f>IF(ISERROR(VLOOKUP(B7,'220812'!B:D,3,FALSE)),"new",IF(VLOOKUP(B7,'220812'!B:D,3,FALSE)="new","existing",VLOOKUP(B7,'220812'!B:D,3,FALSE)))</f>
        <v>existing</v>
      </c>
      <c r="E7" s="4">
        <f t="shared" si="1"/>
        <v>41137</v>
      </c>
      <c r="F7" s="11" t="str">
        <f>IF(ISERROR(VLOOKUP(B7,'240812'!B:B,1,FALSE)),"yes","no")</f>
        <v>no</v>
      </c>
      <c r="G7" s="2" t="s">
        <v>704</v>
      </c>
    </row>
    <row r="8" spans="1:9">
      <c r="A8" s="11" t="s">
        <v>243</v>
      </c>
      <c r="B8" s="13">
        <v>120725081705</v>
      </c>
      <c r="C8" s="11" t="str">
        <f>IF(ISERROR(VLOOKUP(B8,'220812'!B:C,2,FALSE)),"new",VLOOKUP(B8,'220812'!B:C,2,FALSE))</f>
        <v>new</v>
      </c>
      <c r="D8" s="11" t="str">
        <f>IF(ISERROR(VLOOKUP(B8,'220812'!B:D,3,FALSE)),"new",IF(VLOOKUP(B8,'220812'!B:D,3,FALSE)="new","existing",VLOOKUP(B8,'220812'!B:D,3,FALSE)))</f>
        <v>existing</v>
      </c>
      <c r="E8" s="4">
        <f t="shared" si="1"/>
        <v>41127</v>
      </c>
      <c r="F8" s="11" t="str">
        <f>IF(ISERROR(VLOOKUP(B8,'240812'!B:B,1,FALSE)),"yes","no")</f>
        <v>no</v>
      </c>
      <c r="G8" s="2" t="s">
        <v>271</v>
      </c>
    </row>
    <row r="9" spans="1:9">
      <c r="A9" s="11" t="s">
        <v>244</v>
      </c>
      <c r="B9" s="13">
        <v>120726115048</v>
      </c>
      <c r="C9" s="11" t="str">
        <f>IF(ISERROR(VLOOKUP(B9,'220812'!B:C,2,FALSE)),"new",VLOOKUP(B9,'220812'!B:C,2,FALSE))</f>
        <v>new</v>
      </c>
      <c r="D9" s="11" t="str">
        <f>IF(ISERROR(VLOOKUP(B9,'220812'!B:D,3,FALSE)),"new",IF(VLOOKUP(B9,'220812'!B:D,3,FALSE)="new","existing",VLOOKUP(B9,'220812'!B:D,3,FALSE)))</f>
        <v>existing</v>
      </c>
      <c r="E9" s="4">
        <f t="shared" si="1"/>
        <v>41116</v>
      </c>
      <c r="F9" s="11" t="str">
        <f>IF(ISERROR(VLOOKUP(B9,'240812'!B:B,1,FALSE)),"yes","no")</f>
        <v>no</v>
      </c>
      <c r="G9" s="2" t="s">
        <v>245</v>
      </c>
    </row>
    <row r="10" spans="1:9">
      <c r="A10" s="11" t="s">
        <v>260</v>
      </c>
      <c r="B10" s="13">
        <v>120802052527</v>
      </c>
      <c r="C10" s="11" t="str">
        <f>IF(ISERROR(VLOOKUP(B10,'220812'!B:C,2,FALSE)),"new",VLOOKUP(B10,'220812'!B:C,2,FALSE))</f>
        <v>new</v>
      </c>
      <c r="D10" s="11" t="str">
        <f>IF(ISERROR(VLOOKUP(B10,'220812'!B:D,3,FALSE)),"new",IF(VLOOKUP(B10,'220812'!B:D,3,FALSE)="new","existing",VLOOKUP(B10,'220812'!B:D,3,FALSE)))</f>
        <v>existing</v>
      </c>
      <c r="E10" s="4">
        <f t="shared" si="1"/>
        <v>41123</v>
      </c>
      <c r="F10" s="11" t="str">
        <f>IF(ISERROR(VLOOKUP(B10,'240812'!B:B,1,FALSE)),"yes","no")</f>
        <v>no</v>
      </c>
      <c r="G10" s="2" t="s">
        <v>261</v>
      </c>
    </row>
    <row r="11" spans="1:9">
      <c r="A11" s="11" t="s">
        <v>202</v>
      </c>
      <c r="B11" s="13">
        <v>120802135948</v>
      </c>
      <c r="C11" s="11" t="str">
        <f>IF(ISERROR(VLOOKUP(B11,'220812'!B:C,2,FALSE)),"new",VLOOKUP(B11,'220812'!B:C,2,FALSE))</f>
        <v>new</v>
      </c>
      <c r="D11" s="11" t="str">
        <f>IF(ISERROR(VLOOKUP(B11,'220812'!B:D,3,FALSE)),"new",IF(VLOOKUP(B11,'220812'!B:D,3,FALSE)="new","existing",VLOOKUP(B11,'220812'!B:D,3,FALSE)))</f>
        <v>existing</v>
      </c>
      <c r="E11" s="4">
        <f t="shared" si="1"/>
        <v>41124</v>
      </c>
      <c r="F11" s="11" t="str">
        <f>IF(ISERROR(VLOOKUP(B11,'240812'!B:B,1,FALSE)),"yes","no")</f>
        <v>no</v>
      </c>
      <c r="G11" s="2" t="s">
        <v>264</v>
      </c>
    </row>
    <row r="12" spans="1:9">
      <c r="A12" s="11" t="s">
        <v>266</v>
      </c>
      <c r="B12" s="13">
        <v>120802135949</v>
      </c>
      <c r="C12" s="11" t="str">
        <f>IF(ISERROR(VLOOKUP(B12,'220812'!B:C,2,FALSE)),"new",VLOOKUP(B12,'220812'!B:C,2,FALSE))</f>
        <v>new</v>
      </c>
      <c r="D12" s="11" t="str">
        <f>IF(ISERROR(VLOOKUP(B12,'220812'!B:D,3,FALSE)),"new",IF(VLOOKUP(B12,'220812'!B:D,3,FALSE)="new","existing",VLOOKUP(B12,'220812'!B:D,3,FALSE)))</f>
        <v>existing</v>
      </c>
      <c r="E12" s="4">
        <f t="shared" si="1"/>
        <v>41124</v>
      </c>
      <c r="F12" s="11" t="str">
        <f>IF(ISERROR(VLOOKUP(B12,'240812'!B:B,1,FALSE)),"yes","no")</f>
        <v>no</v>
      </c>
      <c r="G12" s="2" t="s">
        <v>267</v>
      </c>
    </row>
    <row r="13" spans="1:9">
      <c r="A13" s="11" t="s">
        <v>203</v>
      </c>
      <c r="B13" s="13">
        <v>120802135950</v>
      </c>
      <c r="C13" s="11" t="str">
        <f>IF(ISERROR(VLOOKUP(B13,'220812'!B:C,2,FALSE)),"new",VLOOKUP(B13,'220812'!B:C,2,FALSE))</f>
        <v>new</v>
      </c>
      <c r="D13" s="11" t="str">
        <f>IF(ISERROR(VLOOKUP(B13,'220812'!B:D,3,FALSE)),"new",IF(VLOOKUP(B13,'220812'!B:D,3,FALSE)="new","existing",VLOOKUP(B13,'220812'!B:D,3,FALSE)))</f>
        <v>existing</v>
      </c>
      <c r="E13" s="4">
        <f t="shared" si="1"/>
        <v>41124</v>
      </c>
      <c r="F13" s="11" t="str">
        <f>IF(ISERROR(VLOOKUP(B13,'240812'!B:B,1,FALSE)),"yes","no")</f>
        <v>no</v>
      </c>
      <c r="G13" s="2" t="s">
        <v>265</v>
      </c>
    </row>
    <row r="14" spans="1:9">
      <c r="A14" s="11" t="s">
        <v>236</v>
      </c>
      <c r="B14" s="13">
        <v>120803023337</v>
      </c>
      <c r="C14" s="11" t="str">
        <f>IF(ISERROR(VLOOKUP(B14,'220812'!B:C,2,FALSE)),"new",VLOOKUP(B14,'220812'!B:C,2,FALSE))</f>
        <v>new</v>
      </c>
      <c r="D14" s="11" t="str">
        <f>IF(ISERROR(VLOOKUP(B14,'220812'!B:D,3,FALSE)),"new",IF(VLOOKUP(B14,'220812'!B:D,3,FALSE)="new","existing",VLOOKUP(B14,'220812'!B:D,3,FALSE)))</f>
        <v>existing</v>
      </c>
      <c r="E14" s="4">
        <f t="shared" si="1"/>
        <v>41124</v>
      </c>
      <c r="F14" s="11" t="str">
        <f>IF(ISERROR(VLOOKUP(B14,'240812'!B:B,1,FALSE)),"yes","no")</f>
        <v>no</v>
      </c>
      <c r="G14" s="2" t="s">
        <v>258</v>
      </c>
    </row>
    <row r="15" spans="1:9">
      <c r="A15" s="11" t="s">
        <v>284</v>
      </c>
      <c r="B15" s="13">
        <v>120807114245</v>
      </c>
      <c r="C15" s="11" t="str">
        <f>IF(ISERROR(VLOOKUP(B15,'220812'!B:C,2,FALSE)),"new",VLOOKUP(B15,'220812'!B:C,2,FALSE))</f>
        <v>new</v>
      </c>
      <c r="D15" s="11" t="str">
        <f>IF(ISERROR(VLOOKUP(B15,'220812'!B:D,3,FALSE)),"new",IF(VLOOKUP(B15,'220812'!B:D,3,FALSE)="new","existing",VLOOKUP(B15,'220812'!B:D,3,FALSE)))</f>
        <v>existing</v>
      </c>
      <c r="E15" s="4">
        <f t="shared" si="1"/>
        <v>41128</v>
      </c>
      <c r="F15" s="11" t="str">
        <f>IF(ISERROR(VLOOKUP(B15,'240812'!B:B,1,FALSE)),"yes","no")</f>
        <v>no</v>
      </c>
      <c r="G15" s="2" t="s">
        <v>717</v>
      </c>
    </row>
    <row r="16" spans="1:9">
      <c r="A16" s="11" t="s">
        <v>282</v>
      </c>
      <c r="B16" s="13">
        <v>120807114644</v>
      </c>
      <c r="C16" s="11" t="str">
        <f>IF(ISERROR(VLOOKUP(B16,'220812'!B:C,2,FALSE)),"new",VLOOKUP(B16,'220812'!B:C,2,FALSE))</f>
        <v>new</v>
      </c>
      <c r="D16" s="11" t="str">
        <f>IF(ISERROR(VLOOKUP(B16,'220812'!B:D,3,FALSE)),"new",IF(VLOOKUP(B16,'220812'!B:D,3,FALSE)="new","existing",VLOOKUP(B16,'220812'!B:D,3,FALSE)))</f>
        <v>existing</v>
      </c>
      <c r="E16" s="4">
        <f t="shared" si="1"/>
        <v>41128</v>
      </c>
      <c r="F16" s="11" t="str">
        <f>IF(ISERROR(VLOOKUP(B16,'240812'!B:B,1,FALSE)),"yes","no")</f>
        <v>no</v>
      </c>
      <c r="G16" s="2" t="s">
        <v>716</v>
      </c>
    </row>
    <row r="17" spans="1:7">
      <c r="A17" s="11" t="s">
        <v>106</v>
      </c>
      <c r="B17" s="13">
        <v>120807114847</v>
      </c>
      <c r="C17" s="11" t="str">
        <f>IF(ISERROR(VLOOKUP(B17,'220812'!B:C,2,FALSE)),"new",VLOOKUP(B17,'220812'!B:C,2,FALSE))</f>
        <v>new</v>
      </c>
      <c r="D17" s="11" t="str">
        <f>IF(ISERROR(VLOOKUP(B17,'220812'!B:D,3,FALSE)),"new",IF(VLOOKUP(B17,'220812'!B:D,3,FALSE)="new","existing",VLOOKUP(B17,'220812'!B:D,3,FALSE)))</f>
        <v>existing</v>
      </c>
      <c r="E17" s="4">
        <f t="shared" si="1"/>
        <v>41128</v>
      </c>
      <c r="F17" s="11" t="str">
        <f>IF(ISERROR(VLOOKUP(B17,'240812'!B:B,1,FALSE)),"yes","no")</f>
        <v>no</v>
      </c>
      <c r="G17" s="2" t="s">
        <v>715</v>
      </c>
    </row>
    <row r="18" spans="1:7">
      <c r="A18" s="11" t="s">
        <v>279</v>
      </c>
      <c r="B18" s="13">
        <v>120807115038</v>
      </c>
      <c r="C18" s="11" t="str">
        <f>IF(ISERROR(VLOOKUP(B18,'220812'!B:C,2,FALSE)),"new",VLOOKUP(B18,'220812'!B:C,2,FALSE))</f>
        <v>new</v>
      </c>
      <c r="D18" s="11" t="str">
        <f>IF(ISERROR(VLOOKUP(B18,'220812'!B:D,3,FALSE)),"new",IF(VLOOKUP(B18,'220812'!B:D,3,FALSE)="new","existing",VLOOKUP(B18,'220812'!B:D,3,FALSE)))</f>
        <v>existing</v>
      </c>
      <c r="E18" s="4">
        <f t="shared" si="1"/>
        <v>41128</v>
      </c>
      <c r="F18" s="11" t="str">
        <f>IF(ISERROR(VLOOKUP(B18,'240812'!B:B,1,FALSE)),"yes","no")</f>
        <v>no</v>
      </c>
      <c r="G18" s="2" t="s">
        <v>714</v>
      </c>
    </row>
    <row r="19" spans="1:7">
      <c r="A19" s="11" t="s">
        <v>277</v>
      </c>
      <c r="B19" s="13">
        <v>120807115254</v>
      </c>
      <c r="C19" s="11" t="str">
        <f>IF(ISERROR(VLOOKUP(B19,'220812'!B:C,2,FALSE)),"new",VLOOKUP(B19,'220812'!B:C,2,FALSE))</f>
        <v>new</v>
      </c>
      <c r="D19" s="11" t="str">
        <f>IF(ISERROR(VLOOKUP(B19,'220812'!B:D,3,FALSE)),"new",IF(VLOOKUP(B19,'220812'!B:D,3,FALSE)="new","existing",VLOOKUP(B19,'220812'!B:D,3,FALSE)))</f>
        <v>existing</v>
      </c>
      <c r="E19" s="4">
        <f t="shared" si="1"/>
        <v>41128</v>
      </c>
      <c r="F19" s="11" t="str">
        <f>IF(ISERROR(VLOOKUP(B19,'240812'!B:B,1,FALSE)),"yes","no")</f>
        <v>no</v>
      </c>
      <c r="G19" s="2" t="s">
        <v>713</v>
      </c>
    </row>
    <row r="20" spans="1:7">
      <c r="A20" s="11" t="s">
        <v>162</v>
      </c>
      <c r="B20" s="13">
        <v>120808042120</v>
      </c>
      <c r="C20" s="11" t="str">
        <f>IF(ISERROR(VLOOKUP(B20,'220812'!B:C,2,FALSE)),"new",VLOOKUP(B20,'220812'!B:C,2,FALSE))</f>
        <v>new</v>
      </c>
      <c r="D20" s="11" t="str">
        <f>IF(ISERROR(VLOOKUP(B20,'220812'!B:D,3,FALSE)),"new",IF(VLOOKUP(B20,'220812'!B:D,3,FALSE)="new","existing",VLOOKUP(B20,'220812'!B:D,3,FALSE)))</f>
        <v>existing</v>
      </c>
      <c r="E20" s="4">
        <f t="shared" si="1"/>
        <v>41129</v>
      </c>
      <c r="F20" s="11" t="str">
        <f>IF(ISERROR(VLOOKUP(B20,'240812'!B:B,1,FALSE)),"yes","no")</f>
        <v>no</v>
      </c>
      <c r="G20" s="2" t="s">
        <v>712</v>
      </c>
    </row>
    <row r="21" spans="1:7">
      <c r="A21" s="11" t="s">
        <v>378</v>
      </c>
      <c r="B21" s="13">
        <v>120813062647</v>
      </c>
      <c r="C21" s="11" t="str">
        <f>IF(ISERROR(VLOOKUP(B21,'220812'!B:C,2,FALSE)),"new",VLOOKUP(B21,'220812'!B:C,2,FALSE))</f>
        <v>new</v>
      </c>
      <c r="D21" s="11" t="str">
        <f>IF(ISERROR(VLOOKUP(B21,'220812'!B:D,3,FALSE)),"new",IF(VLOOKUP(B21,'220812'!B:D,3,FALSE)="new","existing",VLOOKUP(B21,'220812'!B:D,3,FALSE)))</f>
        <v>existing</v>
      </c>
      <c r="E21" s="4">
        <f t="shared" si="1"/>
        <v>41134</v>
      </c>
      <c r="F21" s="11" t="str">
        <f>IF(ISERROR(VLOOKUP(B21,'240812'!B:B,1,FALSE)),"yes","no")</f>
        <v>no</v>
      </c>
      <c r="G21" s="2" t="s">
        <v>710</v>
      </c>
    </row>
    <row r="22" spans="1:7">
      <c r="A22" s="1" t="s">
        <v>110</v>
      </c>
      <c r="B22" s="13">
        <v>120813072545</v>
      </c>
      <c r="C22" s="11" t="str">
        <f>IF(ISERROR(VLOOKUP(B22,'220812'!B:C,2,FALSE)),"new",VLOOKUP(B22,'220812'!B:C,2,FALSE))</f>
        <v>new</v>
      </c>
      <c r="D22" s="11" t="str">
        <f>IF(ISERROR(VLOOKUP(B22,'220812'!B:D,3,FALSE)),"new",IF(VLOOKUP(B22,'220812'!B:D,3,FALSE)="new","existing",VLOOKUP(B22,'220812'!B:D,3,FALSE)))</f>
        <v>new</v>
      </c>
      <c r="E22" s="4">
        <f t="shared" si="1"/>
        <v>41144</v>
      </c>
      <c r="F22" s="11" t="str">
        <f>IF(ISERROR(VLOOKUP(B22,'240812'!B:B,1,FALSE)),"yes","no")</f>
        <v>no</v>
      </c>
      <c r="G22" s="2" t="s">
        <v>669</v>
      </c>
    </row>
    <row r="23" spans="1:7">
      <c r="A23" s="1" t="s">
        <v>109</v>
      </c>
      <c r="B23" s="13">
        <v>120813072546</v>
      </c>
      <c r="C23" s="11" t="str">
        <f>IF(ISERROR(VLOOKUP(B23,'220812'!B:C,2,FALSE)),"new",VLOOKUP(B23,'220812'!B:C,2,FALSE))</f>
        <v>new</v>
      </c>
      <c r="D23" s="11" t="str">
        <f>IF(ISERROR(VLOOKUP(B23,'220812'!B:D,3,FALSE)),"new",IF(VLOOKUP(B23,'220812'!B:D,3,FALSE)="new","existing",VLOOKUP(B23,'220812'!B:D,3,FALSE)))</f>
        <v>new</v>
      </c>
      <c r="E23" s="4">
        <f t="shared" si="1"/>
        <v>41144</v>
      </c>
      <c r="F23" s="11" t="str">
        <f>IF(ISERROR(VLOOKUP(B23,'240812'!B:B,1,FALSE)),"yes","no")</f>
        <v>no</v>
      </c>
      <c r="G23" s="2" t="s">
        <v>668</v>
      </c>
    </row>
    <row r="24" spans="1:7">
      <c r="A24" s="11" t="s">
        <v>128</v>
      </c>
      <c r="B24" s="13">
        <v>120814105536</v>
      </c>
      <c r="C24" s="11" t="str">
        <f>IF(ISERROR(VLOOKUP(B24,'220812'!B:C,2,FALSE)),"new",VLOOKUP(B24,'220812'!B:C,2,FALSE))</f>
        <v>new</v>
      </c>
      <c r="D24" s="11" t="str">
        <f>IF(ISERROR(VLOOKUP(B24,'220812'!B:D,3,FALSE)),"new",IF(VLOOKUP(B24,'220812'!B:D,3,FALSE)="new","existing",VLOOKUP(B24,'220812'!B:D,3,FALSE)))</f>
        <v>existing</v>
      </c>
      <c r="E24" s="4">
        <f t="shared" si="1"/>
        <v>41135</v>
      </c>
      <c r="F24" s="11" t="str">
        <f>IF(ISERROR(VLOOKUP(B24,'240812'!B:B,1,FALSE)),"yes","no")</f>
        <v>no</v>
      </c>
      <c r="G24" s="2" t="s">
        <v>708</v>
      </c>
    </row>
    <row r="25" spans="1:7">
      <c r="A25" s="11" t="s">
        <v>416</v>
      </c>
      <c r="B25" s="13">
        <v>120815111406</v>
      </c>
      <c r="C25" s="11" t="str">
        <f>IF(ISERROR(VLOOKUP(B25,'220812'!B:C,2,FALSE)),"new",VLOOKUP(B25,'220812'!B:C,2,FALSE))</f>
        <v>new</v>
      </c>
      <c r="D25" s="11" t="str">
        <f>IF(ISERROR(VLOOKUP(B25,'220812'!B:D,3,FALSE)),"new",IF(VLOOKUP(B25,'220812'!B:D,3,FALSE)="new","existing",VLOOKUP(B25,'220812'!B:D,3,FALSE)))</f>
        <v>existing</v>
      </c>
      <c r="E25" s="4">
        <f t="shared" si="1"/>
        <v>41136</v>
      </c>
      <c r="F25" s="11" t="str">
        <f>IF(ISERROR(VLOOKUP(B25,'240812'!B:B,1,FALSE)),"yes","no")</f>
        <v>no</v>
      </c>
      <c r="G25" s="2" t="s">
        <v>706</v>
      </c>
    </row>
    <row r="26" spans="1:7">
      <c r="A26" s="11" t="s">
        <v>129</v>
      </c>
      <c r="B26" s="13">
        <v>120817055750</v>
      </c>
      <c r="C26" s="11" t="str">
        <f>IF(ISERROR(VLOOKUP(B26,'220812'!B:C,2,FALSE)),"new",VLOOKUP(B26,'220812'!B:C,2,FALSE))</f>
        <v>new</v>
      </c>
      <c r="D26" s="11" t="str">
        <f>IF(ISERROR(VLOOKUP(B26,'220812'!B:D,3,FALSE)),"new",IF(VLOOKUP(B26,'220812'!B:D,3,FALSE)="new","existing",VLOOKUP(B26,'220812'!B:D,3,FALSE)))</f>
        <v>existing</v>
      </c>
      <c r="E26" s="4">
        <f t="shared" si="1"/>
        <v>41138</v>
      </c>
      <c r="F26" s="11" t="str">
        <f>IF(ISERROR(VLOOKUP(B26,'240812'!B:B,1,FALSE)),"yes","no")</f>
        <v>no</v>
      </c>
      <c r="G26" s="2" t="s">
        <v>703</v>
      </c>
    </row>
    <row r="27" spans="1:7">
      <c r="A27" s="11" t="s">
        <v>446</v>
      </c>
      <c r="B27" s="13">
        <v>120817085824</v>
      </c>
      <c r="C27" s="11" t="str">
        <f>IF(ISERROR(VLOOKUP(B27,'220812'!B:C,2,FALSE)),"new",VLOOKUP(B27,'220812'!B:C,2,FALSE))</f>
        <v>new</v>
      </c>
      <c r="D27" s="11" t="str">
        <f>IF(ISERROR(VLOOKUP(B27,'220812'!B:D,3,FALSE)),"new",IF(VLOOKUP(B27,'220812'!B:D,3,FALSE)="new","existing",VLOOKUP(B27,'220812'!B:D,3,FALSE)))</f>
        <v>existing</v>
      </c>
      <c r="E27" s="4">
        <f t="shared" si="1"/>
        <v>41138</v>
      </c>
      <c r="F27" s="11" t="str">
        <f>IF(ISERROR(VLOOKUP(B27,'240812'!B:B,1,FALSE)),"yes","no")</f>
        <v>no</v>
      </c>
      <c r="G27" s="2" t="s">
        <v>702</v>
      </c>
    </row>
    <row r="28" spans="1:7">
      <c r="A28" s="11" t="s">
        <v>445</v>
      </c>
      <c r="B28" s="13">
        <v>120817090532</v>
      </c>
      <c r="C28" s="11" t="str">
        <f>IF(ISERROR(VLOOKUP(B28,'220812'!B:C,2,FALSE)),"new",VLOOKUP(B28,'220812'!B:C,2,FALSE))</f>
        <v>new</v>
      </c>
      <c r="D28" s="11" t="str">
        <f>IF(ISERROR(VLOOKUP(B28,'220812'!B:D,3,FALSE)),"new",IF(VLOOKUP(B28,'220812'!B:D,3,FALSE)="new","existing",VLOOKUP(B28,'220812'!B:D,3,FALSE)))</f>
        <v>existing</v>
      </c>
      <c r="E28" s="4">
        <f t="shared" si="1"/>
        <v>41138</v>
      </c>
      <c r="F28" s="11" t="str">
        <f>IF(ISERROR(VLOOKUP(B28,'240812'!B:B,1,FALSE)),"yes","no")</f>
        <v>no</v>
      </c>
      <c r="G28" s="2" t="s">
        <v>701</v>
      </c>
    </row>
    <row r="29" spans="1:7">
      <c r="A29" s="11" t="s">
        <v>444</v>
      </c>
      <c r="B29" s="13">
        <v>120817091023</v>
      </c>
      <c r="C29" s="11" t="str">
        <f>IF(ISERROR(VLOOKUP(B29,'220812'!B:C,2,FALSE)),"new",VLOOKUP(B29,'220812'!B:C,2,FALSE))</f>
        <v>new</v>
      </c>
      <c r="D29" s="11" t="str">
        <f>IF(ISERROR(VLOOKUP(B29,'220812'!B:D,3,FALSE)),"new",IF(VLOOKUP(B29,'220812'!B:D,3,FALSE)="new","existing",VLOOKUP(B29,'220812'!B:D,3,FALSE)))</f>
        <v>existing</v>
      </c>
      <c r="E29" s="4">
        <f t="shared" si="1"/>
        <v>41138</v>
      </c>
      <c r="F29" s="11" t="str">
        <f>IF(ISERROR(VLOOKUP(B29,'240812'!B:B,1,FALSE)),"yes","no")</f>
        <v>no</v>
      </c>
      <c r="G29" s="2" t="s">
        <v>700</v>
      </c>
    </row>
    <row r="30" spans="1:7">
      <c r="A30" s="11" t="s">
        <v>443</v>
      </c>
      <c r="B30" s="13">
        <v>120817091200</v>
      </c>
      <c r="C30" s="11" t="str">
        <f>IF(ISERROR(VLOOKUP(B30,'220812'!B:C,2,FALSE)),"new",VLOOKUP(B30,'220812'!B:C,2,FALSE))</f>
        <v>new</v>
      </c>
      <c r="D30" s="11" t="str">
        <f>IF(ISERROR(VLOOKUP(B30,'220812'!B:D,3,FALSE)),"new",IF(VLOOKUP(B30,'220812'!B:D,3,FALSE)="new","existing",VLOOKUP(B30,'220812'!B:D,3,FALSE)))</f>
        <v>existing</v>
      </c>
      <c r="E30" s="4">
        <f t="shared" si="1"/>
        <v>41138</v>
      </c>
      <c r="F30" s="11" t="str">
        <f>IF(ISERROR(VLOOKUP(B30,'240812'!B:B,1,FALSE)),"yes","no")</f>
        <v>no</v>
      </c>
      <c r="G30" s="2" t="s">
        <v>699</v>
      </c>
    </row>
    <row r="31" spans="1:7">
      <c r="A31" s="11" t="s">
        <v>442</v>
      </c>
      <c r="B31" s="13">
        <v>120817091339</v>
      </c>
      <c r="C31" s="11" t="str">
        <f>IF(ISERROR(VLOOKUP(B31,'220812'!B:C,2,FALSE)),"new",VLOOKUP(B31,'220812'!B:C,2,FALSE))</f>
        <v>new</v>
      </c>
      <c r="D31" s="11" t="str">
        <f>IF(ISERROR(VLOOKUP(B31,'220812'!B:D,3,FALSE)),"new",IF(VLOOKUP(B31,'220812'!B:D,3,FALSE)="new","existing",VLOOKUP(B31,'220812'!B:D,3,FALSE)))</f>
        <v>existing</v>
      </c>
      <c r="E31" s="4">
        <f t="shared" si="1"/>
        <v>41138</v>
      </c>
      <c r="F31" s="11" t="str">
        <f>IF(ISERROR(VLOOKUP(B31,'240812'!B:B,1,FALSE)),"yes","no")</f>
        <v>no</v>
      </c>
      <c r="G31" s="2" t="s">
        <v>698</v>
      </c>
    </row>
    <row r="32" spans="1:7">
      <c r="A32" s="11" t="s">
        <v>440</v>
      </c>
      <c r="B32" s="13">
        <v>120817091514</v>
      </c>
      <c r="C32" s="11" t="str">
        <f>IF(ISERROR(VLOOKUP(B32,'220812'!B:C,2,FALSE)),"new",VLOOKUP(B32,'220812'!B:C,2,FALSE))</f>
        <v>new</v>
      </c>
      <c r="D32" s="11" t="str">
        <f>IF(ISERROR(VLOOKUP(B32,'220812'!B:D,3,FALSE)),"new",IF(VLOOKUP(B32,'220812'!B:D,3,FALSE)="new","existing",VLOOKUP(B32,'220812'!B:D,3,FALSE)))</f>
        <v>existing</v>
      </c>
      <c r="E32" s="4">
        <f t="shared" si="1"/>
        <v>41138</v>
      </c>
      <c r="F32" s="11" t="str">
        <f>IF(ISERROR(VLOOKUP(B32,'240812'!B:B,1,FALSE)),"yes","no")</f>
        <v>no</v>
      </c>
      <c r="G32" s="2" t="s">
        <v>697</v>
      </c>
    </row>
    <row r="33" spans="1:7">
      <c r="A33" s="11" t="s">
        <v>13</v>
      </c>
      <c r="B33" s="13">
        <v>120817093410</v>
      </c>
      <c r="C33" s="11" t="str">
        <f>IF(ISERROR(VLOOKUP(B33,'220812'!B:C,2,FALSE)),"new",VLOOKUP(B33,'220812'!B:C,2,FALSE))</f>
        <v>new</v>
      </c>
      <c r="D33" s="11" t="str">
        <f>IF(ISERROR(VLOOKUP(B33,'220812'!B:D,3,FALSE)),"new",IF(VLOOKUP(B33,'220812'!B:D,3,FALSE)="new","existing",VLOOKUP(B33,'220812'!B:D,3,FALSE)))</f>
        <v>existing</v>
      </c>
      <c r="E33" s="4">
        <f t="shared" si="1"/>
        <v>41138</v>
      </c>
      <c r="F33" s="11" t="str">
        <f>IF(ISERROR(VLOOKUP(B33,'240812'!B:B,1,FALSE)),"yes","no")</f>
        <v>no</v>
      </c>
      <c r="G33" s="2" t="s">
        <v>696</v>
      </c>
    </row>
    <row r="34" spans="1:7">
      <c r="A34" s="11" t="s">
        <v>14</v>
      </c>
      <c r="B34" s="13">
        <v>120817093719</v>
      </c>
      <c r="C34" s="11" t="str">
        <f>IF(ISERROR(VLOOKUP(B34,'220812'!B:C,2,FALSE)),"new",VLOOKUP(B34,'220812'!B:C,2,FALSE))</f>
        <v>new</v>
      </c>
      <c r="D34" s="11" t="str">
        <f>IF(ISERROR(VLOOKUP(B34,'220812'!B:D,3,FALSE)),"new",IF(VLOOKUP(B34,'220812'!B:D,3,FALSE)="new","existing",VLOOKUP(B34,'220812'!B:D,3,FALSE)))</f>
        <v>existing</v>
      </c>
      <c r="E34" s="4">
        <f t="shared" si="1"/>
        <v>41138</v>
      </c>
      <c r="F34" s="11" t="str">
        <f>IF(ISERROR(VLOOKUP(B34,'240812'!B:B,1,FALSE)),"yes","no")</f>
        <v>no</v>
      </c>
      <c r="G34" s="2" t="s">
        <v>695</v>
      </c>
    </row>
    <row r="35" spans="1:7">
      <c r="A35" s="11" t="s">
        <v>435</v>
      </c>
      <c r="B35" s="13">
        <v>120817093926</v>
      </c>
      <c r="C35" s="11" t="str">
        <f>IF(ISERROR(VLOOKUP(B35,'220812'!B:C,2,FALSE)),"new",VLOOKUP(B35,'220812'!B:C,2,FALSE))</f>
        <v>new</v>
      </c>
      <c r="D35" s="11" t="str">
        <f>IF(ISERROR(VLOOKUP(B35,'220812'!B:D,3,FALSE)),"new",IF(VLOOKUP(B35,'220812'!B:D,3,FALSE)="new","existing",VLOOKUP(B35,'220812'!B:D,3,FALSE)))</f>
        <v>existing</v>
      </c>
      <c r="E35" s="4">
        <f t="shared" si="1"/>
        <v>41138</v>
      </c>
      <c r="F35" s="11" t="str">
        <f>IF(ISERROR(VLOOKUP(B35,'240812'!B:B,1,FALSE)),"yes","no")</f>
        <v>no</v>
      </c>
      <c r="G35" s="2" t="s">
        <v>694</v>
      </c>
    </row>
    <row r="36" spans="1:7">
      <c r="A36" s="11" t="s">
        <v>28</v>
      </c>
      <c r="B36" s="13">
        <v>120817094044</v>
      </c>
      <c r="C36" s="11" t="str">
        <f>IF(ISERROR(VLOOKUP(B36,'220812'!B:C,2,FALSE)),"new",VLOOKUP(B36,'220812'!B:C,2,FALSE))</f>
        <v>new</v>
      </c>
      <c r="D36" s="11" t="str">
        <f>IF(ISERROR(VLOOKUP(B36,'220812'!B:D,3,FALSE)),"new",IF(VLOOKUP(B36,'220812'!B:D,3,FALSE)="new","existing",VLOOKUP(B36,'220812'!B:D,3,FALSE)))</f>
        <v>existing</v>
      </c>
      <c r="E36" s="4">
        <f t="shared" si="1"/>
        <v>41138</v>
      </c>
      <c r="F36" s="11" t="str">
        <f>IF(ISERROR(VLOOKUP(B36,'240812'!B:B,1,FALSE)),"yes","no")</f>
        <v>no</v>
      </c>
      <c r="G36" s="2" t="s">
        <v>693</v>
      </c>
    </row>
    <row r="37" spans="1:7">
      <c r="A37" s="11" t="s">
        <v>16</v>
      </c>
      <c r="B37" s="13">
        <v>120817094247</v>
      </c>
      <c r="C37" s="11" t="str">
        <f>IF(ISERROR(VLOOKUP(B37,'220812'!B:C,2,FALSE)),"new",VLOOKUP(B37,'220812'!B:C,2,FALSE))</f>
        <v>new</v>
      </c>
      <c r="D37" s="11" t="str">
        <f>IF(ISERROR(VLOOKUP(B37,'220812'!B:D,3,FALSE)),"new",IF(VLOOKUP(B37,'220812'!B:D,3,FALSE)="new","existing",VLOOKUP(B37,'220812'!B:D,3,FALSE)))</f>
        <v>existing</v>
      </c>
      <c r="E37" s="4">
        <f t="shared" si="1"/>
        <v>41138</v>
      </c>
      <c r="F37" s="11" t="str">
        <f>IF(ISERROR(VLOOKUP(B37,'240812'!B:B,1,FALSE)),"yes","no")</f>
        <v>no</v>
      </c>
      <c r="G37" s="2" t="s">
        <v>692</v>
      </c>
    </row>
    <row r="38" spans="1:7">
      <c r="A38" s="11" t="s">
        <v>15</v>
      </c>
      <c r="B38" s="13">
        <v>120817094548</v>
      </c>
      <c r="C38" s="11" t="str">
        <f>IF(ISERROR(VLOOKUP(B38,'220812'!B:C,2,FALSE)),"new",VLOOKUP(B38,'220812'!B:C,2,FALSE))</f>
        <v>new</v>
      </c>
      <c r="D38" s="11" t="str">
        <f>IF(ISERROR(VLOOKUP(B38,'220812'!B:D,3,FALSE)),"new",IF(VLOOKUP(B38,'220812'!B:D,3,FALSE)="new","existing",VLOOKUP(B38,'220812'!B:D,3,FALSE)))</f>
        <v>existing</v>
      </c>
      <c r="E38" s="4">
        <f t="shared" si="1"/>
        <v>41138</v>
      </c>
      <c r="F38" s="11" t="str">
        <f>IF(ISERROR(VLOOKUP(B38,'240812'!B:B,1,FALSE)),"yes","no")</f>
        <v>no</v>
      </c>
      <c r="G38" s="2" t="s">
        <v>691</v>
      </c>
    </row>
    <row r="39" spans="1:7">
      <c r="A39" s="11" t="s">
        <v>29</v>
      </c>
      <c r="B39" s="13">
        <v>120817094811</v>
      </c>
      <c r="C39" s="11" t="str">
        <f>IF(ISERROR(VLOOKUP(B39,'220812'!B:C,2,FALSE)),"new",VLOOKUP(B39,'220812'!B:C,2,FALSE))</f>
        <v>new</v>
      </c>
      <c r="D39" s="11" t="str">
        <f>IF(ISERROR(VLOOKUP(B39,'220812'!B:D,3,FALSE)),"new",IF(VLOOKUP(B39,'220812'!B:D,3,FALSE)="new","existing",VLOOKUP(B39,'220812'!B:D,3,FALSE)))</f>
        <v>existing</v>
      </c>
      <c r="E39" s="4">
        <f t="shared" si="1"/>
        <v>41138</v>
      </c>
      <c r="F39" s="11" t="str">
        <f>IF(ISERROR(VLOOKUP(B39,'240812'!B:B,1,FALSE)),"yes","no")</f>
        <v>no</v>
      </c>
      <c r="G39" s="2" t="s">
        <v>690</v>
      </c>
    </row>
    <row r="40" spans="1:7">
      <c r="A40" s="11" t="s">
        <v>427</v>
      </c>
      <c r="B40" s="13">
        <v>120817095100</v>
      </c>
      <c r="C40" s="11" t="str">
        <f>IF(ISERROR(VLOOKUP(B40,'220812'!B:C,2,FALSE)),"new",VLOOKUP(B40,'220812'!B:C,2,FALSE))</f>
        <v>new</v>
      </c>
      <c r="D40" s="11" t="str">
        <f>IF(ISERROR(VLOOKUP(B40,'220812'!B:D,3,FALSE)),"new",IF(VLOOKUP(B40,'220812'!B:D,3,FALSE)="new","existing",VLOOKUP(B40,'220812'!B:D,3,FALSE)))</f>
        <v>existing</v>
      </c>
      <c r="E40" s="4">
        <f t="shared" si="1"/>
        <v>41138</v>
      </c>
      <c r="F40" s="11" t="str">
        <f>IF(ISERROR(VLOOKUP(B40,'240812'!B:B,1,FALSE)),"yes","no")</f>
        <v>no</v>
      </c>
      <c r="G40" s="2" t="s">
        <v>688</v>
      </c>
    </row>
    <row r="41" spans="1:7">
      <c r="A41" s="11" t="s">
        <v>425</v>
      </c>
      <c r="B41" s="13">
        <v>120817095329</v>
      </c>
      <c r="C41" s="11" t="str">
        <f>IF(ISERROR(VLOOKUP(B41,'220812'!B:C,2,FALSE)),"new",VLOOKUP(B41,'220812'!B:C,2,FALSE))</f>
        <v>new</v>
      </c>
      <c r="D41" s="11" t="str">
        <f>IF(ISERROR(VLOOKUP(B41,'220812'!B:D,3,FALSE)),"new",IF(VLOOKUP(B41,'220812'!B:D,3,FALSE)="new","existing",VLOOKUP(B41,'220812'!B:D,3,FALSE)))</f>
        <v>existing</v>
      </c>
      <c r="E41" s="4">
        <f t="shared" si="1"/>
        <v>41138</v>
      </c>
      <c r="F41" s="11" t="str">
        <f>IF(ISERROR(VLOOKUP(B41,'240812'!B:B,1,FALSE)),"yes","no")</f>
        <v>no</v>
      </c>
      <c r="G41" s="2" t="s">
        <v>687</v>
      </c>
    </row>
    <row r="42" spans="1:7">
      <c r="A42" s="11" t="s">
        <v>422</v>
      </c>
      <c r="B42" s="13">
        <v>120817095624</v>
      </c>
      <c r="C42" s="11" t="str">
        <f>IF(ISERROR(VLOOKUP(B42,'220812'!B:C,2,FALSE)),"new",VLOOKUP(B42,'220812'!B:C,2,FALSE))</f>
        <v>new</v>
      </c>
      <c r="D42" s="11" t="str">
        <f>IF(ISERROR(VLOOKUP(B42,'220812'!B:D,3,FALSE)),"new",IF(VLOOKUP(B42,'220812'!B:D,3,FALSE)="new","existing",VLOOKUP(B42,'220812'!B:D,3,FALSE)))</f>
        <v>existing</v>
      </c>
      <c r="E42" s="4">
        <f t="shared" si="1"/>
        <v>41138</v>
      </c>
      <c r="F42" s="11" t="str">
        <f>IF(ISERROR(VLOOKUP(B42,'240812'!B:B,1,FALSE)),"yes","no")</f>
        <v>no</v>
      </c>
      <c r="G42" s="2" t="s">
        <v>685</v>
      </c>
    </row>
    <row r="43" spans="1:7">
      <c r="A43" s="1" t="s">
        <v>49</v>
      </c>
      <c r="B43" s="13">
        <v>120821090709</v>
      </c>
      <c r="C43" s="11" t="str">
        <f>IF(ISERROR(VLOOKUP(B43,'220812'!B:C,2,FALSE)),"new",VLOOKUP(B43,'220812'!B:C,2,FALSE))</f>
        <v>new</v>
      </c>
      <c r="D43" s="11" t="str">
        <f>IF(ISERROR(VLOOKUP(B43,'220812'!B:D,3,FALSE)),"new",IF(VLOOKUP(B43,'220812'!B:D,3,FALSE)="new","existing",VLOOKUP(B43,'220812'!B:D,3,FALSE)))</f>
        <v>existing</v>
      </c>
      <c r="E43" s="4">
        <f t="shared" si="1"/>
        <v>41144</v>
      </c>
      <c r="F43" s="11" t="str">
        <f>IF(ISERROR(VLOOKUP(B43,'240812'!B:B,1,FALSE)),"yes","no")</f>
        <v>no</v>
      </c>
      <c r="G43" s="2" t="s">
        <v>670</v>
      </c>
    </row>
    <row r="44" spans="1:7">
      <c r="A44" s="11" t="s">
        <v>567</v>
      </c>
      <c r="B44" s="13">
        <v>120821104845</v>
      </c>
      <c r="C44" s="11" t="str">
        <f>IF(ISERROR(VLOOKUP(B44,'220812'!B:C,2,FALSE)),"new",VLOOKUP(B44,'220812'!B:C,2,FALSE))</f>
        <v>new</v>
      </c>
      <c r="D44" s="11" t="str">
        <f>IF(ISERROR(VLOOKUP(B44,'220812'!B:D,3,FALSE)),"new",IF(VLOOKUP(B44,'220812'!B:D,3,FALSE)="new","existing",VLOOKUP(B44,'220812'!B:D,3,FALSE)))</f>
        <v>existing</v>
      </c>
      <c r="E44" s="4">
        <f t="shared" si="1"/>
        <v>41142</v>
      </c>
      <c r="F44" s="11" t="str">
        <f>IF(ISERROR(VLOOKUP(B44,'240812'!B:B,1,FALSE)),"yes","no")</f>
        <v>no</v>
      </c>
      <c r="G44" s="2" t="s">
        <v>682</v>
      </c>
    </row>
    <row r="45" spans="1:7">
      <c r="A45" s="1" t="s">
        <v>673</v>
      </c>
      <c r="B45" s="13">
        <v>120822072617</v>
      </c>
      <c r="C45" s="11" t="str">
        <f>IF(ISERROR(VLOOKUP(B45,'220812'!B:C,2,FALSE)),"new",VLOOKUP(B45,'220812'!B:C,2,FALSE))</f>
        <v>new</v>
      </c>
      <c r="D45" s="11" t="str">
        <f>IF(ISERROR(VLOOKUP(B45,'220812'!B:D,3,FALSE)),"new",IF(VLOOKUP(B45,'220812'!B:D,3,FALSE)="new","existing",VLOOKUP(B45,'220812'!B:D,3,FALSE)))</f>
        <v>new</v>
      </c>
      <c r="E45" s="4">
        <f t="shared" si="1"/>
        <v>41143</v>
      </c>
      <c r="F45" s="11" t="str">
        <f>IF(ISERROR(VLOOKUP(B45,'240812'!B:B,1,FALSE)),"yes","no")</f>
        <v>no</v>
      </c>
      <c r="G45" s="2" t="s">
        <v>674</v>
      </c>
    </row>
    <row r="46" spans="1:7">
      <c r="A46" s="1" t="s">
        <v>671</v>
      </c>
      <c r="B46" s="13">
        <v>120822073346</v>
      </c>
      <c r="C46" s="11" t="str">
        <f>IF(ISERROR(VLOOKUP(B46,'220812'!B:C,2,FALSE)),"new",VLOOKUP(B46,'220812'!B:C,2,FALSE))</f>
        <v>new</v>
      </c>
      <c r="D46" s="11" t="str">
        <f>IF(ISERROR(VLOOKUP(B46,'220812'!B:D,3,FALSE)),"new",IF(VLOOKUP(B46,'220812'!B:D,3,FALSE)="new","existing",VLOOKUP(B46,'220812'!B:D,3,FALSE)))</f>
        <v>new</v>
      </c>
      <c r="E46" s="4">
        <f t="shared" si="1"/>
        <v>41143</v>
      </c>
      <c r="F46" s="11" t="str">
        <f>IF(ISERROR(VLOOKUP(B46,'240812'!B:B,1,FALSE)),"yes","no")</f>
        <v>no</v>
      </c>
      <c r="G46" s="2" t="s">
        <v>672</v>
      </c>
    </row>
    <row r="47" spans="1:7">
      <c r="A47" s="11" t="s">
        <v>21</v>
      </c>
      <c r="B47" s="13">
        <v>1101121309421</v>
      </c>
      <c r="C47" s="11" t="str">
        <f>IF(ISERROR(VLOOKUP(B47,'220812'!B:C,2,FALSE)),"new",VLOOKUP(B47,'220812'!B:C,2,FALSE))</f>
        <v>new</v>
      </c>
      <c r="D47" s="11" t="str">
        <f>IF(ISERROR(VLOOKUP(B47,'220812'!B:D,3,FALSE)),"new",IF(VLOOKUP(B47,'220812'!B:D,3,FALSE)="new","existing",VLOOKUP(B47,'220812'!B:D,3,FALSE)))</f>
        <v>existing</v>
      </c>
      <c r="E47" s="4">
        <f t="shared" si="1"/>
        <v>41116</v>
      </c>
      <c r="F47" s="11" t="str">
        <f>IF(ISERROR(VLOOKUP(B47,'240812'!B:B,1,FALSE)),"yes","no")</f>
        <v>no</v>
      </c>
      <c r="G47" s="2" t="s">
        <v>246</v>
      </c>
    </row>
    <row r="48" spans="1:7">
      <c r="A48" s="11" t="s">
        <v>233</v>
      </c>
      <c r="B48" s="13">
        <v>1203260617051</v>
      </c>
      <c r="C48" s="11" t="str">
        <f>IF(ISERROR(VLOOKUP(B48,'220812'!B:C,2,FALSE)),"new",VLOOKUP(B48,'220812'!B:C,2,FALSE))</f>
        <v>new</v>
      </c>
      <c r="D48" s="11" t="str">
        <f>IF(ISERROR(VLOOKUP(B48,'220812'!B:D,3,FALSE)),"new",IF(VLOOKUP(B48,'220812'!B:D,3,FALSE)="new","existing",VLOOKUP(B48,'220812'!B:D,3,FALSE)))</f>
        <v>existing</v>
      </c>
      <c r="E48" s="4">
        <f t="shared" si="1"/>
        <v>41111</v>
      </c>
      <c r="F48" s="11" t="str">
        <f>IF(ISERROR(VLOOKUP(B48,'240812'!B:B,1,FALSE)),"yes","no")</f>
        <v>no</v>
      </c>
      <c r="G48" s="2" t="s">
        <v>235</v>
      </c>
    </row>
    <row r="49" spans="1:7">
      <c r="A49" s="11" t="s">
        <v>148</v>
      </c>
      <c r="B49" s="13">
        <v>1205291205301</v>
      </c>
      <c r="C49" s="11" t="str">
        <f>IF(ISERROR(VLOOKUP(B49,'220812'!B:C,2,FALSE)),"new",VLOOKUP(B49,'220812'!B:C,2,FALSE))</f>
        <v>new</v>
      </c>
      <c r="D49" s="11" t="str">
        <f>IF(ISERROR(VLOOKUP(B49,'220812'!B:D,3,FALSE)),"new",IF(VLOOKUP(B49,'220812'!B:D,3,FALSE)="new","existing",VLOOKUP(B49,'220812'!B:D,3,FALSE)))</f>
        <v>existing</v>
      </c>
      <c r="E49" s="4">
        <f t="shared" si="1"/>
        <v>41123</v>
      </c>
      <c r="F49" s="11" t="str">
        <f>IF(ISERROR(VLOOKUP(B49,'240812'!B:B,1,FALSE)),"yes","no")</f>
        <v>no</v>
      </c>
      <c r="G49" s="2" t="s">
        <v>259</v>
      </c>
    </row>
    <row r="50" spans="1:7">
      <c r="A50" s="1" t="s">
        <v>249</v>
      </c>
      <c r="B50" s="13">
        <v>1207120911141</v>
      </c>
      <c r="C50" s="11" t="str">
        <f>IF(ISERROR(VLOOKUP(B50,'220812'!B:C,2,FALSE)),"new",VLOOKUP(B50,'220812'!B:C,2,FALSE))</f>
        <v>new</v>
      </c>
      <c r="D50" s="11" t="str">
        <f>IF(ISERROR(VLOOKUP(B50,'220812'!B:D,3,FALSE)),"new",IF(VLOOKUP(B50,'220812'!B:D,3,FALSE)="new","existing",VLOOKUP(B50,'220812'!B:D,3,FALSE)))</f>
        <v>existing</v>
      </c>
      <c r="E50" s="4">
        <f t="shared" si="1"/>
        <v>41143</v>
      </c>
      <c r="F50" s="11" t="str">
        <f>IF(ISERROR(VLOOKUP(B50,'240812'!B:B,1,FALSE)),"yes","no")</f>
        <v>no</v>
      </c>
      <c r="G50" s="2" t="s">
        <v>675</v>
      </c>
    </row>
    <row r="51" spans="1:7">
      <c r="A51" s="1" t="s">
        <v>353</v>
      </c>
      <c r="B51" s="13">
        <v>1207300822342</v>
      </c>
      <c r="C51" s="11" t="str">
        <f>IF(ISERROR(VLOOKUP(B51,'220812'!B:C,2,FALSE)),"new",VLOOKUP(B51,'220812'!B:C,2,FALSE))</f>
        <v>new</v>
      </c>
      <c r="D51" s="11" t="str">
        <f>IF(ISERROR(VLOOKUP(B51,'220812'!B:D,3,FALSE)),"new",IF(VLOOKUP(B51,'220812'!B:D,3,FALSE)="new","existing",VLOOKUP(B51,'220812'!B:D,3,FALSE)))</f>
        <v>existing</v>
      </c>
      <c r="E51" s="4">
        <f t="shared" si="1"/>
        <v>41143</v>
      </c>
      <c r="F51" s="11" t="str">
        <f>IF(ISERROR(VLOOKUP(B51,'240812'!B:B,1,FALSE)),"yes","no")</f>
        <v>no</v>
      </c>
      <c r="G51" s="2" t="s">
        <v>676</v>
      </c>
    </row>
    <row r="52" spans="1:7">
      <c r="A52" s="1" t="s">
        <v>393</v>
      </c>
      <c r="B52" s="13">
        <v>1207310442292</v>
      </c>
      <c r="C52" s="11" t="str">
        <f>IF(ISERROR(VLOOKUP(B52,'220812'!B:C,2,FALSE)),"new",VLOOKUP(B52,'220812'!B:C,2,FALSE))</f>
        <v>new</v>
      </c>
      <c r="D52" s="11" t="str">
        <f>IF(ISERROR(VLOOKUP(B52,'220812'!B:D,3,FALSE)),"new",IF(VLOOKUP(B52,'220812'!B:D,3,FALSE)="new","existing",VLOOKUP(B52,'220812'!B:D,3,FALSE)))</f>
        <v>existing</v>
      </c>
      <c r="E52" s="4">
        <f t="shared" si="1"/>
        <v>41143</v>
      </c>
      <c r="F52" s="11" t="str">
        <f>IF(ISERROR(VLOOKUP(B52,'240812'!B:B,1,FALSE)),"yes","no")</f>
        <v>no</v>
      </c>
      <c r="G52" s="2" t="s">
        <v>677</v>
      </c>
    </row>
    <row r="53" spans="1:7">
      <c r="A53" s="1" t="s">
        <v>487</v>
      </c>
      <c r="B53" s="13">
        <v>1207311200172</v>
      </c>
      <c r="C53" s="11" t="str">
        <f>IF(ISERROR(VLOOKUP(B53,'220812'!B:C,2,FALSE)),"new",VLOOKUP(B53,'220812'!B:C,2,FALSE))</f>
        <v>new</v>
      </c>
      <c r="D53" s="11" t="str">
        <f>IF(ISERROR(VLOOKUP(B53,'220812'!B:D,3,FALSE)),"new",IF(VLOOKUP(B53,'220812'!B:D,3,FALSE)="new","existing",VLOOKUP(B53,'220812'!B:D,3,FALSE)))</f>
        <v>existing</v>
      </c>
      <c r="E53" s="4">
        <f t="shared" si="1"/>
        <v>41143</v>
      </c>
      <c r="F53" s="11" t="str">
        <f>IF(ISERROR(VLOOKUP(B53,'240812'!B:B,1,FALSE)),"yes","no")</f>
        <v>no</v>
      </c>
      <c r="G53" s="2" t="s">
        <v>680</v>
      </c>
    </row>
    <row r="54" spans="1:7">
      <c r="A54" s="11" t="s">
        <v>485</v>
      </c>
      <c r="B54" s="13">
        <v>1208011218572</v>
      </c>
      <c r="C54" s="11" t="str">
        <f>IF(ISERROR(VLOOKUP(B54,'220812'!B:C,2,FALSE)),"new",VLOOKUP(B54,'220812'!B:C,2,FALSE))</f>
        <v>new</v>
      </c>
      <c r="D54" s="11" t="str">
        <f>IF(ISERROR(VLOOKUP(B54,'220812'!B:D,3,FALSE)),"new",IF(VLOOKUP(B54,'220812'!B:D,3,FALSE)="new","existing",VLOOKUP(B54,'220812'!B:D,3,FALSE)))</f>
        <v>existing</v>
      </c>
      <c r="E54" s="4">
        <f t="shared" si="1"/>
        <v>41143</v>
      </c>
      <c r="F54" s="11" t="str">
        <f>IF(ISERROR(VLOOKUP(B54,'240812'!B:B,1,FALSE)),"yes","no")</f>
        <v>no</v>
      </c>
      <c r="G54" s="2" t="s">
        <v>681</v>
      </c>
    </row>
    <row r="55" spans="1:7">
      <c r="A55" s="11" t="s">
        <v>262</v>
      </c>
      <c r="B55" s="13">
        <v>1208030616571</v>
      </c>
      <c r="C55" s="11" t="str">
        <f>IF(ISERROR(VLOOKUP(B55,'220812'!B:C,2,FALSE)),"new",VLOOKUP(B55,'220812'!B:C,2,FALSE))</f>
        <v>new</v>
      </c>
      <c r="D55" s="11" t="str">
        <f>IF(ISERROR(VLOOKUP(B55,'220812'!B:D,3,FALSE)),"new",IF(VLOOKUP(B55,'220812'!B:D,3,FALSE)="new","existing",VLOOKUP(B55,'220812'!B:D,3,FALSE)))</f>
        <v>existing</v>
      </c>
      <c r="E55" s="4">
        <f t="shared" si="1"/>
        <v>41124</v>
      </c>
      <c r="F55" s="11" t="str">
        <f>IF(ISERROR(VLOOKUP(B55,'240812'!B:B,1,FALSE)),"yes","no")</f>
        <v>no</v>
      </c>
      <c r="G55" s="2" t="s">
        <v>263</v>
      </c>
    </row>
    <row r="56" spans="1:7">
      <c r="A56" s="1" t="s">
        <v>491</v>
      </c>
      <c r="B56" s="13">
        <v>1208060830302</v>
      </c>
      <c r="C56" s="11" t="str">
        <f>IF(ISERROR(VLOOKUP(B56,'220812'!B:C,2,FALSE)),"new",VLOOKUP(B56,'220812'!B:C,2,FALSE))</f>
        <v>new</v>
      </c>
      <c r="D56" s="11" t="str">
        <f>IF(ISERROR(VLOOKUP(B56,'220812'!B:D,3,FALSE)),"new",IF(VLOOKUP(B56,'220812'!B:D,3,FALSE)="new","existing",VLOOKUP(B56,'220812'!B:D,3,FALSE)))</f>
        <v>existing</v>
      </c>
      <c r="E56" s="4">
        <f t="shared" si="1"/>
        <v>41143</v>
      </c>
      <c r="F56" s="11" t="str">
        <f>IF(ISERROR(VLOOKUP(B56,'240812'!B:B,1,FALSE)),"yes","no")</f>
        <v>no</v>
      </c>
      <c r="G56" s="2" t="s">
        <v>678</v>
      </c>
    </row>
    <row r="57" spans="1:7">
      <c r="A57" s="11" t="s">
        <v>64</v>
      </c>
      <c r="B57" s="13">
        <v>1208090636051</v>
      </c>
      <c r="C57" s="11" t="str">
        <f>IF(ISERROR(VLOOKUP(B57,'220812'!B:C,2,FALSE)),"new",VLOOKUP(B57,'220812'!B:C,2,FALSE))</f>
        <v>new</v>
      </c>
      <c r="D57" s="11" t="str">
        <f>IF(ISERROR(VLOOKUP(B57,'220812'!B:D,3,FALSE)),"new",IF(VLOOKUP(B57,'220812'!B:D,3,FALSE)="new","existing",VLOOKUP(B57,'220812'!B:D,3,FALSE)))</f>
        <v>existing</v>
      </c>
      <c r="E57" s="4">
        <f t="shared" si="1"/>
        <v>41134</v>
      </c>
      <c r="F57" s="11" t="str">
        <f>IF(ISERROR(VLOOKUP(B57,'240812'!B:B,1,FALSE)),"yes","no")</f>
        <v>no</v>
      </c>
      <c r="G57" s="2" t="s">
        <v>711</v>
      </c>
    </row>
    <row r="58" spans="1:7">
      <c r="A58" s="1" t="s">
        <v>489</v>
      </c>
      <c r="B58" s="13">
        <v>1208130524571</v>
      </c>
      <c r="C58" s="11" t="str">
        <f>IF(ISERROR(VLOOKUP(B58,'220812'!B:C,2,FALSE)),"new",VLOOKUP(B58,'220812'!B:C,2,FALSE))</f>
        <v>new</v>
      </c>
      <c r="D58" s="11" t="str">
        <f>IF(ISERROR(VLOOKUP(B58,'220812'!B:D,3,FALSE)),"new",IF(VLOOKUP(B58,'220812'!B:D,3,FALSE)="new","existing",VLOOKUP(B58,'220812'!B:D,3,FALSE)))</f>
        <v>existing</v>
      </c>
      <c r="E58" s="4">
        <f t="shared" si="1"/>
        <v>41143</v>
      </c>
      <c r="F58" s="11" t="str">
        <f>IF(ISERROR(VLOOKUP(B58,'240812'!B:B,1,FALSE)),"yes","no")</f>
        <v>no</v>
      </c>
      <c r="G58" s="2" t="s">
        <v>679</v>
      </c>
    </row>
    <row r="59" spans="1:7">
      <c r="A59" s="11" t="s">
        <v>376</v>
      </c>
      <c r="B59" s="13">
        <v>1208130601181</v>
      </c>
      <c r="C59" s="11" t="str">
        <f>IF(ISERROR(VLOOKUP(B59,'220812'!B:C,2,FALSE)),"new",VLOOKUP(B59,'220812'!B:C,2,FALSE))</f>
        <v>new</v>
      </c>
      <c r="D59" s="11" t="str">
        <f>IF(ISERROR(VLOOKUP(B59,'220812'!B:D,3,FALSE)),"new",IF(VLOOKUP(B59,'220812'!B:D,3,FALSE)="new","existing",VLOOKUP(B59,'220812'!B:D,3,FALSE)))</f>
        <v>existing</v>
      </c>
      <c r="E59" s="4">
        <f t="shared" si="1"/>
        <v>41134</v>
      </c>
      <c r="F59" s="11" t="str">
        <f>IF(ISERROR(VLOOKUP(B59,'240812'!B:B,1,FALSE)),"yes","no")</f>
        <v>no</v>
      </c>
      <c r="G59" s="2" t="s">
        <v>709</v>
      </c>
    </row>
    <row r="60" spans="1:7">
      <c r="A60" s="11" t="s">
        <v>389</v>
      </c>
      <c r="B60" s="13">
        <v>1208140314061</v>
      </c>
      <c r="C60" s="11" t="str">
        <f>IF(ISERROR(VLOOKUP(B60,'220812'!B:C,2,FALSE)),"new",VLOOKUP(B60,'220812'!B:C,2,FALSE))</f>
        <v>new</v>
      </c>
      <c r="D60" s="11" t="str">
        <f>IF(ISERROR(VLOOKUP(B60,'220812'!B:D,3,FALSE)),"new",IF(VLOOKUP(B60,'220812'!B:D,3,FALSE)="new","existing",VLOOKUP(B60,'220812'!B:D,3,FALSE)))</f>
        <v>existing</v>
      </c>
      <c r="E60" s="4">
        <f t="shared" si="1"/>
        <v>41136</v>
      </c>
      <c r="F60" s="11" t="str">
        <f>IF(ISERROR(VLOOKUP(B60,'240812'!B:B,1,FALSE)),"yes","no")</f>
        <v>no</v>
      </c>
      <c r="G60" s="2" t="s">
        <v>707</v>
      </c>
    </row>
    <row r="61" spans="1:7">
      <c r="A61" s="11" t="s">
        <v>27</v>
      </c>
      <c r="B61" s="13">
        <v>1208170949261</v>
      </c>
      <c r="C61" s="11" t="str">
        <f>IF(ISERROR(VLOOKUP(B61,'220812'!B:C,2,FALSE)),"new",VLOOKUP(B61,'220812'!B:C,2,FALSE))</f>
        <v>new</v>
      </c>
      <c r="D61" s="11" t="str">
        <f>IF(ISERROR(VLOOKUP(B61,'220812'!B:D,3,FALSE)),"new",IF(VLOOKUP(B61,'220812'!B:D,3,FALSE)="new","existing",VLOOKUP(B61,'220812'!B:D,3,FALSE)))</f>
        <v>existing</v>
      </c>
      <c r="E61" s="4">
        <f t="shared" si="1"/>
        <v>41138</v>
      </c>
      <c r="F61" s="11" t="str">
        <f>IF(ISERROR(VLOOKUP(B61,'240812'!B:B,1,FALSE)),"yes","no")</f>
        <v>no</v>
      </c>
      <c r="G61" s="2" t="s">
        <v>689</v>
      </c>
    </row>
    <row r="62" spans="1:7">
      <c r="A62" s="11" t="s">
        <v>424</v>
      </c>
      <c r="B62" s="13">
        <v>1208170955211</v>
      </c>
      <c r="C62" s="11" t="str">
        <f>IF(ISERROR(VLOOKUP(B62,'220812'!B:C,2,FALSE)),"new",VLOOKUP(B62,'220812'!B:C,2,FALSE))</f>
        <v>new</v>
      </c>
      <c r="D62" s="11" t="str">
        <f>IF(ISERROR(VLOOKUP(B62,'220812'!B:D,3,FALSE)),"new",IF(VLOOKUP(B62,'220812'!B:D,3,FALSE)="new","existing",VLOOKUP(B62,'220812'!B:D,3,FALSE)))</f>
        <v>existing</v>
      </c>
      <c r="E62" s="4">
        <f t="shared" si="1"/>
        <v>41138</v>
      </c>
      <c r="F62" s="11" t="str">
        <f>IF(ISERROR(VLOOKUP(B62,'240812'!B:B,1,FALSE)),"yes","no")</f>
        <v>no</v>
      </c>
      <c r="G62" s="2" t="s">
        <v>686</v>
      </c>
    </row>
    <row r="63" spans="1:7">
      <c r="A63" s="1" t="s">
        <v>664</v>
      </c>
      <c r="B63" s="13">
        <v>1208181910351</v>
      </c>
      <c r="C63" s="11" t="str">
        <f>IF(ISERROR(VLOOKUP(B63,'220812'!B:C,2,FALSE)),"new",VLOOKUP(B63,'220812'!B:C,2,FALSE))</f>
        <v>new</v>
      </c>
      <c r="D63" s="11" t="str">
        <f>IF(ISERROR(VLOOKUP(B63,'220812'!B:D,3,FALSE)),"new",IF(VLOOKUP(B63,'220812'!B:D,3,FALSE)="new","existing",VLOOKUP(B63,'220812'!B:D,3,FALSE)))</f>
        <v>new</v>
      </c>
      <c r="E63" s="4">
        <f t="shared" si="1"/>
        <v>41144</v>
      </c>
      <c r="F63" s="11" t="str">
        <f>IF(ISERROR(VLOOKUP(B63,'240812'!B:B,1,FALSE)),"yes","no")</f>
        <v>no</v>
      </c>
      <c r="G63" s="2" t="s">
        <v>665</v>
      </c>
    </row>
    <row r="64" spans="1:7">
      <c r="A64" s="1" t="s">
        <v>666</v>
      </c>
      <c r="B64" s="13">
        <v>1208181910543</v>
      </c>
      <c r="C64" s="11" t="str">
        <f>IF(ISERROR(VLOOKUP(B64,'220812'!B:C,2,FALSE)),"new",VLOOKUP(B64,'220812'!B:C,2,FALSE))</f>
        <v>new</v>
      </c>
      <c r="D64" s="11" t="str">
        <f>IF(ISERROR(VLOOKUP(B64,'220812'!B:D,3,FALSE)),"new",IF(VLOOKUP(B64,'220812'!B:D,3,FALSE)="new","existing",VLOOKUP(B64,'220812'!B:D,3,FALSE)))</f>
        <v>new</v>
      </c>
      <c r="E64" s="4">
        <f t="shared" si="1"/>
        <v>41144</v>
      </c>
      <c r="F64" s="11" t="str">
        <f>IF(ISERROR(VLOOKUP(B64,'240812'!B:B,1,FALSE)),"yes","no")</f>
        <v>yes</v>
      </c>
      <c r="G64" s="2" t="s">
        <v>667</v>
      </c>
    </row>
    <row r="65" spans="1:7">
      <c r="A65" s="11" t="s">
        <v>662</v>
      </c>
      <c r="B65" s="13">
        <v>1208211051441</v>
      </c>
      <c r="C65" s="11" t="str">
        <f>IF(ISERROR(VLOOKUP(B65,'220812'!B:C,2,FALSE)),"new",VLOOKUP(B65,'220812'!B:C,2,FALSE))</f>
        <v>new</v>
      </c>
      <c r="D65" s="11" t="str">
        <f>IF(ISERROR(VLOOKUP(B65,'220812'!B:D,3,FALSE)),"new",IF(VLOOKUP(B65,'220812'!B:D,3,FALSE)="new","existing",VLOOKUP(B65,'220812'!B:D,3,FALSE)))</f>
        <v>existing</v>
      </c>
      <c r="E65" s="4">
        <f t="shared" si="1"/>
        <v>41142</v>
      </c>
      <c r="F65" s="11" t="str">
        <f>IF(ISERROR(VLOOKUP(B65,'240812'!B:B,1,FALSE)),"yes","no")</f>
        <v>no</v>
      </c>
      <c r="G65" s="2" t="s">
        <v>683</v>
      </c>
    </row>
  </sheetData>
  <sortState ref="A1:G1814">
    <sortCondition ref="B1:B1814"/>
  </sortState>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dimension ref="A1:I135"/>
  <sheetViews>
    <sheetView topLeftCell="B1" workbookViewId="0">
      <selection activeCell="H2" sqref="H2:I2"/>
    </sheetView>
  </sheetViews>
  <sheetFormatPr defaultRowHeight="15"/>
  <cols>
    <col min="1" max="1" width="67" style="11" customWidth="1"/>
    <col min="2" max="4" width="14.140625" style="11" customWidth="1"/>
    <col min="5" max="5" width="13.28515625" style="11" bestFit="1" customWidth="1"/>
    <col min="6" max="6" width="9.140625" style="11"/>
    <col min="7" max="7" width="105.28515625" style="3" bestFit="1" customWidth="1"/>
    <col min="8" max="8" width="9.42578125" style="11" bestFit="1" customWidth="1"/>
    <col min="9" max="16384" width="9.140625" style="11"/>
  </cols>
  <sheetData>
    <row r="1" spans="1:9">
      <c r="A1" s="1" t="s">
        <v>23</v>
      </c>
      <c r="B1" s="13"/>
      <c r="C1" s="11" t="s">
        <v>30</v>
      </c>
      <c r="D1" s="11" t="s">
        <v>0</v>
      </c>
      <c r="E1" s="11" t="s">
        <v>35</v>
      </c>
      <c r="F1" s="11" t="s">
        <v>78</v>
      </c>
      <c r="G1" s="2" t="s">
        <v>0</v>
      </c>
      <c r="H1" s="11" t="s">
        <v>190</v>
      </c>
      <c r="I1" s="11" t="s">
        <v>230</v>
      </c>
    </row>
    <row r="2" spans="1:9">
      <c r="A2" s="11" t="s">
        <v>232</v>
      </c>
      <c r="B2" s="13">
        <v>120326061703</v>
      </c>
      <c r="C2" s="11" t="str">
        <f>IF(ISERROR(VLOOKUP(B2,'210812'!B:C,2,FALSE)),"new",VLOOKUP(B2,'210812'!B:C,2,FALSE))</f>
        <v>new</v>
      </c>
      <c r="D2" s="11" t="str">
        <f>IF(ISERROR(VLOOKUP(B2,'210812'!B:D,3,FALSE)),"new",IF(VLOOKUP(B2,'210812'!B:D,3,FALSE)="new","existing",VLOOKUP(B2,'210812'!B:D,3,FALSE)))</f>
        <v>existing</v>
      </c>
      <c r="E2" s="4" t="e">
        <f t="shared" ref="E2" si="0">DATEVALUE(MID(G2,SEARCH("/",G2,1)-2,10))</f>
        <v>#VALUE!</v>
      </c>
      <c r="F2" s="11" t="str">
        <f>IF(ISERROR(VLOOKUP(B2,'230812'!B:B,1,FALSE)),"yes","no")</f>
        <v>no</v>
      </c>
      <c r="G2" s="2" t="s">
        <v>315</v>
      </c>
      <c r="H2" s="11" t="str">
        <f>IF(ISNA(VLOOKUP(B2,CEEMEA!$A:$A,1,0)),IF(ISNA(VLOOKUP(B2,Removes!$A:$A,1,0)),IF(ISNA(VLOOKUP(B2,TTM!$A:$A,1,0)),IF(ISNA(VLOOKUP(B2,FastTrack!$A:$A,1,0)),"Smart421","FastTrack"),"TTM"),"Remove"),"CEEMEA")</f>
        <v>Smart421</v>
      </c>
      <c r="I2" s="11" t="str">
        <f>IF(COUNTIF(schedule!BO$1:ZZ$100,B2)=0,"new","scheduled")</f>
        <v>scheduled</v>
      </c>
    </row>
    <row r="3" spans="1:9">
      <c r="A3" s="11" t="s">
        <v>157</v>
      </c>
      <c r="B3" s="13">
        <v>120517113404</v>
      </c>
      <c r="C3" s="11" t="str">
        <f>IF(ISERROR(VLOOKUP(B3,'210812'!B:C,2,FALSE)),"new",VLOOKUP(B3,'210812'!B:C,2,FALSE))</f>
        <v>new</v>
      </c>
      <c r="D3" s="11" t="str">
        <f>IF(ISERROR(VLOOKUP(B3,'210812'!B:D,3,FALSE)),"new",IF(VLOOKUP(B3,'210812'!B:D,3,FALSE)="new","existing",VLOOKUP(B3,'210812'!B:D,3,FALSE)))</f>
        <v>existing</v>
      </c>
      <c r="E3" s="4">
        <f t="shared" ref="E3:E66" si="1">DATEVALUE(MID(G3,SEARCH("/",G3,1)-2,10))</f>
        <v>40916</v>
      </c>
      <c r="F3" s="11" t="str">
        <f>IF(ISERROR(VLOOKUP(B3,'230812'!B:B,1,FALSE)),"yes","no")</f>
        <v>no</v>
      </c>
      <c r="G3" s="2" t="s">
        <v>301</v>
      </c>
      <c r="H3" s="11" t="str">
        <f>IF(ISNA(VLOOKUP(B3,CEEMEA!$A:$A,1,0)),IF(ISNA(VLOOKUP(B3,Removes!$A:$A,1,0)),IF(ISNA(VLOOKUP(B3,TTM!$A:$A,1,0)),IF(ISNA(VLOOKUP(B3,FastTrack!$A:$A,1,0)),"Smart421","FastTrack"),"TTM"),"Remove"),"CEEMEA")</f>
        <v>Smart421</v>
      </c>
      <c r="I3" s="11" t="str">
        <f>IF(COUNTIF(schedule!BO$1:ZZ$100,B3)=0,"new","scheduled")</f>
        <v>scheduled</v>
      </c>
    </row>
    <row r="4" spans="1:9">
      <c r="A4" s="11" t="s">
        <v>152</v>
      </c>
      <c r="B4" s="13">
        <v>120517113406</v>
      </c>
      <c r="C4" s="11" t="str">
        <f>IF(ISERROR(VLOOKUP(B4,'210812'!B:C,2,FALSE)),"new",VLOOKUP(B4,'210812'!B:C,2,FALSE))</f>
        <v>new</v>
      </c>
      <c r="D4" s="11" t="str">
        <f>IF(ISERROR(VLOOKUP(B4,'210812'!B:D,3,FALSE)),"new",IF(VLOOKUP(B4,'210812'!B:D,3,FALSE)="new","existing",VLOOKUP(B4,'210812'!B:D,3,FALSE)))</f>
        <v>existing</v>
      </c>
      <c r="E4" s="4" t="e">
        <f t="shared" si="1"/>
        <v>#VALUE!</v>
      </c>
      <c r="F4" s="11" t="str">
        <f>IF(ISERROR(VLOOKUP(B4,'230812'!B:B,1,FALSE)),"yes","no")</f>
        <v>no</v>
      </c>
      <c r="G4" s="2" t="s">
        <v>570</v>
      </c>
      <c r="H4" s="11" t="str">
        <f>IF(ISNA(VLOOKUP(B4,CEEMEA!$A:$A,1,0)),IF(ISNA(VLOOKUP(B4,Removes!$A:$A,1,0)),IF(ISNA(VLOOKUP(B4,TTM!$A:$A,1,0)),IF(ISNA(VLOOKUP(B4,FastTrack!$A:$A,1,0)),"Smart421","FastTrack"),"TTM"),"Remove"),"CEEMEA")</f>
        <v>Smart421</v>
      </c>
      <c r="I4" s="11" t="str">
        <f>IF(COUNTIF(schedule!BO$1:ZZ$100,B4)=0,"new","scheduled")</f>
        <v>scheduled</v>
      </c>
    </row>
    <row r="5" spans="1:9">
      <c r="A5" s="11" t="s">
        <v>147</v>
      </c>
      <c r="B5" s="13">
        <v>120529114300</v>
      </c>
      <c r="C5" s="11" t="str">
        <f>IF(ISERROR(VLOOKUP(B5,'210812'!B:C,2,FALSE)),"new",VLOOKUP(B5,'210812'!B:C,2,FALSE))</f>
        <v>new</v>
      </c>
      <c r="D5" s="11" t="str">
        <f>IF(ISERROR(VLOOKUP(B5,'210812'!B:D,3,FALSE)),"new",IF(VLOOKUP(B5,'210812'!B:D,3,FALSE)="new","existing",VLOOKUP(B5,'210812'!B:D,3,FALSE)))</f>
        <v>existing</v>
      </c>
      <c r="E5" s="4">
        <f t="shared" si="1"/>
        <v>41068</v>
      </c>
      <c r="F5" s="11" t="str">
        <f>IF(ISERROR(VLOOKUP(B5,'230812'!B:B,1,FALSE)),"yes","no")</f>
        <v>no</v>
      </c>
      <c r="G5" s="2" t="s">
        <v>293</v>
      </c>
      <c r="H5" s="11" t="str">
        <f>IF(ISNA(VLOOKUP(B5,CEEMEA!$A:$A,1,0)),IF(ISNA(VLOOKUP(B5,Removes!$A:$A,1,0)),IF(ISNA(VLOOKUP(B5,TTM!$A:$A,1,0)),IF(ISNA(VLOOKUP(B5,FastTrack!$A:$A,1,0)),"Smart421","FastTrack"),"TTM"),"Remove"),"CEEMEA")</f>
        <v>Smart421</v>
      </c>
      <c r="I5" s="11" t="str">
        <f>IF(COUNTIF(schedule!BO$1:ZZ$100,B5)=0,"new","scheduled")</f>
        <v>scheduled</v>
      </c>
    </row>
    <row r="6" spans="1:9">
      <c r="A6" s="11" t="s">
        <v>163</v>
      </c>
      <c r="B6" s="13">
        <v>120611093047</v>
      </c>
      <c r="C6" s="11" t="str">
        <f>IF(ISERROR(VLOOKUP(B6,'210812'!B:C,2,FALSE)),"new",VLOOKUP(B6,'210812'!B:C,2,FALSE))</f>
        <v>new</v>
      </c>
      <c r="D6" s="11" t="str">
        <f>IF(ISERROR(VLOOKUP(B6,'210812'!B:D,3,FALSE)),"new",IF(VLOOKUP(B6,'210812'!B:D,3,FALSE)="new","existing",VLOOKUP(B6,'210812'!B:D,3,FALSE)))</f>
        <v>existing</v>
      </c>
      <c r="E6" s="4" t="e">
        <f t="shared" si="1"/>
        <v>#VALUE!</v>
      </c>
      <c r="F6" s="11" t="str">
        <f>IF(ISERROR(VLOOKUP(B6,'230812'!B:B,1,FALSE)),"yes","no")</f>
        <v>yes</v>
      </c>
      <c r="G6" s="2" t="s">
        <v>631</v>
      </c>
      <c r="H6" s="11" t="str">
        <f>IF(ISNA(VLOOKUP(B6,CEEMEA!$A:$A,1,0)),IF(ISNA(VLOOKUP(B6,Removes!$A:$A,1,0)),IF(ISNA(VLOOKUP(B6,TTM!$A:$A,1,0)),IF(ISNA(VLOOKUP(B6,FastTrack!$A:$A,1,0)),"Smart421","FastTrack"),"TTM"),"Remove"),"CEEMEA")</f>
        <v>Remove</v>
      </c>
      <c r="I6" s="11" t="str">
        <f>IF(COUNTIF(schedule!BO$1:ZZ$100,B6)=0,"new","scheduled")</f>
        <v>scheduled</v>
      </c>
    </row>
    <row r="7" spans="1:9">
      <c r="A7" s="11" t="s">
        <v>171</v>
      </c>
      <c r="B7" s="13">
        <v>120621100422</v>
      </c>
      <c r="C7" s="11" t="str">
        <f>IF(ISERROR(VLOOKUP(B7,'210812'!B:C,2,FALSE)),"new",VLOOKUP(B7,'210812'!B:C,2,FALSE))</f>
        <v>new</v>
      </c>
      <c r="D7" s="11" t="str">
        <f>IF(ISERROR(VLOOKUP(B7,'210812'!B:D,3,FALSE)),"new",IF(VLOOKUP(B7,'210812'!B:D,3,FALSE)="new","existing",VLOOKUP(B7,'210812'!B:D,3,FALSE)))</f>
        <v>existing</v>
      </c>
      <c r="E7" s="4" t="e">
        <f t="shared" si="1"/>
        <v>#VALUE!</v>
      </c>
      <c r="F7" s="11" t="str">
        <f>IF(ISERROR(VLOOKUP(B7,'230812'!B:B,1,FALSE)),"yes","no")</f>
        <v>yes</v>
      </c>
      <c r="G7" s="2" t="s">
        <v>318</v>
      </c>
      <c r="H7" s="11" t="str">
        <f>IF(ISNA(VLOOKUP(B7,CEEMEA!$A:$A,1,0)),IF(ISNA(VLOOKUP(B7,Removes!$A:$A,1,0)),IF(ISNA(VLOOKUP(B7,TTM!$A:$A,1,0)),IF(ISNA(VLOOKUP(B7,FastTrack!$A:$A,1,0)),"Smart421","FastTrack"),"TTM"),"Remove"),"CEEMEA")</f>
        <v>Remove</v>
      </c>
      <c r="I7" s="11" t="str">
        <f>IF(COUNTIF(schedule!BO$1:ZZ$100,B7)=0,"new","scheduled")</f>
        <v>scheduled</v>
      </c>
    </row>
    <row r="8" spans="1:9">
      <c r="A8" s="11" t="s">
        <v>170</v>
      </c>
      <c r="B8" s="13">
        <v>120621100618</v>
      </c>
      <c r="C8" s="11" t="str">
        <f>IF(ISERROR(VLOOKUP(B8,'210812'!B:C,2,FALSE)),"new",VLOOKUP(B8,'210812'!B:C,2,FALSE))</f>
        <v>new</v>
      </c>
      <c r="D8" s="11" t="str">
        <f>IF(ISERROR(VLOOKUP(B8,'210812'!B:D,3,FALSE)),"new",IF(VLOOKUP(B8,'210812'!B:D,3,FALSE)="new","existing",VLOOKUP(B8,'210812'!B:D,3,FALSE)))</f>
        <v>existing</v>
      </c>
      <c r="E8" s="4" t="e">
        <f t="shared" si="1"/>
        <v>#VALUE!</v>
      </c>
      <c r="F8" s="11" t="str">
        <f>IF(ISERROR(VLOOKUP(B8,'230812'!B:B,1,FALSE)),"yes","no")</f>
        <v>yes</v>
      </c>
      <c r="G8" s="2" t="s">
        <v>317</v>
      </c>
      <c r="H8" s="11" t="str">
        <f>IF(ISNA(VLOOKUP(B8,CEEMEA!$A:$A,1,0)),IF(ISNA(VLOOKUP(B8,Removes!$A:$A,1,0)),IF(ISNA(VLOOKUP(B8,TTM!$A:$A,1,0)),IF(ISNA(VLOOKUP(B8,FastTrack!$A:$A,1,0)),"Smart421","FastTrack"),"TTM"),"Remove"),"CEEMEA")</f>
        <v>Remove</v>
      </c>
      <c r="I8" s="11" t="str">
        <f>IF(COUNTIF(schedule!BO$1:ZZ$100,B8)=0,"new","scheduled")</f>
        <v>scheduled</v>
      </c>
    </row>
    <row r="9" spans="1:9">
      <c r="A9" s="11" t="s">
        <v>151</v>
      </c>
      <c r="B9" s="13">
        <v>120705092154</v>
      </c>
      <c r="C9" s="11" t="str">
        <f>IF(ISERROR(VLOOKUP(B9,'210812'!B:C,2,FALSE)),"new",VLOOKUP(B9,'210812'!B:C,2,FALSE))</f>
        <v>new</v>
      </c>
      <c r="D9" s="11" t="str">
        <f>IF(ISERROR(VLOOKUP(B9,'210812'!B:D,3,FALSE)),"new",IF(VLOOKUP(B9,'210812'!B:D,3,FALSE)="new","existing",VLOOKUP(B9,'210812'!B:D,3,FALSE)))</f>
        <v>existing</v>
      </c>
      <c r="E9" s="4">
        <f t="shared" si="1"/>
        <v>41189</v>
      </c>
      <c r="F9" s="11" t="str">
        <f>IF(ISERROR(VLOOKUP(B9,'230812'!B:B,1,FALSE)),"yes","no")</f>
        <v>yes</v>
      </c>
      <c r="G9" s="2" t="s">
        <v>319</v>
      </c>
      <c r="H9" s="11" t="str">
        <f>IF(ISNA(VLOOKUP(B9,CEEMEA!$A:$A,1,0)),IF(ISNA(VLOOKUP(B9,Removes!$A:$A,1,0)),IF(ISNA(VLOOKUP(B9,TTM!$A:$A,1,0)),IF(ISNA(VLOOKUP(B9,FastTrack!$A:$A,1,0)),"Smart421","FastTrack"),"TTM"),"Remove"),"CEEMEA")</f>
        <v>Smart421</v>
      </c>
      <c r="I9" s="11" t="str">
        <f>IF(COUNTIF(schedule!BO$1:ZZ$100,B9)=0,"new","scheduled")</f>
        <v>scheduled</v>
      </c>
    </row>
    <row r="10" spans="1:9">
      <c r="A10" s="11" t="s">
        <v>150</v>
      </c>
      <c r="B10" s="13">
        <v>120705092155</v>
      </c>
      <c r="C10" s="11" t="str">
        <f>IF(ISERROR(VLOOKUP(B10,'210812'!B:C,2,FALSE)),"new",VLOOKUP(B10,'210812'!B:C,2,FALSE))</f>
        <v>new</v>
      </c>
      <c r="D10" s="11" t="str">
        <f>IF(ISERROR(VLOOKUP(B10,'210812'!B:D,3,FALSE)),"new",IF(VLOOKUP(B10,'210812'!B:D,3,FALSE)="new","existing",VLOOKUP(B10,'210812'!B:D,3,FALSE)))</f>
        <v>existing</v>
      </c>
      <c r="E10" s="4">
        <f t="shared" si="1"/>
        <v>41189</v>
      </c>
      <c r="F10" s="11" t="str">
        <f>IF(ISERROR(VLOOKUP(B10,'230812'!B:B,1,FALSE)),"yes","no")</f>
        <v>yes</v>
      </c>
      <c r="G10" s="2" t="s">
        <v>320</v>
      </c>
      <c r="H10" s="11" t="str">
        <f>IF(ISNA(VLOOKUP(B10,CEEMEA!$A:$A,1,0)),IF(ISNA(VLOOKUP(B10,Removes!$A:$A,1,0)),IF(ISNA(VLOOKUP(B10,TTM!$A:$A,1,0)),IF(ISNA(VLOOKUP(B10,FastTrack!$A:$A,1,0)),"Smart421","FastTrack"),"TTM"),"Remove"),"CEEMEA")</f>
        <v>Smart421</v>
      </c>
      <c r="I10" s="11" t="str">
        <f>IF(COUNTIF(schedule!BO$1:ZZ$100,B10)=0,"new","scheduled")</f>
        <v>scheduled</v>
      </c>
    </row>
    <row r="11" spans="1:9">
      <c r="A11" s="11" t="s">
        <v>229</v>
      </c>
      <c r="B11" s="13">
        <v>120713114036</v>
      </c>
      <c r="C11" s="11" t="str">
        <f>IF(ISERROR(VLOOKUP(B11,'210812'!B:C,2,FALSE)),"new",VLOOKUP(B11,'210812'!B:C,2,FALSE))</f>
        <v>new</v>
      </c>
      <c r="D11" s="11" t="str">
        <f>IF(ISERROR(VLOOKUP(B11,'210812'!B:D,3,FALSE)),"new",IF(VLOOKUP(B11,'210812'!B:D,3,FALSE)="new","existing",VLOOKUP(B11,'210812'!B:D,3,FALSE)))</f>
        <v>existing</v>
      </c>
      <c r="E11" s="4" t="e">
        <f t="shared" si="1"/>
        <v>#VALUE!</v>
      </c>
      <c r="F11" s="11" t="str">
        <f>IF(ISERROR(VLOOKUP(B11,'230812'!B:B,1,FALSE)),"yes","no")</f>
        <v>no</v>
      </c>
      <c r="G11" s="2" t="s">
        <v>536</v>
      </c>
      <c r="H11" s="11" t="str">
        <f>IF(ISNA(VLOOKUP(B11,CEEMEA!$A:$A,1,0)),IF(ISNA(VLOOKUP(B11,Removes!$A:$A,1,0)),IF(ISNA(VLOOKUP(B11,TTM!$A:$A,1,0)),IF(ISNA(VLOOKUP(B11,FastTrack!$A:$A,1,0)),"Smart421","FastTrack"),"TTM"),"Remove"),"CEEMEA")</f>
        <v>Smart421</v>
      </c>
      <c r="I11" s="11" t="str">
        <f>IF(COUNTIF(schedule!BO$1:ZZ$100,B11)=0,"new","scheduled")</f>
        <v>scheduled</v>
      </c>
    </row>
    <row r="12" spans="1:9">
      <c r="A12" s="11" t="s">
        <v>161</v>
      </c>
      <c r="B12" s="13">
        <v>120713114037</v>
      </c>
      <c r="C12" s="11" t="str">
        <f>IF(ISERROR(VLOOKUP(B12,'210812'!B:C,2,FALSE)),"new",VLOOKUP(B12,'210812'!B:C,2,FALSE))</f>
        <v>new</v>
      </c>
      <c r="D12" s="11" t="str">
        <f>IF(ISERROR(VLOOKUP(B12,'210812'!B:D,3,FALSE)),"new",IF(VLOOKUP(B12,'210812'!B:D,3,FALSE)="new","existing",VLOOKUP(B12,'210812'!B:D,3,FALSE)))</f>
        <v>existing</v>
      </c>
      <c r="E12" s="4" t="e">
        <f t="shared" si="1"/>
        <v>#VALUE!</v>
      </c>
      <c r="F12" s="11" t="str">
        <f>IF(ISERROR(VLOOKUP(B12,'230812'!B:B,1,FALSE)),"yes","no")</f>
        <v>no</v>
      </c>
      <c r="G12" s="2" t="s">
        <v>535</v>
      </c>
      <c r="H12" s="11" t="str">
        <f>IF(ISNA(VLOOKUP(B12,CEEMEA!$A:$A,1,0)),IF(ISNA(VLOOKUP(B12,Removes!$A:$A,1,0)),IF(ISNA(VLOOKUP(B12,TTM!$A:$A,1,0)),IF(ISNA(VLOOKUP(B12,FastTrack!$A:$A,1,0)),"Smart421","FastTrack"),"TTM"),"Remove"),"CEEMEA")</f>
        <v>Smart421</v>
      </c>
      <c r="I12" s="11" t="str">
        <f>IF(COUNTIF(schedule!BO$1:ZZ$100,B12)=0,"new","scheduled")</f>
        <v>scheduled</v>
      </c>
    </row>
    <row r="13" spans="1:9">
      <c r="A13" s="11" t="s">
        <v>247</v>
      </c>
      <c r="B13" s="13">
        <v>120717000502</v>
      </c>
      <c r="C13" s="11" t="str">
        <f>IF(ISERROR(VLOOKUP(B13,'210812'!B:C,2,FALSE)),"new",VLOOKUP(B13,'210812'!B:C,2,FALSE))</f>
        <v>new</v>
      </c>
      <c r="D13" s="11" t="str">
        <f>IF(ISERROR(VLOOKUP(B13,'210812'!B:D,3,FALSE)),"new",IF(VLOOKUP(B13,'210812'!B:D,3,FALSE)="new","existing",VLOOKUP(B13,'210812'!B:D,3,FALSE)))</f>
        <v>existing</v>
      </c>
      <c r="E13" s="4" t="e">
        <f t="shared" si="1"/>
        <v>#VALUE!</v>
      </c>
      <c r="F13" s="11" t="str">
        <f>IF(ISERROR(VLOOKUP(B13,'230812'!B:B,1,FALSE)),"yes","no")</f>
        <v>yes</v>
      </c>
      <c r="G13" s="2" t="s">
        <v>623</v>
      </c>
      <c r="H13" s="11" t="str">
        <f>IF(ISNA(VLOOKUP(B13,CEEMEA!$A:$A,1,0)),IF(ISNA(VLOOKUP(B13,Removes!$A:$A,1,0)),IF(ISNA(VLOOKUP(B13,TTM!$A:$A,1,0)),IF(ISNA(VLOOKUP(B13,FastTrack!$A:$A,1,0)),"Smart421","FastTrack"),"TTM"),"Remove"),"CEEMEA")</f>
        <v>Remove</v>
      </c>
      <c r="I13" s="11" t="str">
        <f>IF(COUNTIF(schedule!BO$1:ZZ$100,B13)=0,"new","scheduled")</f>
        <v>scheduled</v>
      </c>
    </row>
    <row r="14" spans="1:9">
      <c r="A14" s="11" t="s">
        <v>420</v>
      </c>
      <c r="B14" s="13">
        <v>120724085220</v>
      </c>
      <c r="C14" s="11" t="str">
        <f>IF(ISERROR(VLOOKUP(B14,'210812'!B:C,2,FALSE)),"new",VLOOKUP(B14,'210812'!B:C,2,FALSE))</f>
        <v>new</v>
      </c>
      <c r="D14" s="11" t="str">
        <f>IF(ISERROR(VLOOKUP(B14,'210812'!B:D,3,FALSE)),"new",IF(VLOOKUP(B14,'210812'!B:D,3,FALSE)="new","existing",VLOOKUP(B14,'210812'!B:D,3,FALSE)))</f>
        <v>existing</v>
      </c>
      <c r="E14" s="4" t="e">
        <f t="shared" si="1"/>
        <v>#VALUE!</v>
      </c>
      <c r="F14" s="11" t="str">
        <f>IF(ISERROR(VLOOKUP(B14,'230812'!B:B,1,FALSE)),"yes","no")</f>
        <v>yes</v>
      </c>
      <c r="G14" s="2" t="s">
        <v>556</v>
      </c>
      <c r="H14" s="11" t="str">
        <f>IF(ISNA(VLOOKUP(B14,CEEMEA!$A:$A,1,0)),IF(ISNA(VLOOKUP(B14,Removes!$A:$A,1,0)),IF(ISNA(VLOOKUP(B14,TTM!$A:$A,1,0)),IF(ISNA(VLOOKUP(B14,FastTrack!$A:$A,1,0)),"Smart421","FastTrack"),"TTM"),"Remove"),"CEEMEA")</f>
        <v>Smart421</v>
      </c>
      <c r="I14" s="11" t="str">
        <f>IF(COUNTIF(schedule!BO$1:ZZ$100,B14)=0,"new","scheduled")</f>
        <v>new</v>
      </c>
    </row>
    <row r="15" spans="1:9">
      <c r="A15" s="11" t="s">
        <v>38</v>
      </c>
      <c r="B15" s="13">
        <v>120725080018</v>
      </c>
      <c r="C15" s="11" t="str">
        <f>IF(ISERROR(VLOOKUP(B15,'210812'!B:C,2,FALSE)),"new",VLOOKUP(B15,'210812'!B:C,2,FALSE))</f>
        <v>new</v>
      </c>
      <c r="D15" s="11" t="str">
        <f>IF(ISERROR(VLOOKUP(B15,'210812'!B:D,3,FALSE)),"new",IF(VLOOKUP(B15,'210812'!B:D,3,FALSE)="new","existing",VLOOKUP(B15,'210812'!B:D,3,FALSE)))</f>
        <v>existing</v>
      </c>
      <c r="E15" s="4" t="e">
        <f t="shared" si="1"/>
        <v>#VALUE!</v>
      </c>
      <c r="F15" s="11" t="str">
        <f>IF(ISERROR(VLOOKUP(B15,'230812'!B:B,1,FALSE)),"yes","no")</f>
        <v>yes</v>
      </c>
      <c r="G15" s="2" t="s">
        <v>612</v>
      </c>
      <c r="H15" s="11" t="str">
        <f>IF(ISNA(VLOOKUP(B15,CEEMEA!$A:$A,1,0)),IF(ISNA(VLOOKUP(B15,Removes!$A:$A,1,0)),IF(ISNA(VLOOKUP(B15,TTM!$A:$A,1,0)),IF(ISNA(VLOOKUP(B15,FastTrack!$A:$A,1,0)),"Smart421","FastTrack"),"TTM"),"Remove"),"CEEMEA")</f>
        <v>Smart421</v>
      </c>
      <c r="I15" s="11" t="str">
        <f>IF(COUNTIF(schedule!BO$1:ZZ$100,B15)=0,"new","scheduled")</f>
        <v>new</v>
      </c>
    </row>
    <row r="16" spans="1:9">
      <c r="A16" s="1" t="s">
        <v>39</v>
      </c>
      <c r="B16" s="13">
        <v>120725080020</v>
      </c>
      <c r="C16" s="11" t="str">
        <f>IF(ISERROR(VLOOKUP(B16,'210812'!B:C,2,FALSE)),"new",VLOOKUP(B16,'210812'!B:C,2,FALSE))</f>
        <v>new</v>
      </c>
      <c r="D16" s="11" t="str">
        <f>IF(ISERROR(VLOOKUP(B16,'210812'!B:D,3,FALSE)),"new",IF(VLOOKUP(B16,'210812'!B:D,3,FALSE)="new","existing",VLOOKUP(B16,'210812'!B:D,3,FALSE)))</f>
        <v>existing</v>
      </c>
      <c r="E16" s="4" t="e">
        <f t="shared" si="1"/>
        <v>#VALUE!</v>
      </c>
      <c r="F16" s="11" t="str">
        <f>IF(ISERROR(VLOOKUP(B16,'230812'!B:B,1,FALSE)),"yes","no")</f>
        <v>yes</v>
      </c>
      <c r="G16" s="2" t="s">
        <v>611</v>
      </c>
      <c r="H16" s="11" t="str">
        <f>IF(ISNA(VLOOKUP(B16,CEEMEA!$A:$A,1,0)),IF(ISNA(VLOOKUP(B16,Removes!$A:$A,1,0)),IF(ISNA(VLOOKUP(B16,TTM!$A:$A,1,0)),IF(ISNA(VLOOKUP(B16,FastTrack!$A:$A,1,0)),"Smart421","FastTrack"),"TTM"),"Remove"),"CEEMEA")</f>
        <v>Smart421</v>
      </c>
      <c r="I16" s="11" t="str">
        <f>IF(COUNTIF(schedule!BO$1:ZZ$100,B16)=0,"new","scheduled")</f>
        <v>new</v>
      </c>
    </row>
    <row r="17" spans="1:9">
      <c r="A17" s="11" t="s">
        <v>243</v>
      </c>
      <c r="B17" s="13">
        <v>120725081705</v>
      </c>
      <c r="C17" s="11" t="str">
        <f>IF(ISERROR(VLOOKUP(B17,'210812'!B:C,2,FALSE)),"new",VLOOKUP(B17,'210812'!B:C,2,FALSE))</f>
        <v>new</v>
      </c>
      <c r="D17" s="11" t="str">
        <f>IF(ISERROR(VLOOKUP(B17,'210812'!B:D,3,FALSE)),"new",IF(VLOOKUP(B17,'210812'!B:D,3,FALSE)="new","existing",VLOOKUP(B17,'210812'!B:D,3,FALSE)))</f>
        <v>existing</v>
      </c>
      <c r="E17" s="4">
        <f t="shared" si="1"/>
        <v>41068</v>
      </c>
      <c r="F17" s="11" t="str">
        <f>IF(ISERROR(VLOOKUP(B17,'230812'!B:B,1,FALSE)),"yes","no")</f>
        <v>no</v>
      </c>
      <c r="G17" s="2" t="s">
        <v>292</v>
      </c>
      <c r="H17" s="11" t="str">
        <f>IF(ISNA(VLOOKUP(B17,CEEMEA!$A:$A,1,0)),IF(ISNA(VLOOKUP(B17,Removes!$A:$A,1,0)),IF(ISNA(VLOOKUP(B17,TTM!$A:$A,1,0)),IF(ISNA(VLOOKUP(B17,FastTrack!$A:$A,1,0)),"Smart421","FastTrack"),"TTM"),"Remove"),"CEEMEA")</f>
        <v>Smart421</v>
      </c>
      <c r="I17" s="11" t="str">
        <f>IF(COUNTIF(schedule!BO$1:ZZ$100,B17)=0,"new","scheduled")</f>
        <v>scheduled</v>
      </c>
    </row>
    <row r="18" spans="1:9">
      <c r="A18" s="11" t="s">
        <v>244</v>
      </c>
      <c r="B18" s="13">
        <v>120726115048</v>
      </c>
      <c r="C18" s="11" t="str">
        <f>IF(ISERROR(VLOOKUP(B18,'210812'!B:C,2,FALSE)),"new",VLOOKUP(B18,'210812'!B:C,2,FALSE))</f>
        <v>new</v>
      </c>
      <c r="D18" s="11" t="str">
        <f>IF(ISERROR(VLOOKUP(B18,'210812'!B:D,3,FALSE)),"new",IF(VLOOKUP(B18,'210812'!B:D,3,FALSE)="new","existing",VLOOKUP(B18,'210812'!B:D,3,FALSE)))</f>
        <v>existing</v>
      </c>
      <c r="E18" s="4" t="e">
        <f t="shared" si="1"/>
        <v>#VALUE!</v>
      </c>
      <c r="F18" s="11" t="str">
        <f>IF(ISERROR(VLOOKUP(B18,'230812'!B:B,1,FALSE)),"yes","no")</f>
        <v>no</v>
      </c>
      <c r="G18" s="2" t="s">
        <v>308</v>
      </c>
      <c r="H18" s="11" t="str">
        <f>IF(ISNA(VLOOKUP(B18,CEEMEA!$A:$A,1,0)),IF(ISNA(VLOOKUP(B18,Removes!$A:$A,1,0)),IF(ISNA(VLOOKUP(B18,TTM!$A:$A,1,0)),IF(ISNA(VLOOKUP(B18,FastTrack!$A:$A,1,0)),"Smart421","FastTrack"),"TTM"),"Remove"),"CEEMEA")</f>
        <v>Smart421</v>
      </c>
      <c r="I18" s="11" t="str">
        <f>IF(COUNTIF(schedule!BO$1:ZZ$100,B18)=0,"new","scheduled")</f>
        <v>scheduled</v>
      </c>
    </row>
    <row r="19" spans="1:9">
      <c r="A19" s="11" t="s">
        <v>255</v>
      </c>
      <c r="B19" s="13">
        <v>120801090451</v>
      </c>
      <c r="C19" s="11" t="str">
        <f>IF(ISERROR(VLOOKUP(B19,'210812'!B:C,2,FALSE)),"new",VLOOKUP(B19,'210812'!B:C,2,FALSE))</f>
        <v>new</v>
      </c>
      <c r="D19" s="11" t="str">
        <f>IF(ISERROR(VLOOKUP(B19,'210812'!B:D,3,FALSE)),"new",IF(VLOOKUP(B19,'210812'!B:D,3,FALSE)="new","existing",VLOOKUP(B19,'210812'!B:D,3,FALSE)))</f>
        <v>existing</v>
      </c>
      <c r="E19" s="4">
        <f t="shared" si="1"/>
        <v>40916</v>
      </c>
      <c r="F19" s="11" t="str">
        <f>IF(ISERROR(VLOOKUP(B19,'230812'!B:B,1,FALSE)),"yes","no")</f>
        <v>yes</v>
      </c>
      <c r="G19" s="2" t="s">
        <v>305</v>
      </c>
      <c r="H19" s="11" t="str">
        <f>IF(ISNA(VLOOKUP(B19,CEEMEA!$A:$A,1,0)),IF(ISNA(VLOOKUP(B19,Removes!$A:$A,1,0)),IF(ISNA(VLOOKUP(B19,TTM!$A:$A,1,0)),IF(ISNA(VLOOKUP(B19,FastTrack!$A:$A,1,0)),"Smart421","FastTrack"),"TTM"),"Remove"),"CEEMEA")</f>
        <v>Smart421</v>
      </c>
      <c r="I19" s="11" t="str">
        <f>IF(COUNTIF(schedule!BO$1:ZZ$100,B19)=0,"new","scheduled")</f>
        <v>new</v>
      </c>
    </row>
    <row r="20" spans="1:9">
      <c r="A20" s="11" t="s">
        <v>254</v>
      </c>
      <c r="B20" s="13">
        <v>120801091021</v>
      </c>
      <c r="C20" s="11" t="str">
        <f>IF(ISERROR(VLOOKUP(B20,'210812'!B:C,2,FALSE)),"new",VLOOKUP(B20,'210812'!B:C,2,FALSE))</f>
        <v>new</v>
      </c>
      <c r="D20" s="11" t="str">
        <f>IF(ISERROR(VLOOKUP(B20,'210812'!B:D,3,FALSE)),"new",IF(VLOOKUP(B20,'210812'!B:D,3,FALSE)="new","existing",VLOOKUP(B20,'210812'!B:D,3,FALSE)))</f>
        <v>existing</v>
      </c>
      <c r="E20" s="4">
        <f t="shared" si="1"/>
        <v>40916</v>
      </c>
      <c r="F20" s="11" t="str">
        <f>IF(ISERROR(VLOOKUP(B20,'230812'!B:B,1,FALSE)),"yes","no")</f>
        <v>yes</v>
      </c>
      <c r="G20" s="2" t="s">
        <v>304</v>
      </c>
      <c r="H20" s="11" t="str">
        <f>IF(ISNA(VLOOKUP(B20,CEEMEA!$A:$A,1,0)),IF(ISNA(VLOOKUP(B20,Removes!$A:$A,1,0)),IF(ISNA(VLOOKUP(B20,TTM!$A:$A,1,0)),IF(ISNA(VLOOKUP(B20,FastTrack!$A:$A,1,0)),"Smart421","FastTrack"),"TTM"),"Remove"),"CEEMEA")</f>
        <v>Smart421</v>
      </c>
      <c r="I20" s="11" t="str">
        <f>IF(COUNTIF(schedule!BO$1:ZZ$100,B20)=0,"new","scheduled")</f>
        <v>new</v>
      </c>
    </row>
    <row r="21" spans="1:9">
      <c r="A21" s="11" t="s">
        <v>253</v>
      </c>
      <c r="B21" s="13">
        <v>120801091216</v>
      </c>
      <c r="C21" s="11" t="str">
        <f>IF(ISERROR(VLOOKUP(B21,'210812'!B:C,2,FALSE)),"new",VLOOKUP(B21,'210812'!B:C,2,FALSE))</f>
        <v>new</v>
      </c>
      <c r="D21" s="11" t="str">
        <f>IF(ISERROR(VLOOKUP(B21,'210812'!B:D,3,FALSE)),"new",IF(VLOOKUP(B21,'210812'!B:D,3,FALSE)="new","existing",VLOOKUP(B21,'210812'!B:D,3,FALSE)))</f>
        <v>existing</v>
      </c>
      <c r="E21" s="4">
        <f t="shared" si="1"/>
        <v>40916</v>
      </c>
      <c r="F21" s="11" t="str">
        <f>IF(ISERROR(VLOOKUP(B21,'230812'!B:B,1,FALSE)),"yes","no")</f>
        <v>yes</v>
      </c>
      <c r="G21" s="2" t="s">
        <v>303</v>
      </c>
      <c r="H21" s="11" t="str">
        <f>IF(ISNA(VLOOKUP(B21,CEEMEA!$A:$A,1,0)),IF(ISNA(VLOOKUP(B21,Removes!$A:$A,1,0)),IF(ISNA(VLOOKUP(B21,TTM!$A:$A,1,0)),IF(ISNA(VLOOKUP(B21,FastTrack!$A:$A,1,0)),"Smart421","FastTrack"),"TTM"),"Remove"),"CEEMEA")</f>
        <v>Smart421</v>
      </c>
      <c r="I21" s="11" t="str">
        <f>IF(COUNTIF(schedule!BO$1:ZZ$100,B21)=0,"new","scheduled")</f>
        <v>new</v>
      </c>
    </row>
    <row r="22" spans="1:9">
      <c r="A22" s="11" t="s">
        <v>252</v>
      </c>
      <c r="B22" s="13">
        <v>120801091621</v>
      </c>
      <c r="C22" s="11" t="str">
        <f>IF(ISERROR(VLOOKUP(B22,'210812'!B:C,2,FALSE)),"new",VLOOKUP(B22,'210812'!B:C,2,FALSE))</f>
        <v>new</v>
      </c>
      <c r="D22" s="11" t="str">
        <f>IF(ISERROR(VLOOKUP(B22,'210812'!B:D,3,FALSE)),"new",IF(VLOOKUP(B22,'210812'!B:D,3,FALSE)="new","existing",VLOOKUP(B22,'210812'!B:D,3,FALSE)))</f>
        <v>existing</v>
      </c>
      <c r="E22" s="4">
        <f t="shared" si="1"/>
        <v>40916</v>
      </c>
      <c r="F22" s="11" t="str">
        <f>IF(ISERROR(VLOOKUP(B22,'230812'!B:B,1,FALSE)),"yes","no")</f>
        <v>yes</v>
      </c>
      <c r="G22" s="2" t="s">
        <v>302</v>
      </c>
      <c r="H22" s="11" t="str">
        <f>IF(ISNA(VLOOKUP(B22,CEEMEA!$A:$A,1,0)),IF(ISNA(VLOOKUP(B22,Removes!$A:$A,1,0)),IF(ISNA(VLOOKUP(B22,TTM!$A:$A,1,0)),IF(ISNA(VLOOKUP(B22,FastTrack!$A:$A,1,0)),"Smart421","FastTrack"),"TTM"),"Remove"),"CEEMEA")</f>
        <v>Smart421</v>
      </c>
      <c r="I22" s="11" t="str">
        <f>IF(COUNTIF(schedule!BO$1:ZZ$100,B22)=0,"new","scheduled")</f>
        <v>new</v>
      </c>
    </row>
    <row r="23" spans="1:9">
      <c r="A23" s="1" t="s">
        <v>43</v>
      </c>
      <c r="B23" s="13">
        <v>120801091650</v>
      </c>
      <c r="C23" s="11" t="str">
        <f>IF(ISERROR(VLOOKUP(B23,'210812'!B:C,2,FALSE)),"new",VLOOKUP(B23,'210812'!B:C,2,FALSE))</f>
        <v>new</v>
      </c>
      <c r="D23" s="11" t="str">
        <f>IF(ISERROR(VLOOKUP(B23,'210812'!B:D,3,FALSE)),"new",IF(VLOOKUP(B23,'210812'!B:D,3,FALSE)="new","existing",VLOOKUP(B23,'210812'!B:D,3,FALSE)))</f>
        <v>existing</v>
      </c>
      <c r="E23" s="4" t="e">
        <f t="shared" si="1"/>
        <v>#VALUE!</v>
      </c>
      <c r="F23" s="11" t="str">
        <f>IF(ISERROR(VLOOKUP(B23,'230812'!B:B,1,FALSE)),"yes","no")</f>
        <v>yes</v>
      </c>
      <c r="G23" s="2" t="s">
        <v>607</v>
      </c>
      <c r="H23" s="11" t="str">
        <f>IF(ISNA(VLOOKUP(B23,CEEMEA!$A:$A,1,0)),IF(ISNA(VLOOKUP(B23,Removes!$A:$A,1,0)),IF(ISNA(VLOOKUP(B23,TTM!$A:$A,1,0)),IF(ISNA(VLOOKUP(B23,FastTrack!$A:$A,1,0)),"Smart421","FastTrack"),"TTM"),"Remove"),"CEEMEA")</f>
        <v>Smart421</v>
      </c>
      <c r="I23" s="11" t="str">
        <f>IF(COUNTIF(schedule!BO$1:ZZ$100,B23)=0,"new","scheduled")</f>
        <v>new</v>
      </c>
    </row>
    <row r="24" spans="1:9">
      <c r="A24" s="1" t="s">
        <v>46</v>
      </c>
      <c r="B24" s="13">
        <v>120801092050</v>
      </c>
      <c r="C24" s="11" t="str">
        <f>IF(ISERROR(VLOOKUP(B24,'210812'!B:C,2,FALSE)),"new",VLOOKUP(B24,'210812'!B:C,2,FALSE))</f>
        <v>new</v>
      </c>
      <c r="D24" s="11" t="str">
        <f>IF(ISERROR(VLOOKUP(B24,'210812'!B:D,3,FALSE)),"new",IF(VLOOKUP(B24,'210812'!B:D,3,FALSE)="new","existing",VLOOKUP(B24,'210812'!B:D,3,FALSE)))</f>
        <v>existing</v>
      </c>
      <c r="E24" s="4" t="e">
        <f t="shared" si="1"/>
        <v>#VALUE!</v>
      </c>
      <c r="F24" s="11" t="str">
        <f>IF(ISERROR(VLOOKUP(B24,'230812'!B:B,1,FALSE)),"yes","no")</f>
        <v>yes</v>
      </c>
      <c r="G24" s="2" t="s">
        <v>609</v>
      </c>
      <c r="H24" s="11" t="str">
        <f>IF(ISNA(VLOOKUP(B24,CEEMEA!$A:$A,1,0)),IF(ISNA(VLOOKUP(B24,Removes!$A:$A,1,0)),IF(ISNA(VLOOKUP(B24,TTM!$A:$A,1,0)),IF(ISNA(VLOOKUP(B24,FastTrack!$A:$A,1,0)),"Smart421","FastTrack"),"TTM"),"Remove"),"CEEMEA")</f>
        <v>Smart421</v>
      </c>
      <c r="I24" s="11" t="str">
        <f>IF(COUNTIF(schedule!BO$1:ZZ$100,B24)=0,"new","scheduled")</f>
        <v>new</v>
      </c>
    </row>
    <row r="25" spans="1:9">
      <c r="A25" s="1" t="s">
        <v>45</v>
      </c>
      <c r="B25" s="13">
        <v>120801093416</v>
      </c>
      <c r="C25" s="11" t="str">
        <f>IF(ISERROR(VLOOKUP(B25,'210812'!B:C,2,FALSE)),"new",VLOOKUP(B25,'210812'!B:C,2,FALSE))</f>
        <v>new</v>
      </c>
      <c r="D25" s="11" t="str">
        <f>IF(ISERROR(VLOOKUP(B25,'210812'!B:D,3,FALSE)),"new",IF(VLOOKUP(B25,'210812'!B:D,3,FALSE)="new","existing",VLOOKUP(B25,'210812'!B:D,3,FALSE)))</f>
        <v>existing</v>
      </c>
      <c r="E25" s="4" t="e">
        <f t="shared" si="1"/>
        <v>#VALUE!</v>
      </c>
      <c r="F25" s="11" t="str">
        <f>IF(ISERROR(VLOOKUP(B25,'230812'!B:B,1,FALSE)),"yes","no")</f>
        <v>yes</v>
      </c>
      <c r="G25" s="2" t="s">
        <v>606</v>
      </c>
      <c r="H25" s="11" t="str">
        <f>IF(ISNA(VLOOKUP(B25,CEEMEA!$A:$A,1,0)),IF(ISNA(VLOOKUP(B25,Removes!$A:$A,1,0)),IF(ISNA(VLOOKUP(B25,TTM!$A:$A,1,0)),IF(ISNA(VLOOKUP(B25,FastTrack!$A:$A,1,0)),"Smart421","FastTrack"),"TTM"),"Remove"),"CEEMEA")</f>
        <v>Smart421</v>
      </c>
      <c r="I25" s="11" t="str">
        <f>IF(COUNTIF(schedule!BO$1:ZZ$100,B25)=0,"new","scheduled")</f>
        <v>new</v>
      </c>
    </row>
    <row r="26" spans="1:9">
      <c r="A26" s="11" t="s">
        <v>260</v>
      </c>
      <c r="B26" s="13">
        <v>120802052527</v>
      </c>
      <c r="C26" s="11" t="str">
        <f>IF(ISERROR(VLOOKUP(B26,'210812'!B:C,2,FALSE)),"new",VLOOKUP(B26,'210812'!B:C,2,FALSE))</f>
        <v>new</v>
      </c>
      <c r="D26" s="11" t="str">
        <f>IF(ISERROR(VLOOKUP(B26,'210812'!B:D,3,FALSE)),"new",IF(VLOOKUP(B26,'210812'!B:D,3,FALSE)="new","existing",VLOOKUP(B26,'210812'!B:D,3,FALSE)))</f>
        <v>existing</v>
      </c>
      <c r="E26" s="4">
        <f t="shared" si="1"/>
        <v>40947</v>
      </c>
      <c r="F26" s="11" t="str">
        <f>IF(ISERROR(VLOOKUP(B26,'230812'!B:B,1,FALSE)),"yes","no")</f>
        <v>no</v>
      </c>
      <c r="G26" s="2" t="s">
        <v>300</v>
      </c>
      <c r="H26" s="11" t="str">
        <f>IF(ISNA(VLOOKUP(B26,CEEMEA!$A:$A,1,0)),IF(ISNA(VLOOKUP(B26,Removes!$A:$A,1,0)),IF(ISNA(VLOOKUP(B26,TTM!$A:$A,1,0)),IF(ISNA(VLOOKUP(B26,FastTrack!$A:$A,1,0)),"Smart421","FastTrack"),"TTM"),"Remove"),"CEEMEA")</f>
        <v>Smart421</v>
      </c>
      <c r="I26" s="11" t="str">
        <f>IF(COUNTIF(schedule!BO$1:ZZ$100,B26)=0,"new","scheduled")</f>
        <v>scheduled</v>
      </c>
    </row>
    <row r="27" spans="1:9">
      <c r="A27" s="11" t="s">
        <v>202</v>
      </c>
      <c r="B27" s="13">
        <v>120802135948</v>
      </c>
      <c r="C27" s="11" t="str">
        <f>IF(ISERROR(VLOOKUP(B27,'210812'!B:C,2,FALSE)),"new",VLOOKUP(B27,'210812'!B:C,2,FALSE))</f>
        <v>new</v>
      </c>
      <c r="D27" s="11" t="str">
        <f>IF(ISERROR(VLOOKUP(B27,'210812'!B:D,3,FALSE)),"new",IF(VLOOKUP(B27,'210812'!B:D,3,FALSE)="new","existing",VLOOKUP(B27,'210812'!B:D,3,FALSE)))</f>
        <v>existing</v>
      </c>
      <c r="E27" s="4">
        <f t="shared" si="1"/>
        <v>40976</v>
      </c>
      <c r="F27" s="11" t="str">
        <f>IF(ISERROR(VLOOKUP(B27,'230812'!B:B,1,FALSE)),"yes","no")</f>
        <v>no</v>
      </c>
      <c r="G27" s="2" t="s">
        <v>295</v>
      </c>
      <c r="H27" s="11" t="str">
        <f>IF(ISNA(VLOOKUP(B27,CEEMEA!$A:$A,1,0)),IF(ISNA(VLOOKUP(B27,Removes!$A:$A,1,0)),IF(ISNA(VLOOKUP(B27,TTM!$A:$A,1,0)),IF(ISNA(VLOOKUP(B27,FastTrack!$A:$A,1,0)),"Smart421","FastTrack"),"TTM"),"Remove"),"CEEMEA")</f>
        <v>Smart421</v>
      </c>
      <c r="I27" s="11" t="str">
        <f>IF(COUNTIF(schedule!BO$1:ZZ$100,B27)=0,"new","scheduled")</f>
        <v>scheduled</v>
      </c>
    </row>
    <row r="28" spans="1:9">
      <c r="A28" s="11" t="s">
        <v>266</v>
      </c>
      <c r="B28" s="13">
        <v>120802135949</v>
      </c>
      <c r="C28" s="11" t="str">
        <f>IF(ISERROR(VLOOKUP(B28,'210812'!B:C,2,FALSE)),"new",VLOOKUP(B28,'210812'!B:C,2,FALSE))</f>
        <v>new</v>
      </c>
      <c r="D28" s="11" t="str">
        <f>IF(ISERROR(VLOOKUP(B28,'210812'!B:D,3,FALSE)),"new",IF(VLOOKUP(B28,'210812'!B:D,3,FALSE)="new","existing",VLOOKUP(B28,'210812'!B:D,3,FALSE)))</f>
        <v>existing</v>
      </c>
      <c r="E28" s="4">
        <f t="shared" si="1"/>
        <v>40976</v>
      </c>
      <c r="F28" s="11" t="str">
        <f>IF(ISERROR(VLOOKUP(B28,'230812'!B:B,1,FALSE)),"yes","no")</f>
        <v>no</v>
      </c>
      <c r="G28" s="2" t="s">
        <v>297</v>
      </c>
      <c r="H28" s="11" t="str">
        <f>IF(ISNA(VLOOKUP(B28,CEEMEA!$A:$A,1,0)),IF(ISNA(VLOOKUP(B28,Removes!$A:$A,1,0)),IF(ISNA(VLOOKUP(B28,TTM!$A:$A,1,0)),IF(ISNA(VLOOKUP(B28,FastTrack!$A:$A,1,0)),"Smart421","FastTrack"),"TTM"),"Remove"),"CEEMEA")</f>
        <v>Smart421</v>
      </c>
      <c r="I28" s="11" t="str">
        <f>IF(COUNTIF(schedule!BO$1:ZZ$100,B28)=0,"new","scheduled")</f>
        <v>scheduled</v>
      </c>
    </row>
    <row r="29" spans="1:9">
      <c r="A29" s="11" t="s">
        <v>203</v>
      </c>
      <c r="B29" s="13">
        <v>120802135950</v>
      </c>
      <c r="C29" s="11" t="str">
        <f>IF(ISERROR(VLOOKUP(B29,'210812'!B:C,2,FALSE)),"new",VLOOKUP(B29,'210812'!B:C,2,FALSE))</f>
        <v>new</v>
      </c>
      <c r="D29" s="11" t="str">
        <f>IF(ISERROR(VLOOKUP(B29,'210812'!B:D,3,FALSE)),"new",IF(VLOOKUP(B29,'210812'!B:D,3,FALSE)="new","existing",VLOOKUP(B29,'210812'!B:D,3,FALSE)))</f>
        <v>existing</v>
      </c>
      <c r="E29" s="4">
        <f t="shared" si="1"/>
        <v>40976</v>
      </c>
      <c r="F29" s="11" t="str">
        <f>IF(ISERROR(VLOOKUP(B29,'230812'!B:B,1,FALSE)),"yes","no")</f>
        <v>no</v>
      </c>
      <c r="G29" s="2" t="s">
        <v>296</v>
      </c>
      <c r="H29" s="11" t="str">
        <f>IF(ISNA(VLOOKUP(B29,CEEMEA!$A:$A,1,0)),IF(ISNA(VLOOKUP(B29,Removes!$A:$A,1,0)),IF(ISNA(VLOOKUP(B29,TTM!$A:$A,1,0)),IF(ISNA(VLOOKUP(B29,FastTrack!$A:$A,1,0)),"Smart421","FastTrack"),"TTM"),"Remove"),"CEEMEA")</f>
        <v>Smart421</v>
      </c>
      <c r="I29" s="11" t="str">
        <f>IF(COUNTIF(schedule!BO$1:ZZ$100,B29)=0,"new","scheduled")</f>
        <v>scheduled</v>
      </c>
    </row>
    <row r="30" spans="1:9">
      <c r="A30" s="11" t="s">
        <v>236</v>
      </c>
      <c r="B30" s="13">
        <v>120803023337</v>
      </c>
      <c r="C30" s="11" t="str">
        <f>IF(ISERROR(VLOOKUP(B30,'210812'!B:C,2,FALSE)),"new",VLOOKUP(B30,'210812'!B:C,2,FALSE))</f>
        <v>new</v>
      </c>
      <c r="D30" s="11" t="str">
        <f>IF(ISERROR(VLOOKUP(B30,'210812'!B:D,3,FALSE)),"new",IF(VLOOKUP(B30,'210812'!B:D,3,FALSE)="new","existing",VLOOKUP(B30,'210812'!B:D,3,FALSE)))</f>
        <v>existing</v>
      </c>
      <c r="E30" s="4">
        <f t="shared" si="1"/>
        <v>40976</v>
      </c>
      <c r="F30" s="11" t="str">
        <f>IF(ISERROR(VLOOKUP(B30,'230812'!B:B,1,FALSE)),"yes","no")</f>
        <v>no</v>
      </c>
      <c r="G30" s="2" t="s">
        <v>298</v>
      </c>
      <c r="H30" s="11" t="str">
        <f>IF(ISNA(VLOOKUP(B30,CEEMEA!$A:$A,1,0)),IF(ISNA(VLOOKUP(B30,Removes!$A:$A,1,0)),IF(ISNA(VLOOKUP(B30,TTM!$A:$A,1,0)),IF(ISNA(VLOOKUP(B30,FastTrack!$A:$A,1,0)),"Smart421","FastTrack"),"TTM"),"Remove"),"CEEMEA")</f>
        <v>Smart421</v>
      </c>
      <c r="I30" s="11" t="str">
        <f>IF(COUNTIF(schedule!BO$1:ZZ$100,B30)=0,"new","scheduled")</f>
        <v>scheduled</v>
      </c>
    </row>
    <row r="31" spans="1:9">
      <c r="A31" s="1" t="s">
        <v>44</v>
      </c>
      <c r="B31" s="13">
        <v>120807082506</v>
      </c>
      <c r="C31" s="11" t="str">
        <f>IF(ISERROR(VLOOKUP(B31,'210812'!B:C,2,FALSE)),"new",VLOOKUP(B31,'210812'!B:C,2,FALSE))</f>
        <v>new</v>
      </c>
      <c r="D31" s="11" t="str">
        <f>IF(ISERROR(VLOOKUP(B31,'210812'!B:D,3,FALSE)),"new",IF(VLOOKUP(B31,'210812'!B:D,3,FALSE)="new","existing",VLOOKUP(B31,'210812'!B:D,3,FALSE)))</f>
        <v>existing</v>
      </c>
      <c r="E31" s="4" t="e">
        <f t="shared" si="1"/>
        <v>#VALUE!</v>
      </c>
      <c r="F31" s="11" t="str">
        <f>IF(ISERROR(VLOOKUP(B31,'230812'!B:B,1,FALSE)),"yes","no")</f>
        <v>yes</v>
      </c>
      <c r="G31" s="2" t="s">
        <v>608</v>
      </c>
      <c r="H31" s="11" t="str">
        <f>IF(ISNA(VLOOKUP(B31,CEEMEA!$A:$A,1,0)),IF(ISNA(VLOOKUP(B31,Removes!$A:$A,1,0)),IF(ISNA(VLOOKUP(B31,TTM!$A:$A,1,0)),IF(ISNA(VLOOKUP(B31,FastTrack!$A:$A,1,0)),"Smart421","FastTrack"),"TTM"),"Remove"),"CEEMEA")</f>
        <v>Smart421</v>
      </c>
      <c r="I31" s="11" t="str">
        <f>IF(COUNTIF(schedule!BO$1:ZZ$100,B31)=0,"new","scheduled")</f>
        <v>new</v>
      </c>
    </row>
    <row r="32" spans="1:9">
      <c r="A32" s="11" t="s">
        <v>284</v>
      </c>
      <c r="B32" s="13">
        <v>120807114245</v>
      </c>
      <c r="C32" s="11" t="str">
        <f>IF(ISERROR(VLOOKUP(B32,'210812'!B:C,2,FALSE)),"new",VLOOKUP(B32,'210812'!B:C,2,FALSE))</f>
        <v>new</v>
      </c>
      <c r="D32" s="11" t="str">
        <f>IF(ISERROR(VLOOKUP(B32,'210812'!B:D,3,FALSE)),"new",IF(VLOOKUP(B32,'210812'!B:D,3,FALSE)="new","existing",VLOOKUP(B32,'210812'!B:D,3,FALSE)))</f>
        <v>existing</v>
      </c>
      <c r="E32" s="4">
        <f t="shared" si="1"/>
        <v>41098</v>
      </c>
      <c r="F32" s="11" t="str">
        <f>IF(ISERROR(VLOOKUP(B32,'230812'!B:B,1,FALSE)),"yes","no")</f>
        <v>no</v>
      </c>
      <c r="G32" s="2" t="s">
        <v>285</v>
      </c>
      <c r="H32" s="11" t="str">
        <f>IF(ISNA(VLOOKUP(B32,CEEMEA!$A:$A,1,0)),IF(ISNA(VLOOKUP(B32,Removes!$A:$A,1,0)),IF(ISNA(VLOOKUP(B32,TTM!$A:$A,1,0)),IF(ISNA(VLOOKUP(B32,FastTrack!$A:$A,1,0)),"Smart421","FastTrack"),"TTM"),"Remove"),"CEEMEA")</f>
        <v>Smart421</v>
      </c>
      <c r="I32" s="11" t="str">
        <f>IF(COUNTIF(schedule!BO$1:ZZ$100,B32)=0,"new","scheduled")</f>
        <v>scheduled</v>
      </c>
    </row>
    <row r="33" spans="1:9">
      <c r="A33" s="11" t="s">
        <v>282</v>
      </c>
      <c r="B33" s="13">
        <v>120807114644</v>
      </c>
      <c r="C33" s="11" t="str">
        <f>IF(ISERROR(VLOOKUP(B33,'210812'!B:C,2,FALSE)),"new",VLOOKUP(B33,'210812'!B:C,2,FALSE))</f>
        <v>new</v>
      </c>
      <c r="D33" s="11" t="str">
        <f>IF(ISERROR(VLOOKUP(B33,'210812'!B:D,3,FALSE)),"new",IF(VLOOKUP(B33,'210812'!B:D,3,FALSE)="new","existing",VLOOKUP(B33,'210812'!B:D,3,FALSE)))</f>
        <v>existing</v>
      </c>
      <c r="E33" s="4">
        <f t="shared" si="1"/>
        <v>41098</v>
      </c>
      <c r="F33" s="11" t="str">
        <f>IF(ISERROR(VLOOKUP(B33,'230812'!B:B,1,FALSE)),"yes","no")</f>
        <v>no</v>
      </c>
      <c r="G33" s="2" t="s">
        <v>283</v>
      </c>
      <c r="H33" s="11" t="str">
        <f>IF(ISNA(VLOOKUP(B33,CEEMEA!$A:$A,1,0)),IF(ISNA(VLOOKUP(B33,Removes!$A:$A,1,0)),IF(ISNA(VLOOKUP(B33,TTM!$A:$A,1,0)),IF(ISNA(VLOOKUP(B33,FastTrack!$A:$A,1,0)),"Smart421","FastTrack"),"TTM"),"Remove"),"CEEMEA")</f>
        <v>Smart421</v>
      </c>
      <c r="I33" s="11" t="str">
        <f>IF(COUNTIF(schedule!BO$1:ZZ$100,B33)=0,"new","scheduled")</f>
        <v>scheduled</v>
      </c>
    </row>
    <row r="34" spans="1:9">
      <c r="A34" s="11" t="s">
        <v>106</v>
      </c>
      <c r="B34" s="13">
        <v>120807114847</v>
      </c>
      <c r="C34" s="11" t="str">
        <f>IF(ISERROR(VLOOKUP(B34,'210812'!B:C,2,FALSE)),"new",VLOOKUP(B34,'210812'!B:C,2,FALSE))</f>
        <v>new</v>
      </c>
      <c r="D34" s="11" t="str">
        <f>IF(ISERROR(VLOOKUP(B34,'210812'!B:D,3,FALSE)),"new",IF(VLOOKUP(B34,'210812'!B:D,3,FALSE)="new","existing",VLOOKUP(B34,'210812'!B:D,3,FALSE)))</f>
        <v>existing</v>
      </c>
      <c r="E34" s="4">
        <f t="shared" si="1"/>
        <v>41098</v>
      </c>
      <c r="F34" s="11" t="str">
        <f>IF(ISERROR(VLOOKUP(B34,'230812'!B:B,1,FALSE)),"yes","no")</f>
        <v>no</v>
      </c>
      <c r="G34" s="2" t="s">
        <v>281</v>
      </c>
      <c r="H34" s="11" t="str">
        <f>IF(ISNA(VLOOKUP(B34,CEEMEA!$A:$A,1,0)),IF(ISNA(VLOOKUP(B34,Removes!$A:$A,1,0)),IF(ISNA(VLOOKUP(B34,TTM!$A:$A,1,0)),IF(ISNA(VLOOKUP(B34,FastTrack!$A:$A,1,0)),"Smart421","FastTrack"),"TTM"),"Remove"),"CEEMEA")</f>
        <v>Smart421</v>
      </c>
      <c r="I34" s="11" t="str">
        <f>IF(COUNTIF(schedule!BO$1:ZZ$100,B34)=0,"new","scheduled")</f>
        <v>scheduled</v>
      </c>
    </row>
    <row r="35" spans="1:9">
      <c r="A35" s="11" t="s">
        <v>279</v>
      </c>
      <c r="B35" s="13">
        <v>120807115038</v>
      </c>
      <c r="C35" s="11" t="str">
        <f>IF(ISERROR(VLOOKUP(B35,'210812'!B:C,2,FALSE)),"new",VLOOKUP(B35,'210812'!B:C,2,FALSE))</f>
        <v>new</v>
      </c>
      <c r="D35" s="11" t="str">
        <f>IF(ISERROR(VLOOKUP(B35,'210812'!B:D,3,FALSE)),"new",IF(VLOOKUP(B35,'210812'!B:D,3,FALSE)="new","existing",VLOOKUP(B35,'210812'!B:D,3,FALSE)))</f>
        <v>existing</v>
      </c>
      <c r="E35" s="4">
        <f t="shared" si="1"/>
        <v>41098</v>
      </c>
      <c r="F35" s="11" t="str">
        <f>IF(ISERROR(VLOOKUP(B35,'230812'!B:B,1,FALSE)),"yes","no")</f>
        <v>no</v>
      </c>
      <c r="G35" s="2" t="s">
        <v>280</v>
      </c>
      <c r="H35" s="11" t="str">
        <f>IF(ISNA(VLOOKUP(B35,CEEMEA!$A:$A,1,0)),IF(ISNA(VLOOKUP(B35,Removes!$A:$A,1,0)),IF(ISNA(VLOOKUP(B35,TTM!$A:$A,1,0)),IF(ISNA(VLOOKUP(B35,FastTrack!$A:$A,1,0)),"Smart421","FastTrack"),"TTM"),"Remove"),"CEEMEA")</f>
        <v>Smart421</v>
      </c>
      <c r="I35" s="11" t="str">
        <f>IF(COUNTIF(schedule!BO$1:ZZ$100,B35)=0,"new","scheduled")</f>
        <v>scheduled</v>
      </c>
    </row>
    <row r="36" spans="1:9">
      <c r="A36" s="11" t="s">
        <v>277</v>
      </c>
      <c r="B36" s="13">
        <v>120807115254</v>
      </c>
      <c r="C36" s="11" t="str">
        <f>IF(ISERROR(VLOOKUP(B36,'210812'!B:C,2,FALSE)),"new",VLOOKUP(B36,'210812'!B:C,2,FALSE))</f>
        <v>new</v>
      </c>
      <c r="D36" s="11" t="str">
        <f>IF(ISERROR(VLOOKUP(B36,'210812'!B:D,3,FALSE)),"new",IF(VLOOKUP(B36,'210812'!B:D,3,FALSE)="new","existing",VLOOKUP(B36,'210812'!B:D,3,FALSE)))</f>
        <v>existing</v>
      </c>
      <c r="E36" s="4">
        <f t="shared" si="1"/>
        <v>41098</v>
      </c>
      <c r="F36" s="11" t="str">
        <f>IF(ISERROR(VLOOKUP(B36,'230812'!B:B,1,FALSE)),"yes","no")</f>
        <v>no</v>
      </c>
      <c r="G36" s="2" t="s">
        <v>278</v>
      </c>
      <c r="H36" s="11" t="str">
        <f>IF(ISNA(VLOOKUP(B36,CEEMEA!$A:$A,1,0)),IF(ISNA(VLOOKUP(B36,Removes!$A:$A,1,0)),IF(ISNA(VLOOKUP(B36,TTM!$A:$A,1,0)),IF(ISNA(VLOOKUP(B36,FastTrack!$A:$A,1,0)),"Smart421","FastTrack"),"TTM"),"Remove"),"CEEMEA")</f>
        <v>Smart421</v>
      </c>
      <c r="I36" s="11" t="str">
        <f>IF(COUNTIF(schedule!BO$1:ZZ$100,B36)=0,"new","scheduled")</f>
        <v>scheduled</v>
      </c>
    </row>
    <row r="37" spans="1:9">
      <c r="A37" s="11" t="s">
        <v>162</v>
      </c>
      <c r="B37" s="13">
        <v>120808042120</v>
      </c>
      <c r="C37" s="11" t="str">
        <f>IF(ISERROR(VLOOKUP(B37,'210812'!B:C,2,FALSE)),"new",VLOOKUP(B37,'210812'!B:C,2,FALSE))</f>
        <v>new</v>
      </c>
      <c r="D37" s="11" t="str">
        <f>IF(ISERROR(VLOOKUP(B37,'210812'!B:D,3,FALSE)),"new",IF(VLOOKUP(B37,'210812'!B:D,3,FALSE)="new","existing",VLOOKUP(B37,'210812'!B:D,3,FALSE)))</f>
        <v>existing</v>
      </c>
      <c r="E37" s="4">
        <f t="shared" si="1"/>
        <v>41129</v>
      </c>
      <c r="F37" s="11" t="str">
        <f>IF(ISERROR(VLOOKUP(B37,'230812'!B:B,1,FALSE)),"yes","no")</f>
        <v>no</v>
      </c>
      <c r="G37" s="2" t="s">
        <v>273</v>
      </c>
      <c r="H37" s="11" t="str">
        <f>IF(ISNA(VLOOKUP(B37,CEEMEA!$A:$A,1,0)),IF(ISNA(VLOOKUP(B37,Removes!$A:$A,1,0)),IF(ISNA(VLOOKUP(B37,TTM!$A:$A,1,0)),IF(ISNA(VLOOKUP(B37,FastTrack!$A:$A,1,0)),"Smart421","FastTrack"),"TTM"),"Remove"),"CEEMEA")</f>
        <v>Remove</v>
      </c>
      <c r="I37" s="11" t="str">
        <f>IF(COUNTIF(schedule!BO$1:ZZ$100,B37)=0,"new","scheduled")</f>
        <v>new</v>
      </c>
    </row>
    <row r="38" spans="1:9">
      <c r="A38" s="11" t="s">
        <v>328</v>
      </c>
      <c r="B38" s="13">
        <v>120809024023</v>
      </c>
      <c r="C38" s="11" t="str">
        <f>IF(ISERROR(VLOOKUP(B38,'210812'!B:C,2,FALSE)),"new",VLOOKUP(B38,'210812'!B:C,2,FALSE))</f>
        <v>new</v>
      </c>
      <c r="D38" s="11" t="str">
        <f>IF(ISERROR(VLOOKUP(B38,'210812'!B:D,3,FALSE)),"new",IF(VLOOKUP(B38,'210812'!B:D,3,FALSE)="new","existing",VLOOKUP(B38,'210812'!B:D,3,FALSE)))</f>
        <v>existing</v>
      </c>
      <c r="E38" s="4" t="e">
        <f t="shared" si="1"/>
        <v>#VALUE!</v>
      </c>
      <c r="F38" s="11" t="str">
        <f>IF(ISERROR(VLOOKUP(B38,'230812'!B:B,1,FALSE)),"yes","no")</f>
        <v>yes</v>
      </c>
      <c r="G38" s="2" t="s">
        <v>657</v>
      </c>
      <c r="H38" s="11" t="str">
        <f>IF(ISNA(VLOOKUP(B38,CEEMEA!$A:$A,1,0)),IF(ISNA(VLOOKUP(B38,Removes!$A:$A,1,0)),IF(ISNA(VLOOKUP(B38,TTM!$A:$A,1,0)),IF(ISNA(VLOOKUP(B38,FastTrack!$A:$A,1,0)),"Smart421","FastTrack"),"TTM"),"Remove"),"CEEMEA")</f>
        <v>Smart421</v>
      </c>
      <c r="I38" s="11" t="str">
        <f>IF(COUNTIF(schedule!BO$1:ZZ$100,B38)=0,"new","scheduled")</f>
        <v>new</v>
      </c>
    </row>
    <row r="39" spans="1:9">
      <c r="A39" s="11" t="s">
        <v>326</v>
      </c>
      <c r="B39" s="13">
        <v>120809030441</v>
      </c>
      <c r="C39" s="11" t="str">
        <f>IF(ISERROR(VLOOKUP(B39,'210812'!B:C,2,FALSE)),"new",VLOOKUP(B39,'210812'!B:C,2,FALSE))</f>
        <v>new</v>
      </c>
      <c r="D39" s="11" t="str">
        <f>IF(ISERROR(VLOOKUP(B39,'210812'!B:D,3,FALSE)),"new",IF(VLOOKUP(B39,'210812'!B:D,3,FALSE)="new","existing",VLOOKUP(B39,'210812'!B:D,3,FALSE)))</f>
        <v>existing</v>
      </c>
      <c r="E39" s="4" t="e">
        <f t="shared" si="1"/>
        <v>#VALUE!</v>
      </c>
      <c r="F39" s="11" t="str">
        <f>IF(ISERROR(VLOOKUP(B39,'230812'!B:B,1,FALSE)),"yes","no")</f>
        <v>yes</v>
      </c>
      <c r="G39" s="2" t="s">
        <v>656</v>
      </c>
      <c r="H39" s="11" t="str">
        <f>IF(ISNA(VLOOKUP(B39,CEEMEA!$A:$A,1,0)),IF(ISNA(VLOOKUP(B39,Removes!$A:$A,1,0)),IF(ISNA(VLOOKUP(B39,TTM!$A:$A,1,0)),IF(ISNA(VLOOKUP(B39,FastTrack!$A:$A,1,0)),"Smart421","FastTrack"),"TTM"),"Remove"),"CEEMEA")</f>
        <v>Smart421</v>
      </c>
      <c r="I39" s="11" t="str">
        <f>IF(COUNTIF(schedule!BO$1:ZZ$100,B39)=0,"new","scheduled")</f>
        <v>new</v>
      </c>
    </row>
    <row r="40" spans="1:9">
      <c r="A40" s="11" t="s">
        <v>324</v>
      </c>
      <c r="B40" s="13">
        <v>120809030938</v>
      </c>
      <c r="C40" s="11" t="str">
        <f>IF(ISERROR(VLOOKUP(B40,'210812'!B:C,2,FALSE)),"new",VLOOKUP(B40,'210812'!B:C,2,FALSE))</f>
        <v>new</v>
      </c>
      <c r="D40" s="11" t="str">
        <f>IF(ISERROR(VLOOKUP(B40,'210812'!B:D,3,FALSE)),"new",IF(VLOOKUP(B40,'210812'!B:D,3,FALSE)="new","existing",VLOOKUP(B40,'210812'!B:D,3,FALSE)))</f>
        <v>existing</v>
      </c>
      <c r="E40" s="4" t="e">
        <f t="shared" si="1"/>
        <v>#VALUE!</v>
      </c>
      <c r="F40" s="11" t="str">
        <f>IF(ISERROR(VLOOKUP(B40,'230812'!B:B,1,FALSE)),"yes","no")</f>
        <v>yes</v>
      </c>
      <c r="G40" s="2" t="s">
        <v>655</v>
      </c>
      <c r="H40" s="11" t="str">
        <f>IF(ISNA(VLOOKUP(B40,CEEMEA!$A:$A,1,0)),IF(ISNA(VLOOKUP(B40,Removes!$A:$A,1,0)),IF(ISNA(VLOOKUP(B40,TTM!$A:$A,1,0)),IF(ISNA(VLOOKUP(B40,FastTrack!$A:$A,1,0)),"Smart421","FastTrack"),"TTM"),"Remove"),"CEEMEA")</f>
        <v>Smart421</v>
      </c>
      <c r="I40" s="11" t="str">
        <f>IF(COUNTIF(schedule!BO$1:ZZ$100,B40)=0,"new","scheduled")</f>
        <v>new</v>
      </c>
    </row>
    <row r="41" spans="1:9">
      <c r="A41" s="11" t="s">
        <v>322</v>
      </c>
      <c r="B41" s="13">
        <v>120809031529</v>
      </c>
      <c r="C41" s="11" t="str">
        <f>IF(ISERROR(VLOOKUP(B41,'210812'!B:C,2,FALSE)),"new",VLOOKUP(B41,'210812'!B:C,2,FALSE))</f>
        <v>new</v>
      </c>
      <c r="D41" s="11" t="str">
        <f>IF(ISERROR(VLOOKUP(B41,'210812'!B:D,3,FALSE)),"new",IF(VLOOKUP(B41,'210812'!B:D,3,FALSE)="new","existing",VLOOKUP(B41,'210812'!B:D,3,FALSE)))</f>
        <v>existing</v>
      </c>
      <c r="E41" s="4" t="e">
        <f t="shared" si="1"/>
        <v>#VALUE!</v>
      </c>
      <c r="F41" s="11" t="str">
        <f>IF(ISERROR(VLOOKUP(B41,'230812'!B:B,1,FALSE)),"yes","no")</f>
        <v>yes</v>
      </c>
      <c r="G41" s="2" t="s">
        <v>654</v>
      </c>
      <c r="H41" s="11" t="str">
        <f>IF(ISNA(VLOOKUP(B41,CEEMEA!$A:$A,1,0)),IF(ISNA(VLOOKUP(B41,Removes!$A:$A,1,0)),IF(ISNA(VLOOKUP(B41,TTM!$A:$A,1,0)),IF(ISNA(VLOOKUP(B41,FastTrack!$A:$A,1,0)),"Smart421","FastTrack"),"TTM"),"Remove"),"CEEMEA")</f>
        <v>Smart421</v>
      </c>
      <c r="I41" s="11" t="str">
        <f>IF(COUNTIF(schedule!BO$1:ZZ$100,B41)=0,"new","scheduled")</f>
        <v>new</v>
      </c>
    </row>
    <row r="42" spans="1:9">
      <c r="A42" s="11" t="s">
        <v>346</v>
      </c>
      <c r="B42" s="13">
        <v>120810053320</v>
      </c>
      <c r="C42" s="11" t="str">
        <f>IF(ISERROR(VLOOKUP(B42,'210812'!B:C,2,FALSE)),"new",VLOOKUP(B42,'210812'!B:C,2,FALSE))</f>
        <v>new</v>
      </c>
      <c r="D42" s="11" t="str">
        <f>IF(ISERROR(VLOOKUP(B42,'210812'!B:D,3,FALSE)),"new",IF(VLOOKUP(B42,'210812'!B:D,3,FALSE)="new","existing",VLOOKUP(B42,'210812'!B:D,3,FALSE)))</f>
        <v>existing</v>
      </c>
      <c r="E42" s="4" t="e">
        <f t="shared" si="1"/>
        <v>#VALUE!</v>
      </c>
      <c r="F42" s="11" t="str">
        <f>IF(ISERROR(VLOOKUP(B42,'230812'!B:B,1,FALSE)),"yes","no")</f>
        <v>yes</v>
      </c>
      <c r="G42" s="2" t="s">
        <v>661</v>
      </c>
      <c r="H42" s="11" t="str">
        <f>IF(ISNA(VLOOKUP(B42,CEEMEA!$A:$A,1,0)),IF(ISNA(VLOOKUP(B42,Removes!$A:$A,1,0)),IF(ISNA(VLOOKUP(B42,TTM!$A:$A,1,0)),IF(ISNA(VLOOKUP(B42,FastTrack!$A:$A,1,0)),"Smart421","FastTrack"),"TTM"),"Remove"),"CEEMEA")</f>
        <v>Smart421</v>
      </c>
      <c r="I42" s="11" t="str">
        <f>IF(COUNTIF(schedule!BO$1:ZZ$100,B42)=0,"new","scheduled")</f>
        <v>new</v>
      </c>
    </row>
    <row r="43" spans="1:9">
      <c r="A43" s="11" t="s">
        <v>344</v>
      </c>
      <c r="B43" s="13">
        <v>120810054100</v>
      </c>
      <c r="C43" s="11" t="str">
        <f>IF(ISERROR(VLOOKUP(B43,'210812'!B:C,2,FALSE)),"new",VLOOKUP(B43,'210812'!B:C,2,FALSE))</f>
        <v>new</v>
      </c>
      <c r="D43" s="11" t="str">
        <f>IF(ISERROR(VLOOKUP(B43,'210812'!B:D,3,FALSE)),"new",IF(VLOOKUP(B43,'210812'!B:D,3,FALSE)="new","existing",VLOOKUP(B43,'210812'!B:D,3,FALSE)))</f>
        <v>existing</v>
      </c>
      <c r="E43" s="4" t="e">
        <f t="shared" si="1"/>
        <v>#VALUE!</v>
      </c>
      <c r="F43" s="11" t="str">
        <f>IF(ISERROR(VLOOKUP(B43,'230812'!B:B,1,FALSE)),"yes","no")</f>
        <v>yes</v>
      </c>
      <c r="G43" s="2" t="s">
        <v>660</v>
      </c>
      <c r="H43" s="11" t="str">
        <f>IF(ISNA(VLOOKUP(B43,CEEMEA!$A:$A,1,0)),IF(ISNA(VLOOKUP(B43,Removes!$A:$A,1,0)),IF(ISNA(VLOOKUP(B43,TTM!$A:$A,1,0)),IF(ISNA(VLOOKUP(B43,FastTrack!$A:$A,1,0)),"Smart421","FastTrack"),"TTM"),"Remove"),"CEEMEA")</f>
        <v>Smart421</v>
      </c>
      <c r="I43" s="11" t="str">
        <f>IF(COUNTIF(schedule!BO$1:ZZ$100,B43)=0,"new","scheduled")</f>
        <v>new</v>
      </c>
    </row>
    <row r="44" spans="1:9">
      <c r="A44" s="11" t="s">
        <v>342</v>
      </c>
      <c r="B44" s="13">
        <v>120810054419</v>
      </c>
      <c r="C44" s="11" t="str">
        <f>IF(ISERROR(VLOOKUP(B44,'210812'!B:C,2,FALSE)),"new",VLOOKUP(B44,'210812'!B:C,2,FALSE))</f>
        <v>new</v>
      </c>
      <c r="D44" s="11" t="str">
        <f>IF(ISERROR(VLOOKUP(B44,'210812'!B:D,3,FALSE)),"new",IF(VLOOKUP(B44,'210812'!B:D,3,FALSE)="new","existing",VLOOKUP(B44,'210812'!B:D,3,FALSE)))</f>
        <v>existing</v>
      </c>
      <c r="E44" s="4" t="e">
        <f t="shared" si="1"/>
        <v>#VALUE!</v>
      </c>
      <c r="F44" s="11" t="str">
        <f>IF(ISERROR(VLOOKUP(B44,'230812'!B:B,1,FALSE)),"yes","no")</f>
        <v>yes</v>
      </c>
      <c r="G44" s="2" t="s">
        <v>659</v>
      </c>
      <c r="H44" s="11" t="str">
        <f>IF(ISNA(VLOOKUP(B44,CEEMEA!$A:$A,1,0)),IF(ISNA(VLOOKUP(B44,Removes!$A:$A,1,0)),IF(ISNA(VLOOKUP(B44,TTM!$A:$A,1,0)),IF(ISNA(VLOOKUP(B44,FastTrack!$A:$A,1,0)),"Smart421","FastTrack"),"TTM"),"Remove"),"CEEMEA")</f>
        <v>Smart421</v>
      </c>
      <c r="I44" s="11" t="str">
        <f>IF(COUNTIF(schedule!BO$1:ZZ$100,B44)=0,"new","scheduled")</f>
        <v>new</v>
      </c>
    </row>
    <row r="45" spans="1:9">
      <c r="A45" s="11" t="s">
        <v>340</v>
      </c>
      <c r="B45" s="13">
        <v>120810054742</v>
      </c>
      <c r="C45" s="11" t="str">
        <f>IF(ISERROR(VLOOKUP(B45,'210812'!B:C,2,FALSE)),"new",VLOOKUP(B45,'210812'!B:C,2,FALSE))</f>
        <v>new</v>
      </c>
      <c r="D45" s="11" t="str">
        <f>IF(ISERROR(VLOOKUP(B45,'210812'!B:D,3,FALSE)),"new",IF(VLOOKUP(B45,'210812'!B:D,3,FALSE)="new","existing",VLOOKUP(B45,'210812'!B:D,3,FALSE)))</f>
        <v>existing</v>
      </c>
      <c r="E45" s="4" t="e">
        <f t="shared" si="1"/>
        <v>#VALUE!</v>
      </c>
      <c r="F45" s="11" t="str">
        <f>IF(ISERROR(VLOOKUP(B45,'230812'!B:B,1,FALSE)),"yes","no")</f>
        <v>yes</v>
      </c>
      <c r="G45" s="2" t="s">
        <v>658</v>
      </c>
      <c r="H45" s="11" t="str">
        <f>IF(ISNA(VLOOKUP(B45,CEEMEA!$A:$A,1,0)),IF(ISNA(VLOOKUP(B45,Removes!$A:$A,1,0)),IF(ISNA(VLOOKUP(B45,TTM!$A:$A,1,0)),IF(ISNA(VLOOKUP(B45,FastTrack!$A:$A,1,0)),"Smart421","FastTrack"),"TTM"),"Remove"),"CEEMEA")</f>
        <v>Smart421</v>
      </c>
      <c r="I45" s="11" t="str">
        <f>IF(COUNTIF(schedule!BO$1:ZZ$100,B45)=0,"new","scheduled")</f>
        <v>new</v>
      </c>
    </row>
    <row r="46" spans="1:9">
      <c r="A46" s="11" t="s">
        <v>336</v>
      </c>
      <c r="B46" s="13">
        <v>120810055004</v>
      </c>
      <c r="C46" s="11" t="str">
        <f>IF(ISERROR(VLOOKUP(B46,'210812'!B:C,2,FALSE)),"new",VLOOKUP(B46,'210812'!B:C,2,FALSE))</f>
        <v>new</v>
      </c>
      <c r="D46" s="11" t="str">
        <f>IF(ISERROR(VLOOKUP(B46,'210812'!B:D,3,FALSE)),"new",IF(VLOOKUP(B46,'210812'!B:D,3,FALSE)="new","existing",VLOOKUP(B46,'210812'!B:D,3,FALSE)))</f>
        <v>existing</v>
      </c>
      <c r="E46" s="4" t="e">
        <f t="shared" si="1"/>
        <v>#VALUE!</v>
      </c>
      <c r="F46" s="11" t="str">
        <f>IF(ISERROR(VLOOKUP(B46,'230812'!B:B,1,FALSE)),"yes","no")</f>
        <v>yes</v>
      </c>
      <c r="G46" s="2" t="s">
        <v>653</v>
      </c>
      <c r="H46" s="11" t="str">
        <f>IF(ISNA(VLOOKUP(B46,CEEMEA!$A:$A,1,0)),IF(ISNA(VLOOKUP(B46,Removes!$A:$A,1,0)),IF(ISNA(VLOOKUP(B46,TTM!$A:$A,1,0)),IF(ISNA(VLOOKUP(B46,FastTrack!$A:$A,1,0)),"Smart421","FastTrack"),"TTM"),"Remove"),"CEEMEA")</f>
        <v>Smart421</v>
      </c>
      <c r="I46" s="11" t="str">
        <f>IF(COUNTIF(schedule!BO$1:ZZ$100,B46)=0,"new","scheduled")</f>
        <v>new</v>
      </c>
    </row>
    <row r="47" spans="1:9">
      <c r="A47" s="11" t="s">
        <v>359</v>
      </c>
      <c r="B47" s="13">
        <v>120810064251</v>
      </c>
      <c r="C47" s="11" t="str">
        <f>IF(ISERROR(VLOOKUP(B47,'210812'!B:C,2,FALSE)),"new",VLOOKUP(B47,'210812'!B:C,2,FALSE))</f>
        <v>new</v>
      </c>
      <c r="D47" s="11" t="str">
        <f>IF(ISERROR(VLOOKUP(B47,'210812'!B:D,3,FALSE)),"new",IF(VLOOKUP(B47,'210812'!B:D,3,FALSE)="new","existing",VLOOKUP(B47,'210812'!B:D,3,FALSE)))</f>
        <v>existing</v>
      </c>
      <c r="E47" s="4">
        <f t="shared" si="1"/>
        <v>41190</v>
      </c>
      <c r="F47" s="11" t="str">
        <f>IF(ISERROR(VLOOKUP(B47,'230812'!B:B,1,FALSE)),"yes","no")</f>
        <v>yes</v>
      </c>
      <c r="G47" s="2" t="s">
        <v>360</v>
      </c>
      <c r="H47" s="11" t="str">
        <f>IF(ISNA(VLOOKUP(B47,CEEMEA!$A:$A,1,0)),IF(ISNA(VLOOKUP(B47,Removes!$A:$A,1,0)),IF(ISNA(VLOOKUP(B47,TTM!$A:$A,1,0)),IF(ISNA(VLOOKUP(B47,FastTrack!$A:$A,1,0)),"Smart421","FastTrack"),"TTM"),"Remove"),"CEEMEA")</f>
        <v>Smart421</v>
      </c>
      <c r="I47" s="11" t="str">
        <f>IF(COUNTIF(schedule!BO$1:ZZ$100,B47)=0,"new","scheduled")</f>
        <v>new</v>
      </c>
    </row>
    <row r="48" spans="1:9">
      <c r="A48" s="11" t="s">
        <v>357</v>
      </c>
      <c r="B48" s="13">
        <v>120810064348</v>
      </c>
      <c r="C48" s="11" t="str">
        <f>IF(ISERROR(VLOOKUP(B48,'210812'!B:C,2,FALSE)),"new",VLOOKUP(B48,'210812'!B:C,2,FALSE))</f>
        <v>new</v>
      </c>
      <c r="D48" s="11" t="str">
        <f>IF(ISERROR(VLOOKUP(B48,'210812'!B:D,3,FALSE)),"new",IF(VLOOKUP(B48,'210812'!B:D,3,FALSE)="new","existing",VLOOKUP(B48,'210812'!B:D,3,FALSE)))</f>
        <v>existing</v>
      </c>
      <c r="E48" s="4">
        <f t="shared" si="1"/>
        <v>41190</v>
      </c>
      <c r="F48" s="11" t="str">
        <f>IF(ISERROR(VLOOKUP(B48,'230812'!B:B,1,FALSE)),"yes","no")</f>
        <v>yes</v>
      </c>
      <c r="G48" s="2" t="s">
        <v>358</v>
      </c>
      <c r="H48" s="11" t="str">
        <f>IF(ISNA(VLOOKUP(B48,CEEMEA!$A:$A,1,0)),IF(ISNA(VLOOKUP(B48,Removes!$A:$A,1,0)),IF(ISNA(VLOOKUP(B48,TTM!$A:$A,1,0)),IF(ISNA(VLOOKUP(B48,FastTrack!$A:$A,1,0)),"Smart421","FastTrack"),"TTM"),"Remove"),"CEEMEA")</f>
        <v>Smart421</v>
      </c>
      <c r="I48" s="11" t="str">
        <f>IF(COUNTIF(schedule!BO$1:ZZ$100,B48)=0,"new","scheduled")</f>
        <v>new</v>
      </c>
    </row>
    <row r="49" spans="1:9">
      <c r="A49" s="11" t="s">
        <v>355</v>
      </c>
      <c r="B49" s="13">
        <v>120810064438</v>
      </c>
      <c r="C49" s="11" t="str">
        <f>IF(ISERROR(VLOOKUP(B49,'210812'!B:C,2,FALSE)),"new",VLOOKUP(B49,'210812'!B:C,2,FALSE))</f>
        <v>new</v>
      </c>
      <c r="D49" s="11" t="str">
        <f>IF(ISERROR(VLOOKUP(B49,'210812'!B:D,3,FALSE)),"new",IF(VLOOKUP(B49,'210812'!B:D,3,FALSE)="new","existing",VLOOKUP(B49,'210812'!B:D,3,FALSE)))</f>
        <v>existing</v>
      </c>
      <c r="E49" s="4">
        <f t="shared" si="1"/>
        <v>41190</v>
      </c>
      <c r="F49" s="11" t="str">
        <f>IF(ISERROR(VLOOKUP(B49,'230812'!B:B,1,FALSE)),"yes","no")</f>
        <v>yes</v>
      </c>
      <c r="G49" s="2" t="s">
        <v>356</v>
      </c>
      <c r="H49" s="11" t="str">
        <f>IF(ISNA(VLOOKUP(B49,CEEMEA!$A:$A,1,0)),IF(ISNA(VLOOKUP(B49,Removes!$A:$A,1,0)),IF(ISNA(VLOOKUP(B49,TTM!$A:$A,1,0)),IF(ISNA(VLOOKUP(B49,FastTrack!$A:$A,1,0)),"Smart421","FastTrack"),"TTM"),"Remove"),"CEEMEA")</f>
        <v>Smart421</v>
      </c>
      <c r="I49" s="11" t="str">
        <f>IF(COUNTIF(schedule!BO$1:ZZ$100,B49)=0,"new","scheduled")</f>
        <v>new</v>
      </c>
    </row>
    <row r="50" spans="1:9">
      <c r="A50" s="11" t="s">
        <v>378</v>
      </c>
      <c r="B50" s="13">
        <v>120813062647</v>
      </c>
      <c r="C50" s="11" t="str">
        <f>IF(ISERROR(VLOOKUP(B50,'210812'!B:C,2,FALSE)),"new",VLOOKUP(B50,'210812'!B:C,2,FALSE))</f>
        <v>new</v>
      </c>
      <c r="D50" s="11" t="str">
        <f>IF(ISERROR(VLOOKUP(B50,'210812'!B:D,3,FALSE)),"new",IF(VLOOKUP(B50,'210812'!B:D,3,FALSE)="new","existing",VLOOKUP(B50,'210812'!B:D,3,FALSE)))</f>
        <v>existing</v>
      </c>
      <c r="E50" s="4" t="e">
        <f t="shared" si="1"/>
        <v>#VALUE!</v>
      </c>
      <c r="F50" s="11" t="str">
        <f>IF(ISERROR(VLOOKUP(B50,'230812'!B:B,1,FALSE)),"yes","no")</f>
        <v>no</v>
      </c>
      <c r="G50" s="2" t="s">
        <v>379</v>
      </c>
      <c r="H50" s="11" t="str">
        <f>IF(ISNA(VLOOKUP(B50,CEEMEA!$A:$A,1,0)),IF(ISNA(VLOOKUP(B50,Removes!$A:$A,1,0)),IF(ISNA(VLOOKUP(B50,TTM!$A:$A,1,0)),IF(ISNA(VLOOKUP(B50,FastTrack!$A:$A,1,0)),"Smart421","FastTrack"),"TTM"),"Remove"),"CEEMEA")</f>
        <v>Smart421</v>
      </c>
      <c r="I50" s="11" t="str">
        <f>IF(COUNTIF(schedule!BO$1:ZZ$100,B50)=0,"new","scheduled")</f>
        <v>scheduled</v>
      </c>
    </row>
    <row r="51" spans="1:9">
      <c r="A51" s="11" t="s">
        <v>375</v>
      </c>
      <c r="B51" s="13">
        <v>120813112250</v>
      </c>
      <c r="C51" s="11" t="str">
        <f>IF(ISERROR(VLOOKUP(B51,'210812'!B:C,2,FALSE)),"new",VLOOKUP(B51,'210812'!B:C,2,FALSE))</f>
        <v>new</v>
      </c>
      <c r="D51" s="11" t="str">
        <f>IF(ISERROR(VLOOKUP(B51,'210812'!B:D,3,FALSE)),"new",IF(VLOOKUP(B51,'210812'!B:D,3,FALSE)="new","existing",VLOOKUP(B51,'210812'!B:D,3,FALSE)))</f>
        <v>existing</v>
      </c>
      <c r="E51" s="4" t="e">
        <f t="shared" si="1"/>
        <v>#VALUE!</v>
      </c>
      <c r="F51" s="11" t="str">
        <f>IF(ISERROR(VLOOKUP(B51,'230812'!B:B,1,FALSE)),"yes","no")</f>
        <v>yes</v>
      </c>
      <c r="G51" s="2" t="s">
        <v>523</v>
      </c>
      <c r="H51" s="11" t="str">
        <f>IF(ISNA(VLOOKUP(B51,CEEMEA!$A:$A,1,0)),IF(ISNA(VLOOKUP(B51,Removes!$A:$A,1,0)),IF(ISNA(VLOOKUP(B51,TTM!$A:$A,1,0)),IF(ISNA(VLOOKUP(B51,FastTrack!$A:$A,1,0)),"Smart421","FastTrack"),"TTM"),"Remove"),"CEEMEA")</f>
        <v>Smart421</v>
      </c>
      <c r="I51" s="11" t="str">
        <f>IF(COUNTIF(schedule!BO$1:ZZ$100,B51)=0,"new","scheduled")</f>
        <v>new</v>
      </c>
    </row>
    <row r="52" spans="1:9">
      <c r="A52" s="11" t="s">
        <v>374</v>
      </c>
      <c r="B52" s="13">
        <v>120813112807</v>
      </c>
      <c r="C52" s="11" t="str">
        <f>IF(ISERROR(VLOOKUP(B52,'210812'!B:C,2,FALSE)),"new",VLOOKUP(B52,'210812'!B:C,2,FALSE))</f>
        <v>new</v>
      </c>
      <c r="D52" s="11" t="str">
        <f>IF(ISERROR(VLOOKUP(B52,'210812'!B:D,3,FALSE)),"new",IF(VLOOKUP(B52,'210812'!B:D,3,FALSE)="new","existing",VLOOKUP(B52,'210812'!B:D,3,FALSE)))</f>
        <v>existing</v>
      </c>
      <c r="E52" s="4" t="e">
        <f t="shared" si="1"/>
        <v>#VALUE!</v>
      </c>
      <c r="F52" s="11" t="str">
        <f>IF(ISERROR(VLOOKUP(B52,'230812'!B:B,1,FALSE)),"yes","no")</f>
        <v>yes</v>
      </c>
      <c r="G52" s="2" t="s">
        <v>522</v>
      </c>
      <c r="H52" s="11" t="str">
        <f>IF(ISNA(VLOOKUP(B52,CEEMEA!$A:$A,1,0)),IF(ISNA(VLOOKUP(B52,Removes!$A:$A,1,0)),IF(ISNA(VLOOKUP(B52,TTM!$A:$A,1,0)),IF(ISNA(VLOOKUP(B52,FastTrack!$A:$A,1,0)),"Smart421","FastTrack"),"TTM"),"Remove"),"CEEMEA")</f>
        <v>Smart421</v>
      </c>
      <c r="I52" s="11" t="str">
        <f>IF(COUNTIF(schedule!BO$1:ZZ$100,B52)=0,"new","scheduled")</f>
        <v>new</v>
      </c>
    </row>
    <row r="53" spans="1:9">
      <c r="A53" s="11" t="s">
        <v>373</v>
      </c>
      <c r="B53" s="13">
        <v>120813113015</v>
      </c>
      <c r="C53" s="11" t="str">
        <f>IF(ISERROR(VLOOKUP(B53,'210812'!B:C,2,FALSE)),"new",VLOOKUP(B53,'210812'!B:C,2,FALSE))</f>
        <v>new</v>
      </c>
      <c r="D53" s="11" t="str">
        <f>IF(ISERROR(VLOOKUP(B53,'210812'!B:D,3,FALSE)),"new",IF(VLOOKUP(B53,'210812'!B:D,3,FALSE)="new","existing",VLOOKUP(B53,'210812'!B:D,3,FALSE)))</f>
        <v>existing</v>
      </c>
      <c r="E53" s="4" t="e">
        <f t="shared" si="1"/>
        <v>#VALUE!</v>
      </c>
      <c r="F53" s="11" t="str">
        <f>IF(ISERROR(VLOOKUP(B53,'230812'!B:B,1,FALSE)),"yes","no")</f>
        <v>yes</v>
      </c>
      <c r="G53" s="2" t="s">
        <v>521</v>
      </c>
      <c r="H53" s="11" t="str">
        <f>IF(ISNA(VLOOKUP(B53,CEEMEA!$A:$A,1,0)),IF(ISNA(VLOOKUP(B53,Removes!$A:$A,1,0)),IF(ISNA(VLOOKUP(B53,TTM!$A:$A,1,0)),IF(ISNA(VLOOKUP(B53,FastTrack!$A:$A,1,0)),"Smart421","FastTrack"),"TTM"),"Remove"),"CEEMEA")</f>
        <v>Smart421</v>
      </c>
      <c r="I53" s="11" t="str">
        <f>IF(COUNTIF(schedule!BO$1:ZZ$100,B53)=0,"new","scheduled")</f>
        <v>new</v>
      </c>
    </row>
    <row r="54" spans="1:9">
      <c r="A54" s="11" t="s">
        <v>371</v>
      </c>
      <c r="B54" s="13">
        <v>120813113543</v>
      </c>
      <c r="C54" s="11" t="str">
        <f>IF(ISERROR(VLOOKUP(B54,'210812'!B:C,2,FALSE)),"new",VLOOKUP(B54,'210812'!B:C,2,FALSE))</f>
        <v>new</v>
      </c>
      <c r="D54" s="11" t="str">
        <f>IF(ISERROR(VLOOKUP(B54,'210812'!B:D,3,FALSE)),"new",IF(VLOOKUP(B54,'210812'!B:D,3,FALSE)="new","existing",VLOOKUP(B54,'210812'!B:D,3,FALSE)))</f>
        <v>existing</v>
      </c>
      <c r="E54" s="4" t="e">
        <f t="shared" si="1"/>
        <v>#VALUE!</v>
      </c>
      <c r="F54" s="11" t="str">
        <f>IF(ISERROR(VLOOKUP(B54,'230812'!B:B,1,FALSE)),"yes","no")</f>
        <v>yes</v>
      </c>
      <c r="G54" s="2" t="s">
        <v>519</v>
      </c>
      <c r="H54" s="11" t="str">
        <f>IF(ISNA(VLOOKUP(B54,CEEMEA!$A:$A,1,0)),IF(ISNA(VLOOKUP(B54,Removes!$A:$A,1,0)),IF(ISNA(VLOOKUP(B54,TTM!$A:$A,1,0)),IF(ISNA(VLOOKUP(B54,FastTrack!$A:$A,1,0)),"Smart421","FastTrack"),"TTM"),"Remove"),"CEEMEA")</f>
        <v>Smart421</v>
      </c>
      <c r="I54" s="11" t="str">
        <f>IF(COUNTIF(schedule!BO$1:ZZ$100,B54)=0,"new","scheduled")</f>
        <v>new</v>
      </c>
    </row>
    <row r="55" spans="1:9">
      <c r="A55" s="11" t="s">
        <v>370</v>
      </c>
      <c r="B55" s="13">
        <v>120813113745</v>
      </c>
      <c r="C55" s="11" t="str">
        <f>IF(ISERROR(VLOOKUP(B55,'210812'!B:C,2,FALSE)),"new",VLOOKUP(B55,'210812'!B:C,2,FALSE))</f>
        <v>new</v>
      </c>
      <c r="D55" s="11" t="str">
        <f>IF(ISERROR(VLOOKUP(B55,'210812'!B:D,3,FALSE)),"new",IF(VLOOKUP(B55,'210812'!B:D,3,FALSE)="new","existing",VLOOKUP(B55,'210812'!B:D,3,FALSE)))</f>
        <v>existing</v>
      </c>
      <c r="E55" s="4" t="e">
        <f t="shared" si="1"/>
        <v>#VALUE!</v>
      </c>
      <c r="F55" s="11" t="str">
        <f>IF(ISERROR(VLOOKUP(B55,'230812'!B:B,1,FALSE)),"yes","no")</f>
        <v>yes</v>
      </c>
      <c r="G55" s="2" t="s">
        <v>518</v>
      </c>
      <c r="H55" s="11" t="str">
        <f>IF(ISNA(VLOOKUP(B55,CEEMEA!$A:$A,1,0)),IF(ISNA(VLOOKUP(B55,Removes!$A:$A,1,0)),IF(ISNA(VLOOKUP(B55,TTM!$A:$A,1,0)),IF(ISNA(VLOOKUP(B55,FastTrack!$A:$A,1,0)),"Smart421","FastTrack"),"TTM"),"Remove"),"CEEMEA")</f>
        <v>Smart421</v>
      </c>
      <c r="I55" s="11" t="str">
        <f>IF(COUNTIF(schedule!BO$1:ZZ$100,B55)=0,"new","scheduled")</f>
        <v>new</v>
      </c>
    </row>
    <row r="56" spans="1:9">
      <c r="A56" s="11" t="s">
        <v>369</v>
      </c>
      <c r="B56" s="13">
        <v>120813114004</v>
      </c>
      <c r="C56" s="11" t="str">
        <f>IF(ISERROR(VLOOKUP(B56,'210812'!B:C,2,FALSE)),"new",VLOOKUP(B56,'210812'!B:C,2,FALSE))</f>
        <v>new</v>
      </c>
      <c r="D56" s="11" t="str">
        <f>IF(ISERROR(VLOOKUP(B56,'210812'!B:D,3,FALSE)),"new",IF(VLOOKUP(B56,'210812'!B:D,3,FALSE)="new","existing",VLOOKUP(B56,'210812'!B:D,3,FALSE)))</f>
        <v>existing</v>
      </c>
      <c r="E56" s="4" t="e">
        <f t="shared" si="1"/>
        <v>#VALUE!</v>
      </c>
      <c r="F56" s="11" t="str">
        <f>IF(ISERROR(VLOOKUP(B56,'230812'!B:B,1,FALSE)),"yes","no")</f>
        <v>yes</v>
      </c>
      <c r="G56" s="2" t="s">
        <v>517</v>
      </c>
      <c r="H56" s="11" t="str">
        <f>IF(ISNA(VLOOKUP(B56,CEEMEA!$A:$A,1,0)),IF(ISNA(VLOOKUP(B56,Removes!$A:$A,1,0)),IF(ISNA(VLOOKUP(B56,TTM!$A:$A,1,0)),IF(ISNA(VLOOKUP(B56,FastTrack!$A:$A,1,0)),"Smart421","FastTrack"),"TTM"),"Remove"),"CEEMEA")</f>
        <v>Smart421</v>
      </c>
      <c r="I56" s="11" t="str">
        <f>IF(COUNTIF(schedule!BO$1:ZZ$100,B56)=0,"new","scheduled")</f>
        <v>new</v>
      </c>
    </row>
    <row r="57" spans="1:9">
      <c r="A57" s="11" t="s">
        <v>368</v>
      </c>
      <c r="B57" s="13">
        <v>120813114157</v>
      </c>
      <c r="C57" s="11" t="str">
        <f>IF(ISERROR(VLOOKUP(B57,'210812'!B:C,2,FALSE)),"new",VLOOKUP(B57,'210812'!B:C,2,FALSE))</f>
        <v>new</v>
      </c>
      <c r="D57" s="11" t="str">
        <f>IF(ISERROR(VLOOKUP(B57,'210812'!B:D,3,FALSE)),"new",IF(VLOOKUP(B57,'210812'!B:D,3,FALSE)="new","existing",VLOOKUP(B57,'210812'!B:D,3,FALSE)))</f>
        <v>existing</v>
      </c>
      <c r="E57" s="4" t="e">
        <f t="shared" si="1"/>
        <v>#VALUE!</v>
      </c>
      <c r="F57" s="11" t="str">
        <f>IF(ISERROR(VLOOKUP(B57,'230812'!B:B,1,FALSE)),"yes","no")</f>
        <v>yes</v>
      </c>
      <c r="G57" s="2" t="s">
        <v>516</v>
      </c>
      <c r="H57" s="11" t="str">
        <f>IF(ISNA(VLOOKUP(B57,CEEMEA!$A:$A,1,0)),IF(ISNA(VLOOKUP(B57,Removes!$A:$A,1,0)),IF(ISNA(VLOOKUP(B57,TTM!$A:$A,1,0)),IF(ISNA(VLOOKUP(B57,FastTrack!$A:$A,1,0)),"Smart421","FastTrack"),"TTM"),"Remove"),"CEEMEA")</f>
        <v>Smart421</v>
      </c>
      <c r="I57" s="11" t="str">
        <f>IF(COUNTIF(schedule!BO$1:ZZ$100,B57)=0,"new","scheduled")</f>
        <v>new</v>
      </c>
    </row>
    <row r="58" spans="1:9">
      <c r="A58" s="11" t="s">
        <v>367</v>
      </c>
      <c r="B58" s="13">
        <v>120813114344</v>
      </c>
      <c r="C58" s="11" t="str">
        <f>IF(ISERROR(VLOOKUP(B58,'210812'!B:C,2,FALSE)),"new",VLOOKUP(B58,'210812'!B:C,2,FALSE))</f>
        <v>new</v>
      </c>
      <c r="D58" s="11" t="str">
        <f>IF(ISERROR(VLOOKUP(B58,'210812'!B:D,3,FALSE)),"new",IF(VLOOKUP(B58,'210812'!B:D,3,FALSE)="new","existing",VLOOKUP(B58,'210812'!B:D,3,FALSE)))</f>
        <v>existing</v>
      </c>
      <c r="E58" s="4" t="e">
        <f t="shared" si="1"/>
        <v>#VALUE!</v>
      </c>
      <c r="F58" s="11" t="str">
        <f>IF(ISERROR(VLOOKUP(B58,'230812'!B:B,1,FALSE)),"yes","no")</f>
        <v>yes</v>
      </c>
      <c r="G58" s="2" t="s">
        <v>515</v>
      </c>
      <c r="H58" s="11" t="str">
        <f>IF(ISNA(VLOOKUP(B58,CEEMEA!$A:$A,1,0)),IF(ISNA(VLOOKUP(B58,Removes!$A:$A,1,0)),IF(ISNA(VLOOKUP(B58,TTM!$A:$A,1,0)),IF(ISNA(VLOOKUP(B58,FastTrack!$A:$A,1,0)),"Smart421","FastTrack"),"TTM"),"Remove"),"CEEMEA")</f>
        <v>Smart421</v>
      </c>
      <c r="I58" s="11" t="str">
        <f>IF(COUNTIF(schedule!BO$1:ZZ$100,B58)=0,"new","scheduled")</f>
        <v>new</v>
      </c>
    </row>
    <row r="59" spans="1:9">
      <c r="A59" s="11" t="s">
        <v>366</v>
      </c>
      <c r="B59" s="13">
        <v>120813114601</v>
      </c>
      <c r="C59" s="11" t="str">
        <f>IF(ISERROR(VLOOKUP(B59,'210812'!B:C,2,FALSE)),"new",VLOOKUP(B59,'210812'!B:C,2,FALSE))</f>
        <v>new</v>
      </c>
      <c r="D59" s="11" t="str">
        <f>IF(ISERROR(VLOOKUP(B59,'210812'!B:D,3,FALSE)),"new",IF(VLOOKUP(B59,'210812'!B:D,3,FALSE)="new","existing",VLOOKUP(B59,'210812'!B:D,3,FALSE)))</f>
        <v>existing</v>
      </c>
      <c r="E59" s="4" t="e">
        <f t="shared" si="1"/>
        <v>#VALUE!</v>
      </c>
      <c r="F59" s="11" t="str">
        <f>IF(ISERROR(VLOOKUP(B59,'230812'!B:B,1,FALSE)),"yes","no")</f>
        <v>yes</v>
      </c>
      <c r="G59" s="2" t="s">
        <v>514</v>
      </c>
      <c r="H59" s="11" t="str">
        <f>IF(ISNA(VLOOKUP(B59,CEEMEA!$A:$A,1,0)),IF(ISNA(VLOOKUP(B59,Removes!$A:$A,1,0)),IF(ISNA(VLOOKUP(B59,TTM!$A:$A,1,0)),IF(ISNA(VLOOKUP(B59,FastTrack!$A:$A,1,0)),"Smart421","FastTrack"),"TTM"),"Remove"),"CEEMEA")</f>
        <v>Smart421</v>
      </c>
      <c r="I59" s="11" t="str">
        <f>IF(COUNTIF(schedule!BO$1:ZZ$100,B59)=0,"new","scheduled")</f>
        <v>new</v>
      </c>
    </row>
    <row r="60" spans="1:9">
      <c r="A60" s="11" t="s">
        <v>40</v>
      </c>
      <c r="B60" s="13">
        <v>120813141755</v>
      </c>
      <c r="C60" s="11" t="str">
        <f>IF(ISERROR(VLOOKUP(B60,'210812'!B:C,2,FALSE)),"new",VLOOKUP(B60,'210812'!B:C,2,FALSE))</f>
        <v>new</v>
      </c>
      <c r="D60" s="11" t="str">
        <f>IF(ISERROR(VLOOKUP(B60,'210812'!B:D,3,FALSE)),"new",IF(VLOOKUP(B60,'210812'!B:D,3,FALSE)="new","existing",VLOOKUP(B60,'210812'!B:D,3,FALSE)))</f>
        <v>existing</v>
      </c>
      <c r="E60" s="4" t="e">
        <f t="shared" si="1"/>
        <v>#VALUE!</v>
      </c>
      <c r="F60" s="11" t="str">
        <f>IF(ISERROR(VLOOKUP(B60,'230812'!B:B,1,FALSE)),"yes","no")</f>
        <v>yes</v>
      </c>
      <c r="G60" s="2" t="s">
        <v>613</v>
      </c>
      <c r="H60" s="11" t="str">
        <f>IF(ISNA(VLOOKUP(B60,CEEMEA!$A:$A,1,0)),IF(ISNA(VLOOKUP(B60,Removes!$A:$A,1,0)),IF(ISNA(VLOOKUP(B60,TTM!$A:$A,1,0)),IF(ISNA(VLOOKUP(B60,FastTrack!$A:$A,1,0)),"Smart421","FastTrack"),"TTM"),"Remove"),"CEEMEA")</f>
        <v>Smart421</v>
      </c>
      <c r="I60" s="11" t="str">
        <f>IF(COUNTIF(schedule!BO$1:ZZ$100,B60)=0,"new","scheduled")</f>
        <v>new</v>
      </c>
    </row>
    <row r="61" spans="1:9">
      <c r="A61" s="11" t="s">
        <v>391</v>
      </c>
      <c r="B61" s="13">
        <v>120814031406</v>
      </c>
      <c r="C61" s="11" t="str">
        <f>IF(ISERROR(VLOOKUP(B61,'210812'!B:C,2,FALSE)),"new",VLOOKUP(B61,'210812'!B:C,2,FALSE))</f>
        <v>new</v>
      </c>
      <c r="D61" s="11" t="str">
        <f>IF(ISERROR(VLOOKUP(B61,'210812'!B:D,3,FALSE)),"new",IF(VLOOKUP(B61,'210812'!B:D,3,FALSE)="new","existing",VLOOKUP(B61,'210812'!B:D,3,FALSE)))</f>
        <v>existing</v>
      </c>
      <c r="E61" s="4" t="e">
        <f t="shared" si="1"/>
        <v>#VALUE!</v>
      </c>
      <c r="F61" s="11" t="str">
        <f>IF(ISERROR(VLOOKUP(B61,'230812'!B:B,1,FALSE)),"yes","no")</f>
        <v>yes</v>
      </c>
      <c r="G61" s="2" t="s">
        <v>392</v>
      </c>
      <c r="H61" s="11" t="str">
        <f>IF(ISNA(VLOOKUP(B61,CEEMEA!$A:$A,1,0)),IF(ISNA(VLOOKUP(B61,Removes!$A:$A,1,0)),IF(ISNA(VLOOKUP(B61,TTM!$A:$A,1,0)),IF(ISNA(VLOOKUP(B61,FastTrack!$A:$A,1,0)),"Smart421","FastTrack"),"TTM"),"Remove"),"CEEMEA")</f>
        <v>Smart421</v>
      </c>
      <c r="I61" s="11" t="str">
        <f>IF(COUNTIF(schedule!BO$1:ZZ$100,B61)=0,"new","scheduled")</f>
        <v>new</v>
      </c>
    </row>
    <row r="62" spans="1:9">
      <c r="A62" s="11" t="s">
        <v>419</v>
      </c>
      <c r="B62" s="13">
        <v>120814032430</v>
      </c>
      <c r="C62" s="11" t="str">
        <f>IF(ISERROR(VLOOKUP(B62,'210812'!B:C,2,FALSE)),"new",VLOOKUP(B62,'210812'!B:C,2,FALSE))</f>
        <v>new</v>
      </c>
      <c r="D62" s="11" t="str">
        <f>IF(ISERROR(VLOOKUP(B62,'210812'!B:D,3,FALSE)),"new",IF(VLOOKUP(B62,'210812'!B:D,3,FALSE)="new","existing",VLOOKUP(B62,'210812'!B:D,3,FALSE)))</f>
        <v>existing</v>
      </c>
      <c r="E62" s="4" t="e">
        <f t="shared" si="1"/>
        <v>#VALUE!</v>
      </c>
      <c r="F62" s="11" t="str">
        <f>IF(ISERROR(VLOOKUP(B62,'230812'!B:B,1,FALSE)),"yes","no")</f>
        <v>yes</v>
      </c>
      <c r="G62" s="2" t="s">
        <v>651</v>
      </c>
      <c r="H62" s="11" t="str">
        <f>IF(ISNA(VLOOKUP(B62,CEEMEA!$A:$A,1,0)),IF(ISNA(VLOOKUP(B62,Removes!$A:$A,1,0)),IF(ISNA(VLOOKUP(B62,TTM!$A:$A,1,0)),IF(ISNA(VLOOKUP(B62,FastTrack!$A:$A,1,0)),"Smart421","FastTrack"),"TTM"),"Remove"),"CEEMEA")</f>
        <v>Smart421</v>
      </c>
      <c r="I62" s="11" t="str">
        <f>IF(COUNTIF(schedule!BO$1:ZZ$100,B62)=0,"new","scheduled")</f>
        <v>new</v>
      </c>
    </row>
    <row r="63" spans="1:9">
      <c r="A63" s="11" t="s">
        <v>415</v>
      </c>
      <c r="B63" s="13">
        <v>120814041549</v>
      </c>
      <c r="C63" s="11" t="str">
        <f>IF(ISERROR(VLOOKUP(B63,'210812'!B:C,2,FALSE)),"new",VLOOKUP(B63,'210812'!B:C,2,FALSE))</f>
        <v>new</v>
      </c>
      <c r="D63" s="11" t="str">
        <f>IF(ISERROR(VLOOKUP(B63,'210812'!B:D,3,FALSE)),"new",IF(VLOOKUP(B63,'210812'!B:D,3,FALSE)="new","existing",VLOOKUP(B63,'210812'!B:D,3,FALSE)))</f>
        <v>existing</v>
      </c>
      <c r="E63" s="4" t="e">
        <f t="shared" si="1"/>
        <v>#VALUE!</v>
      </c>
      <c r="F63" s="11" t="str">
        <f>IF(ISERROR(VLOOKUP(B63,'230812'!B:B,1,FALSE)),"yes","no")</f>
        <v>yes</v>
      </c>
      <c r="G63" s="2" t="s">
        <v>647</v>
      </c>
      <c r="H63" s="11" t="str">
        <f>IF(ISNA(VLOOKUP(B63,CEEMEA!$A:$A,1,0)),IF(ISNA(VLOOKUP(B63,Removes!$A:$A,1,0)),IF(ISNA(VLOOKUP(B63,TTM!$A:$A,1,0)),IF(ISNA(VLOOKUP(B63,FastTrack!$A:$A,1,0)),"Smart421","FastTrack"),"TTM"),"Remove"),"CEEMEA")</f>
        <v>Smart421</v>
      </c>
      <c r="I63" s="11" t="str">
        <f>IF(COUNTIF(schedule!BO$1:ZZ$100,B63)=0,"new","scheduled")</f>
        <v>new</v>
      </c>
    </row>
    <row r="64" spans="1:9">
      <c r="A64" s="11" t="s">
        <v>414</v>
      </c>
      <c r="B64" s="13">
        <v>120814043820</v>
      </c>
      <c r="C64" s="11" t="str">
        <f>IF(ISERROR(VLOOKUP(B64,'210812'!B:C,2,FALSE)),"new",VLOOKUP(B64,'210812'!B:C,2,FALSE))</f>
        <v>new</v>
      </c>
      <c r="D64" s="11" t="str">
        <f>IF(ISERROR(VLOOKUP(B64,'210812'!B:D,3,FALSE)),"new",IF(VLOOKUP(B64,'210812'!B:D,3,FALSE)="new","existing",VLOOKUP(B64,'210812'!B:D,3,FALSE)))</f>
        <v>existing</v>
      </c>
      <c r="E64" s="4" t="e">
        <f t="shared" si="1"/>
        <v>#VALUE!</v>
      </c>
      <c r="F64" s="11" t="str">
        <f>IF(ISERROR(VLOOKUP(B64,'230812'!B:B,1,FALSE)),"yes","no")</f>
        <v>yes</v>
      </c>
      <c r="G64" s="2" t="s">
        <v>646</v>
      </c>
      <c r="H64" s="11" t="str">
        <f>IF(ISNA(VLOOKUP(B64,CEEMEA!$A:$A,1,0)),IF(ISNA(VLOOKUP(B64,Removes!$A:$A,1,0)),IF(ISNA(VLOOKUP(B64,TTM!$A:$A,1,0)),IF(ISNA(VLOOKUP(B64,FastTrack!$A:$A,1,0)),"Smart421","FastTrack"),"TTM"),"Remove"),"CEEMEA")</f>
        <v>Smart421</v>
      </c>
      <c r="I64" s="11" t="str">
        <f>IF(COUNTIF(schedule!BO$1:ZZ$100,B64)=0,"new","scheduled")</f>
        <v>new</v>
      </c>
    </row>
    <row r="65" spans="1:9">
      <c r="A65" s="11" t="s">
        <v>413</v>
      </c>
      <c r="B65" s="13">
        <v>120814044551</v>
      </c>
      <c r="C65" s="11" t="str">
        <f>IF(ISERROR(VLOOKUP(B65,'210812'!B:C,2,FALSE)),"new",VLOOKUP(B65,'210812'!B:C,2,FALSE))</f>
        <v>new</v>
      </c>
      <c r="D65" s="11" t="str">
        <f>IF(ISERROR(VLOOKUP(B65,'210812'!B:D,3,FALSE)),"new",IF(VLOOKUP(B65,'210812'!B:D,3,FALSE)="new","existing",VLOOKUP(B65,'210812'!B:D,3,FALSE)))</f>
        <v>existing</v>
      </c>
      <c r="E65" s="4" t="e">
        <f t="shared" si="1"/>
        <v>#VALUE!</v>
      </c>
      <c r="F65" s="11" t="str">
        <f>IF(ISERROR(VLOOKUP(B65,'230812'!B:B,1,FALSE)),"yes","no")</f>
        <v>yes</v>
      </c>
      <c r="G65" s="2" t="s">
        <v>645</v>
      </c>
      <c r="H65" s="11" t="str">
        <f>IF(ISNA(VLOOKUP(B65,CEEMEA!$A:$A,1,0)),IF(ISNA(VLOOKUP(B65,Removes!$A:$A,1,0)),IF(ISNA(VLOOKUP(B65,TTM!$A:$A,1,0)),IF(ISNA(VLOOKUP(B65,FastTrack!$A:$A,1,0)),"Smart421","FastTrack"),"TTM"),"Remove"),"CEEMEA")</f>
        <v>Smart421</v>
      </c>
      <c r="I65" s="11" t="str">
        <f>IF(COUNTIF(schedule!BO$1:ZZ$100,B65)=0,"new","scheduled")</f>
        <v>new</v>
      </c>
    </row>
    <row r="66" spans="1:9">
      <c r="A66" s="11" t="s">
        <v>412</v>
      </c>
      <c r="B66" s="13">
        <v>120814051133</v>
      </c>
      <c r="C66" s="11" t="str">
        <f>IF(ISERROR(VLOOKUP(B66,'210812'!B:C,2,FALSE)),"new",VLOOKUP(B66,'210812'!B:C,2,FALSE))</f>
        <v>new</v>
      </c>
      <c r="D66" s="11" t="str">
        <f>IF(ISERROR(VLOOKUP(B66,'210812'!B:D,3,FALSE)),"new",IF(VLOOKUP(B66,'210812'!B:D,3,FALSE)="new","existing",VLOOKUP(B66,'210812'!B:D,3,FALSE)))</f>
        <v>existing</v>
      </c>
      <c r="E66" s="4" t="e">
        <f t="shared" si="1"/>
        <v>#VALUE!</v>
      </c>
      <c r="F66" s="11" t="str">
        <f>IF(ISERROR(VLOOKUP(B66,'230812'!B:B,1,FALSE)),"yes","no")</f>
        <v>yes</v>
      </c>
      <c r="G66" s="2" t="s">
        <v>644</v>
      </c>
      <c r="H66" s="11" t="str">
        <f>IF(ISNA(VLOOKUP(B66,CEEMEA!$A:$A,1,0)),IF(ISNA(VLOOKUP(B66,Removes!$A:$A,1,0)),IF(ISNA(VLOOKUP(B66,TTM!$A:$A,1,0)),IF(ISNA(VLOOKUP(B66,FastTrack!$A:$A,1,0)),"Smart421","FastTrack"),"TTM"),"Remove"),"CEEMEA")</f>
        <v>Smart421</v>
      </c>
      <c r="I66" s="11" t="str">
        <f>IF(COUNTIF(schedule!BO$1:ZZ$100,B66)=0,"new","scheduled")</f>
        <v>new</v>
      </c>
    </row>
    <row r="67" spans="1:9">
      <c r="A67" s="11" t="s">
        <v>128</v>
      </c>
      <c r="B67" s="13">
        <v>120814105536</v>
      </c>
      <c r="C67" s="11" t="str">
        <f>IF(ISERROR(VLOOKUP(B67,'210812'!B:C,2,FALSE)),"new",VLOOKUP(B67,'210812'!B:C,2,FALSE))</f>
        <v>new</v>
      </c>
      <c r="D67" s="11" t="str">
        <f>IF(ISERROR(VLOOKUP(B67,'210812'!B:D,3,FALSE)),"new",IF(VLOOKUP(B67,'210812'!B:D,3,FALSE)="new","existing",VLOOKUP(B67,'210812'!B:D,3,FALSE)))</f>
        <v>existing</v>
      </c>
      <c r="E67" s="4" t="e">
        <f t="shared" ref="E67:E130" si="2">DATEVALUE(MID(G67,SEARCH("/",G67,1)-2,10))</f>
        <v>#VALUE!</v>
      </c>
      <c r="F67" s="11" t="str">
        <f>IF(ISERROR(VLOOKUP(B67,'230812'!B:B,1,FALSE)),"yes","no")</f>
        <v>no</v>
      </c>
      <c r="G67" s="2" t="s">
        <v>363</v>
      </c>
      <c r="H67" s="11" t="str">
        <f>IF(ISNA(VLOOKUP(B67,CEEMEA!$A:$A,1,0)),IF(ISNA(VLOOKUP(B67,Removes!$A:$A,1,0)),IF(ISNA(VLOOKUP(B67,TTM!$A:$A,1,0)),IF(ISNA(VLOOKUP(B67,FastTrack!$A:$A,1,0)),"Smart421","FastTrack"),"TTM"),"Remove"),"CEEMEA")</f>
        <v>Smart421</v>
      </c>
      <c r="I67" s="11" t="str">
        <f>IF(COUNTIF(schedule!BO$1:ZZ$100,B67)=0,"new","scheduled")</f>
        <v>scheduled</v>
      </c>
    </row>
    <row r="68" spans="1:9">
      <c r="A68" s="11" t="s">
        <v>395</v>
      </c>
      <c r="B68" s="13">
        <v>120814191203</v>
      </c>
      <c r="C68" s="11" t="str">
        <f>IF(ISERROR(VLOOKUP(B68,'210812'!B:C,2,FALSE)),"new",VLOOKUP(B68,'210812'!B:C,2,FALSE))</f>
        <v>new</v>
      </c>
      <c r="D68" s="11" t="str">
        <f>IF(ISERROR(VLOOKUP(B68,'210812'!B:D,3,FALSE)),"new",IF(VLOOKUP(B68,'210812'!B:D,3,FALSE)="new","existing",VLOOKUP(B68,'210812'!B:D,3,FALSE)))</f>
        <v>existing</v>
      </c>
      <c r="E68" s="4" t="e">
        <f t="shared" si="2"/>
        <v>#VALUE!</v>
      </c>
      <c r="F68" s="11" t="str">
        <f>IF(ISERROR(VLOOKUP(B68,'230812'!B:B,1,FALSE)),"yes","no")</f>
        <v>yes</v>
      </c>
      <c r="G68" s="2" t="s">
        <v>650</v>
      </c>
      <c r="H68" s="11" t="str">
        <f>IF(ISNA(VLOOKUP(B68,CEEMEA!$A:$A,1,0)),IF(ISNA(VLOOKUP(B68,Removes!$A:$A,1,0)),IF(ISNA(VLOOKUP(B68,TTM!$A:$A,1,0)),IF(ISNA(VLOOKUP(B68,FastTrack!$A:$A,1,0)),"Smart421","FastTrack"),"TTM"),"Remove"),"CEEMEA")</f>
        <v>Smart421</v>
      </c>
      <c r="I68" s="11" t="str">
        <f>IF(COUNTIF(schedule!BO$1:ZZ$100,B68)=0,"new","scheduled")</f>
        <v>new</v>
      </c>
    </row>
    <row r="69" spans="1:9">
      <c r="A69" s="11" t="s">
        <v>411</v>
      </c>
      <c r="B69" s="13">
        <v>120815105312</v>
      </c>
      <c r="C69" s="11" t="str">
        <f>IF(ISERROR(VLOOKUP(B69,'210812'!B:C,2,FALSE)),"new",VLOOKUP(B69,'210812'!B:C,2,FALSE))</f>
        <v>new</v>
      </c>
      <c r="D69" s="11" t="str">
        <f>IF(ISERROR(VLOOKUP(B69,'210812'!B:D,3,FALSE)),"new",IF(VLOOKUP(B69,'210812'!B:D,3,FALSE)="new","existing",VLOOKUP(B69,'210812'!B:D,3,FALSE)))</f>
        <v>existing</v>
      </c>
      <c r="E69" s="4" t="e">
        <f t="shared" si="2"/>
        <v>#VALUE!</v>
      </c>
      <c r="F69" s="11" t="str">
        <f>IF(ISERROR(VLOOKUP(B69,'230812'!B:B,1,FALSE)),"yes","no")</f>
        <v>yes</v>
      </c>
      <c r="G69" s="2" t="s">
        <v>643</v>
      </c>
      <c r="H69" s="11" t="str">
        <f>IF(ISNA(VLOOKUP(B69,CEEMEA!$A:$A,1,0)),IF(ISNA(VLOOKUP(B69,Removes!$A:$A,1,0)),IF(ISNA(VLOOKUP(B69,TTM!$A:$A,1,0)),IF(ISNA(VLOOKUP(B69,FastTrack!$A:$A,1,0)),"Smart421","FastTrack"),"TTM"),"Remove"),"CEEMEA")</f>
        <v>Smart421</v>
      </c>
      <c r="I69" s="11" t="str">
        <f>IF(COUNTIF(schedule!BO$1:ZZ$100,B69)=0,"new","scheduled")</f>
        <v>new</v>
      </c>
    </row>
    <row r="70" spans="1:9">
      <c r="A70" s="11" t="s">
        <v>416</v>
      </c>
      <c r="B70" s="13">
        <v>120815111406</v>
      </c>
      <c r="C70" s="11" t="str">
        <f>IF(ISERROR(VLOOKUP(B70,'210812'!B:C,2,FALSE)),"new",VLOOKUP(B70,'210812'!B:C,2,FALSE))</f>
        <v>new</v>
      </c>
      <c r="D70" s="11" t="str">
        <f>IF(ISERROR(VLOOKUP(B70,'210812'!B:D,3,FALSE)),"new",IF(VLOOKUP(B70,'210812'!B:D,3,FALSE)="new","existing",VLOOKUP(B70,'210812'!B:D,3,FALSE)))</f>
        <v>existing</v>
      </c>
      <c r="E70" s="4" t="e">
        <f t="shared" si="2"/>
        <v>#VALUE!</v>
      </c>
      <c r="F70" s="11" t="str">
        <f>IF(ISERROR(VLOOKUP(B70,'230812'!B:B,1,FALSE)),"yes","no")</f>
        <v>no</v>
      </c>
      <c r="G70" s="2" t="s">
        <v>551</v>
      </c>
      <c r="H70" s="11" t="str">
        <f>IF(ISNA(VLOOKUP(B70,CEEMEA!$A:$A,1,0)),IF(ISNA(VLOOKUP(B70,Removes!$A:$A,1,0)),IF(ISNA(VLOOKUP(B70,TTM!$A:$A,1,0)),IF(ISNA(VLOOKUP(B70,FastTrack!$A:$A,1,0)),"Smart421","FastTrack"),"TTM"),"Remove"),"CEEMEA")</f>
        <v>Smart421</v>
      </c>
      <c r="I70" s="11" t="str">
        <f>IF(COUNTIF(schedule!BO$1:ZZ$100,B70)=0,"new","scheduled")</f>
        <v>scheduled</v>
      </c>
    </row>
    <row r="71" spans="1:9">
      <c r="A71" s="11" t="s">
        <v>410</v>
      </c>
      <c r="B71" s="13">
        <v>120815225036</v>
      </c>
      <c r="C71" s="11" t="str">
        <f>IF(ISERROR(VLOOKUP(B71,'210812'!B:C,2,FALSE)),"new",VLOOKUP(B71,'210812'!B:C,2,FALSE))</f>
        <v>new</v>
      </c>
      <c r="D71" s="11" t="str">
        <f>IF(ISERROR(VLOOKUP(B71,'210812'!B:D,3,FALSE)),"new",IF(VLOOKUP(B71,'210812'!B:D,3,FALSE)="new","existing",VLOOKUP(B71,'210812'!B:D,3,FALSE)))</f>
        <v>existing</v>
      </c>
      <c r="E71" s="4" t="e">
        <f t="shared" si="2"/>
        <v>#VALUE!</v>
      </c>
      <c r="F71" s="11" t="str">
        <f>IF(ISERROR(VLOOKUP(B71,'230812'!B:B,1,FALSE)),"yes","no")</f>
        <v>yes</v>
      </c>
      <c r="G71" s="2" t="s">
        <v>642</v>
      </c>
      <c r="H71" s="11" t="str">
        <f>IF(ISNA(VLOOKUP(B71,CEEMEA!$A:$A,1,0)),IF(ISNA(VLOOKUP(B71,Removes!$A:$A,1,0)),IF(ISNA(VLOOKUP(B71,TTM!$A:$A,1,0)),IF(ISNA(VLOOKUP(B71,FastTrack!$A:$A,1,0)),"Smart421","FastTrack"),"TTM"),"Remove"),"CEEMEA")</f>
        <v>Smart421</v>
      </c>
      <c r="I71" s="11" t="str">
        <f>IF(COUNTIF(schedule!BO$1:ZZ$100,B71)=0,"new","scheduled")</f>
        <v>new</v>
      </c>
    </row>
    <row r="72" spans="1:9">
      <c r="A72" s="11" t="s">
        <v>409</v>
      </c>
      <c r="B72" s="13">
        <v>120815225837</v>
      </c>
      <c r="C72" s="11" t="str">
        <f>IF(ISERROR(VLOOKUP(B72,'210812'!B:C,2,FALSE)),"new",VLOOKUP(B72,'210812'!B:C,2,FALSE))</f>
        <v>new</v>
      </c>
      <c r="D72" s="11" t="str">
        <f>IF(ISERROR(VLOOKUP(B72,'210812'!B:D,3,FALSE)),"new",IF(VLOOKUP(B72,'210812'!B:D,3,FALSE)="new","existing",VLOOKUP(B72,'210812'!B:D,3,FALSE)))</f>
        <v>existing</v>
      </c>
      <c r="E72" s="4" t="e">
        <f t="shared" si="2"/>
        <v>#VALUE!</v>
      </c>
      <c r="F72" s="11" t="str">
        <f>IF(ISERROR(VLOOKUP(B72,'230812'!B:B,1,FALSE)),"yes","no")</f>
        <v>yes</v>
      </c>
      <c r="G72" s="2" t="s">
        <v>641</v>
      </c>
      <c r="H72" s="11" t="str">
        <f>IF(ISNA(VLOOKUP(B72,CEEMEA!$A:$A,1,0)),IF(ISNA(VLOOKUP(B72,Removes!$A:$A,1,0)),IF(ISNA(VLOOKUP(B72,TTM!$A:$A,1,0)),IF(ISNA(VLOOKUP(B72,FastTrack!$A:$A,1,0)),"Smart421","FastTrack"),"TTM"),"Remove"),"CEEMEA")</f>
        <v>Smart421</v>
      </c>
      <c r="I72" s="11" t="str">
        <f>IF(COUNTIF(schedule!BO$1:ZZ$100,B72)=0,"new","scheduled")</f>
        <v>new</v>
      </c>
    </row>
    <row r="73" spans="1:9">
      <c r="A73" s="11" t="s">
        <v>407</v>
      </c>
      <c r="B73" s="13">
        <v>120815230622</v>
      </c>
      <c r="C73" s="11" t="str">
        <f>IF(ISERROR(VLOOKUP(B73,'210812'!B:C,2,FALSE)),"new",VLOOKUP(B73,'210812'!B:C,2,FALSE))</f>
        <v>new</v>
      </c>
      <c r="D73" s="11" t="str">
        <f>IF(ISERROR(VLOOKUP(B73,'210812'!B:D,3,FALSE)),"new",IF(VLOOKUP(B73,'210812'!B:D,3,FALSE)="new","existing",VLOOKUP(B73,'210812'!B:D,3,FALSE)))</f>
        <v>existing</v>
      </c>
      <c r="E73" s="4" t="e">
        <f t="shared" si="2"/>
        <v>#VALUE!</v>
      </c>
      <c r="F73" s="11" t="str">
        <f>IF(ISERROR(VLOOKUP(B73,'230812'!B:B,1,FALSE)),"yes","no")</f>
        <v>yes</v>
      </c>
      <c r="G73" s="2" t="s">
        <v>640</v>
      </c>
      <c r="H73" s="11" t="str">
        <f>IF(ISNA(VLOOKUP(B73,CEEMEA!$A:$A,1,0)),IF(ISNA(VLOOKUP(B73,Removes!$A:$A,1,0)),IF(ISNA(VLOOKUP(B73,TTM!$A:$A,1,0)),IF(ISNA(VLOOKUP(B73,FastTrack!$A:$A,1,0)),"Smart421","FastTrack"),"TTM"),"Remove"),"CEEMEA")</f>
        <v>Smart421</v>
      </c>
      <c r="I73" s="11" t="str">
        <f>IF(COUNTIF(schedule!BO$1:ZZ$100,B73)=0,"new","scheduled")</f>
        <v>new</v>
      </c>
    </row>
    <row r="74" spans="1:9">
      <c r="A74" s="11" t="s">
        <v>406</v>
      </c>
      <c r="B74" s="13">
        <v>120815231156</v>
      </c>
      <c r="C74" s="11" t="str">
        <f>IF(ISERROR(VLOOKUP(B74,'210812'!B:C,2,FALSE)),"new",VLOOKUP(B74,'210812'!B:C,2,FALSE))</f>
        <v>new</v>
      </c>
      <c r="D74" s="11" t="str">
        <f>IF(ISERROR(VLOOKUP(B74,'210812'!B:D,3,FALSE)),"new",IF(VLOOKUP(B74,'210812'!B:D,3,FALSE)="new","existing",VLOOKUP(B74,'210812'!B:D,3,FALSE)))</f>
        <v>existing</v>
      </c>
      <c r="E74" s="4" t="e">
        <f t="shared" si="2"/>
        <v>#VALUE!</v>
      </c>
      <c r="F74" s="11" t="str">
        <f>IF(ISERROR(VLOOKUP(B74,'230812'!B:B,1,FALSE)),"yes","no")</f>
        <v>yes</v>
      </c>
      <c r="G74" s="2" t="s">
        <v>639</v>
      </c>
      <c r="H74" s="11" t="str">
        <f>IF(ISNA(VLOOKUP(B74,CEEMEA!$A:$A,1,0)),IF(ISNA(VLOOKUP(B74,Removes!$A:$A,1,0)),IF(ISNA(VLOOKUP(B74,TTM!$A:$A,1,0)),IF(ISNA(VLOOKUP(B74,FastTrack!$A:$A,1,0)),"Smart421","FastTrack"),"TTM"),"Remove"),"CEEMEA")</f>
        <v>Smart421</v>
      </c>
      <c r="I74" s="11" t="str">
        <f>IF(COUNTIF(schedule!BO$1:ZZ$100,B74)=0,"new","scheduled")</f>
        <v>new</v>
      </c>
    </row>
    <row r="75" spans="1:9">
      <c r="A75" s="11" t="s">
        <v>405</v>
      </c>
      <c r="B75" s="13">
        <v>120815231547</v>
      </c>
      <c r="C75" s="11" t="str">
        <f>IF(ISERROR(VLOOKUP(B75,'210812'!B:C,2,FALSE)),"new",VLOOKUP(B75,'210812'!B:C,2,FALSE))</f>
        <v>new</v>
      </c>
      <c r="D75" s="11" t="str">
        <f>IF(ISERROR(VLOOKUP(B75,'210812'!B:D,3,FALSE)),"new",IF(VLOOKUP(B75,'210812'!B:D,3,FALSE)="new","existing",VLOOKUP(B75,'210812'!B:D,3,FALSE)))</f>
        <v>existing</v>
      </c>
      <c r="E75" s="4" t="e">
        <f t="shared" si="2"/>
        <v>#VALUE!</v>
      </c>
      <c r="F75" s="11" t="str">
        <f>IF(ISERROR(VLOOKUP(B75,'230812'!B:B,1,FALSE)),"yes","no")</f>
        <v>yes</v>
      </c>
      <c r="G75" s="2" t="s">
        <v>638</v>
      </c>
      <c r="H75" s="11" t="str">
        <f>IF(ISNA(VLOOKUP(B75,CEEMEA!$A:$A,1,0)),IF(ISNA(VLOOKUP(B75,Removes!$A:$A,1,0)),IF(ISNA(VLOOKUP(B75,TTM!$A:$A,1,0)),IF(ISNA(VLOOKUP(B75,FastTrack!$A:$A,1,0)),"Smart421","FastTrack"),"TTM"),"Remove"),"CEEMEA")</f>
        <v>Smart421</v>
      </c>
      <c r="I75" s="11" t="str">
        <f>IF(COUNTIF(schedule!BO$1:ZZ$100,B75)=0,"new","scheduled")</f>
        <v>new</v>
      </c>
    </row>
    <row r="76" spans="1:9">
      <c r="A76" s="11" t="s">
        <v>404</v>
      </c>
      <c r="B76" s="13">
        <v>120815232630</v>
      </c>
      <c r="C76" s="11" t="str">
        <f>IF(ISERROR(VLOOKUP(B76,'210812'!B:C,2,FALSE)),"new",VLOOKUP(B76,'210812'!B:C,2,FALSE))</f>
        <v>new</v>
      </c>
      <c r="D76" s="11" t="str">
        <f>IF(ISERROR(VLOOKUP(B76,'210812'!B:D,3,FALSE)),"new",IF(VLOOKUP(B76,'210812'!B:D,3,FALSE)="new","existing",VLOOKUP(B76,'210812'!B:D,3,FALSE)))</f>
        <v>existing</v>
      </c>
      <c r="E76" s="4" t="e">
        <f t="shared" si="2"/>
        <v>#VALUE!</v>
      </c>
      <c r="F76" s="11" t="str">
        <f>IF(ISERROR(VLOOKUP(B76,'230812'!B:B,1,FALSE)),"yes","no")</f>
        <v>yes</v>
      </c>
      <c r="G76" s="2" t="s">
        <v>637</v>
      </c>
      <c r="H76" s="11" t="str">
        <f>IF(ISNA(VLOOKUP(B76,CEEMEA!$A:$A,1,0)),IF(ISNA(VLOOKUP(B76,Removes!$A:$A,1,0)),IF(ISNA(VLOOKUP(B76,TTM!$A:$A,1,0)),IF(ISNA(VLOOKUP(B76,FastTrack!$A:$A,1,0)),"Smart421","FastTrack"),"TTM"),"Remove"),"CEEMEA")</f>
        <v>Smart421</v>
      </c>
      <c r="I76" s="11" t="str">
        <f>IF(COUNTIF(schedule!BO$1:ZZ$100,B76)=0,"new","scheduled")</f>
        <v>new</v>
      </c>
    </row>
    <row r="77" spans="1:9">
      <c r="A77" s="11" t="s">
        <v>403</v>
      </c>
      <c r="B77" s="13">
        <v>120815232953</v>
      </c>
      <c r="C77" s="11" t="str">
        <f>IF(ISERROR(VLOOKUP(B77,'210812'!B:C,2,FALSE)),"new",VLOOKUP(B77,'210812'!B:C,2,FALSE))</f>
        <v>new</v>
      </c>
      <c r="D77" s="11" t="str">
        <f>IF(ISERROR(VLOOKUP(B77,'210812'!B:D,3,FALSE)),"new",IF(VLOOKUP(B77,'210812'!B:D,3,FALSE)="new","existing",VLOOKUP(B77,'210812'!B:D,3,FALSE)))</f>
        <v>existing</v>
      </c>
      <c r="E77" s="4" t="e">
        <f t="shared" si="2"/>
        <v>#VALUE!</v>
      </c>
      <c r="F77" s="11" t="str">
        <f>IF(ISERROR(VLOOKUP(B77,'230812'!B:B,1,FALSE)),"yes","no")</f>
        <v>yes</v>
      </c>
      <c r="G77" s="2" t="s">
        <v>636</v>
      </c>
      <c r="H77" s="11" t="str">
        <f>IF(ISNA(VLOOKUP(B77,CEEMEA!$A:$A,1,0)),IF(ISNA(VLOOKUP(B77,Removes!$A:$A,1,0)),IF(ISNA(VLOOKUP(B77,TTM!$A:$A,1,0)),IF(ISNA(VLOOKUP(B77,FastTrack!$A:$A,1,0)),"Smart421","FastTrack"),"TTM"),"Remove"),"CEEMEA")</f>
        <v>Smart421</v>
      </c>
      <c r="I77" s="11" t="str">
        <f>IF(COUNTIF(schedule!BO$1:ZZ$100,B77)=0,"new","scheduled")</f>
        <v>new</v>
      </c>
    </row>
    <row r="78" spans="1:9">
      <c r="A78" s="11" t="s">
        <v>402</v>
      </c>
      <c r="B78" s="13">
        <v>120815233344</v>
      </c>
      <c r="C78" s="11" t="str">
        <f>IF(ISERROR(VLOOKUP(B78,'210812'!B:C,2,FALSE)),"new",VLOOKUP(B78,'210812'!B:C,2,FALSE))</f>
        <v>new</v>
      </c>
      <c r="D78" s="11" t="str">
        <f>IF(ISERROR(VLOOKUP(B78,'210812'!B:D,3,FALSE)),"new",IF(VLOOKUP(B78,'210812'!B:D,3,FALSE)="new","existing",VLOOKUP(B78,'210812'!B:D,3,FALSE)))</f>
        <v>existing</v>
      </c>
      <c r="E78" s="4" t="e">
        <f t="shared" si="2"/>
        <v>#VALUE!</v>
      </c>
      <c r="F78" s="11" t="str">
        <f>IF(ISERROR(VLOOKUP(B78,'230812'!B:B,1,FALSE)),"yes","no")</f>
        <v>yes</v>
      </c>
      <c r="G78" s="2" t="s">
        <v>635</v>
      </c>
      <c r="H78" s="11" t="str">
        <f>IF(ISNA(VLOOKUP(B78,CEEMEA!$A:$A,1,0)),IF(ISNA(VLOOKUP(B78,Removes!$A:$A,1,0)),IF(ISNA(VLOOKUP(B78,TTM!$A:$A,1,0)),IF(ISNA(VLOOKUP(B78,FastTrack!$A:$A,1,0)),"Smart421","FastTrack"),"TTM"),"Remove"),"CEEMEA")</f>
        <v>Smart421</v>
      </c>
      <c r="I78" s="11" t="str">
        <f>IF(COUNTIF(schedule!BO$1:ZZ$100,B78)=0,"new","scheduled")</f>
        <v>new</v>
      </c>
    </row>
    <row r="79" spans="1:9">
      <c r="A79" s="11" t="s">
        <v>129</v>
      </c>
      <c r="B79" s="13">
        <v>120817055750</v>
      </c>
      <c r="C79" s="11" t="str">
        <f>IF(ISERROR(VLOOKUP(B79,'210812'!B:C,2,FALSE)),"new",VLOOKUP(B79,'210812'!B:C,2,FALSE))</f>
        <v>new</v>
      </c>
      <c r="D79" s="11" t="str">
        <f>IF(ISERROR(VLOOKUP(B79,'210812'!B:D,3,FALSE)),"new",IF(VLOOKUP(B79,'210812'!B:D,3,FALSE)="new","existing",VLOOKUP(B79,'210812'!B:D,3,FALSE)))</f>
        <v>existing</v>
      </c>
      <c r="E79" s="4" t="e">
        <f t="shared" si="2"/>
        <v>#VALUE!</v>
      </c>
      <c r="F79" s="11" t="str">
        <f>IF(ISERROR(VLOOKUP(B79,'230812'!B:B,1,FALSE)),"yes","no")</f>
        <v>no</v>
      </c>
      <c r="G79" s="2" t="s">
        <v>513</v>
      </c>
      <c r="H79" s="11" t="str">
        <f>IF(ISNA(VLOOKUP(B79,CEEMEA!$A:$A,1,0)),IF(ISNA(VLOOKUP(B79,Removes!$A:$A,1,0)),IF(ISNA(VLOOKUP(B79,TTM!$A:$A,1,0)),IF(ISNA(VLOOKUP(B79,FastTrack!$A:$A,1,0)),"Smart421","FastTrack"),"TTM"),"Remove"),"CEEMEA")</f>
        <v>Smart421</v>
      </c>
      <c r="I79" s="11" t="str">
        <f>IF(COUNTIF(schedule!BO$1:ZZ$100,B79)=0,"new","scheduled")</f>
        <v>scheduled</v>
      </c>
    </row>
    <row r="80" spans="1:9">
      <c r="A80" s="11" t="s">
        <v>446</v>
      </c>
      <c r="B80" s="13">
        <v>120817085824</v>
      </c>
      <c r="C80" s="11" t="str">
        <f>IF(ISERROR(VLOOKUP(B80,'210812'!B:C,2,FALSE)),"new",VLOOKUP(B80,'210812'!B:C,2,FALSE))</f>
        <v>new</v>
      </c>
      <c r="D80" s="11" t="str">
        <f>IF(ISERROR(VLOOKUP(B80,'210812'!B:D,3,FALSE)),"new",IF(VLOOKUP(B80,'210812'!B:D,3,FALSE)="new","existing",VLOOKUP(B80,'210812'!B:D,3,FALSE)))</f>
        <v>existing</v>
      </c>
      <c r="E80" s="4" t="e">
        <f t="shared" si="2"/>
        <v>#VALUE!</v>
      </c>
      <c r="F80" s="11" t="str">
        <f>IF(ISERROR(VLOOKUP(B80,'230812'!B:B,1,FALSE)),"yes","no")</f>
        <v>no</v>
      </c>
      <c r="G80" s="2" t="s">
        <v>512</v>
      </c>
      <c r="H80" s="11" t="str">
        <f>IF(ISNA(VLOOKUP(B80,CEEMEA!$A:$A,1,0)),IF(ISNA(VLOOKUP(B80,Removes!$A:$A,1,0)),IF(ISNA(VLOOKUP(B80,TTM!$A:$A,1,0)),IF(ISNA(VLOOKUP(B80,FastTrack!$A:$A,1,0)),"Smart421","FastTrack"),"TTM"),"Remove"),"CEEMEA")</f>
        <v>Smart421</v>
      </c>
      <c r="I80" s="11" t="str">
        <f>IF(COUNTIF(schedule!BO$1:ZZ$100,B80)=0,"new","scheduled")</f>
        <v>scheduled</v>
      </c>
    </row>
    <row r="81" spans="1:9">
      <c r="A81" s="11" t="s">
        <v>446</v>
      </c>
      <c r="B81" s="13">
        <v>120817085824</v>
      </c>
      <c r="C81" s="11" t="str">
        <f>IF(ISERROR(VLOOKUP(B81,'210812'!B:C,2,FALSE)),"new",VLOOKUP(B81,'210812'!B:C,2,FALSE))</f>
        <v>new</v>
      </c>
      <c r="D81" s="11" t="str">
        <f>IF(ISERROR(VLOOKUP(B81,'210812'!B:D,3,FALSE)),"new",IF(VLOOKUP(B81,'210812'!B:D,3,FALSE)="new","existing",VLOOKUP(B81,'210812'!B:D,3,FALSE)))</f>
        <v>existing</v>
      </c>
      <c r="E81" s="4" t="e">
        <f t="shared" si="2"/>
        <v>#VALUE!</v>
      </c>
      <c r="F81" s="11" t="str">
        <f>IF(ISERROR(VLOOKUP(B81,'230812'!B:B,1,FALSE)),"yes","no")</f>
        <v>no</v>
      </c>
      <c r="G81" s="2" t="s">
        <v>512</v>
      </c>
      <c r="H81" s="11" t="str">
        <f>IF(ISNA(VLOOKUP(B81,CEEMEA!$A:$A,1,0)),IF(ISNA(VLOOKUP(B81,Removes!$A:$A,1,0)),IF(ISNA(VLOOKUP(B81,TTM!$A:$A,1,0)),IF(ISNA(VLOOKUP(B81,FastTrack!$A:$A,1,0)),"Smart421","FastTrack"),"TTM"),"Remove"),"CEEMEA")</f>
        <v>Smart421</v>
      </c>
      <c r="I81" s="11" t="str">
        <f>IF(COUNTIF(schedule!BO$1:ZZ$100,B81)=0,"new","scheduled")</f>
        <v>scheduled</v>
      </c>
    </row>
    <row r="82" spans="1:9">
      <c r="A82" s="11" t="s">
        <v>445</v>
      </c>
      <c r="B82" s="13">
        <v>120817090532</v>
      </c>
      <c r="C82" s="11" t="str">
        <f>IF(ISERROR(VLOOKUP(B82,'210812'!B:C,2,FALSE)),"new",VLOOKUP(B82,'210812'!B:C,2,FALSE))</f>
        <v>new</v>
      </c>
      <c r="D82" s="11" t="str">
        <f>IF(ISERROR(VLOOKUP(B82,'210812'!B:D,3,FALSE)),"new",IF(VLOOKUP(B82,'210812'!B:D,3,FALSE)="new","existing",VLOOKUP(B82,'210812'!B:D,3,FALSE)))</f>
        <v>existing</v>
      </c>
      <c r="E82" s="4" t="e">
        <f t="shared" si="2"/>
        <v>#VALUE!</v>
      </c>
      <c r="F82" s="11" t="str">
        <f>IF(ISERROR(VLOOKUP(B82,'230812'!B:B,1,FALSE)),"yes","no")</f>
        <v>no</v>
      </c>
      <c r="G82" s="2" t="s">
        <v>511</v>
      </c>
      <c r="H82" s="11" t="str">
        <f>IF(ISNA(VLOOKUP(B82,CEEMEA!$A:$A,1,0)),IF(ISNA(VLOOKUP(B82,Removes!$A:$A,1,0)),IF(ISNA(VLOOKUP(B82,TTM!$A:$A,1,0)),IF(ISNA(VLOOKUP(B82,FastTrack!$A:$A,1,0)),"Smart421","FastTrack"),"TTM"),"Remove"),"CEEMEA")</f>
        <v>Smart421</v>
      </c>
      <c r="I82" s="11" t="str">
        <f>IF(COUNTIF(schedule!BO$1:ZZ$100,B82)=0,"new","scheduled")</f>
        <v>scheduled</v>
      </c>
    </row>
    <row r="83" spans="1:9">
      <c r="A83" s="11" t="s">
        <v>445</v>
      </c>
      <c r="B83" s="13">
        <v>120817090532</v>
      </c>
      <c r="C83" s="11" t="str">
        <f>IF(ISERROR(VLOOKUP(B83,'210812'!B:C,2,FALSE)),"new",VLOOKUP(B83,'210812'!B:C,2,FALSE))</f>
        <v>new</v>
      </c>
      <c r="D83" s="11" t="str">
        <f>IF(ISERROR(VLOOKUP(B83,'210812'!B:D,3,FALSE)),"new",IF(VLOOKUP(B83,'210812'!B:D,3,FALSE)="new","existing",VLOOKUP(B83,'210812'!B:D,3,FALSE)))</f>
        <v>existing</v>
      </c>
      <c r="E83" s="4" t="e">
        <f t="shared" si="2"/>
        <v>#VALUE!</v>
      </c>
      <c r="F83" s="11" t="str">
        <f>IF(ISERROR(VLOOKUP(B83,'230812'!B:B,1,FALSE)),"yes","no")</f>
        <v>no</v>
      </c>
      <c r="G83" s="2" t="s">
        <v>511</v>
      </c>
      <c r="H83" s="11" t="str">
        <f>IF(ISNA(VLOOKUP(B83,CEEMEA!$A:$A,1,0)),IF(ISNA(VLOOKUP(B83,Removes!$A:$A,1,0)),IF(ISNA(VLOOKUP(B83,TTM!$A:$A,1,0)),IF(ISNA(VLOOKUP(B83,FastTrack!$A:$A,1,0)),"Smart421","FastTrack"),"TTM"),"Remove"),"CEEMEA")</f>
        <v>Smart421</v>
      </c>
      <c r="I83" s="11" t="str">
        <f>IF(COUNTIF(schedule!BO$1:ZZ$100,B83)=0,"new","scheduled")</f>
        <v>scheduled</v>
      </c>
    </row>
    <row r="84" spans="1:9">
      <c r="A84" s="11" t="s">
        <v>444</v>
      </c>
      <c r="B84" s="13">
        <v>120817091023</v>
      </c>
      <c r="C84" s="11" t="str">
        <f>IF(ISERROR(VLOOKUP(B84,'210812'!B:C,2,FALSE)),"new",VLOOKUP(B84,'210812'!B:C,2,FALSE))</f>
        <v>new</v>
      </c>
      <c r="D84" s="11" t="str">
        <f>IF(ISERROR(VLOOKUP(B84,'210812'!B:D,3,FALSE)),"new",IF(VLOOKUP(B84,'210812'!B:D,3,FALSE)="new","existing",VLOOKUP(B84,'210812'!B:D,3,FALSE)))</f>
        <v>existing</v>
      </c>
      <c r="E84" s="4" t="e">
        <f t="shared" si="2"/>
        <v>#VALUE!</v>
      </c>
      <c r="F84" s="11" t="str">
        <f>IF(ISERROR(VLOOKUP(B84,'230812'!B:B,1,FALSE)),"yes","no")</f>
        <v>no</v>
      </c>
      <c r="G84" s="2" t="s">
        <v>510</v>
      </c>
      <c r="H84" s="11" t="str">
        <f>IF(ISNA(VLOOKUP(B84,CEEMEA!$A:$A,1,0)),IF(ISNA(VLOOKUP(B84,Removes!$A:$A,1,0)),IF(ISNA(VLOOKUP(B84,TTM!$A:$A,1,0)),IF(ISNA(VLOOKUP(B84,FastTrack!$A:$A,1,0)),"Smart421","FastTrack"),"TTM"),"Remove"),"CEEMEA")</f>
        <v>Smart421</v>
      </c>
      <c r="I84" s="11" t="str">
        <f>IF(COUNTIF(schedule!BO$1:ZZ$100,B84)=0,"new","scheduled")</f>
        <v>scheduled</v>
      </c>
    </row>
    <row r="85" spans="1:9">
      <c r="A85" s="11" t="s">
        <v>443</v>
      </c>
      <c r="B85" s="13">
        <v>120817091200</v>
      </c>
      <c r="C85" s="11" t="str">
        <f>IF(ISERROR(VLOOKUP(B85,'210812'!B:C,2,FALSE)),"new",VLOOKUP(B85,'210812'!B:C,2,FALSE))</f>
        <v>new</v>
      </c>
      <c r="D85" s="11" t="str">
        <f>IF(ISERROR(VLOOKUP(B85,'210812'!B:D,3,FALSE)),"new",IF(VLOOKUP(B85,'210812'!B:D,3,FALSE)="new","existing",VLOOKUP(B85,'210812'!B:D,3,FALSE)))</f>
        <v>existing</v>
      </c>
      <c r="E85" s="4" t="e">
        <f t="shared" si="2"/>
        <v>#VALUE!</v>
      </c>
      <c r="F85" s="11" t="str">
        <f>IF(ISERROR(VLOOKUP(B85,'230812'!B:B,1,FALSE)),"yes","no")</f>
        <v>no</v>
      </c>
      <c r="G85" s="2" t="s">
        <v>509</v>
      </c>
      <c r="H85" s="11" t="str">
        <f>IF(ISNA(VLOOKUP(B85,CEEMEA!$A:$A,1,0)),IF(ISNA(VLOOKUP(B85,Removes!$A:$A,1,0)),IF(ISNA(VLOOKUP(B85,TTM!$A:$A,1,0)),IF(ISNA(VLOOKUP(B85,FastTrack!$A:$A,1,0)),"Smart421","FastTrack"),"TTM"),"Remove"),"CEEMEA")</f>
        <v>Smart421</v>
      </c>
      <c r="I85" s="11" t="str">
        <f>IF(COUNTIF(schedule!BO$1:ZZ$100,B85)=0,"new","scheduled")</f>
        <v>scheduled</v>
      </c>
    </row>
    <row r="86" spans="1:9">
      <c r="A86" s="11" t="s">
        <v>442</v>
      </c>
      <c r="B86" s="13">
        <v>120817091339</v>
      </c>
      <c r="C86" s="11" t="str">
        <f>IF(ISERROR(VLOOKUP(B86,'210812'!B:C,2,FALSE)),"new",VLOOKUP(B86,'210812'!B:C,2,FALSE))</f>
        <v>new</v>
      </c>
      <c r="D86" s="11" t="str">
        <f>IF(ISERROR(VLOOKUP(B86,'210812'!B:D,3,FALSE)),"new",IF(VLOOKUP(B86,'210812'!B:D,3,FALSE)="new","existing",VLOOKUP(B86,'210812'!B:D,3,FALSE)))</f>
        <v>existing</v>
      </c>
      <c r="E86" s="4" t="e">
        <f t="shared" si="2"/>
        <v>#VALUE!</v>
      </c>
      <c r="F86" s="11" t="str">
        <f>IF(ISERROR(VLOOKUP(B86,'230812'!B:B,1,FALSE)),"yes","no")</f>
        <v>no</v>
      </c>
      <c r="G86" s="2" t="s">
        <v>508</v>
      </c>
      <c r="H86" s="11" t="str">
        <f>IF(ISNA(VLOOKUP(B86,CEEMEA!$A:$A,1,0)),IF(ISNA(VLOOKUP(B86,Removes!$A:$A,1,0)),IF(ISNA(VLOOKUP(B86,TTM!$A:$A,1,0)),IF(ISNA(VLOOKUP(B86,FastTrack!$A:$A,1,0)),"Smart421","FastTrack"),"TTM"),"Remove"),"CEEMEA")</f>
        <v>Smart421</v>
      </c>
      <c r="I86" s="11" t="str">
        <f>IF(COUNTIF(schedule!BO$1:ZZ$100,B86)=0,"new","scheduled")</f>
        <v>scheduled</v>
      </c>
    </row>
    <row r="87" spans="1:9">
      <c r="A87" s="11" t="s">
        <v>440</v>
      </c>
      <c r="B87" s="13">
        <v>120817091514</v>
      </c>
      <c r="C87" s="11" t="str">
        <f>IF(ISERROR(VLOOKUP(B87,'210812'!B:C,2,FALSE)),"new",VLOOKUP(B87,'210812'!B:C,2,FALSE))</f>
        <v>new</v>
      </c>
      <c r="D87" s="11" t="str">
        <f>IF(ISERROR(VLOOKUP(B87,'210812'!B:D,3,FALSE)),"new",IF(VLOOKUP(B87,'210812'!B:D,3,FALSE)="new","existing",VLOOKUP(B87,'210812'!B:D,3,FALSE)))</f>
        <v>existing</v>
      </c>
      <c r="E87" s="4" t="e">
        <f t="shared" si="2"/>
        <v>#VALUE!</v>
      </c>
      <c r="F87" s="11" t="str">
        <f>IF(ISERROR(VLOOKUP(B87,'230812'!B:B,1,FALSE)),"yes","no")</f>
        <v>no</v>
      </c>
      <c r="G87" s="2" t="s">
        <v>507</v>
      </c>
      <c r="H87" s="11" t="str">
        <f>IF(ISNA(VLOOKUP(B87,CEEMEA!$A:$A,1,0)),IF(ISNA(VLOOKUP(B87,Removes!$A:$A,1,0)),IF(ISNA(VLOOKUP(B87,TTM!$A:$A,1,0)),IF(ISNA(VLOOKUP(B87,FastTrack!$A:$A,1,0)),"Smart421","FastTrack"),"TTM"),"Remove"),"CEEMEA")</f>
        <v>Smart421</v>
      </c>
      <c r="I87" s="11" t="str">
        <f>IF(COUNTIF(schedule!BO$1:ZZ$100,B87)=0,"new","scheduled")</f>
        <v>scheduled</v>
      </c>
    </row>
    <row r="88" spans="1:9">
      <c r="A88" s="11" t="s">
        <v>13</v>
      </c>
      <c r="B88" s="13">
        <v>120817093410</v>
      </c>
      <c r="C88" s="11" t="str">
        <f>IF(ISERROR(VLOOKUP(B88,'210812'!B:C,2,FALSE)),"new",VLOOKUP(B88,'210812'!B:C,2,FALSE))</f>
        <v>new</v>
      </c>
      <c r="D88" s="11" t="str">
        <f>IF(ISERROR(VLOOKUP(B88,'210812'!B:D,3,FALSE)),"new",IF(VLOOKUP(B88,'210812'!B:D,3,FALSE)="new","existing",VLOOKUP(B88,'210812'!B:D,3,FALSE)))</f>
        <v>existing</v>
      </c>
      <c r="E88" s="4" t="e">
        <f t="shared" si="2"/>
        <v>#VALUE!</v>
      </c>
      <c r="F88" s="11" t="str">
        <f>IF(ISERROR(VLOOKUP(B88,'230812'!B:B,1,FALSE)),"yes","no")</f>
        <v>no</v>
      </c>
      <c r="G88" s="2" t="s">
        <v>506</v>
      </c>
      <c r="H88" s="11" t="str">
        <f>IF(ISNA(VLOOKUP(B88,CEEMEA!$A:$A,1,0)),IF(ISNA(VLOOKUP(B88,Removes!$A:$A,1,0)),IF(ISNA(VLOOKUP(B88,TTM!$A:$A,1,0)),IF(ISNA(VLOOKUP(B88,FastTrack!$A:$A,1,0)),"Smart421","FastTrack"),"TTM"),"Remove"),"CEEMEA")</f>
        <v>Smart421</v>
      </c>
      <c r="I88" s="11" t="str">
        <f>IF(COUNTIF(schedule!BO$1:ZZ$100,B88)=0,"new","scheduled")</f>
        <v>scheduled</v>
      </c>
    </row>
    <row r="89" spans="1:9">
      <c r="A89" s="11" t="s">
        <v>14</v>
      </c>
      <c r="B89" s="13">
        <v>120817093719</v>
      </c>
      <c r="C89" s="11" t="str">
        <f>IF(ISERROR(VLOOKUP(B89,'210812'!B:C,2,FALSE)),"new",VLOOKUP(B89,'210812'!B:C,2,FALSE))</f>
        <v>new</v>
      </c>
      <c r="D89" s="11" t="str">
        <f>IF(ISERROR(VLOOKUP(B89,'210812'!B:D,3,FALSE)),"new",IF(VLOOKUP(B89,'210812'!B:D,3,FALSE)="new","existing",VLOOKUP(B89,'210812'!B:D,3,FALSE)))</f>
        <v>existing</v>
      </c>
      <c r="E89" s="4" t="e">
        <f t="shared" si="2"/>
        <v>#VALUE!</v>
      </c>
      <c r="F89" s="11" t="str">
        <f>IF(ISERROR(VLOOKUP(B89,'230812'!B:B,1,FALSE)),"yes","no")</f>
        <v>no</v>
      </c>
      <c r="G89" s="2" t="s">
        <v>505</v>
      </c>
      <c r="H89" s="11" t="str">
        <f>IF(ISNA(VLOOKUP(B89,CEEMEA!$A:$A,1,0)),IF(ISNA(VLOOKUP(B89,Removes!$A:$A,1,0)),IF(ISNA(VLOOKUP(B89,TTM!$A:$A,1,0)),IF(ISNA(VLOOKUP(B89,FastTrack!$A:$A,1,0)),"Smart421","FastTrack"),"TTM"),"Remove"),"CEEMEA")</f>
        <v>Smart421</v>
      </c>
      <c r="I89" s="11" t="str">
        <f>IF(COUNTIF(schedule!BO$1:ZZ$100,B89)=0,"new","scheduled")</f>
        <v>scheduled</v>
      </c>
    </row>
    <row r="90" spans="1:9">
      <c r="A90" s="11" t="s">
        <v>435</v>
      </c>
      <c r="B90" s="13">
        <v>120817093926</v>
      </c>
      <c r="C90" s="11" t="str">
        <f>IF(ISERROR(VLOOKUP(B90,'210812'!B:C,2,FALSE)),"new",VLOOKUP(B90,'210812'!B:C,2,FALSE))</f>
        <v>new</v>
      </c>
      <c r="D90" s="11" t="str">
        <f>IF(ISERROR(VLOOKUP(B90,'210812'!B:D,3,FALSE)),"new",IF(VLOOKUP(B90,'210812'!B:D,3,FALSE)="new","existing",VLOOKUP(B90,'210812'!B:D,3,FALSE)))</f>
        <v>existing</v>
      </c>
      <c r="E90" s="4" t="e">
        <f t="shared" si="2"/>
        <v>#VALUE!</v>
      </c>
      <c r="F90" s="11" t="str">
        <f>IF(ISERROR(VLOOKUP(B90,'230812'!B:B,1,FALSE)),"yes","no")</f>
        <v>no</v>
      </c>
      <c r="G90" s="2" t="s">
        <v>503</v>
      </c>
      <c r="H90" s="11" t="str">
        <f>IF(ISNA(VLOOKUP(B90,CEEMEA!$A:$A,1,0)),IF(ISNA(VLOOKUP(B90,Removes!$A:$A,1,0)),IF(ISNA(VLOOKUP(B90,TTM!$A:$A,1,0)),IF(ISNA(VLOOKUP(B90,FastTrack!$A:$A,1,0)),"Smart421","FastTrack"),"TTM"),"Remove"),"CEEMEA")</f>
        <v>Smart421</v>
      </c>
      <c r="I90" s="11" t="str">
        <f>IF(COUNTIF(schedule!BO$1:ZZ$100,B90)=0,"new","scheduled")</f>
        <v>scheduled</v>
      </c>
    </row>
    <row r="91" spans="1:9">
      <c r="A91" s="11" t="s">
        <v>28</v>
      </c>
      <c r="B91" s="13">
        <v>120817094044</v>
      </c>
      <c r="C91" s="11" t="str">
        <f>IF(ISERROR(VLOOKUP(B91,'210812'!B:C,2,FALSE)),"new",VLOOKUP(B91,'210812'!B:C,2,FALSE))</f>
        <v>new</v>
      </c>
      <c r="D91" s="11" t="str">
        <f>IF(ISERROR(VLOOKUP(B91,'210812'!B:D,3,FALSE)),"new",IF(VLOOKUP(B91,'210812'!B:D,3,FALSE)="new","existing",VLOOKUP(B91,'210812'!B:D,3,FALSE)))</f>
        <v>existing</v>
      </c>
      <c r="E91" s="4" t="e">
        <f t="shared" si="2"/>
        <v>#VALUE!</v>
      </c>
      <c r="F91" s="11" t="str">
        <f>IF(ISERROR(VLOOKUP(B91,'230812'!B:B,1,FALSE)),"yes","no")</f>
        <v>no</v>
      </c>
      <c r="G91" s="2" t="s">
        <v>501</v>
      </c>
      <c r="H91" s="11" t="str">
        <f>IF(ISNA(VLOOKUP(B91,CEEMEA!$A:$A,1,0)),IF(ISNA(VLOOKUP(B91,Removes!$A:$A,1,0)),IF(ISNA(VLOOKUP(B91,TTM!$A:$A,1,0)),IF(ISNA(VLOOKUP(B91,FastTrack!$A:$A,1,0)),"Smart421","FastTrack"),"TTM"),"Remove"),"CEEMEA")</f>
        <v>Smart421</v>
      </c>
      <c r="I91" s="11" t="str">
        <f>IF(COUNTIF(schedule!BO$1:ZZ$100,B91)=0,"new","scheduled")</f>
        <v>scheduled</v>
      </c>
    </row>
    <row r="92" spans="1:9">
      <c r="A92" s="11" t="s">
        <v>16</v>
      </c>
      <c r="B92" s="13">
        <v>120817094247</v>
      </c>
      <c r="C92" s="11" t="str">
        <f>IF(ISERROR(VLOOKUP(B92,'210812'!B:C,2,FALSE)),"new",VLOOKUP(B92,'210812'!B:C,2,FALSE))</f>
        <v>new</v>
      </c>
      <c r="D92" s="11" t="str">
        <f>IF(ISERROR(VLOOKUP(B92,'210812'!B:D,3,FALSE)),"new",IF(VLOOKUP(B92,'210812'!B:D,3,FALSE)="new","existing",VLOOKUP(B92,'210812'!B:D,3,FALSE)))</f>
        <v>existing</v>
      </c>
      <c r="E92" s="4" t="e">
        <f t="shared" si="2"/>
        <v>#VALUE!</v>
      </c>
      <c r="F92" s="11" t="str">
        <f>IF(ISERROR(VLOOKUP(B92,'230812'!B:B,1,FALSE)),"yes","no")</f>
        <v>no</v>
      </c>
      <c r="G92" s="2" t="s">
        <v>500</v>
      </c>
      <c r="H92" s="11" t="str">
        <f>IF(ISNA(VLOOKUP(B92,CEEMEA!$A:$A,1,0)),IF(ISNA(VLOOKUP(B92,Removes!$A:$A,1,0)),IF(ISNA(VLOOKUP(B92,TTM!$A:$A,1,0)),IF(ISNA(VLOOKUP(B92,FastTrack!$A:$A,1,0)),"Smart421","FastTrack"),"TTM"),"Remove"),"CEEMEA")</f>
        <v>Smart421</v>
      </c>
      <c r="I92" s="11" t="str">
        <f>IF(COUNTIF(schedule!BO$1:ZZ$100,B92)=0,"new","scheduled")</f>
        <v>scheduled</v>
      </c>
    </row>
    <row r="93" spans="1:9">
      <c r="A93" s="11" t="s">
        <v>15</v>
      </c>
      <c r="B93" s="13">
        <v>120817094548</v>
      </c>
      <c r="C93" s="11" t="str">
        <f>IF(ISERROR(VLOOKUP(B93,'210812'!B:C,2,FALSE)),"new",VLOOKUP(B93,'210812'!B:C,2,FALSE))</f>
        <v>new</v>
      </c>
      <c r="D93" s="11" t="str">
        <f>IF(ISERROR(VLOOKUP(B93,'210812'!B:D,3,FALSE)),"new",IF(VLOOKUP(B93,'210812'!B:D,3,FALSE)="new","existing",VLOOKUP(B93,'210812'!B:D,3,FALSE)))</f>
        <v>existing</v>
      </c>
      <c r="E93" s="4" t="e">
        <f t="shared" si="2"/>
        <v>#VALUE!</v>
      </c>
      <c r="F93" s="11" t="str">
        <f>IF(ISERROR(VLOOKUP(B93,'230812'!B:B,1,FALSE)),"yes","no")</f>
        <v>no</v>
      </c>
      <c r="G93" s="2" t="s">
        <v>499</v>
      </c>
      <c r="H93" s="11" t="str">
        <f>IF(ISNA(VLOOKUP(B93,CEEMEA!$A:$A,1,0)),IF(ISNA(VLOOKUP(B93,Removes!$A:$A,1,0)),IF(ISNA(VLOOKUP(B93,TTM!$A:$A,1,0)),IF(ISNA(VLOOKUP(B93,FastTrack!$A:$A,1,0)),"Smart421","FastTrack"),"TTM"),"Remove"),"CEEMEA")</f>
        <v>Smart421</v>
      </c>
      <c r="I93" s="11" t="str">
        <f>IF(COUNTIF(schedule!BO$1:ZZ$100,B93)=0,"new","scheduled")</f>
        <v>scheduled</v>
      </c>
    </row>
    <row r="94" spans="1:9">
      <c r="A94" s="11" t="s">
        <v>29</v>
      </c>
      <c r="B94" s="13">
        <v>120817094811</v>
      </c>
      <c r="C94" s="11" t="str">
        <f>IF(ISERROR(VLOOKUP(B94,'210812'!B:C,2,FALSE)),"new",VLOOKUP(B94,'210812'!B:C,2,FALSE))</f>
        <v>new</v>
      </c>
      <c r="D94" s="11" t="str">
        <f>IF(ISERROR(VLOOKUP(B94,'210812'!B:D,3,FALSE)),"new",IF(VLOOKUP(B94,'210812'!B:D,3,FALSE)="new","existing",VLOOKUP(B94,'210812'!B:D,3,FALSE)))</f>
        <v>existing</v>
      </c>
      <c r="E94" s="4" t="e">
        <f t="shared" si="2"/>
        <v>#VALUE!</v>
      </c>
      <c r="F94" s="11" t="str">
        <f>IF(ISERROR(VLOOKUP(B94,'230812'!B:B,1,FALSE)),"yes","no")</f>
        <v>no</v>
      </c>
      <c r="G94" s="2" t="s">
        <v>498</v>
      </c>
      <c r="H94" s="11" t="str">
        <f>IF(ISNA(VLOOKUP(B94,CEEMEA!$A:$A,1,0)),IF(ISNA(VLOOKUP(B94,Removes!$A:$A,1,0)),IF(ISNA(VLOOKUP(B94,TTM!$A:$A,1,0)),IF(ISNA(VLOOKUP(B94,FastTrack!$A:$A,1,0)),"Smart421","FastTrack"),"TTM"),"Remove"),"CEEMEA")</f>
        <v>Smart421</v>
      </c>
      <c r="I94" s="11" t="str">
        <f>IF(COUNTIF(schedule!BO$1:ZZ$100,B94)=0,"new","scheduled")</f>
        <v>scheduled</v>
      </c>
    </row>
    <row r="95" spans="1:9">
      <c r="A95" s="11" t="s">
        <v>427</v>
      </c>
      <c r="B95" s="13">
        <v>120817095100</v>
      </c>
      <c r="C95" s="11" t="str">
        <f>IF(ISERROR(VLOOKUP(B95,'210812'!B:C,2,FALSE)),"new",VLOOKUP(B95,'210812'!B:C,2,FALSE))</f>
        <v>new</v>
      </c>
      <c r="D95" s="11" t="str">
        <f>IF(ISERROR(VLOOKUP(B95,'210812'!B:D,3,FALSE)),"new",IF(VLOOKUP(B95,'210812'!B:D,3,FALSE)="new","existing",VLOOKUP(B95,'210812'!B:D,3,FALSE)))</f>
        <v>existing</v>
      </c>
      <c r="E95" s="4" t="e">
        <f t="shared" si="2"/>
        <v>#VALUE!</v>
      </c>
      <c r="F95" s="11" t="str">
        <f>IF(ISERROR(VLOOKUP(B95,'230812'!B:B,1,FALSE)),"yes","no")</f>
        <v>no</v>
      </c>
      <c r="G95" s="2" t="s">
        <v>496</v>
      </c>
      <c r="H95" s="11" t="str">
        <f>IF(ISNA(VLOOKUP(B95,CEEMEA!$A:$A,1,0)),IF(ISNA(VLOOKUP(B95,Removes!$A:$A,1,0)),IF(ISNA(VLOOKUP(B95,TTM!$A:$A,1,0)),IF(ISNA(VLOOKUP(B95,FastTrack!$A:$A,1,0)),"Smart421","FastTrack"),"TTM"),"Remove"),"CEEMEA")</f>
        <v>Smart421</v>
      </c>
      <c r="I95" s="11" t="str">
        <f>IF(COUNTIF(schedule!BO$1:ZZ$100,B95)=0,"new","scheduled")</f>
        <v>scheduled</v>
      </c>
    </row>
    <row r="96" spans="1:9">
      <c r="A96" s="11" t="s">
        <v>425</v>
      </c>
      <c r="B96" s="13">
        <v>120817095329</v>
      </c>
      <c r="C96" s="11" t="str">
        <f>IF(ISERROR(VLOOKUP(B96,'210812'!B:C,2,FALSE)),"new",VLOOKUP(B96,'210812'!B:C,2,FALSE))</f>
        <v>new</v>
      </c>
      <c r="D96" s="11" t="str">
        <f>IF(ISERROR(VLOOKUP(B96,'210812'!B:D,3,FALSE)),"new",IF(VLOOKUP(B96,'210812'!B:D,3,FALSE)="new","existing",VLOOKUP(B96,'210812'!B:D,3,FALSE)))</f>
        <v>existing</v>
      </c>
      <c r="E96" s="4" t="e">
        <f t="shared" si="2"/>
        <v>#VALUE!</v>
      </c>
      <c r="F96" s="11" t="str">
        <f>IF(ISERROR(VLOOKUP(B96,'230812'!B:B,1,FALSE)),"yes","no")</f>
        <v>no</v>
      </c>
      <c r="G96" s="2" t="s">
        <v>495</v>
      </c>
      <c r="H96" s="11" t="str">
        <f>IF(ISNA(VLOOKUP(B96,CEEMEA!$A:$A,1,0)),IF(ISNA(VLOOKUP(B96,Removes!$A:$A,1,0)),IF(ISNA(VLOOKUP(B96,TTM!$A:$A,1,0)),IF(ISNA(VLOOKUP(B96,FastTrack!$A:$A,1,0)),"Smart421","FastTrack"),"TTM"),"Remove"),"CEEMEA")</f>
        <v>Smart421</v>
      </c>
      <c r="I96" s="11" t="str">
        <f>IF(COUNTIF(schedule!BO$1:ZZ$100,B96)=0,"new","scheduled")</f>
        <v>scheduled</v>
      </c>
    </row>
    <row r="97" spans="1:9">
      <c r="A97" s="11" t="s">
        <v>422</v>
      </c>
      <c r="B97" s="13">
        <v>120817095624</v>
      </c>
      <c r="C97" s="11" t="str">
        <f>IF(ISERROR(VLOOKUP(B97,'210812'!B:C,2,FALSE)),"new",VLOOKUP(B97,'210812'!B:C,2,FALSE))</f>
        <v>new</v>
      </c>
      <c r="D97" s="11" t="str">
        <f>IF(ISERROR(VLOOKUP(B97,'210812'!B:D,3,FALSE)),"new",IF(VLOOKUP(B97,'210812'!B:D,3,FALSE)="new","existing",VLOOKUP(B97,'210812'!B:D,3,FALSE)))</f>
        <v>existing</v>
      </c>
      <c r="E97" s="4" t="e">
        <f t="shared" si="2"/>
        <v>#VALUE!</v>
      </c>
      <c r="F97" s="11" t="str">
        <f>IF(ISERROR(VLOOKUP(B97,'230812'!B:B,1,FALSE)),"yes","no")</f>
        <v>no</v>
      </c>
      <c r="G97" s="2" t="s">
        <v>493</v>
      </c>
      <c r="H97" s="11" t="str">
        <f>IF(ISNA(VLOOKUP(B97,CEEMEA!$A:$A,1,0)),IF(ISNA(VLOOKUP(B97,Removes!$A:$A,1,0)),IF(ISNA(VLOOKUP(B97,TTM!$A:$A,1,0)),IF(ISNA(VLOOKUP(B97,FastTrack!$A:$A,1,0)),"Smart421","FastTrack"),"TTM"),"Remove"),"CEEMEA")</f>
        <v>Smart421</v>
      </c>
      <c r="I97" s="11" t="str">
        <f>IF(COUNTIF(schedule!BO$1:ZZ$100,B97)=0,"new","scheduled")</f>
        <v>scheduled</v>
      </c>
    </row>
    <row r="98" spans="1:9">
      <c r="A98" s="11" t="s">
        <v>49</v>
      </c>
      <c r="B98" s="13">
        <v>120821090709</v>
      </c>
      <c r="C98" s="11" t="str">
        <f>IF(ISERROR(VLOOKUP(B98,'210812'!B:C,2,FALSE)),"new",VLOOKUP(B98,'210812'!B:C,2,FALSE))</f>
        <v>new</v>
      </c>
      <c r="D98" s="11" t="str">
        <f>IF(ISERROR(VLOOKUP(B98,'210812'!B:D,3,FALSE)),"new",IF(VLOOKUP(B98,'210812'!B:D,3,FALSE)="new","existing",VLOOKUP(B98,'210812'!B:D,3,FALSE)))</f>
        <v>existing</v>
      </c>
      <c r="E98" s="4" t="e">
        <f t="shared" si="2"/>
        <v>#VALUE!</v>
      </c>
      <c r="F98" s="11" t="str">
        <f>IF(ISERROR(VLOOKUP(B98,'230812'!B:B,1,FALSE)),"yes","no")</f>
        <v>no</v>
      </c>
      <c r="G98" s="2" t="s">
        <v>569</v>
      </c>
      <c r="H98" s="11" t="str">
        <f>IF(ISNA(VLOOKUP(B98,CEEMEA!$A:$A,1,0)),IF(ISNA(VLOOKUP(B98,Removes!$A:$A,1,0)),IF(ISNA(VLOOKUP(B98,TTM!$A:$A,1,0)),IF(ISNA(VLOOKUP(B98,FastTrack!$A:$A,1,0)),"Smart421","FastTrack"),"TTM"),"Remove"),"CEEMEA")</f>
        <v>Remove</v>
      </c>
      <c r="I98" s="11" t="str">
        <f>IF(COUNTIF(schedule!BO$1:ZZ$100,B98)=0,"new","scheduled")</f>
        <v>new</v>
      </c>
    </row>
    <row r="99" spans="1:9">
      <c r="A99" s="11" t="s">
        <v>567</v>
      </c>
      <c r="B99" s="13">
        <v>120821104845</v>
      </c>
      <c r="C99" s="11" t="str">
        <f>IF(ISERROR(VLOOKUP(B99,'210812'!B:C,2,FALSE)),"new",VLOOKUP(B99,'210812'!B:C,2,FALSE))</f>
        <v>new</v>
      </c>
      <c r="D99" s="11" t="str">
        <f>IF(ISERROR(VLOOKUP(B99,'210812'!B:D,3,FALSE)),"new",IF(VLOOKUP(B99,'210812'!B:D,3,FALSE)="new","existing",VLOOKUP(B99,'210812'!B:D,3,FALSE)))</f>
        <v>existing</v>
      </c>
      <c r="E99" s="4" t="e">
        <f t="shared" si="2"/>
        <v>#VALUE!</v>
      </c>
      <c r="F99" s="11" t="str">
        <f>IF(ISERROR(VLOOKUP(B99,'230812'!B:B,1,FALSE)),"yes","no")</f>
        <v>no</v>
      </c>
      <c r="G99" s="2" t="s">
        <v>568</v>
      </c>
      <c r="H99" s="11" t="str">
        <f>IF(ISNA(VLOOKUP(B99,CEEMEA!$A:$A,1,0)),IF(ISNA(VLOOKUP(B99,Removes!$A:$A,1,0)),IF(ISNA(VLOOKUP(B99,TTM!$A:$A,1,0)),IF(ISNA(VLOOKUP(B99,FastTrack!$A:$A,1,0)),"Smart421","FastTrack"),"TTM"),"Remove"),"CEEMEA")</f>
        <v>Smart421</v>
      </c>
      <c r="I99" s="11" t="str">
        <f>IF(COUNTIF(schedule!BO$1:ZZ$100,B99)=0,"new","scheduled")</f>
        <v>scheduled</v>
      </c>
    </row>
    <row r="100" spans="1:9">
      <c r="A100" s="11" t="s">
        <v>626</v>
      </c>
      <c r="B100" s="13">
        <v>120822033219</v>
      </c>
      <c r="C100" s="11" t="str">
        <f>IF(ISERROR(VLOOKUP(B100,'210812'!B:C,2,FALSE)),"new",VLOOKUP(B100,'210812'!B:C,2,FALSE))</f>
        <v>new</v>
      </c>
      <c r="D100" s="11" t="str">
        <f>IF(ISERROR(VLOOKUP(B100,'210812'!B:D,3,FALSE)),"new",IF(VLOOKUP(B100,'210812'!B:D,3,FALSE)="new","existing",VLOOKUP(B100,'210812'!B:D,3,FALSE)))</f>
        <v>new</v>
      </c>
      <c r="E100" s="4" t="e">
        <f t="shared" si="2"/>
        <v>#VALUE!</v>
      </c>
      <c r="F100" s="11" t="str">
        <f>IF(ISERROR(VLOOKUP(B100,'230812'!B:B,1,FALSE)),"yes","no")</f>
        <v>yes</v>
      </c>
      <c r="G100" s="2" t="s">
        <v>627</v>
      </c>
      <c r="H100" s="11" t="str">
        <f>IF(ISNA(VLOOKUP(B100,CEEMEA!$A:$A,1,0)),IF(ISNA(VLOOKUP(B100,Removes!$A:$A,1,0)),IF(ISNA(VLOOKUP(B100,TTM!$A:$A,1,0)),IF(ISNA(VLOOKUP(B100,FastTrack!$A:$A,1,0)),"Smart421","FastTrack"),"TTM"),"Remove"),"CEEMEA")</f>
        <v>Smart421</v>
      </c>
      <c r="I100" s="11" t="str">
        <f>IF(COUNTIF(schedule!BO$1:ZZ$100,B100)=0,"new","scheduled")</f>
        <v>new</v>
      </c>
    </row>
    <row r="101" spans="1:9">
      <c r="A101" s="11" t="s">
        <v>624</v>
      </c>
      <c r="B101" s="13">
        <v>120822053757</v>
      </c>
      <c r="C101" s="11" t="str">
        <f>IF(ISERROR(VLOOKUP(B101,'210812'!B:C,2,FALSE)),"new",VLOOKUP(B101,'210812'!B:C,2,FALSE))</f>
        <v>new</v>
      </c>
      <c r="D101" s="11" t="str">
        <f>IF(ISERROR(VLOOKUP(B101,'210812'!B:D,3,FALSE)),"new",IF(VLOOKUP(B101,'210812'!B:D,3,FALSE)="new","existing",VLOOKUP(B101,'210812'!B:D,3,FALSE)))</f>
        <v>new</v>
      </c>
      <c r="E101" s="4" t="e">
        <f t="shared" si="2"/>
        <v>#VALUE!</v>
      </c>
      <c r="F101" s="11" t="str">
        <f>IF(ISERROR(VLOOKUP(B101,'230812'!B:B,1,FALSE)),"yes","no")</f>
        <v>yes</v>
      </c>
      <c r="G101" s="2" t="s">
        <v>625</v>
      </c>
      <c r="H101" s="11" t="str">
        <f>IF(ISNA(VLOOKUP(B101,CEEMEA!$A:$A,1,0)),IF(ISNA(VLOOKUP(B101,Removes!$A:$A,1,0)),IF(ISNA(VLOOKUP(B101,TTM!$A:$A,1,0)),IF(ISNA(VLOOKUP(B101,FastTrack!$A:$A,1,0)),"Smart421","FastTrack"),"TTM"),"Remove"),"CEEMEA")</f>
        <v>Smart421</v>
      </c>
      <c r="I101" s="11" t="str">
        <f>IF(COUNTIF(schedule!BO$1:ZZ$100,B101)=0,"new","scheduled")</f>
        <v>new</v>
      </c>
    </row>
    <row r="102" spans="1:9">
      <c r="A102" s="11" t="s">
        <v>618</v>
      </c>
      <c r="B102" s="13">
        <v>120822054200</v>
      </c>
      <c r="C102" s="11" t="str">
        <f>IF(ISERROR(VLOOKUP(B102,'210812'!B:C,2,FALSE)),"new",VLOOKUP(B102,'210812'!B:C,2,FALSE))</f>
        <v>new</v>
      </c>
      <c r="D102" s="11" t="str">
        <f>IF(ISERROR(VLOOKUP(B102,'210812'!B:D,3,FALSE)),"new",IF(VLOOKUP(B102,'210812'!B:D,3,FALSE)="new","existing",VLOOKUP(B102,'210812'!B:D,3,FALSE)))</f>
        <v>new</v>
      </c>
      <c r="E102" s="4" t="e">
        <f t="shared" si="2"/>
        <v>#VALUE!</v>
      </c>
      <c r="F102" s="11" t="str">
        <f>IF(ISERROR(VLOOKUP(B102,'230812'!B:B,1,FALSE)),"yes","no")</f>
        <v>yes</v>
      </c>
      <c r="G102" s="2" t="s">
        <v>619</v>
      </c>
      <c r="H102" s="11" t="str">
        <f>IF(ISNA(VLOOKUP(B102,CEEMEA!$A:$A,1,0)),IF(ISNA(VLOOKUP(B102,Removes!$A:$A,1,0)),IF(ISNA(VLOOKUP(B102,TTM!$A:$A,1,0)),IF(ISNA(VLOOKUP(B102,FastTrack!$A:$A,1,0)),"Smart421","FastTrack"),"TTM"),"Remove"),"CEEMEA")</f>
        <v>Smart421</v>
      </c>
      <c r="I102" s="11" t="str">
        <f>IF(COUNTIF(schedule!BO$1:ZZ$100,B102)=0,"new","scheduled")</f>
        <v>new</v>
      </c>
    </row>
    <row r="103" spans="1:9">
      <c r="A103" s="11" t="s">
        <v>620</v>
      </c>
      <c r="B103" s="13">
        <v>120822054552</v>
      </c>
      <c r="C103" s="11" t="str">
        <f>IF(ISERROR(VLOOKUP(B103,'210812'!B:C,2,FALSE)),"new",VLOOKUP(B103,'210812'!B:C,2,FALSE))</f>
        <v>new</v>
      </c>
      <c r="D103" s="11" t="str">
        <f>IF(ISERROR(VLOOKUP(B103,'210812'!B:D,3,FALSE)),"new",IF(VLOOKUP(B103,'210812'!B:D,3,FALSE)="new","existing",VLOOKUP(B103,'210812'!B:D,3,FALSE)))</f>
        <v>new</v>
      </c>
      <c r="E103" s="4" t="e">
        <f t="shared" si="2"/>
        <v>#VALUE!</v>
      </c>
      <c r="F103" s="11" t="str">
        <f>IF(ISERROR(VLOOKUP(B103,'230812'!B:B,1,FALSE)),"yes","no")</f>
        <v>yes</v>
      </c>
      <c r="G103" s="2" t="s">
        <v>621</v>
      </c>
      <c r="H103" s="11" t="str">
        <f>IF(ISNA(VLOOKUP(B103,CEEMEA!$A:$A,1,0)),IF(ISNA(VLOOKUP(B103,Removes!$A:$A,1,0)),IF(ISNA(VLOOKUP(B103,TTM!$A:$A,1,0)),IF(ISNA(VLOOKUP(B103,FastTrack!$A:$A,1,0)),"Smart421","FastTrack"),"TTM"),"Remove"),"CEEMEA")</f>
        <v>Smart421</v>
      </c>
      <c r="I103" s="11" t="str">
        <f>IF(COUNTIF(schedule!BO$1:ZZ$100,B103)=0,"new","scheduled")</f>
        <v>new</v>
      </c>
    </row>
    <row r="104" spans="1:9">
      <c r="A104" s="11" t="s">
        <v>616</v>
      </c>
      <c r="B104" s="13">
        <v>120822054912</v>
      </c>
      <c r="C104" s="11" t="str">
        <f>IF(ISERROR(VLOOKUP(B104,'210812'!B:C,2,FALSE)),"new",VLOOKUP(B104,'210812'!B:C,2,FALSE))</f>
        <v>new</v>
      </c>
      <c r="D104" s="11" t="str">
        <f>IF(ISERROR(VLOOKUP(B104,'210812'!B:D,3,FALSE)),"new",IF(VLOOKUP(B104,'210812'!B:D,3,FALSE)="new","existing",VLOOKUP(B104,'210812'!B:D,3,FALSE)))</f>
        <v>new</v>
      </c>
      <c r="E104" s="4" t="e">
        <f t="shared" si="2"/>
        <v>#VALUE!</v>
      </c>
      <c r="F104" s="11" t="str">
        <f>IF(ISERROR(VLOOKUP(B104,'230812'!B:B,1,FALSE)),"yes","no")</f>
        <v>yes</v>
      </c>
      <c r="G104" s="2" t="s">
        <v>617</v>
      </c>
      <c r="H104" s="11" t="str">
        <f>IF(ISNA(VLOOKUP(B104,CEEMEA!$A:$A,1,0)),IF(ISNA(VLOOKUP(B104,Removes!$A:$A,1,0)),IF(ISNA(VLOOKUP(B104,TTM!$A:$A,1,0)),IF(ISNA(VLOOKUP(B104,FastTrack!$A:$A,1,0)),"Smart421","FastTrack"),"TTM"),"Remove"),"CEEMEA")</f>
        <v>Smart421</v>
      </c>
      <c r="I104" s="11" t="str">
        <f>IF(COUNTIF(schedule!BO$1:ZZ$100,B104)=0,"new","scheduled")</f>
        <v>new</v>
      </c>
    </row>
    <row r="105" spans="1:9">
      <c r="A105" s="11" t="s">
        <v>614</v>
      </c>
      <c r="B105" s="13">
        <v>120822055256</v>
      </c>
      <c r="C105" s="11" t="str">
        <f>IF(ISERROR(VLOOKUP(B105,'210812'!B:C,2,FALSE)),"new",VLOOKUP(B105,'210812'!B:C,2,FALSE))</f>
        <v>new</v>
      </c>
      <c r="D105" s="11" t="str">
        <f>IF(ISERROR(VLOOKUP(B105,'210812'!B:D,3,FALSE)),"new",IF(VLOOKUP(B105,'210812'!B:D,3,FALSE)="new","existing",VLOOKUP(B105,'210812'!B:D,3,FALSE)))</f>
        <v>new</v>
      </c>
      <c r="E105" s="4" t="e">
        <f t="shared" si="2"/>
        <v>#VALUE!</v>
      </c>
      <c r="F105" s="11" t="str">
        <f>IF(ISERROR(VLOOKUP(B105,'230812'!B:B,1,FALSE)),"yes","no")</f>
        <v>yes</v>
      </c>
      <c r="G105" s="2" t="s">
        <v>615</v>
      </c>
      <c r="H105" s="11" t="str">
        <f>IF(ISNA(VLOOKUP(B105,CEEMEA!$A:$A,1,0)),IF(ISNA(VLOOKUP(B105,Removes!$A:$A,1,0)),IF(ISNA(VLOOKUP(B105,TTM!$A:$A,1,0)),IF(ISNA(VLOOKUP(B105,FastTrack!$A:$A,1,0)),"Smart421","FastTrack"),"TTM"),"Remove"),"CEEMEA")</f>
        <v>Smart421</v>
      </c>
      <c r="I105" s="11" t="str">
        <f>IF(COUNTIF(schedule!BO$1:ZZ$100,B105)=0,"new","scheduled")</f>
        <v>new</v>
      </c>
    </row>
    <row r="106" spans="1:9">
      <c r="A106" s="1" t="s">
        <v>596</v>
      </c>
      <c r="B106" s="13">
        <v>120822063049</v>
      </c>
      <c r="C106" s="11" t="str">
        <f>IF(ISERROR(VLOOKUP(B106,'210812'!B:C,2,FALSE)),"new",VLOOKUP(B106,'210812'!B:C,2,FALSE))</f>
        <v>new</v>
      </c>
      <c r="D106" s="11" t="str">
        <f>IF(ISERROR(VLOOKUP(B106,'210812'!B:D,3,FALSE)),"new",IF(VLOOKUP(B106,'210812'!B:D,3,FALSE)="new","existing",VLOOKUP(B106,'210812'!B:D,3,FALSE)))</f>
        <v>new</v>
      </c>
      <c r="E106" s="4" t="e">
        <f t="shared" si="2"/>
        <v>#VALUE!</v>
      </c>
      <c r="F106" s="11" t="str">
        <f>IF(ISERROR(VLOOKUP(B106,'230812'!B:B,1,FALSE)),"yes","no")</f>
        <v>yes</v>
      </c>
      <c r="G106" s="2" t="s">
        <v>597</v>
      </c>
      <c r="H106" s="11" t="str">
        <f>IF(ISNA(VLOOKUP(B106,CEEMEA!$A:$A,1,0)),IF(ISNA(VLOOKUP(B106,Removes!$A:$A,1,0)),IF(ISNA(VLOOKUP(B106,TTM!$A:$A,1,0)),IF(ISNA(VLOOKUP(B106,FastTrack!$A:$A,1,0)),"Smart421","FastTrack"),"TTM"),"Remove"),"CEEMEA")</f>
        <v>Smart421</v>
      </c>
      <c r="I106" s="11" t="str">
        <f>IF(COUNTIF(schedule!BO$1:ZZ$100,B106)=0,"new","scheduled")</f>
        <v>new</v>
      </c>
    </row>
    <row r="107" spans="1:9">
      <c r="A107" s="1" t="s">
        <v>598</v>
      </c>
      <c r="B107" s="13">
        <v>120822063056</v>
      </c>
      <c r="C107" s="11" t="str">
        <f>IF(ISERROR(VLOOKUP(B107,'210812'!B:C,2,FALSE)),"new",VLOOKUP(B107,'210812'!B:C,2,FALSE))</f>
        <v>new</v>
      </c>
      <c r="D107" s="11" t="str">
        <f>IF(ISERROR(VLOOKUP(B107,'210812'!B:D,3,FALSE)),"new",IF(VLOOKUP(B107,'210812'!B:D,3,FALSE)="new","existing",VLOOKUP(B107,'210812'!B:D,3,FALSE)))</f>
        <v>new</v>
      </c>
      <c r="E107" s="4" t="e">
        <f t="shared" si="2"/>
        <v>#VALUE!</v>
      </c>
      <c r="F107" s="11" t="str">
        <f>IF(ISERROR(VLOOKUP(B107,'230812'!B:B,1,FALSE)),"yes","no")</f>
        <v>yes</v>
      </c>
      <c r="G107" s="2" t="s">
        <v>599</v>
      </c>
      <c r="H107" s="11" t="str">
        <f>IF(ISNA(VLOOKUP(B107,CEEMEA!$A:$A,1,0)),IF(ISNA(VLOOKUP(B107,Removes!$A:$A,1,0)),IF(ISNA(VLOOKUP(B107,TTM!$A:$A,1,0)),IF(ISNA(VLOOKUP(B107,FastTrack!$A:$A,1,0)),"Smart421","FastTrack"),"TTM"),"Remove"),"CEEMEA")</f>
        <v>Smart421</v>
      </c>
      <c r="I107" s="11" t="str">
        <f>IF(COUNTIF(schedule!BO$1:ZZ$100,B107)=0,"new","scheduled")</f>
        <v>new</v>
      </c>
    </row>
    <row r="108" spans="1:9">
      <c r="A108" s="1" t="s">
        <v>602</v>
      </c>
      <c r="B108" s="13">
        <v>120822063108</v>
      </c>
      <c r="C108" s="11" t="str">
        <f>IF(ISERROR(VLOOKUP(B108,'210812'!B:C,2,FALSE)),"new",VLOOKUP(B108,'210812'!B:C,2,FALSE))</f>
        <v>new</v>
      </c>
      <c r="D108" s="11" t="str">
        <f>IF(ISERROR(VLOOKUP(B108,'210812'!B:D,3,FALSE)),"new",IF(VLOOKUP(B108,'210812'!B:D,3,FALSE)="new","existing",VLOOKUP(B108,'210812'!B:D,3,FALSE)))</f>
        <v>new</v>
      </c>
      <c r="E108" s="4" t="e">
        <f t="shared" si="2"/>
        <v>#VALUE!</v>
      </c>
      <c r="F108" s="11" t="str">
        <f>IF(ISERROR(VLOOKUP(B108,'230812'!B:B,1,FALSE)),"yes","no")</f>
        <v>yes</v>
      </c>
      <c r="G108" s="2" t="s">
        <v>603</v>
      </c>
      <c r="H108" s="11" t="str">
        <f>IF(ISNA(VLOOKUP(B108,CEEMEA!$A:$A,1,0)),IF(ISNA(VLOOKUP(B108,Removes!$A:$A,1,0)),IF(ISNA(VLOOKUP(B108,TTM!$A:$A,1,0)),IF(ISNA(VLOOKUP(B108,FastTrack!$A:$A,1,0)),"Smart421","FastTrack"),"TTM"),"Remove"),"CEEMEA")</f>
        <v>Smart421</v>
      </c>
      <c r="I108" s="11" t="str">
        <f>IF(COUNTIF(schedule!BO$1:ZZ$100,B108)=0,"new","scheduled")</f>
        <v>new</v>
      </c>
    </row>
    <row r="109" spans="1:9">
      <c r="A109" s="1" t="s">
        <v>604</v>
      </c>
      <c r="B109" s="13">
        <v>120822063110</v>
      </c>
      <c r="C109" s="11" t="str">
        <f>IF(ISERROR(VLOOKUP(B109,'210812'!B:C,2,FALSE)),"new",VLOOKUP(B109,'210812'!B:C,2,FALSE))</f>
        <v>new</v>
      </c>
      <c r="D109" s="11" t="str">
        <f>IF(ISERROR(VLOOKUP(B109,'210812'!B:D,3,FALSE)),"new",IF(VLOOKUP(B109,'210812'!B:D,3,FALSE)="new","existing",VLOOKUP(B109,'210812'!B:D,3,FALSE)))</f>
        <v>new</v>
      </c>
      <c r="E109" s="4" t="e">
        <f t="shared" si="2"/>
        <v>#VALUE!</v>
      </c>
      <c r="F109" s="11" t="str">
        <f>IF(ISERROR(VLOOKUP(B109,'230812'!B:B,1,FALSE)),"yes","no")</f>
        <v>yes</v>
      </c>
      <c r="G109" s="2" t="s">
        <v>605</v>
      </c>
      <c r="H109" s="11" t="str">
        <f>IF(ISNA(VLOOKUP(B109,CEEMEA!$A:$A,1,0)),IF(ISNA(VLOOKUP(B109,Removes!$A:$A,1,0)),IF(ISNA(VLOOKUP(B109,TTM!$A:$A,1,0)),IF(ISNA(VLOOKUP(B109,FastTrack!$A:$A,1,0)),"Smart421","FastTrack"),"TTM"),"Remove"),"CEEMEA")</f>
        <v>Smart421</v>
      </c>
      <c r="I109" s="11" t="str">
        <f>IF(COUNTIF(schedule!BO$1:ZZ$100,B109)=0,"new","scheduled")</f>
        <v>new</v>
      </c>
    </row>
    <row r="110" spans="1:9">
      <c r="A110" s="1" t="s">
        <v>594</v>
      </c>
      <c r="B110" s="13">
        <v>120822085651</v>
      </c>
      <c r="C110" s="11" t="str">
        <f>IF(ISERROR(VLOOKUP(B110,'210812'!B:C,2,FALSE)),"new",VLOOKUP(B110,'210812'!B:C,2,FALSE))</f>
        <v>new</v>
      </c>
      <c r="D110" s="11" t="str">
        <f>IF(ISERROR(VLOOKUP(B110,'210812'!B:D,3,FALSE)),"new",IF(VLOOKUP(B110,'210812'!B:D,3,FALSE)="new","existing",VLOOKUP(B110,'210812'!B:D,3,FALSE)))</f>
        <v>new</v>
      </c>
      <c r="E110" s="4" t="e">
        <f t="shared" si="2"/>
        <v>#VALUE!</v>
      </c>
      <c r="F110" s="11" t="str">
        <f>IF(ISERROR(VLOOKUP(B110,'230812'!B:B,1,FALSE)),"yes","no")</f>
        <v>yes</v>
      </c>
      <c r="G110" s="2" t="s">
        <v>595</v>
      </c>
      <c r="H110" s="11" t="str">
        <f>IF(ISNA(VLOOKUP(B110,CEEMEA!$A:$A,1,0)),IF(ISNA(VLOOKUP(B110,Removes!$A:$A,1,0)),IF(ISNA(VLOOKUP(B110,TTM!$A:$A,1,0)),IF(ISNA(VLOOKUP(B110,FastTrack!$A:$A,1,0)),"Smart421","FastTrack"),"TTM"),"Remove"),"CEEMEA")</f>
        <v>Smart421</v>
      </c>
      <c r="I110" s="11" t="str">
        <f>IF(COUNTIF(schedule!BO$1:ZZ$100,B110)=0,"new","scheduled")</f>
        <v>new</v>
      </c>
    </row>
    <row r="111" spans="1:9">
      <c r="A111" s="11" t="s">
        <v>21</v>
      </c>
      <c r="B111" s="13">
        <v>1101121309421</v>
      </c>
      <c r="C111" s="11" t="str">
        <f>IF(ISERROR(VLOOKUP(B111,'210812'!B:C,2,FALSE)),"new",VLOOKUP(B111,'210812'!B:C,2,FALSE))</f>
        <v>new</v>
      </c>
      <c r="D111" s="11" t="str">
        <f>IF(ISERROR(VLOOKUP(B111,'210812'!B:D,3,FALSE)),"new",IF(VLOOKUP(B111,'210812'!B:D,3,FALSE)="new","existing",VLOOKUP(B111,'210812'!B:D,3,FALSE)))</f>
        <v>existing</v>
      </c>
      <c r="E111" s="4" t="e">
        <f t="shared" si="2"/>
        <v>#VALUE!</v>
      </c>
      <c r="F111" s="11" t="str">
        <f>IF(ISERROR(VLOOKUP(B111,'230812'!B:B,1,FALSE)),"yes","no")</f>
        <v>no</v>
      </c>
      <c r="G111" s="2" t="s">
        <v>309</v>
      </c>
      <c r="H111" s="11" t="str">
        <f>IF(ISNA(VLOOKUP(B111,CEEMEA!$A:$A,1,0)),IF(ISNA(VLOOKUP(B111,Removes!$A:$A,1,0)),IF(ISNA(VLOOKUP(B111,TTM!$A:$A,1,0)),IF(ISNA(VLOOKUP(B111,FastTrack!$A:$A,1,0)),"Smart421","FastTrack"),"TTM"),"Remove"),"CEEMEA")</f>
        <v>Smart421</v>
      </c>
      <c r="I111" s="11" t="str">
        <f>IF(COUNTIF(schedule!BO$1:ZZ$100,B111)=0,"new","scheduled")</f>
        <v>scheduled</v>
      </c>
    </row>
    <row r="112" spans="1:9">
      <c r="A112" s="11" t="s">
        <v>233</v>
      </c>
      <c r="B112" s="13">
        <v>1203260617051</v>
      </c>
      <c r="C112" s="11" t="str">
        <f>IF(ISERROR(VLOOKUP(B112,'210812'!B:C,2,FALSE)),"new",VLOOKUP(B112,'210812'!B:C,2,FALSE))</f>
        <v>new</v>
      </c>
      <c r="D112" s="11" t="str">
        <f>IF(ISERROR(VLOOKUP(B112,'210812'!B:D,3,FALSE)),"new",IF(VLOOKUP(B112,'210812'!B:D,3,FALSE)="new","existing",VLOOKUP(B112,'210812'!B:D,3,FALSE)))</f>
        <v>existing</v>
      </c>
      <c r="E112" s="4" t="e">
        <f t="shared" si="2"/>
        <v>#VALUE!</v>
      </c>
      <c r="F112" s="11" t="str">
        <f>IF(ISERROR(VLOOKUP(B112,'230812'!B:B,1,FALSE)),"yes","no")</f>
        <v>no</v>
      </c>
      <c r="G112" s="2" t="s">
        <v>316</v>
      </c>
      <c r="H112" s="11" t="str">
        <f>IF(ISNA(VLOOKUP(B112,CEEMEA!$A:$A,1,0)),IF(ISNA(VLOOKUP(B112,Removes!$A:$A,1,0)),IF(ISNA(VLOOKUP(B112,TTM!$A:$A,1,0)),IF(ISNA(VLOOKUP(B112,FastTrack!$A:$A,1,0)),"Smart421","FastTrack"),"TTM"),"Remove"),"CEEMEA")</f>
        <v>Smart421</v>
      </c>
      <c r="I112" s="11" t="str">
        <f>IF(COUNTIF(schedule!BO$1:ZZ$100,B112)=0,"new","scheduled")</f>
        <v>scheduled</v>
      </c>
    </row>
    <row r="113" spans="1:9">
      <c r="A113" s="11" t="s">
        <v>148</v>
      </c>
      <c r="B113" s="13">
        <v>1205291205301</v>
      </c>
      <c r="C113" s="11" t="str">
        <f>IF(ISERROR(VLOOKUP(B113,'210812'!B:C,2,FALSE)),"new",VLOOKUP(B113,'210812'!B:C,2,FALSE))</f>
        <v>new</v>
      </c>
      <c r="D113" s="11" t="str">
        <f>IF(ISERROR(VLOOKUP(B113,'210812'!B:D,3,FALSE)),"new",IF(VLOOKUP(B113,'210812'!B:D,3,FALSE)="new","existing",VLOOKUP(B113,'210812'!B:D,3,FALSE)))</f>
        <v>existing</v>
      </c>
      <c r="E113" s="4">
        <f t="shared" si="2"/>
        <v>40947</v>
      </c>
      <c r="F113" s="11" t="str">
        <f>IF(ISERROR(VLOOKUP(B113,'230812'!B:B,1,FALSE)),"yes","no")</f>
        <v>no</v>
      </c>
      <c r="G113" s="2" t="s">
        <v>299</v>
      </c>
      <c r="H113" s="11" t="str">
        <f>IF(ISNA(VLOOKUP(B113,CEEMEA!$A:$A,1,0)),IF(ISNA(VLOOKUP(B113,Removes!$A:$A,1,0)),IF(ISNA(VLOOKUP(B113,TTM!$A:$A,1,0)),IF(ISNA(VLOOKUP(B113,FastTrack!$A:$A,1,0)),"Smart421","FastTrack"),"TTM"),"Remove"),"CEEMEA")</f>
        <v>Smart421</v>
      </c>
      <c r="I113" s="11" t="str">
        <f>IF(COUNTIF(schedule!BO$1:ZZ$100,B113)=0,"new","scheduled")</f>
        <v>scheduled</v>
      </c>
    </row>
    <row r="114" spans="1:9">
      <c r="A114" s="11" t="s">
        <v>149</v>
      </c>
      <c r="B114" s="13">
        <v>1207050921551</v>
      </c>
      <c r="C114" s="11" t="str">
        <f>IF(ISERROR(VLOOKUP(B114,'210812'!B:C,2,FALSE)),"new",VLOOKUP(B114,'210812'!B:C,2,FALSE))</f>
        <v>new</v>
      </c>
      <c r="D114" s="11" t="str">
        <f>IF(ISERROR(VLOOKUP(B114,'210812'!B:D,3,FALSE)),"new",IF(VLOOKUP(B114,'210812'!B:D,3,FALSE)="new","existing",VLOOKUP(B114,'210812'!B:D,3,FALSE)))</f>
        <v>existing</v>
      </c>
      <c r="E114" s="4">
        <f t="shared" si="2"/>
        <v>41189</v>
      </c>
      <c r="F114" s="11" t="str">
        <f>IF(ISERROR(VLOOKUP(B114,'230812'!B:B,1,FALSE)),"yes","no")</f>
        <v>yes</v>
      </c>
      <c r="G114" s="2" t="s">
        <v>321</v>
      </c>
      <c r="H114" s="11" t="str">
        <f>IF(ISNA(VLOOKUP(B114,CEEMEA!$A:$A,1,0)),IF(ISNA(VLOOKUP(B114,Removes!$A:$A,1,0)),IF(ISNA(VLOOKUP(B114,TTM!$A:$A,1,0)),IF(ISNA(VLOOKUP(B114,FastTrack!$A:$A,1,0)),"Smart421","FastTrack"),"TTM"),"Remove"),"CEEMEA")</f>
        <v>Smart421</v>
      </c>
      <c r="I114" s="11" t="str">
        <f>IF(COUNTIF(schedule!BO$1:ZZ$100,B114)=0,"new","scheduled")</f>
        <v>scheduled</v>
      </c>
    </row>
    <row r="115" spans="1:9">
      <c r="A115" s="1" t="s">
        <v>249</v>
      </c>
      <c r="B115" s="13">
        <v>1207120911141</v>
      </c>
      <c r="C115" s="11" t="str">
        <f>IF(ISERROR(VLOOKUP(B115,'210812'!B:C,2,FALSE)),"new",VLOOKUP(B115,'210812'!B:C,2,FALSE))</f>
        <v>new</v>
      </c>
      <c r="D115" s="11" t="str">
        <f>IF(ISERROR(VLOOKUP(B115,'210812'!B:D,3,FALSE)),"new",IF(VLOOKUP(B115,'210812'!B:D,3,FALSE)="new","existing",VLOOKUP(B115,'210812'!B:D,3,FALSE)))</f>
        <v>new</v>
      </c>
      <c r="E115" s="4" t="e">
        <f t="shared" si="2"/>
        <v>#VALUE!</v>
      </c>
      <c r="F115" s="11" t="str">
        <f>IF(ISERROR(VLOOKUP(B115,'230812'!B:B,1,FALSE)),"yes","no")</f>
        <v>no</v>
      </c>
      <c r="G115" s="2" t="s">
        <v>593</v>
      </c>
      <c r="H115" s="11" t="str">
        <f>IF(ISNA(VLOOKUP(B115,CEEMEA!$A:$A,1,0)),IF(ISNA(VLOOKUP(B115,Removes!$A:$A,1,0)),IF(ISNA(VLOOKUP(B115,TTM!$A:$A,1,0)),IF(ISNA(VLOOKUP(B115,FastTrack!$A:$A,1,0)),"Smart421","FastTrack"),"TTM"),"Remove"),"CEEMEA")</f>
        <v>Smart421</v>
      </c>
      <c r="I115" s="11" t="str">
        <f>IF(COUNTIF(schedule!BO$1:ZZ$100,B115)=0,"new","scheduled")</f>
        <v>scheduled</v>
      </c>
    </row>
    <row r="116" spans="1:9">
      <c r="A116" s="11" t="s">
        <v>231</v>
      </c>
      <c r="B116" s="13">
        <v>1207170258182</v>
      </c>
      <c r="C116" s="11" t="str">
        <f>IF(ISERROR(VLOOKUP(B116,'210812'!B:C,2,FALSE)),"new",VLOOKUP(B116,'210812'!B:C,2,FALSE))</f>
        <v>new</v>
      </c>
      <c r="D116" s="11" t="str">
        <f>IF(ISERROR(VLOOKUP(B116,'210812'!B:D,3,FALSE)),"new",IF(VLOOKUP(B116,'210812'!B:D,3,FALSE)="new","existing",VLOOKUP(B116,'210812'!B:D,3,FALSE)))</f>
        <v>existing</v>
      </c>
      <c r="E116" s="4" t="e">
        <f t="shared" si="2"/>
        <v>#VALUE!</v>
      </c>
      <c r="F116" s="11" t="str">
        <f>IF(ISERROR(VLOOKUP(B116,'230812'!B:B,1,FALSE)),"yes","no")</f>
        <v>yes</v>
      </c>
      <c r="G116" s="2" t="s">
        <v>622</v>
      </c>
      <c r="H116" s="11" t="str">
        <f>IF(ISNA(VLOOKUP(B116,CEEMEA!$A:$A,1,0)),IF(ISNA(VLOOKUP(B116,Removes!$A:$A,1,0)),IF(ISNA(VLOOKUP(B116,TTM!$A:$A,1,0)),IF(ISNA(VLOOKUP(B116,FastTrack!$A:$A,1,0)),"Smart421","FastTrack"),"TTM"),"Remove"),"CEEMEA")</f>
        <v>Remove</v>
      </c>
      <c r="I116" s="11" t="str">
        <f>IF(COUNTIF(schedule!BO$1:ZZ$100,B116)=0,"new","scheduled")</f>
        <v>scheduled</v>
      </c>
    </row>
    <row r="117" spans="1:9">
      <c r="A117" s="1" t="s">
        <v>37</v>
      </c>
      <c r="B117" s="13">
        <v>1207250800201</v>
      </c>
      <c r="C117" s="11" t="str">
        <f>IF(ISERROR(VLOOKUP(B117,'210812'!B:C,2,FALSE)),"new",VLOOKUP(B117,'210812'!B:C,2,FALSE))</f>
        <v>new</v>
      </c>
      <c r="D117" s="11" t="str">
        <f>IF(ISERROR(VLOOKUP(B117,'210812'!B:D,3,FALSE)),"new",IF(VLOOKUP(B117,'210812'!B:D,3,FALSE)="new","existing",VLOOKUP(B117,'210812'!B:D,3,FALSE)))</f>
        <v>existing</v>
      </c>
      <c r="E117" s="4" t="e">
        <f t="shared" si="2"/>
        <v>#VALUE!</v>
      </c>
      <c r="F117" s="11" t="str">
        <f>IF(ISERROR(VLOOKUP(B117,'230812'!B:B,1,FALSE)),"yes","no")</f>
        <v>yes</v>
      </c>
      <c r="G117" s="2" t="s">
        <v>610</v>
      </c>
      <c r="H117" s="11" t="str">
        <f>IF(ISNA(VLOOKUP(B117,CEEMEA!$A:$A,1,0)),IF(ISNA(VLOOKUP(B117,Removes!$A:$A,1,0)),IF(ISNA(VLOOKUP(B117,TTM!$A:$A,1,0)),IF(ISNA(VLOOKUP(B117,FastTrack!$A:$A,1,0)),"Smart421","FastTrack"),"TTM"),"Remove"),"CEEMEA")</f>
        <v>Smart421</v>
      </c>
      <c r="I117" s="11" t="str">
        <f>IF(COUNTIF(schedule!BO$1:ZZ$100,B117)=0,"new","scheduled")</f>
        <v>new</v>
      </c>
    </row>
    <row r="118" spans="1:9">
      <c r="A118" s="11" t="s">
        <v>353</v>
      </c>
      <c r="B118" s="13">
        <v>1207300822342</v>
      </c>
      <c r="C118" s="11" t="str">
        <f>IF(ISERROR(VLOOKUP(B118,'210812'!B:C,2,FALSE)),"new",VLOOKUP(B118,'210812'!B:C,2,FALSE))</f>
        <v>new</v>
      </c>
      <c r="D118" s="11" t="str">
        <f>IF(ISERROR(VLOOKUP(B118,'210812'!B:D,3,FALSE)),"new",IF(VLOOKUP(B118,'210812'!B:D,3,FALSE)="new","existing",VLOOKUP(B118,'210812'!B:D,3,FALSE)))</f>
        <v>existing</v>
      </c>
      <c r="E118" s="4" t="e">
        <f t="shared" si="2"/>
        <v>#VALUE!</v>
      </c>
      <c r="F118" s="11" t="str">
        <f>IF(ISERROR(VLOOKUP(B118,'230812'!B:B,1,FALSE)),"yes","no")</f>
        <v>no</v>
      </c>
      <c r="G118" s="2" t="s">
        <v>628</v>
      </c>
      <c r="H118" s="11" t="str">
        <f>IF(ISNA(VLOOKUP(B118,CEEMEA!$A:$A,1,0)),IF(ISNA(VLOOKUP(B118,Removes!$A:$A,1,0)),IF(ISNA(VLOOKUP(B118,TTM!$A:$A,1,0)),IF(ISNA(VLOOKUP(B118,FastTrack!$A:$A,1,0)),"Smart421","FastTrack"),"TTM"),"Remove"),"CEEMEA")</f>
        <v>Remove</v>
      </c>
      <c r="I118" s="11" t="str">
        <f>IF(COUNTIF(schedule!BO$1:ZZ$100,B118)=0,"new","scheduled")</f>
        <v>scheduled</v>
      </c>
    </row>
    <row r="119" spans="1:9">
      <c r="A119" s="11" t="s">
        <v>393</v>
      </c>
      <c r="B119" s="13">
        <v>1207310442292</v>
      </c>
      <c r="C119" s="11" t="str">
        <f>IF(ISERROR(VLOOKUP(B119,'210812'!B:C,2,FALSE)),"new",VLOOKUP(B119,'210812'!B:C,2,FALSE))</f>
        <v>new</v>
      </c>
      <c r="D119" s="11" t="str">
        <f>IF(ISERROR(VLOOKUP(B119,'210812'!B:D,3,FALSE)),"new",IF(VLOOKUP(B119,'210812'!B:D,3,FALSE)="new","existing",VLOOKUP(B119,'210812'!B:D,3,FALSE)))</f>
        <v>existing</v>
      </c>
      <c r="E119" s="4" t="e">
        <f t="shared" si="2"/>
        <v>#VALUE!</v>
      </c>
      <c r="F119" s="11" t="str">
        <f>IF(ISERROR(VLOOKUP(B119,'230812'!B:B,1,FALSE)),"yes","no")</f>
        <v>no</v>
      </c>
      <c r="G119" s="2" t="s">
        <v>629</v>
      </c>
      <c r="H119" s="11" t="str">
        <f>IF(ISNA(VLOOKUP(B119,CEEMEA!$A:$A,1,0)),IF(ISNA(VLOOKUP(B119,Removes!$A:$A,1,0)),IF(ISNA(VLOOKUP(B119,TTM!$A:$A,1,0)),IF(ISNA(VLOOKUP(B119,FastTrack!$A:$A,1,0)),"Smart421","FastTrack"),"TTM"),"Remove"),"CEEMEA")</f>
        <v>Remove</v>
      </c>
      <c r="I119" s="11" t="str">
        <f>IF(COUNTIF(schedule!BO$1:ZZ$100,B119)=0,"new","scheduled")</f>
        <v>scheduled</v>
      </c>
    </row>
    <row r="120" spans="1:9">
      <c r="A120" s="11" t="s">
        <v>487</v>
      </c>
      <c r="B120" s="13">
        <v>1207311200172</v>
      </c>
      <c r="C120" s="11" t="str">
        <f>IF(ISERROR(VLOOKUP(B120,'210812'!B:C,2,FALSE)),"new",VLOOKUP(B120,'210812'!B:C,2,FALSE))</f>
        <v>new</v>
      </c>
      <c r="D120" s="11" t="str">
        <f>IF(ISERROR(VLOOKUP(B120,'210812'!B:D,3,FALSE)),"new",IF(VLOOKUP(B120,'210812'!B:D,3,FALSE)="new","existing",VLOOKUP(B120,'210812'!B:D,3,FALSE)))</f>
        <v>existing</v>
      </c>
      <c r="E120" s="4" t="e">
        <f t="shared" si="2"/>
        <v>#VALUE!</v>
      </c>
      <c r="F120" s="11" t="str">
        <f>IF(ISERROR(VLOOKUP(B120,'230812'!B:B,1,FALSE)),"yes","no")</f>
        <v>no</v>
      </c>
      <c r="G120" s="2" t="s">
        <v>633</v>
      </c>
      <c r="H120" s="11" t="str">
        <f>IF(ISNA(VLOOKUP(B120,CEEMEA!$A:$A,1,0)),IF(ISNA(VLOOKUP(B120,Removes!$A:$A,1,0)),IF(ISNA(VLOOKUP(B120,TTM!$A:$A,1,0)),IF(ISNA(VLOOKUP(B120,FastTrack!$A:$A,1,0)),"Smart421","FastTrack"),"TTM"),"Remove"),"CEEMEA")</f>
        <v>Smart421</v>
      </c>
      <c r="I120" s="11" t="str">
        <f>IF(COUNTIF(schedule!BO$1:ZZ$100,B120)=0,"new","scheduled")</f>
        <v>scheduled</v>
      </c>
    </row>
    <row r="121" spans="1:9">
      <c r="A121" s="11" t="s">
        <v>485</v>
      </c>
      <c r="B121" s="13">
        <v>1208011218572</v>
      </c>
      <c r="C121" s="11" t="str">
        <f>IF(ISERROR(VLOOKUP(B121,'210812'!B:C,2,FALSE)),"new",VLOOKUP(B121,'210812'!B:C,2,FALSE))</f>
        <v>new</v>
      </c>
      <c r="D121" s="11" t="str">
        <f>IF(ISERROR(VLOOKUP(B121,'210812'!B:D,3,FALSE)),"new",IF(VLOOKUP(B121,'210812'!B:D,3,FALSE)="new","existing",VLOOKUP(B121,'210812'!B:D,3,FALSE)))</f>
        <v>existing</v>
      </c>
      <c r="E121" s="4" t="e">
        <f t="shared" si="2"/>
        <v>#VALUE!</v>
      </c>
      <c r="F121" s="11" t="str">
        <f>IF(ISERROR(VLOOKUP(B121,'230812'!B:B,1,FALSE)),"yes","no")</f>
        <v>no</v>
      </c>
      <c r="G121" s="2" t="s">
        <v>634</v>
      </c>
      <c r="H121" s="11" t="str">
        <f>IF(ISNA(VLOOKUP(B121,CEEMEA!$A:$A,1,0)),IF(ISNA(VLOOKUP(B121,Removes!$A:$A,1,0)),IF(ISNA(VLOOKUP(B121,TTM!$A:$A,1,0)),IF(ISNA(VLOOKUP(B121,FastTrack!$A:$A,1,0)),"Smart421","FastTrack"),"TTM"),"Remove"),"CEEMEA")</f>
        <v>Smart421</v>
      </c>
      <c r="I121" s="11" t="str">
        <f>IF(COUNTIF(schedule!BO$1:ZZ$100,B121)=0,"new","scheduled")</f>
        <v>scheduled</v>
      </c>
    </row>
    <row r="122" spans="1:9">
      <c r="A122" s="11" t="s">
        <v>262</v>
      </c>
      <c r="B122" s="13">
        <v>1208030616571</v>
      </c>
      <c r="C122" s="11" t="str">
        <f>IF(ISERROR(VLOOKUP(B122,'210812'!B:C,2,FALSE)),"new",VLOOKUP(B122,'210812'!B:C,2,FALSE))</f>
        <v>new</v>
      </c>
      <c r="D122" s="11" t="str">
        <f>IF(ISERROR(VLOOKUP(B122,'210812'!B:D,3,FALSE)),"new",IF(VLOOKUP(B122,'210812'!B:D,3,FALSE)="new","existing",VLOOKUP(B122,'210812'!B:D,3,FALSE)))</f>
        <v>existing</v>
      </c>
      <c r="E122" s="4">
        <f t="shared" si="2"/>
        <v>40976</v>
      </c>
      <c r="F122" s="11" t="str">
        <f>IF(ISERROR(VLOOKUP(B122,'230812'!B:B,1,FALSE)),"yes","no")</f>
        <v>no</v>
      </c>
      <c r="G122" s="2" t="s">
        <v>294</v>
      </c>
      <c r="H122" s="11" t="str">
        <f>IF(ISNA(VLOOKUP(B122,CEEMEA!$A:$A,1,0)),IF(ISNA(VLOOKUP(B122,Removes!$A:$A,1,0)),IF(ISNA(VLOOKUP(B122,TTM!$A:$A,1,0)),IF(ISNA(VLOOKUP(B122,FastTrack!$A:$A,1,0)),"Smart421","FastTrack"),"TTM"),"Remove"),"CEEMEA")</f>
        <v>Smart421</v>
      </c>
      <c r="I122" s="11" t="str">
        <f>IF(COUNTIF(schedule!BO$1:ZZ$100,B122)=0,"new","scheduled")</f>
        <v>scheduled</v>
      </c>
    </row>
    <row r="123" spans="1:9">
      <c r="A123" s="11" t="s">
        <v>491</v>
      </c>
      <c r="B123" s="13">
        <v>1208060830302</v>
      </c>
      <c r="C123" s="11" t="str">
        <f>IF(ISERROR(VLOOKUP(B123,'210812'!B:C,2,FALSE)),"new",VLOOKUP(B123,'210812'!B:C,2,FALSE))</f>
        <v>new</v>
      </c>
      <c r="D123" s="11" t="str">
        <f>IF(ISERROR(VLOOKUP(B123,'210812'!B:D,3,FALSE)),"new",IF(VLOOKUP(B123,'210812'!B:D,3,FALSE)="new","existing",VLOOKUP(B123,'210812'!B:D,3,FALSE)))</f>
        <v>existing</v>
      </c>
      <c r="E123" s="4" t="e">
        <f t="shared" si="2"/>
        <v>#VALUE!</v>
      </c>
      <c r="F123" s="11" t="str">
        <f>IF(ISERROR(VLOOKUP(B123,'230812'!B:B,1,FALSE)),"yes","no")</f>
        <v>no</v>
      </c>
      <c r="G123" s="2" t="s">
        <v>630</v>
      </c>
      <c r="H123" s="11" t="str">
        <f>IF(ISNA(VLOOKUP(B123,CEEMEA!$A:$A,1,0)),IF(ISNA(VLOOKUP(B123,Removes!$A:$A,1,0)),IF(ISNA(VLOOKUP(B123,TTM!$A:$A,1,0)),IF(ISNA(VLOOKUP(B123,FastTrack!$A:$A,1,0)),"Smart421","FastTrack"),"TTM"),"Remove"),"CEEMEA")</f>
        <v>Smart421</v>
      </c>
      <c r="I123" s="11" t="str">
        <f>IF(COUNTIF(schedule!BO$1:ZZ$100,B123)=0,"new","scheduled")</f>
        <v>scheduled</v>
      </c>
    </row>
    <row r="124" spans="1:9">
      <c r="A124" s="11" t="s">
        <v>64</v>
      </c>
      <c r="B124" s="13">
        <v>1208090636051</v>
      </c>
      <c r="C124" s="11" t="str">
        <f>IF(ISERROR(VLOOKUP(B124,'210812'!B:C,2,FALSE)),"new",VLOOKUP(B124,'210812'!B:C,2,FALSE))</f>
        <v>new</v>
      </c>
      <c r="D124" s="11" t="str">
        <f>IF(ISERROR(VLOOKUP(B124,'210812'!B:D,3,FALSE)),"new",IF(VLOOKUP(B124,'210812'!B:D,3,FALSE)="new","existing",VLOOKUP(B124,'210812'!B:D,3,FALSE)))</f>
        <v>existing</v>
      </c>
      <c r="E124" s="4" t="e">
        <f t="shared" si="2"/>
        <v>#VALUE!</v>
      </c>
      <c r="F124" s="11" t="str">
        <f>IF(ISERROR(VLOOKUP(B124,'230812'!B:B,1,FALSE)),"yes","no")</f>
        <v>no</v>
      </c>
      <c r="G124" s="2" t="s">
        <v>352</v>
      </c>
      <c r="H124" s="11" t="str">
        <f>IF(ISNA(VLOOKUP(B124,CEEMEA!$A:$A,1,0)),IF(ISNA(VLOOKUP(B124,Removes!$A:$A,1,0)),IF(ISNA(VLOOKUP(B124,TTM!$A:$A,1,0)),IF(ISNA(VLOOKUP(B124,FastTrack!$A:$A,1,0)),"Smart421","FastTrack"),"TTM"),"Remove"),"CEEMEA")</f>
        <v>Smart421</v>
      </c>
      <c r="I124" s="11" t="str">
        <f>IF(COUNTIF(schedule!BO$1:ZZ$100,B124)=0,"new","scheduled")</f>
        <v>scheduled</v>
      </c>
    </row>
    <row r="125" spans="1:9">
      <c r="A125" s="11" t="s">
        <v>334</v>
      </c>
      <c r="B125" s="13">
        <v>1208100601301</v>
      </c>
      <c r="C125" s="11" t="str">
        <f>IF(ISERROR(VLOOKUP(B125,'210812'!B:C,2,FALSE)),"new",VLOOKUP(B125,'210812'!B:C,2,FALSE))</f>
        <v>new</v>
      </c>
      <c r="D125" s="11" t="str">
        <f>IF(ISERROR(VLOOKUP(B125,'210812'!B:D,3,FALSE)),"new",IF(VLOOKUP(B125,'210812'!B:D,3,FALSE)="new","existing",VLOOKUP(B125,'210812'!B:D,3,FALSE)))</f>
        <v>existing</v>
      </c>
      <c r="E125" s="4" t="e">
        <f t="shared" si="2"/>
        <v>#VALUE!</v>
      </c>
      <c r="F125" s="11" t="str">
        <f>IF(ISERROR(VLOOKUP(B125,'230812'!B:B,1,FALSE)),"yes","no")</f>
        <v>yes</v>
      </c>
      <c r="G125" s="2" t="s">
        <v>652</v>
      </c>
      <c r="H125" s="11" t="str">
        <f>IF(ISNA(VLOOKUP(B125,CEEMEA!$A:$A,1,0)),IF(ISNA(VLOOKUP(B125,Removes!$A:$A,1,0)),IF(ISNA(VLOOKUP(B125,TTM!$A:$A,1,0)),IF(ISNA(VLOOKUP(B125,FastTrack!$A:$A,1,0)),"Smart421","FastTrack"),"TTM"),"Remove"),"CEEMEA")</f>
        <v>Smart421</v>
      </c>
      <c r="I125" s="11" t="str">
        <f>IF(COUNTIF(schedule!BO$1:ZZ$100,B125)=0,"new","scheduled")</f>
        <v>new</v>
      </c>
    </row>
    <row r="126" spans="1:9">
      <c r="A126" s="11" t="s">
        <v>489</v>
      </c>
      <c r="B126" s="13">
        <v>1208130524571</v>
      </c>
      <c r="C126" s="11" t="str">
        <f>IF(ISERROR(VLOOKUP(B126,'210812'!B:C,2,FALSE)),"new",VLOOKUP(B126,'210812'!B:C,2,FALSE))</f>
        <v>new</v>
      </c>
      <c r="D126" s="11" t="str">
        <f>IF(ISERROR(VLOOKUP(B126,'210812'!B:D,3,FALSE)),"new",IF(VLOOKUP(B126,'210812'!B:D,3,FALSE)="new","existing",VLOOKUP(B126,'210812'!B:D,3,FALSE)))</f>
        <v>existing</v>
      </c>
      <c r="E126" s="4" t="e">
        <f t="shared" si="2"/>
        <v>#VALUE!</v>
      </c>
      <c r="F126" s="11" t="str">
        <f>IF(ISERROR(VLOOKUP(B126,'230812'!B:B,1,FALSE)),"yes","no")</f>
        <v>no</v>
      </c>
      <c r="G126" s="2" t="s">
        <v>632</v>
      </c>
      <c r="H126" s="11" t="str">
        <f>IF(ISNA(VLOOKUP(B126,CEEMEA!$A:$A,1,0)),IF(ISNA(VLOOKUP(B126,Removes!$A:$A,1,0)),IF(ISNA(VLOOKUP(B126,TTM!$A:$A,1,0)),IF(ISNA(VLOOKUP(B126,FastTrack!$A:$A,1,0)),"Smart421","FastTrack"),"TTM"),"Remove"),"CEEMEA")</f>
        <v>Remove</v>
      </c>
      <c r="I126" s="11" t="str">
        <f>IF(COUNTIF(schedule!BO$1:ZZ$100,B126)=0,"new","scheduled")</f>
        <v>new</v>
      </c>
    </row>
    <row r="127" spans="1:9">
      <c r="A127" s="11" t="s">
        <v>376</v>
      </c>
      <c r="B127" s="13">
        <v>1208130601181</v>
      </c>
      <c r="C127" s="11" t="str">
        <f>IF(ISERROR(VLOOKUP(B127,'210812'!B:C,2,FALSE)),"new",VLOOKUP(B127,'210812'!B:C,2,FALSE))</f>
        <v>new</v>
      </c>
      <c r="D127" s="11" t="str">
        <f>IF(ISERROR(VLOOKUP(B127,'210812'!B:D,3,FALSE)),"new",IF(VLOOKUP(B127,'210812'!B:D,3,FALSE)="new","existing",VLOOKUP(B127,'210812'!B:D,3,FALSE)))</f>
        <v>existing</v>
      </c>
      <c r="E127" s="4" t="e">
        <f t="shared" si="2"/>
        <v>#VALUE!</v>
      </c>
      <c r="F127" s="11" t="str">
        <f>IF(ISERROR(VLOOKUP(B127,'230812'!B:B,1,FALSE)),"yes","no")</f>
        <v>no</v>
      </c>
      <c r="G127" s="2" t="s">
        <v>377</v>
      </c>
      <c r="H127" s="11" t="str">
        <f>IF(ISNA(VLOOKUP(B127,CEEMEA!$A:$A,1,0)),IF(ISNA(VLOOKUP(B127,Removes!$A:$A,1,0)),IF(ISNA(VLOOKUP(B127,TTM!$A:$A,1,0)),IF(ISNA(VLOOKUP(B127,FastTrack!$A:$A,1,0)),"Smart421","FastTrack"),"TTM"),"Remove"),"CEEMEA")</f>
        <v>Smart421</v>
      </c>
      <c r="I127" s="11" t="str">
        <f>IF(COUNTIF(schedule!BO$1:ZZ$100,B127)=0,"new","scheduled")</f>
        <v>scheduled</v>
      </c>
    </row>
    <row r="128" spans="1:9">
      <c r="A128" s="11" t="s">
        <v>372</v>
      </c>
      <c r="B128" s="13">
        <v>1208131133281</v>
      </c>
      <c r="C128" s="11" t="str">
        <f>IF(ISERROR(VLOOKUP(B128,'210812'!B:C,2,FALSE)),"new",VLOOKUP(B128,'210812'!B:C,2,FALSE))</f>
        <v>new</v>
      </c>
      <c r="D128" s="11" t="str">
        <f>IF(ISERROR(VLOOKUP(B128,'210812'!B:D,3,FALSE)),"new",IF(VLOOKUP(B128,'210812'!B:D,3,FALSE)="new","existing",VLOOKUP(B128,'210812'!B:D,3,FALSE)))</f>
        <v>existing</v>
      </c>
      <c r="E128" s="4" t="e">
        <f t="shared" si="2"/>
        <v>#VALUE!</v>
      </c>
      <c r="F128" s="11" t="str">
        <f>IF(ISERROR(VLOOKUP(B128,'230812'!B:B,1,FALSE)),"yes","no")</f>
        <v>yes</v>
      </c>
      <c r="G128" s="2" t="s">
        <v>520</v>
      </c>
      <c r="H128" s="11" t="str">
        <f>IF(ISNA(VLOOKUP(B128,CEEMEA!$A:$A,1,0)),IF(ISNA(VLOOKUP(B128,Removes!$A:$A,1,0)),IF(ISNA(VLOOKUP(B128,TTM!$A:$A,1,0)),IF(ISNA(VLOOKUP(B128,FastTrack!$A:$A,1,0)),"Smart421","FastTrack"),"TTM"),"Remove"),"CEEMEA")</f>
        <v>Smart421</v>
      </c>
      <c r="I128" s="11" t="str">
        <f>IF(COUNTIF(schedule!BO$1:ZZ$100,B128)=0,"new","scheduled")</f>
        <v>new</v>
      </c>
    </row>
    <row r="129" spans="1:9">
      <c r="A129" s="11" t="s">
        <v>389</v>
      </c>
      <c r="B129" s="13">
        <v>1208140314061</v>
      </c>
      <c r="C129" s="11" t="str">
        <f>IF(ISERROR(VLOOKUP(B129,'210812'!B:C,2,FALSE)),"new",VLOOKUP(B129,'210812'!B:C,2,FALSE))</f>
        <v>new</v>
      </c>
      <c r="D129" s="11" t="str">
        <f>IF(ISERROR(VLOOKUP(B129,'210812'!B:D,3,FALSE)),"new",IF(VLOOKUP(B129,'210812'!B:D,3,FALSE)="new","existing",VLOOKUP(B129,'210812'!B:D,3,FALSE)))</f>
        <v>existing</v>
      </c>
      <c r="E129" s="4" t="e">
        <f t="shared" si="2"/>
        <v>#VALUE!</v>
      </c>
      <c r="F129" s="11" t="str">
        <f>IF(ISERROR(VLOOKUP(B129,'230812'!B:B,1,FALSE)),"yes","no")</f>
        <v>no</v>
      </c>
      <c r="G129" s="2" t="s">
        <v>390</v>
      </c>
      <c r="H129" s="11" t="str">
        <f>IF(ISNA(VLOOKUP(B129,CEEMEA!$A:$A,1,0)),IF(ISNA(VLOOKUP(B129,Removes!$A:$A,1,0)),IF(ISNA(VLOOKUP(B129,TTM!$A:$A,1,0)),IF(ISNA(VLOOKUP(B129,FastTrack!$A:$A,1,0)),"Smart421","FastTrack"),"TTM"),"Remove"),"CEEMEA")</f>
        <v>Smart421</v>
      </c>
      <c r="I129" s="11" t="str">
        <f>IF(COUNTIF(schedule!BO$1:ZZ$100,B129)=0,"new","scheduled")</f>
        <v>scheduled</v>
      </c>
    </row>
    <row r="130" spans="1:9">
      <c r="A130" s="11" t="s">
        <v>418</v>
      </c>
      <c r="B130" s="13">
        <v>1208151035252</v>
      </c>
      <c r="C130" s="11" t="str">
        <f>IF(ISERROR(VLOOKUP(B130,'210812'!B:C,2,FALSE)),"new",VLOOKUP(B130,'210812'!B:C,2,FALSE))</f>
        <v>new</v>
      </c>
      <c r="D130" s="11" t="str">
        <f>IF(ISERROR(VLOOKUP(B130,'210812'!B:D,3,FALSE)),"new",IF(VLOOKUP(B130,'210812'!B:D,3,FALSE)="new","existing",VLOOKUP(B130,'210812'!B:D,3,FALSE)))</f>
        <v>existing</v>
      </c>
      <c r="E130" s="4" t="e">
        <f t="shared" si="2"/>
        <v>#VALUE!</v>
      </c>
      <c r="F130" s="11" t="str">
        <f>IF(ISERROR(VLOOKUP(B130,'230812'!B:B,1,FALSE)),"yes","no")</f>
        <v>yes</v>
      </c>
      <c r="G130" s="2" t="s">
        <v>649</v>
      </c>
      <c r="H130" s="11" t="str">
        <f>IF(ISNA(VLOOKUP(B130,CEEMEA!$A:$A,1,0)),IF(ISNA(VLOOKUP(B130,Removes!$A:$A,1,0)),IF(ISNA(VLOOKUP(B130,TTM!$A:$A,1,0)),IF(ISNA(VLOOKUP(B130,FastTrack!$A:$A,1,0)),"Smart421","FastTrack"),"TTM"),"Remove"),"CEEMEA")</f>
        <v>Smart421</v>
      </c>
      <c r="I130" s="11" t="str">
        <f>IF(COUNTIF(schedule!BO$1:ZZ$100,B130)=0,"new","scheduled")</f>
        <v>new</v>
      </c>
    </row>
    <row r="131" spans="1:9">
      <c r="A131" s="11" t="s">
        <v>417</v>
      </c>
      <c r="B131" s="13">
        <v>1208151048362</v>
      </c>
      <c r="C131" s="11" t="str">
        <f>IF(ISERROR(VLOOKUP(B131,'210812'!B:C,2,FALSE)),"new",VLOOKUP(B131,'210812'!B:C,2,FALSE))</f>
        <v>new</v>
      </c>
      <c r="D131" s="11" t="str">
        <f>IF(ISERROR(VLOOKUP(B131,'210812'!B:D,3,FALSE)),"new",IF(VLOOKUP(B131,'210812'!B:D,3,FALSE)="new","existing",VLOOKUP(B131,'210812'!B:D,3,FALSE)))</f>
        <v>existing</v>
      </c>
      <c r="E131" s="4" t="e">
        <f t="shared" ref="E131:E135" si="3">DATEVALUE(MID(G131,SEARCH("/",G131,1)-2,10))</f>
        <v>#VALUE!</v>
      </c>
      <c r="F131" s="11" t="str">
        <f>IF(ISERROR(VLOOKUP(B131,'230812'!B:B,1,FALSE)),"yes","no")</f>
        <v>yes</v>
      </c>
      <c r="G131" s="2" t="s">
        <v>648</v>
      </c>
      <c r="H131" s="11" t="str">
        <f>IF(ISNA(VLOOKUP(B131,CEEMEA!$A:$A,1,0)),IF(ISNA(VLOOKUP(B131,Removes!$A:$A,1,0)),IF(ISNA(VLOOKUP(B131,TTM!$A:$A,1,0)),IF(ISNA(VLOOKUP(B131,FastTrack!$A:$A,1,0)),"Smart421","FastTrack"),"TTM"),"Remove"),"CEEMEA")</f>
        <v>Smart421</v>
      </c>
      <c r="I131" s="11" t="str">
        <f>IF(COUNTIF(schedule!BO$1:ZZ$100,B131)=0,"new","scheduled")</f>
        <v>new</v>
      </c>
    </row>
    <row r="132" spans="1:9">
      <c r="A132" s="11" t="s">
        <v>27</v>
      </c>
      <c r="B132" s="13">
        <v>1208170949261</v>
      </c>
      <c r="C132" s="11" t="str">
        <f>IF(ISERROR(VLOOKUP(B132,'210812'!B:C,2,FALSE)),"new",VLOOKUP(B132,'210812'!B:C,2,FALSE))</f>
        <v>new</v>
      </c>
      <c r="D132" s="11" t="str">
        <f>IF(ISERROR(VLOOKUP(B132,'210812'!B:D,3,FALSE)),"new",IF(VLOOKUP(B132,'210812'!B:D,3,FALSE)="new","existing",VLOOKUP(B132,'210812'!B:D,3,FALSE)))</f>
        <v>existing</v>
      </c>
      <c r="E132" s="4" t="e">
        <f t="shared" si="3"/>
        <v>#VALUE!</v>
      </c>
      <c r="F132" s="11" t="str">
        <f>IF(ISERROR(VLOOKUP(B132,'230812'!B:B,1,FALSE)),"yes","no")</f>
        <v>no</v>
      </c>
      <c r="G132" s="2" t="s">
        <v>497</v>
      </c>
      <c r="H132" s="11" t="str">
        <f>IF(ISNA(VLOOKUP(B132,CEEMEA!$A:$A,1,0)),IF(ISNA(VLOOKUP(B132,Removes!$A:$A,1,0)),IF(ISNA(VLOOKUP(B132,TTM!$A:$A,1,0)),IF(ISNA(VLOOKUP(B132,FastTrack!$A:$A,1,0)),"Smart421","FastTrack"),"TTM"),"Remove"),"CEEMEA")</f>
        <v>Smart421</v>
      </c>
      <c r="I132" s="11" t="str">
        <f>IF(COUNTIF(schedule!BO$1:ZZ$100,B132)=0,"new","scheduled")</f>
        <v>scheduled</v>
      </c>
    </row>
    <row r="133" spans="1:9">
      <c r="A133" s="11" t="s">
        <v>424</v>
      </c>
      <c r="B133" s="13">
        <v>1208170955211</v>
      </c>
      <c r="C133" s="11" t="str">
        <f>IF(ISERROR(VLOOKUP(B133,'210812'!B:C,2,FALSE)),"new",VLOOKUP(B133,'210812'!B:C,2,FALSE))</f>
        <v>new</v>
      </c>
      <c r="D133" s="11" t="str">
        <f>IF(ISERROR(VLOOKUP(B133,'210812'!B:D,3,FALSE)),"new",IF(VLOOKUP(B133,'210812'!B:D,3,FALSE)="new","existing",VLOOKUP(B133,'210812'!B:D,3,FALSE)))</f>
        <v>existing</v>
      </c>
      <c r="E133" s="4" t="e">
        <f t="shared" si="3"/>
        <v>#VALUE!</v>
      </c>
      <c r="F133" s="11" t="str">
        <f>IF(ISERROR(VLOOKUP(B133,'230812'!B:B,1,FALSE)),"yes","no")</f>
        <v>no</v>
      </c>
      <c r="G133" s="2" t="s">
        <v>494</v>
      </c>
      <c r="H133" s="11" t="str">
        <f>IF(ISNA(VLOOKUP(B133,CEEMEA!$A:$A,1,0)),IF(ISNA(VLOOKUP(B133,Removes!$A:$A,1,0)),IF(ISNA(VLOOKUP(B133,TTM!$A:$A,1,0)),IF(ISNA(VLOOKUP(B133,FastTrack!$A:$A,1,0)),"Smart421","FastTrack"),"TTM"),"Remove"),"CEEMEA")</f>
        <v>Smart421</v>
      </c>
      <c r="I133" s="11" t="str">
        <f>IF(COUNTIF(schedule!BO$1:ZZ$100,B133)=0,"new","scheduled")</f>
        <v>scheduled</v>
      </c>
    </row>
    <row r="134" spans="1:9">
      <c r="A134" s="11" t="s">
        <v>662</v>
      </c>
      <c r="B134" s="13">
        <v>1208211051441</v>
      </c>
      <c r="C134" s="11" t="str">
        <f>IF(ISERROR(VLOOKUP(B134,'210812'!B:C,2,FALSE)),"new",VLOOKUP(B134,'210812'!B:C,2,FALSE))</f>
        <v>new</v>
      </c>
      <c r="D134" s="11" t="str">
        <f>IF(ISERROR(VLOOKUP(B134,'210812'!B:D,3,FALSE)),"new",IF(VLOOKUP(B134,'210812'!B:D,3,FALSE)="new","existing",VLOOKUP(B134,'210812'!B:D,3,FALSE)))</f>
        <v>new</v>
      </c>
      <c r="E134" s="4" t="e">
        <f t="shared" si="3"/>
        <v>#VALUE!</v>
      </c>
      <c r="F134" s="11" t="str">
        <f>IF(ISERROR(VLOOKUP(B134,'230812'!B:B,1,FALSE)),"yes","no")</f>
        <v>no</v>
      </c>
      <c r="G134" s="2" t="s">
        <v>663</v>
      </c>
      <c r="H134" s="11" t="str">
        <f>IF(ISNA(VLOOKUP(B134,CEEMEA!$A:$A,1,0)),IF(ISNA(VLOOKUP(B134,Removes!$A:$A,1,0)),IF(ISNA(VLOOKUP(B134,TTM!$A:$A,1,0)),IF(ISNA(VLOOKUP(B134,FastTrack!$A:$A,1,0)),"Smart421","FastTrack"),"TTM"),"Remove"),"CEEMEA")</f>
        <v>Smart421</v>
      </c>
      <c r="I134" s="11" t="str">
        <f>IF(COUNTIF(schedule!BO$1:ZZ$100,B134)=0,"new","scheduled")</f>
        <v>scheduled</v>
      </c>
    </row>
    <row r="135" spans="1:9">
      <c r="A135" s="1" t="s">
        <v>600</v>
      </c>
      <c r="B135" s="13">
        <v>1208220631081</v>
      </c>
      <c r="C135" s="11" t="str">
        <f>IF(ISERROR(VLOOKUP(B135,'210812'!B:C,2,FALSE)),"new",VLOOKUP(B135,'210812'!B:C,2,FALSE))</f>
        <v>new</v>
      </c>
      <c r="D135" s="11" t="str">
        <f>IF(ISERROR(VLOOKUP(B135,'210812'!B:D,3,FALSE)),"new",IF(VLOOKUP(B135,'210812'!B:D,3,FALSE)="new","existing",VLOOKUP(B135,'210812'!B:D,3,FALSE)))</f>
        <v>new</v>
      </c>
      <c r="E135" s="4" t="e">
        <f t="shared" si="3"/>
        <v>#VALUE!</v>
      </c>
      <c r="F135" s="11" t="str">
        <f>IF(ISERROR(VLOOKUP(B135,'230812'!B:B,1,FALSE)),"yes","no")</f>
        <v>yes</v>
      </c>
      <c r="G135" s="2" t="s">
        <v>601</v>
      </c>
      <c r="H135" s="11" t="str">
        <f>IF(ISNA(VLOOKUP(B135,CEEMEA!$A:$A,1,0)),IF(ISNA(VLOOKUP(B135,Removes!$A:$A,1,0)),IF(ISNA(VLOOKUP(B135,TTM!$A:$A,1,0)),IF(ISNA(VLOOKUP(B135,FastTrack!$A:$A,1,0)),"Smart421","FastTrack"),"TTM"),"Remove"),"CEEMEA")</f>
        <v>Smart421</v>
      </c>
      <c r="I135" s="11" t="str">
        <f>IF(COUNTIF(schedule!BO$1:ZZ$100,B135)=0,"new","scheduled")</f>
        <v>new</v>
      </c>
    </row>
  </sheetData>
  <sortState ref="A1:G1814">
    <sortCondition ref="B1:B1814"/>
  </sortState>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dimension ref="A1:I142"/>
  <sheetViews>
    <sheetView workbookViewId="0">
      <selection activeCell="C2" sqref="C2:F2"/>
    </sheetView>
  </sheetViews>
  <sheetFormatPr defaultRowHeight="15"/>
  <cols>
    <col min="1" max="1" width="67" style="11" customWidth="1"/>
    <col min="2" max="4" width="14.140625" style="11" customWidth="1"/>
    <col min="5" max="5" width="10.7109375" style="11" bestFit="1" customWidth="1"/>
    <col min="6" max="6" width="9.140625" style="11"/>
    <col min="7" max="7" width="105.28515625" style="3" bestFit="1" customWidth="1"/>
    <col min="8" max="16384" width="9.140625" style="11"/>
  </cols>
  <sheetData>
    <row r="1" spans="1:9">
      <c r="A1" s="1" t="s">
        <v>23</v>
      </c>
      <c r="B1" s="13"/>
      <c r="C1" s="11" t="s">
        <v>30</v>
      </c>
      <c r="D1" s="11" t="s">
        <v>0</v>
      </c>
      <c r="E1" s="11" t="s">
        <v>35</v>
      </c>
      <c r="F1" s="11" t="s">
        <v>78</v>
      </c>
      <c r="G1" s="2" t="s">
        <v>0</v>
      </c>
      <c r="H1" s="11" t="s">
        <v>190</v>
      </c>
      <c r="I1" s="11" t="s">
        <v>230</v>
      </c>
    </row>
    <row r="2" spans="1:9">
      <c r="A2" s="11" t="s">
        <v>232</v>
      </c>
      <c r="B2" s="13">
        <v>120326061703</v>
      </c>
      <c r="C2" s="11" t="str">
        <f>IF(ISERROR(VLOOKUP(B2,'200812'!B:C,2,FALSE)),"new",VLOOKUP(B2,'200812'!B:C,2,FALSE))</f>
        <v>new</v>
      </c>
      <c r="D2" s="11" t="str">
        <f>IF(ISERROR(VLOOKUP(B2,'200812'!B:D,3,FALSE)),"new",IF(VLOOKUP(B2,'200812'!B:D,3,FALSE)="new","existing",VLOOKUP(B2,'200812'!B:D,3,FALSE)))</f>
        <v>existing</v>
      </c>
      <c r="E2" s="4" t="e">
        <f t="shared" ref="E2" si="0">DATEVALUE(MID(G2,SEARCH("/",G2,1)-2,10))</f>
        <v>#VALUE!</v>
      </c>
      <c r="F2" s="11" t="str">
        <f>IF(ISERROR(VLOOKUP(B2,'220812'!B:B,1,FALSE)),"yes","no")</f>
        <v>no</v>
      </c>
      <c r="G2" s="2" t="s">
        <v>315</v>
      </c>
      <c r="H2" s="11" t="str">
        <f>IF(ISNA(VLOOKUP(B2,CEEMEA!$A:$A,1,0)),IF(ISNA(VLOOKUP(B2,Removes!$A:$A,1,0)),IF(ISNA(VLOOKUP(B2,TTM!$A:$A,1,0)),IF(ISNA(VLOOKUP(B2,FastTrack!$A:$A,1,0)),"Smart421","FastTrack"),"TTM"),"Remove"),"CEEMEA")</f>
        <v>Smart421</v>
      </c>
      <c r="I2" s="11" t="str">
        <f>IF(COUNTIF(schedule!BO$1:ZZ$100,B2)=0,"new","scheduled")</f>
        <v>scheduled</v>
      </c>
    </row>
    <row r="3" spans="1:9">
      <c r="A3" s="11" t="s">
        <v>157</v>
      </c>
      <c r="B3" s="13">
        <v>120517113404</v>
      </c>
      <c r="C3" s="11" t="str">
        <f>IF(ISERROR(VLOOKUP(B3,'200812'!B:C,2,FALSE)),"new",VLOOKUP(B3,'200812'!B:C,2,FALSE))</f>
        <v>new</v>
      </c>
      <c r="D3" s="11" t="str">
        <f>IF(ISERROR(VLOOKUP(B3,'200812'!B:D,3,FALSE)),"new",IF(VLOOKUP(B3,'200812'!B:D,3,FALSE)="new","existing",VLOOKUP(B3,'200812'!B:D,3,FALSE)))</f>
        <v>existing</v>
      </c>
      <c r="E3" s="4">
        <f t="shared" ref="E3:E66" si="1">DATEVALUE(MID(G3,SEARCH("/",G3,1)-2,10))</f>
        <v>40916</v>
      </c>
      <c r="F3" s="11" t="str">
        <f>IF(ISERROR(VLOOKUP(B3,'220812'!B:B,1,FALSE)),"yes","no")</f>
        <v>no</v>
      </c>
      <c r="G3" s="2" t="s">
        <v>301</v>
      </c>
      <c r="H3" s="11" t="str">
        <f>IF(ISNA(VLOOKUP(B3,CEEMEA!$A:$A,1,0)),IF(ISNA(VLOOKUP(B3,Removes!$A:$A,1,0)),IF(ISNA(VLOOKUP(B3,TTM!$A:$A,1,0)),IF(ISNA(VLOOKUP(B3,FastTrack!$A:$A,1,0)),"Smart421","FastTrack"),"TTM"),"Remove"),"CEEMEA")</f>
        <v>Smart421</v>
      </c>
      <c r="I3" s="11" t="str">
        <f>IF(COUNTIF(schedule!BO$1:ZZ$100,B3)=0,"new","scheduled")</f>
        <v>scheduled</v>
      </c>
    </row>
    <row r="4" spans="1:9">
      <c r="A4" s="1" t="s">
        <v>152</v>
      </c>
      <c r="B4" s="13">
        <v>120517113406</v>
      </c>
      <c r="C4" s="11" t="str">
        <f>IF(ISERROR(VLOOKUP(B4,'200812'!B:C,2,FALSE)),"new",VLOOKUP(B4,'200812'!B:C,2,FALSE))</f>
        <v>new</v>
      </c>
      <c r="D4" s="11" t="str">
        <f>IF(ISERROR(VLOOKUP(B4,'200812'!B:D,3,FALSE)),"new",IF(VLOOKUP(B4,'200812'!B:D,3,FALSE)="new","existing",VLOOKUP(B4,'200812'!B:D,3,FALSE)))</f>
        <v>new</v>
      </c>
      <c r="E4" s="4" t="e">
        <f t="shared" si="1"/>
        <v>#VALUE!</v>
      </c>
      <c r="F4" s="11" t="str">
        <f>IF(ISERROR(VLOOKUP(B4,'220812'!B:B,1,FALSE)),"yes","no")</f>
        <v>no</v>
      </c>
      <c r="G4" s="2" t="s">
        <v>570</v>
      </c>
      <c r="H4" s="11" t="str">
        <f>IF(ISNA(VLOOKUP(B4,CEEMEA!$A:$A,1,0)),IF(ISNA(VLOOKUP(B4,Removes!$A:$A,1,0)),IF(ISNA(VLOOKUP(B4,TTM!$A:$A,1,0)),IF(ISNA(VLOOKUP(B4,FastTrack!$A:$A,1,0)),"Smart421","FastTrack"),"TTM"),"Remove"),"CEEMEA")</f>
        <v>Smart421</v>
      </c>
      <c r="I4" s="11" t="str">
        <f>IF(COUNTIF(schedule!BO$1:ZZ$100,B4)=0,"new","scheduled")</f>
        <v>scheduled</v>
      </c>
    </row>
    <row r="5" spans="1:9">
      <c r="A5" s="11" t="s">
        <v>147</v>
      </c>
      <c r="B5" s="13">
        <v>120529114300</v>
      </c>
      <c r="C5" s="11" t="str">
        <f>IF(ISERROR(VLOOKUP(B5,'200812'!B:C,2,FALSE)),"new",VLOOKUP(B5,'200812'!B:C,2,FALSE))</f>
        <v>new</v>
      </c>
      <c r="D5" s="11" t="str">
        <f>IF(ISERROR(VLOOKUP(B5,'200812'!B:D,3,FALSE)),"new",IF(VLOOKUP(B5,'200812'!B:D,3,FALSE)="new","existing",VLOOKUP(B5,'200812'!B:D,3,FALSE)))</f>
        <v>existing</v>
      </c>
      <c r="E5" s="4">
        <f t="shared" si="1"/>
        <v>41068</v>
      </c>
      <c r="F5" s="11" t="str">
        <f>IF(ISERROR(VLOOKUP(B5,'220812'!B:B,1,FALSE)),"yes","no")</f>
        <v>no</v>
      </c>
      <c r="G5" s="2" t="s">
        <v>293</v>
      </c>
      <c r="H5" s="11" t="str">
        <f>IF(ISNA(VLOOKUP(B5,CEEMEA!$A:$A,1,0)),IF(ISNA(VLOOKUP(B5,Removes!$A:$A,1,0)),IF(ISNA(VLOOKUP(B5,TTM!$A:$A,1,0)),IF(ISNA(VLOOKUP(B5,FastTrack!$A:$A,1,0)),"Smart421","FastTrack"),"TTM"),"Remove"),"CEEMEA")</f>
        <v>Smart421</v>
      </c>
      <c r="I5" s="11" t="str">
        <f>IF(COUNTIF(schedule!BO$1:ZZ$100,B5)=0,"new","scheduled")</f>
        <v>scheduled</v>
      </c>
    </row>
    <row r="6" spans="1:9">
      <c r="A6" s="11" t="s">
        <v>163</v>
      </c>
      <c r="B6" s="13">
        <v>120611093047</v>
      </c>
      <c r="C6" s="11" t="str">
        <f>IF(ISERROR(VLOOKUP(B6,'200812'!B:C,2,FALSE)),"new",VLOOKUP(B6,'200812'!B:C,2,FALSE))</f>
        <v>new</v>
      </c>
      <c r="D6" s="11" t="str">
        <f>IF(ISERROR(VLOOKUP(B6,'200812'!B:D,3,FALSE)),"new",IF(VLOOKUP(B6,'200812'!B:D,3,FALSE)="new","existing",VLOOKUP(B6,'200812'!B:D,3,FALSE)))</f>
        <v>existing</v>
      </c>
      <c r="E6" s="4" t="e">
        <f t="shared" si="1"/>
        <v>#VALUE!</v>
      </c>
      <c r="F6" s="11" t="str">
        <f>IF(ISERROR(VLOOKUP(B6,'220812'!B:B,1,FALSE)),"yes","no")</f>
        <v>no</v>
      </c>
      <c r="G6" s="2" t="s">
        <v>555</v>
      </c>
      <c r="H6" s="11" t="str">
        <f>IF(ISNA(VLOOKUP(B6,CEEMEA!$A:$A,1,0)),IF(ISNA(VLOOKUP(B6,Removes!$A:$A,1,0)),IF(ISNA(VLOOKUP(B6,TTM!$A:$A,1,0)),IF(ISNA(VLOOKUP(B6,FastTrack!$A:$A,1,0)),"Smart421","FastTrack"),"TTM"),"Remove"),"CEEMEA")</f>
        <v>Remove</v>
      </c>
      <c r="I6" s="11" t="str">
        <f>IF(COUNTIF(schedule!BO$1:ZZ$100,B6)=0,"new","scheduled")</f>
        <v>scheduled</v>
      </c>
    </row>
    <row r="7" spans="1:9">
      <c r="A7" s="11" t="s">
        <v>171</v>
      </c>
      <c r="B7" s="13">
        <v>120621100422</v>
      </c>
      <c r="C7" s="11" t="str">
        <f>IF(ISERROR(VLOOKUP(B7,'200812'!B:C,2,FALSE)),"new",VLOOKUP(B7,'200812'!B:C,2,FALSE))</f>
        <v>new</v>
      </c>
      <c r="D7" s="11" t="str">
        <f>IF(ISERROR(VLOOKUP(B7,'200812'!B:D,3,FALSE)),"new",IF(VLOOKUP(B7,'200812'!B:D,3,FALSE)="new","existing",VLOOKUP(B7,'200812'!B:D,3,FALSE)))</f>
        <v>existing</v>
      </c>
      <c r="E7" s="4" t="e">
        <f t="shared" si="1"/>
        <v>#VALUE!</v>
      </c>
      <c r="F7" s="11" t="str">
        <f>IF(ISERROR(VLOOKUP(B7,'220812'!B:B,1,FALSE)),"yes","no")</f>
        <v>no</v>
      </c>
      <c r="G7" s="2" t="s">
        <v>318</v>
      </c>
      <c r="H7" s="11" t="str">
        <f>IF(ISNA(VLOOKUP(B7,CEEMEA!$A:$A,1,0)),IF(ISNA(VLOOKUP(B7,Removes!$A:$A,1,0)),IF(ISNA(VLOOKUP(B7,TTM!$A:$A,1,0)),IF(ISNA(VLOOKUP(B7,FastTrack!$A:$A,1,0)),"Smart421","FastTrack"),"TTM"),"Remove"),"CEEMEA")</f>
        <v>Remove</v>
      </c>
      <c r="I7" s="11" t="str">
        <f>IF(COUNTIF(schedule!BO$1:ZZ$100,B7)=0,"new","scheduled")</f>
        <v>scheduled</v>
      </c>
    </row>
    <row r="8" spans="1:9">
      <c r="A8" s="11" t="s">
        <v>170</v>
      </c>
      <c r="B8" s="13">
        <v>120621100618</v>
      </c>
      <c r="C8" s="11" t="str">
        <f>IF(ISERROR(VLOOKUP(B8,'200812'!B:C,2,FALSE)),"new",VLOOKUP(B8,'200812'!B:C,2,FALSE))</f>
        <v>new</v>
      </c>
      <c r="D8" s="11" t="str">
        <f>IF(ISERROR(VLOOKUP(B8,'200812'!B:D,3,FALSE)),"new",IF(VLOOKUP(B8,'200812'!B:D,3,FALSE)="new","existing",VLOOKUP(B8,'200812'!B:D,3,FALSE)))</f>
        <v>existing</v>
      </c>
      <c r="E8" s="4" t="e">
        <f t="shared" si="1"/>
        <v>#VALUE!</v>
      </c>
      <c r="F8" s="11" t="str">
        <f>IF(ISERROR(VLOOKUP(B8,'220812'!B:B,1,FALSE)),"yes","no")</f>
        <v>no</v>
      </c>
      <c r="G8" s="2" t="s">
        <v>317</v>
      </c>
      <c r="H8" s="11" t="str">
        <f>IF(ISNA(VLOOKUP(B8,CEEMEA!$A:$A,1,0)),IF(ISNA(VLOOKUP(B8,Removes!$A:$A,1,0)),IF(ISNA(VLOOKUP(B8,TTM!$A:$A,1,0)),IF(ISNA(VLOOKUP(B8,FastTrack!$A:$A,1,0)),"Smart421","FastTrack"),"TTM"),"Remove"),"CEEMEA")</f>
        <v>Remove</v>
      </c>
      <c r="I8" s="11" t="str">
        <f>IF(COUNTIF(schedule!BO$1:ZZ$100,B8)=0,"new","scheduled")</f>
        <v>scheduled</v>
      </c>
    </row>
    <row r="9" spans="1:9">
      <c r="A9" s="11" t="s">
        <v>151</v>
      </c>
      <c r="B9" s="13">
        <v>120705092154</v>
      </c>
      <c r="C9" s="11" t="str">
        <f>IF(ISERROR(VLOOKUP(B9,'200812'!B:C,2,FALSE)),"new",VLOOKUP(B9,'200812'!B:C,2,FALSE))</f>
        <v>new</v>
      </c>
      <c r="D9" s="11" t="str">
        <f>IF(ISERROR(VLOOKUP(B9,'200812'!B:D,3,FALSE)),"new",IF(VLOOKUP(B9,'200812'!B:D,3,FALSE)="new","existing",VLOOKUP(B9,'200812'!B:D,3,FALSE)))</f>
        <v>existing</v>
      </c>
      <c r="E9" s="4">
        <f t="shared" si="1"/>
        <v>41189</v>
      </c>
      <c r="F9" s="11" t="str">
        <f>IF(ISERROR(VLOOKUP(B9,'220812'!B:B,1,FALSE)),"yes","no")</f>
        <v>no</v>
      </c>
      <c r="G9" s="2" t="s">
        <v>319</v>
      </c>
      <c r="H9" s="11" t="str">
        <f>IF(ISNA(VLOOKUP(B9,CEEMEA!$A:$A,1,0)),IF(ISNA(VLOOKUP(B9,Removes!$A:$A,1,0)),IF(ISNA(VLOOKUP(B9,TTM!$A:$A,1,0)),IF(ISNA(VLOOKUP(B9,FastTrack!$A:$A,1,0)),"Smart421","FastTrack"),"TTM"),"Remove"),"CEEMEA")</f>
        <v>Smart421</v>
      </c>
      <c r="I9" s="11" t="str">
        <f>IF(COUNTIF(schedule!BO$1:ZZ$100,B9)=0,"new","scheduled")</f>
        <v>scheduled</v>
      </c>
    </row>
    <row r="10" spans="1:9">
      <c r="A10" s="11" t="s">
        <v>150</v>
      </c>
      <c r="B10" s="13">
        <v>120705092155</v>
      </c>
      <c r="C10" s="11" t="str">
        <f>IF(ISERROR(VLOOKUP(B10,'200812'!B:C,2,FALSE)),"new",VLOOKUP(B10,'200812'!B:C,2,FALSE))</f>
        <v>new</v>
      </c>
      <c r="D10" s="11" t="str">
        <f>IF(ISERROR(VLOOKUP(B10,'200812'!B:D,3,FALSE)),"new",IF(VLOOKUP(B10,'200812'!B:D,3,FALSE)="new","existing",VLOOKUP(B10,'200812'!B:D,3,FALSE)))</f>
        <v>existing</v>
      </c>
      <c r="E10" s="4">
        <f t="shared" si="1"/>
        <v>41189</v>
      </c>
      <c r="F10" s="11" t="str">
        <f>IF(ISERROR(VLOOKUP(B10,'220812'!B:B,1,FALSE)),"yes","no")</f>
        <v>no</v>
      </c>
      <c r="G10" s="2" t="s">
        <v>320</v>
      </c>
      <c r="H10" s="11" t="str">
        <f>IF(ISNA(VLOOKUP(B10,CEEMEA!$A:$A,1,0)),IF(ISNA(VLOOKUP(B10,Removes!$A:$A,1,0)),IF(ISNA(VLOOKUP(B10,TTM!$A:$A,1,0)),IF(ISNA(VLOOKUP(B10,FastTrack!$A:$A,1,0)),"Smart421","FastTrack"),"TTM"),"Remove"),"CEEMEA")</f>
        <v>Smart421</v>
      </c>
      <c r="I10" s="11" t="str">
        <f>IF(COUNTIF(schedule!BO$1:ZZ$100,B10)=0,"new","scheduled")</f>
        <v>scheduled</v>
      </c>
    </row>
    <row r="11" spans="1:9">
      <c r="A11" s="11" t="s">
        <v>229</v>
      </c>
      <c r="B11" s="13">
        <v>120713114036</v>
      </c>
      <c r="C11" s="11" t="str">
        <f>IF(ISERROR(VLOOKUP(B11,'200812'!B:C,2,FALSE)),"new",VLOOKUP(B11,'200812'!B:C,2,FALSE))</f>
        <v>new</v>
      </c>
      <c r="D11" s="11" t="str">
        <f>IF(ISERROR(VLOOKUP(B11,'200812'!B:D,3,FALSE)),"new",IF(VLOOKUP(B11,'200812'!B:D,3,FALSE)="new","existing",VLOOKUP(B11,'200812'!B:D,3,FALSE)))</f>
        <v>existing</v>
      </c>
      <c r="E11" s="4" t="e">
        <f t="shared" si="1"/>
        <v>#VALUE!</v>
      </c>
      <c r="F11" s="11" t="str">
        <f>IF(ISERROR(VLOOKUP(B11,'220812'!B:B,1,FALSE)),"yes","no")</f>
        <v>no</v>
      </c>
      <c r="G11" s="2" t="s">
        <v>536</v>
      </c>
      <c r="H11" s="11" t="str">
        <f>IF(ISNA(VLOOKUP(B11,CEEMEA!$A:$A,1,0)),IF(ISNA(VLOOKUP(B11,Removes!$A:$A,1,0)),IF(ISNA(VLOOKUP(B11,TTM!$A:$A,1,0)),IF(ISNA(VLOOKUP(B11,FastTrack!$A:$A,1,0)),"Smart421","FastTrack"),"TTM"),"Remove"),"CEEMEA")</f>
        <v>Smart421</v>
      </c>
      <c r="I11" s="11" t="str">
        <f>IF(COUNTIF(schedule!BO$1:ZZ$100,B11)=0,"new","scheduled")</f>
        <v>scheduled</v>
      </c>
    </row>
    <row r="12" spans="1:9">
      <c r="A12" s="11" t="s">
        <v>161</v>
      </c>
      <c r="B12" s="13">
        <v>120713114037</v>
      </c>
      <c r="C12" s="11" t="str">
        <f>IF(ISERROR(VLOOKUP(B12,'200812'!B:C,2,FALSE)),"new",VLOOKUP(B12,'200812'!B:C,2,FALSE))</f>
        <v>new</v>
      </c>
      <c r="D12" s="11" t="str">
        <f>IF(ISERROR(VLOOKUP(B12,'200812'!B:D,3,FALSE)),"new",IF(VLOOKUP(B12,'200812'!B:D,3,FALSE)="new","existing",VLOOKUP(B12,'200812'!B:D,3,FALSE)))</f>
        <v>existing</v>
      </c>
      <c r="E12" s="4" t="e">
        <f t="shared" si="1"/>
        <v>#VALUE!</v>
      </c>
      <c r="F12" s="11" t="str">
        <f>IF(ISERROR(VLOOKUP(B12,'220812'!B:B,1,FALSE)),"yes","no")</f>
        <v>no</v>
      </c>
      <c r="G12" s="2" t="s">
        <v>535</v>
      </c>
      <c r="H12" s="11" t="str">
        <f>IF(ISNA(VLOOKUP(B12,CEEMEA!$A:$A,1,0)),IF(ISNA(VLOOKUP(B12,Removes!$A:$A,1,0)),IF(ISNA(VLOOKUP(B12,TTM!$A:$A,1,0)),IF(ISNA(VLOOKUP(B12,FastTrack!$A:$A,1,0)),"Smart421","FastTrack"),"TTM"),"Remove"),"CEEMEA")</f>
        <v>Smart421</v>
      </c>
      <c r="I12" s="11" t="str">
        <f>IF(COUNTIF(schedule!BO$1:ZZ$100,B12)=0,"new","scheduled")</f>
        <v>scheduled</v>
      </c>
    </row>
    <row r="13" spans="1:9">
      <c r="A13" s="11" t="s">
        <v>247</v>
      </c>
      <c r="B13" s="13">
        <v>120717000502</v>
      </c>
      <c r="C13" s="11" t="str">
        <f>IF(ISERROR(VLOOKUP(B13,'200812'!B:C,2,FALSE)),"new",VLOOKUP(B13,'200812'!B:C,2,FALSE))</f>
        <v>new</v>
      </c>
      <c r="D13" s="11" t="str">
        <f>IF(ISERROR(VLOOKUP(B13,'200812'!B:D,3,FALSE)),"new",IF(VLOOKUP(B13,'200812'!B:D,3,FALSE)="new","existing",VLOOKUP(B13,'200812'!B:D,3,FALSE)))</f>
        <v>existing</v>
      </c>
      <c r="E13" s="4" t="e">
        <f t="shared" si="1"/>
        <v>#VALUE!</v>
      </c>
      <c r="F13" s="11" t="str">
        <f>IF(ISERROR(VLOOKUP(B13,'220812'!B:B,1,FALSE)),"yes","no")</f>
        <v>no</v>
      </c>
      <c r="G13" s="2" t="s">
        <v>306</v>
      </c>
      <c r="H13" s="11" t="str">
        <f>IF(ISNA(VLOOKUP(B13,CEEMEA!$A:$A,1,0)),IF(ISNA(VLOOKUP(B13,Removes!$A:$A,1,0)),IF(ISNA(VLOOKUP(B13,TTM!$A:$A,1,0)),IF(ISNA(VLOOKUP(B13,FastTrack!$A:$A,1,0)),"Smart421","FastTrack"),"TTM"),"Remove"),"CEEMEA")</f>
        <v>Remove</v>
      </c>
      <c r="I13" s="11" t="str">
        <f>IF(COUNTIF(schedule!BO$1:ZZ$100,B13)=0,"new","scheduled")</f>
        <v>scheduled</v>
      </c>
    </row>
    <row r="14" spans="1:9">
      <c r="A14" s="11" t="s">
        <v>420</v>
      </c>
      <c r="B14" s="13">
        <v>120724085220</v>
      </c>
      <c r="C14" s="11" t="str">
        <f>IF(ISERROR(VLOOKUP(B14,'200812'!B:C,2,FALSE)),"new",VLOOKUP(B14,'200812'!B:C,2,FALSE))</f>
        <v>new</v>
      </c>
      <c r="D14" s="11" t="str">
        <f>IF(ISERROR(VLOOKUP(B14,'200812'!B:D,3,FALSE)),"new",IF(VLOOKUP(B14,'200812'!B:D,3,FALSE)="new","existing",VLOOKUP(B14,'200812'!B:D,3,FALSE)))</f>
        <v>existing</v>
      </c>
      <c r="E14" s="4" t="e">
        <f t="shared" si="1"/>
        <v>#VALUE!</v>
      </c>
      <c r="F14" s="11" t="str">
        <f>IF(ISERROR(VLOOKUP(B14,'220812'!B:B,1,FALSE)),"yes","no")</f>
        <v>no</v>
      </c>
      <c r="G14" s="2" t="s">
        <v>556</v>
      </c>
      <c r="H14" s="11" t="str">
        <f>IF(ISNA(VLOOKUP(B14,CEEMEA!$A:$A,1,0)),IF(ISNA(VLOOKUP(B14,Removes!$A:$A,1,0)),IF(ISNA(VLOOKUP(B14,TTM!$A:$A,1,0)),IF(ISNA(VLOOKUP(B14,FastTrack!$A:$A,1,0)),"Smart421","FastTrack"),"TTM"),"Remove"),"CEEMEA")</f>
        <v>Smart421</v>
      </c>
      <c r="I14" s="11" t="str">
        <f>IF(COUNTIF(schedule!BO$1:ZZ$100,B14)=0,"new","scheduled")</f>
        <v>new</v>
      </c>
    </row>
    <row r="15" spans="1:9">
      <c r="A15" s="11" t="s">
        <v>38</v>
      </c>
      <c r="B15" s="13">
        <v>120725080018</v>
      </c>
      <c r="C15" s="11" t="str">
        <f>IF(ISERROR(VLOOKUP(B15,'200812'!B:C,2,FALSE)),"new",VLOOKUP(B15,'200812'!B:C,2,FALSE))</f>
        <v>new</v>
      </c>
      <c r="D15" s="11" t="str">
        <f>IF(ISERROR(VLOOKUP(B15,'200812'!B:D,3,FALSE)),"new",IF(VLOOKUP(B15,'200812'!B:D,3,FALSE)="new","existing",VLOOKUP(B15,'200812'!B:D,3,FALSE)))</f>
        <v>existing</v>
      </c>
      <c r="E15" s="4">
        <f t="shared" si="1"/>
        <v>41098</v>
      </c>
      <c r="F15" s="11" t="str">
        <f>IF(ISERROR(VLOOKUP(B15,'220812'!B:B,1,FALSE)),"yes","no")</f>
        <v>no</v>
      </c>
      <c r="G15" s="2" t="s">
        <v>291</v>
      </c>
      <c r="H15" s="11" t="str">
        <f>IF(ISNA(VLOOKUP(B15,CEEMEA!$A:$A,1,0)),IF(ISNA(VLOOKUP(B15,Removes!$A:$A,1,0)),IF(ISNA(VLOOKUP(B15,TTM!$A:$A,1,0)),IF(ISNA(VLOOKUP(B15,FastTrack!$A:$A,1,0)),"Smart421","FastTrack"),"TTM"),"Remove"),"CEEMEA")</f>
        <v>Smart421</v>
      </c>
      <c r="I15" s="11" t="str">
        <f>IF(COUNTIF(schedule!BO$1:ZZ$100,B15)=0,"new","scheduled")</f>
        <v>new</v>
      </c>
    </row>
    <row r="16" spans="1:9">
      <c r="A16" s="11" t="s">
        <v>39</v>
      </c>
      <c r="B16" s="13">
        <v>120725080020</v>
      </c>
      <c r="C16" s="11" t="str">
        <f>IF(ISERROR(VLOOKUP(B16,'200812'!B:C,2,FALSE)),"new",VLOOKUP(B16,'200812'!B:C,2,FALSE))</f>
        <v>new</v>
      </c>
      <c r="D16" s="11" t="str">
        <f>IF(ISERROR(VLOOKUP(B16,'200812'!B:D,3,FALSE)),"new",IF(VLOOKUP(B16,'200812'!B:D,3,FALSE)="new","existing",VLOOKUP(B16,'200812'!B:D,3,FALSE)))</f>
        <v>existing</v>
      </c>
      <c r="E16" s="4">
        <f t="shared" si="1"/>
        <v>41098</v>
      </c>
      <c r="F16" s="11" t="str">
        <f>IF(ISERROR(VLOOKUP(B16,'220812'!B:B,1,FALSE)),"yes","no")</f>
        <v>no</v>
      </c>
      <c r="G16" s="2" t="s">
        <v>290</v>
      </c>
      <c r="H16" s="11" t="str">
        <f>IF(ISNA(VLOOKUP(B16,CEEMEA!$A:$A,1,0)),IF(ISNA(VLOOKUP(B16,Removes!$A:$A,1,0)),IF(ISNA(VLOOKUP(B16,TTM!$A:$A,1,0)),IF(ISNA(VLOOKUP(B16,FastTrack!$A:$A,1,0)),"Smart421","FastTrack"),"TTM"),"Remove"),"CEEMEA")</f>
        <v>Smart421</v>
      </c>
      <c r="I16" s="11" t="str">
        <f>IF(COUNTIF(schedule!BO$1:ZZ$100,B16)=0,"new","scheduled")</f>
        <v>new</v>
      </c>
    </row>
    <row r="17" spans="1:9">
      <c r="A17" s="11" t="s">
        <v>243</v>
      </c>
      <c r="B17" s="13">
        <v>120725081705</v>
      </c>
      <c r="C17" s="11" t="str">
        <f>IF(ISERROR(VLOOKUP(B17,'200812'!B:C,2,FALSE)),"new",VLOOKUP(B17,'200812'!B:C,2,FALSE))</f>
        <v>new</v>
      </c>
      <c r="D17" s="11" t="str">
        <f>IF(ISERROR(VLOOKUP(B17,'200812'!B:D,3,FALSE)),"new",IF(VLOOKUP(B17,'200812'!B:D,3,FALSE)="new","existing",VLOOKUP(B17,'200812'!B:D,3,FALSE)))</f>
        <v>existing</v>
      </c>
      <c r="E17" s="4">
        <f t="shared" si="1"/>
        <v>41068</v>
      </c>
      <c r="F17" s="11" t="str">
        <f>IF(ISERROR(VLOOKUP(B17,'220812'!B:B,1,FALSE)),"yes","no")</f>
        <v>no</v>
      </c>
      <c r="G17" s="2" t="s">
        <v>292</v>
      </c>
      <c r="H17" s="11" t="str">
        <f>IF(ISNA(VLOOKUP(B17,CEEMEA!$A:$A,1,0)),IF(ISNA(VLOOKUP(B17,Removes!$A:$A,1,0)),IF(ISNA(VLOOKUP(B17,TTM!$A:$A,1,0)),IF(ISNA(VLOOKUP(B17,FastTrack!$A:$A,1,0)),"Smart421","FastTrack"),"TTM"),"Remove"),"CEEMEA")</f>
        <v>Smart421</v>
      </c>
      <c r="I17" s="11" t="str">
        <f>IF(COUNTIF(schedule!BO$1:ZZ$100,B17)=0,"new","scheduled")</f>
        <v>scheduled</v>
      </c>
    </row>
    <row r="18" spans="1:9">
      <c r="A18" s="11" t="s">
        <v>248</v>
      </c>
      <c r="B18" s="13">
        <v>120726092601</v>
      </c>
      <c r="C18" s="11" t="str">
        <f>IF(ISERROR(VLOOKUP(B18,'200812'!B:C,2,FALSE)),"new",VLOOKUP(B18,'200812'!B:C,2,FALSE))</f>
        <v>new</v>
      </c>
      <c r="D18" s="11" t="str">
        <f>IF(ISERROR(VLOOKUP(B18,'200812'!B:D,3,FALSE)),"new",IF(VLOOKUP(B18,'200812'!B:D,3,FALSE)="new","existing",VLOOKUP(B18,'200812'!B:D,3,FALSE)))</f>
        <v>existing</v>
      </c>
      <c r="E18" s="4" t="e">
        <f t="shared" si="1"/>
        <v>#VALUE!</v>
      </c>
      <c r="F18" s="11" t="str">
        <f>IF(ISERROR(VLOOKUP(B18,'220812'!B:B,1,FALSE)),"yes","no")</f>
        <v>yes</v>
      </c>
      <c r="G18" s="2" t="s">
        <v>307</v>
      </c>
      <c r="H18" s="11" t="str">
        <f>IF(ISNA(VLOOKUP(B18,CEEMEA!$A:$A,1,0)),IF(ISNA(VLOOKUP(B18,Removes!$A:$A,1,0)),IF(ISNA(VLOOKUP(B18,TTM!$A:$A,1,0)),IF(ISNA(VLOOKUP(B18,FastTrack!$A:$A,1,0)),"Smart421","FastTrack"),"TTM"),"Remove"),"CEEMEA")</f>
        <v>Smart421</v>
      </c>
      <c r="I18" s="11" t="str">
        <f>IF(COUNTIF(schedule!BO$1:ZZ$100,B18)=0,"new","scheduled")</f>
        <v>scheduled</v>
      </c>
    </row>
    <row r="19" spans="1:9">
      <c r="A19" s="11" t="s">
        <v>244</v>
      </c>
      <c r="B19" s="13">
        <v>120726115048</v>
      </c>
      <c r="C19" s="11" t="str">
        <f>IF(ISERROR(VLOOKUP(B19,'200812'!B:C,2,FALSE)),"new",VLOOKUP(B19,'200812'!B:C,2,FALSE))</f>
        <v>new</v>
      </c>
      <c r="D19" s="11" t="str">
        <f>IF(ISERROR(VLOOKUP(B19,'200812'!B:D,3,FALSE)),"new",IF(VLOOKUP(B19,'200812'!B:D,3,FALSE)="new","existing",VLOOKUP(B19,'200812'!B:D,3,FALSE)))</f>
        <v>existing</v>
      </c>
      <c r="E19" s="4" t="e">
        <f t="shared" si="1"/>
        <v>#VALUE!</v>
      </c>
      <c r="F19" s="11" t="str">
        <f>IF(ISERROR(VLOOKUP(B19,'220812'!B:B,1,FALSE)),"yes","no")</f>
        <v>no</v>
      </c>
      <c r="G19" s="2" t="s">
        <v>308</v>
      </c>
      <c r="H19" s="11" t="str">
        <f>IF(ISNA(VLOOKUP(B19,CEEMEA!$A:$A,1,0)),IF(ISNA(VLOOKUP(B19,Removes!$A:$A,1,0)),IF(ISNA(VLOOKUP(B19,TTM!$A:$A,1,0)),IF(ISNA(VLOOKUP(B19,FastTrack!$A:$A,1,0)),"Smart421","FastTrack"),"TTM"),"Remove"),"CEEMEA")</f>
        <v>Smart421</v>
      </c>
      <c r="I19" s="11" t="str">
        <f>IF(COUNTIF(schedule!BO$1:ZZ$100,B19)=0,"new","scheduled")</f>
        <v>scheduled</v>
      </c>
    </row>
    <row r="20" spans="1:9">
      <c r="A20" s="11" t="s">
        <v>255</v>
      </c>
      <c r="B20" s="13">
        <v>120801090451</v>
      </c>
      <c r="C20" s="11" t="str">
        <f>IF(ISERROR(VLOOKUP(B20,'200812'!B:C,2,FALSE)),"new",VLOOKUP(B20,'200812'!B:C,2,FALSE))</f>
        <v>new</v>
      </c>
      <c r="D20" s="11" t="str">
        <f>IF(ISERROR(VLOOKUP(B20,'200812'!B:D,3,FALSE)),"new",IF(VLOOKUP(B20,'200812'!B:D,3,FALSE)="new","existing",VLOOKUP(B20,'200812'!B:D,3,FALSE)))</f>
        <v>existing</v>
      </c>
      <c r="E20" s="4">
        <f t="shared" si="1"/>
        <v>40916</v>
      </c>
      <c r="F20" s="11" t="str">
        <f>IF(ISERROR(VLOOKUP(B20,'220812'!B:B,1,FALSE)),"yes","no")</f>
        <v>no</v>
      </c>
      <c r="G20" s="2" t="s">
        <v>305</v>
      </c>
      <c r="H20" s="11" t="str">
        <f>IF(ISNA(VLOOKUP(B20,CEEMEA!$A:$A,1,0)),IF(ISNA(VLOOKUP(B20,Removes!$A:$A,1,0)),IF(ISNA(VLOOKUP(B20,TTM!$A:$A,1,0)),IF(ISNA(VLOOKUP(B20,FastTrack!$A:$A,1,0)),"Smart421","FastTrack"),"TTM"),"Remove"),"CEEMEA")</f>
        <v>Smart421</v>
      </c>
      <c r="I20" s="11" t="str">
        <f>IF(COUNTIF(schedule!BO$1:ZZ$100,B20)=0,"new","scheduled")</f>
        <v>new</v>
      </c>
    </row>
    <row r="21" spans="1:9">
      <c r="A21" s="11" t="s">
        <v>254</v>
      </c>
      <c r="B21" s="13">
        <v>120801091021</v>
      </c>
      <c r="C21" s="11" t="str">
        <f>IF(ISERROR(VLOOKUP(B21,'200812'!B:C,2,FALSE)),"new",VLOOKUP(B21,'200812'!B:C,2,FALSE))</f>
        <v>new</v>
      </c>
      <c r="D21" s="11" t="str">
        <f>IF(ISERROR(VLOOKUP(B21,'200812'!B:D,3,FALSE)),"new",IF(VLOOKUP(B21,'200812'!B:D,3,FALSE)="new","existing",VLOOKUP(B21,'200812'!B:D,3,FALSE)))</f>
        <v>existing</v>
      </c>
      <c r="E21" s="4">
        <f t="shared" si="1"/>
        <v>40916</v>
      </c>
      <c r="F21" s="11" t="str">
        <f>IF(ISERROR(VLOOKUP(B21,'220812'!B:B,1,FALSE)),"yes","no")</f>
        <v>no</v>
      </c>
      <c r="G21" s="2" t="s">
        <v>304</v>
      </c>
      <c r="H21" s="11" t="str">
        <f>IF(ISNA(VLOOKUP(B21,CEEMEA!$A:$A,1,0)),IF(ISNA(VLOOKUP(B21,Removes!$A:$A,1,0)),IF(ISNA(VLOOKUP(B21,TTM!$A:$A,1,0)),IF(ISNA(VLOOKUP(B21,FastTrack!$A:$A,1,0)),"Smart421","FastTrack"),"TTM"),"Remove"),"CEEMEA")</f>
        <v>Smart421</v>
      </c>
      <c r="I21" s="11" t="str">
        <f>IF(COUNTIF(schedule!BO$1:ZZ$100,B21)=0,"new","scheduled")</f>
        <v>new</v>
      </c>
    </row>
    <row r="22" spans="1:9">
      <c r="A22" s="11" t="s">
        <v>253</v>
      </c>
      <c r="B22" s="13">
        <v>120801091216</v>
      </c>
      <c r="C22" s="11" t="str">
        <f>IF(ISERROR(VLOOKUP(B22,'200812'!B:C,2,FALSE)),"new",VLOOKUP(B22,'200812'!B:C,2,FALSE))</f>
        <v>new</v>
      </c>
      <c r="D22" s="11" t="str">
        <f>IF(ISERROR(VLOOKUP(B22,'200812'!B:D,3,FALSE)),"new",IF(VLOOKUP(B22,'200812'!B:D,3,FALSE)="new","existing",VLOOKUP(B22,'200812'!B:D,3,FALSE)))</f>
        <v>existing</v>
      </c>
      <c r="E22" s="4">
        <f t="shared" si="1"/>
        <v>40916</v>
      </c>
      <c r="F22" s="11" t="str">
        <f>IF(ISERROR(VLOOKUP(B22,'220812'!B:B,1,FALSE)),"yes","no")</f>
        <v>no</v>
      </c>
      <c r="G22" s="2" t="s">
        <v>303</v>
      </c>
      <c r="H22" s="11" t="str">
        <f>IF(ISNA(VLOOKUP(B22,CEEMEA!$A:$A,1,0)),IF(ISNA(VLOOKUP(B22,Removes!$A:$A,1,0)),IF(ISNA(VLOOKUP(B22,TTM!$A:$A,1,0)),IF(ISNA(VLOOKUP(B22,FastTrack!$A:$A,1,0)),"Smart421","FastTrack"),"TTM"),"Remove"),"CEEMEA")</f>
        <v>Smart421</v>
      </c>
      <c r="I22" s="11" t="str">
        <f>IF(COUNTIF(schedule!BO$1:ZZ$100,B22)=0,"new","scheduled")</f>
        <v>new</v>
      </c>
    </row>
    <row r="23" spans="1:9">
      <c r="A23" s="11" t="s">
        <v>252</v>
      </c>
      <c r="B23" s="13">
        <v>120801091621</v>
      </c>
      <c r="C23" s="11" t="str">
        <f>IF(ISERROR(VLOOKUP(B23,'200812'!B:C,2,FALSE)),"new",VLOOKUP(B23,'200812'!B:C,2,FALSE))</f>
        <v>new</v>
      </c>
      <c r="D23" s="11" t="str">
        <f>IF(ISERROR(VLOOKUP(B23,'200812'!B:D,3,FALSE)),"new",IF(VLOOKUP(B23,'200812'!B:D,3,FALSE)="new","existing",VLOOKUP(B23,'200812'!B:D,3,FALSE)))</f>
        <v>existing</v>
      </c>
      <c r="E23" s="4">
        <f t="shared" si="1"/>
        <v>40916</v>
      </c>
      <c r="F23" s="11" t="str">
        <f>IF(ISERROR(VLOOKUP(B23,'220812'!B:B,1,FALSE)),"yes","no")</f>
        <v>no</v>
      </c>
      <c r="G23" s="2" t="s">
        <v>302</v>
      </c>
      <c r="H23" s="11" t="str">
        <f>IF(ISNA(VLOOKUP(B23,CEEMEA!$A:$A,1,0)),IF(ISNA(VLOOKUP(B23,Removes!$A:$A,1,0)),IF(ISNA(VLOOKUP(B23,TTM!$A:$A,1,0)),IF(ISNA(VLOOKUP(B23,FastTrack!$A:$A,1,0)),"Smart421","FastTrack"),"TTM"),"Remove"),"CEEMEA")</f>
        <v>Smart421</v>
      </c>
      <c r="I23" s="11" t="str">
        <f>IF(COUNTIF(schedule!BO$1:ZZ$100,B23)=0,"new","scheduled")</f>
        <v>new</v>
      </c>
    </row>
    <row r="24" spans="1:9">
      <c r="A24" s="11" t="s">
        <v>43</v>
      </c>
      <c r="B24" s="13">
        <v>120801091650</v>
      </c>
      <c r="C24" s="11" t="str">
        <f>IF(ISERROR(VLOOKUP(B24,'200812'!B:C,2,FALSE)),"new",VLOOKUP(B24,'200812'!B:C,2,FALSE))</f>
        <v>new</v>
      </c>
      <c r="D24" s="11" t="str">
        <f>IF(ISERROR(VLOOKUP(B24,'200812'!B:D,3,FALSE)),"new",IF(VLOOKUP(B24,'200812'!B:D,3,FALSE)="new","existing",VLOOKUP(B24,'200812'!B:D,3,FALSE)))</f>
        <v>existing</v>
      </c>
      <c r="E24" s="4" t="e">
        <f t="shared" si="1"/>
        <v>#VALUE!</v>
      </c>
      <c r="F24" s="11" t="str">
        <f>IF(ISERROR(VLOOKUP(B24,'220812'!B:B,1,FALSE)),"yes","no")</f>
        <v>no</v>
      </c>
      <c r="G24" s="2" t="s">
        <v>364</v>
      </c>
      <c r="H24" s="11" t="str">
        <f>IF(ISNA(VLOOKUP(B24,CEEMEA!$A:$A,1,0)),IF(ISNA(VLOOKUP(B24,Removes!$A:$A,1,0)),IF(ISNA(VLOOKUP(B24,TTM!$A:$A,1,0)),IF(ISNA(VLOOKUP(B24,FastTrack!$A:$A,1,0)),"Smart421","FastTrack"),"TTM"),"Remove"),"CEEMEA")</f>
        <v>Smart421</v>
      </c>
      <c r="I24" s="11" t="str">
        <f>IF(COUNTIF(schedule!BO$1:ZZ$100,B24)=0,"new","scheduled")</f>
        <v>new</v>
      </c>
    </row>
    <row r="25" spans="1:9">
      <c r="A25" s="11" t="s">
        <v>46</v>
      </c>
      <c r="B25" s="13">
        <v>120801092050</v>
      </c>
      <c r="C25" s="11" t="str">
        <f>IF(ISERROR(VLOOKUP(B25,'200812'!B:C,2,FALSE)),"new",VLOOKUP(B25,'200812'!B:C,2,FALSE))</f>
        <v>new</v>
      </c>
      <c r="D25" s="11" t="str">
        <f>IF(ISERROR(VLOOKUP(B25,'200812'!B:D,3,FALSE)),"new",IF(VLOOKUP(B25,'200812'!B:D,3,FALSE)="new","existing",VLOOKUP(B25,'200812'!B:D,3,FALSE)))</f>
        <v>existing</v>
      </c>
      <c r="E25" s="4">
        <f t="shared" si="1"/>
        <v>41098</v>
      </c>
      <c r="F25" s="11" t="str">
        <f>IF(ISERROR(VLOOKUP(B25,'220812'!B:B,1,FALSE)),"yes","no")</f>
        <v>no</v>
      </c>
      <c r="G25" s="2" t="s">
        <v>287</v>
      </c>
      <c r="H25" s="11" t="str">
        <f>IF(ISNA(VLOOKUP(B25,CEEMEA!$A:$A,1,0)),IF(ISNA(VLOOKUP(B25,Removes!$A:$A,1,0)),IF(ISNA(VLOOKUP(B25,TTM!$A:$A,1,0)),IF(ISNA(VLOOKUP(B25,FastTrack!$A:$A,1,0)),"Smart421","FastTrack"),"TTM"),"Remove"),"CEEMEA")</f>
        <v>Smart421</v>
      </c>
      <c r="I25" s="11" t="str">
        <f>IF(COUNTIF(schedule!BO$1:ZZ$100,B25)=0,"new","scheduled")</f>
        <v>new</v>
      </c>
    </row>
    <row r="26" spans="1:9">
      <c r="A26" s="11" t="s">
        <v>45</v>
      </c>
      <c r="B26" s="13">
        <v>120801093416</v>
      </c>
      <c r="C26" s="11" t="str">
        <f>IF(ISERROR(VLOOKUP(B26,'200812'!B:C,2,FALSE)),"new",VLOOKUP(B26,'200812'!B:C,2,FALSE))</f>
        <v>new</v>
      </c>
      <c r="D26" s="11" t="str">
        <f>IF(ISERROR(VLOOKUP(B26,'200812'!B:D,3,FALSE)),"new",IF(VLOOKUP(B26,'200812'!B:D,3,FALSE)="new","existing",VLOOKUP(B26,'200812'!B:D,3,FALSE)))</f>
        <v>existing</v>
      </c>
      <c r="E26" s="4">
        <f t="shared" si="1"/>
        <v>41098</v>
      </c>
      <c r="F26" s="11" t="str">
        <f>IF(ISERROR(VLOOKUP(B26,'220812'!B:B,1,FALSE)),"yes","no")</f>
        <v>no</v>
      </c>
      <c r="G26" s="2" t="s">
        <v>288</v>
      </c>
      <c r="H26" s="11" t="str">
        <f>IF(ISNA(VLOOKUP(B26,CEEMEA!$A:$A,1,0)),IF(ISNA(VLOOKUP(B26,Removes!$A:$A,1,0)),IF(ISNA(VLOOKUP(B26,TTM!$A:$A,1,0)),IF(ISNA(VLOOKUP(B26,FastTrack!$A:$A,1,0)),"Smart421","FastTrack"),"TTM"),"Remove"),"CEEMEA")</f>
        <v>Smart421</v>
      </c>
      <c r="I26" s="11" t="str">
        <f>IF(COUNTIF(schedule!BO$1:ZZ$100,B26)=0,"new","scheduled")</f>
        <v>new</v>
      </c>
    </row>
    <row r="27" spans="1:9">
      <c r="A27" s="11" t="s">
        <v>260</v>
      </c>
      <c r="B27" s="13">
        <v>120802052527</v>
      </c>
      <c r="C27" s="11" t="str">
        <f>IF(ISERROR(VLOOKUP(B27,'200812'!B:C,2,FALSE)),"new",VLOOKUP(B27,'200812'!B:C,2,FALSE))</f>
        <v>new</v>
      </c>
      <c r="D27" s="11" t="str">
        <f>IF(ISERROR(VLOOKUP(B27,'200812'!B:D,3,FALSE)),"new",IF(VLOOKUP(B27,'200812'!B:D,3,FALSE)="new","existing",VLOOKUP(B27,'200812'!B:D,3,FALSE)))</f>
        <v>existing</v>
      </c>
      <c r="E27" s="4">
        <f t="shared" si="1"/>
        <v>40947</v>
      </c>
      <c r="F27" s="11" t="str">
        <f>IF(ISERROR(VLOOKUP(B27,'220812'!B:B,1,FALSE)),"yes","no")</f>
        <v>no</v>
      </c>
      <c r="G27" s="2" t="s">
        <v>300</v>
      </c>
      <c r="H27" s="11" t="str">
        <f>IF(ISNA(VLOOKUP(B27,CEEMEA!$A:$A,1,0)),IF(ISNA(VLOOKUP(B27,Removes!$A:$A,1,0)),IF(ISNA(VLOOKUP(B27,TTM!$A:$A,1,0)),IF(ISNA(VLOOKUP(B27,FastTrack!$A:$A,1,0)),"Smart421","FastTrack"),"TTM"),"Remove"),"CEEMEA")</f>
        <v>Smart421</v>
      </c>
      <c r="I27" s="11" t="str">
        <f>IF(COUNTIF(schedule!BO$1:ZZ$100,B27)=0,"new","scheduled")</f>
        <v>scheduled</v>
      </c>
    </row>
    <row r="28" spans="1:9">
      <c r="A28" s="11" t="s">
        <v>202</v>
      </c>
      <c r="B28" s="13">
        <v>120802135948</v>
      </c>
      <c r="C28" s="11" t="str">
        <f>IF(ISERROR(VLOOKUP(B28,'200812'!B:C,2,FALSE)),"new",VLOOKUP(B28,'200812'!B:C,2,FALSE))</f>
        <v>new</v>
      </c>
      <c r="D28" s="11" t="str">
        <f>IF(ISERROR(VLOOKUP(B28,'200812'!B:D,3,FALSE)),"new",IF(VLOOKUP(B28,'200812'!B:D,3,FALSE)="new","existing",VLOOKUP(B28,'200812'!B:D,3,FALSE)))</f>
        <v>existing</v>
      </c>
      <c r="E28" s="4">
        <f t="shared" si="1"/>
        <v>40976</v>
      </c>
      <c r="F28" s="11" t="str">
        <f>IF(ISERROR(VLOOKUP(B28,'220812'!B:B,1,FALSE)),"yes","no")</f>
        <v>no</v>
      </c>
      <c r="G28" s="2" t="s">
        <v>295</v>
      </c>
      <c r="H28" s="11" t="str">
        <f>IF(ISNA(VLOOKUP(B28,CEEMEA!$A:$A,1,0)),IF(ISNA(VLOOKUP(B28,Removes!$A:$A,1,0)),IF(ISNA(VLOOKUP(B28,TTM!$A:$A,1,0)),IF(ISNA(VLOOKUP(B28,FastTrack!$A:$A,1,0)),"Smart421","FastTrack"),"TTM"),"Remove"),"CEEMEA")</f>
        <v>Smart421</v>
      </c>
      <c r="I28" s="11" t="str">
        <f>IF(COUNTIF(schedule!BO$1:ZZ$100,B28)=0,"new","scheduled")</f>
        <v>scheduled</v>
      </c>
    </row>
    <row r="29" spans="1:9">
      <c r="A29" s="11" t="s">
        <v>266</v>
      </c>
      <c r="B29" s="13">
        <v>120802135949</v>
      </c>
      <c r="C29" s="11" t="str">
        <f>IF(ISERROR(VLOOKUP(B29,'200812'!B:C,2,FALSE)),"new",VLOOKUP(B29,'200812'!B:C,2,FALSE))</f>
        <v>new</v>
      </c>
      <c r="D29" s="11" t="str">
        <f>IF(ISERROR(VLOOKUP(B29,'200812'!B:D,3,FALSE)),"new",IF(VLOOKUP(B29,'200812'!B:D,3,FALSE)="new","existing",VLOOKUP(B29,'200812'!B:D,3,FALSE)))</f>
        <v>existing</v>
      </c>
      <c r="E29" s="4">
        <f t="shared" si="1"/>
        <v>40976</v>
      </c>
      <c r="F29" s="11" t="str">
        <f>IF(ISERROR(VLOOKUP(B29,'220812'!B:B,1,FALSE)),"yes","no")</f>
        <v>no</v>
      </c>
      <c r="G29" s="2" t="s">
        <v>297</v>
      </c>
      <c r="H29" s="11" t="str">
        <f>IF(ISNA(VLOOKUP(B29,CEEMEA!$A:$A,1,0)),IF(ISNA(VLOOKUP(B29,Removes!$A:$A,1,0)),IF(ISNA(VLOOKUP(B29,TTM!$A:$A,1,0)),IF(ISNA(VLOOKUP(B29,FastTrack!$A:$A,1,0)),"Smart421","FastTrack"),"TTM"),"Remove"),"CEEMEA")</f>
        <v>Smart421</v>
      </c>
      <c r="I29" s="11" t="str">
        <f>IF(COUNTIF(schedule!BO$1:ZZ$100,B29)=0,"new","scheduled")</f>
        <v>scheduled</v>
      </c>
    </row>
    <row r="30" spans="1:9">
      <c r="A30" s="11" t="s">
        <v>203</v>
      </c>
      <c r="B30" s="13">
        <v>120802135950</v>
      </c>
      <c r="C30" s="11" t="str">
        <f>IF(ISERROR(VLOOKUP(B30,'200812'!B:C,2,FALSE)),"new",VLOOKUP(B30,'200812'!B:C,2,FALSE))</f>
        <v>new</v>
      </c>
      <c r="D30" s="11" t="str">
        <f>IF(ISERROR(VLOOKUP(B30,'200812'!B:D,3,FALSE)),"new",IF(VLOOKUP(B30,'200812'!B:D,3,FALSE)="new","existing",VLOOKUP(B30,'200812'!B:D,3,FALSE)))</f>
        <v>existing</v>
      </c>
      <c r="E30" s="4">
        <f t="shared" si="1"/>
        <v>40976</v>
      </c>
      <c r="F30" s="11" t="str">
        <f>IF(ISERROR(VLOOKUP(B30,'220812'!B:B,1,FALSE)),"yes","no")</f>
        <v>no</v>
      </c>
      <c r="G30" s="2" t="s">
        <v>296</v>
      </c>
      <c r="H30" s="11" t="str">
        <f>IF(ISNA(VLOOKUP(B30,CEEMEA!$A:$A,1,0)),IF(ISNA(VLOOKUP(B30,Removes!$A:$A,1,0)),IF(ISNA(VLOOKUP(B30,TTM!$A:$A,1,0)),IF(ISNA(VLOOKUP(B30,FastTrack!$A:$A,1,0)),"Smart421","FastTrack"),"TTM"),"Remove"),"CEEMEA")</f>
        <v>Smart421</v>
      </c>
      <c r="I30" s="11" t="str">
        <f>IF(COUNTIF(schedule!BO$1:ZZ$100,B30)=0,"new","scheduled")</f>
        <v>scheduled</v>
      </c>
    </row>
    <row r="31" spans="1:9">
      <c r="A31" s="11" t="s">
        <v>236</v>
      </c>
      <c r="B31" s="13">
        <v>120803023337</v>
      </c>
      <c r="C31" s="11" t="str">
        <f>IF(ISERROR(VLOOKUP(B31,'200812'!B:C,2,FALSE)),"new",VLOOKUP(B31,'200812'!B:C,2,FALSE))</f>
        <v>new</v>
      </c>
      <c r="D31" s="11" t="str">
        <f>IF(ISERROR(VLOOKUP(B31,'200812'!B:D,3,FALSE)),"new",IF(VLOOKUP(B31,'200812'!B:D,3,FALSE)="new","existing",VLOOKUP(B31,'200812'!B:D,3,FALSE)))</f>
        <v>existing</v>
      </c>
      <c r="E31" s="4">
        <f t="shared" si="1"/>
        <v>40976</v>
      </c>
      <c r="F31" s="11" t="str">
        <f>IF(ISERROR(VLOOKUP(B31,'220812'!B:B,1,FALSE)),"yes","no")</f>
        <v>no</v>
      </c>
      <c r="G31" s="2" t="s">
        <v>298</v>
      </c>
      <c r="H31" s="11" t="str">
        <f>IF(ISNA(VLOOKUP(B31,CEEMEA!$A:$A,1,0)),IF(ISNA(VLOOKUP(B31,Removes!$A:$A,1,0)),IF(ISNA(VLOOKUP(B31,TTM!$A:$A,1,0)),IF(ISNA(VLOOKUP(B31,FastTrack!$A:$A,1,0)),"Smart421","FastTrack"),"TTM"),"Remove"),"CEEMEA")</f>
        <v>Smart421</v>
      </c>
      <c r="I31" s="11" t="str">
        <f>IF(COUNTIF(schedule!BO$1:ZZ$100,B31)=0,"new","scheduled")</f>
        <v>scheduled</v>
      </c>
    </row>
    <row r="32" spans="1:9">
      <c r="A32" s="11" t="s">
        <v>44</v>
      </c>
      <c r="B32" s="13">
        <v>120807082506</v>
      </c>
      <c r="C32" s="11" t="str">
        <f>IF(ISERROR(VLOOKUP(B32,'200812'!B:C,2,FALSE)),"new",VLOOKUP(B32,'200812'!B:C,2,FALSE))</f>
        <v>new</v>
      </c>
      <c r="D32" s="11" t="str">
        <f>IF(ISERROR(VLOOKUP(B32,'200812'!B:D,3,FALSE)),"new",IF(VLOOKUP(B32,'200812'!B:D,3,FALSE)="new","existing",VLOOKUP(B32,'200812'!B:D,3,FALSE)))</f>
        <v>existing</v>
      </c>
      <c r="E32" s="4">
        <f t="shared" si="1"/>
        <v>41098</v>
      </c>
      <c r="F32" s="11" t="str">
        <f>IF(ISERROR(VLOOKUP(B32,'220812'!B:B,1,FALSE)),"yes","no")</f>
        <v>no</v>
      </c>
      <c r="G32" s="2" t="s">
        <v>286</v>
      </c>
      <c r="H32" s="11" t="str">
        <f>IF(ISNA(VLOOKUP(B32,CEEMEA!$A:$A,1,0)),IF(ISNA(VLOOKUP(B32,Removes!$A:$A,1,0)),IF(ISNA(VLOOKUP(B32,TTM!$A:$A,1,0)),IF(ISNA(VLOOKUP(B32,FastTrack!$A:$A,1,0)),"Smart421","FastTrack"),"TTM"),"Remove"),"CEEMEA")</f>
        <v>Smart421</v>
      </c>
      <c r="I32" s="11" t="str">
        <f>IF(COUNTIF(schedule!BO$1:ZZ$100,B32)=0,"new","scheduled")</f>
        <v>new</v>
      </c>
    </row>
    <row r="33" spans="1:9">
      <c r="A33" s="11" t="s">
        <v>284</v>
      </c>
      <c r="B33" s="13">
        <v>120807114245</v>
      </c>
      <c r="C33" s="11" t="str">
        <f>IF(ISERROR(VLOOKUP(B33,'200812'!B:C,2,FALSE)),"new",VLOOKUP(B33,'200812'!B:C,2,FALSE))</f>
        <v>new</v>
      </c>
      <c r="D33" s="11" t="str">
        <f>IF(ISERROR(VLOOKUP(B33,'200812'!B:D,3,FALSE)),"new",IF(VLOOKUP(B33,'200812'!B:D,3,FALSE)="new","existing",VLOOKUP(B33,'200812'!B:D,3,FALSE)))</f>
        <v>existing</v>
      </c>
      <c r="E33" s="4">
        <f t="shared" si="1"/>
        <v>41098</v>
      </c>
      <c r="F33" s="11" t="str">
        <f>IF(ISERROR(VLOOKUP(B33,'220812'!B:B,1,FALSE)),"yes","no")</f>
        <v>no</v>
      </c>
      <c r="G33" s="2" t="s">
        <v>285</v>
      </c>
      <c r="H33" s="11" t="str">
        <f>IF(ISNA(VLOOKUP(B33,CEEMEA!$A:$A,1,0)),IF(ISNA(VLOOKUP(B33,Removes!$A:$A,1,0)),IF(ISNA(VLOOKUP(B33,TTM!$A:$A,1,0)),IF(ISNA(VLOOKUP(B33,FastTrack!$A:$A,1,0)),"Smart421","FastTrack"),"TTM"),"Remove"),"CEEMEA")</f>
        <v>Smart421</v>
      </c>
      <c r="I33" s="11" t="str">
        <f>IF(COUNTIF(schedule!BO$1:ZZ$100,B33)=0,"new","scheduled")</f>
        <v>scheduled</v>
      </c>
    </row>
    <row r="34" spans="1:9">
      <c r="A34" s="11" t="s">
        <v>282</v>
      </c>
      <c r="B34" s="13">
        <v>120807114644</v>
      </c>
      <c r="C34" s="11" t="str">
        <f>IF(ISERROR(VLOOKUP(B34,'200812'!B:C,2,FALSE)),"new",VLOOKUP(B34,'200812'!B:C,2,FALSE))</f>
        <v>new</v>
      </c>
      <c r="D34" s="11" t="str">
        <f>IF(ISERROR(VLOOKUP(B34,'200812'!B:D,3,FALSE)),"new",IF(VLOOKUP(B34,'200812'!B:D,3,FALSE)="new","existing",VLOOKUP(B34,'200812'!B:D,3,FALSE)))</f>
        <v>existing</v>
      </c>
      <c r="E34" s="4">
        <f t="shared" si="1"/>
        <v>41098</v>
      </c>
      <c r="F34" s="11" t="str">
        <f>IF(ISERROR(VLOOKUP(B34,'220812'!B:B,1,FALSE)),"yes","no")</f>
        <v>no</v>
      </c>
      <c r="G34" s="2" t="s">
        <v>283</v>
      </c>
      <c r="H34" s="11" t="str">
        <f>IF(ISNA(VLOOKUP(B34,CEEMEA!$A:$A,1,0)),IF(ISNA(VLOOKUP(B34,Removes!$A:$A,1,0)),IF(ISNA(VLOOKUP(B34,TTM!$A:$A,1,0)),IF(ISNA(VLOOKUP(B34,FastTrack!$A:$A,1,0)),"Smart421","FastTrack"),"TTM"),"Remove"),"CEEMEA")</f>
        <v>Smart421</v>
      </c>
      <c r="I34" s="11" t="str">
        <f>IF(COUNTIF(schedule!BO$1:ZZ$100,B34)=0,"new","scheduled")</f>
        <v>scheduled</v>
      </c>
    </row>
    <row r="35" spans="1:9">
      <c r="A35" s="11" t="s">
        <v>106</v>
      </c>
      <c r="B35" s="13">
        <v>120807114847</v>
      </c>
      <c r="C35" s="11" t="str">
        <f>IF(ISERROR(VLOOKUP(B35,'200812'!B:C,2,FALSE)),"new",VLOOKUP(B35,'200812'!B:C,2,FALSE))</f>
        <v>new</v>
      </c>
      <c r="D35" s="11" t="str">
        <f>IF(ISERROR(VLOOKUP(B35,'200812'!B:D,3,FALSE)),"new",IF(VLOOKUP(B35,'200812'!B:D,3,FALSE)="new","existing",VLOOKUP(B35,'200812'!B:D,3,FALSE)))</f>
        <v>existing</v>
      </c>
      <c r="E35" s="4">
        <f t="shared" si="1"/>
        <v>41098</v>
      </c>
      <c r="F35" s="11" t="str">
        <f>IF(ISERROR(VLOOKUP(B35,'220812'!B:B,1,FALSE)),"yes","no")</f>
        <v>no</v>
      </c>
      <c r="G35" s="2" t="s">
        <v>281</v>
      </c>
      <c r="H35" s="11" t="str">
        <f>IF(ISNA(VLOOKUP(B35,CEEMEA!$A:$A,1,0)),IF(ISNA(VLOOKUP(B35,Removes!$A:$A,1,0)),IF(ISNA(VLOOKUP(B35,TTM!$A:$A,1,0)),IF(ISNA(VLOOKUP(B35,FastTrack!$A:$A,1,0)),"Smart421","FastTrack"),"TTM"),"Remove"),"CEEMEA")</f>
        <v>Smart421</v>
      </c>
      <c r="I35" s="11" t="str">
        <f>IF(COUNTIF(schedule!BO$1:ZZ$100,B35)=0,"new","scheduled")</f>
        <v>scheduled</v>
      </c>
    </row>
    <row r="36" spans="1:9">
      <c r="A36" s="11" t="s">
        <v>279</v>
      </c>
      <c r="B36" s="13">
        <v>120807115038</v>
      </c>
      <c r="C36" s="11" t="str">
        <f>IF(ISERROR(VLOOKUP(B36,'200812'!B:C,2,FALSE)),"new",VLOOKUP(B36,'200812'!B:C,2,FALSE))</f>
        <v>new</v>
      </c>
      <c r="D36" s="11" t="str">
        <f>IF(ISERROR(VLOOKUP(B36,'200812'!B:D,3,FALSE)),"new",IF(VLOOKUP(B36,'200812'!B:D,3,FALSE)="new","existing",VLOOKUP(B36,'200812'!B:D,3,FALSE)))</f>
        <v>existing</v>
      </c>
      <c r="E36" s="4">
        <f t="shared" si="1"/>
        <v>41098</v>
      </c>
      <c r="F36" s="11" t="str">
        <f>IF(ISERROR(VLOOKUP(B36,'220812'!B:B,1,FALSE)),"yes","no")</f>
        <v>no</v>
      </c>
      <c r="G36" s="2" t="s">
        <v>280</v>
      </c>
      <c r="H36" s="11" t="str">
        <f>IF(ISNA(VLOOKUP(B36,CEEMEA!$A:$A,1,0)),IF(ISNA(VLOOKUP(B36,Removes!$A:$A,1,0)),IF(ISNA(VLOOKUP(B36,TTM!$A:$A,1,0)),IF(ISNA(VLOOKUP(B36,FastTrack!$A:$A,1,0)),"Smart421","FastTrack"),"TTM"),"Remove"),"CEEMEA")</f>
        <v>Smart421</v>
      </c>
      <c r="I36" s="11" t="str">
        <f>IF(COUNTIF(schedule!BO$1:ZZ$100,B36)=0,"new","scheduled")</f>
        <v>scheduled</v>
      </c>
    </row>
    <row r="37" spans="1:9">
      <c r="A37" s="11" t="s">
        <v>277</v>
      </c>
      <c r="B37" s="13">
        <v>120807115254</v>
      </c>
      <c r="C37" s="11" t="str">
        <f>IF(ISERROR(VLOOKUP(B37,'200812'!B:C,2,FALSE)),"new",VLOOKUP(B37,'200812'!B:C,2,FALSE))</f>
        <v>new</v>
      </c>
      <c r="D37" s="11" t="str">
        <f>IF(ISERROR(VLOOKUP(B37,'200812'!B:D,3,FALSE)),"new",IF(VLOOKUP(B37,'200812'!B:D,3,FALSE)="new","existing",VLOOKUP(B37,'200812'!B:D,3,FALSE)))</f>
        <v>existing</v>
      </c>
      <c r="E37" s="4">
        <f t="shared" si="1"/>
        <v>41098</v>
      </c>
      <c r="F37" s="11" t="str">
        <f>IF(ISERROR(VLOOKUP(B37,'220812'!B:B,1,FALSE)),"yes","no")</f>
        <v>no</v>
      </c>
      <c r="G37" s="2" t="s">
        <v>278</v>
      </c>
      <c r="H37" s="11" t="str">
        <f>IF(ISNA(VLOOKUP(B37,CEEMEA!$A:$A,1,0)),IF(ISNA(VLOOKUP(B37,Removes!$A:$A,1,0)),IF(ISNA(VLOOKUP(B37,TTM!$A:$A,1,0)),IF(ISNA(VLOOKUP(B37,FastTrack!$A:$A,1,0)),"Smart421","FastTrack"),"TTM"),"Remove"),"CEEMEA")</f>
        <v>Smart421</v>
      </c>
      <c r="I37" s="11" t="str">
        <f>IF(COUNTIF(schedule!BO$1:ZZ$100,B37)=0,"new","scheduled")</f>
        <v>scheduled</v>
      </c>
    </row>
    <row r="38" spans="1:9">
      <c r="A38" s="11" t="s">
        <v>225</v>
      </c>
      <c r="B38" s="13">
        <v>120808033556</v>
      </c>
      <c r="C38" s="11" t="str">
        <f>IF(ISERROR(VLOOKUP(B38,'200812'!B:C,2,FALSE)),"new",VLOOKUP(B38,'200812'!B:C,2,FALSE))</f>
        <v>new</v>
      </c>
      <c r="D38" s="11" t="str">
        <f>IF(ISERROR(VLOOKUP(B38,'200812'!B:D,3,FALSE)),"new",IF(VLOOKUP(B38,'200812'!B:D,3,FALSE)="new","existing",VLOOKUP(B38,'200812'!B:D,3,FALSE)))</f>
        <v>existing</v>
      </c>
      <c r="E38" s="4">
        <f t="shared" si="1"/>
        <v>41129</v>
      </c>
      <c r="F38" s="11" t="str">
        <f>IF(ISERROR(VLOOKUP(B38,'220812'!B:B,1,FALSE)),"yes","no")</f>
        <v>yes</v>
      </c>
      <c r="G38" s="2" t="s">
        <v>276</v>
      </c>
      <c r="H38" s="11" t="str">
        <f>IF(ISNA(VLOOKUP(B38,CEEMEA!$A:$A,1,0)),IF(ISNA(VLOOKUP(B38,Removes!$A:$A,1,0)),IF(ISNA(VLOOKUP(B38,TTM!$A:$A,1,0)),IF(ISNA(VLOOKUP(B38,FastTrack!$A:$A,1,0)),"Smart421","FastTrack"),"TTM"),"Remove"),"CEEMEA")</f>
        <v>Smart421</v>
      </c>
      <c r="I38" s="11" t="str">
        <f>IF(COUNTIF(schedule!BO$1:ZZ$100,B38)=0,"new","scheduled")</f>
        <v>scheduled</v>
      </c>
    </row>
    <row r="39" spans="1:9">
      <c r="A39" s="11" t="s">
        <v>274</v>
      </c>
      <c r="B39" s="13">
        <v>120808035114</v>
      </c>
      <c r="C39" s="11" t="str">
        <f>IF(ISERROR(VLOOKUP(B39,'200812'!B:C,2,FALSE)),"new",VLOOKUP(B39,'200812'!B:C,2,FALSE))</f>
        <v>new</v>
      </c>
      <c r="D39" s="11" t="str">
        <f>IF(ISERROR(VLOOKUP(B39,'200812'!B:D,3,FALSE)),"new",IF(VLOOKUP(B39,'200812'!B:D,3,FALSE)="new","existing",VLOOKUP(B39,'200812'!B:D,3,FALSE)))</f>
        <v>existing</v>
      </c>
      <c r="E39" s="4">
        <f t="shared" si="1"/>
        <v>41129</v>
      </c>
      <c r="F39" s="11" t="str">
        <f>IF(ISERROR(VLOOKUP(B39,'220812'!B:B,1,FALSE)),"yes","no")</f>
        <v>yes</v>
      </c>
      <c r="G39" s="2" t="s">
        <v>275</v>
      </c>
      <c r="H39" s="11" t="str">
        <f>IF(ISNA(VLOOKUP(B39,CEEMEA!$A:$A,1,0)),IF(ISNA(VLOOKUP(B39,Removes!$A:$A,1,0)),IF(ISNA(VLOOKUP(B39,TTM!$A:$A,1,0)),IF(ISNA(VLOOKUP(B39,FastTrack!$A:$A,1,0)),"Smart421","FastTrack"),"TTM"),"Remove"),"CEEMEA")</f>
        <v>Smart421</v>
      </c>
      <c r="I39" s="11" t="str">
        <f>IF(COUNTIF(schedule!BO$1:ZZ$100,B39)=0,"new","scheduled")</f>
        <v>scheduled</v>
      </c>
    </row>
    <row r="40" spans="1:9">
      <c r="A40" s="11" t="s">
        <v>162</v>
      </c>
      <c r="B40" s="13">
        <v>120808042120</v>
      </c>
      <c r="C40" s="11" t="str">
        <f>IF(ISERROR(VLOOKUP(B40,'200812'!B:C,2,FALSE)),"new",VLOOKUP(B40,'200812'!B:C,2,FALSE))</f>
        <v>new</v>
      </c>
      <c r="D40" s="11" t="str">
        <f>IF(ISERROR(VLOOKUP(B40,'200812'!B:D,3,FALSE)),"new",IF(VLOOKUP(B40,'200812'!B:D,3,FALSE)="new","existing",VLOOKUP(B40,'200812'!B:D,3,FALSE)))</f>
        <v>existing</v>
      </c>
      <c r="E40" s="4">
        <f t="shared" si="1"/>
        <v>41129</v>
      </c>
      <c r="F40" s="11" t="str">
        <f>IF(ISERROR(VLOOKUP(B40,'220812'!B:B,1,FALSE)),"yes","no")</f>
        <v>no</v>
      </c>
      <c r="G40" s="2" t="s">
        <v>273</v>
      </c>
      <c r="H40" s="11" t="str">
        <f>IF(ISNA(VLOOKUP(B40,CEEMEA!$A:$A,1,0)),IF(ISNA(VLOOKUP(B40,Removes!$A:$A,1,0)),IF(ISNA(VLOOKUP(B40,TTM!$A:$A,1,0)),IF(ISNA(VLOOKUP(B40,FastTrack!$A:$A,1,0)),"Smart421","FastTrack"),"TTM"),"Remove"),"CEEMEA")</f>
        <v>Remove</v>
      </c>
      <c r="I40" s="11" t="str">
        <f>IF(COUNTIF(schedule!BO$1:ZZ$100,B40)=0,"new","scheduled")</f>
        <v>new</v>
      </c>
    </row>
    <row r="41" spans="1:9">
      <c r="A41" s="11" t="s">
        <v>328</v>
      </c>
      <c r="B41" s="13">
        <v>120809024023</v>
      </c>
      <c r="C41" s="11" t="str">
        <f>IF(ISERROR(VLOOKUP(B41,'200812'!B:C,2,FALSE)),"new",VLOOKUP(B41,'200812'!B:C,2,FALSE))</f>
        <v>new</v>
      </c>
      <c r="D41" s="11" t="str">
        <f>IF(ISERROR(VLOOKUP(B41,'200812'!B:D,3,FALSE)),"new",IF(VLOOKUP(B41,'200812'!B:D,3,FALSE)="new","existing",VLOOKUP(B41,'200812'!B:D,3,FALSE)))</f>
        <v>existing</v>
      </c>
      <c r="E41" s="4" t="e">
        <f t="shared" si="1"/>
        <v>#VALUE!</v>
      </c>
      <c r="F41" s="11" t="str">
        <f>IF(ISERROR(VLOOKUP(B41,'220812'!B:B,1,FALSE)),"yes","no")</f>
        <v>no</v>
      </c>
      <c r="G41" s="2" t="s">
        <v>588</v>
      </c>
      <c r="H41" s="11" t="str">
        <f>IF(ISNA(VLOOKUP(B41,CEEMEA!$A:$A,1,0)),IF(ISNA(VLOOKUP(B41,Removes!$A:$A,1,0)),IF(ISNA(VLOOKUP(B41,TTM!$A:$A,1,0)),IF(ISNA(VLOOKUP(B41,FastTrack!$A:$A,1,0)),"Smart421","FastTrack"),"TTM"),"Remove"),"CEEMEA")</f>
        <v>Smart421</v>
      </c>
      <c r="I41" s="11" t="str">
        <f>IF(COUNTIF(schedule!BO$1:ZZ$100,B41)=0,"new","scheduled")</f>
        <v>new</v>
      </c>
    </row>
    <row r="42" spans="1:9">
      <c r="A42" s="11" t="s">
        <v>326</v>
      </c>
      <c r="B42" s="13">
        <v>120809030441</v>
      </c>
      <c r="C42" s="11" t="str">
        <f>IF(ISERROR(VLOOKUP(B42,'200812'!B:C,2,FALSE)),"new",VLOOKUP(B42,'200812'!B:C,2,FALSE))</f>
        <v>new</v>
      </c>
      <c r="D42" s="11" t="str">
        <f>IF(ISERROR(VLOOKUP(B42,'200812'!B:D,3,FALSE)),"new",IF(VLOOKUP(B42,'200812'!B:D,3,FALSE)="new","existing",VLOOKUP(B42,'200812'!B:D,3,FALSE)))</f>
        <v>existing</v>
      </c>
      <c r="E42" s="4" t="e">
        <f t="shared" si="1"/>
        <v>#VALUE!</v>
      </c>
      <c r="F42" s="11" t="str">
        <f>IF(ISERROR(VLOOKUP(B42,'220812'!B:B,1,FALSE)),"yes","no")</f>
        <v>no</v>
      </c>
      <c r="G42" s="2" t="s">
        <v>587</v>
      </c>
      <c r="H42" s="11" t="str">
        <f>IF(ISNA(VLOOKUP(B42,CEEMEA!$A:$A,1,0)),IF(ISNA(VLOOKUP(B42,Removes!$A:$A,1,0)),IF(ISNA(VLOOKUP(B42,TTM!$A:$A,1,0)),IF(ISNA(VLOOKUP(B42,FastTrack!$A:$A,1,0)),"Smart421","FastTrack"),"TTM"),"Remove"),"CEEMEA")</f>
        <v>Smart421</v>
      </c>
      <c r="I42" s="11" t="str">
        <f>IF(COUNTIF(schedule!BO$1:ZZ$100,B42)=0,"new","scheduled")</f>
        <v>new</v>
      </c>
    </row>
    <row r="43" spans="1:9">
      <c r="A43" s="11" t="s">
        <v>324</v>
      </c>
      <c r="B43" s="13">
        <v>120809030938</v>
      </c>
      <c r="C43" s="11" t="str">
        <f>IF(ISERROR(VLOOKUP(B43,'200812'!B:C,2,FALSE)),"new",VLOOKUP(B43,'200812'!B:C,2,FALSE))</f>
        <v>new</v>
      </c>
      <c r="D43" s="11" t="str">
        <f>IF(ISERROR(VLOOKUP(B43,'200812'!B:D,3,FALSE)),"new",IF(VLOOKUP(B43,'200812'!B:D,3,FALSE)="new","existing",VLOOKUP(B43,'200812'!B:D,3,FALSE)))</f>
        <v>existing</v>
      </c>
      <c r="E43" s="4" t="e">
        <f t="shared" si="1"/>
        <v>#VALUE!</v>
      </c>
      <c r="F43" s="11" t="str">
        <f>IF(ISERROR(VLOOKUP(B43,'220812'!B:B,1,FALSE)),"yes","no")</f>
        <v>no</v>
      </c>
      <c r="G43" s="2" t="s">
        <v>586</v>
      </c>
      <c r="H43" s="11" t="str">
        <f>IF(ISNA(VLOOKUP(B43,CEEMEA!$A:$A,1,0)),IF(ISNA(VLOOKUP(B43,Removes!$A:$A,1,0)),IF(ISNA(VLOOKUP(B43,TTM!$A:$A,1,0)),IF(ISNA(VLOOKUP(B43,FastTrack!$A:$A,1,0)),"Smart421","FastTrack"),"TTM"),"Remove"),"CEEMEA")</f>
        <v>Smart421</v>
      </c>
      <c r="I43" s="11" t="str">
        <f>IF(COUNTIF(schedule!BO$1:ZZ$100,B43)=0,"new","scheduled")</f>
        <v>new</v>
      </c>
    </row>
    <row r="44" spans="1:9">
      <c r="A44" s="11" t="s">
        <v>322</v>
      </c>
      <c r="B44" s="13">
        <v>120809031529</v>
      </c>
      <c r="C44" s="11" t="str">
        <f>IF(ISERROR(VLOOKUP(B44,'200812'!B:C,2,FALSE)),"new",VLOOKUP(B44,'200812'!B:C,2,FALSE))</f>
        <v>new</v>
      </c>
      <c r="D44" s="11" t="str">
        <f>IF(ISERROR(VLOOKUP(B44,'200812'!B:D,3,FALSE)),"new",IF(VLOOKUP(B44,'200812'!B:D,3,FALSE)="new","existing",VLOOKUP(B44,'200812'!B:D,3,FALSE)))</f>
        <v>existing</v>
      </c>
      <c r="E44" s="4" t="e">
        <f t="shared" si="1"/>
        <v>#VALUE!</v>
      </c>
      <c r="F44" s="11" t="str">
        <f>IF(ISERROR(VLOOKUP(B44,'220812'!B:B,1,FALSE)),"yes","no")</f>
        <v>no</v>
      </c>
      <c r="G44" s="2" t="s">
        <v>585</v>
      </c>
      <c r="H44" s="11" t="str">
        <f>IF(ISNA(VLOOKUP(B44,CEEMEA!$A:$A,1,0)),IF(ISNA(VLOOKUP(B44,Removes!$A:$A,1,0)),IF(ISNA(VLOOKUP(B44,TTM!$A:$A,1,0)),IF(ISNA(VLOOKUP(B44,FastTrack!$A:$A,1,0)),"Smart421","FastTrack"),"TTM"),"Remove"),"CEEMEA")</f>
        <v>Smart421</v>
      </c>
      <c r="I44" s="11" t="str">
        <f>IF(COUNTIF(schedule!BO$1:ZZ$100,B44)=0,"new","scheduled")</f>
        <v>new</v>
      </c>
    </row>
    <row r="45" spans="1:9">
      <c r="A45" s="11" t="s">
        <v>346</v>
      </c>
      <c r="B45" s="13">
        <v>120810053320</v>
      </c>
      <c r="C45" s="11" t="str">
        <f>IF(ISERROR(VLOOKUP(B45,'200812'!B:C,2,FALSE)),"new",VLOOKUP(B45,'200812'!B:C,2,FALSE))</f>
        <v>new</v>
      </c>
      <c r="D45" s="11" t="str">
        <f>IF(ISERROR(VLOOKUP(B45,'200812'!B:D,3,FALSE)),"new",IF(VLOOKUP(B45,'200812'!B:D,3,FALSE)="new","existing",VLOOKUP(B45,'200812'!B:D,3,FALSE)))</f>
        <v>existing</v>
      </c>
      <c r="E45" s="4" t="e">
        <f t="shared" si="1"/>
        <v>#VALUE!</v>
      </c>
      <c r="F45" s="11" t="str">
        <f>IF(ISERROR(VLOOKUP(B45,'220812'!B:B,1,FALSE)),"yes","no")</f>
        <v>no</v>
      </c>
      <c r="G45" s="2" t="s">
        <v>591</v>
      </c>
      <c r="H45" s="11" t="str">
        <f>IF(ISNA(VLOOKUP(B45,CEEMEA!$A:$A,1,0)),IF(ISNA(VLOOKUP(B45,Removes!$A:$A,1,0)),IF(ISNA(VLOOKUP(B45,TTM!$A:$A,1,0)),IF(ISNA(VLOOKUP(B45,FastTrack!$A:$A,1,0)),"Smart421","FastTrack"),"TTM"),"Remove"),"CEEMEA")</f>
        <v>Smart421</v>
      </c>
      <c r="I45" s="11" t="str">
        <f>IF(COUNTIF(schedule!BO$1:ZZ$100,B45)=0,"new","scheduled")</f>
        <v>new</v>
      </c>
    </row>
    <row r="46" spans="1:9">
      <c r="A46" s="11" t="s">
        <v>344</v>
      </c>
      <c r="B46" s="13">
        <v>120810054100</v>
      </c>
      <c r="C46" s="11" t="str">
        <f>IF(ISERROR(VLOOKUP(B46,'200812'!B:C,2,FALSE)),"new",VLOOKUP(B46,'200812'!B:C,2,FALSE))</f>
        <v>new</v>
      </c>
      <c r="D46" s="11" t="str">
        <f>IF(ISERROR(VLOOKUP(B46,'200812'!B:D,3,FALSE)),"new",IF(VLOOKUP(B46,'200812'!B:D,3,FALSE)="new","existing",VLOOKUP(B46,'200812'!B:D,3,FALSE)))</f>
        <v>existing</v>
      </c>
      <c r="E46" s="4" t="e">
        <f t="shared" si="1"/>
        <v>#VALUE!</v>
      </c>
      <c r="F46" s="11" t="str">
        <f>IF(ISERROR(VLOOKUP(B46,'220812'!B:B,1,FALSE)),"yes","no")</f>
        <v>no</v>
      </c>
      <c r="G46" s="2" t="s">
        <v>592</v>
      </c>
      <c r="H46" s="11" t="str">
        <f>IF(ISNA(VLOOKUP(B46,CEEMEA!$A:$A,1,0)),IF(ISNA(VLOOKUP(B46,Removes!$A:$A,1,0)),IF(ISNA(VLOOKUP(B46,TTM!$A:$A,1,0)),IF(ISNA(VLOOKUP(B46,FastTrack!$A:$A,1,0)),"Smart421","FastTrack"),"TTM"),"Remove"),"CEEMEA")</f>
        <v>Smart421</v>
      </c>
      <c r="I46" s="11" t="str">
        <f>IF(COUNTIF(schedule!BO$1:ZZ$100,B46)=0,"new","scheduled")</f>
        <v>new</v>
      </c>
    </row>
    <row r="47" spans="1:9">
      <c r="A47" s="11" t="s">
        <v>342</v>
      </c>
      <c r="B47" s="13">
        <v>120810054419</v>
      </c>
      <c r="C47" s="11" t="str">
        <f>IF(ISERROR(VLOOKUP(B47,'200812'!B:C,2,FALSE)),"new",VLOOKUP(B47,'200812'!B:C,2,FALSE))</f>
        <v>new</v>
      </c>
      <c r="D47" s="11" t="str">
        <f>IF(ISERROR(VLOOKUP(B47,'200812'!B:D,3,FALSE)),"new",IF(VLOOKUP(B47,'200812'!B:D,3,FALSE)="new","existing",VLOOKUP(B47,'200812'!B:D,3,FALSE)))</f>
        <v>existing</v>
      </c>
      <c r="E47" s="4" t="e">
        <f t="shared" si="1"/>
        <v>#VALUE!</v>
      </c>
      <c r="F47" s="11" t="str">
        <f>IF(ISERROR(VLOOKUP(B47,'220812'!B:B,1,FALSE)),"yes","no")</f>
        <v>no</v>
      </c>
      <c r="G47" s="2" t="s">
        <v>590</v>
      </c>
      <c r="H47" s="11" t="str">
        <f>IF(ISNA(VLOOKUP(B47,CEEMEA!$A:$A,1,0)),IF(ISNA(VLOOKUP(B47,Removes!$A:$A,1,0)),IF(ISNA(VLOOKUP(B47,TTM!$A:$A,1,0)),IF(ISNA(VLOOKUP(B47,FastTrack!$A:$A,1,0)),"Smart421","FastTrack"),"TTM"),"Remove"),"CEEMEA")</f>
        <v>Smart421</v>
      </c>
      <c r="I47" s="11" t="str">
        <f>IF(COUNTIF(schedule!BO$1:ZZ$100,B47)=0,"new","scheduled")</f>
        <v>new</v>
      </c>
    </row>
    <row r="48" spans="1:9">
      <c r="A48" s="11" t="s">
        <v>340</v>
      </c>
      <c r="B48" s="13">
        <v>120810054742</v>
      </c>
      <c r="C48" s="11" t="str">
        <f>IF(ISERROR(VLOOKUP(B48,'200812'!B:C,2,FALSE)),"new",VLOOKUP(B48,'200812'!B:C,2,FALSE))</f>
        <v>new</v>
      </c>
      <c r="D48" s="11" t="str">
        <f>IF(ISERROR(VLOOKUP(B48,'200812'!B:D,3,FALSE)),"new",IF(VLOOKUP(B48,'200812'!B:D,3,FALSE)="new","existing",VLOOKUP(B48,'200812'!B:D,3,FALSE)))</f>
        <v>existing</v>
      </c>
      <c r="E48" s="4" t="e">
        <f t="shared" si="1"/>
        <v>#VALUE!</v>
      </c>
      <c r="F48" s="11" t="str">
        <f>IF(ISERROR(VLOOKUP(B48,'220812'!B:B,1,FALSE)),"yes","no")</f>
        <v>no</v>
      </c>
      <c r="G48" s="2" t="s">
        <v>589</v>
      </c>
      <c r="H48" s="11" t="str">
        <f>IF(ISNA(VLOOKUP(B48,CEEMEA!$A:$A,1,0)),IF(ISNA(VLOOKUP(B48,Removes!$A:$A,1,0)),IF(ISNA(VLOOKUP(B48,TTM!$A:$A,1,0)),IF(ISNA(VLOOKUP(B48,FastTrack!$A:$A,1,0)),"Smart421","FastTrack"),"TTM"),"Remove"),"CEEMEA")</f>
        <v>Smart421</v>
      </c>
      <c r="I48" s="11" t="str">
        <f>IF(COUNTIF(schedule!BO$1:ZZ$100,B48)=0,"new","scheduled")</f>
        <v>new</v>
      </c>
    </row>
    <row r="49" spans="1:9">
      <c r="A49" s="11" t="s">
        <v>336</v>
      </c>
      <c r="B49" s="13">
        <v>120810055004</v>
      </c>
      <c r="C49" s="11" t="str">
        <f>IF(ISERROR(VLOOKUP(B49,'200812'!B:C,2,FALSE)),"new",VLOOKUP(B49,'200812'!B:C,2,FALSE))</f>
        <v>new</v>
      </c>
      <c r="D49" s="11" t="str">
        <f>IF(ISERROR(VLOOKUP(B49,'200812'!B:D,3,FALSE)),"new",IF(VLOOKUP(B49,'200812'!B:D,3,FALSE)="new","existing",VLOOKUP(B49,'200812'!B:D,3,FALSE)))</f>
        <v>existing</v>
      </c>
      <c r="E49" s="4" t="e">
        <f t="shared" si="1"/>
        <v>#VALUE!</v>
      </c>
      <c r="F49" s="11" t="str">
        <f>IF(ISERROR(VLOOKUP(B49,'220812'!B:B,1,FALSE)),"yes","no")</f>
        <v>no</v>
      </c>
      <c r="G49" s="2" t="s">
        <v>584</v>
      </c>
      <c r="H49" s="11" t="str">
        <f>IF(ISNA(VLOOKUP(B49,CEEMEA!$A:$A,1,0)),IF(ISNA(VLOOKUP(B49,Removes!$A:$A,1,0)),IF(ISNA(VLOOKUP(B49,TTM!$A:$A,1,0)),IF(ISNA(VLOOKUP(B49,FastTrack!$A:$A,1,0)),"Smart421","FastTrack"),"TTM"),"Remove"),"CEEMEA")</f>
        <v>Smart421</v>
      </c>
      <c r="I49" s="11" t="str">
        <f>IF(COUNTIF(schedule!BO$1:ZZ$100,B49)=0,"new","scheduled")</f>
        <v>new</v>
      </c>
    </row>
    <row r="50" spans="1:9">
      <c r="A50" s="11" t="s">
        <v>359</v>
      </c>
      <c r="B50" s="13">
        <v>120810064251</v>
      </c>
      <c r="C50" s="11" t="str">
        <f>IF(ISERROR(VLOOKUP(B50,'200812'!B:C,2,FALSE)),"new",VLOOKUP(B50,'200812'!B:C,2,FALSE))</f>
        <v>new</v>
      </c>
      <c r="D50" s="11" t="str">
        <f>IF(ISERROR(VLOOKUP(B50,'200812'!B:D,3,FALSE)),"new",IF(VLOOKUP(B50,'200812'!B:D,3,FALSE)="new","existing",VLOOKUP(B50,'200812'!B:D,3,FALSE)))</f>
        <v>existing</v>
      </c>
      <c r="E50" s="4">
        <f t="shared" si="1"/>
        <v>41190</v>
      </c>
      <c r="F50" s="11" t="str">
        <f>IF(ISERROR(VLOOKUP(B50,'220812'!B:B,1,FALSE)),"yes","no")</f>
        <v>no</v>
      </c>
      <c r="G50" s="2" t="s">
        <v>360</v>
      </c>
      <c r="H50" s="11" t="str">
        <f>IF(ISNA(VLOOKUP(B50,CEEMEA!$A:$A,1,0)),IF(ISNA(VLOOKUP(B50,Removes!$A:$A,1,0)),IF(ISNA(VLOOKUP(B50,TTM!$A:$A,1,0)),IF(ISNA(VLOOKUP(B50,FastTrack!$A:$A,1,0)),"Smart421","FastTrack"),"TTM"),"Remove"),"CEEMEA")</f>
        <v>Smart421</v>
      </c>
      <c r="I50" s="11" t="str">
        <f>IF(COUNTIF(schedule!BO$1:ZZ$100,B50)=0,"new","scheduled")</f>
        <v>new</v>
      </c>
    </row>
    <row r="51" spans="1:9">
      <c r="A51" s="11" t="s">
        <v>357</v>
      </c>
      <c r="B51" s="13">
        <v>120810064348</v>
      </c>
      <c r="C51" s="11" t="str">
        <f>IF(ISERROR(VLOOKUP(B51,'200812'!B:C,2,FALSE)),"new",VLOOKUP(B51,'200812'!B:C,2,FALSE))</f>
        <v>new</v>
      </c>
      <c r="D51" s="11" t="str">
        <f>IF(ISERROR(VLOOKUP(B51,'200812'!B:D,3,FALSE)),"new",IF(VLOOKUP(B51,'200812'!B:D,3,FALSE)="new","existing",VLOOKUP(B51,'200812'!B:D,3,FALSE)))</f>
        <v>existing</v>
      </c>
      <c r="E51" s="4">
        <f t="shared" si="1"/>
        <v>41190</v>
      </c>
      <c r="F51" s="11" t="str">
        <f>IF(ISERROR(VLOOKUP(B51,'220812'!B:B,1,FALSE)),"yes","no")</f>
        <v>no</v>
      </c>
      <c r="G51" s="2" t="s">
        <v>358</v>
      </c>
      <c r="H51" s="11" t="str">
        <f>IF(ISNA(VLOOKUP(B51,CEEMEA!$A:$A,1,0)),IF(ISNA(VLOOKUP(B51,Removes!$A:$A,1,0)),IF(ISNA(VLOOKUP(B51,TTM!$A:$A,1,0)),IF(ISNA(VLOOKUP(B51,FastTrack!$A:$A,1,0)),"Smart421","FastTrack"),"TTM"),"Remove"),"CEEMEA")</f>
        <v>Smart421</v>
      </c>
      <c r="I51" s="11" t="str">
        <f>IF(COUNTIF(schedule!BO$1:ZZ$100,B51)=0,"new","scheduled")</f>
        <v>new</v>
      </c>
    </row>
    <row r="52" spans="1:9">
      <c r="A52" s="11" t="s">
        <v>355</v>
      </c>
      <c r="B52" s="13">
        <v>120810064438</v>
      </c>
      <c r="C52" s="11" t="str">
        <f>IF(ISERROR(VLOOKUP(B52,'200812'!B:C,2,FALSE)),"new",VLOOKUP(B52,'200812'!B:C,2,FALSE))</f>
        <v>new</v>
      </c>
      <c r="D52" s="11" t="str">
        <f>IF(ISERROR(VLOOKUP(B52,'200812'!B:D,3,FALSE)),"new",IF(VLOOKUP(B52,'200812'!B:D,3,FALSE)="new","existing",VLOOKUP(B52,'200812'!B:D,3,FALSE)))</f>
        <v>existing</v>
      </c>
      <c r="E52" s="4">
        <f t="shared" si="1"/>
        <v>41190</v>
      </c>
      <c r="F52" s="11" t="str">
        <f>IF(ISERROR(VLOOKUP(B52,'220812'!B:B,1,FALSE)),"yes","no")</f>
        <v>no</v>
      </c>
      <c r="G52" s="2" t="s">
        <v>356</v>
      </c>
      <c r="H52" s="11" t="str">
        <f>IF(ISNA(VLOOKUP(B52,CEEMEA!$A:$A,1,0)),IF(ISNA(VLOOKUP(B52,Removes!$A:$A,1,0)),IF(ISNA(VLOOKUP(B52,TTM!$A:$A,1,0)),IF(ISNA(VLOOKUP(B52,FastTrack!$A:$A,1,0)),"Smart421","FastTrack"),"TTM"),"Remove"),"CEEMEA")</f>
        <v>Smart421</v>
      </c>
      <c r="I52" s="11" t="str">
        <f>IF(COUNTIF(schedule!BO$1:ZZ$100,B52)=0,"new","scheduled")</f>
        <v>new</v>
      </c>
    </row>
    <row r="53" spans="1:9">
      <c r="A53" s="11" t="s">
        <v>378</v>
      </c>
      <c r="B53" s="13">
        <v>120813062647</v>
      </c>
      <c r="C53" s="11" t="str">
        <f>IF(ISERROR(VLOOKUP(B53,'200812'!B:C,2,FALSE)),"new",VLOOKUP(B53,'200812'!B:C,2,FALSE))</f>
        <v>new</v>
      </c>
      <c r="D53" s="11" t="str">
        <f>IF(ISERROR(VLOOKUP(B53,'200812'!B:D,3,FALSE)),"new",IF(VLOOKUP(B53,'200812'!B:D,3,FALSE)="new","existing",VLOOKUP(B53,'200812'!B:D,3,FALSE)))</f>
        <v>existing</v>
      </c>
      <c r="E53" s="4" t="e">
        <f t="shared" si="1"/>
        <v>#VALUE!</v>
      </c>
      <c r="F53" s="11" t="str">
        <f>IF(ISERROR(VLOOKUP(B53,'220812'!B:B,1,FALSE)),"yes","no")</f>
        <v>no</v>
      </c>
      <c r="G53" s="2" t="s">
        <v>379</v>
      </c>
      <c r="H53" s="11" t="str">
        <f>IF(ISNA(VLOOKUP(B53,CEEMEA!$A:$A,1,0)),IF(ISNA(VLOOKUP(B53,Removes!$A:$A,1,0)),IF(ISNA(VLOOKUP(B53,TTM!$A:$A,1,0)),IF(ISNA(VLOOKUP(B53,FastTrack!$A:$A,1,0)),"Smart421","FastTrack"),"TTM"),"Remove"),"CEEMEA")</f>
        <v>Smart421</v>
      </c>
      <c r="I53" s="11" t="str">
        <f>IF(COUNTIF(schedule!BO$1:ZZ$100,B53)=0,"new","scheduled")</f>
        <v>scheduled</v>
      </c>
    </row>
    <row r="54" spans="1:9">
      <c r="A54" s="11" t="s">
        <v>451</v>
      </c>
      <c r="B54" s="13">
        <v>120813065002</v>
      </c>
      <c r="C54" s="11" t="str">
        <f>IF(ISERROR(VLOOKUP(B54,'200812'!B:C,2,FALSE)),"new",VLOOKUP(B54,'200812'!B:C,2,FALSE))</f>
        <v>new</v>
      </c>
      <c r="D54" s="11" t="str">
        <f>IF(ISERROR(VLOOKUP(B54,'200812'!B:D,3,FALSE)),"new",IF(VLOOKUP(B54,'200812'!B:D,3,FALSE)="new","existing",VLOOKUP(B54,'200812'!B:D,3,FALSE)))</f>
        <v>existing</v>
      </c>
      <c r="E54" s="4" t="e">
        <f t="shared" si="1"/>
        <v>#VALUE!</v>
      </c>
      <c r="F54" s="11" t="str">
        <f>IF(ISERROR(VLOOKUP(B54,'220812'!B:B,1,FALSE)),"yes","no")</f>
        <v>yes</v>
      </c>
      <c r="G54" s="2" t="s">
        <v>527</v>
      </c>
      <c r="H54" s="11" t="str">
        <f>IF(ISNA(VLOOKUP(B54,CEEMEA!$A:$A,1,0)),IF(ISNA(VLOOKUP(B54,Removes!$A:$A,1,0)),IF(ISNA(VLOOKUP(B54,TTM!$A:$A,1,0)),IF(ISNA(VLOOKUP(B54,FastTrack!$A:$A,1,0)),"Smart421","FastTrack"),"TTM"),"Remove"),"CEEMEA")</f>
        <v>Smart421</v>
      </c>
      <c r="I54" s="11" t="str">
        <f>IF(COUNTIF(schedule!BO$1:ZZ$100,B54)=0,"new","scheduled")</f>
        <v>new</v>
      </c>
    </row>
    <row r="55" spans="1:9">
      <c r="A55" s="11" t="s">
        <v>375</v>
      </c>
      <c r="B55" s="13">
        <v>120813112250</v>
      </c>
      <c r="C55" s="11" t="str">
        <f>IF(ISERROR(VLOOKUP(B55,'200812'!B:C,2,FALSE)),"new",VLOOKUP(B55,'200812'!B:C,2,FALSE))</f>
        <v>new</v>
      </c>
      <c r="D55" s="11" t="str">
        <f>IF(ISERROR(VLOOKUP(B55,'200812'!B:D,3,FALSE)),"new",IF(VLOOKUP(B55,'200812'!B:D,3,FALSE)="new","existing",VLOOKUP(B55,'200812'!B:D,3,FALSE)))</f>
        <v>existing</v>
      </c>
      <c r="E55" s="4" t="e">
        <f t="shared" si="1"/>
        <v>#VALUE!</v>
      </c>
      <c r="F55" s="11" t="str">
        <f>IF(ISERROR(VLOOKUP(B55,'220812'!B:B,1,FALSE)),"yes","no")</f>
        <v>no</v>
      </c>
      <c r="G55" s="2" t="s">
        <v>523</v>
      </c>
      <c r="H55" s="11" t="str">
        <f>IF(ISNA(VLOOKUP(B55,CEEMEA!$A:$A,1,0)),IF(ISNA(VLOOKUP(B55,Removes!$A:$A,1,0)),IF(ISNA(VLOOKUP(B55,TTM!$A:$A,1,0)),IF(ISNA(VLOOKUP(B55,FastTrack!$A:$A,1,0)),"Smart421","FastTrack"),"TTM"),"Remove"),"CEEMEA")</f>
        <v>Smart421</v>
      </c>
      <c r="I55" s="11" t="str">
        <f>IF(COUNTIF(schedule!BO$1:ZZ$100,B55)=0,"new","scheduled")</f>
        <v>new</v>
      </c>
    </row>
    <row r="56" spans="1:9">
      <c r="A56" s="11" t="s">
        <v>374</v>
      </c>
      <c r="B56" s="13">
        <v>120813112807</v>
      </c>
      <c r="C56" s="11" t="str">
        <f>IF(ISERROR(VLOOKUP(B56,'200812'!B:C,2,FALSE)),"new",VLOOKUP(B56,'200812'!B:C,2,FALSE))</f>
        <v>new</v>
      </c>
      <c r="D56" s="11" t="str">
        <f>IF(ISERROR(VLOOKUP(B56,'200812'!B:D,3,FALSE)),"new",IF(VLOOKUP(B56,'200812'!B:D,3,FALSE)="new","existing",VLOOKUP(B56,'200812'!B:D,3,FALSE)))</f>
        <v>existing</v>
      </c>
      <c r="E56" s="4" t="e">
        <f t="shared" si="1"/>
        <v>#VALUE!</v>
      </c>
      <c r="F56" s="11" t="str">
        <f>IF(ISERROR(VLOOKUP(B56,'220812'!B:B,1,FALSE)),"yes","no")</f>
        <v>no</v>
      </c>
      <c r="G56" s="2" t="s">
        <v>522</v>
      </c>
      <c r="H56" s="11" t="str">
        <f>IF(ISNA(VLOOKUP(B56,CEEMEA!$A:$A,1,0)),IF(ISNA(VLOOKUP(B56,Removes!$A:$A,1,0)),IF(ISNA(VLOOKUP(B56,TTM!$A:$A,1,0)),IF(ISNA(VLOOKUP(B56,FastTrack!$A:$A,1,0)),"Smart421","FastTrack"),"TTM"),"Remove"),"CEEMEA")</f>
        <v>Smart421</v>
      </c>
      <c r="I56" s="11" t="str">
        <f>IF(COUNTIF(schedule!BO$1:ZZ$100,B56)=0,"new","scheduled")</f>
        <v>new</v>
      </c>
    </row>
    <row r="57" spans="1:9">
      <c r="A57" s="11" t="s">
        <v>373</v>
      </c>
      <c r="B57" s="13">
        <v>120813113015</v>
      </c>
      <c r="C57" s="11" t="str">
        <f>IF(ISERROR(VLOOKUP(B57,'200812'!B:C,2,FALSE)),"new",VLOOKUP(B57,'200812'!B:C,2,FALSE))</f>
        <v>new</v>
      </c>
      <c r="D57" s="11" t="str">
        <f>IF(ISERROR(VLOOKUP(B57,'200812'!B:D,3,FALSE)),"new",IF(VLOOKUP(B57,'200812'!B:D,3,FALSE)="new","existing",VLOOKUP(B57,'200812'!B:D,3,FALSE)))</f>
        <v>existing</v>
      </c>
      <c r="E57" s="4" t="e">
        <f t="shared" si="1"/>
        <v>#VALUE!</v>
      </c>
      <c r="F57" s="11" t="str">
        <f>IF(ISERROR(VLOOKUP(B57,'220812'!B:B,1,FALSE)),"yes","no")</f>
        <v>no</v>
      </c>
      <c r="G57" s="2" t="s">
        <v>521</v>
      </c>
      <c r="H57" s="11" t="str">
        <f>IF(ISNA(VLOOKUP(B57,CEEMEA!$A:$A,1,0)),IF(ISNA(VLOOKUP(B57,Removes!$A:$A,1,0)),IF(ISNA(VLOOKUP(B57,TTM!$A:$A,1,0)),IF(ISNA(VLOOKUP(B57,FastTrack!$A:$A,1,0)),"Smart421","FastTrack"),"TTM"),"Remove"),"CEEMEA")</f>
        <v>Smart421</v>
      </c>
      <c r="I57" s="11" t="str">
        <f>IF(COUNTIF(schedule!BO$1:ZZ$100,B57)=0,"new","scheduled")</f>
        <v>new</v>
      </c>
    </row>
    <row r="58" spans="1:9">
      <c r="A58" s="11" t="s">
        <v>371</v>
      </c>
      <c r="B58" s="13">
        <v>120813113543</v>
      </c>
      <c r="C58" s="11" t="str">
        <f>IF(ISERROR(VLOOKUP(B58,'200812'!B:C,2,FALSE)),"new",VLOOKUP(B58,'200812'!B:C,2,FALSE))</f>
        <v>new</v>
      </c>
      <c r="D58" s="11" t="str">
        <f>IF(ISERROR(VLOOKUP(B58,'200812'!B:D,3,FALSE)),"new",IF(VLOOKUP(B58,'200812'!B:D,3,FALSE)="new","existing",VLOOKUP(B58,'200812'!B:D,3,FALSE)))</f>
        <v>existing</v>
      </c>
      <c r="E58" s="4" t="e">
        <f t="shared" si="1"/>
        <v>#VALUE!</v>
      </c>
      <c r="F58" s="11" t="str">
        <f>IF(ISERROR(VLOOKUP(B58,'220812'!B:B,1,FALSE)),"yes","no")</f>
        <v>no</v>
      </c>
      <c r="G58" s="2" t="s">
        <v>519</v>
      </c>
      <c r="H58" s="11" t="str">
        <f>IF(ISNA(VLOOKUP(B58,CEEMEA!$A:$A,1,0)),IF(ISNA(VLOOKUP(B58,Removes!$A:$A,1,0)),IF(ISNA(VLOOKUP(B58,TTM!$A:$A,1,0)),IF(ISNA(VLOOKUP(B58,FastTrack!$A:$A,1,0)),"Smart421","FastTrack"),"TTM"),"Remove"),"CEEMEA")</f>
        <v>Smart421</v>
      </c>
      <c r="I58" s="11" t="str">
        <f>IF(COUNTIF(schedule!BO$1:ZZ$100,B58)=0,"new","scheduled")</f>
        <v>new</v>
      </c>
    </row>
    <row r="59" spans="1:9">
      <c r="A59" s="11" t="s">
        <v>370</v>
      </c>
      <c r="B59" s="13">
        <v>120813113745</v>
      </c>
      <c r="C59" s="11" t="str">
        <f>IF(ISERROR(VLOOKUP(B59,'200812'!B:C,2,FALSE)),"new",VLOOKUP(B59,'200812'!B:C,2,FALSE))</f>
        <v>new</v>
      </c>
      <c r="D59" s="11" t="str">
        <f>IF(ISERROR(VLOOKUP(B59,'200812'!B:D,3,FALSE)),"new",IF(VLOOKUP(B59,'200812'!B:D,3,FALSE)="new","existing",VLOOKUP(B59,'200812'!B:D,3,FALSE)))</f>
        <v>existing</v>
      </c>
      <c r="E59" s="4" t="e">
        <f t="shared" si="1"/>
        <v>#VALUE!</v>
      </c>
      <c r="F59" s="11" t="str">
        <f>IF(ISERROR(VLOOKUP(B59,'220812'!B:B,1,FALSE)),"yes","no")</f>
        <v>no</v>
      </c>
      <c r="G59" s="2" t="s">
        <v>518</v>
      </c>
      <c r="H59" s="11" t="str">
        <f>IF(ISNA(VLOOKUP(B59,CEEMEA!$A:$A,1,0)),IF(ISNA(VLOOKUP(B59,Removes!$A:$A,1,0)),IF(ISNA(VLOOKUP(B59,TTM!$A:$A,1,0)),IF(ISNA(VLOOKUP(B59,FastTrack!$A:$A,1,0)),"Smart421","FastTrack"),"TTM"),"Remove"),"CEEMEA")</f>
        <v>Smart421</v>
      </c>
      <c r="I59" s="11" t="str">
        <f>IF(COUNTIF(schedule!BO$1:ZZ$100,B59)=0,"new","scheduled")</f>
        <v>new</v>
      </c>
    </row>
    <row r="60" spans="1:9">
      <c r="A60" s="11" t="s">
        <v>369</v>
      </c>
      <c r="B60" s="13">
        <v>120813114004</v>
      </c>
      <c r="C60" s="11" t="str">
        <f>IF(ISERROR(VLOOKUP(B60,'200812'!B:C,2,FALSE)),"new",VLOOKUP(B60,'200812'!B:C,2,FALSE))</f>
        <v>new</v>
      </c>
      <c r="D60" s="11" t="str">
        <f>IF(ISERROR(VLOOKUP(B60,'200812'!B:D,3,FALSE)),"new",IF(VLOOKUP(B60,'200812'!B:D,3,FALSE)="new","existing",VLOOKUP(B60,'200812'!B:D,3,FALSE)))</f>
        <v>existing</v>
      </c>
      <c r="E60" s="4" t="e">
        <f t="shared" si="1"/>
        <v>#VALUE!</v>
      </c>
      <c r="F60" s="11" t="str">
        <f>IF(ISERROR(VLOOKUP(B60,'220812'!B:B,1,FALSE)),"yes","no")</f>
        <v>no</v>
      </c>
      <c r="G60" s="2" t="s">
        <v>517</v>
      </c>
      <c r="H60" s="11" t="str">
        <f>IF(ISNA(VLOOKUP(B60,CEEMEA!$A:$A,1,0)),IF(ISNA(VLOOKUP(B60,Removes!$A:$A,1,0)),IF(ISNA(VLOOKUP(B60,TTM!$A:$A,1,0)),IF(ISNA(VLOOKUP(B60,FastTrack!$A:$A,1,0)),"Smart421","FastTrack"),"TTM"),"Remove"),"CEEMEA")</f>
        <v>Smart421</v>
      </c>
      <c r="I60" s="11" t="str">
        <f>IF(COUNTIF(schedule!BO$1:ZZ$100,B60)=0,"new","scheduled")</f>
        <v>new</v>
      </c>
    </row>
    <row r="61" spans="1:9">
      <c r="A61" s="11" t="s">
        <v>368</v>
      </c>
      <c r="B61" s="13">
        <v>120813114157</v>
      </c>
      <c r="C61" s="11" t="str">
        <f>IF(ISERROR(VLOOKUP(B61,'200812'!B:C,2,FALSE)),"new",VLOOKUP(B61,'200812'!B:C,2,FALSE))</f>
        <v>new</v>
      </c>
      <c r="D61" s="11" t="str">
        <f>IF(ISERROR(VLOOKUP(B61,'200812'!B:D,3,FALSE)),"new",IF(VLOOKUP(B61,'200812'!B:D,3,FALSE)="new","existing",VLOOKUP(B61,'200812'!B:D,3,FALSE)))</f>
        <v>existing</v>
      </c>
      <c r="E61" s="4" t="e">
        <f t="shared" si="1"/>
        <v>#VALUE!</v>
      </c>
      <c r="F61" s="11" t="str">
        <f>IF(ISERROR(VLOOKUP(B61,'220812'!B:B,1,FALSE)),"yes","no")</f>
        <v>no</v>
      </c>
      <c r="G61" s="2" t="s">
        <v>516</v>
      </c>
      <c r="H61" s="11" t="str">
        <f>IF(ISNA(VLOOKUP(B61,CEEMEA!$A:$A,1,0)),IF(ISNA(VLOOKUP(B61,Removes!$A:$A,1,0)),IF(ISNA(VLOOKUP(B61,TTM!$A:$A,1,0)),IF(ISNA(VLOOKUP(B61,FastTrack!$A:$A,1,0)),"Smart421","FastTrack"),"TTM"),"Remove"),"CEEMEA")</f>
        <v>Smart421</v>
      </c>
      <c r="I61" s="11" t="str">
        <f>IF(COUNTIF(schedule!BO$1:ZZ$100,B61)=0,"new","scheduled")</f>
        <v>new</v>
      </c>
    </row>
    <row r="62" spans="1:9">
      <c r="A62" s="11" t="s">
        <v>367</v>
      </c>
      <c r="B62" s="13">
        <v>120813114344</v>
      </c>
      <c r="C62" s="11" t="str">
        <f>IF(ISERROR(VLOOKUP(B62,'200812'!B:C,2,FALSE)),"new",VLOOKUP(B62,'200812'!B:C,2,FALSE))</f>
        <v>new</v>
      </c>
      <c r="D62" s="11" t="str">
        <f>IF(ISERROR(VLOOKUP(B62,'200812'!B:D,3,FALSE)),"new",IF(VLOOKUP(B62,'200812'!B:D,3,FALSE)="new","existing",VLOOKUP(B62,'200812'!B:D,3,FALSE)))</f>
        <v>existing</v>
      </c>
      <c r="E62" s="4" t="e">
        <f t="shared" si="1"/>
        <v>#VALUE!</v>
      </c>
      <c r="F62" s="11" t="str">
        <f>IF(ISERROR(VLOOKUP(B62,'220812'!B:B,1,FALSE)),"yes","no")</f>
        <v>no</v>
      </c>
      <c r="G62" s="2" t="s">
        <v>515</v>
      </c>
      <c r="H62" s="11" t="str">
        <f>IF(ISNA(VLOOKUP(B62,CEEMEA!$A:$A,1,0)),IF(ISNA(VLOOKUP(B62,Removes!$A:$A,1,0)),IF(ISNA(VLOOKUP(B62,TTM!$A:$A,1,0)),IF(ISNA(VLOOKUP(B62,FastTrack!$A:$A,1,0)),"Smart421","FastTrack"),"TTM"),"Remove"),"CEEMEA")</f>
        <v>Smart421</v>
      </c>
      <c r="I62" s="11" t="str">
        <f>IF(COUNTIF(schedule!BO$1:ZZ$100,B62)=0,"new","scheduled")</f>
        <v>new</v>
      </c>
    </row>
    <row r="63" spans="1:9">
      <c r="A63" s="11" t="s">
        <v>366</v>
      </c>
      <c r="B63" s="13">
        <v>120813114601</v>
      </c>
      <c r="C63" s="11" t="str">
        <f>IF(ISERROR(VLOOKUP(B63,'200812'!B:C,2,FALSE)),"new",VLOOKUP(B63,'200812'!B:C,2,FALSE))</f>
        <v>new</v>
      </c>
      <c r="D63" s="11" t="str">
        <f>IF(ISERROR(VLOOKUP(B63,'200812'!B:D,3,FALSE)),"new",IF(VLOOKUP(B63,'200812'!B:D,3,FALSE)="new","existing",VLOOKUP(B63,'200812'!B:D,3,FALSE)))</f>
        <v>existing</v>
      </c>
      <c r="E63" s="4" t="e">
        <f t="shared" si="1"/>
        <v>#VALUE!</v>
      </c>
      <c r="F63" s="11" t="str">
        <f>IF(ISERROR(VLOOKUP(B63,'220812'!B:B,1,FALSE)),"yes","no")</f>
        <v>no</v>
      </c>
      <c r="G63" s="2" t="s">
        <v>514</v>
      </c>
      <c r="H63" s="11" t="str">
        <f>IF(ISNA(VLOOKUP(B63,CEEMEA!$A:$A,1,0)),IF(ISNA(VLOOKUP(B63,Removes!$A:$A,1,0)),IF(ISNA(VLOOKUP(B63,TTM!$A:$A,1,0)),IF(ISNA(VLOOKUP(B63,FastTrack!$A:$A,1,0)),"Smart421","FastTrack"),"TTM"),"Remove"),"CEEMEA")</f>
        <v>Smart421</v>
      </c>
      <c r="I63" s="11" t="str">
        <f>IF(COUNTIF(schedule!BO$1:ZZ$100,B63)=0,"new","scheduled")</f>
        <v>new</v>
      </c>
    </row>
    <row r="64" spans="1:9">
      <c r="A64" s="11" t="s">
        <v>40</v>
      </c>
      <c r="B64" s="13">
        <v>120813141755</v>
      </c>
      <c r="C64" s="11" t="str">
        <f>IF(ISERROR(VLOOKUP(B64,'200812'!B:C,2,FALSE)),"new",VLOOKUP(B64,'200812'!B:C,2,FALSE))</f>
        <v>new</v>
      </c>
      <c r="D64" s="11" t="str">
        <f>IF(ISERROR(VLOOKUP(B64,'200812'!B:D,3,FALSE)),"new",IF(VLOOKUP(B64,'200812'!B:D,3,FALSE)="new","existing",VLOOKUP(B64,'200812'!B:D,3,FALSE)))</f>
        <v>existing</v>
      </c>
      <c r="E64" s="4" t="e">
        <f t="shared" si="1"/>
        <v>#VALUE!</v>
      </c>
      <c r="F64" s="11" t="str">
        <f>IF(ISERROR(VLOOKUP(B64,'220812'!B:B,1,FALSE)),"yes","no")</f>
        <v>no</v>
      </c>
      <c r="G64" s="2" t="s">
        <v>365</v>
      </c>
      <c r="H64" s="11" t="str">
        <f>IF(ISNA(VLOOKUP(B64,CEEMEA!$A:$A,1,0)),IF(ISNA(VLOOKUP(B64,Removes!$A:$A,1,0)),IF(ISNA(VLOOKUP(B64,TTM!$A:$A,1,0)),IF(ISNA(VLOOKUP(B64,FastTrack!$A:$A,1,0)),"Smart421","FastTrack"),"TTM"),"Remove"),"CEEMEA")</f>
        <v>Smart421</v>
      </c>
      <c r="I64" s="11" t="str">
        <f>IF(COUNTIF(schedule!BO$1:ZZ$100,B64)=0,"new","scheduled")</f>
        <v>new</v>
      </c>
    </row>
    <row r="65" spans="1:9">
      <c r="A65" s="11" t="s">
        <v>391</v>
      </c>
      <c r="B65" s="13">
        <v>120814031406</v>
      </c>
      <c r="C65" s="11" t="str">
        <f>IF(ISERROR(VLOOKUP(B65,'200812'!B:C,2,FALSE)),"new",VLOOKUP(B65,'200812'!B:C,2,FALSE))</f>
        <v>new</v>
      </c>
      <c r="D65" s="11" t="str">
        <f>IF(ISERROR(VLOOKUP(B65,'200812'!B:D,3,FALSE)),"new",IF(VLOOKUP(B65,'200812'!B:D,3,FALSE)="new","existing",VLOOKUP(B65,'200812'!B:D,3,FALSE)))</f>
        <v>existing</v>
      </c>
      <c r="E65" s="4" t="e">
        <f t="shared" si="1"/>
        <v>#VALUE!</v>
      </c>
      <c r="F65" s="11" t="str">
        <f>IF(ISERROR(VLOOKUP(B65,'220812'!B:B,1,FALSE)),"yes","no")</f>
        <v>no</v>
      </c>
      <c r="G65" s="2" t="s">
        <v>392</v>
      </c>
      <c r="H65" s="11" t="str">
        <f>IF(ISNA(VLOOKUP(B65,CEEMEA!$A:$A,1,0)),IF(ISNA(VLOOKUP(B65,Removes!$A:$A,1,0)),IF(ISNA(VLOOKUP(B65,TTM!$A:$A,1,0)),IF(ISNA(VLOOKUP(B65,FastTrack!$A:$A,1,0)),"Smart421","FastTrack"),"TTM"),"Remove"),"CEEMEA")</f>
        <v>Smart421</v>
      </c>
      <c r="I65" s="11" t="str">
        <f>IF(COUNTIF(schedule!BO$1:ZZ$100,B65)=0,"new","scheduled")</f>
        <v>new</v>
      </c>
    </row>
    <row r="66" spans="1:9">
      <c r="A66" s="11" t="s">
        <v>419</v>
      </c>
      <c r="B66" s="13">
        <v>120814032430</v>
      </c>
      <c r="C66" s="11" t="str">
        <f>IF(ISERROR(VLOOKUP(B66,'200812'!B:C,2,FALSE)),"new",VLOOKUP(B66,'200812'!B:C,2,FALSE))</f>
        <v>new</v>
      </c>
      <c r="D66" s="11" t="str">
        <f>IF(ISERROR(VLOOKUP(B66,'200812'!B:D,3,FALSE)),"new",IF(VLOOKUP(B66,'200812'!B:D,3,FALSE)="new","existing",VLOOKUP(B66,'200812'!B:D,3,FALSE)))</f>
        <v>existing</v>
      </c>
      <c r="E66" s="4" t="e">
        <f t="shared" si="1"/>
        <v>#VALUE!</v>
      </c>
      <c r="F66" s="11" t="str">
        <f>IF(ISERROR(VLOOKUP(B66,'220812'!B:B,1,FALSE)),"yes","no")</f>
        <v>no</v>
      </c>
      <c r="G66" s="2" t="s">
        <v>580</v>
      </c>
      <c r="H66" s="11" t="str">
        <f>IF(ISNA(VLOOKUP(B66,CEEMEA!$A:$A,1,0)),IF(ISNA(VLOOKUP(B66,Removes!$A:$A,1,0)),IF(ISNA(VLOOKUP(B66,TTM!$A:$A,1,0)),IF(ISNA(VLOOKUP(B66,FastTrack!$A:$A,1,0)),"Smart421","FastTrack"),"TTM"),"Remove"),"CEEMEA")</f>
        <v>Smart421</v>
      </c>
      <c r="I66" s="11" t="str">
        <f>IF(COUNTIF(schedule!BO$1:ZZ$100,B66)=0,"new","scheduled")</f>
        <v>new</v>
      </c>
    </row>
    <row r="67" spans="1:9">
      <c r="A67" s="11" t="s">
        <v>415</v>
      </c>
      <c r="B67" s="13">
        <v>120814041549</v>
      </c>
      <c r="C67" s="11" t="str">
        <f>IF(ISERROR(VLOOKUP(B67,'200812'!B:C,2,FALSE)),"new",VLOOKUP(B67,'200812'!B:C,2,FALSE))</f>
        <v>new</v>
      </c>
      <c r="D67" s="11" t="str">
        <f>IF(ISERROR(VLOOKUP(B67,'200812'!B:D,3,FALSE)),"new",IF(VLOOKUP(B67,'200812'!B:D,3,FALSE)="new","existing",VLOOKUP(B67,'200812'!B:D,3,FALSE)))</f>
        <v>existing</v>
      </c>
      <c r="E67" s="4" t="e">
        <f t="shared" ref="E67:E130" si="2">DATEVALUE(MID(G67,SEARCH("/",G67,1)-2,10))</f>
        <v>#VALUE!</v>
      </c>
      <c r="F67" s="11" t="str">
        <f>IF(ISERROR(VLOOKUP(B67,'220812'!B:B,1,FALSE)),"yes","no")</f>
        <v>no</v>
      </c>
      <c r="G67" s="2" t="s">
        <v>550</v>
      </c>
      <c r="H67" s="11" t="str">
        <f>IF(ISNA(VLOOKUP(B67,CEEMEA!$A:$A,1,0)),IF(ISNA(VLOOKUP(B67,Removes!$A:$A,1,0)),IF(ISNA(VLOOKUP(B67,TTM!$A:$A,1,0)),IF(ISNA(VLOOKUP(B67,FastTrack!$A:$A,1,0)),"Smart421","FastTrack"),"TTM"),"Remove"),"CEEMEA")</f>
        <v>Smart421</v>
      </c>
      <c r="I67" s="11" t="str">
        <f>IF(COUNTIF(schedule!BO$1:ZZ$100,B67)=0,"new","scheduled")</f>
        <v>new</v>
      </c>
    </row>
    <row r="68" spans="1:9">
      <c r="A68" s="11" t="s">
        <v>414</v>
      </c>
      <c r="B68" s="13">
        <v>120814043820</v>
      </c>
      <c r="C68" s="11" t="str">
        <f>IF(ISERROR(VLOOKUP(B68,'200812'!B:C,2,FALSE)),"new",VLOOKUP(B68,'200812'!B:C,2,FALSE))</f>
        <v>new</v>
      </c>
      <c r="D68" s="11" t="str">
        <f>IF(ISERROR(VLOOKUP(B68,'200812'!B:D,3,FALSE)),"new",IF(VLOOKUP(B68,'200812'!B:D,3,FALSE)="new","existing",VLOOKUP(B68,'200812'!B:D,3,FALSE)))</f>
        <v>existing</v>
      </c>
      <c r="E68" s="4" t="e">
        <f t="shared" si="2"/>
        <v>#VALUE!</v>
      </c>
      <c r="F68" s="11" t="str">
        <f>IF(ISERROR(VLOOKUP(B68,'220812'!B:B,1,FALSE)),"yes","no")</f>
        <v>no</v>
      </c>
      <c r="G68" s="2" t="s">
        <v>549</v>
      </c>
      <c r="H68" s="11" t="str">
        <f>IF(ISNA(VLOOKUP(B68,CEEMEA!$A:$A,1,0)),IF(ISNA(VLOOKUP(B68,Removes!$A:$A,1,0)),IF(ISNA(VLOOKUP(B68,TTM!$A:$A,1,0)),IF(ISNA(VLOOKUP(B68,FastTrack!$A:$A,1,0)),"Smart421","FastTrack"),"TTM"),"Remove"),"CEEMEA")</f>
        <v>Smart421</v>
      </c>
      <c r="I68" s="11" t="str">
        <f>IF(COUNTIF(schedule!BO$1:ZZ$100,B68)=0,"new","scheduled")</f>
        <v>new</v>
      </c>
    </row>
    <row r="69" spans="1:9">
      <c r="A69" s="11" t="s">
        <v>413</v>
      </c>
      <c r="B69" s="13">
        <v>120814044551</v>
      </c>
      <c r="C69" s="11" t="str">
        <f>IF(ISERROR(VLOOKUP(B69,'200812'!B:C,2,FALSE)),"new",VLOOKUP(B69,'200812'!B:C,2,FALSE))</f>
        <v>new</v>
      </c>
      <c r="D69" s="11" t="str">
        <f>IF(ISERROR(VLOOKUP(B69,'200812'!B:D,3,FALSE)),"new",IF(VLOOKUP(B69,'200812'!B:D,3,FALSE)="new","existing",VLOOKUP(B69,'200812'!B:D,3,FALSE)))</f>
        <v>existing</v>
      </c>
      <c r="E69" s="4" t="e">
        <f t="shared" si="2"/>
        <v>#VALUE!</v>
      </c>
      <c r="F69" s="11" t="str">
        <f>IF(ISERROR(VLOOKUP(B69,'220812'!B:B,1,FALSE)),"yes","no")</f>
        <v>no</v>
      </c>
      <c r="G69" s="2" t="s">
        <v>548</v>
      </c>
      <c r="H69" s="11" t="str">
        <f>IF(ISNA(VLOOKUP(B69,CEEMEA!$A:$A,1,0)),IF(ISNA(VLOOKUP(B69,Removes!$A:$A,1,0)),IF(ISNA(VLOOKUP(B69,TTM!$A:$A,1,0)),IF(ISNA(VLOOKUP(B69,FastTrack!$A:$A,1,0)),"Smart421","FastTrack"),"TTM"),"Remove"),"CEEMEA")</f>
        <v>Smart421</v>
      </c>
      <c r="I69" s="11" t="str">
        <f>IF(COUNTIF(schedule!BO$1:ZZ$100,B69)=0,"new","scheduled")</f>
        <v>new</v>
      </c>
    </row>
    <row r="70" spans="1:9">
      <c r="A70" s="11" t="s">
        <v>412</v>
      </c>
      <c r="B70" s="13">
        <v>120814051133</v>
      </c>
      <c r="C70" s="11" t="str">
        <f>IF(ISERROR(VLOOKUP(B70,'200812'!B:C,2,FALSE)),"new",VLOOKUP(B70,'200812'!B:C,2,FALSE))</f>
        <v>new</v>
      </c>
      <c r="D70" s="11" t="str">
        <f>IF(ISERROR(VLOOKUP(B70,'200812'!B:D,3,FALSE)),"new",IF(VLOOKUP(B70,'200812'!B:D,3,FALSE)="new","existing",VLOOKUP(B70,'200812'!B:D,3,FALSE)))</f>
        <v>existing</v>
      </c>
      <c r="E70" s="4" t="e">
        <f t="shared" si="2"/>
        <v>#VALUE!</v>
      </c>
      <c r="F70" s="11" t="str">
        <f>IF(ISERROR(VLOOKUP(B70,'220812'!B:B,1,FALSE)),"yes","no")</f>
        <v>no</v>
      </c>
      <c r="G70" s="2" t="s">
        <v>547</v>
      </c>
      <c r="H70" s="11" t="str">
        <f>IF(ISNA(VLOOKUP(B70,CEEMEA!$A:$A,1,0)),IF(ISNA(VLOOKUP(B70,Removes!$A:$A,1,0)),IF(ISNA(VLOOKUP(B70,TTM!$A:$A,1,0)),IF(ISNA(VLOOKUP(B70,FastTrack!$A:$A,1,0)),"Smart421","FastTrack"),"TTM"),"Remove"),"CEEMEA")</f>
        <v>Smart421</v>
      </c>
      <c r="I70" s="11" t="str">
        <f>IF(COUNTIF(schedule!BO$1:ZZ$100,B70)=0,"new","scheduled")</f>
        <v>new</v>
      </c>
    </row>
    <row r="71" spans="1:9">
      <c r="A71" s="11" t="s">
        <v>128</v>
      </c>
      <c r="B71" s="13">
        <v>120814105536</v>
      </c>
      <c r="C71" s="11" t="str">
        <f>IF(ISERROR(VLOOKUP(B71,'200812'!B:C,2,FALSE)),"new",VLOOKUP(B71,'200812'!B:C,2,FALSE))</f>
        <v>new</v>
      </c>
      <c r="D71" s="11" t="str">
        <f>IF(ISERROR(VLOOKUP(B71,'200812'!B:D,3,FALSE)),"new",IF(VLOOKUP(B71,'200812'!B:D,3,FALSE)="new","existing",VLOOKUP(B71,'200812'!B:D,3,FALSE)))</f>
        <v>existing</v>
      </c>
      <c r="E71" s="4" t="e">
        <f t="shared" si="2"/>
        <v>#VALUE!</v>
      </c>
      <c r="F71" s="11" t="str">
        <f>IF(ISERROR(VLOOKUP(B71,'220812'!B:B,1,FALSE)),"yes","no")</f>
        <v>no</v>
      </c>
      <c r="G71" s="2" t="s">
        <v>363</v>
      </c>
      <c r="H71" s="11" t="str">
        <f>IF(ISNA(VLOOKUP(B71,CEEMEA!$A:$A,1,0)),IF(ISNA(VLOOKUP(B71,Removes!$A:$A,1,0)),IF(ISNA(VLOOKUP(B71,TTM!$A:$A,1,0)),IF(ISNA(VLOOKUP(B71,FastTrack!$A:$A,1,0)),"Smart421","FastTrack"),"TTM"),"Remove"),"CEEMEA")</f>
        <v>Smart421</v>
      </c>
      <c r="I71" s="11" t="str">
        <f>IF(COUNTIF(schedule!BO$1:ZZ$100,B71)=0,"new","scheduled")</f>
        <v>scheduled</v>
      </c>
    </row>
    <row r="72" spans="1:9">
      <c r="A72" s="11" t="s">
        <v>362</v>
      </c>
      <c r="B72" s="13">
        <v>120814105931</v>
      </c>
      <c r="C72" s="11" t="str">
        <f>IF(ISERROR(VLOOKUP(B72,'200812'!B:C,2,FALSE)),"new",VLOOKUP(B72,'200812'!B:C,2,FALSE))</f>
        <v>new</v>
      </c>
      <c r="D72" s="11" t="str">
        <f>IF(ISERROR(VLOOKUP(B72,'200812'!B:D,3,FALSE)),"new",IF(VLOOKUP(B72,'200812'!B:D,3,FALSE)="new","existing",VLOOKUP(B72,'200812'!B:D,3,FALSE)))</f>
        <v>existing</v>
      </c>
      <c r="E72" s="4" t="e">
        <f t="shared" si="2"/>
        <v>#VALUE!</v>
      </c>
      <c r="F72" s="11" t="str">
        <f>IF(ISERROR(VLOOKUP(B72,'220812'!B:B,1,FALSE)),"yes","no")</f>
        <v>yes</v>
      </c>
      <c r="G72" s="2" t="s">
        <v>529</v>
      </c>
      <c r="H72" s="11" t="str">
        <f>IF(ISNA(VLOOKUP(B72,CEEMEA!$A:$A,1,0)),IF(ISNA(VLOOKUP(B72,Removes!$A:$A,1,0)),IF(ISNA(VLOOKUP(B72,TTM!$A:$A,1,0)),IF(ISNA(VLOOKUP(B72,FastTrack!$A:$A,1,0)),"Smart421","FastTrack"),"TTM"),"Remove"),"CEEMEA")</f>
        <v>Smart421</v>
      </c>
      <c r="I72" s="11" t="str">
        <f>IF(COUNTIF(schedule!BO$1:ZZ$100,B72)=0,"new","scheduled")</f>
        <v>new</v>
      </c>
    </row>
    <row r="73" spans="1:9">
      <c r="A73" s="11" t="s">
        <v>361</v>
      </c>
      <c r="B73" s="13">
        <v>120814110449</v>
      </c>
      <c r="C73" s="11" t="str">
        <f>IF(ISERROR(VLOOKUP(B73,'200812'!B:C,2,FALSE)),"new",VLOOKUP(B73,'200812'!B:C,2,FALSE))</f>
        <v>new</v>
      </c>
      <c r="D73" s="11" t="str">
        <f>IF(ISERROR(VLOOKUP(B73,'200812'!B:D,3,FALSE)),"new",IF(VLOOKUP(B73,'200812'!B:D,3,FALSE)="new","existing",VLOOKUP(B73,'200812'!B:D,3,FALSE)))</f>
        <v>existing</v>
      </c>
      <c r="E73" s="4" t="e">
        <f t="shared" si="2"/>
        <v>#VALUE!</v>
      </c>
      <c r="F73" s="11" t="str">
        <f>IF(ISERROR(VLOOKUP(B73,'220812'!B:B,1,FALSE)),"yes","no")</f>
        <v>yes</v>
      </c>
      <c r="G73" s="2" t="s">
        <v>528</v>
      </c>
      <c r="H73" s="11" t="str">
        <f>IF(ISNA(VLOOKUP(B73,CEEMEA!$A:$A,1,0)),IF(ISNA(VLOOKUP(B73,Removes!$A:$A,1,0)),IF(ISNA(VLOOKUP(B73,TTM!$A:$A,1,0)),IF(ISNA(VLOOKUP(B73,FastTrack!$A:$A,1,0)),"Smart421","FastTrack"),"TTM"),"Remove"),"CEEMEA")</f>
        <v>Smart421</v>
      </c>
      <c r="I73" s="11" t="str">
        <f>IF(COUNTIF(schedule!BO$1:ZZ$100,B73)=0,"new","scheduled")</f>
        <v>new</v>
      </c>
    </row>
    <row r="74" spans="1:9">
      <c r="A74" s="11" t="s">
        <v>395</v>
      </c>
      <c r="B74" s="13">
        <v>120814191203</v>
      </c>
      <c r="C74" s="11" t="str">
        <f>IF(ISERROR(VLOOKUP(B74,'200812'!B:C,2,FALSE)),"new",VLOOKUP(B74,'200812'!B:C,2,FALSE))</f>
        <v>new</v>
      </c>
      <c r="D74" s="11" t="str">
        <f>IF(ISERROR(VLOOKUP(B74,'200812'!B:D,3,FALSE)),"new",IF(VLOOKUP(B74,'200812'!B:D,3,FALSE)="new","existing",VLOOKUP(B74,'200812'!B:D,3,FALSE)))</f>
        <v>existing</v>
      </c>
      <c r="E74" s="4" t="e">
        <f t="shared" si="2"/>
        <v>#VALUE!</v>
      </c>
      <c r="F74" s="11" t="str">
        <f>IF(ISERROR(VLOOKUP(B74,'220812'!B:B,1,FALSE)),"yes","no")</f>
        <v>no</v>
      </c>
      <c r="G74" s="2" t="s">
        <v>579</v>
      </c>
      <c r="H74" s="11" t="str">
        <f>IF(ISNA(VLOOKUP(B74,CEEMEA!$A:$A,1,0)),IF(ISNA(VLOOKUP(B74,Removes!$A:$A,1,0)),IF(ISNA(VLOOKUP(B74,TTM!$A:$A,1,0)),IF(ISNA(VLOOKUP(B74,FastTrack!$A:$A,1,0)),"Smart421","FastTrack"),"TTM"),"Remove"),"CEEMEA")</f>
        <v>Smart421</v>
      </c>
      <c r="I74" s="11" t="str">
        <f>IF(COUNTIF(schedule!BO$1:ZZ$100,B74)=0,"new","scheduled")</f>
        <v>new</v>
      </c>
    </row>
    <row r="75" spans="1:9">
      <c r="A75" s="1" t="s">
        <v>563</v>
      </c>
      <c r="B75" s="13">
        <v>120815092429</v>
      </c>
      <c r="C75" s="11" t="str">
        <f>IF(ISERROR(VLOOKUP(B75,'200812'!B:C,2,FALSE)),"new",VLOOKUP(B75,'200812'!B:C,2,FALSE))</f>
        <v>new</v>
      </c>
      <c r="D75" s="11" t="str">
        <f>IF(ISERROR(VLOOKUP(B75,'200812'!B:D,3,FALSE)),"new",IF(VLOOKUP(B75,'200812'!B:D,3,FALSE)="new","existing",VLOOKUP(B75,'200812'!B:D,3,FALSE)))</f>
        <v>new</v>
      </c>
      <c r="E75" s="4" t="e">
        <f t="shared" si="2"/>
        <v>#VALUE!</v>
      </c>
      <c r="F75" s="11" t="str">
        <f>IF(ISERROR(VLOOKUP(B75,'220812'!B:B,1,FALSE)),"yes","no")</f>
        <v>yes</v>
      </c>
      <c r="G75" s="2" t="s">
        <v>564</v>
      </c>
      <c r="H75" s="11" t="str">
        <f>IF(ISNA(VLOOKUP(B75,CEEMEA!$A:$A,1,0)),IF(ISNA(VLOOKUP(B75,Removes!$A:$A,1,0)),IF(ISNA(VLOOKUP(B75,TTM!$A:$A,1,0)),IF(ISNA(VLOOKUP(B75,FastTrack!$A:$A,1,0)),"Smart421","FastTrack"),"TTM"),"Remove"),"CEEMEA")</f>
        <v>Smart421</v>
      </c>
      <c r="I75" s="11" t="str">
        <f>IF(COUNTIF(schedule!BO$1:ZZ$100,B75)=0,"new","scheduled")</f>
        <v>scheduled</v>
      </c>
    </row>
    <row r="76" spans="1:9">
      <c r="A76" s="1" t="s">
        <v>565</v>
      </c>
      <c r="B76" s="13">
        <v>120815095045</v>
      </c>
      <c r="C76" s="11" t="str">
        <f>IF(ISERROR(VLOOKUP(B76,'200812'!B:C,2,FALSE)),"new",VLOOKUP(B76,'200812'!B:C,2,FALSE))</f>
        <v>new</v>
      </c>
      <c r="D76" s="11" t="str">
        <f>IF(ISERROR(VLOOKUP(B76,'200812'!B:D,3,FALSE)),"new",IF(VLOOKUP(B76,'200812'!B:D,3,FALSE)="new","existing",VLOOKUP(B76,'200812'!B:D,3,FALSE)))</f>
        <v>new</v>
      </c>
      <c r="E76" s="4" t="e">
        <f t="shared" si="2"/>
        <v>#VALUE!</v>
      </c>
      <c r="F76" s="11" t="str">
        <f>IF(ISERROR(VLOOKUP(B76,'220812'!B:B,1,FALSE)),"yes","no")</f>
        <v>yes</v>
      </c>
      <c r="G76" s="2" t="s">
        <v>566</v>
      </c>
      <c r="H76" s="11" t="str">
        <f>IF(ISNA(VLOOKUP(B76,CEEMEA!$A:$A,1,0)),IF(ISNA(VLOOKUP(B76,Removes!$A:$A,1,0)),IF(ISNA(VLOOKUP(B76,TTM!$A:$A,1,0)),IF(ISNA(VLOOKUP(B76,FastTrack!$A:$A,1,0)),"Smart421","FastTrack"),"TTM"),"Remove"),"CEEMEA")</f>
        <v>Smart421</v>
      </c>
      <c r="I76" s="11" t="str">
        <f>IF(COUNTIF(schedule!BO$1:ZZ$100,B76)=0,"new","scheduled")</f>
        <v>scheduled</v>
      </c>
    </row>
    <row r="77" spans="1:9">
      <c r="A77" s="1" t="s">
        <v>557</v>
      </c>
      <c r="B77" s="13">
        <v>120815095055</v>
      </c>
      <c r="C77" s="11" t="str">
        <f>IF(ISERROR(VLOOKUP(B77,'200812'!B:C,2,FALSE)),"new",VLOOKUP(B77,'200812'!B:C,2,FALSE))</f>
        <v>new</v>
      </c>
      <c r="D77" s="11" t="str">
        <f>IF(ISERROR(VLOOKUP(B77,'200812'!B:D,3,FALSE)),"new",IF(VLOOKUP(B77,'200812'!B:D,3,FALSE)="new","existing",VLOOKUP(B77,'200812'!B:D,3,FALSE)))</f>
        <v>new</v>
      </c>
      <c r="E77" s="4" t="e">
        <f t="shared" si="2"/>
        <v>#VALUE!</v>
      </c>
      <c r="F77" s="11" t="str">
        <f>IF(ISERROR(VLOOKUP(B77,'220812'!B:B,1,FALSE)),"yes","no")</f>
        <v>yes</v>
      </c>
      <c r="G77" s="2" t="s">
        <v>558</v>
      </c>
      <c r="H77" s="11" t="str">
        <f>IF(ISNA(VLOOKUP(B77,CEEMEA!$A:$A,1,0)),IF(ISNA(VLOOKUP(B77,Removes!$A:$A,1,0)),IF(ISNA(VLOOKUP(B77,TTM!$A:$A,1,0)),IF(ISNA(VLOOKUP(B77,FastTrack!$A:$A,1,0)),"Smart421","FastTrack"),"TTM"),"Remove"),"CEEMEA")</f>
        <v>Smart421</v>
      </c>
      <c r="I77" s="11" t="str">
        <f>IF(COUNTIF(schedule!BO$1:ZZ$100,B77)=0,"new","scheduled")</f>
        <v>scheduled</v>
      </c>
    </row>
    <row r="78" spans="1:9">
      <c r="A78" s="11" t="s">
        <v>411</v>
      </c>
      <c r="B78" s="13">
        <v>120815105312</v>
      </c>
      <c r="C78" s="11" t="str">
        <f>IF(ISERROR(VLOOKUP(B78,'200812'!B:C,2,FALSE)),"new",VLOOKUP(B78,'200812'!B:C,2,FALSE))</f>
        <v>new</v>
      </c>
      <c r="D78" s="11" t="str">
        <f>IF(ISERROR(VLOOKUP(B78,'200812'!B:D,3,FALSE)),"new",IF(VLOOKUP(B78,'200812'!B:D,3,FALSE)="new","existing",VLOOKUP(B78,'200812'!B:D,3,FALSE)))</f>
        <v>existing</v>
      </c>
      <c r="E78" s="4" t="e">
        <f t="shared" si="2"/>
        <v>#VALUE!</v>
      </c>
      <c r="F78" s="11" t="str">
        <f>IF(ISERROR(VLOOKUP(B78,'220812'!B:B,1,FALSE)),"yes","no")</f>
        <v>no</v>
      </c>
      <c r="G78" s="2" t="s">
        <v>546</v>
      </c>
      <c r="H78" s="11" t="str">
        <f>IF(ISNA(VLOOKUP(B78,CEEMEA!$A:$A,1,0)),IF(ISNA(VLOOKUP(B78,Removes!$A:$A,1,0)),IF(ISNA(VLOOKUP(B78,TTM!$A:$A,1,0)),IF(ISNA(VLOOKUP(B78,FastTrack!$A:$A,1,0)),"Smart421","FastTrack"),"TTM"),"Remove"),"CEEMEA")</f>
        <v>Smart421</v>
      </c>
      <c r="I78" s="11" t="str">
        <f>IF(COUNTIF(schedule!BO$1:ZZ$100,B78)=0,"new","scheduled")</f>
        <v>new</v>
      </c>
    </row>
    <row r="79" spans="1:9">
      <c r="A79" s="11" t="s">
        <v>416</v>
      </c>
      <c r="B79" s="13">
        <v>120815111406</v>
      </c>
      <c r="C79" s="11" t="str">
        <f>IF(ISERROR(VLOOKUP(B79,'200812'!B:C,2,FALSE)),"new",VLOOKUP(B79,'200812'!B:C,2,FALSE))</f>
        <v>new</v>
      </c>
      <c r="D79" s="11" t="str">
        <f>IF(ISERROR(VLOOKUP(B79,'200812'!B:D,3,FALSE)),"new",IF(VLOOKUP(B79,'200812'!B:D,3,FALSE)="new","existing",VLOOKUP(B79,'200812'!B:D,3,FALSE)))</f>
        <v>existing</v>
      </c>
      <c r="E79" s="4" t="e">
        <f t="shared" si="2"/>
        <v>#VALUE!</v>
      </c>
      <c r="F79" s="11" t="str">
        <f>IF(ISERROR(VLOOKUP(B79,'220812'!B:B,1,FALSE)),"yes","no")</f>
        <v>no</v>
      </c>
      <c r="G79" s="2" t="s">
        <v>551</v>
      </c>
      <c r="H79" s="11" t="str">
        <f>IF(ISNA(VLOOKUP(B79,CEEMEA!$A:$A,1,0)),IF(ISNA(VLOOKUP(B79,Removes!$A:$A,1,0)),IF(ISNA(VLOOKUP(B79,TTM!$A:$A,1,0)),IF(ISNA(VLOOKUP(B79,FastTrack!$A:$A,1,0)),"Smart421","FastTrack"),"TTM"),"Remove"),"CEEMEA")</f>
        <v>Smart421</v>
      </c>
      <c r="I79" s="11" t="str">
        <f>IF(COUNTIF(schedule!BO$1:ZZ$100,B79)=0,"new","scheduled")</f>
        <v>scheduled</v>
      </c>
    </row>
    <row r="80" spans="1:9">
      <c r="A80" s="11" t="s">
        <v>410</v>
      </c>
      <c r="B80" s="13">
        <v>120815225036</v>
      </c>
      <c r="C80" s="11" t="str">
        <f>IF(ISERROR(VLOOKUP(B80,'200812'!B:C,2,FALSE)),"new",VLOOKUP(B80,'200812'!B:C,2,FALSE))</f>
        <v>new</v>
      </c>
      <c r="D80" s="11" t="str">
        <f>IF(ISERROR(VLOOKUP(B80,'200812'!B:D,3,FALSE)),"new",IF(VLOOKUP(B80,'200812'!B:D,3,FALSE)="new","existing",VLOOKUP(B80,'200812'!B:D,3,FALSE)))</f>
        <v>existing</v>
      </c>
      <c r="E80" s="4" t="e">
        <f t="shared" si="2"/>
        <v>#VALUE!</v>
      </c>
      <c r="F80" s="11" t="str">
        <f>IF(ISERROR(VLOOKUP(B80,'220812'!B:B,1,FALSE)),"yes","no")</f>
        <v>no</v>
      </c>
      <c r="G80" s="2" t="s">
        <v>545</v>
      </c>
      <c r="H80" s="11" t="str">
        <f>IF(ISNA(VLOOKUP(B80,CEEMEA!$A:$A,1,0)),IF(ISNA(VLOOKUP(B80,Removes!$A:$A,1,0)),IF(ISNA(VLOOKUP(B80,TTM!$A:$A,1,0)),IF(ISNA(VLOOKUP(B80,FastTrack!$A:$A,1,0)),"Smart421","FastTrack"),"TTM"),"Remove"),"CEEMEA")</f>
        <v>Smart421</v>
      </c>
      <c r="I80" s="11" t="str">
        <f>IF(COUNTIF(schedule!BO$1:ZZ$100,B80)=0,"new","scheduled")</f>
        <v>new</v>
      </c>
    </row>
    <row r="81" spans="1:9">
      <c r="A81" s="11" t="s">
        <v>409</v>
      </c>
      <c r="B81" s="13">
        <v>120815225837</v>
      </c>
      <c r="C81" s="11" t="str">
        <f>IF(ISERROR(VLOOKUP(B81,'200812'!B:C,2,FALSE)),"new",VLOOKUP(B81,'200812'!B:C,2,FALSE))</f>
        <v>new</v>
      </c>
      <c r="D81" s="11" t="str">
        <f>IF(ISERROR(VLOOKUP(B81,'200812'!B:D,3,FALSE)),"new",IF(VLOOKUP(B81,'200812'!B:D,3,FALSE)="new","existing",VLOOKUP(B81,'200812'!B:D,3,FALSE)))</f>
        <v>existing</v>
      </c>
      <c r="E81" s="4" t="e">
        <f t="shared" si="2"/>
        <v>#VALUE!</v>
      </c>
      <c r="F81" s="11" t="str">
        <f>IF(ISERROR(VLOOKUP(B81,'220812'!B:B,1,FALSE)),"yes","no")</f>
        <v>no</v>
      </c>
      <c r="G81" s="2" t="s">
        <v>544</v>
      </c>
      <c r="H81" s="11" t="str">
        <f>IF(ISNA(VLOOKUP(B81,CEEMEA!$A:$A,1,0)),IF(ISNA(VLOOKUP(B81,Removes!$A:$A,1,0)),IF(ISNA(VLOOKUP(B81,TTM!$A:$A,1,0)),IF(ISNA(VLOOKUP(B81,FastTrack!$A:$A,1,0)),"Smart421","FastTrack"),"TTM"),"Remove"),"CEEMEA")</f>
        <v>Smart421</v>
      </c>
      <c r="I81" s="11" t="str">
        <f>IF(COUNTIF(schedule!BO$1:ZZ$100,B81)=0,"new","scheduled")</f>
        <v>new</v>
      </c>
    </row>
    <row r="82" spans="1:9">
      <c r="A82" s="11" t="s">
        <v>408</v>
      </c>
      <c r="B82" s="13">
        <v>120815230150</v>
      </c>
      <c r="C82" s="11" t="str">
        <f>IF(ISERROR(VLOOKUP(B82,'200812'!B:C,2,FALSE)),"new",VLOOKUP(B82,'200812'!B:C,2,FALSE))</f>
        <v>new</v>
      </c>
      <c r="D82" s="11" t="str">
        <f>IF(ISERROR(VLOOKUP(B82,'200812'!B:D,3,FALSE)),"new",IF(VLOOKUP(B82,'200812'!B:D,3,FALSE)="new","existing",VLOOKUP(B82,'200812'!B:D,3,FALSE)))</f>
        <v>existing</v>
      </c>
      <c r="E82" s="4" t="e">
        <f t="shared" si="2"/>
        <v>#VALUE!</v>
      </c>
      <c r="F82" s="11" t="str">
        <f>IF(ISERROR(VLOOKUP(B82,'220812'!B:B,1,FALSE)),"yes","no")</f>
        <v>yes</v>
      </c>
      <c r="G82" s="2" t="s">
        <v>543</v>
      </c>
      <c r="H82" s="11" t="str">
        <f>IF(ISNA(VLOOKUP(B82,CEEMEA!$A:$A,1,0)),IF(ISNA(VLOOKUP(B82,Removes!$A:$A,1,0)),IF(ISNA(VLOOKUP(B82,TTM!$A:$A,1,0)),IF(ISNA(VLOOKUP(B82,FastTrack!$A:$A,1,0)),"Smart421","FastTrack"),"TTM"),"Remove"),"CEEMEA")</f>
        <v>Smart421</v>
      </c>
      <c r="I82" s="11" t="str">
        <f>IF(COUNTIF(schedule!BO$1:ZZ$100,B82)=0,"new","scheduled")</f>
        <v>new</v>
      </c>
    </row>
    <row r="83" spans="1:9">
      <c r="A83" s="11" t="s">
        <v>407</v>
      </c>
      <c r="B83" s="13">
        <v>120815230622</v>
      </c>
      <c r="C83" s="11" t="str">
        <f>IF(ISERROR(VLOOKUP(B83,'200812'!B:C,2,FALSE)),"new",VLOOKUP(B83,'200812'!B:C,2,FALSE))</f>
        <v>new</v>
      </c>
      <c r="D83" s="11" t="str">
        <f>IF(ISERROR(VLOOKUP(B83,'200812'!B:D,3,FALSE)),"new",IF(VLOOKUP(B83,'200812'!B:D,3,FALSE)="new","existing",VLOOKUP(B83,'200812'!B:D,3,FALSE)))</f>
        <v>existing</v>
      </c>
      <c r="E83" s="4" t="e">
        <f t="shared" si="2"/>
        <v>#VALUE!</v>
      </c>
      <c r="F83" s="11" t="str">
        <f>IF(ISERROR(VLOOKUP(B83,'220812'!B:B,1,FALSE)),"yes","no")</f>
        <v>no</v>
      </c>
      <c r="G83" s="2" t="s">
        <v>542</v>
      </c>
      <c r="H83" s="11" t="str">
        <f>IF(ISNA(VLOOKUP(B83,CEEMEA!$A:$A,1,0)),IF(ISNA(VLOOKUP(B83,Removes!$A:$A,1,0)),IF(ISNA(VLOOKUP(B83,TTM!$A:$A,1,0)),IF(ISNA(VLOOKUP(B83,FastTrack!$A:$A,1,0)),"Smart421","FastTrack"),"TTM"),"Remove"),"CEEMEA")</f>
        <v>Smart421</v>
      </c>
      <c r="I83" s="11" t="str">
        <f>IF(COUNTIF(schedule!BO$1:ZZ$100,B83)=0,"new","scheduled")</f>
        <v>new</v>
      </c>
    </row>
    <row r="84" spans="1:9">
      <c r="A84" s="11" t="s">
        <v>406</v>
      </c>
      <c r="B84" s="13">
        <v>120815231156</v>
      </c>
      <c r="C84" s="11" t="str">
        <f>IF(ISERROR(VLOOKUP(B84,'200812'!B:C,2,FALSE)),"new",VLOOKUP(B84,'200812'!B:C,2,FALSE))</f>
        <v>new</v>
      </c>
      <c r="D84" s="11" t="str">
        <f>IF(ISERROR(VLOOKUP(B84,'200812'!B:D,3,FALSE)),"new",IF(VLOOKUP(B84,'200812'!B:D,3,FALSE)="new","existing",VLOOKUP(B84,'200812'!B:D,3,FALSE)))</f>
        <v>existing</v>
      </c>
      <c r="E84" s="4" t="e">
        <f t="shared" si="2"/>
        <v>#VALUE!</v>
      </c>
      <c r="F84" s="11" t="str">
        <f>IF(ISERROR(VLOOKUP(B84,'220812'!B:B,1,FALSE)),"yes","no")</f>
        <v>no</v>
      </c>
      <c r="G84" s="2" t="s">
        <v>541</v>
      </c>
      <c r="H84" s="11" t="str">
        <f>IF(ISNA(VLOOKUP(B84,CEEMEA!$A:$A,1,0)),IF(ISNA(VLOOKUP(B84,Removes!$A:$A,1,0)),IF(ISNA(VLOOKUP(B84,TTM!$A:$A,1,0)),IF(ISNA(VLOOKUP(B84,FastTrack!$A:$A,1,0)),"Smart421","FastTrack"),"TTM"),"Remove"),"CEEMEA")</f>
        <v>Smart421</v>
      </c>
      <c r="I84" s="11" t="str">
        <f>IF(COUNTIF(schedule!BO$1:ZZ$100,B84)=0,"new","scheduled")</f>
        <v>new</v>
      </c>
    </row>
    <row r="85" spans="1:9">
      <c r="A85" s="11" t="s">
        <v>405</v>
      </c>
      <c r="B85" s="13">
        <v>120815231547</v>
      </c>
      <c r="C85" s="11" t="str">
        <f>IF(ISERROR(VLOOKUP(B85,'200812'!B:C,2,FALSE)),"new",VLOOKUP(B85,'200812'!B:C,2,FALSE))</f>
        <v>new</v>
      </c>
      <c r="D85" s="11" t="str">
        <f>IF(ISERROR(VLOOKUP(B85,'200812'!B:D,3,FALSE)),"new",IF(VLOOKUP(B85,'200812'!B:D,3,FALSE)="new","existing",VLOOKUP(B85,'200812'!B:D,3,FALSE)))</f>
        <v>existing</v>
      </c>
      <c r="E85" s="4" t="e">
        <f t="shared" si="2"/>
        <v>#VALUE!</v>
      </c>
      <c r="F85" s="11" t="str">
        <f>IF(ISERROR(VLOOKUP(B85,'220812'!B:B,1,FALSE)),"yes","no")</f>
        <v>no</v>
      </c>
      <c r="G85" s="2" t="s">
        <v>540</v>
      </c>
      <c r="H85" s="11" t="str">
        <f>IF(ISNA(VLOOKUP(B85,CEEMEA!$A:$A,1,0)),IF(ISNA(VLOOKUP(B85,Removes!$A:$A,1,0)),IF(ISNA(VLOOKUP(B85,TTM!$A:$A,1,0)),IF(ISNA(VLOOKUP(B85,FastTrack!$A:$A,1,0)),"Smart421","FastTrack"),"TTM"),"Remove"),"CEEMEA")</f>
        <v>Smart421</v>
      </c>
      <c r="I85" s="11" t="str">
        <f>IF(COUNTIF(schedule!BO$1:ZZ$100,B85)=0,"new","scheduled")</f>
        <v>new</v>
      </c>
    </row>
    <row r="86" spans="1:9">
      <c r="A86" s="11" t="s">
        <v>404</v>
      </c>
      <c r="B86" s="13">
        <v>120815232630</v>
      </c>
      <c r="C86" s="11" t="str">
        <f>IF(ISERROR(VLOOKUP(B86,'200812'!B:C,2,FALSE)),"new",VLOOKUP(B86,'200812'!B:C,2,FALSE))</f>
        <v>new</v>
      </c>
      <c r="D86" s="11" t="str">
        <f>IF(ISERROR(VLOOKUP(B86,'200812'!B:D,3,FALSE)),"new",IF(VLOOKUP(B86,'200812'!B:D,3,FALSE)="new","existing",VLOOKUP(B86,'200812'!B:D,3,FALSE)))</f>
        <v>existing</v>
      </c>
      <c r="E86" s="4" t="e">
        <f t="shared" si="2"/>
        <v>#VALUE!</v>
      </c>
      <c r="F86" s="11" t="str">
        <f>IF(ISERROR(VLOOKUP(B86,'220812'!B:B,1,FALSE)),"yes","no")</f>
        <v>no</v>
      </c>
      <c r="G86" s="2" t="s">
        <v>539</v>
      </c>
      <c r="H86" s="11" t="str">
        <f>IF(ISNA(VLOOKUP(B86,CEEMEA!$A:$A,1,0)),IF(ISNA(VLOOKUP(B86,Removes!$A:$A,1,0)),IF(ISNA(VLOOKUP(B86,TTM!$A:$A,1,0)),IF(ISNA(VLOOKUP(B86,FastTrack!$A:$A,1,0)),"Smart421","FastTrack"),"TTM"),"Remove"),"CEEMEA")</f>
        <v>Smart421</v>
      </c>
      <c r="I86" s="11" t="str">
        <f>IF(COUNTIF(schedule!BO$1:ZZ$100,B86)=0,"new","scheduled")</f>
        <v>new</v>
      </c>
    </row>
    <row r="87" spans="1:9">
      <c r="A87" s="11" t="s">
        <v>403</v>
      </c>
      <c r="B87" s="13">
        <v>120815232953</v>
      </c>
      <c r="C87" s="11" t="str">
        <f>IF(ISERROR(VLOOKUP(B87,'200812'!B:C,2,FALSE)),"new",VLOOKUP(B87,'200812'!B:C,2,FALSE))</f>
        <v>new</v>
      </c>
      <c r="D87" s="11" t="str">
        <f>IF(ISERROR(VLOOKUP(B87,'200812'!B:D,3,FALSE)),"new",IF(VLOOKUP(B87,'200812'!B:D,3,FALSE)="new","existing",VLOOKUP(B87,'200812'!B:D,3,FALSE)))</f>
        <v>existing</v>
      </c>
      <c r="E87" s="4" t="e">
        <f t="shared" si="2"/>
        <v>#VALUE!</v>
      </c>
      <c r="F87" s="11" t="str">
        <f>IF(ISERROR(VLOOKUP(B87,'220812'!B:B,1,FALSE)),"yes","no")</f>
        <v>no</v>
      </c>
      <c r="G87" s="2" t="s">
        <v>538</v>
      </c>
      <c r="H87" s="11" t="str">
        <f>IF(ISNA(VLOOKUP(B87,CEEMEA!$A:$A,1,0)),IF(ISNA(VLOOKUP(B87,Removes!$A:$A,1,0)),IF(ISNA(VLOOKUP(B87,TTM!$A:$A,1,0)),IF(ISNA(VLOOKUP(B87,FastTrack!$A:$A,1,0)),"Smart421","FastTrack"),"TTM"),"Remove"),"CEEMEA")</f>
        <v>Smart421</v>
      </c>
      <c r="I87" s="11" t="str">
        <f>IF(COUNTIF(schedule!BO$1:ZZ$100,B87)=0,"new","scheduled")</f>
        <v>new</v>
      </c>
    </row>
    <row r="88" spans="1:9">
      <c r="A88" s="11" t="s">
        <v>402</v>
      </c>
      <c r="B88" s="13">
        <v>120815233344</v>
      </c>
      <c r="C88" s="11" t="str">
        <f>IF(ISERROR(VLOOKUP(B88,'200812'!B:C,2,FALSE)),"new",VLOOKUP(B88,'200812'!B:C,2,FALSE))</f>
        <v>new</v>
      </c>
      <c r="D88" s="11" t="str">
        <f>IF(ISERROR(VLOOKUP(B88,'200812'!B:D,3,FALSE)),"new",IF(VLOOKUP(B88,'200812'!B:D,3,FALSE)="new","existing",VLOOKUP(B88,'200812'!B:D,3,FALSE)))</f>
        <v>existing</v>
      </c>
      <c r="E88" s="4" t="e">
        <f t="shared" si="2"/>
        <v>#VALUE!</v>
      </c>
      <c r="F88" s="11" t="str">
        <f>IF(ISERROR(VLOOKUP(B88,'220812'!B:B,1,FALSE)),"yes","no")</f>
        <v>no</v>
      </c>
      <c r="G88" s="2" t="s">
        <v>537</v>
      </c>
      <c r="H88" s="11" t="str">
        <f>IF(ISNA(VLOOKUP(B88,CEEMEA!$A:$A,1,0)),IF(ISNA(VLOOKUP(B88,Removes!$A:$A,1,0)),IF(ISNA(VLOOKUP(B88,TTM!$A:$A,1,0)),IF(ISNA(VLOOKUP(B88,FastTrack!$A:$A,1,0)),"Smart421","FastTrack"),"TTM"),"Remove"),"CEEMEA")</f>
        <v>Smart421</v>
      </c>
      <c r="I88" s="11" t="str">
        <f>IF(COUNTIF(schedule!BO$1:ZZ$100,B88)=0,"new","scheduled")</f>
        <v>new</v>
      </c>
    </row>
    <row r="89" spans="1:9">
      <c r="A89" s="11" t="s">
        <v>450</v>
      </c>
      <c r="B89" s="13">
        <v>120816112008</v>
      </c>
      <c r="C89" s="11" t="str">
        <f>IF(ISERROR(VLOOKUP(B89,'200812'!B:C,2,FALSE)),"new",VLOOKUP(B89,'200812'!B:C,2,FALSE))</f>
        <v>new</v>
      </c>
      <c r="D89" s="11" t="str">
        <f>IF(ISERROR(VLOOKUP(B89,'200812'!B:D,3,FALSE)),"new",IF(VLOOKUP(B89,'200812'!B:D,3,FALSE)="new","existing",VLOOKUP(B89,'200812'!B:D,3,FALSE)))</f>
        <v>existing</v>
      </c>
      <c r="E89" s="4" t="e">
        <f t="shared" si="2"/>
        <v>#VALUE!</v>
      </c>
      <c r="F89" s="11" t="str">
        <f>IF(ISERROR(VLOOKUP(B89,'220812'!B:B,1,FALSE)),"yes","no")</f>
        <v>yes</v>
      </c>
      <c r="G89" s="2" t="s">
        <v>526</v>
      </c>
      <c r="H89" s="11" t="str">
        <f>IF(ISNA(VLOOKUP(B89,CEEMEA!$A:$A,1,0)),IF(ISNA(VLOOKUP(B89,Removes!$A:$A,1,0)),IF(ISNA(VLOOKUP(B89,TTM!$A:$A,1,0)),IF(ISNA(VLOOKUP(B89,FastTrack!$A:$A,1,0)),"Smart421","FastTrack"),"TTM"),"Remove"),"CEEMEA")</f>
        <v>Smart421</v>
      </c>
      <c r="I89" s="11" t="str">
        <f>IF(COUNTIF(schedule!BO$1:ZZ$100,B89)=0,"new","scheduled")</f>
        <v>new</v>
      </c>
    </row>
    <row r="90" spans="1:9">
      <c r="A90" s="11" t="s">
        <v>449</v>
      </c>
      <c r="B90" s="13">
        <v>120816113313</v>
      </c>
      <c r="C90" s="11" t="str">
        <f>IF(ISERROR(VLOOKUP(B90,'200812'!B:C,2,FALSE)),"new",VLOOKUP(B90,'200812'!B:C,2,FALSE))</f>
        <v>new</v>
      </c>
      <c r="D90" s="11" t="str">
        <f>IF(ISERROR(VLOOKUP(B90,'200812'!B:D,3,FALSE)),"new",IF(VLOOKUP(B90,'200812'!B:D,3,FALSE)="new","existing",VLOOKUP(B90,'200812'!B:D,3,FALSE)))</f>
        <v>existing</v>
      </c>
      <c r="E90" s="4" t="e">
        <f t="shared" si="2"/>
        <v>#VALUE!</v>
      </c>
      <c r="F90" s="11" t="str">
        <f>IF(ISERROR(VLOOKUP(B90,'220812'!B:B,1,FALSE)),"yes","no")</f>
        <v>yes</v>
      </c>
      <c r="G90" s="2" t="s">
        <v>525</v>
      </c>
      <c r="H90" s="11" t="str">
        <f>IF(ISNA(VLOOKUP(B90,CEEMEA!$A:$A,1,0)),IF(ISNA(VLOOKUP(B90,Removes!$A:$A,1,0)),IF(ISNA(VLOOKUP(B90,TTM!$A:$A,1,0)),IF(ISNA(VLOOKUP(B90,FastTrack!$A:$A,1,0)),"Smart421","FastTrack"),"TTM"),"Remove"),"CEEMEA")</f>
        <v>Smart421</v>
      </c>
      <c r="I90" s="11" t="str">
        <f>IF(COUNTIF(schedule!BO$1:ZZ$100,B90)=0,"new","scheduled")</f>
        <v>new</v>
      </c>
    </row>
    <row r="91" spans="1:9">
      <c r="A91" s="11" t="s">
        <v>448</v>
      </c>
      <c r="B91" s="13">
        <v>120816163943</v>
      </c>
      <c r="C91" s="11" t="str">
        <f>IF(ISERROR(VLOOKUP(B91,'200812'!B:C,2,FALSE)),"new",VLOOKUP(B91,'200812'!B:C,2,FALSE))</f>
        <v>new</v>
      </c>
      <c r="D91" s="11" t="str">
        <f>IF(ISERROR(VLOOKUP(B91,'200812'!B:D,3,FALSE)),"new",IF(VLOOKUP(B91,'200812'!B:D,3,FALSE)="new","existing",VLOOKUP(B91,'200812'!B:D,3,FALSE)))</f>
        <v>existing</v>
      </c>
      <c r="E91" s="4" t="e">
        <f t="shared" si="2"/>
        <v>#VALUE!</v>
      </c>
      <c r="F91" s="11" t="str">
        <f>IF(ISERROR(VLOOKUP(B91,'220812'!B:B,1,FALSE)),"yes","no")</f>
        <v>yes</v>
      </c>
      <c r="G91" s="2" t="s">
        <v>524</v>
      </c>
      <c r="H91" s="11" t="str">
        <f>IF(ISNA(VLOOKUP(B91,CEEMEA!$A:$A,1,0)),IF(ISNA(VLOOKUP(B91,Removes!$A:$A,1,0)),IF(ISNA(VLOOKUP(B91,TTM!$A:$A,1,0)),IF(ISNA(VLOOKUP(B91,FastTrack!$A:$A,1,0)),"Smart421","FastTrack"),"TTM"),"Remove"),"CEEMEA")</f>
        <v>Smart421</v>
      </c>
      <c r="I91" s="11" t="str">
        <f>IF(COUNTIF(schedule!BO$1:ZZ$100,B91)=0,"new","scheduled")</f>
        <v>new</v>
      </c>
    </row>
    <row r="92" spans="1:9">
      <c r="A92" s="11" t="s">
        <v>129</v>
      </c>
      <c r="B92" s="13">
        <v>120817055750</v>
      </c>
      <c r="C92" s="11" t="str">
        <f>IF(ISERROR(VLOOKUP(B92,'200812'!B:C,2,FALSE)),"new",VLOOKUP(B92,'200812'!B:C,2,FALSE))</f>
        <v>new</v>
      </c>
      <c r="D92" s="11" t="str">
        <f>IF(ISERROR(VLOOKUP(B92,'200812'!B:D,3,FALSE)),"new",IF(VLOOKUP(B92,'200812'!B:D,3,FALSE)="new","existing",VLOOKUP(B92,'200812'!B:D,3,FALSE)))</f>
        <v>existing</v>
      </c>
      <c r="E92" s="4" t="e">
        <f t="shared" si="2"/>
        <v>#VALUE!</v>
      </c>
      <c r="F92" s="11" t="str">
        <f>IF(ISERROR(VLOOKUP(B92,'220812'!B:B,1,FALSE)),"yes","no")</f>
        <v>no</v>
      </c>
      <c r="G92" s="2" t="s">
        <v>513</v>
      </c>
      <c r="H92" s="11" t="str">
        <f>IF(ISNA(VLOOKUP(B92,CEEMEA!$A:$A,1,0)),IF(ISNA(VLOOKUP(B92,Removes!$A:$A,1,0)),IF(ISNA(VLOOKUP(B92,TTM!$A:$A,1,0)),IF(ISNA(VLOOKUP(B92,FastTrack!$A:$A,1,0)),"Smart421","FastTrack"),"TTM"),"Remove"),"CEEMEA")</f>
        <v>Smart421</v>
      </c>
      <c r="I92" s="11" t="str">
        <f>IF(COUNTIF(schedule!BO$1:ZZ$100,B92)=0,"new","scheduled")</f>
        <v>scheduled</v>
      </c>
    </row>
    <row r="93" spans="1:9">
      <c r="A93" s="11" t="s">
        <v>446</v>
      </c>
      <c r="B93" s="13">
        <v>120817085824</v>
      </c>
      <c r="C93" s="11" t="str">
        <f>IF(ISERROR(VLOOKUP(B93,'200812'!B:C,2,FALSE)),"new",VLOOKUP(B93,'200812'!B:C,2,FALSE))</f>
        <v>new</v>
      </c>
      <c r="D93" s="11" t="str">
        <f>IF(ISERROR(VLOOKUP(B93,'200812'!B:D,3,FALSE)),"new",IF(VLOOKUP(B93,'200812'!B:D,3,FALSE)="new","existing",VLOOKUP(B93,'200812'!B:D,3,FALSE)))</f>
        <v>existing</v>
      </c>
      <c r="E93" s="4" t="e">
        <f t="shared" si="2"/>
        <v>#VALUE!</v>
      </c>
      <c r="F93" s="11" t="str">
        <f>IF(ISERROR(VLOOKUP(B93,'220812'!B:B,1,FALSE)),"yes","no")</f>
        <v>no</v>
      </c>
      <c r="G93" s="2" t="s">
        <v>512</v>
      </c>
      <c r="H93" s="11" t="str">
        <f>IF(ISNA(VLOOKUP(B93,CEEMEA!$A:$A,1,0)),IF(ISNA(VLOOKUP(B93,Removes!$A:$A,1,0)),IF(ISNA(VLOOKUP(B93,TTM!$A:$A,1,0)),IF(ISNA(VLOOKUP(B93,FastTrack!$A:$A,1,0)),"Smart421","FastTrack"),"TTM"),"Remove"),"CEEMEA")</f>
        <v>Smart421</v>
      </c>
      <c r="I93" s="11" t="str">
        <f>IF(COUNTIF(schedule!BO$1:ZZ$100,B93)=0,"new","scheduled")</f>
        <v>scheduled</v>
      </c>
    </row>
    <row r="94" spans="1:9">
      <c r="A94" s="11" t="s">
        <v>445</v>
      </c>
      <c r="B94" s="13">
        <v>120817090532</v>
      </c>
      <c r="C94" s="11" t="str">
        <f>IF(ISERROR(VLOOKUP(B94,'200812'!B:C,2,FALSE)),"new",VLOOKUP(B94,'200812'!B:C,2,FALSE))</f>
        <v>new</v>
      </c>
      <c r="D94" s="11" t="str">
        <f>IF(ISERROR(VLOOKUP(B94,'200812'!B:D,3,FALSE)),"new",IF(VLOOKUP(B94,'200812'!B:D,3,FALSE)="new","existing",VLOOKUP(B94,'200812'!B:D,3,FALSE)))</f>
        <v>existing</v>
      </c>
      <c r="E94" s="4" t="e">
        <f t="shared" si="2"/>
        <v>#VALUE!</v>
      </c>
      <c r="F94" s="11" t="str">
        <f>IF(ISERROR(VLOOKUP(B94,'220812'!B:B,1,FALSE)),"yes","no")</f>
        <v>no</v>
      </c>
      <c r="G94" s="2" t="s">
        <v>511</v>
      </c>
      <c r="H94" s="11" t="str">
        <f>IF(ISNA(VLOOKUP(B94,CEEMEA!$A:$A,1,0)),IF(ISNA(VLOOKUP(B94,Removes!$A:$A,1,0)),IF(ISNA(VLOOKUP(B94,TTM!$A:$A,1,0)),IF(ISNA(VLOOKUP(B94,FastTrack!$A:$A,1,0)),"Smart421","FastTrack"),"TTM"),"Remove"),"CEEMEA")</f>
        <v>Smart421</v>
      </c>
      <c r="I94" s="11" t="str">
        <f>IF(COUNTIF(schedule!BO$1:ZZ$100,B94)=0,"new","scheduled")</f>
        <v>scheduled</v>
      </c>
    </row>
    <row r="95" spans="1:9">
      <c r="A95" s="11" t="s">
        <v>444</v>
      </c>
      <c r="B95" s="13">
        <v>120817091023</v>
      </c>
      <c r="C95" s="11" t="str">
        <f>IF(ISERROR(VLOOKUP(B95,'200812'!B:C,2,FALSE)),"new",VLOOKUP(B95,'200812'!B:C,2,FALSE))</f>
        <v>new</v>
      </c>
      <c r="D95" s="11" t="str">
        <f>IF(ISERROR(VLOOKUP(B95,'200812'!B:D,3,FALSE)),"new",IF(VLOOKUP(B95,'200812'!B:D,3,FALSE)="new","existing",VLOOKUP(B95,'200812'!B:D,3,FALSE)))</f>
        <v>existing</v>
      </c>
      <c r="E95" s="4" t="e">
        <f t="shared" si="2"/>
        <v>#VALUE!</v>
      </c>
      <c r="F95" s="11" t="str">
        <f>IF(ISERROR(VLOOKUP(B95,'220812'!B:B,1,FALSE)),"yes","no")</f>
        <v>no</v>
      </c>
      <c r="G95" s="2" t="s">
        <v>510</v>
      </c>
      <c r="H95" s="11" t="str">
        <f>IF(ISNA(VLOOKUP(B95,CEEMEA!$A:$A,1,0)),IF(ISNA(VLOOKUP(B95,Removes!$A:$A,1,0)),IF(ISNA(VLOOKUP(B95,TTM!$A:$A,1,0)),IF(ISNA(VLOOKUP(B95,FastTrack!$A:$A,1,0)),"Smart421","FastTrack"),"TTM"),"Remove"),"CEEMEA")</f>
        <v>Smart421</v>
      </c>
      <c r="I95" s="11" t="str">
        <f>IF(COUNTIF(schedule!BO$1:ZZ$100,B95)=0,"new","scheduled")</f>
        <v>scheduled</v>
      </c>
    </row>
    <row r="96" spans="1:9">
      <c r="A96" s="11" t="s">
        <v>443</v>
      </c>
      <c r="B96" s="13">
        <v>120817091200</v>
      </c>
      <c r="C96" s="11" t="str">
        <f>IF(ISERROR(VLOOKUP(B96,'200812'!B:C,2,FALSE)),"new",VLOOKUP(B96,'200812'!B:C,2,FALSE))</f>
        <v>new</v>
      </c>
      <c r="D96" s="11" t="str">
        <f>IF(ISERROR(VLOOKUP(B96,'200812'!B:D,3,FALSE)),"new",IF(VLOOKUP(B96,'200812'!B:D,3,FALSE)="new","existing",VLOOKUP(B96,'200812'!B:D,3,FALSE)))</f>
        <v>existing</v>
      </c>
      <c r="E96" s="4" t="e">
        <f t="shared" si="2"/>
        <v>#VALUE!</v>
      </c>
      <c r="F96" s="11" t="str">
        <f>IF(ISERROR(VLOOKUP(B96,'220812'!B:B,1,FALSE)),"yes","no")</f>
        <v>no</v>
      </c>
      <c r="G96" s="2" t="s">
        <v>509</v>
      </c>
      <c r="H96" s="11" t="str">
        <f>IF(ISNA(VLOOKUP(B96,CEEMEA!$A:$A,1,0)),IF(ISNA(VLOOKUP(B96,Removes!$A:$A,1,0)),IF(ISNA(VLOOKUP(B96,TTM!$A:$A,1,0)),IF(ISNA(VLOOKUP(B96,FastTrack!$A:$A,1,0)),"Smart421","FastTrack"),"TTM"),"Remove"),"CEEMEA")</f>
        <v>Smart421</v>
      </c>
      <c r="I96" s="11" t="str">
        <f>IF(COUNTIF(schedule!BO$1:ZZ$100,B96)=0,"new","scheduled")</f>
        <v>scheduled</v>
      </c>
    </row>
    <row r="97" spans="1:9">
      <c r="A97" s="11" t="s">
        <v>442</v>
      </c>
      <c r="B97" s="13">
        <v>120817091339</v>
      </c>
      <c r="C97" s="11" t="str">
        <f>IF(ISERROR(VLOOKUP(B97,'200812'!B:C,2,FALSE)),"new",VLOOKUP(B97,'200812'!B:C,2,FALSE))</f>
        <v>new</v>
      </c>
      <c r="D97" s="11" t="str">
        <f>IF(ISERROR(VLOOKUP(B97,'200812'!B:D,3,FALSE)),"new",IF(VLOOKUP(B97,'200812'!B:D,3,FALSE)="new","existing",VLOOKUP(B97,'200812'!B:D,3,FALSE)))</f>
        <v>existing</v>
      </c>
      <c r="E97" s="4" t="e">
        <f t="shared" si="2"/>
        <v>#VALUE!</v>
      </c>
      <c r="F97" s="11" t="str">
        <f>IF(ISERROR(VLOOKUP(B97,'220812'!B:B,1,FALSE)),"yes","no")</f>
        <v>no</v>
      </c>
      <c r="G97" s="2" t="s">
        <v>508</v>
      </c>
      <c r="H97" s="11" t="str">
        <f>IF(ISNA(VLOOKUP(B97,CEEMEA!$A:$A,1,0)),IF(ISNA(VLOOKUP(B97,Removes!$A:$A,1,0)),IF(ISNA(VLOOKUP(B97,TTM!$A:$A,1,0)),IF(ISNA(VLOOKUP(B97,FastTrack!$A:$A,1,0)),"Smart421","FastTrack"),"TTM"),"Remove"),"CEEMEA")</f>
        <v>Smart421</v>
      </c>
      <c r="I97" s="11" t="str">
        <f>IF(COUNTIF(schedule!BO$1:ZZ$100,B97)=0,"new","scheduled")</f>
        <v>scheduled</v>
      </c>
    </row>
    <row r="98" spans="1:9">
      <c r="A98" s="11" t="s">
        <v>440</v>
      </c>
      <c r="B98" s="13">
        <v>120817091514</v>
      </c>
      <c r="C98" s="11" t="str">
        <f>IF(ISERROR(VLOOKUP(B98,'200812'!B:C,2,FALSE)),"new",VLOOKUP(B98,'200812'!B:C,2,FALSE))</f>
        <v>new</v>
      </c>
      <c r="D98" s="11" t="str">
        <f>IF(ISERROR(VLOOKUP(B98,'200812'!B:D,3,FALSE)),"new",IF(VLOOKUP(B98,'200812'!B:D,3,FALSE)="new","existing",VLOOKUP(B98,'200812'!B:D,3,FALSE)))</f>
        <v>existing</v>
      </c>
      <c r="E98" s="4" t="e">
        <f t="shared" si="2"/>
        <v>#VALUE!</v>
      </c>
      <c r="F98" s="11" t="str">
        <f>IF(ISERROR(VLOOKUP(B98,'220812'!B:B,1,FALSE)),"yes","no")</f>
        <v>no</v>
      </c>
      <c r="G98" s="2" t="s">
        <v>507</v>
      </c>
      <c r="H98" s="11" t="str">
        <f>IF(ISNA(VLOOKUP(B98,CEEMEA!$A:$A,1,0)),IF(ISNA(VLOOKUP(B98,Removes!$A:$A,1,0)),IF(ISNA(VLOOKUP(B98,TTM!$A:$A,1,0)),IF(ISNA(VLOOKUP(B98,FastTrack!$A:$A,1,0)),"Smart421","FastTrack"),"TTM"),"Remove"),"CEEMEA")</f>
        <v>Smart421</v>
      </c>
      <c r="I98" s="11" t="str">
        <f>IF(COUNTIF(schedule!BO$1:ZZ$100,B98)=0,"new","scheduled")</f>
        <v>scheduled</v>
      </c>
    </row>
    <row r="99" spans="1:9">
      <c r="A99" s="11" t="s">
        <v>13</v>
      </c>
      <c r="B99" s="13">
        <v>120817093410</v>
      </c>
      <c r="C99" s="11" t="str">
        <f>IF(ISERROR(VLOOKUP(B99,'200812'!B:C,2,FALSE)),"new",VLOOKUP(B99,'200812'!B:C,2,FALSE))</f>
        <v>new</v>
      </c>
      <c r="D99" s="11" t="str">
        <f>IF(ISERROR(VLOOKUP(B99,'200812'!B:D,3,FALSE)),"new",IF(VLOOKUP(B99,'200812'!B:D,3,FALSE)="new","existing",VLOOKUP(B99,'200812'!B:D,3,FALSE)))</f>
        <v>existing</v>
      </c>
      <c r="E99" s="4" t="e">
        <f t="shared" si="2"/>
        <v>#VALUE!</v>
      </c>
      <c r="F99" s="11" t="str">
        <f>IF(ISERROR(VLOOKUP(B99,'220812'!B:B,1,FALSE)),"yes","no")</f>
        <v>no</v>
      </c>
      <c r="G99" s="2" t="s">
        <v>506</v>
      </c>
      <c r="H99" s="11" t="str">
        <f>IF(ISNA(VLOOKUP(B99,CEEMEA!$A:$A,1,0)),IF(ISNA(VLOOKUP(B99,Removes!$A:$A,1,0)),IF(ISNA(VLOOKUP(B99,TTM!$A:$A,1,0)),IF(ISNA(VLOOKUP(B99,FastTrack!$A:$A,1,0)),"Smart421","FastTrack"),"TTM"),"Remove"),"CEEMEA")</f>
        <v>Smart421</v>
      </c>
      <c r="I99" s="11" t="str">
        <f>IF(COUNTIF(schedule!BO$1:ZZ$100,B99)=0,"new","scheduled")</f>
        <v>scheduled</v>
      </c>
    </row>
    <row r="100" spans="1:9">
      <c r="A100" s="11" t="s">
        <v>14</v>
      </c>
      <c r="B100" s="13">
        <v>120817093719</v>
      </c>
      <c r="C100" s="11" t="str">
        <f>IF(ISERROR(VLOOKUP(B100,'200812'!B:C,2,FALSE)),"new",VLOOKUP(B100,'200812'!B:C,2,FALSE))</f>
        <v>new</v>
      </c>
      <c r="D100" s="11" t="str">
        <f>IF(ISERROR(VLOOKUP(B100,'200812'!B:D,3,FALSE)),"new",IF(VLOOKUP(B100,'200812'!B:D,3,FALSE)="new","existing",VLOOKUP(B100,'200812'!B:D,3,FALSE)))</f>
        <v>existing</v>
      </c>
      <c r="E100" s="4" t="e">
        <f t="shared" si="2"/>
        <v>#VALUE!</v>
      </c>
      <c r="F100" s="11" t="str">
        <f>IF(ISERROR(VLOOKUP(B100,'220812'!B:B,1,FALSE)),"yes","no")</f>
        <v>no</v>
      </c>
      <c r="G100" s="2" t="s">
        <v>505</v>
      </c>
      <c r="H100" s="11" t="str">
        <f>IF(ISNA(VLOOKUP(B100,CEEMEA!$A:$A,1,0)),IF(ISNA(VLOOKUP(B100,Removes!$A:$A,1,0)),IF(ISNA(VLOOKUP(B100,TTM!$A:$A,1,0)),IF(ISNA(VLOOKUP(B100,FastTrack!$A:$A,1,0)),"Smart421","FastTrack"),"TTM"),"Remove"),"CEEMEA")</f>
        <v>Smart421</v>
      </c>
      <c r="I100" s="11" t="str">
        <f>IF(COUNTIF(schedule!BO$1:ZZ$100,B100)=0,"new","scheduled")</f>
        <v>scheduled</v>
      </c>
    </row>
    <row r="101" spans="1:9">
      <c r="A101" s="11" t="s">
        <v>437</v>
      </c>
      <c r="B101" s="13">
        <v>120817093757</v>
      </c>
      <c r="C101" s="11" t="str">
        <f>IF(ISERROR(VLOOKUP(B101,'200812'!B:C,2,FALSE)),"new",VLOOKUP(B101,'200812'!B:C,2,FALSE))</f>
        <v>new</v>
      </c>
      <c r="D101" s="11" t="str">
        <f>IF(ISERROR(VLOOKUP(B101,'200812'!B:D,3,FALSE)),"new",IF(VLOOKUP(B101,'200812'!B:D,3,FALSE)="new","existing",VLOOKUP(B101,'200812'!B:D,3,FALSE)))</f>
        <v>existing</v>
      </c>
      <c r="E101" s="4" t="e">
        <f t="shared" si="2"/>
        <v>#VALUE!</v>
      </c>
      <c r="F101" s="11" t="str">
        <f>IF(ISERROR(VLOOKUP(B101,'220812'!B:B,1,FALSE)),"yes","no")</f>
        <v>yes</v>
      </c>
      <c r="G101" s="2" t="s">
        <v>504</v>
      </c>
      <c r="H101" s="11" t="str">
        <f>IF(ISNA(VLOOKUP(B101,CEEMEA!$A:$A,1,0)),IF(ISNA(VLOOKUP(B101,Removes!$A:$A,1,0)),IF(ISNA(VLOOKUP(B101,TTM!$A:$A,1,0)),IF(ISNA(VLOOKUP(B101,FastTrack!$A:$A,1,0)),"Smart421","FastTrack"),"TTM"),"Remove"),"CEEMEA")</f>
        <v>Smart421</v>
      </c>
      <c r="I101" s="11" t="str">
        <f>IF(COUNTIF(schedule!BO$1:ZZ$100,B101)=0,"new","scheduled")</f>
        <v>new</v>
      </c>
    </row>
    <row r="102" spans="1:9">
      <c r="A102" s="11" t="s">
        <v>435</v>
      </c>
      <c r="B102" s="13">
        <v>120817093926</v>
      </c>
      <c r="C102" s="11" t="str">
        <f>IF(ISERROR(VLOOKUP(B102,'200812'!B:C,2,FALSE)),"new",VLOOKUP(B102,'200812'!B:C,2,FALSE))</f>
        <v>new</v>
      </c>
      <c r="D102" s="11" t="str">
        <f>IF(ISERROR(VLOOKUP(B102,'200812'!B:D,3,FALSE)),"new",IF(VLOOKUP(B102,'200812'!B:D,3,FALSE)="new","existing",VLOOKUP(B102,'200812'!B:D,3,FALSE)))</f>
        <v>existing</v>
      </c>
      <c r="E102" s="4" t="e">
        <f t="shared" si="2"/>
        <v>#VALUE!</v>
      </c>
      <c r="F102" s="11" t="str">
        <f>IF(ISERROR(VLOOKUP(B102,'220812'!B:B,1,FALSE)),"yes","no")</f>
        <v>no</v>
      </c>
      <c r="G102" s="2" t="s">
        <v>503</v>
      </c>
      <c r="H102" s="11" t="str">
        <f>IF(ISNA(VLOOKUP(B102,CEEMEA!$A:$A,1,0)),IF(ISNA(VLOOKUP(B102,Removes!$A:$A,1,0)),IF(ISNA(VLOOKUP(B102,TTM!$A:$A,1,0)),IF(ISNA(VLOOKUP(B102,FastTrack!$A:$A,1,0)),"Smart421","FastTrack"),"TTM"),"Remove"),"CEEMEA")</f>
        <v>Smart421</v>
      </c>
      <c r="I102" s="11" t="str">
        <f>IF(COUNTIF(schedule!BO$1:ZZ$100,B102)=0,"new","scheduled")</f>
        <v>scheduled</v>
      </c>
    </row>
    <row r="103" spans="1:9">
      <c r="A103" s="11" t="s">
        <v>434</v>
      </c>
      <c r="B103" s="13">
        <v>120817093947</v>
      </c>
      <c r="C103" s="11" t="str">
        <f>IF(ISERROR(VLOOKUP(B103,'200812'!B:C,2,FALSE)),"new",VLOOKUP(B103,'200812'!B:C,2,FALSE))</f>
        <v>new</v>
      </c>
      <c r="D103" s="11" t="str">
        <f>IF(ISERROR(VLOOKUP(B103,'200812'!B:D,3,FALSE)),"new",IF(VLOOKUP(B103,'200812'!B:D,3,FALSE)="new","existing",VLOOKUP(B103,'200812'!B:D,3,FALSE)))</f>
        <v>existing</v>
      </c>
      <c r="E103" s="4" t="e">
        <f t="shared" si="2"/>
        <v>#VALUE!</v>
      </c>
      <c r="F103" s="11" t="str">
        <f>IF(ISERROR(VLOOKUP(B103,'220812'!B:B,1,FALSE)),"yes","no")</f>
        <v>yes</v>
      </c>
      <c r="G103" s="2" t="s">
        <v>502</v>
      </c>
      <c r="H103" s="11" t="str">
        <f>IF(ISNA(VLOOKUP(B103,CEEMEA!$A:$A,1,0)),IF(ISNA(VLOOKUP(B103,Removes!$A:$A,1,0)),IF(ISNA(VLOOKUP(B103,TTM!$A:$A,1,0)),IF(ISNA(VLOOKUP(B103,FastTrack!$A:$A,1,0)),"Smart421","FastTrack"),"TTM"),"Remove"),"CEEMEA")</f>
        <v>Smart421</v>
      </c>
      <c r="I103" s="11" t="str">
        <f>IF(COUNTIF(schedule!BO$1:ZZ$100,B103)=0,"new","scheduled")</f>
        <v>new</v>
      </c>
    </row>
    <row r="104" spans="1:9">
      <c r="A104" s="11" t="s">
        <v>28</v>
      </c>
      <c r="B104" s="13">
        <v>120817094044</v>
      </c>
      <c r="C104" s="11" t="str">
        <f>IF(ISERROR(VLOOKUP(B104,'200812'!B:C,2,FALSE)),"new",VLOOKUP(B104,'200812'!B:C,2,FALSE))</f>
        <v>new</v>
      </c>
      <c r="D104" s="11" t="str">
        <f>IF(ISERROR(VLOOKUP(B104,'200812'!B:D,3,FALSE)),"new",IF(VLOOKUP(B104,'200812'!B:D,3,FALSE)="new","existing",VLOOKUP(B104,'200812'!B:D,3,FALSE)))</f>
        <v>existing</v>
      </c>
      <c r="E104" s="4" t="e">
        <f t="shared" si="2"/>
        <v>#VALUE!</v>
      </c>
      <c r="F104" s="11" t="str">
        <f>IF(ISERROR(VLOOKUP(B104,'220812'!B:B,1,FALSE)),"yes","no")</f>
        <v>no</v>
      </c>
      <c r="G104" s="2" t="s">
        <v>501</v>
      </c>
      <c r="H104" s="11" t="str">
        <f>IF(ISNA(VLOOKUP(B104,CEEMEA!$A:$A,1,0)),IF(ISNA(VLOOKUP(B104,Removes!$A:$A,1,0)),IF(ISNA(VLOOKUP(B104,TTM!$A:$A,1,0)),IF(ISNA(VLOOKUP(B104,FastTrack!$A:$A,1,0)),"Smart421","FastTrack"),"TTM"),"Remove"),"CEEMEA")</f>
        <v>Smart421</v>
      </c>
      <c r="I104" s="11" t="str">
        <f>IF(COUNTIF(schedule!BO$1:ZZ$100,B104)=0,"new","scheduled")</f>
        <v>scheduled</v>
      </c>
    </row>
    <row r="105" spans="1:9">
      <c r="A105" s="11" t="s">
        <v>16</v>
      </c>
      <c r="B105" s="13">
        <v>120817094247</v>
      </c>
      <c r="C105" s="11" t="str">
        <f>IF(ISERROR(VLOOKUP(B105,'200812'!B:C,2,FALSE)),"new",VLOOKUP(B105,'200812'!B:C,2,FALSE))</f>
        <v>new</v>
      </c>
      <c r="D105" s="11" t="str">
        <f>IF(ISERROR(VLOOKUP(B105,'200812'!B:D,3,FALSE)),"new",IF(VLOOKUP(B105,'200812'!B:D,3,FALSE)="new","existing",VLOOKUP(B105,'200812'!B:D,3,FALSE)))</f>
        <v>existing</v>
      </c>
      <c r="E105" s="4" t="e">
        <f t="shared" si="2"/>
        <v>#VALUE!</v>
      </c>
      <c r="F105" s="11" t="str">
        <f>IF(ISERROR(VLOOKUP(B105,'220812'!B:B,1,FALSE)),"yes","no")</f>
        <v>no</v>
      </c>
      <c r="G105" s="2" t="s">
        <v>500</v>
      </c>
      <c r="H105" s="11" t="str">
        <f>IF(ISNA(VLOOKUP(B105,CEEMEA!$A:$A,1,0)),IF(ISNA(VLOOKUP(B105,Removes!$A:$A,1,0)),IF(ISNA(VLOOKUP(B105,TTM!$A:$A,1,0)),IF(ISNA(VLOOKUP(B105,FastTrack!$A:$A,1,0)),"Smart421","FastTrack"),"TTM"),"Remove"),"CEEMEA")</f>
        <v>Smart421</v>
      </c>
      <c r="I105" s="11" t="str">
        <f>IF(COUNTIF(schedule!BO$1:ZZ$100,B105)=0,"new","scheduled")</f>
        <v>scheduled</v>
      </c>
    </row>
    <row r="106" spans="1:9">
      <c r="A106" s="11" t="s">
        <v>15</v>
      </c>
      <c r="B106" s="13">
        <v>120817094548</v>
      </c>
      <c r="C106" s="11" t="str">
        <f>IF(ISERROR(VLOOKUP(B106,'200812'!B:C,2,FALSE)),"new",VLOOKUP(B106,'200812'!B:C,2,FALSE))</f>
        <v>new</v>
      </c>
      <c r="D106" s="11" t="str">
        <f>IF(ISERROR(VLOOKUP(B106,'200812'!B:D,3,FALSE)),"new",IF(VLOOKUP(B106,'200812'!B:D,3,FALSE)="new","existing",VLOOKUP(B106,'200812'!B:D,3,FALSE)))</f>
        <v>existing</v>
      </c>
      <c r="E106" s="4" t="e">
        <f t="shared" si="2"/>
        <v>#VALUE!</v>
      </c>
      <c r="F106" s="11" t="str">
        <f>IF(ISERROR(VLOOKUP(B106,'220812'!B:B,1,FALSE)),"yes","no")</f>
        <v>no</v>
      </c>
      <c r="G106" s="2" t="s">
        <v>499</v>
      </c>
      <c r="H106" s="11" t="str">
        <f>IF(ISNA(VLOOKUP(B106,CEEMEA!$A:$A,1,0)),IF(ISNA(VLOOKUP(B106,Removes!$A:$A,1,0)),IF(ISNA(VLOOKUP(B106,TTM!$A:$A,1,0)),IF(ISNA(VLOOKUP(B106,FastTrack!$A:$A,1,0)),"Smart421","FastTrack"),"TTM"),"Remove"),"CEEMEA")</f>
        <v>Smart421</v>
      </c>
      <c r="I106" s="11" t="str">
        <f>IF(COUNTIF(schedule!BO$1:ZZ$100,B106)=0,"new","scheduled")</f>
        <v>scheduled</v>
      </c>
    </row>
    <row r="107" spans="1:9">
      <c r="A107" s="11" t="s">
        <v>29</v>
      </c>
      <c r="B107" s="13">
        <v>120817094811</v>
      </c>
      <c r="C107" s="11" t="str">
        <f>IF(ISERROR(VLOOKUP(B107,'200812'!B:C,2,FALSE)),"new",VLOOKUP(B107,'200812'!B:C,2,FALSE))</f>
        <v>new</v>
      </c>
      <c r="D107" s="11" t="str">
        <f>IF(ISERROR(VLOOKUP(B107,'200812'!B:D,3,FALSE)),"new",IF(VLOOKUP(B107,'200812'!B:D,3,FALSE)="new","existing",VLOOKUP(B107,'200812'!B:D,3,FALSE)))</f>
        <v>existing</v>
      </c>
      <c r="E107" s="4" t="e">
        <f t="shared" si="2"/>
        <v>#VALUE!</v>
      </c>
      <c r="F107" s="11" t="str">
        <f>IF(ISERROR(VLOOKUP(B107,'220812'!B:B,1,FALSE)),"yes","no")</f>
        <v>no</v>
      </c>
      <c r="G107" s="2" t="s">
        <v>498</v>
      </c>
      <c r="H107" s="11" t="str">
        <f>IF(ISNA(VLOOKUP(B107,CEEMEA!$A:$A,1,0)),IF(ISNA(VLOOKUP(B107,Removes!$A:$A,1,0)),IF(ISNA(VLOOKUP(B107,TTM!$A:$A,1,0)),IF(ISNA(VLOOKUP(B107,FastTrack!$A:$A,1,0)),"Smart421","FastTrack"),"TTM"),"Remove"),"CEEMEA")</f>
        <v>Smart421</v>
      </c>
      <c r="I107" s="11" t="str">
        <f>IF(COUNTIF(schedule!BO$1:ZZ$100,B107)=0,"new","scheduled")</f>
        <v>scheduled</v>
      </c>
    </row>
    <row r="108" spans="1:9">
      <c r="A108" s="11" t="s">
        <v>427</v>
      </c>
      <c r="B108" s="13">
        <v>120817095100</v>
      </c>
      <c r="C108" s="11" t="str">
        <f>IF(ISERROR(VLOOKUP(B108,'200812'!B:C,2,FALSE)),"new",VLOOKUP(B108,'200812'!B:C,2,FALSE))</f>
        <v>new</v>
      </c>
      <c r="D108" s="11" t="str">
        <f>IF(ISERROR(VLOOKUP(B108,'200812'!B:D,3,FALSE)),"new",IF(VLOOKUP(B108,'200812'!B:D,3,FALSE)="new","existing",VLOOKUP(B108,'200812'!B:D,3,FALSE)))</f>
        <v>existing</v>
      </c>
      <c r="E108" s="4" t="e">
        <f t="shared" si="2"/>
        <v>#VALUE!</v>
      </c>
      <c r="F108" s="11" t="str">
        <f>IF(ISERROR(VLOOKUP(B108,'220812'!B:B,1,FALSE)),"yes","no")</f>
        <v>no</v>
      </c>
      <c r="G108" s="2" t="s">
        <v>496</v>
      </c>
      <c r="H108" s="11" t="str">
        <f>IF(ISNA(VLOOKUP(B108,CEEMEA!$A:$A,1,0)),IF(ISNA(VLOOKUP(B108,Removes!$A:$A,1,0)),IF(ISNA(VLOOKUP(B108,TTM!$A:$A,1,0)),IF(ISNA(VLOOKUP(B108,FastTrack!$A:$A,1,0)),"Smart421","FastTrack"),"TTM"),"Remove"),"CEEMEA")</f>
        <v>Smart421</v>
      </c>
      <c r="I108" s="11" t="str">
        <f>IF(COUNTIF(schedule!BO$1:ZZ$100,B108)=0,"new","scheduled")</f>
        <v>scheduled</v>
      </c>
    </row>
    <row r="109" spans="1:9">
      <c r="A109" s="11" t="s">
        <v>425</v>
      </c>
      <c r="B109" s="13">
        <v>120817095329</v>
      </c>
      <c r="C109" s="11" t="str">
        <f>IF(ISERROR(VLOOKUP(B109,'200812'!B:C,2,FALSE)),"new",VLOOKUP(B109,'200812'!B:C,2,FALSE))</f>
        <v>new</v>
      </c>
      <c r="D109" s="11" t="str">
        <f>IF(ISERROR(VLOOKUP(B109,'200812'!B:D,3,FALSE)),"new",IF(VLOOKUP(B109,'200812'!B:D,3,FALSE)="new","existing",VLOOKUP(B109,'200812'!B:D,3,FALSE)))</f>
        <v>existing</v>
      </c>
      <c r="E109" s="4" t="e">
        <f t="shared" si="2"/>
        <v>#VALUE!</v>
      </c>
      <c r="F109" s="11" t="str">
        <f>IF(ISERROR(VLOOKUP(B109,'220812'!B:B,1,FALSE)),"yes","no")</f>
        <v>no</v>
      </c>
      <c r="G109" s="2" t="s">
        <v>495</v>
      </c>
      <c r="H109" s="11" t="str">
        <f>IF(ISNA(VLOOKUP(B109,CEEMEA!$A:$A,1,0)),IF(ISNA(VLOOKUP(B109,Removes!$A:$A,1,0)),IF(ISNA(VLOOKUP(B109,TTM!$A:$A,1,0)),IF(ISNA(VLOOKUP(B109,FastTrack!$A:$A,1,0)),"Smart421","FastTrack"),"TTM"),"Remove"),"CEEMEA")</f>
        <v>Smart421</v>
      </c>
      <c r="I109" s="11" t="str">
        <f>IF(COUNTIF(schedule!BO$1:ZZ$100,B109)=0,"new","scheduled")</f>
        <v>scheduled</v>
      </c>
    </row>
    <row r="110" spans="1:9">
      <c r="A110" s="11" t="s">
        <v>422</v>
      </c>
      <c r="B110" s="13">
        <v>120817095624</v>
      </c>
      <c r="C110" s="11" t="str">
        <f>IF(ISERROR(VLOOKUP(B110,'200812'!B:C,2,FALSE)),"new",VLOOKUP(B110,'200812'!B:C,2,FALSE))</f>
        <v>new</v>
      </c>
      <c r="D110" s="11" t="str">
        <f>IF(ISERROR(VLOOKUP(B110,'200812'!B:D,3,FALSE)),"new",IF(VLOOKUP(B110,'200812'!B:D,3,FALSE)="new","existing",VLOOKUP(B110,'200812'!B:D,3,FALSE)))</f>
        <v>existing</v>
      </c>
      <c r="E110" s="4" t="e">
        <f t="shared" si="2"/>
        <v>#VALUE!</v>
      </c>
      <c r="F110" s="11" t="str">
        <f>IF(ISERROR(VLOOKUP(B110,'220812'!B:B,1,FALSE)),"yes","no")</f>
        <v>no</v>
      </c>
      <c r="G110" s="2" t="s">
        <v>493</v>
      </c>
      <c r="H110" s="11" t="str">
        <f>IF(ISNA(VLOOKUP(B110,CEEMEA!$A:$A,1,0)),IF(ISNA(VLOOKUP(B110,Removes!$A:$A,1,0)),IF(ISNA(VLOOKUP(B110,TTM!$A:$A,1,0)),IF(ISNA(VLOOKUP(B110,FastTrack!$A:$A,1,0)),"Smart421","FastTrack"),"TTM"),"Remove"),"CEEMEA")</f>
        <v>Smart421</v>
      </c>
      <c r="I110" s="11" t="str">
        <f>IF(COUNTIF(schedule!BO$1:ZZ$100,B110)=0,"new","scheduled")</f>
        <v>scheduled</v>
      </c>
    </row>
    <row r="111" spans="1:9">
      <c r="A111" s="1" t="s">
        <v>575</v>
      </c>
      <c r="B111" s="13">
        <v>120821024046</v>
      </c>
      <c r="C111" s="11" t="str">
        <f>IF(ISERROR(VLOOKUP(B111,'200812'!B:C,2,FALSE)),"new",VLOOKUP(B111,'200812'!B:C,2,FALSE))</f>
        <v>new</v>
      </c>
      <c r="D111" s="11" t="str">
        <f>IF(ISERROR(VLOOKUP(B111,'200812'!B:D,3,FALSE)),"new",IF(VLOOKUP(B111,'200812'!B:D,3,FALSE)="new","existing",VLOOKUP(B111,'200812'!B:D,3,FALSE)))</f>
        <v>new</v>
      </c>
      <c r="E111" s="4" t="e">
        <f t="shared" si="2"/>
        <v>#VALUE!</v>
      </c>
      <c r="F111" s="11" t="str">
        <f>IF(ISERROR(VLOOKUP(B111,'220812'!B:B,1,FALSE)),"yes","no")</f>
        <v>yes</v>
      </c>
      <c r="G111" s="2" t="s">
        <v>576</v>
      </c>
      <c r="H111" s="11" t="str">
        <f>IF(ISNA(VLOOKUP(B111,CEEMEA!$A:$A,1,0)),IF(ISNA(VLOOKUP(B111,Removes!$A:$A,1,0)),IF(ISNA(VLOOKUP(B111,TTM!$A:$A,1,0)),IF(ISNA(VLOOKUP(B111,FastTrack!$A:$A,1,0)),"Smart421","FastTrack"),"TTM"),"Remove"),"CEEMEA")</f>
        <v>Smart421</v>
      </c>
      <c r="I111" s="11" t="str">
        <f>IF(COUNTIF(schedule!BO$1:ZZ$100,B111)=0,"new","scheduled")</f>
        <v>scheduled</v>
      </c>
    </row>
    <row r="112" spans="1:9">
      <c r="A112" s="1" t="s">
        <v>577</v>
      </c>
      <c r="B112" s="13">
        <v>120821024055</v>
      </c>
      <c r="C112" s="11" t="str">
        <f>IF(ISERROR(VLOOKUP(B112,'200812'!B:C,2,FALSE)),"new",VLOOKUP(B112,'200812'!B:C,2,FALSE))</f>
        <v>new</v>
      </c>
      <c r="D112" s="11" t="str">
        <f>IF(ISERROR(VLOOKUP(B112,'200812'!B:D,3,FALSE)),"new",IF(VLOOKUP(B112,'200812'!B:D,3,FALSE)="new","existing",VLOOKUP(B112,'200812'!B:D,3,FALSE)))</f>
        <v>new</v>
      </c>
      <c r="E112" s="4" t="e">
        <f t="shared" si="2"/>
        <v>#VALUE!</v>
      </c>
      <c r="F112" s="11" t="str">
        <f>IF(ISERROR(VLOOKUP(B112,'220812'!B:B,1,FALSE)),"yes","no")</f>
        <v>yes</v>
      </c>
      <c r="G112" s="2" t="s">
        <v>578</v>
      </c>
      <c r="H112" s="11" t="str">
        <f>IF(ISNA(VLOOKUP(B112,CEEMEA!$A:$A,1,0)),IF(ISNA(VLOOKUP(B112,Removes!$A:$A,1,0)),IF(ISNA(VLOOKUP(B112,TTM!$A:$A,1,0)),IF(ISNA(VLOOKUP(B112,FastTrack!$A:$A,1,0)),"Smart421","FastTrack"),"TTM"),"Remove"),"CEEMEA")</f>
        <v>Smart421</v>
      </c>
      <c r="I112" s="11" t="str">
        <f>IF(COUNTIF(schedule!BO$1:ZZ$100,B112)=0,"new","scheduled")</f>
        <v>scheduled</v>
      </c>
    </row>
    <row r="113" spans="1:9">
      <c r="A113" s="1" t="s">
        <v>49</v>
      </c>
      <c r="B113" s="13">
        <v>120821090709</v>
      </c>
      <c r="C113" s="11" t="str">
        <f>IF(ISERROR(VLOOKUP(B113,'200812'!B:C,2,FALSE)),"new",VLOOKUP(B113,'200812'!B:C,2,FALSE))</f>
        <v>new</v>
      </c>
      <c r="D113" s="11" t="str">
        <f>IF(ISERROR(VLOOKUP(B113,'200812'!B:D,3,FALSE)),"new",IF(VLOOKUP(B113,'200812'!B:D,3,FALSE)="new","existing",VLOOKUP(B113,'200812'!B:D,3,FALSE)))</f>
        <v>new</v>
      </c>
      <c r="E113" s="4" t="e">
        <f t="shared" si="2"/>
        <v>#VALUE!</v>
      </c>
      <c r="F113" s="11" t="str">
        <f>IF(ISERROR(VLOOKUP(B113,'220812'!B:B,1,FALSE)),"yes","no")</f>
        <v>no</v>
      </c>
      <c r="G113" s="2" t="s">
        <v>569</v>
      </c>
      <c r="H113" s="11" t="str">
        <f>IF(ISNA(VLOOKUP(B113,CEEMEA!$A:$A,1,0)),IF(ISNA(VLOOKUP(B113,Removes!$A:$A,1,0)),IF(ISNA(VLOOKUP(B113,TTM!$A:$A,1,0)),IF(ISNA(VLOOKUP(B113,FastTrack!$A:$A,1,0)),"Smart421","FastTrack"),"TTM"),"Remove"),"CEEMEA")</f>
        <v>Remove</v>
      </c>
      <c r="I113" s="11" t="str">
        <f>IF(COUNTIF(schedule!BO$1:ZZ$100,B113)=0,"new","scheduled")</f>
        <v>new</v>
      </c>
    </row>
    <row r="114" spans="1:9">
      <c r="A114" s="1" t="s">
        <v>567</v>
      </c>
      <c r="B114" s="13">
        <v>120821104845</v>
      </c>
      <c r="C114" s="11" t="str">
        <f>IF(ISERROR(VLOOKUP(B114,'200812'!B:C,2,FALSE)),"new",VLOOKUP(B114,'200812'!B:C,2,FALSE))</f>
        <v>new</v>
      </c>
      <c r="D114" s="11" t="str">
        <f>IF(ISERROR(VLOOKUP(B114,'200812'!B:D,3,FALSE)),"new",IF(VLOOKUP(B114,'200812'!B:D,3,FALSE)="new","existing",VLOOKUP(B114,'200812'!B:D,3,FALSE)))</f>
        <v>new</v>
      </c>
      <c r="E114" s="4" t="e">
        <f t="shared" si="2"/>
        <v>#VALUE!</v>
      </c>
      <c r="F114" s="11" t="str">
        <f>IF(ISERROR(VLOOKUP(B114,'220812'!B:B,1,FALSE)),"yes","no")</f>
        <v>no</v>
      </c>
      <c r="G114" s="2" t="s">
        <v>568</v>
      </c>
      <c r="H114" s="11" t="str">
        <f>IF(ISNA(VLOOKUP(B114,CEEMEA!$A:$A,1,0)),IF(ISNA(VLOOKUP(B114,Removes!$A:$A,1,0)),IF(ISNA(VLOOKUP(B114,TTM!$A:$A,1,0)),IF(ISNA(VLOOKUP(B114,FastTrack!$A:$A,1,0)),"Smart421","FastTrack"),"TTM"),"Remove"),"CEEMEA")</f>
        <v>Smart421</v>
      </c>
      <c r="I114" s="11" t="str">
        <f>IF(COUNTIF(schedule!BO$1:ZZ$100,B114)=0,"new","scheduled")</f>
        <v>scheduled</v>
      </c>
    </row>
    <row r="115" spans="1:9">
      <c r="A115" s="11" t="s">
        <v>21</v>
      </c>
      <c r="B115" s="13">
        <v>1101121309421</v>
      </c>
      <c r="C115" s="11" t="str">
        <f>IF(ISERROR(VLOOKUP(B115,'200812'!B:C,2,FALSE)),"new",VLOOKUP(B115,'200812'!B:C,2,FALSE))</f>
        <v>new</v>
      </c>
      <c r="D115" s="11" t="str">
        <f>IF(ISERROR(VLOOKUP(B115,'200812'!B:D,3,FALSE)),"new",IF(VLOOKUP(B115,'200812'!B:D,3,FALSE)="new","existing",VLOOKUP(B115,'200812'!B:D,3,FALSE)))</f>
        <v>existing</v>
      </c>
      <c r="E115" s="4" t="e">
        <f t="shared" si="2"/>
        <v>#VALUE!</v>
      </c>
      <c r="F115" s="11" t="str">
        <f>IF(ISERROR(VLOOKUP(B115,'220812'!B:B,1,FALSE)),"yes","no")</f>
        <v>no</v>
      </c>
      <c r="G115" s="2" t="s">
        <v>309</v>
      </c>
      <c r="H115" s="11" t="str">
        <f>IF(ISNA(VLOOKUP(B115,CEEMEA!$A:$A,1,0)),IF(ISNA(VLOOKUP(B115,Removes!$A:$A,1,0)),IF(ISNA(VLOOKUP(B115,TTM!$A:$A,1,0)),IF(ISNA(VLOOKUP(B115,FastTrack!$A:$A,1,0)),"Smart421","FastTrack"),"TTM"),"Remove"),"CEEMEA")</f>
        <v>Smart421</v>
      </c>
      <c r="I115" s="11" t="str">
        <f>IF(COUNTIF(schedule!BO$1:ZZ$100,B115)=0,"new","scheduled")</f>
        <v>scheduled</v>
      </c>
    </row>
    <row r="116" spans="1:9">
      <c r="A116" s="11" t="s">
        <v>233</v>
      </c>
      <c r="B116" s="13">
        <v>1203260617051</v>
      </c>
      <c r="C116" s="11" t="str">
        <f>IF(ISERROR(VLOOKUP(B116,'200812'!B:C,2,FALSE)),"new",VLOOKUP(B116,'200812'!B:C,2,FALSE))</f>
        <v>new</v>
      </c>
      <c r="D116" s="11" t="str">
        <f>IF(ISERROR(VLOOKUP(B116,'200812'!B:D,3,FALSE)),"new",IF(VLOOKUP(B116,'200812'!B:D,3,FALSE)="new","existing",VLOOKUP(B116,'200812'!B:D,3,FALSE)))</f>
        <v>existing</v>
      </c>
      <c r="E116" s="4" t="e">
        <f t="shared" si="2"/>
        <v>#VALUE!</v>
      </c>
      <c r="F116" s="11" t="str">
        <f>IF(ISERROR(VLOOKUP(B116,'220812'!B:B,1,FALSE)),"yes","no")</f>
        <v>no</v>
      </c>
      <c r="G116" s="2" t="s">
        <v>316</v>
      </c>
      <c r="H116" s="11" t="str">
        <f>IF(ISNA(VLOOKUP(B116,CEEMEA!$A:$A,1,0)),IF(ISNA(VLOOKUP(B116,Removes!$A:$A,1,0)),IF(ISNA(VLOOKUP(B116,TTM!$A:$A,1,0)),IF(ISNA(VLOOKUP(B116,FastTrack!$A:$A,1,0)),"Smart421","FastTrack"),"TTM"),"Remove"),"CEEMEA")</f>
        <v>Smart421</v>
      </c>
      <c r="I116" s="11" t="str">
        <f>IF(COUNTIF(schedule!BO$1:ZZ$100,B116)=0,"new","scheduled")</f>
        <v>scheduled</v>
      </c>
    </row>
    <row r="117" spans="1:9">
      <c r="A117" s="11" t="s">
        <v>148</v>
      </c>
      <c r="B117" s="13">
        <v>1205291205301</v>
      </c>
      <c r="C117" s="11" t="str">
        <f>IF(ISERROR(VLOOKUP(B117,'200812'!B:C,2,FALSE)),"new",VLOOKUP(B117,'200812'!B:C,2,FALSE))</f>
        <v>new</v>
      </c>
      <c r="D117" s="11" t="str">
        <f>IF(ISERROR(VLOOKUP(B117,'200812'!B:D,3,FALSE)),"new",IF(VLOOKUP(B117,'200812'!B:D,3,FALSE)="new","existing",VLOOKUP(B117,'200812'!B:D,3,FALSE)))</f>
        <v>existing</v>
      </c>
      <c r="E117" s="4">
        <f t="shared" si="2"/>
        <v>40947</v>
      </c>
      <c r="F117" s="11" t="str">
        <f>IF(ISERROR(VLOOKUP(B117,'220812'!B:B,1,FALSE)),"yes","no")</f>
        <v>no</v>
      </c>
      <c r="G117" s="2" t="s">
        <v>299</v>
      </c>
      <c r="H117" s="11" t="str">
        <f>IF(ISNA(VLOOKUP(B117,CEEMEA!$A:$A,1,0)),IF(ISNA(VLOOKUP(B117,Removes!$A:$A,1,0)),IF(ISNA(VLOOKUP(B117,TTM!$A:$A,1,0)),IF(ISNA(VLOOKUP(B117,FastTrack!$A:$A,1,0)),"Smart421","FastTrack"),"TTM"),"Remove"),"CEEMEA")</f>
        <v>Smart421</v>
      </c>
      <c r="I117" s="11" t="str">
        <f>IF(COUNTIF(schedule!BO$1:ZZ$100,B117)=0,"new","scheduled")</f>
        <v>scheduled</v>
      </c>
    </row>
    <row r="118" spans="1:9">
      <c r="A118" s="11" t="s">
        <v>149</v>
      </c>
      <c r="B118" s="13">
        <v>1207050921551</v>
      </c>
      <c r="C118" s="11" t="str">
        <f>IF(ISERROR(VLOOKUP(B118,'200812'!B:C,2,FALSE)),"new",VLOOKUP(B118,'200812'!B:C,2,FALSE))</f>
        <v>new</v>
      </c>
      <c r="D118" s="11" t="str">
        <f>IF(ISERROR(VLOOKUP(B118,'200812'!B:D,3,FALSE)),"new",IF(VLOOKUP(B118,'200812'!B:D,3,FALSE)="new","existing",VLOOKUP(B118,'200812'!B:D,3,FALSE)))</f>
        <v>existing</v>
      </c>
      <c r="E118" s="4">
        <f t="shared" si="2"/>
        <v>41189</v>
      </c>
      <c r="F118" s="11" t="str">
        <f>IF(ISERROR(VLOOKUP(B118,'220812'!B:B,1,FALSE)),"yes","no")</f>
        <v>no</v>
      </c>
      <c r="G118" s="2" t="s">
        <v>321</v>
      </c>
      <c r="H118" s="11" t="str">
        <f>IF(ISNA(VLOOKUP(B118,CEEMEA!$A:$A,1,0)),IF(ISNA(VLOOKUP(B118,Removes!$A:$A,1,0)),IF(ISNA(VLOOKUP(B118,TTM!$A:$A,1,0)),IF(ISNA(VLOOKUP(B118,FastTrack!$A:$A,1,0)),"Smart421","FastTrack"),"TTM"),"Remove"),"CEEMEA")</f>
        <v>Smart421</v>
      </c>
      <c r="I118" s="11" t="str">
        <f>IF(COUNTIF(schedule!BO$1:ZZ$100,B118)=0,"new","scheduled")</f>
        <v>scheduled</v>
      </c>
    </row>
    <row r="119" spans="1:9">
      <c r="A119" s="11" t="s">
        <v>231</v>
      </c>
      <c r="B119" s="13">
        <v>1207170258182</v>
      </c>
      <c r="C119" s="11" t="str">
        <f>IF(ISERROR(VLOOKUP(B119,'200812'!B:C,2,FALSE)),"new",VLOOKUP(B119,'200812'!B:C,2,FALSE))</f>
        <v>new</v>
      </c>
      <c r="D119" s="11" t="str">
        <f>IF(ISERROR(VLOOKUP(B119,'200812'!B:D,3,FALSE)),"new",IF(VLOOKUP(B119,'200812'!B:D,3,FALSE)="new","existing",VLOOKUP(B119,'200812'!B:D,3,FALSE)))</f>
        <v>existing</v>
      </c>
      <c r="E119" s="4" t="e">
        <f t="shared" si="2"/>
        <v>#VALUE!</v>
      </c>
      <c r="F119" s="11" t="str">
        <f>IF(ISERROR(VLOOKUP(B119,'220812'!B:B,1,FALSE)),"yes","no")</f>
        <v>no</v>
      </c>
      <c r="G119" s="2" t="s">
        <v>310</v>
      </c>
      <c r="H119" s="11" t="str">
        <f>IF(ISNA(VLOOKUP(B119,CEEMEA!$A:$A,1,0)),IF(ISNA(VLOOKUP(B119,Removes!$A:$A,1,0)),IF(ISNA(VLOOKUP(B119,TTM!$A:$A,1,0)),IF(ISNA(VLOOKUP(B119,FastTrack!$A:$A,1,0)),"Smart421","FastTrack"),"TTM"),"Remove"),"CEEMEA")</f>
        <v>Remove</v>
      </c>
      <c r="I119" s="11" t="str">
        <f>IF(COUNTIF(schedule!BO$1:ZZ$100,B119)=0,"new","scheduled")</f>
        <v>scheduled</v>
      </c>
    </row>
    <row r="120" spans="1:9">
      <c r="A120" s="11" t="s">
        <v>37</v>
      </c>
      <c r="B120" s="13">
        <v>1207250800201</v>
      </c>
      <c r="C120" s="11" t="str">
        <f>IF(ISERROR(VLOOKUP(B120,'200812'!B:C,2,FALSE)),"new",VLOOKUP(B120,'200812'!B:C,2,FALSE))</f>
        <v>new</v>
      </c>
      <c r="D120" s="11" t="str">
        <f>IF(ISERROR(VLOOKUP(B120,'200812'!B:D,3,FALSE)),"new",IF(VLOOKUP(B120,'200812'!B:D,3,FALSE)="new","existing",VLOOKUP(B120,'200812'!B:D,3,FALSE)))</f>
        <v>existing</v>
      </c>
      <c r="E120" s="4">
        <f t="shared" si="2"/>
        <v>41098</v>
      </c>
      <c r="F120" s="11" t="str">
        <f>IF(ISERROR(VLOOKUP(B120,'220812'!B:B,1,FALSE)),"yes","no")</f>
        <v>no</v>
      </c>
      <c r="G120" s="2" t="s">
        <v>289</v>
      </c>
      <c r="H120" s="11" t="str">
        <f>IF(ISNA(VLOOKUP(B120,CEEMEA!$A:$A,1,0)),IF(ISNA(VLOOKUP(B120,Removes!$A:$A,1,0)),IF(ISNA(VLOOKUP(B120,TTM!$A:$A,1,0)),IF(ISNA(VLOOKUP(B120,FastTrack!$A:$A,1,0)),"Smart421","FastTrack"),"TTM"),"Remove"),"CEEMEA")</f>
        <v>Smart421</v>
      </c>
      <c r="I120" s="11" t="str">
        <f>IF(COUNTIF(schedule!BO$1:ZZ$100,B120)=0,"new","scheduled")</f>
        <v>new</v>
      </c>
    </row>
    <row r="121" spans="1:9">
      <c r="A121" s="11" t="s">
        <v>348</v>
      </c>
      <c r="B121" s="13">
        <v>1207260343593</v>
      </c>
      <c r="C121" s="11" t="str">
        <f>IF(ISERROR(VLOOKUP(B121,'200812'!B:C,2,FALSE)),"new",VLOOKUP(B121,'200812'!B:C,2,FALSE))</f>
        <v>new</v>
      </c>
      <c r="D121" s="11" t="str">
        <f>IF(ISERROR(VLOOKUP(B121,'200812'!B:D,3,FALSE)),"new",IF(VLOOKUP(B121,'200812'!B:D,3,FALSE)="new","existing",VLOOKUP(B121,'200812'!B:D,3,FALSE)))</f>
        <v>existing</v>
      </c>
      <c r="E121" s="4">
        <f t="shared" si="2"/>
        <v>41190</v>
      </c>
      <c r="F121" s="11" t="str">
        <f>IF(ISERROR(VLOOKUP(B121,'220812'!B:B,1,FALSE)),"yes","no")</f>
        <v>yes</v>
      </c>
      <c r="G121" s="2" t="s">
        <v>349</v>
      </c>
      <c r="H121" s="11" t="str">
        <f>IF(ISNA(VLOOKUP(B121,CEEMEA!$A:$A,1,0)),IF(ISNA(VLOOKUP(B121,Removes!$A:$A,1,0)),IF(ISNA(VLOOKUP(B121,TTM!$A:$A,1,0)),IF(ISNA(VLOOKUP(B121,FastTrack!$A:$A,1,0)),"Smart421","FastTrack"),"TTM"),"Remove"),"CEEMEA")</f>
        <v>Smart421</v>
      </c>
      <c r="I121" s="11" t="str">
        <f>IF(COUNTIF(schedule!BO$1:ZZ$100,B121)=0,"new","scheduled")</f>
        <v>new</v>
      </c>
    </row>
    <row r="122" spans="1:9">
      <c r="A122" s="11" t="s">
        <v>350</v>
      </c>
      <c r="B122" s="13">
        <v>1207260344013</v>
      </c>
      <c r="C122" s="11" t="str">
        <f>IF(ISERROR(VLOOKUP(B122,'200812'!B:C,2,FALSE)),"new",VLOOKUP(B122,'200812'!B:C,2,FALSE))</f>
        <v>new</v>
      </c>
      <c r="D122" s="11" t="str">
        <f>IF(ISERROR(VLOOKUP(B122,'200812'!B:D,3,FALSE)),"new",IF(VLOOKUP(B122,'200812'!B:D,3,FALSE)="new","existing",VLOOKUP(B122,'200812'!B:D,3,FALSE)))</f>
        <v>existing</v>
      </c>
      <c r="E122" s="4">
        <f t="shared" si="2"/>
        <v>41190</v>
      </c>
      <c r="F122" s="11" t="str">
        <f>IF(ISERROR(VLOOKUP(B122,'220812'!B:B,1,FALSE)),"yes","no")</f>
        <v>yes</v>
      </c>
      <c r="G122" s="2" t="s">
        <v>351</v>
      </c>
      <c r="H122" s="11" t="str">
        <f>IF(ISNA(VLOOKUP(B122,CEEMEA!$A:$A,1,0)),IF(ISNA(VLOOKUP(B122,Removes!$A:$A,1,0)),IF(ISNA(VLOOKUP(B122,TTM!$A:$A,1,0)),IF(ISNA(VLOOKUP(B122,FastTrack!$A:$A,1,0)),"Smart421","FastTrack"),"TTM"),"Remove"),"CEEMEA")</f>
        <v>Smart421</v>
      </c>
      <c r="I122" s="11" t="str">
        <f>IF(COUNTIF(schedule!BO$1:ZZ$100,B122)=0,"new","scheduled")</f>
        <v>scheduled</v>
      </c>
    </row>
    <row r="123" spans="1:9">
      <c r="A123" s="11" t="s">
        <v>353</v>
      </c>
      <c r="B123" s="13">
        <v>1207300822342</v>
      </c>
      <c r="C123" s="11" t="str">
        <f>IF(ISERROR(VLOOKUP(B123,'200812'!B:C,2,FALSE)),"new",VLOOKUP(B123,'200812'!B:C,2,FALSE))</f>
        <v>new</v>
      </c>
      <c r="D123" s="11" t="str">
        <f>IF(ISERROR(VLOOKUP(B123,'200812'!B:D,3,FALSE)),"new",IF(VLOOKUP(B123,'200812'!B:D,3,FALSE)="new","existing",VLOOKUP(B123,'200812'!B:D,3,FALSE)))</f>
        <v>existing</v>
      </c>
      <c r="E123" s="4" t="e">
        <f t="shared" si="2"/>
        <v>#VALUE!</v>
      </c>
      <c r="F123" s="11" t="str">
        <f>IF(ISERROR(VLOOKUP(B123,'220812'!B:B,1,FALSE)),"yes","no")</f>
        <v>no</v>
      </c>
      <c r="G123" s="2" t="s">
        <v>354</v>
      </c>
      <c r="H123" s="11" t="str">
        <f>IF(ISNA(VLOOKUP(B123,CEEMEA!$A:$A,1,0)),IF(ISNA(VLOOKUP(B123,Removes!$A:$A,1,0)),IF(ISNA(VLOOKUP(B123,TTM!$A:$A,1,0)),IF(ISNA(VLOOKUP(B123,FastTrack!$A:$A,1,0)),"Smart421","FastTrack"),"TTM"),"Remove"),"CEEMEA")</f>
        <v>Remove</v>
      </c>
      <c r="I123" s="11" t="str">
        <f>IF(COUNTIF(schedule!BO$1:ZZ$100,B123)=0,"new","scheduled")</f>
        <v>scheduled</v>
      </c>
    </row>
    <row r="124" spans="1:9">
      <c r="A124" s="11" t="s">
        <v>393</v>
      </c>
      <c r="B124" s="13">
        <v>1207310442292</v>
      </c>
      <c r="C124" s="11" t="str">
        <f>IF(ISERROR(VLOOKUP(B124,'200812'!B:C,2,FALSE)),"new",VLOOKUP(B124,'200812'!B:C,2,FALSE))</f>
        <v>new</v>
      </c>
      <c r="D124" s="11" t="str">
        <f>IF(ISERROR(VLOOKUP(B124,'200812'!B:D,3,FALSE)),"new",IF(VLOOKUP(B124,'200812'!B:D,3,FALSE)="new","existing",VLOOKUP(B124,'200812'!B:D,3,FALSE)))</f>
        <v>existing</v>
      </c>
      <c r="E124" s="4" t="e">
        <f t="shared" si="2"/>
        <v>#VALUE!</v>
      </c>
      <c r="F124" s="11" t="str">
        <f>IF(ISERROR(VLOOKUP(B124,'220812'!B:B,1,FALSE)),"yes","no")</f>
        <v>no</v>
      </c>
      <c r="G124" s="2" t="s">
        <v>394</v>
      </c>
      <c r="H124" s="11" t="str">
        <f>IF(ISNA(VLOOKUP(B124,CEEMEA!$A:$A,1,0)),IF(ISNA(VLOOKUP(B124,Removes!$A:$A,1,0)),IF(ISNA(VLOOKUP(B124,TTM!$A:$A,1,0)),IF(ISNA(VLOOKUP(B124,FastTrack!$A:$A,1,0)),"Smart421","FastTrack"),"TTM"),"Remove"),"CEEMEA")</f>
        <v>Remove</v>
      </c>
      <c r="I124" s="11" t="str">
        <f>IF(COUNTIF(schedule!BO$1:ZZ$100,B124)=0,"new","scheduled")</f>
        <v>scheduled</v>
      </c>
    </row>
    <row r="125" spans="1:9">
      <c r="A125" s="11" t="s">
        <v>487</v>
      </c>
      <c r="B125" s="13">
        <v>1207311200172</v>
      </c>
      <c r="C125" s="11" t="str">
        <f>IF(ISERROR(VLOOKUP(B125,'200812'!B:C,2,FALSE)),"new",VLOOKUP(B125,'200812'!B:C,2,FALSE))</f>
        <v>new</v>
      </c>
      <c r="D125" s="11" t="str">
        <f>IF(ISERROR(VLOOKUP(B125,'200812'!B:D,3,FALSE)),"new",IF(VLOOKUP(B125,'200812'!B:D,3,FALSE)="new","existing",VLOOKUP(B125,'200812'!B:D,3,FALSE)))</f>
        <v>existing</v>
      </c>
      <c r="E125" s="4" t="e">
        <f t="shared" si="2"/>
        <v>#VALUE!</v>
      </c>
      <c r="F125" s="11" t="str">
        <f>IF(ISERROR(VLOOKUP(B125,'220812'!B:B,1,FALSE)),"yes","no")</f>
        <v>no</v>
      </c>
      <c r="G125" s="2" t="s">
        <v>488</v>
      </c>
      <c r="H125" s="11" t="str">
        <f>IF(ISNA(VLOOKUP(B125,CEEMEA!$A:$A,1,0)),IF(ISNA(VLOOKUP(B125,Removes!$A:$A,1,0)),IF(ISNA(VLOOKUP(B125,TTM!$A:$A,1,0)),IF(ISNA(VLOOKUP(B125,FastTrack!$A:$A,1,0)),"Smart421","FastTrack"),"TTM"),"Remove"),"CEEMEA")</f>
        <v>Smart421</v>
      </c>
      <c r="I125" s="11" t="str">
        <f>IF(COUNTIF(schedule!BO$1:ZZ$100,B125)=0,"new","scheduled")</f>
        <v>scheduled</v>
      </c>
    </row>
    <row r="126" spans="1:9">
      <c r="A126" s="11" t="s">
        <v>485</v>
      </c>
      <c r="B126" s="13">
        <v>1208011218572</v>
      </c>
      <c r="C126" s="11" t="str">
        <f>IF(ISERROR(VLOOKUP(B126,'200812'!B:C,2,FALSE)),"new",VLOOKUP(B126,'200812'!B:C,2,FALSE))</f>
        <v>new</v>
      </c>
      <c r="D126" s="11" t="str">
        <f>IF(ISERROR(VLOOKUP(B126,'200812'!B:D,3,FALSE)),"new",IF(VLOOKUP(B126,'200812'!B:D,3,FALSE)="new","existing",VLOOKUP(B126,'200812'!B:D,3,FALSE)))</f>
        <v>existing</v>
      </c>
      <c r="E126" s="4" t="e">
        <f t="shared" si="2"/>
        <v>#VALUE!</v>
      </c>
      <c r="F126" s="11" t="str">
        <f>IF(ISERROR(VLOOKUP(B126,'220812'!B:B,1,FALSE)),"yes","no")</f>
        <v>no</v>
      </c>
      <c r="G126" s="2" t="s">
        <v>486</v>
      </c>
      <c r="H126" s="11" t="str">
        <f>IF(ISNA(VLOOKUP(B126,CEEMEA!$A:$A,1,0)),IF(ISNA(VLOOKUP(B126,Removes!$A:$A,1,0)),IF(ISNA(VLOOKUP(B126,TTM!$A:$A,1,0)),IF(ISNA(VLOOKUP(B126,FastTrack!$A:$A,1,0)),"Smart421","FastTrack"),"TTM"),"Remove"),"CEEMEA")</f>
        <v>Smart421</v>
      </c>
      <c r="I126" s="11" t="str">
        <f>IF(COUNTIF(schedule!BO$1:ZZ$100,B126)=0,"new","scheduled")</f>
        <v>scheduled</v>
      </c>
    </row>
    <row r="127" spans="1:9">
      <c r="A127" s="11" t="s">
        <v>262</v>
      </c>
      <c r="B127" s="13">
        <v>1208030616571</v>
      </c>
      <c r="C127" s="11" t="str">
        <f>IF(ISERROR(VLOOKUP(B127,'200812'!B:C,2,FALSE)),"new",VLOOKUP(B127,'200812'!B:C,2,FALSE))</f>
        <v>new</v>
      </c>
      <c r="D127" s="11" t="str">
        <f>IF(ISERROR(VLOOKUP(B127,'200812'!B:D,3,FALSE)),"new",IF(VLOOKUP(B127,'200812'!B:D,3,FALSE)="new","existing",VLOOKUP(B127,'200812'!B:D,3,FALSE)))</f>
        <v>existing</v>
      </c>
      <c r="E127" s="4">
        <f t="shared" si="2"/>
        <v>40976</v>
      </c>
      <c r="F127" s="11" t="str">
        <f>IF(ISERROR(VLOOKUP(B127,'220812'!B:B,1,FALSE)),"yes","no")</f>
        <v>no</v>
      </c>
      <c r="G127" s="2" t="s">
        <v>294</v>
      </c>
      <c r="H127" s="11" t="str">
        <f>IF(ISNA(VLOOKUP(B127,CEEMEA!$A:$A,1,0)),IF(ISNA(VLOOKUP(B127,Removes!$A:$A,1,0)),IF(ISNA(VLOOKUP(B127,TTM!$A:$A,1,0)),IF(ISNA(VLOOKUP(B127,FastTrack!$A:$A,1,0)),"Smart421","FastTrack"),"TTM"),"Remove"),"CEEMEA")</f>
        <v>Smart421</v>
      </c>
      <c r="I127" s="11" t="str">
        <f>IF(COUNTIF(schedule!BO$1:ZZ$100,B127)=0,"new","scheduled")</f>
        <v>scheduled</v>
      </c>
    </row>
    <row r="128" spans="1:9">
      <c r="A128" s="11" t="s">
        <v>491</v>
      </c>
      <c r="B128" s="13">
        <v>1208060830302</v>
      </c>
      <c r="C128" s="11" t="str">
        <f>IF(ISERROR(VLOOKUP(B128,'200812'!B:C,2,FALSE)),"new",VLOOKUP(B128,'200812'!B:C,2,FALSE))</f>
        <v>new</v>
      </c>
      <c r="D128" s="11" t="str">
        <f>IF(ISERROR(VLOOKUP(B128,'200812'!B:D,3,FALSE)),"new",IF(VLOOKUP(B128,'200812'!B:D,3,FALSE)="new","existing",VLOOKUP(B128,'200812'!B:D,3,FALSE)))</f>
        <v>existing</v>
      </c>
      <c r="E128" s="4" t="e">
        <f t="shared" si="2"/>
        <v>#VALUE!</v>
      </c>
      <c r="F128" s="11" t="str">
        <f>IF(ISERROR(VLOOKUP(B128,'220812'!B:B,1,FALSE)),"yes","no")</f>
        <v>no</v>
      </c>
      <c r="G128" s="2" t="s">
        <v>492</v>
      </c>
      <c r="H128" s="11" t="str">
        <f>IF(ISNA(VLOOKUP(B128,CEEMEA!$A:$A,1,0)),IF(ISNA(VLOOKUP(B128,Removes!$A:$A,1,0)),IF(ISNA(VLOOKUP(B128,TTM!$A:$A,1,0)),IF(ISNA(VLOOKUP(B128,FastTrack!$A:$A,1,0)),"Smart421","FastTrack"),"TTM"),"Remove"),"CEEMEA")</f>
        <v>Smart421</v>
      </c>
      <c r="I128" s="11" t="str">
        <f>IF(COUNTIF(schedule!BO$1:ZZ$100,B128)=0,"new","scheduled")</f>
        <v>scheduled</v>
      </c>
    </row>
    <row r="129" spans="1:9">
      <c r="A129" s="11" t="s">
        <v>64</v>
      </c>
      <c r="B129" s="13">
        <v>1208090636051</v>
      </c>
      <c r="C129" s="11" t="str">
        <f>IF(ISERROR(VLOOKUP(B129,'200812'!B:C,2,FALSE)),"new",VLOOKUP(B129,'200812'!B:C,2,FALSE))</f>
        <v>new</v>
      </c>
      <c r="D129" s="11" t="str">
        <f>IF(ISERROR(VLOOKUP(B129,'200812'!B:D,3,FALSE)),"new",IF(VLOOKUP(B129,'200812'!B:D,3,FALSE)="new","existing",VLOOKUP(B129,'200812'!B:D,3,FALSE)))</f>
        <v>existing</v>
      </c>
      <c r="E129" s="4" t="e">
        <f t="shared" si="2"/>
        <v>#VALUE!</v>
      </c>
      <c r="F129" s="11" t="str">
        <f>IF(ISERROR(VLOOKUP(B129,'220812'!B:B,1,FALSE)),"yes","no")</f>
        <v>no</v>
      </c>
      <c r="G129" s="2" t="s">
        <v>352</v>
      </c>
      <c r="H129" s="11" t="str">
        <f>IF(ISNA(VLOOKUP(B129,CEEMEA!$A:$A,1,0)),IF(ISNA(VLOOKUP(B129,Removes!$A:$A,1,0)),IF(ISNA(VLOOKUP(B129,TTM!$A:$A,1,0)),IF(ISNA(VLOOKUP(B129,FastTrack!$A:$A,1,0)),"Smart421","FastTrack"),"TTM"),"Remove"),"CEEMEA")</f>
        <v>Smart421</v>
      </c>
      <c r="I129" s="11" t="str">
        <f>IF(COUNTIF(schedule!BO$1:ZZ$100,B129)=0,"new","scheduled")</f>
        <v>scheduled</v>
      </c>
    </row>
    <row r="130" spans="1:9">
      <c r="A130" s="11" t="s">
        <v>334</v>
      </c>
      <c r="B130" s="13">
        <v>1208100601301</v>
      </c>
      <c r="C130" s="11" t="str">
        <f>IF(ISERROR(VLOOKUP(B130,'200812'!B:C,2,FALSE)),"new",VLOOKUP(B130,'200812'!B:C,2,FALSE))</f>
        <v>new</v>
      </c>
      <c r="D130" s="11" t="str">
        <f>IF(ISERROR(VLOOKUP(B130,'200812'!B:D,3,FALSE)),"new",IF(VLOOKUP(B130,'200812'!B:D,3,FALSE)="new","existing",VLOOKUP(B130,'200812'!B:D,3,FALSE)))</f>
        <v>existing</v>
      </c>
      <c r="E130" s="4" t="e">
        <f t="shared" si="2"/>
        <v>#VALUE!</v>
      </c>
      <c r="F130" s="11" t="str">
        <f>IF(ISERROR(VLOOKUP(B130,'220812'!B:B,1,FALSE)),"yes","no")</f>
        <v>no</v>
      </c>
      <c r="G130" s="2" t="s">
        <v>583</v>
      </c>
      <c r="H130" s="11" t="str">
        <f>IF(ISNA(VLOOKUP(B130,CEEMEA!$A:$A,1,0)),IF(ISNA(VLOOKUP(B130,Removes!$A:$A,1,0)),IF(ISNA(VLOOKUP(B130,TTM!$A:$A,1,0)),IF(ISNA(VLOOKUP(B130,FastTrack!$A:$A,1,0)),"Smart421","FastTrack"),"TTM"),"Remove"),"CEEMEA")</f>
        <v>Smart421</v>
      </c>
      <c r="I130" s="11" t="str">
        <f>IF(COUNTIF(schedule!BO$1:ZZ$100,B130)=0,"new","scheduled")</f>
        <v>new</v>
      </c>
    </row>
    <row r="131" spans="1:9">
      <c r="A131" s="11" t="s">
        <v>489</v>
      </c>
      <c r="B131" s="13">
        <v>1208130524571</v>
      </c>
      <c r="C131" s="11" t="str">
        <f>IF(ISERROR(VLOOKUP(B131,'200812'!B:C,2,FALSE)),"new",VLOOKUP(B131,'200812'!B:C,2,FALSE))</f>
        <v>new</v>
      </c>
      <c r="D131" s="11" t="str">
        <f>IF(ISERROR(VLOOKUP(B131,'200812'!B:D,3,FALSE)),"new",IF(VLOOKUP(B131,'200812'!B:D,3,FALSE)="new","existing",VLOOKUP(B131,'200812'!B:D,3,FALSE)))</f>
        <v>existing</v>
      </c>
      <c r="E131" s="4" t="e">
        <f t="shared" ref="E131:E142" si="3">DATEVALUE(MID(G131,SEARCH("/",G131,1)-2,10))</f>
        <v>#VALUE!</v>
      </c>
      <c r="F131" s="11" t="str">
        <f>IF(ISERROR(VLOOKUP(B131,'220812'!B:B,1,FALSE)),"yes","no")</f>
        <v>no</v>
      </c>
      <c r="G131" s="2" t="s">
        <v>490</v>
      </c>
      <c r="H131" s="11" t="str">
        <f>IF(ISNA(VLOOKUP(B131,CEEMEA!$A:$A,1,0)),IF(ISNA(VLOOKUP(B131,Removes!$A:$A,1,0)),IF(ISNA(VLOOKUP(B131,TTM!$A:$A,1,0)),IF(ISNA(VLOOKUP(B131,FastTrack!$A:$A,1,0)),"Smart421","FastTrack"),"TTM"),"Remove"),"CEEMEA")</f>
        <v>Remove</v>
      </c>
      <c r="I131" s="11" t="str">
        <f>IF(COUNTIF(schedule!BO$1:ZZ$100,B131)=0,"new","scheduled")</f>
        <v>new</v>
      </c>
    </row>
    <row r="132" spans="1:9">
      <c r="A132" s="11" t="s">
        <v>376</v>
      </c>
      <c r="B132" s="13">
        <v>1208130601181</v>
      </c>
      <c r="C132" s="11" t="str">
        <f>IF(ISERROR(VLOOKUP(B132,'200812'!B:C,2,FALSE)),"new",VLOOKUP(B132,'200812'!B:C,2,FALSE))</f>
        <v>new</v>
      </c>
      <c r="D132" s="11" t="str">
        <f>IF(ISERROR(VLOOKUP(B132,'200812'!B:D,3,FALSE)),"new",IF(VLOOKUP(B132,'200812'!B:D,3,FALSE)="new","existing",VLOOKUP(B132,'200812'!B:D,3,FALSE)))</f>
        <v>existing</v>
      </c>
      <c r="E132" s="4" t="e">
        <f t="shared" si="3"/>
        <v>#VALUE!</v>
      </c>
      <c r="F132" s="11" t="str">
        <f>IF(ISERROR(VLOOKUP(B132,'220812'!B:B,1,FALSE)),"yes","no")</f>
        <v>no</v>
      </c>
      <c r="G132" s="2" t="s">
        <v>377</v>
      </c>
      <c r="H132" s="11" t="str">
        <f>IF(ISNA(VLOOKUP(B132,CEEMEA!$A:$A,1,0)),IF(ISNA(VLOOKUP(B132,Removes!$A:$A,1,0)),IF(ISNA(VLOOKUP(B132,TTM!$A:$A,1,0)),IF(ISNA(VLOOKUP(B132,FastTrack!$A:$A,1,0)),"Smart421","FastTrack"),"TTM"),"Remove"),"CEEMEA")</f>
        <v>Smart421</v>
      </c>
      <c r="I132" s="11" t="str">
        <f>IF(COUNTIF(schedule!BO$1:ZZ$100,B132)=0,"new","scheduled")</f>
        <v>scheduled</v>
      </c>
    </row>
    <row r="133" spans="1:9">
      <c r="A133" s="11" t="s">
        <v>372</v>
      </c>
      <c r="B133" s="13">
        <v>1208131133281</v>
      </c>
      <c r="C133" s="11" t="str">
        <f>IF(ISERROR(VLOOKUP(B133,'200812'!B:C,2,FALSE)),"new",VLOOKUP(B133,'200812'!B:C,2,FALSE))</f>
        <v>new</v>
      </c>
      <c r="D133" s="11" t="str">
        <f>IF(ISERROR(VLOOKUP(B133,'200812'!B:D,3,FALSE)),"new",IF(VLOOKUP(B133,'200812'!B:D,3,FALSE)="new","existing",VLOOKUP(B133,'200812'!B:D,3,FALSE)))</f>
        <v>existing</v>
      </c>
      <c r="E133" s="4" t="e">
        <f t="shared" si="3"/>
        <v>#VALUE!</v>
      </c>
      <c r="F133" s="11" t="str">
        <f>IF(ISERROR(VLOOKUP(B133,'220812'!B:B,1,FALSE)),"yes","no")</f>
        <v>no</v>
      </c>
      <c r="G133" s="2" t="s">
        <v>520</v>
      </c>
      <c r="H133" s="11" t="str">
        <f>IF(ISNA(VLOOKUP(B133,CEEMEA!$A:$A,1,0)),IF(ISNA(VLOOKUP(B133,Removes!$A:$A,1,0)),IF(ISNA(VLOOKUP(B133,TTM!$A:$A,1,0)),IF(ISNA(VLOOKUP(B133,FastTrack!$A:$A,1,0)),"Smart421","FastTrack"),"TTM"),"Remove"),"CEEMEA")</f>
        <v>Smart421</v>
      </c>
      <c r="I133" s="11" t="str">
        <f>IF(COUNTIF(schedule!BO$1:ZZ$100,B133)=0,"new","scheduled")</f>
        <v>new</v>
      </c>
    </row>
    <row r="134" spans="1:9">
      <c r="A134" s="11" t="s">
        <v>389</v>
      </c>
      <c r="B134" s="13">
        <v>1208140314061</v>
      </c>
      <c r="C134" s="11" t="str">
        <f>IF(ISERROR(VLOOKUP(B134,'200812'!B:C,2,FALSE)),"new",VLOOKUP(B134,'200812'!B:C,2,FALSE))</f>
        <v>new</v>
      </c>
      <c r="D134" s="11" t="str">
        <f>IF(ISERROR(VLOOKUP(B134,'200812'!B:D,3,FALSE)),"new",IF(VLOOKUP(B134,'200812'!B:D,3,FALSE)="new","existing",VLOOKUP(B134,'200812'!B:D,3,FALSE)))</f>
        <v>existing</v>
      </c>
      <c r="E134" s="4" t="e">
        <f t="shared" si="3"/>
        <v>#VALUE!</v>
      </c>
      <c r="F134" s="11" t="str">
        <f>IF(ISERROR(VLOOKUP(B134,'220812'!B:B,1,FALSE)),"yes","no")</f>
        <v>no</v>
      </c>
      <c r="G134" s="2" t="s">
        <v>390</v>
      </c>
      <c r="H134" s="11" t="str">
        <f>IF(ISNA(VLOOKUP(B134,CEEMEA!$A:$A,1,0)),IF(ISNA(VLOOKUP(B134,Removes!$A:$A,1,0)),IF(ISNA(VLOOKUP(B134,TTM!$A:$A,1,0)),IF(ISNA(VLOOKUP(B134,FastTrack!$A:$A,1,0)),"Smart421","FastTrack"),"TTM"),"Remove"),"CEEMEA")</f>
        <v>Smart421</v>
      </c>
      <c r="I134" s="11" t="str">
        <f>IF(COUNTIF(schedule!BO$1:ZZ$100,B134)=0,"new","scheduled")</f>
        <v>scheduled</v>
      </c>
    </row>
    <row r="135" spans="1:9">
      <c r="A135" s="1" t="s">
        <v>561</v>
      </c>
      <c r="B135" s="13">
        <v>1208150924151</v>
      </c>
      <c r="C135" s="11" t="str">
        <f>IF(ISERROR(VLOOKUP(B135,'200812'!B:C,2,FALSE)),"new",VLOOKUP(B135,'200812'!B:C,2,FALSE))</f>
        <v>new</v>
      </c>
      <c r="D135" s="11" t="str">
        <f>IF(ISERROR(VLOOKUP(B135,'200812'!B:D,3,FALSE)),"new",IF(VLOOKUP(B135,'200812'!B:D,3,FALSE)="new","existing",VLOOKUP(B135,'200812'!B:D,3,FALSE)))</f>
        <v>new</v>
      </c>
      <c r="E135" s="4" t="e">
        <f t="shared" si="3"/>
        <v>#VALUE!</v>
      </c>
      <c r="F135" s="11" t="str">
        <f>IF(ISERROR(VLOOKUP(B135,'220812'!B:B,1,FALSE)),"yes","no")</f>
        <v>yes</v>
      </c>
      <c r="G135" s="2" t="s">
        <v>562</v>
      </c>
      <c r="H135" s="11" t="str">
        <f>IF(ISNA(VLOOKUP(B135,CEEMEA!$A:$A,1,0)),IF(ISNA(VLOOKUP(B135,Removes!$A:$A,1,0)),IF(ISNA(VLOOKUP(B135,TTM!$A:$A,1,0)),IF(ISNA(VLOOKUP(B135,FastTrack!$A:$A,1,0)),"Smart421","FastTrack"),"TTM"),"Remove"),"CEEMEA")</f>
        <v>Smart421</v>
      </c>
      <c r="I135" s="11" t="str">
        <f>IF(COUNTIF(schedule!BO$1:ZZ$100,B135)=0,"new","scheduled")</f>
        <v>scheduled</v>
      </c>
    </row>
    <row r="136" spans="1:9">
      <c r="A136" s="1" t="s">
        <v>559</v>
      </c>
      <c r="B136" s="13">
        <v>1208150924231</v>
      </c>
      <c r="C136" s="11" t="str">
        <f>IF(ISERROR(VLOOKUP(B136,'200812'!B:C,2,FALSE)),"new",VLOOKUP(B136,'200812'!B:C,2,FALSE))</f>
        <v>new</v>
      </c>
      <c r="D136" s="11" t="str">
        <f>IF(ISERROR(VLOOKUP(B136,'200812'!B:D,3,FALSE)),"new",IF(VLOOKUP(B136,'200812'!B:D,3,FALSE)="new","existing",VLOOKUP(B136,'200812'!B:D,3,FALSE)))</f>
        <v>new</v>
      </c>
      <c r="E136" s="4" t="e">
        <f t="shared" si="3"/>
        <v>#VALUE!</v>
      </c>
      <c r="F136" s="11" t="str">
        <f>IF(ISERROR(VLOOKUP(B136,'220812'!B:B,1,FALSE)),"yes","no")</f>
        <v>yes</v>
      </c>
      <c r="G136" s="2" t="s">
        <v>560</v>
      </c>
      <c r="H136" s="11" t="str">
        <f>IF(ISNA(VLOOKUP(B136,CEEMEA!$A:$A,1,0)),IF(ISNA(VLOOKUP(B136,Removes!$A:$A,1,0)),IF(ISNA(VLOOKUP(B136,TTM!$A:$A,1,0)),IF(ISNA(VLOOKUP(B136,FastTrack!$A:$A,1,0)),"Smart421","FastTrack"),"TTM"),"Remove"),"CEEMEA")</f>
        <v>Smart421</v>
      </c>
      <c r="I136" s="11" t="str">
        <f>IF(COUNTIF(schedule!BO$1:ZZ$100,B136)=0,"new","scheduled")</f>
        <v>scheduled</v>
      </c>
    </row>
    <row r="137" spans="1:9">
      <c r="A137" s="11" t="s">
        <v>418</v>
      </c>
      <c r="B137" s="13">
        <v>1208151035252</v>
      </c>
      <c r="C137" s="11" t="str">
        <f>IF(ISERROR(VLOOKUP(B137,'200812'!B:C,2,FALSE)),"new",VLOOKUP(B137,'200812'!B:C,2,FALSE))</f>
        <v>new</v>
      </c>
      <c r="D137" s="11" t="str">
        <f>IF(ISERROR(VLOOKUP(B137,'200812'!B:D,3,FALSE)),"new",IF(VLOOKUP(B137,'200812'!B:D,3,FALSE)="new","existing",VLOOKUP(B137,'200812'!B:D,3,FALSE)))</f>
        <v>existing</v>
      </c>
      <c r="E137" s="4" t="e">
        <f t="shared" si="3"/>
        <v>#VALUE!</v>
      </c>
      <c r="F137" s="11" t="str">
        <f>IF(ISERROR(VLOOKUP(B137,'220812'!B:B,1,FALSE)),"yes","no")</f>
        <v>no</v>
      </c>
      <c r="G137" s="2" t="s">
        <v>581</v>
      </c>
      <c r="H137" s="11" t="str">
        <f>IF(ISNA(VLOOKUP(B137,CEEMEA!$A:$A,1,0)),IF(ISNA(VLOOKUP(B137,Removes!$A:$A,1,0)),IF(ISNA(VLOOKUP(B137,TTM!$A:$A,1,0)),IF(ISNA(VLOOKUP(B137,FastTrack!$A:$A,1,0)),"Smart421","FastTrack"),"TTM"),"Remove"),"CEEMEA")</f>
        <v>Smart421</v>
      </c>
      <c r="I137" s="11" t="str">
        <f>IF(COUNTIF(schedule!BO$1:ZZ$100,B137)=0,"new","scheduled")</f>
        <v>new</v>
      </c>
    </row>
    <row r="138" spans="1:9">
      <c r="A138" s="11" t="s">
        <v>417</v>
      </c>
      <c r="B138" s="13">
        <v>1208151048362</v>
      </c>
      <c r="C138" s="11" t="str">
        <f>IF(ISERROR(VLOOKUP(B138,'200812'!B:C,2,FALSE)),"new",VLOOKUP(B138,'200812'!B:C,2,FALSE))</f>
        <v>new</v>
      </c>
      <c r="D138" s="11" t="str">
        <f>IF(ISERROR(VLOOKUP(B138,'200812'!B:D,3,FALSE)),"new",IF(VLOOKUP(B138,'200812'!B:D,3,FALSE)="new","existing",VLOOKUP(B138,'200812'!B:D,3,FALSE)))</f>
        <v>existing</v>
      </c>
      <c r="E138" s="4" t="e">
        <f t="shared" si="3"/>
        <v>#VALUE!</v>
      </c>
      <c r="F138" s="11" t="str">
        <f>IF(ISERROR(VLOOKUP(B138,'220812'!B:B,1,FALSE)),"yes","no")</f>
        <v>no</v>
      </c>
      <c r="G138" s="2" t="s">
        <v>582</v>
      </c>
      <c r="H138" s="11" t="str">
        <f>IF(ISNA(VLOOKUP(B138,CEEMEA!$A:$A,1,0)),IF(ISNA(VLOOKUP(B138,Removes!$A:$A,1,0)),IF(ISNA(VLOOKUP(B138,TTM!$A:$A,1,0)),IF(ISNA(VLOOKUP(B138,FastTrack!$A:$A,1,0)),"Smart421","FastTrack"),"TTM"),"Remove"),"CEEMEA")</f>
        <v>Smart421</v>
      </c>
      <c r="I138" s="11" t="str">
        <f>IF(COUNTIF(schedule!BO$1:ZZ$100,B138)=0,"new","scheduled")</f>
        <v>new</v>
      </c>
    </row>
    <row r="139" spans="1:9">
      <c r="A139" s="11" t="s">
        <v>27</v>
      </c>
      <c r="B139" s="13">
        <v>1208170949261</v>
      </c>
      <c r="C139" s="11" t="str">
        <f>IF(ISERROR(VLOOKUP(B139,'200812'!B:C,2,FALSE)),"new",VLOOKUP(B139,'200812'!B:C,2,FALSE))</f>
        <v>new</v>
      </c>
      <c r="D139" s="11" t="str">
        <f>IF(ISERROR(VLOOKUP(B139,'200812'!B:D,3,FALSE)),"new",IF(VLOOKUP(B139,'200812'!B:D,3,FALSE)="new","existing",VLOOKUP(B139,'200812'!B:D,3,FALSE)))</f>
        <v>existing</v>
      </c>
      <c r="E139" s="4" t="e">
        <f t="shared" si="3"/>
        <v>#VALUE!</v>
      </c>
      <c r="F139" s="11" t="str">
        <f>IF(ISERROR(VLOOKUP(B139,'220812'!B:B,1,FALSE)),"yes","no")</f>
        <v>no</v>
      </c>
      <c r="G139" s="2" t="s">
        <v>497</v>
      </c>
      <c r="H139" s="11" t="str">
        <f>IF(ISNA(VLOOKUP(B139,CEEMEA!$A:$A,1,0)),IF(ISNA(VLOOKUP(B139,Removes!$A:$A,1,0)),IF(ISNA(VLOOKUP(B139,TTM!$A:$A,1,0)),IF(ISNA(VLOOKUP(B139,FastTrack!$A:$A,1,0)),"Smart421","FastTrack"),"TTM"),"Remove"),"CEEMEA")</f>
        <v>Smart421</v>
      </c>
      <c r="I139" s="11" t="str">
        <f>IF(COUNTIF(schedule!BO$1:ZZ$100,B139)=0,"new","scheduled")</f>
        <v>scheduled</v>
      </c>
    </row>
    <row r="140" spans="1:9">
      <c r="A140" s="11" t="s">
        <v>424</v>
      </c>
      <c r="B140" s="13">
        <v>1208170955211</v>
      </c>
      <c r="C140" s="11" t="str">
        <f>IF(ISERROR(VLOOKUP(B140,'200812'!B:C,2,FALSE)),"new",VLOOKUP(B140,'200812'!B:C,2,FALSE))</f>
        <v>new</v>
      </c>
      <c r="D140" s="11" t="str">
        <f>IF(ISERROR(VLOOKUP(B140,'200812'!B:D,3,FALSE)),"new",IF(VLOOKUP(B140,'200812'!B:D,3,FALSE)="new","existing",VLOOKUP(B140,'200812'!B:D,3,FALSE)))</f>
        <v>existing</v>
      </c>
      <c r="E140" s="4" t="e">
        <f t="shared" si="3"/>
        <v>#VALUE!</v>
      </c>
      <c r="F140" s="11" t="str">
        <f>IF(ISERROR(VLOOKUP(B140,'220812'!B:B,1,FALSE)),"yes","no")</f>
        <v>no</v>
      </c>
      <c r="G140" s="2" t="s">
        <v>494</v>
      </c>
      <c r="H140" s="11" t="str">
        <f>IF(ISNA(VLOOKUP(B140,CEEMEA!$A:$A,1,0)),IF(ISNA(VLOOKUP(B140,Removes!$A:$A,1,0)),IF(ISNA(VLOOKUP(B140,TTM!$A:$A,1,0)),IF(ISNA(VLOOKUP(B140,FastTrack!$A:$A,1,0)),"Smart421","FastTrack"),"TTM"),"Remove"),"CEEMEA")</f>
        <v>Smart421</v>
      </c>
      <c r="I140" s="11" t="str">
        <f>IF(COUNTIF(schedule!BO$1:ZZ$100,B140)=0,"new","scheduled")</f>
        <v>scheduled</v>
      </c>
    </row>
    <row r="141" spans="1:9">
      <c r="A141" s="1" t="s">
        <v>571</v>
      </c>
      <c r="B141" s="13">
        <v>1208182130202</v>
      </c>
      <c r="C141" s="11" t="str">
        <f>IF(ISERROR(VLOOKUP(B141,'200812'!B:C,2,FALSE)),"new",VLOOKUP(B141,'200812'!B:C,2,FALSE))</f>
        <v>new</v>
      </c>
      <c r="D141" s="11" t="str">
        <f>IF(ISERROR(VLOOKUP(B141,'200812'!B:D,3,FALSE)),"new",IF(VLOOKUP(B141,'200812'!B:D,3,FALSE)="new","existing",VLOOKUP(B141,'200812'!B:D,3,FALSE)))</f>
        <v>new</v>
      </c>
      <c r="E141" s="4" t="e">
        <f t="shared" si="3"/>
        <v>#VALUE!</v>
      </c>
      <c r="F141" s="11" t="str">
        <f>IF(ISERROR(VLOOKUP(B141,'220812'!B:B,1,FALSE)),"yes","no")</f>
        <v>yes</v>
      </c>
      <c r="G141" s="2" t="s">
        <v>572</v>
      </c>
      <c r="H141" s="11" t="str">
        <f>IF(ISNA(VLOOKUP(B141,CEEMEA!$A:$A,1,0)),IF(ISNA(VLOOKUP(B141,Removes!$A:$A,1,0)),IF(ISNA(VLOOKUP(B141,TTM!$A:$A,1,0)),IF(ISNA(VLOOKUP(B141,FastTrack!$A:$A,1,0)),"Smart421","FastTrack"),"TTM"),"Remove"),"CEEMEA")</f>
        <v>CEEMEA</v>
      </c>
      <c r="I141" s="11" t="str">
        <f>IF(COUNTIF(schedule!BO$1:ZZ$100,B141)=0,"new","scheduled")</f>
        <v>new</v>
      </c>
    </row>
    <row r="142" spans="1:9">
      <c r="A142" s="1" t="s">
        <v>573</v>
      </c>
      <c r="B142" s="13">
        <v>1208182138583</v>
      </c>
      <c r="C142" s="11" t="str">
        <f>IF(ISERROR(VLOOKUP(B142,'200812'!B:C,2,FALSE)),"new",VLOOKUP(B142,'200812'!B:C,2,FALSE))</f>
        <v>new</v>
      </c>
      <c r="D142" s="11" t="str">
        <f>IF(ISERROR(VLOOKUP(B142,'200812'!B:D,3,FALSE)),"new",IF(VLOOKUP(B142,'200812'!B:D,3,FALSE)="new","existing",VLOOKUP(B142,'200812'!B:D,3,FALSE)))</f>
        <v>new</v>
      </c>
      <c r="E142" s="4" t="e">
        <f t="shared" si="3"/>
        <v>#VALUE!</v>
      </c>
      <c r="F142" s="11" t="str">
        <f>IF(ISERROR(VLOOKUP(B142,'220812'!B:B,1,FALSE)),"yes","no")</f>
        <v>yes</v>
      </c>
      <c r="G142" s="2" t="s">
        <v>574</v>
      </c>
      <c r="H142" s="11" t="str">
        <f>IF(ISNA(VLOOKUP(B142,CEEMEA!$A:$A,1,0)),IF(ISNA(VLOOKUP(B142,Removes!$A:$A,1,0)),IF(ISNA(VLOOKUP(B142,TTM!$A:$A,1,0)),IF(ISNA(VLOOKUP(B142,FastTrack!$A:$A,1,0)),"Smart421","FastTrack"),"TTM"),"Remove"),"CEEMEA")</f>
        <v>CEEMEA</v>
      </c>
      <c r="I142" s="11" t="str">
        <f>IF(COUNTIF(schedule!BO$1:ZZ$100,B142)=0,"new","scheduled")</f>
        <v>new</v>
      </c>
    </row>
  </sheetData>
  <sortState ref="A1:G1814">
    <sortCondition ref="B1:B1814"/>
  </sortState>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dimension ref="A1:I159"/>
  <sheetViews>
    <sheetView topLeftCell="A71" workbookViewId="0">
      <selection activeCell="F2" sqref="F2"/>
    </sheetView>
  </sheetViews>
  <sheetFormatPr defaultRowHeight="15"/>
  <cols>
    <col min="1" max="1" width="67" style="11" customWidth="1"/>
    <col min="2" max="2" width="14.140625" style="13" customWidth="1"/>
    <col min="3" max="4" width="14.140625" style="11" customWidth="1"/>
    <col min="5" max="5" width="13.28515625" style="11" bestFit="1" customWidth="1"/>
    <col min="6" max="6" width="9.140625" style="11"/>
    <col min="7" max="7" width="105.28515625" style="3" bestFit="1" customWidth="1"/>
    <col min="8" max="16384" width="9.140625" style="11"/>
  </cols>
  <sheetData>
    <row r="1" spans="1:9">
      <c r="A1" s="1" t="s">
        <v>23</v>
      </c>
      <c r="C1" s="11" t="s">
        <v>30</v>
      </c>
      <c r="D1" s="11" t="s">
        <v>0</v>
      </c>
      <c r="E1" s="11" t="s">
        <v>35</v>
      </c>
      <c r="F1" s="11" t="s">
        <v>78</v>
      </c>
      <c r="G1" s="2" t="s">
        <v>0</v>
      </c>
      <c r="H1" s="11" t="s">
        <v>190</v>
      </c>
      <c r="I1" s="11" t="s">
        <v>230</v>
      </c>
    </row>
    <row r="2" spans="1:9">
      <c r="A2" s="11" t="s">
        <v>232</v>
      </c>
      <c r="B2" s="13">
        <v>120326061703</v>
      </c>
      <c r="C2" s="11" t="str">
        <f>IF(ISERROR(VLOOKUP(B2,#REF!,2,FALSE)),"new",VLOOKUP(B2,#REF!,2,FALSE))</f>
        <v>new</v>
      </c>
      <c r="D2" s="11" t="str">
        <f>IF(ISERROR(VLOOKUP(B2,#REF!,3,FALSE)),"new",IF(VLOOKUP(B2,#REF!,3,FALSE)="new","existing",VLOOKUP(B2,#REF!,3,FALSE)))</f>
        <v>new</v>
      </c>
      <c r="E2" s="4" t="e">
        <f t="shared" ref="E2:E65" si="0">DATEVALUE(MID(G2,SEARCH("/",G2,1)-2,10))</f>
        <v>#VALUE!</v>
      </c>
      <c r="F2" s="11" t="str">
        <f>IF(ISERROR(VLOOKUP(B2,'210812'!B:B,1,FALSE)),"yes","no")</f>
        <v>no</v>
      </c>
      <c r="G2" s="2" t="s">
        <v>315</v>
      </c>
      <c r="H2" s="11" t="str">
        <f>IF(ISNA(VLOOKUP(B2,CEEMEA!$A:$A,1,0)),IF(ISNA(VLOOKUP(B2,Removes!$A:$A,1,0)),IF(ISNA(VLOOKUP(B2,TTM!$A:$A,1,0)),IF(ISNA(VLOOKUP(B2,FastTrack!$A:$A,1,0)),"Smart421","FastTrack"),"TTM"),"Remove"),"CEEMEA")</f>
        <v>Smart421</v>
      </c>
      <c r="I2" s="11" t="str">
        <f>IF(COUNTIF(schedule!BO$1:ZZ$100,B2)=0,"new","scheduled")</f>
        <v>scheduled</v>
      </c>
    </row>
    <row r="3" spans="1:9">
      <c r="A3" s="11" t="s">
        <v>481</v>
      </c>
      <c r="B3" s="13">
        <v>120326132913</v>
      </c>
      <c r="C3" s="11" t="str">
        <f>IF(ISERROR(VLOOKUP(B3,#REF!,2,FALSE)),"new",VLOOKUP(B3,#REF!,2,FALSE))</f>
        <v>new</v>
      </c>
      <c r="D3" s="11" t="str">
        <f>IF(ISERROR(VLOOKUP(B3,#REF!,3,FALSE)),"new",IF(VLOOKUP(B3,#REF!,3,FALSE)="new","existing",VLOOKUP(B3,#REF!,3,FALSE)))</f>
        <v>new</v>
      </c>
      <c r="E3" s="4" t="e">
        <f t="shared" si="0"/>
        <v>#VALUE!</v>
      </c>
      <c r="F3" s="11" t="str">
        <f>IF(ISERROR(VLOOKUP(B3,'210812'!B:B,1,FALSE)),"yes","no")</f>
        <v>yes</v>
      </c>
      <c r="G3" s="2" t="s">
        <v>482</v>
      </c>
      <c r="H3" s="11" t="str">
        <f>IF(ISNA(VLOOKUP(B3,CEEMEA!$A:$A,1,0)),IF(ISNA(VLOOKUP(B3,Removes!$A:$A,1,0)),IF(ISNA(VLOOKUP(B3,TTM!$A:$A,1,0)),IF(ISNA(VLOOKUP(B3,FastTrack!$A:$A,1,0)),"Smart421","FastTrack"),"TTM"),"Remove"),"CEEMEA")</f>
        <v>Smart421</v>
      </c>
      <c r="I3" s="11" t="str">
        <f>IF(COUNTIF(schedule!BO$1:ZZ$100,B3)=0,"new","scheduled")</f>
        <v>new</v>
      </c>
    </row>
    <row r="4" spans="1:9">
      <c r="A4" s="11" t="s">
        <v>157</v>
      </c>
      <c r="B4" s="13">
        <v>120517113404</v>
      </c>
      <c r="C4" s="11" t="str">
        <f>IF(ISERROR(VLOOKUP(B4,#REF!,2,FALSE)),"new",VLOOKUP(B4,#REF!,2,FALSE))</f>
        <v>new</v>
      </c>
      <c r="D4" s="11" t="str">
        <f>IF(ISERROR(VLOOKUP(B4,#REF!,3,FALSE)),"new",IF(VLOOKUP(B4,#REF!,3,FALSE)="new","existing",VLOOKUP(B4,#REF!,3,FALSE)))</f>
        <v>new</v>
      </c>
      <c r="E4" s="4">
        <f t="shared" si="0"/>
        <v>40916</v>
      </c>
      <c r="F4" s="11" t="str">
        <f>IF(ISERROR(VLOOKUP(B4,'210812'!B:B,1,FALSE)),"yes","no")</f>
        <v>no</v>
      </c>
      <c r="G4" s="2" t="s">
        <v>301</v>
      </c>
      <c r="H4" s="11" t="str">
        <f>IF(ISNA(VLOOKUP(B4,CEEMEA!$A:$A,1,0)),IF(ISNA(VLOOKUP(B4,Removes!$A:$A,1,0)),IF(ISNA(VLOOKUP(B4,TTM!$A:$A,1,0)),IF(ISNA(VLOOKUP(B4,FastTrack!$A:$A,1,0)),"Smart421","FastTrack"),"TTM"),"Remove"),"CEEMEA")</f>
        <v>Smart421</v>
      </c>
      <c r="I4" s="11" t="str">
        <f>IF(COUNTIF(schedule!BO$1:ZZ$100,B4)=0,"new","scheduled")</f>
        <v>scheduled</v>
      </c>
    </row>
    <row r="5" spans="1:9">
      <c r="A5" s="1" t="s">
        <v>49</v>
      </c>
      <c r="B5" s="13">
        <v>120524104719</v>
      </c>
      <c r="C5" s="11" t="str">
        <f>IF(ISERROR(VLOOKUP(B5,#REF!,2,FALSE)),"new",VLOOKUP(B5,#REF!,2,FALSE))</f>
        <v>new</v>
      </c>
      <c r="D5" s="11" t="str">
        <f>IF(ISERROR(VLOOKUP(B5,#REF!,3,FALSE)),"new",IF(VLOOKUP(B5,#REF!,3,FALSE)="new","existing",VLOOKUP(B5,#REF!,3,FALSE)))</f>
        <v>new</v>
      </c>
      <c r="E5" s="4" t="e">
        <f t="shared" si="0"/>
        <v>#VALUE!</v>
      </c>
      <c r="F5" s="11" t="str">
        <f>IF(ISERROR(VLOOKUP(B5,'210812'!B:B,1,FALSE)),"yes","no")</f>
        <v>yes</v>
      </c>
      <c r="G5" s="2" t="s">
        <v>467</v>
      </c>
      <c r="H5" s="11" t="str">
        <f>IF(ISNA(VLOOKUP(B5,CEEMEA!$A:$A,1,0)),IF(ISNA(VLOOKUP(B5,Removes!$A:$A,1,0)),IF(ISNA(VLOOKUP(B5,TTM!$A:$A,1,0)),IF(ISNA(VLOOKUP(B5,FastTrack!$A:$A,1,0)),"Smart421","FastTrack"),"TTM"),"Remove"),"CEEMEA")</f>
        <v>Smart421</v>
      </c>
      <c r="I5" s="11" t="str">
        <f>IF(COUNTIF(schedule!BO$1:ZZ$100,B5)=0,"new","scheduled")</f>
        <v>new</v>
      </c>
    </row>
    <row r="6" spans="1:9">
      <c r="A6" s="11" t="s">
        <v>147</v>
      </c>
      <c r="B6" s="13">
        <v>120529114300</v>
      </c>
      <c r="C6" s="11" t="str">
        <f>IF(ISERROR(VLOOKUP(B6,#REF!,2,FALSE)),"new",VLOOKUP(B6,#REF!,2,FALSE))</f>
        <v>new</v>
      </c>
      <c r="D6" s="11" t="str">
        <f>IF(ISERROR(VLOOKUP(B6,#REF!,3,FALSE)),"new",IF(VLOOKUP(B6,#REF!,3,FALSE)="new","existing",VLOOKUP(B6,#REF!,3,FALSE)))</f>
        <v>new</v>
      </c>
      <c r="E6" s="4">
        <f t="shared" si="0"/>
        <v>41068</v>
      </c>
      <c r="F6" s="11" t="str">
        <f>IF(ISERROR(VLOOKUP(B6,'210812'!B:B,1,FALSE)),"yes","no")</f>
        <v>no</v>
      </c>
      <c r="G6" s="2" t="s">
        <v>293</v>
      </c>
      <c r="H6" s="11" t="str">
        <f>IF(ISNA(VLOOKUP(B6,CEEMEA!$A:$A,1,0)),IF(ISNA(VLOOKUP(B6,Removes!$A:$A,1,0)),IF(ISNA(VLOOKUP(B6,TTM!$A:$A,1,0)),IF(ISNA(VLOOKUP(B6,FastTrack!$A:$A,1,0)),"Smart421","FastTrack"),"TTM"),"Remove"),"CEEMEA")</f>
        <v>Smart421</v>
      </c>
      <c r="I6" s="11" t="str">
        <f>IF(COUNTIF(schedule!BO$1:ZZ$100,B6)=0,"new","scheduled")</f>
        <v>scheduled</v>
      </c>
    </row>
    <row r="7" spans="1:9">
      <c r="A7" s="11" t="s">
        <v>163</v>
      </c>
      <c r="B7" s="13">
        <v>120611093047</v>
      </c>
      <c r="C7" s="11" t="str">
        <f>IF(ISERROR(VLOOKUP(B7,#REF!,2,FALSE)),"new",VLOOKUP(B7,#REF!,2,FALSE))</f>
        <v>new</v>
      </c>
      <c r="D7" s="11" t="str">
        <f>IF(ISERROR(VLOOKUP(B7,#REF!,3,FALSE)),"new",IF(VLOOKUP(B7,#REF!,3,FALSE)="new","existing",VLOOKUP(B7,#REF!,3,FALSE)))</f>
        <v>new</v>
      </c>
      <c r="E7" s="4" t="e">
        <f t="shared" si="0"/>
        <v>#VALUE!</v>
      </c>
      <c r="F7" s="11" t="str">
        <f>IF(ISERROR(VLOOKUP(B7,'210812'!B:B,1,FALSE)),"yes","no")</f>
        <v>no</v>
      </c>
      <c r="G7" s="2" t="s">
        <v>555</v>
      </c>
      <c r="H7" s="11" t="str">
        <f>IF(ISNA(VLOOKUP(B7,CEEMEA!$A:$A,1,0)),IF(ISNA(VLOOKUP(B7,Removes!$A:$A,1,0)),IF(ISNA(VLOOKUP(B7,TTM!$A:$A,1,0)),IF(ISNA(VLOOKUP(B7,FastTrack!$A:$A,1,0)),"Smart421","FastTrack"),"TTM"),"Remove"),"CEEMEA")</f>
        <v>Remove</v>
      </c>
      <c r="I7" s="11" t="str">
        <f>IF(COUNTIF(schedule!BO$1:ZZ$100,B7)=0,"new","scheduled")</f>
        <v>scheduled</v>
      </c>
    </row>
    <row r="8" spans="1:9">
      <c r="A8" s="11" t="s">
        <v>171</v>
      </c>
      <c r="B8" s="13">
        <v>120621100422</v>
      </c>
      <c r="C8" s="11" t="str">
        <f>IF(ISERROR(VLOOKUP(B8,#REF!,2,FALSE)),"new",VLOOKUP(B8,#REF!,2,FALSE))</f>
        <v>new</v>
      </c>
      <c r="D8" s="11" t="str">
        <f>IF(ISERROR(VLOOKUP(B8,#REF!,3,FALSE)),"new",IF(VLOOKUP(B8,#REF!,3,FALSE)="new","existing",VLOOKUP(B8,#REF!,3,FALSE)))</f>
        <v>new</v>
      </c>
      <c r="E8" s="4" t="e">
        <f t="shared" si="0"/>
        <v>#VALUE!</v>
      </c>
      <c r="F8" s="11" t="str">
        <f>IF(ISERROR(VLOOKUP(B8,'210812'!B:B,1,FALSE)),"yes","no")</f>
        <v>no</v>
      </c>
      <c r="G8" s="2" t="s">
        <v>318</v>
      </c>
      <c r="H8" s="11" t="str">
        <f>IF(ISNA(VLOOKUP(B8,CEEMEA!$A:$A,1,0)),IF(ISNA(VLOOKUP(B8,Removes!$A:$A,1,0)),IF(ISNA(VLOOKUP(B8,TTM!$A:$A,1,0)),IF(ISNA(VLOOKUP(B8,FastTrack!$A:$A,1,0)),"Smart421","FastTrack"),"TTM"),"Remove"),"CEEMEA")</f>
        <v>Remove</v>
      </c>
      <c r="I8" s="11" t="str">
        <f>IF(COUNTIF(schedule!BO$1:ZZ$100,B8)=0,"new","scheduled")</f>
        <v>scheduled</v>
      </c>
    </row>
    <row r="9" spans="1:9">
      <c r="A9" s="11" t="s">
        <v>170</v>
      </c>
      <c r="B9" s="13">
        <v>120621100618</v>
      </c>
      <c r="C9" s="11" t="str">
        <f>IF(ISERROR(VLOOKUP(B9,#REF!,2,FALSE)),"new",VLOOKUP(B9,#REF!,2,FALSE))</f>
        <v>new</v>
      </c>
      <c r="D9" s="11" t="str">
        <f>IF(ISERROR(VLOOKUP(B9,#REF!,3,FALSE)),"new",IF(VLOOKUP(B9,#REF!,3,FALSE)="new","existing",VLOOKUP(B9,#REF!,3,FALSE)))</f>
        <v>new</v>
      </c>
      <c r="E9" s="4" t="e">
        <f t="shared" si="0"/>
        <v>#VALUE!</v>
      </c>
      <c r="F9" s="11" t="str">
        <f>IF(ISERROR(VLOOKUP(B9,'210812'!B:B,1,FALSE)),"yes","no")</f>
        <v>no</v>
      </c>
      <c r="G9" s="2" t="s">
        <v>317</v>
      </c>
      <c r="H9" s="11" t="str">
        <f>IF(ISNA(VLOOKUP(B9,CEEMEA!$A:$A,1,0)),IF(ISNA(VLOOKUP(B9,Removes!$A:$A,1,0)),IF(ISNA(VLOOKUP(B9,TTM!$A:$A,1,0)),IF(ISNA(VLOOKUP(B9,FastTrack!$A:$A,1,0)),"Smart421","FastTrack"),"TTM"),"Remove"),"CEEMEA")</f>
        <v>Remove</v>
      </c>
      <c r="I9" s="11" t="str">
        <f>IF(COUNTIF(schedule!BO$1:ZZ$100,B9)=0,"new","scheduled")</f>
        <v>scheduled</v>
      </c>
    </row>
    <row r="10" spans="1:9">
      <c r="A10" s="11" t="s">
        <v>151</v>
      </c>
      <c r="B10" s="13">
        <v>120705092154</v>
      </c>
      <c r="C10" s="11" t="str">
        <f>IF(ISERROR(VLOOKUP(B10,#REF!,2,FALSE)),"new",VLOOKUP(B10,#REF!,2,FALSE))</f>
        <v>new</v>
      </c>
      <c r="D10" s="11" t="str">
        <f>IF(ISERROR(VLOOKUP(B10,#REF!,3,FALSE)),"new",IF(VLOOKUP(B10,#REF!,3,FALSE)="new","existing",VLOOKUP(B10,#REF!,3,FALSE)))</f>
        <v>new</v>
      </c>
      <c r="E10" s="4">
        <f t="shared" si="0"/>
        <v>41189</v>
      </c>
      <c r="F10" s="11" t="str">
        <f>IF(ISERROR(VLOOKUP(B10,'210812'!B:B,1,FALSE)),"yes","no")</f>
        <v>no</v>
      </c>
      <c r="G10" s="2" t="s">
        <v>319</v>
      </c>
      <c r="H10" s="11" t="str">
        <f>IF(ISNA(VLOOKUP(B10,CEEMEA!$A:$A,1,0)),IF(ISNA(VLOOKUP(B10,Removes!$A:$A,1,0)),IF(ISNA(VLOOKUP(B10,TTM!$A:$A,1,0)),IF(ISNA(VLOOKUP(B10,FastTrack!$A:$A,1,0)),"Smart421","FastTrack"),"TTM"),"Remove"),"CEEMEA")</f>
        <v>Smart421</v>
      </c>
      <c r="I10" s="11" t="str">
        <f>IF(COUNTIF(schedule!BO$1:ZZ$100,B10)=0,"new","scheduled")</f>
        <v>scheduled</v>
      </c>
    </row>
    <row r="11" spans="1:9">
      <c r="A11" s="11" t="s">
        <v>150</v>
      </c>
      <c r="B11" s="13">
        <v>120705092155</v>
      </c>
      <c r="C11" s="11" t="str">
        <f>IF(ISERROR(VLOOKUP(B11,#REF!,2,FALSE)),"new",VLOOKUP(B11,#REF!,2,FALSE))</f>
        <v>new</v>
      </c>
      <c r="D11" s="11" t="str">
        <f>IF(ISERROR(VLOOKUP(B11,#REF!,3,FALSE)),"new",IF(VLOOKUP(B11,#REF!,3,FALSE)="new","existing",VLOOKUP(B11,#REF!,3,FALSE)))</f>
        <v>new</v>
      </c>
      <c r="E11" s="4">
        <f t="shared" si="0"/>
        <v>41189</v>
      </c>
      <c r="F11" s="11" t="str">
        <f>IF(ISERROR(VLOOKUP(B11,'210812'!B:B,1,FALSE)),"yes","no")</f>
        <v>no</v>
      </c>
      <c r="G11" s="2" t="s">
        <v>320</v>
      </c>
      <c r="H11" s="11" t="str">
        <f>IF(ISNA(VLOOKUP(B11,CEEMEA!$A:$A,1,0)),IF(ISNA(VLOOKUP(B11,Removes!$A:$A,1,0)),IF(ISNA(VLOOKUP(B11,TTM!$A:$A,1,0)),IF(ISNA(VLOOKUP(B11,FastTrack!$A:$A,1,0)),"Smart421","FastTrack"),"TTM"),"Remove"),"CEEMEA")</f>
        <v>Smart421</v>
      </c>
      <c r="I11" s="11" t="str">
        <f>IF(COUNTIF(schedule!BO$1:ZZ$100,B11)=0,"new","scheduled")</f>
        <v>scheduled</v>
      </c>
    </row>
    <row r="12" spans="1:9">
      <c r="A12" s="11" t="s">
        <v>229</v>
      </c>
      <c r="B12" s="13">
        <v>120713114036</v>
      </c>
      <c r="C12" s="11" t="str">
        <f>IF(ISERROR(VLOOKUP(B12,#REF!,2,FALSE)),"new",VLOOKUP(B12,#REF!,2,FALSE))</f>
        <v>new</v>
      </c>
      <c r="D12" s="11" t="str">
        <f>IF(ISERROR(VLOOKUP(B12,#REF!,3,FALSE)),"new",IF(VLOOKUP(B12,#REF!,3,FALSE)="new","existing",VLOOKUP(B12,#REF!,3,FALSE)))</f>
        <v>new</v>
      </c>
      <c r="E12" s="4" t="e">
        <f t="shared" si="0"/>
        <v>#VALUE!</v>
      </c>
      <c r="F12" s="11" t="str">
        <f>IF(ISERROR(VLOOKUP(B12,'210812'!B:B,1,FALSE)),"yes","no")</f>
        <v>no</v>
      </c>
      <c r="G12" s="2" t="s">
        <v>536</v>
      </c>
      <c r="H12" s="11" t="str">
        <f>IF(ISNA(VLOOKUP(B12,CEEMEA!$A:$A,1,0)),IF(ISNA(VLOOKUP(B12,Removes!$A:$A,1,0)),IF(ISNA(VLOOKUP(B12,TTM!$A:$A,1,0)),IF(ISNA(VLOOKUP(B12,FastTrack!$A:$A,1,0)),"Smart421","FastTrack"),"TTM"),"Remove"),"CEEMEA")</f>
        <v>Smart421</v>
      </c>
      <c r="I12" s="11" t="str">
        <f>IF(COUNTIF(schedule!BO$1:ZZ$100,B12)=0,"new","scheduled")</f>
        <v>scheduled</v>
      </c>
    </row>
    <row r="13" spans="1:9">
      <c r="A13" s="11" t="s">
        <v>161</v>
      </c>
      <c r="B13" s="13">
        <v>120713114037</v>
      </c>
      <c r="C13" s="11" t="str">
        <f>IF(ISERROR(VLOOKUP(B13,#REF!,2,FALSE)),"new",VLOOKUP(B13,#REF!,2,FALSE))</f>
        <v>new</v>
      </c>
      <c r="D13" s="11" t="str">
        <f>IF(ISERROR(VLOOKUP(B13,#REF!,3,FALSE)),"new",IF(VLOOKUP(B13,#REF!,3,FALSE)="new","existing",VLOOKUP(B13,#REF!,3,FALSE)))</f>
        <v>new</v>
      </c>
      <c r="E13" s="4" t="e">
        <f t="shared" si="0"/>
        <v>#VALUE!</v>
      </c>
      <c r="F13" s="11" t="str">
        <f>IF(ISERROR(VLOOKUP(B13,'210812'!B:B,1,FALSE)),"yes","no")</f>
        <v>no</v>
      </c>
      <c r="G13" s="2" t="s">
        <v>535</v>
      </c>
      <c r="H13" s="11" t="str">
        <f>IF(ISNA(VLOOKUP(B13,CEEMEA!$A:$A,1,0)),IF(ISNA(VLOOKUP(B13,Removes!$A:$A,1,0)),IF(ISNA(VLOOKUP(B13,TTM!$A:$A,1,0)),IF(ISNA(VLOOKUP(B13,FastTrack!$A:$A,1,0)),"Smart421","FastTrack"),"TTM"),"Remove"),"CEEMEA")</f>
        <v>Smart421</v>
      </c>
      <c r="I13" s="11" t="str">
        <f>IF(COUNTIF(schedule!BO$1:ZZ$100,B13)=0,"new","scheduled")</f>
        <v>scheduled</v>
      </c>
    </row>
    <row r="14" spans="1:9">
      <c r="A14" s="11" t="s">
        <v>247</v>
      </c>
      <c r="B14" s="13">
        <v>120717000502</v>
      </c>
      <c r="C14" s="11" t="str">
        <f>IF(ISERROR(VLOOKUP(B14,#REF!,2,FALSE)),"new",VLOOKUP(B14,#REF!,2,FALSE))</f>
        <v>new</v>
      </c>
      <c r="D14" s="11" t="str">
        <f>IF(ISERROR(VLOOKUP(B14,#REF!,3,FALSE)),"new",IF(VLOOKUP(B14,#REF!,3,FALSE)="new","existing",VLOOKUP(B14,#REF!,3,FALSE)))</f>
        <v>new</v>
      </c>
      <c r="E14" s="4" t="e">
        <f t="shared" si="0"/>
        <v>#VALUE!</v>
      </c>
      <c r="F14" s="11" t="str">
        <f>IF(ISERROR(VLOOKUP(B14,'210812'!B:B,1,FALSE)),"yes","no")</f>
        <v>no</v>
      </c>
      <c r="G14" s="2" t="s">
        <v>306</v>
      </c>
      <c r="H14" s="11" t="str">
        <f>IF(ISNA(VLOOKUP(B14,CEEMEA!$A:$A,1,0)),IF(ISNA(VLOOKUP(B14,Removes!$A:$A,1,0)),IF(ISNA(VLOOKUP(B14,TTM!$A:$A,1,0)),IF(ISNA(VLOOKUP(B14,FastTrack!$A:$A,1,0)),"Smart421","FastTrack"),"TTM"),"Remove"),"CEEMEA")</f>
        <v>Remove</v>
      </c>
      <c r="I14" s="11" t="str">
        <f>IF(COUNTIF(schedule!BO$1:ZZ$100,B14)=0,"new","scheduled")</f>
        <v>scheduled</v>
      </c>
    </row>
    <row r="15" spans="1:9">
      <c r="A15" s="11" t="s">
        <v>420</v>
      </c>
      <c r="B15" s="13">
        <v>120724085220</v>
      </c>
      <c r="C15" s="11" t="str">
        <f>IF(ISERROR(VLOOKUP(B15,#REF!,2,FALSE)),"new",VLOOKUP(B15,#REF!,2,FALSE))</f>
        <v>new</v>
      </c>
      <c r="D15" s="11" t="str">
        <f>IF(ISERROR(VLOOKUP(B15,#REF!,3,FALSE)),"new",IF(VLOOKUP(B15,#REF!,3,FALSE)="new","existing",VLOOKUP(B15,#REF!,3,FALSE)))</f>
        <v>new</v>
      </c>
      <c r="E15" s="4" t="e">
        <f t="shared" si="0"/>
        <v>#VALUE!</v>
      </c>
      <c r="F15" s="11" t="str">
        <f>IF(ISERROR(VLOOKUP(B15,'210812'!B:B,1,FALSE)),"yes","no")</f>
        <v>no</v>
      </c>
      <c r="G15" s="2" t="s">
        <v>556</v>
      </c>
      <c r="H15" s="11" t="str">
        <f>IF(ISNA(VLOOKUP(B15,CEEMEA!$A:$A,1,0)),IF(ISNA(VLOOKUP(B15,Removes!$A:$A,1,0)),IF(ISNA(VLOOKUP(B15,TTM!$A:$A,1,0)),IF(ISNA(VLOOKUP(B15,FastTrack!$A:$A,1,0)),"Smart421","FastTrack"),"TTM"),"Remove"),"CEEMEA")</f>
        <v>Smart421</v>
      </c>
      <c r="I15" s="11" t="str">
        <f>IF(COUNTIF(schedule!BO$1:ZZ$100,B15)=0,"new","scheduled")</f>
        <v>new</v>
      </c>
    </row>
    <row r="16" spans="1:9">
      <c r="A16" s="11" t="s">
        <v>240</v>
      </c>
      <c r="B16" s="13">
        <v>120724115415</v>
      </c>
      <c r="C16" s="11" t="str">
        <f>IF(ISERROR(VLOOKUP(B16,#REF!,2,FALSE)),"new",VLOOKUP(B16,#REF!,2,FALSE))</f>
        <v>new</v>
      </c>
      <c r="D16" s="11" t="str">
        <f>IF(ISERROR(VLOOKUP(B16,#REF!,3,FALSE)),"new",IF(VLOOKUP(B16,#REF!,3,FALSE)="new","existing",VLOOKUP(B16,#REF!,3,FALSE)))</f>
        <v>new</v>
      </c>
      <c r="E16" s="4" t="e">
        <f t="shared" si="0"/>
        <v>#VALUE!</v>
      </c>
      <c r="F16" s="11" t="str">
        <f>IF(ISERROR(VLOOKUP(B16,'210812'!B:B,1,FALSE)),"yes","no")</f>
        <v>yes</v>
      </c>
      <c r="G16" s="2" t="s">
        <v>314</v>
      </c>
      <c r="H16" s="11" t="str">
        <f>IF(ISNA(VLOOKUP(B16,CEEMEA!$A:$A,1,0)),IF(ISNA(VLOOKUP(B16,Removes!$A:$A,1,0)),IF(ISNA(VLOOKUP(B16,TTM!$A:$A,1,0)),IF(ISNA(VLOOKUP(B16,FastTrack!$A:$A,1,0)),"Smart421","FastTrack"),"TTM"),"Remove"),"CEEMEA")</f>
        <v>Smart421</v>
      </c>
      <c r="I16" s="11" t="str">
        <f>IF(COUNTIF(schedule!BO$1:ZZ$100,B16)=0,"new","scheduled")</f>
        <v>scheduled</v>
      </c>
    </row>
    <row r="17" spans="1:9">
      <c r="A17" s="11" t="s">
        <v>239</v>
      </c>
      <c r="B17" s="13">
        <v>120724120458</v>
      </c>
      <c r="C17" s="11" t="str">
        <f>IF(ISERROR(VLOOKUP(B17,#REF!,2,FALSE)),"new",VLOOKUP(B17,#REF!,2,FALSE))</f>
        <v>new</v>
      </c>
      <c r="D17" s="11" t="str">
        <f>IF(ISERROR(VLOOKUP(B17,#REF!,3,FALSE)),"new",IF(VLOOKUP(B17,#REF!,3,FALSE)="new","existing",VLOOKUP(B17,#REF!,3,FALSE)))</f>
        <v>new</v>
      </c>
      <c r="E17" s="4" t="e">
        <f t="shared" si="0"/>
        <v>#VALUE!</v>
      </c>
      <c r="F17" s="11" t="str">
        <f>IF(ISERROR(VLOOKUP(B17,'210812'!B:B,1,FALSE)),"yes","no")</f>
        <v>yes</v>
      </c>
      <c r="G17" s="2" t="s">
        <v>313</v>
      </c>
      <c r="H17" s="11" t="str">
        <f>IF(ISNA(VLOOKUP(B17,CEEMEA!$A:$A,1,0)),IF(ISNA(VLOOKUP(B17,Removes!$A:$A,1,0)),IF(ISNA(VLOOKUP(B17,TTM!$A:$A,1,0)),IF(ISNA(VLOOKUP(B17,FastTrack!$A:$A,1,0)),"Smart421","FastTrack"),"TTM"),"Remove"),"CEEMEA")</f>
        <v>Smart421</v>
      </c>
      <c r="I17" s="11" t="str">
        <f>IF(COUNTIF(schedule!BO$1:ZZ$100,B17)=0,"new","scheduled")</f>
        <v>scheduled</v>
      </c>
    </row>
    <row r="18" spans="1:9">
      <c r="A18" s="11" t="s">
        <v>238</v>
      </c>
      <c r="B18" s="13">
        <v>120724120936</v>
      </c>
      <c r="C18" s="11" t="str">
        <f>IF(ISERROR(VLOOKUP(B18,#REF!,2,FALSE)),"new",VLOOKUP(B18,#REF!,2,FALSE))</f>
        <v>new</v>
      </c>
      <c r="D18" s="11" t="str">
        <f>IF(ISERROR(VLOOKUP(B18,#REF!,3,FALSE)),"new",IF(VLOOKUP(B18,#REF!,3,FALSE)="new","existing",VLOOKUP(B18,#REF!,3,FALSE)))</f>
        <v>new</v>
      </c>
      <c r="E18" s="4" t="e">
        <f t="shared" si="0"/>
        <v>#VALUE!</v>
      </c>
      <c r="F18" s="11" t="str">
        <f>IF(ISERROR(VLOOKUP(B18,'210812'!B:B,1,FALSE)),"yes","no")</f>
        <v>yes</v>
      </c>
      <c r="G18" s="2" t="s">
        <v>312</v>
      </c>
      <c r="H18" s="11" t="str">
        <f>IF(ISNA(VLOOKUP(B18,CEEMEA!$A:$A,1,0)),IF(ISNA(VLOOKUP(B18,Removes!$A:$A,1,0)),IF(ISNA(VLOOKUP(B18,TTM!$A:$A,1,0)),IF(ISNA(VLOOKUP(B18,FastTrack!$A:$A,1,0)),"Smart421","FastTrack"),"TTM"),"Remove"),"CEEMEA")</f>
        <v>Smart421</v>
      </c>
      <c r="I18" s="11" t="str">
        <f>IF(COUNTIF(schedule!BO$1:ZZ$100,B18)=0,"new","scheduled")</f>
        <v>scheduled</v>
      </c>
    </row>
    <row r="19" spans="1:9">
      <c r="A19" s="11" t="s">
        <v>237</v>
      </c>
      <c r="B19" s="13">
        <v>120724121312</v>
      </c>
      <c r="C19" s="11" t="str">
        <f>IF(ISERROR(VLOOKUP(B19,#REF!,2,FALSE)),"new",VLOOKUP(B19,#REF!,2,FALSE))</f>
        <v>new</v>
      </c>
      <c r="D19" s="11" t="str">
        <f>IF(ISERROR(VLOOKUP(B19,#REF!,3,FALSE)),"new",IF(VLOOKUP(B19,#REF!,3,FALSE)="new","existing",VLOOKUP(B19,#REF!,3,FALSE)))</f>
        <v>new</v>
      </c>
      <c r="E19" s="4" t="e">
        <f t="shared" si="0"/>
        <v>#VALUE!</v>
      </c>
      <c r="F19" s="11" t="str">
        <f>IF(ISERROR(VLOOKUP(B19,'210812'!B:B,1,FALSE)),"yes","no")</f>
        <v>yes</v>
      </c>
      <c r="G19" s="2" t="s">
        <v>311</v>
      </c>
      <c r="H19" s="11" t="str">
        <f>IF(ISNA(VLOOKUP(B19,CEEMEA!$A:$A,1,0)),IF(ISNA(VLOOKUP(B19,Removes!$A:$A,1,0)),IF(ISNA(VLOOKUP(B19,TTM!$A:$A,1,0)),IF(ISNA(VLOOKUP(B19,FastTrack!$A:$A,1,0)),"Smart421","FastTrack"),"TTM"),"Remove"),"CEEMEA")</f>
        <v>Smart421</v>
      </c>
      <c r="I19" s="11" t="str">
        <f>IF(COUNTIF(schedule!BO$1:ZZ$100,B19)=0,"new","scheduled")</f>
        <v>scheduled</v>
      </c>
    </row>
    <row r="20" spans="1:9">
      <c r="A20" s="11" t="s">
        <v>38</v>
      </c>
      <c r="B20" s="13">
        <v>120725080018</v>
      </c>
      <c r="C20" s="11" t="str">
        <f>IF(ISERROR(VLOOKUP(B20,#REF!,2,FALSE)),"new",VLOOKUP(B20,#REF!,2,FALSE))</f>
        <v>new</v>
      </c>
      <c r="D20" s="11" t="str">
        <f>IF(ISERROR(VLOOKUP(B20,#REF!,3,FALSE)),"new",IF(VLOOKUP(B20,#REF!,3,FALSE)="new","existing",VLOOKUP(B20,#REF!,3,FALSE)))</f>
        <v>new</v>
      </c>
      <c r="E20" s="4">
        <f t="shared" si="0"/>
        <v>41098</v>
      </c>
      <c r="F20" s="11" t="str">
        <f>IF(ISERROR(VLOOKUP(B20,'210812'!B:B,1,FALSE)),"yes","no")</f>
        <v>no</v>
      </c>
      <c r="G20" s="2" t="s">
        <v>291</v>
      </c>
      <c r="H20" s="11" t="str">
        <f>IF(ISNA(VLOOKUP(B20,CEEMEA!$A:$A,1,0)),IF(ISNA(VLOOKUP(B20,Removes!$A:$A,1,0)),IF(ISNA(VLOOKUP(B20,TTM!$A:$A,1,0)),IF(ISNA(VLOOKUP(B20,FastTrack!$A:$A,1,0)),"Smart421","FastTrack"),"TTM"),"Remove"),"CEEMEA")</f>
        <v>Smart421</v>
      </c>
      <c r="I20" s="11" t="str">
        <f>IF(COUNTIF(schedule!BO$1:ZZ$100,B20)=0,"new","scheduled")</f>
        <v>new</v>
      </c>
    </row>
    <row r="21" spans="1:9">
      <c r="A21" s="11" t="s">
        <v>39</v>
      </c>
      <c r="B21" s="13">
        <v>120725080020</v>
      </c>
      <c r="C21" s="11" t="str">
        <f>IF(ISERROR(VLOOKUP(B21,#REF!,2,FALSE)),"new",VLOOKUP(B21,#REF!,2,FALSE))</f>
        <v>new</v>
      </c>
      <c r="D21" s="11" t="str">
        <f>IF(ISERROR(VLOOKUP(B21,#REF!,3,FALSE)),"new",IF(VLOOKUP(B21,#REF!,3,FALSE)="new","existing",VLOOKUP(B21,#REF!,3,FALSE)))</f>
        <v>new</v>
      </c>
      <c r="E21" s="4">
        <f t="shared" si="0"/>
        <v>41098</v>
      </c>
      <c r="F21" s="11" t="str">
        <f>IF(ISERROR(VLOOKUP(B21,'210812'!B:B,1,FALSE)),"yes","no")</f>
        <v>no</v>
      </c>
      <c r="G21" s="2" t="s">
        <v>290</v>
      </c>
      <c r="H21" s="11" t="str">
        <f>IF(ISNA(VLOOKUP(B21,CEEMEA!$A:$A,1,0)),IF(ISNA(VLOOKUP(B21,Removes!$A:$A,1,0)),IF(ISNA(VLOOKUP(B21,TTM!$A:$A,1,0)),IF(ISNA(VLOOKUP(B21,FastTrack!$A:$A,1,0)),"Smart421","FastTrack"),"TTM"),"Remove"),"CEEMEA")</f>
        <v>Smart421</v>
      </c>
      <c r="I21" s="11" t="str">
        <f>IF(COUNTIF(schedule!BO$1:ZZ$100,B21)=0,"new","scheduled")</f>
        <v>new</v>
      </c>
    </row>
    <row r="22" spans="1:9">
      <c r="A22" s="11" t="s">
        <v>243</v>
      </c>
      <c r="B22" s="13">
        <v>120725081705</v>
      </c>
      <c r="C22" s="11" t="str">
        <f>IF(ISERROR(VLOOKUP(B22,#REF!,2,FALSE)),"new",VLOOKUP(B22,#REF!,2,FALSE))</f>
        <v>new</v>
      </c>
      <c r="D22" s="11" t="str">
        <f>IF(ISERROR(VLOOKUP(B22,#REF!,3,FALSE)),"new",IF(VLOOKUP(B22,#REF!,3,FALSE)="new","existing",VLOOKUP(B22,#REF!,3,FALSE)))</f>
        <v>new</v>
      </c>
      <c r="E22" s="4">
        <f t="shared" si="0"/>
        <v>41068</v>
      </c>
      <c r="F22" s="11" t="str">
        <f>IF(ISERROR(VLOOKUP(B22,'210812'!B:B,1,FALSE)),"yes","no")</f>
        <v>no</v>
      </c>
      <c r="G22" s="2" t="s">
        <v>292</v>
      </c>
      <c r="H22" s="11" t="str">
        <f>IF(ISNA(VLOOKUP(B22,CEEMEA!$A:$A,1,0)),IF(ISNA(VLOOKUP(B22,Removes!$A:$A,1,0)),IF(ISNA(VLOOKUP(B22,TTM!$A:$A,1,0)),IF(ISNA(VLOOKUP(B22,FastTrack!$A:$A,1,0)),"Smart421","FastTrack"),"TTM"),"Remove"),"CEEMEA")</f>
        <v>Smart421</v>
      </c>
      <c r="I22" s="11" t="str">
        <f>IF(COUNTIF(schedule!BO$1:ZZ$100,B22)=0,"new","scheduled")</f>
        <v>scheduled</v>
      </c>
    </row>
    <row r="23" spans="1:9">
      <c r="A23" s="11" t="s">
        <v>248</v>
      </c>
      <c r="B23" s="13">
        <v>120726092601</v>
      </c>
      <c r="C23" s="11" t="str">
        <f>IF(ISERROR(VLOOKUP(B23,#REF!,2,FALSE)),"new",VLOOKUP(B23,#REF!,2,FALSE))</f>
        <v>new</v>
      </c>
      <c r="D23" s="11" t="str">
        <f>IF(ISERROR(VLOOKUP(B23,#REF!,3,FALSE)),"new",IF(VLOOKUP(B23,#REF!,3,FALSE)="new","existing",VLOOKUP(B23,#REF!,3,FALSE)))</f>
        <v>new</v>
      </c>
      <c r="E23" s="4" t="e">
        <f t="shared" si="0"/>
        <v>#VALUE!</v>
      </c>
      <c r="F23" s="11" t="str">
        <f>IF(ISERROR(VLOOKUP(B23,'210812'!B:B,1,FALSE)),"yes","no")</f>
        <v>no</v>
      </c>
      <c r="G23" s="2" t="s">
        <v>307</v>
      </c>
      <c r="H23" s="11" t="str">
        <f>IF(ISNA(VLOOKUP(B23,CEEMEA!$A:$A,1,0)),IF(ISNA(VLOOKUP(B23,Removes!$A:$A,1,0)),IF(ISNA(VLOOKUP(B23,TTM!$A:$A,1,0)),IF(ISNA(VLOOKUP(B23,FastTrack!$A:$A,1,0)),"Smart421","FastTrack"),"TTM"),"Remove"),"CEEMEA")</f>
        <v>Smart421</v>
      </c>
      <c r="I23" s="11" t="str">
        <f>IF(COUNTIF(schedule!BO$1:ZZ$100,B23)=0,"new","scheduled")</f>
        <v>scheduled</v>
      </c>
    </row>
    <row r="24" spans="1:9">
      <c r="A24" s="11" t="s">
        <v>244</v>
      </c>
      <c r="B24" s="13">
        <v>120726115048</v>
      </c>
      <c r="C24" s="11" t="str">
        <f>IF(ISERROR(VLOOKUP(B24,#REF!,2,FALSE)),"new",VLOOKUP(B24,#REF!,2,FALSE))</f>
        <v>new</v>
      </c>
      <c r="D24" s="11" t="str">
        <f>IF(ISERROR(VLOOKUP(B24,#REF!,3,FALSE)),"new",IF(VLOOKUP(B24,#REF!,3,FALSE)="new","existing",VLOOKUP(B24,#REF!,3,FALSE)))</f>
        <v>new</v>
      </c>
      <c r="E24" s="4" t="e">
        <f t="shared" si="0"/>
        <v>#VALUE!</v>
      </c>
      <c r="F24" s="11" t="str">
        <f>IF(ISERROR(VLOOKUP(B24,'210812'!B:B,1,FALSE)),"yes","no")</f>
        <v>no</v>
      </c>
      <c r="G24" s="2" t="s">
        <v>308</v>
      </c>
      <c r="H24" s="11" t="str">
        <f>IF(ISNA(VLOOKUP(B24,CEEMEA!$A:$A,1,0)),IF(ISNA(VLOOKUP(B24,Removes!$A:$A,1,0)),IF(ISNA(VLOOKUP(B24,TTM!$A:$A,1,0)),IF(ISNA(VLOOKUP(B24,FastTrack!$A:$A,1,0)),"Smart421","FastTrack"),"TTM"),"Remove"),"CEEMEA")</f>
        <v>Smart421</v>
      </c>
      <c r="I24" s="11" t="str">
        <f>IF(COUNTIF(schedule!BO$1:ZZ$100,B24)=0,"new","scheduled")</f>
        <v>scheduled</v>
      </c>
    </row>
    <row r="25" spans="1:9">
      <c r="A25" s="11" t="s">
        <v>255</v>
      </c>
      <c r="B25" s="13">
        <v>120801090451</v>
      </c>
      <c r="C25" s="11" t="str">
        <f>IF(ISERROR(VLOOKUP(B25,#REF!,2,FALSE)),"new",VLOOKUP(B25,#REF!,2,FALSE))</f>
        <v>new</v>
      </c>
      <c r="D25" s="11" t="str">
        <f>IF(ISERROR(VLOOKUP(B25,#REF!,3,FALSE)),"new",IF(VLOOKUP(B25,#REF!,3,FALSE)="new","existing",VLOOKUP(B25,#REF!,3,FALSE)))</f>
        <v>new</v>
      </c>
      <c r="E25" s="4">
        <f t="shared" si="0"/>
        <v>40916</v>
      </c>
      <c r="F25" s="11" t="str">
        <f>IF(ISERROR(VLOOKUP(B25,'210812'!B:B,1,FALSE)),"yes","no")</f>
        <v>no</v>
      </c>
      <c r="G25" s="2" t="s">
        <v>305</v>
      </c>
      <c r="H25" s="11" t="str">
        <f>IF(ISNA(VLOOKUP(B25,CEEMEA!$A:$A,1,0)),IF(ISNA(VLOOKUP(B25,Removes!$A:$A,1,0)),IF(ISNA(VLOOKUP(B25,TTM!$A:$A,1,0)),IF(ISNA(VLOOKUP(B25,FastTrack!$A:$A,1,0)),"Smart421","FastTrack"),"TTM"),"Remove"),"CEEMEA")</f>
        <v>Smart421</v>
      </c>
      <c r="I25" s="11" t="str">
        <f>IF(COUNTIF(schedule!BO$1:ZZ$100,B25)=0,"new","scheduled")</f>
        <v>new</v>
      </c>
    </row>
    <row r="26" spans="1:9">
      <c r="A26" s="11" t="s">
        <v>254</v>
      </c>
      <c r="B26" s="13">
        <v>120801091021</v>
      </c>
      <c r="C26" s="11" t="str">
        <f>IF(ISERROR(VLOOKUP(B26,#REF!,2,FALSE)),"new",VLOOKUP(B26,#REF!,2,FALSE))</f>
        <v>new</v>
      </c>
      <c r="D26" s="11" t="str">
        <f>IF(ISERROR(VLOOKUP(B26,#REF!,3,FALSE)),"new",IF(VLOOKUP(B26,#REF!,3,FALSE)="new","existing",VLOOKUP(B26,#REF!,3,FALSE)))</f>
        <v>new</v>
      </c>
      <c r="E26" s="4">
        <f t="shared" si="0"/>
        <v>40916</v>
      </c>
      <c r="F26" s="11" t="str">
        <f>IF(ISERROR(VLOOKUP(B26,'210812'!B:B,1,FALSE)),"yes","no")</f>
        <v>no</v>
      </c>
      <c r="G26" s="2" t="s">
        <v>304</v>
      </c>
      <c r="H26" s="11" t="str">
        <f>IF(ISNA(VLOOKUP(B26,CEEMEA!$A:$A,1,0)),IF(ISNA(VLOOKUP(B26,Removes!$A:$A,1,0)),IF(ISNA(VLOOKUP(B26,TTM!$A:$A,1,0)),IF(ISNA(VLOOKUP(B26,FastTrack!$A:$A,1,0)),"Smart421","FastTrack"),"TTM"),"Remove"),"CEEMEA")</f>
        <v>Smart421</v>
      </c>
      <c r="I26" s="11" t="str">
        <f>IF(COUNTIF(schedule!BO$1:ZZ$100,B26)=0,"new","scheduled")</f>
        <v>new</v>
      </c>
    </row>
    <row r="27" spans="1:9">
      <c r="A27" s="11" t="s">
        <v>253</v>
      </c>
      <c r="B27" s="13">
        <v>120801091216</v>
      </c>
      <c r="C27" s="11" t="str">
        <f>IF(ISERROR(VLOOKUP(B27,#REF!,2,FALSE)),"new",VLOOKUP(B27,#REF!,2,FALSE))</f>
        <v>new</v>
      </c>
      <c r="D27" s="11" t="str">
        <f>IF(ISERROR(VLOOKUP(B27,#REF!,3,FALSE)),"new",IF(VLOOKUP(B27,#REF!,3,FALSE)="new","existing",VLOOKUP(B27,#REF!,3,FALSE)))</f>
        <v>new</v>
      </c>
      <c r="E27" s="4">
        <f t="shared" si="0"/>
        <v>40916</v>
      </c>
      <c r="F27" s="11" t="str">
        <f>IF(ISERROR(VLOOKUP(B27,'210812'!B:B,1,FALSE)),"yes","no")</f>
        <v>no</v>
      </c>
      <c r="G27" s="2" t="s">
        <v>303</v>
      </c>
      <c r="H27" s="11" t="str">
        <f>IF(ISNA(VLOOKUP(B27,CEEMEA!$A:$A,1,0)),IF(ISNA(VLOOKUP(B27,Removes!$A:$A,1,0)),IF(ISNA(VLOOKUP(B27,TTM!$A:$A,1,0)),IF(ISNA(VLOOKUP(B27,FastTrack!$A:$A,1,0)),"Smart421","FastTrack"),"TTM"),"Remove"),"CEEMEA")</f>
        <v>Smart421</v>
      </c>
      <c r="I27" s="11" t="str">
        <f>IF(COUNTIF(schedule!BO$1:ZZ$100,B27)=0,"new","scheduled")</f>
        <v>new</v>
      </c>
    </row>
    <row r="28" spans="1:9">
      <c r="A28" s="11" t="s">
        <v>252</v>
      </c>
      <c r="B28" s="13">
        <v>120801091621</v>
      </c>
      <c r="C28" s="11" t="str">
        <f>IF(ISERROR(VLOOKUP(B28,#REF!,2,FALSE)),"new",VLOOKUP(B28,#REF!,2,FALSE))</f>
        <v>new</v>
      </c>
      <c r="D28" s="11" t="str">
        <f>IF(ISERROR(VLOOKUP(B28,#REF!,3,FALSE)),"new",IF(VLOOKUP(B28,#REF!,3,FALSE)="new","existing",VLOOKUP(B28,#REF!,3,FALSE)))</f>
        <v>new</v>
      </c>
      <c r="E28" s="4">
        <f t="shared" si="0"/>
        <v>40916</v>
      </c>
      <c r="F28" s="11" t="str">
        <f>IF(ISERROR(VLOOKUP(B28,'210812'!B:B,1,FALSE)),"yes","no")</f>
        <v>no</v>
      </c>
      <c r="G28" s="2" t="s">
        <v>302</v>
      </c>
      <c r="H28" s="11" t="str">
        <f>IF(ISNA(VLOOKUP(B28,CEEMEA!$A:$A,1,0)),IF(ISNA(VLOOKUP(B28,Removes!$A:$A,1,0)),IF(ISNA(VLOOKUP(B28,TTM!$A:$A,1,0)),IF(ISNA(VLOOKUP(B28,FastTrack!$A:$A,1,0)),"Smart421","FastTrack"),"TTM"),"Remove"),"CEEMEA")</f>
        <v>Smart421</v>
      </c>
      <c r="I28" s="11" t="str">
        <f>IF(COUNTIF(schedule!BO$1:ZZ$100,B28)=0,"new","scheduled")</f>
        <v>new</v>
      </c>
    </row>
    <row r="29" spans="1:9">
      <c r="A29" s="11" t="s">
        <v>43</v>
      </c>
      <c r="B29" s="13">
        <v>120801091650</v>
      </c>
      <c r="C29" s="11" t="str">
        <f>IF(ISERROR(VLOOKUP(B29,#REF!,2,FALSE)),"new",VLOOKUP(B29,#REF!,2,FALSE))</f>
        <v>new</v>
      </c>
      <c r="D29" s="11" t="str">
        <f>IF(ISERROR(VLOOKUP(B29,#REF!,3,FALSE)),"new",IF(VLOOKUP(B29,#REF!,3,FALSE)="new","existing",VLOOKUP(B29,#REF!,3,FALSE)))</f>
        <v>new</v>
      </c>
      <c r="E29" s="4" t="e">
        <f t="shared" si="0"/>
        <v>#VALUE!</v>
      </c>
      <c r="F29" s="11" t="str">
        <f>IF(ISERROR(VLOOKUP(B29,'210812'!B:B,1,FALSE)),"yes","no")</f>
        <v>no</v>
      </c>
      <c r="G29" s="2" t="s">
        <v>364</v>
      </c>
      <c r="H29" s="11" t="str">
        <f>IF(ISNA(VLOOKUP(B29,CEEMEA!$A:$A,1,0)),IF(ISNA(VLOOKUP(B29,Removes!$A:$A,1,0)),IF(ISNA(VLOOKUP(B29,TTM!$A:$A,1,0)),IF(ISNA(VLOOKUP(B29,FastTrack!$A:$A,1,0)),"Smart421","FastTrack"),"TTM"),"Remove"),"CEEMEA")</f>
        <v>Smart421</v>
      </c>
      <c r="I29" s="11" t="str">
        <f>IF(COUNTIF(schedule!BO$1:ZZ$100,B29)=0,"new","scheduled")</f>
        <v>new</v>
      </c>
    </row>
    <row r="30" spans="1:9">
      <c r="A30" s="11" t="s">
        <v>46</v>
      </c>
      <c r="B30" s="13">
        <v>120801092050</v>
      </c>
      <c r="C30" s="11" t="str">
        <f>IF(ISERROR(VLOOKUP(B30,#REF!,2,FALSE)),"new",VLOOKUP(B30,#REF!,2,FALSE))</f>
        <v>new</v>
      </c>
      <c r="D30" s="11" t="str">
        <f>IF(ISERROR(VLOOKUP(B30,#REF!,3,FALSE)),"new",IF(VLOOKUP(B30,#REF!,3,FALSE)="new","existing",VLOOKUP(B30,#REF!,3,FALSE)))</f>
        <v>new</v>
      </c>
      <c r="E30" s="4">
        <f t="shared" si="0"/>
        <v>41098</v>
      </c>
      <c r="F30" s="11" t="str">
        <f>IF(ISERROR(VLOOKUP(B30,'210812'!B:B,1,FALSE)),"yes","no")</f>
        <v>no</v>
      </c>
      <c r="G30" s="2" t="s">
        <v>287</v>
      </c>
      <c r="H30" s="11" t="str">
        <f>IF(ISNA(VLOOKUP(B30,CEEMEA!$A:$A,1,0)),IF(ISNA(VLOOKUP(B30,Removes!$A:$A,1,0)),IF(ISNA(VLOOKUP(B30,TTM!$A:$A,1,0)),IF(ISNA(VLOOKUP(B30,FastTrack!$A:$A,1,0)),"Smart421","FastTrack"),"TTM"),"Remove"),"CEEMEA")</f>
        <v>Smart421</v>
      </c>
      <c r="I30" s="11" t="str">
        <f>IF(COUNTIF(schedule!BO$1:ZZ$100,B30)=0,"new","scheduled")</f>
        <v>new</v>
      </c>
    </row>
    <row r="31" spans="1:9">
      <c r="A31" s="11" t="s">
        <v>45</v>
      </c>
      <c r="B31" s="13">
        <v>120801093416</v>
      </c>
      <c r="C31" s="11" t="str">
        <f>IF(ISERROR(VLOOKUP(B31,#REF!,2,FALSE)),"new",VLOOKUP(B31,#REF!,2,FALSE))</f>
        <v>new</v>
      </c>
      <c r="D31" s="11" t="str">
        <f>IF(ISERROR(VLOOKUP(B31,#REF!,3,FALSE)),"new",IF(VLOOKUP(B31,#REF!,3,FALSE)="new","existing",VLOOKUP(B31,#REF!,3,FALSE)))</f>
        <v>new</v>
      </c>
      <c r="E31" s="4">
        <f t="shared" si="0"/>
        <v>41098</v>
      </c>
      <c r="F31" s="11" t="str">
        <f>IF(ISERROR(VLOOKUP(B31,'210812'!B:B,1,FALSE)),"yes","no")</f>
        <v>no</v>
      </c>
      <c r="G31" s="2" t="s">
        <v>288</v>
      </c>
      <c r="H31" s="11" t="str">
        <f>IF(ISNA(VLOOKUP(B31,CEEMEA!$A:$A,1,0)),IF(ISNA(VLOOKUP(B31,Removes!$A:$A,1,0)),IF(ISNA(VLOOKUP(B31,TTM!$A:$A,1,0)),IF(ISNA(VLOOKUP(B31,FastTrack!$A:$A,1,0)),"Smart421","FastTrack"),"TTM"),"Remove"),"CEEMEA")</f>
        <v>Smart421</v>
      </c>
      <c r="I31" s="11" t="str">
        <f>IF(COUNTIF(schedule!BO$1:ZZ$100,B31)=0,"new","scheduled")</f>
        <v>new</v>
      </c>
    </row>
    <row r="32" spans="1:9">
      <c r="A32" s="11" t="s">
        <v>260</v>
      </c>
      <c r="B32" s="13">
        <v>120802052527</v>
      </c>
      <c r="C32" s="11" t="str">
        <f>IF(ISERROR(VLOOKUP(B32,#REF!,2,FALSE)),"new",VLOOKUP(B32,#REF!,2,FALSE))</f>
        <v>new</v>
      </c>
      <c r="D32" s="11" t="str">
        <f>IF(ISERROR(VLOOKUP(B32,#REF!,3,FALSE)),"new",IF(VLOOKUP(B32,#REF!,3,FALSE)="new","existing",VLOOKUP(B32,#REF!,3,FALSE)))</f>
        <v>new</v>
      </c>
      <c r="E32" s="4">
        <f t="shared" si="0"/>
        <v>40947</v>
      </c>
      <c r="F32" s="11" t="str">
        <f>IF(ISERROR(VLOOKUP(B32,'210812'!B:B,1,FALSE)),"yes","no")</f>
        <v>no</v>
      </c>
      <c r="G32" s="2" t="s">
        <v>300</v>
      </c>
      <c r="H32" s="11" t="str">
        <f>IF(ISNA(VLOOKUP(B32,CEEMEA!$A:$A,1,0)),IF(ISNA(VLOOKUP(B32,Removes!$A:$A,1,0)),IF(ISNA(VLOOKUP(B32,TTM!$A:$A,1,0)),IF(ISNA(VLOOKUP(B32,FastTrack!$A:$A,1,0)),"Smart421","FastTrack"),"TTM"),"Remove"),"CEEMEA")</f>
        <v>Smart421</v>
      </c>
      <c r="I32" s="11" t="str">
        <f>IF(COUNTIF(schedule!BO$1:ZZ$100,B32)=0,"new","scheduled")</f>
        <v>scheduled</v>
      </c>
    </row>
    <row r="33" spans="1:9">
      <c r="A33" s="11" t="s">
        <v>202</v>
      </c>
      <c r="B33" s="13">
        <v>120802135948</v>
      </c>
      <c r="C33" s="11" t="str">
        <f>IF(ISERROR(VLOOKUP(B33,#REF!,2,FALSE)),"new",VLOOKUP(B33,#REF!,2,FALSE))</f>
        <v>new</v>
      </c>
      <c r="D33" s="11" t="str">
        <f>IF(ISERROR(VLOOKUP(B33,#REF!,3,FALSE)),"new",IF(VLOOKUP(B33,#REF!,3,FALSE)="new","existing",VLOOKUP(B33,#REF!,3,FALSE)))</f>
        <v>new</v>
      </c>
      <c r="E33" s="4">
        <f t="shared" si="0"/>
        <v>40976</v>
      </c>
      <c r="F33" s="11" t="str">
        <f>IF(ISERROR(VLOOKUP(B33,'210812'!B:B,1,FALSE)),"yes","no")</f>
        <v>no</v>
      </c>
      <c r="G33" s="2" t="s">
        <v>295</v>
      </c>
      <c r="H33" s="11" t="str">
        <f>IF(ISNA(VLOOKUP(B33,CEEMEA!$A:$A,1,0)),IF(ISNA(VLOOKUP(B33,Removes!$A:$A,1,0)),IF(ISNA(VLOOKUP(B33,TTM!$A:$A,1,0)),IF(ISNA(VLOOKUP(B33,FastTrack!$A:$A,1,0)),"Smart421","FastTrack"),"TTM"),"Remove"),"CEEMEA")</f>
        <v>Smart421</v>
      </c>
      <c r="I33" s="11" t="str">
        <f>IF(COUNTIF(schedule!BO$1:ZZ$100,B33)=0,"new","scheduled")</f>
        <v>scheduled</v>
      </c>
    </row>
    <row r="34" spans="1:9">
      <c r="A34" s="11" t="s">
        <v>266</v>
      </c>
      <c r="B34" s="13">
        <v>120802135949</v>
      </c>
      <c r="C34" s="11" t="str">
        <f>IF(ISERROR(VLOOKUP(B34,#REF!,2,FALSE)),"new",VLOOKUP(B34,#REF!,2,FALSE))</f>
        <v>new</v>
      </c>
      <c r="D34" s="11" t="str">
        <f>IF(ISERROR(VLOOKUP(B34,#REF!,3,FALSE)),"new",IF(VLOOKUP(B34,#REF!,3,FALSE)="new","existing",VLOOKUP(B34,#REF!,3,FALSE)))</f>
        <v>new</v>
      </c>
      <c r="E34" s="4">
        <f t="shared" si="0"/>
        <v>40976</v>
      </c>
      <c r="F34" s="11" t="str">
        <f>IF(ISERROR(VLOOKUP(B34,'210812'!B:B,1,FALSE)),"yes","no")</f>
        <v>no</v>
      </c>
      <c r="G34" s="2" t="s">
        <v>297</v>
      </c>
      <c r="H34" s="11" t="str">
        <f>IF(ISNA(VLOOKUP(B34,CEEMEA!$A:$A,1,0)),IF(ISNA(VLOOKUP(B34,Removes!$A:$A,1,0)),IF(ISNA(VLOOKUP(B34,TTM!$A:$A,1,0)),IF(ISNA(VLOOKUP(B34,FastTrack!$A:$A,1,0)),"Smart421","FastTrack"),"TTM"),"Remove"),"CEEMEA")</f>
        <v>Smart421</v>
      </c>
      <c r="I34" s="11" t="str">
        <f>IF(COUNTIF(schedule!BO$1:ZZ$100,B34)=0,"new","scheduled")</f>
        <v>scheduled</v>
      </c>
    </row>
    <row r="35" spans="1:9">
      <c r="A35" s="11" t="s">
        <v>203</v>
      </c>
      <c r="B35" s="13">
        <v>120802135950</v>
      </c>
      <c r="C35" s="11" t="str">
        <f>IF(ISERROR(VLOOKUP(B35,#REF!,2,FALSE)),"new",VLOOKUP(B35,#REF!,2,FALSE))</f>
        <v>new</v>
      </c>
      <c r="D35" s="11" t="str">
        <f>IF(ISERROR(VLOOKUP(B35,#REF!,3,FALSE)),"new",IF(VLOOKUP(B35,#REF!,3,FALSE)="new","existing",VLOOKUP(B35,#REF!,3,FALSE)))</f>
        <v>new</v>
      </c>
      <c r="E35" s="4">
        <f t="shared" si="0"/>
        <v>40976</v>
      </c>
      <c r="F35" s="11" t="str">
        <f>IF(ISERROR(VLOOKUP(B35,'210812'!B:B,1,FALSE)),"yes","no")</f>
        <v>no</v>
      </c>
      <c r="G35" s="2" t="s">
        <v>296</v>
      </c>
      <c r="H35" s="11" t="str">
        <f>IF(ISNA(VLOOKUP(B35,CEEMEA!$A:$A,1,0)),IF(ISNA(VLOOKUP(B35,Removes!$A:$A,1,0)),IF(ISNA(VLOOKUP(B35,TTM!$A:$A,1,0)),IF(ISNA(VLOOKUP(B35,FastTrack!$A:$A,1,0)),"Smart421","FastTrack"),"TTM"),"Remove"),"CEEMEA")</f>
        <v>Smart421</v>
      </c>
      <c r="I35" s="11" t="str">
        <f>IF(COUNTIF(schedule!BO$1:ZZ$100,B35)=0,"new","scheduled")</f>
        <v>scheduled</v>
      </c>
    </row>
    <row r="36" spans="1:9">
      <c r="A36" s="11" t="s">
        <v>236</v>
      </c>
      <c r="B36" s="13">
        <v>120803023337</v>
      </c>
      <c r="C36" s="11" t="str">
        <f>IF(ISERROR(VLOOKUP(B36,#REF!,2,FALSE)),"new",VLOOKUP(B36,#REF!,2,FALSE))</f>
        <v>new</v>
      </c>
      <c r="D36" s="11" t="str">
        <f>IF(ISERROR(VLOOKUP(B36,#REF!,3,FALSE)),"new",IF(VLOOKUP(B36,#REF!,3,FALSE)="new","existing",VLOOKUP(B36,#REF!,3,FALSE)))</f>
        <v>new</v>
      </c>
      <c r="E36" s="4">
        <f t="shared" si="0"/>
        <v>40976</v>
      </c>
      <c r="F36" s="11" t="str">
        <f>IF(ISERROR(VLOOKUP(B36,'210812'!B:B,1,FALSE)),"yes","no")</f>
        <v>no</v>
      </c>
      <c r="G36" s="2" t="s">
        <v>298</v>
      </c>
      <c r="H36" s="11" t="str">
        <f>IF(ISNA(VLOOKUP(B36,CEEMEA!$A:$A,1,0)),IF(ISNA(VLOOKUP(B36,Removes!$A:$A,1,0)),IF(ISNA(VLOOKUP(B36,TTM!$A:$A,1,0)),IF(ISNA(VLOOKUP(B36,FastTrack!$A:$A,1,0)),"Smart421","FastTrack"),"TTM"),"Remove"),"CEEMEA")</f>
        <v>Smart421</v>
      </c>
      <c r="I36" s="11" t="str">
        <f>IF(COUNTIF(schedule!BO$1:ZZ$100,B36)=0,"new","scheduled")</f>
        <v>scheduled</v>
      </c>
    </row>
    <row r="37" spans="1:9">
      <c r="A37" s="11" t="s">
        <v>44</v>
      </c>
      <c r="B37" s="13">
        <v>120807082506</v>
      </c>
      <c r="C37" s="11" t="str">
        <f>IF(ISERROR(VLOOKUP(B37,#REF!,2,FALSE)),"new",VLOOKUP(B37,#REF!,2,FALSE))</f>
        <v>new</v>
      </c>
      <c r="D37" s="11" t="str">
        <f>IF(ISERROR(VLOOKUP(B37,#REF!,3,FALSE)),"new",IF(VLOOKUP(B37,#REF!,3,FALSE)="new","existing",VLOOKUP(B37,#REF!,3,FALSE)))</f>
        <v>new</v>
      </c>
      <c r="E37" s="4">
        <f t="shared" si="0"/>
        <v>41098</v>
      </c>
      <c r="F37" s="11" t="str">
        <f>IF(ISERROR(VLOOKUP(B37,'210812'!B:B,1,FALSE)),"yes","no")</f>
        <v>no</v>
      </c>
      <c r="G37" s="2" t="s">
        <v>286</v>
      </c>
      <c r="H37" s="11" t="str">
        <f>IF(ISNA(VLOOKUP(B37,CEEMEA!$A:$A,1,0)),IF(ISNA(VLOOKUP(B37,Removes!$A:$A,1,0)),IF(ISNA(VLOOKUP(B37,TTM!$A:$A,1,0)),IF(ISNA(VLOOKUP(B37,FastTrack!$A:$A,1,0)),"Smart421","FastTrack"),"TTM"),"Remove"),"CEEMEA")</f>
        <v>Smart421</v>
      </c>
      <c r="I37" s="11" t="str">
        <f>IF(COUNTIF(schedule!BO$1:ZZ$100,B37)=0,"new","scheduled")</f>
        <v>new</v>
      </c>
    </row>
    <row r="38" spans="1:9">
      <c r="A38" s="11" t="s">
        <v>284</v>
      </c>
      <c r="B38" s="13">
        <v>120807114245</v>
      </c>
      <c r="C38" s="11" t="str">
        <f>IF(ISERROR(VLOOKUP(B38,#REF!,2,FALSE)),"new",VLOOKUP(B38,#REF!,2,FALSE))</f>
        <v>new</v>
      </c>
      <c r="D38" s="11" t="str">
        <f>IF(ISERROR(VLOOKUP(B38,#REF!,3,FALSE)),"new",IF(VLOOKUP(B38,#REF!,3,FALSE)="new","existing",VLOOKUP(B38,#REF!,3,FALSE)))</f>
        <v>new</v>
      </c>
      <c r="E38" s="4">
        <f t="shared" si="0"/>
        <v>41098</v>
      </c>
      <c r="F38" s="11" t="str">
        <f>IF(ISERROR(VLOOKUP(B38,'210812'!B:B,1,FALSE)),"yes","no")</f>
        <v>no</v>
      </c>
      <c r="G38" s="2" t="s">
        <v>285</v>
      </c>
      <c r="H38" s="11" t="str">
        <f>IF(ISNA(VLOOKUP(B38,CEEMEA!$A:$A,1,0)),IF(ISNA(VLOOKUP(B38,Removes!$A:$A,1,0)),IF(ISNA(VLOOKUP(B38,TTM!$A:$A,1,0)),IF(ISNA(VLOOKUP(B38,FastTrack!$A:$A,1,0)),"Smart421","FastTrack"),"TTM"),"Remove"),"CEEMEA")</f>
        <v>Smart421</v>
      </c>
      <c r="I38" s="11" t="str">
        <f>IF(COUNTIF(schedule!BO$1:ZZ$100,B38)=0,"new","scheduled")</f>
        <v>scheduled</v>
      </c>
    </row>
    <row r="39" spans="1:9">
      <c r="A39" s="11" t="s">
        <v>282</v>
      </c>
      <c r="B39" s="13">
        <v>120807114644</v>
      </c>
      <c r="C39" s="11" t="str">
        <f>IF(ISERROR(VLOOKUP(B39,#REF!,2,FALSE)),"new",VLOOKUP(B39,#REF!,2,FALSE))</f>
        <v>new</v>
      </c>
      <c r="D39" s="11" t="str">
        <f>IF(ISERROR(VLOOKUP(B39,#REF!,3,FALSE)),"new",IF(VLOOKUP(B39,#REF!,3,FALSE)="new","existing",VLOOKUP(B39,#REF!,3,FALSE)))</f>
        <v>new</v>
      </c>
      <c r="E39" s="4">
        <f t="shared" si="0"/>
        <v>41098</v>
      </c>
      <c r="F39" s="11" t="str">
        <f>IF(ISERROR(VLOOKUP(B39,'210812'!B:B,1,FALSE)),"yes","no")</f>
        <v>no</v>
      </c>
      <c r="G39" s="2" t="s">
        <v>283</v>
      </c>
      <c r="H39" s="11" t="str">
        <f>IF(ISNA(VLOOKUP(B39,CEEMEA!$A:$A,1,0)),IF(ISNA(VLOOKUP(B39,Removes!$A:$A,1,0)),IF(ISNA(VLOOKUP(B39,TTM!$A:$A,1,0)),IF(ISNA(VLOOKUP(B39,FastTrack!$A:$A,1,0)),"Smart421","FastTrack"),"TTM"),"Remove"),"CEEMEA")</f>
        <v>Smart421</v>
      </c>
      <c r="I39" s="11" t="str">
        <f>IF(COUNTIF(schedule!BO$1:ZZ$100,B39)=0,"new","scheduled")</f>
        <v>scheduled</v>
      </c>
    </row>
    <row r="40" spans="1:9">
      <c r="A40" s="11" t="s">
        <v>106</v>
      </c>
      <c r="B40" s="13">
        <v>120807114847</v>
      </c>
      <c r="C40" s="11" t="str">
        <f>IF(ISERROR(VLOOKUP(B40,#REF!,2,FALSE)),"new",VLOOKUP(B40,#REF!,2,FALSE))</f>
        <v>new</v>
      </c>
      <c r="D40" s="11" t="str">
        <f>IF(ISERROR(VLOOKUP(B40,#REF!,3,FALSE)),"new",IF(VLOOKUP(B40,#REF!,3,FALSE)="new","existing",VLOOKUP(B40,#REF!,3,FALSE)))</f>
        <v>new</v>
      </c>
      <c r="E40" s="4">
        <f t="shared" si="0"/>
        <v>41098</v>
      </c>
      <c r="F40" s="11" t="str">
        <f>IF(ISERROR(VLOOKUP(B40,'210812'!B:B,1,FALSE)),"yes","no")</f>
        <v>no</v>
      </c>
      <c r="G40" s="2" t="s">
        <v>281</v>
      </c>
      <c r="H40" s="11" t="str">
        <f>IF(ISNA(VLOOKUP(B40,CEEMEA!$A:$A,1,0)),IF(ISNA(VLOOKUP(B40,Removes!$A:$A,1,0)),IF(ISNA(VLOOKUP(B40,TTM!$A:$A,1,0)),IF(ISNA(VLOOKUP(B40,FastTrack!$A:$A,1,0)),"Smart421","FastTrack"),"TTM"),"Remove"),"CEEMEA")</f>
        <v>Smart421</v>
      </c>
      <c r="I40" s="11" t="str">
        <f>IF(COUNTIF(schedule!BO$1:ZZ$100,B40)=0,"new","scheduled")</f>
        <v>scheduled</v>
      </c>
    </row>
    <row r="41" spans="1:9">
      <c r="A41" s="11" t="s">
        <v>279</v>
      </c>
      <c r="B41" s="13">
        <v>120807115038</v>
      </c>
      <c r="C41" s="11" t="str">
        <f>IF(ISERROR(VLOOKUP(B41,#REF!,2,FALSE)),"new",VLOOKUP(B41,#REF!,2,FALSE))</f>
        <v>new</v>
      </c>
      <c r="D41" s="11" t="str">
        <f>IF(ISERROR(VLOOKUP(B41,#REF!,3,FALSE)),"new",IF(VLOOKUP(B41,#REF!,3,FALSE)="new","existing",VLOOKUP(B41,#REF!,3,FALSE)))</f>
        <v>new</v>
      </c>
      <c r="E41" s="4">
        <f t="shared" si="0"/>
        <v>41098</v>
      </c>
      <c r="F41" s="11" t="str">
        <f>IF(ISERROR(VLOOKUP(B41,'210812'!B:B,1,FALSE)),"yes","no")</f>
        <v>no</v>
      </c>
      <c r="G41" s="2" t="s">
        <v>280</v>
      </c>
      <c r="H41" s="11" t="str">
        <f>IF(ISNA(VLOOKUP(B41,CEEMEA!$A:$A,1,0)),IF(ISNA(VLOOKUP(B41,Removes!$A:$A,1,0)),IF(ISNA(VLOOKUP(B41,TTM!$A:$A,1,0)),IF(ISNA(VLOOKUP(B41,FastTrack!$A:$A,1,0)),"Smart421","FastTrack"),"TTM"),"Remove"),"CEEMEA")</f>
        <v>Smart421</v>
      </c>
      <c r="I41" s="11" t="str">
        <f>IF(COUNTIF(schedule!BO$1:ZZ$100,B41)=0,"new","scheduled")</f>
        <v>scheduled</v>
      </c>
    </row>
    <row r="42" spans="1:9">
      <c r="A42" s="11" t="s">
        <v>277</v>
      </c>
      <c r="B42" s="13">
        <v>120807115254</v>
      </c>
      <c r="C42" s="11" t="str">
        <f>IF(ISERROR(VLOOKUP(B42,#REF!,2,FALSE)),"new",VLOOKUP(B42,#REF!,2,FALSE))</f>
        <v>new</v>
      </c>
      <c r="D42" s="11" t="str">
        <f>IF(ISERROR(VLOOKUP(B42,#REF!,3,FALSE)),"new",IF(VLOOKUP(B42,#REF!,3,FALSE)="new","existing",VLOOKUP(B42,#REF!,3,FALSE)))</f>
        <v>new</v>
      </c>
      <c r="E42" s="4">
        <f t="shared" si="0"/>
        <v>41098</v>
      </c>
      <c r="F42" s="11" t="str">
        <f>IF(ISERROR(VLOOKUP(B42,'210812'!B:B,1,FALSE)),"yes","no")</f>
        <v>no</v>
      </c>
      <c r="G42" s="2" t="s">
        <v>278</v>
      </c>
      <c r="H42" s="11" t="str">
        <f>IF(ISNA(VLOOKUP(B42,CEEMEA!$A:$A,1,0)),IF(ISNA(VLOOKUP(B42,Removes!$A:$A,1,0)),IF(ISNA(VLOOKUP(B42,TTM!$A:$A,1,0)),IF(ISNA(VLOOKUP(B42,FastTrack!$A:$A,1,0)),"Smart421","FastTrack"),"TTM"),"Remove"),"CEEMEA")</f>
        <v>Smart421</v>
      </c>
      <c r="I42" s="11" t="str">
        <f>IF(COUNTIF(schedule!BO$1:ZZ$100,B42)=0,"new","scheduled")</f>
        <v>scheduled</v>
      </c>
    </row>
    <row r="43" spans="1:9">
      <c r="A43" s="11" t="s">
        <v>225</v>
      </c>
      <c r="B43" s="13">
        <v>120808033556</v>
      </c>
      <c r="C43" s="11" t="str">
        <f>IF(ISERROR(VLOOKUP(B43,#REF!,2,FALSE)),"new",VLOOKUP(B43,#REF!,2,FALSE))</f>
        <v>new</v>
      </c>
      <c r="D43" s="11" t="str">
        <f>IF(ISERROR(VLOOKUP(B43,#REF!,3,FALSE)),"new",IF(VLOOKUP(B43,#REF!,3,FALSE)="new","existing",VLOOKUP(B43,#REF!,3,FALSE)))</f>
        <v>new</v>
      </c>
      <c r="E43" s="4">
        <f t="shared" si="0"/>
        <v>41129</v>
      </c>
      <c r="F43" s="11" t="str">
        <f>IF(ISERROR(VLOOKUP(B43,'210812'!B:B,1,FALSE)),"yes","no")</f>
        <v>no</v>
      </c>
      <c r="G43" s="2" t="s">
        <v>276</v>
      </c>
      <c r="H43" s="11" t="str">
        <f>IF(ISNA(VLOOKUP(B43,CEEMEA!$A:$A,1,0)),IF(ISNA(VLOOKUP(B43,Removes!$A:$A,1,0)),IF(ISNA(VLOOKUP(B43,TTM!$A:$A,1,0)),IF(ISNA(VLOOKUP(B43,FastTrack!$A:$A,1,0)),"Smart421","FastTrack"),"TTM"),"Remove"),"CEEMEA")</f>
        <v>Smart421</v>
      </c>
      <c r="I43" s="11" t="str">
        <f>IF(COUNTIF(schedule!BO$1:ZZ$100,B43)=0,"new","scheduled")</f>
        <v>scheduled</v>
      </c>
    </row>
    <row r="44" spans="1:9">
      <c r="A44" s="11" t="s">
        <v>274</v>
      </c>
      <c r="B44" s="13">
        <v>120808035114</v>
      </c>
      <c r="C44" s="11" t="str">
        <f>IF(ISERROR(VLOOKUP(B44,#REF!,2,FALSE)),"new",VLOOKUP(B44,#REF!,2,FALSE))</f>
        <v>new</v>
      </c>
      <c r="D44" s="11" t="str">
        <f>IF(ISERROR(VLOOKUP(B44,#REF!,3,FALSE)),"new",IF(VLOOKUP(B44,#REF!,3,FALSE)="new","existing",VLOOKUP(B44,#REF!,3,FALSE)))</f>
        <v>new</v>
      </c>
      <c r="E44" s="4">
        <f t="shared" si="0"/>
        <v>41129</v>
      </c>
      <c r="F44" s="11" t="str">
        <f>IF(ISERROR(VLOOKUP(B44,'210812'!B:B,1,FALSE)),"yes","no")</f>
        <v>no</v>
      </c>
      <c r="G44" s="2" t="s">
        <v>275</v>
      </c>
      <c r="H44" s="11" t="str">
        <f>IF(ISNA(VLOOKUP(B44,CEEMEA!$A:$A,1,0)),IF(ISNA(VLOOKUP(B44,Removes!$A:$A,1,0)),IF(ISNA(VLOOKUP(B44,TTM!$A:$A,1,0)),IF(ISNA(VLOOKUP(B44,FastTrack!$A:$A,1,0)),"Smart421","FastTrack"),"TTM"),"Remove"),"CEEMEA")</f>
        <v>Smart421</v>
      </c>
      <c r="I44" s="11" t="str">
        <f>IF(COUNTIF(schedule!BO$1:ZZ$100,B44)=0,"new","scheduled")</f>
        <v>scheduled</v>
      </c>
    </row>
    <row r="45" spans="1:9">
      <c r="A45" s="11" t="s">
        <v>162</v>
      </c>
      <c r="B45" s="13">
        <v>120808042120</v>
      </c>
      <c r="C45" s="11" t="str">
        <f>IF(ISERROR(VLOOKUP(B45,#REF!,2,FALSE)),"new",VLOOKUP(B45,#REF!,2,FALSE))</f>
        <v>new</v>
      </c>
      <c r="D45" s="11" t="str">
        <f>IF(ISERROR(VLOOKUP(B45,#REF!,3,FALSE)),"new",IF(VLOOKUP(B45,#REF!,3,FALSE)="new","existing",VLOOKUP(B45,#REF!,3,FALSE)))</f>
        <v>new</v>
      </c>
      <c r="E45" s="4">
        <f t="shared" si="0"/>
        <v>41129</v>
      </c>
      <c r="F45" s="11" t="str">
        <f>IF(ISERROR(VLOOKUP(B45,'210812'!B:B,1,FALSE)),"yes","no")</f>
        <v>no</v>
      </c>
      <c r="G45" s="2" t="s">
        <v>273</v>
      </c>
      <c r="H45" s="11" t="str">
        <f>IF(ISNA(VLOOKUP(B45,CEEMEA!$A:$A,1,0)),IF(ISNA(VLOOKUP(B45,Removes!$A:$A,1,0)),IF(ISNA(VLOOKUP(B45,TTM!$A:$A,1,0)),IF(ISNA(VLOOKUP(B45,FastTrack!$A:$A,1,0)),"Smart421","FastTrack"),"TTM"),"Remove"),"CEEMEA")</f>
        <v>Remove</v>
      </c>
      <c r="I45" s="11" t="str">
        <f>IF(COUNTIF(schedule!BO$1:ZZ$100,B45)=0,"new","scheduled")</f>
        <v>new</v>
      </c>
    </row>
    <row r="46" spans="1:9">
      <c r="A46" s="11" t="s">
        <v>328</v>
      </c>
      <c r="B46" s="13">
        <v>120809024023</v>
      </c>
      <c r="C46" s="11" t="str">
        <f>IF(ISERROR(VLOOKUP(B46,#REF!,2,FALSE)),"new",VLOOKUP(B46,#REF!,2,FALSE))</f>
        <v>new</v>
      </c>
      <c r="D46" s="11" t="str">
        <f>IF(ISERROR(VLOOKUP(B46,#REF!,3,FALSE)),"new",IF(VLOOKUP(B46,#REF!,3,FALSE)="new","existing",VLOOKUP(B46,#REF!,3,FALSE)))</f>
        <v>new</v>
      </c>
      <c r="E46" s="4">
        <f t="shared" si="0"/>
        <v>41160</v>
      </c>
      <c r="F46" s="11" t="str">
        <f>IF(ISERROR(VLOOKUP(B46,'210812'!B:B,1,FALSE)),"yes","no")</f>
        <v>no</v>
      </c>
      <c r="G46" s="2" t="s">
        <v>329</v>
      </c>
      <c r="H46" s="11" t="str">
        <f>IF(ISNA(VLOOKUP(B46,CEEMEA!$A:$A,1,0)),IF(ISNA(VLOOKUP(B46,Removes!$A:$A,1,0)),IF(ISNA(VLOOKUP(B46,TTM!$A:$A,1,0)),IF(ISNA(VLOOKUP(B46,FastTrack!$A:$A,1,0)),"Smart421","FastTrack"),"TTM"),"Remove"),"CEEMEA")</f>
        <v>Smart421</v>
      </c>
      <c r="I46" s="11" t="str">
        <f>IF(COUNTIF(schedule!BO$1:ZZ$100,B46)=0,"new","scheduled")</f>
        <v>new</v>
      </c>
    </row>
    <row r="47" spans="1:9">
      <c r="A47" s="11" t="s">
        <v>326</v>
      </c>
      <c r="B47" s="13">
        <v>120809030441</v>
      </c>
      <c r="C47" s="11" t="str">
        <f>IF(ISERROR(VLOOKUP(B47,#REF!,2,FALSE)),"new",VLOOKUP(B47,#REF!,2,FALSE))</f>
        <v>new</v>
      </c>
      <c r="D47" s="11" t="str">
        <f>IF(ISERROR(VLOOKUP(B47,#REF!,3,FALSE)),"new",IF(VLOOKUP(B47,#REF!,3,FALSE)="new","existing",VLOOKUP(B47,#REF!,3,FALSE)))</f>
        <v>new</v>
      </c>
      <c r="E47" s="4">
        <f t="shared" si="0"/>
        <v>41160</v>
      </c>
      <c r="F47" s="11" t="str">
        <f>IF(ISERROR(VLOOKUP(B47,'210812'!B:B,1,FALSE)),"yes","no")</f>
        <v>no</v>
      </c>
      <c r="G47" s="2" t="s">
        <v>327</v>
      </c>
      <c r="H47" s="11" t="str">
        <f>IF(ISNA(VLOOKUP(B47,CEEMEA!$A:$A,1,0)),IF(ISNA(VLOOKUP(B47,Removes!$A:$A,1,0)),IF(ISNA(VLOOKUP(B47,TTM!$A:$A,1,0)),IF(ISNA(VLOOKUP(B47,FastTrack!$A:$A,1,0)),"Smart421","FastTrack"),"TTM"),"Remove"),"CEEMEA")</f>
        <v>Smart421</v>
      </c>
      <c r="I47" s="11" t="str">
        <f>IF(COUNTIF(schedule!BO$1:ZZ$100,B47)=0,"new","scheduled")</f>
        <v>new</v>
      </c>
    </row>
    <row r="48" spans="1:9">
      <c r="A48" s="11" t="s">
        <v>324</v>
      </c>
      <c r="B48" s="13">
        <v>120809030938</v>
      </c>
      <c r="C48" s="11" t="str">
        <f>IF(ISERROR(VLOOKUP(B48,#REF!,2,FALSE)),"new",VLOOKUP(B48,#REF!,2,FALSE))</f>
        <v>new</v>
      </c>
      <c r="D48" s="11" t="str">
        <f>IF(ISERROR(VLOOKUP(B48,#REF!,3,FALSE)),"new",IF(VLOOKUP(B48,#REF!,3,FALSE)="new","existing",VLOOKUP(B48,#REF!,3,FALSE)))</f>
        <v>new</v>
      </c>
      <c r="E48" s="4">
        <f t="shared" si="0"/>
        <v>41160</v>
      </c>
      <c r="F48" s="11" t="str">
        <f>IF(ISERROR(VLOOKUP(B48,'210812'!B:B,1,FALSE)),"yes","no")</f>
        <v>no</v>
      </c>
      <c r="G48" s="2" t="s">
        <v>325</v>
      </c>
      <c r="H48" s="11" t="str">
        <f>IF(ISNA(VLOOKUP(B48,CEEMEA!$A:$A,1,0)),IF(ISNA(VLOOKUP(B48,Removes!$A:$A,1,0)),IF(ISNA(VLOOKUP(B48,TTM!$A:$A,1,0)),IF(ISNA(VLOOKUP(B48,FastTrack!$A:$A,1,0)),"Smart421","FastTrack"),"TTM"),"Remove"),"CEEMEA")</f>
        <v>Smart421</v>
      </c>
      <c r="I48" s="11" t="str">
        <f>IF(COUNTIF(schedule!BO$1:ZZ$100,B48)=0,"new","scheduled")</f>
        <v>new</v>
      </c>
    </row>
    <row r="49" spans="1:9">
      <c r="A49" s="11" t="s">
        <v>322</v>
      </c>
      <c r="B49" s="13">
        <v>120809031529</v>
      </c>
      <c r="C49" s="11" t="str">
        <f>IF(ISERROR(VLOOKUP(B49,#REF!,2,FALSE)),"new",VLOOKUP(B49,#REF!,2,FALSE))</f>
        <v>new</v>
      </c>
      <c r="D49" s="11" t="str">
        <f>IF(ISERROR(VLOOKUP(B49,#REF!,3,FALSE)),"new",IF(VLOOKUP(B49,#REF!,3,FALSE)="new","existing",VLOOKUP(B49,#REF!,3,FALSE)))</f>
        <v>new</v>
      </c>
      <c r="E49" s="4">
        <f t="shared" si="0"/>
        <v>41160</v>
      </c>
      <c r="F49" s="11" t="str">
        <f>IF(ISERROR(VLOOKUP(B49,'210812'!B:B,1,FALSE)),"yes","no")</f>
        <v>no</v>
      </c>
      <c r="G49" s="2" t="s">
        <v>323</v>
      </c>
      <c r="H49" s="11" t="str">
        <f>IF(ISNA(VLOOKUP(B49,CEEMEA!$A:$A,1,0)),IF(ISNA(VLOOKUP(B49,Removes!$A:$A,1,0)),IF(ISNA(VLOOKUP(B49,TTM!$A:$A,1,0)),IF(ISNA(VLOOKUP(B49,FastTrack!$A:$A,1,0)),"Smart421","FastTrack"),"TTM"),"Remove"),"CEEMEA")</f>
        <v>Smart421</v>
      </c>
      <c r="I49" s="11" t="str">
        <f>IF(COUNTIF(schedule!BO$1:ZZ$100,B49)=0,"new","scheduled")</f>
        <v>new</v>
      </c>
    </row>
    <row r="50" spans="1:9">
      <c r="A50" s="11" t="s">
        <v>346</v>
      </c>
      <c r="B50" s="13">
        <v>120810053320</v>
      </c>
      <c r="C50" s="11" t="str">
        <f>IF(ISERROR(VLOOKUP(B50,#REF!,2,FALSE)),"new",VLOOKUP(B50,#REF!,2,FALSE))</f>
        <v>new</v>
      </c>
      <c r="D50" s="11" t="str">
        <f>IF(ISERROR(VLOOKUP(B50,#REF!,3,FALSE)),"new",IF(VLOOKUP(B50,#REF!,3,FALSE)="new","existing",VLOOKUP(B50,#REF!,3,FALSE)))</f>
        <v>new</v>
      </c>
      <c r="E50" s="4">
        <f t="shared" si="0"/>
        <v>41190</v>
      </c>
      <c r="F50" s="11" t="str">
        <f>IF(ISERROR(VLOOKUP(B50,'210812'!B:B,1,FALSE)),"yes","no")</f>
        <v>no</v>
      </c>
      <c r="G50" s="2" t="s">
        <v>347</v>
      </c>
      <c r="H50" s="11" t="str">
        <f>IF(ISNA(VLOOKUP(B50,CEEMEA!$A:$A,1,0)),IF(ISNA(VLOOKUP(B50,Removes!$A:$A,1,0)),IF(ISNA(VLOOKUP(B50,TTM!$A:$A,1,0)),IF(ISNA(VLOOKUP(B50,FastTrack!$A:$A,1,0)),"Smart421","FastTrack"),"TTM"),"Remove"),"CEEMEA")</f>
        <v>Smart421</v>
      </c>
      <c r="I50" s="11" t="str">
        <f>IF(COUNTIF(schedule!BO$1:ZZ$100,B50)=0,"new","scheduled")</f>
        <v>new</v>
      </c>
    </row>
    <row r="51" spans="1:9">
      <c r="A51" s="11" t="s">
        <v>344</v>
      </c>
      <c r="B51" s="13">
        <v>120810054100</v>
      </c>
      <c r="C51" s="11" t="str">
        <f>IF(ISERROR(VLOOKUP(B51,#REF!,2,FALSE)),"new",VLOOKUP(B51,#REF!,2,FALSE))</f>
        <v>new</v>
      </c>
      <c r="D51" s="11" t="str">
        <f>IF(ISERROR(VLOOKUP(B51,#REF!,3,FALSE)),"new",IF(VLOOKUP(B51,#REF!,3,FALSE)="new","existing",VLOOKUP(B51,#REF!,3,FALSE)))</f>
        <v>new</v>
      </c>
      <c r="E51" s="4">
        <f t="shared" si="0"/>
        <v>41190</v>
      </c>
      <c r="F51" s="11" t="str">
        <f>IF(ISERROR(VLOOKUP(B51,'210812'!B:B,1,FALSE)),"yes","no")</f>
        <v>no</v>
      </c>
      <c r="G51" s="2" t="s">
        <v>345</v>
      </c>
      <c r="H51" s="11" t="str">
        <f>IF(ISNA(VLOOKUP(B51,CEEMEA!$A:$A,1,0)),IF(ISNA(VLOOKUP(B51,Removes!$A:$A,1,0)),IF(ISNA(VLOOKUP(B51,TTM!$A:$A,1,0)),IF(ISNA(VLOOKUP(B51,FastTrack!$A:$A,1,0)),"Smart421","FastTrack"),"TTM"),"Remove"),"CEEMEA")</f>
        <v>Smart421</v>
      </c>
      <c r="I51" s="11" t="str">
        <f>IF(COUNTIF(schedule!BO$1:ZZ$100,B51)=0,"new","scheduled")</f>
        <v>new</v>
      </c>
    </row>
    <row r="52" spans="1:9">
      <c r="A52" s="11" t="s">
        <v>342</v>
      </c>
      <c r="B52" s="13">
        <v>120810054419</v>
      </c>
      <c r="C52" s="11" t="str">
        <f>IF(ISERROR(VLOOKUP(B52,#REF!,2,FALSE)),"new",VLOOKUP(B52,#REF!,2,FALSE))</f>
        <v>new</v>
      </c>
      <c r="D52" s="11" t="str">
        <f>IF(ISERROR(VLOOKUP(B52,#REF!,3,FALSE)),"new",IF(VLOOKUP(B52,#REF!,3,FALSE)="new","existing",VLOOKUP(B52,#REF!,3,FALSE)))</f>
        <v>new</v>
      </c>
      <c r="E52" s="4">
        <f t="shared" si="0"/>
        <v>41190</v>
      </c>
      <c r="F52" s="11" t="str">
        <f>IF(ISERROR(VLOOKUP(B52,'210812'!B:B,1,FALSE)),"yes","no")</f>
        <v>no</v>
      </c>
      <c r="G52" s="2" t="s">
        <v>343</v>
      </c>
      <c r="H52" s="11" t="str">
        <f>IF(ISNA(VLOOKUP(B52,CEEMEA!$A:$A,1,0)),IF(ISNA(VLOOKUP(B52,Removes!$A:$A,1,0)),IF(ISNA(VLOOKUP(B52,TTM!$A:$A,1,0)),IF(ISNA(VLOOKUP(B52,FastTrack!$A:$A,1,0)),"Smart421","FastTrack"),"TTM"),"Remove"),"CEEMEA")</f>
        <v>Smart421</v>
      </c>
      <c r="I52" s="11" t="str">
        <f>IF(COUNTIF(schedule!BO$1:ZZ$100,B52)=0,"new","scheduled")</f>
        <v>new</v>
      </c>
    </row>
    <row r="53" spans="1:9">
      <c r="A53" s="11" t="s">
        <v>340</v>
      </c>
      <c r="B53" s="13">
        <v>120810054742</v>
      </c>
      <c r="C53" s="11" t="str">
        <f>IF(ISERROR(VLOOKUP(B53,#REF!,2,FALSE)),"new",VLOOKUP(B53,#REF!,2,FALSE))</f>
        <v>new</v>
      </c>
      <c r="D53" s="11" t="str">
        <f>IF(ISERROR(VLOOKUP(B53,#REF!,3,FALSE)),"new",IF(VLOOKUP(B53,#REF!,3,FALSE)="new","existing",VLOOKUP(B53,#REF!,3,FALSE)))</f>
        <v>new</v>
      </c>
      <c r="E53" s="4">
        <f t="shared" si="0"/>
        <v>41190</v>
      </c>
      <c r="F53" s="11" t="str">
        <f>IF(ISERROR(VLOOKUP(B53,'210812'!B:B,1,FALSE)),"yes","no")</f>
        <v>no</v>
      </c>
      <c r="G53" s="2" t="s">
        <v>341</v>
      </c>
      <c r="H53" s="11" t="str">
        <f>IF(ISNA(VLOOKUP(B53,CEEMEA!$A:$A,1,0)),IF(ISNA(VLOOKUP(B53,Removes!$A:$A,1,0)),IF(ISNA(VLOOKUP(B53,TTM!$A:$A,1,0)),IF(ISNA(VLOOKUP(B53,FastTrack!$A:$A,1,0)),"Smart421","FastTrack"),"TTM"),"Remove"),"CEEMEA")</f>
        <v>Smart421</v>
      </c>
      <c r="I53" s="11" t="str">
        <f>IF(COUNTIF(schedule!BO$1:ZZ$100,B53)=0,"new","scheduled")</f>
        <v>new</v>
      </c>
    </row>
    <row r="54" spans="1:9">
      <c r="A54" s="11" t="s">
        <v>336</v>
      </c>
      <c r="B54" s="13">
        <v>120810055004</v>
      </c>
      <c r="C54" s="11" t="str">
        <f>IF(ISERROR(VLOOKUP(B54,#REF!,2,FALSE)),"new",VLOOKUP(B54,#REF!,2,FALSE))</f>
        <v>new</v>
      </c>
      <c r="D54" s="11" t="str">
        <f>IF(ISERROR(VLOOKUP(B54,#REF!,3,FALSE)),"new",IF(VLOOKUP(B54,#REF!,3,FALSE)="new","existing",VLOOKUP(B54,#REF!,3,FALSE)))</f>
        <v>new</v>
      </c>
      <c r="E54" s="4">
        <f t="shared" si="0"/>
        <v>41190</v>
      </c>
      <c r="F54" s="11" t="str">
        <f>IF(ISERROR(VLOOKUP(B54,'210812'!B:B,1,FALSE)),"yes","no")</f>
        <v>no</v>
      </c>
      <c r="G54" s="2" t="s">
        <v>337</v>
      </c>
      <c r="H54" s="11" t="str">
        <f>IF(ISNA(VLOOKUP(B54,CEEMEA!$A:$A,1,0)),IF(ISNA(VLOOKUP(B54,Removes!$A:$A,1,0)),IF(ISNA(VLOOKUP(B54,TTM!$A:$A,1,0)),IF(ISNA(VLOOKUP(B54,FastTrack!$A:$A,1,0)),"Smart421","FastTrack"),"TTM"),"Remove"),"CEEMEA")</f>
        <v>Smart421</v>
      </c>
      <c r="I54" s="11" t="str">
        <f>IF(COUNTIF(schedule!BO$1:ZZ$100,B54)=0,"new","scheduled")</f>
        <v>new</v>
      </c>
    </row>
    <row r="55" spans="1:9">
      <c r="A55" s="11" t="s">
        <v>359</v>
      </c>
      <c r="B55" s="13">
        <v>120810064251</v>
      </c>
      <c r="C55" s="11" t="str">
        <f>IF(ISERROR(VLOOKUP(B55,#REF!,2,FALSE)),"new",VLOOKUP(B55,#REF!,2,FALSE))</f>
        <v>new</v>
      </c>
      <c r="D55" s="11" t="str">
        <f>IF(ISERROR(VLOOKUP(B55,#REF!,3,FALSE)),"new",IF(VLOOKUP(B55,#REF!,3,FALSE)="new","existing",VLOOKUP(B55,#REF!,3,FALSE)))</f>
        <v>new</v>
      </c>
      <c r="E55" s="4">
        <f t="shared" si="0"/>
        <v>41190</v>
      </c>
      <c r="F55" s="11" t="str">
        <f>IF(ISERROR(VLOOKUP(B55,'210812'!B:B,1,FALSE)),"yes","no")</f>
        <v>no</v>
      </c>
      <c r="G55" s="2" t="s">
        <v>360</v>
      </c>
      <c r="H55" s="11" t="str">
        <f>IF(ISNA(VLOOKUP(B55,CEEMEA!$A:$A,1,0)),IF(ISNA(VLOOKUP(B55,Removes!$A:$A,1,0)),IF(ISNA(VLOOKUP(B55,TTM!$A:$A,1,0)),IF(ISNA(VLOOKUP(B55,FastTrack!$A:$A,1,0)),"Smart421","FastTrack"),"TTM"),"Remove"),"CEEMEA")</f>
        <v>Smart421</v>
      </c>
      <c r="I55" s="11" t="str">
        <f>IF(COUNTIF(schedule!BO$1:ZZ$100,B55)=0,"new","scheduled")</f>
        <v>new</v>
      </c>
    </row>
    <row r="56" spans="1:9">
      <c r="A56" s="11" t="s">
        <v>357</v>
      </c>
      <c r="B56" s="13">
        <v>120810064348</v>
      </c>
      <c r="C56" s="11" t="str">
        <f>IF(ISERROR(VLOOKUP(B56,#REF!,2,FALSE)),"new",VLOOKUP(B56,#REF!,2,FALSE))</f>
        <v>new</v>
      </c>
      <c r="D56" s="11" t="str">
        <f>IF(ISERROR(VLOOKUP(B56,#REF!,3,FALSE)),"new",IF(VLOOKUP(B56,#REF!,3,FALSE)="new","existing",VLOOKUP(B56,#REF!,3,FALSE)))</f>
        <v>new</v>
      </c>
      <c r="E56" s="4">
        <f t="shared" si="0"/>
        <v>41190</v>
      </c>
      <c r="F56" s="11" t="str">
        <f>IF(ISERROR(VLOOKUP(B56,'210812'!B:B,1,FALSE)),"yes","no")</f>
        <v>no</v>
      </c>
      <c r="G56" s="2" t="s">
        <v>358</v>
      </c>
      <c r="H56" s="11" t="str">
        <f>IF(ISNA(VLOOKUP(B56,CEEMEA!$A:$A,1,0)),IF(ISNA(VLOOKUP(B56,Removes!$A:$A,1,0)),IF(ISNA(VLOOKUP(B56,TTM!$A:$A,1,0)),IF(ISNA(VLOOKUP(B56,FastTrack!$A:$A,1,0)),"Smart421","FastTrack"),"TTM"),"Remove"),"CEEMEA")</f>
        <v>Smart421</v>
      </c>
      <c r="I56" s="11" t="str">
        <f>IF(COUNTIF(schedule!BO$1:ZZ$100,B56)=0,"new","scheduled")</f>
        <v>new</v>
      </c>
    </row>
    <row r="57" spans="1:9">
      <c r="A57" s="11" t="s">
        <v>355</v>
      </c>
      <c r="B57" s="13">
        <v>120810064438</v>
      </c>
      <c r="C57" s="11" t="str">
        <f>IF(ISERROR(VLOOKUP(B57,#REF!,2,FALSE)),"new",VLOOKUP(B57,#REF!,2,FALSE))</f>
        <v>new</v>
      </c>
      <c r="D57" s="11" t="str">
        <f>IF(ISERROR(VLOOKUP(B57,#REF!,3,FALSE)),"new",IF(VLOOKUP(B57,#REF!,3,FALSE)="new","existing",VLOOKUP(B57,#REF!,3,FALSE)))</f>
        <v>new</v>
      </c>
      <c r="E57" s="4">
        <f t="shared" si="0"/>
        <v>41190</v>
      </c>
      <c r="F57" s="11" t="str">
        <f>IF(ISERROR(VLOOKUP(B57,'210812'!B:B,1,FALSE)),"yes","no")</f>
        <v>no</v>
      </c>
      <c r="G57" s="2" t="s">
        <v>356</v>
      </c>
      <c r="H57" s="11" t="str">
        <f>IF(ISNA(VLOOKUP(B57,CEEMEA!$A:$A,1,0)),IF(ISNA(VLOOKUP(B57,Removes!$A:$A,1,0)),IF(ISNA(VLOOKUP(B57,TTM!$A:$A,1,0)),IF(ISNA(VLOOKUP(B57,FastTrack!$A:$A,1,0)),"Smart421","FastTrack"),"TTM"),"Remove"),"CEEMEA")</f>
        <v>Smart421</v>
      </c>
      <c r="I57" s="11" t="str">
        <f>IF(COUNTIF(schedule!BO$1:ZZ$100,B57)=0,"new","scheduled")</f>
        <v>new</v>
      </c>
    </row>
    <row r="58" spans="1:9">
      <c r="A58" s="11" t="s">
        <v>378</v>
      </c>
      <c r="B58" s="13">
        <v>120813062647</v>
      </c>
      <c r="C58" s="11" t="str">
        <f>IF(ISERROR(VLOOKUP(B58,#REF!,2,FALSE)),"new",VLOOKUP(B58,#REF!,2,FALSE))</f>
        <v>new</v>
      </c>
      <c r="D58" s="11" t="str">
        <f>IF(ISERROR(VLOOKUP(B58,#REF!,3,FALSE)),"new",IF(VLOOKUP(B58,#REF!,3,FALSE)="new","existing",VLOOKUP(B58,#REF!,3,FALSE)))</f>
        <v>new</v>
      </c>
      <c r="E58" s="4" t="e">
        <f t="shared" si="0"/>
        <v>#VALUE!</v>
      </c>
      <c r="F58" s="11" t="str">
        <f>IF(ISERROR(VLOOKUP(B58,'210812'!B:B,1,FALSE)),"yes","no")</f>
        <v>no</v>
      </c>
      <c r="G58" s="2" t="s">
        <v>379</v>
      </c>
      <c r="H58" s="11" t="str">
        <f>IF(ISNA(VLOOKUP(B58,CEEMEA!$A:$A,1,0)),IF(ISNA(VLOOKUP(B58,Removes!$A:$A,1,0)),IF(ISNA(VLOOKUP(B58,TTM!$A:$A,1,0)),IF(ISNA(VLOOKUP(B58,FastTrack!$A:$A,1,0)),"Smart421","FastTrack"),"TTM"),"Remove"),"CEEMEA")</f>
        <v>Smart421</v>
      </c>
      <c r="I58" s="11" t="str">
        <f>IF(COUNTIF(schedule!BO$1:ZZ$100,B58)=0,"new","scheduled")</f>
        <v>scheduled</v>
      </c>
    </row>
    <row r="59" spans="1:9">
      <c r="A59" s="11" t="s">
        <v>451</v>
      </c>
      <c r="B59" s="13">
        <v>120813065002</v>
      </c>
      <c r="C59" s="11" t="str">
        <f>IF(ISERROR(VLOOKUP(B59,#REF!,2,FALSE)),"new",VLOOKUP(B59,#REF!,2,FALSE))</f>
        <v>new</v>
      </c>
      <c r="D59" s="11" t="str">
        <f>IF(ISERROR(VLOOKUP(B59,#REF!,3,FALSE)),"new",IF(VLOOKUP(B59,#REF!,3,FALSE)="new","existing",VLOOKUP(B59,#REF!,3,FALSE)))</f>
        <v>new</v>
      </c>
      <c r="E59" s="4" t="e">
        <f t="shared" si="0"/>
        <v>#VALUE!</v>
      </c>
      <c r="F59" s="11" t="str">
        <f>IF(ISERROR(VLOOKUP(B59,'210812'!B:B,1,FALSE)),"yes","no")</f>
        <v>no</v>
      </c>
      <c r="G59" s="2" t="s">
        <v>527</v>
      </c>
      <c r="H59" s="11" t="str">
        <f>IF(ISNA(VLOOKUP(B59,CEEMEA!$A:$A,1,0)),IF(ISNA(VLOOKUP(B59,Removes!$A:$A,1,0)),IF(ISNA(VLOOKUP(B59,TTM!$A:$A,1,0)),IF(ISNA(VLOOKUP(B59,FastTrack!$A:$A,1,0)),"Smart421","FastTrack"),"TTM"),"Remove"),"CEEMEA")</f>
        <v>Smart421</v>
      </c>
      <c r="I59" s="11" t="str">
        <f>IF(COUNTIF(schedule!BO$1:ZZ$100,B59)=0,"new","scheduled")</f>
        <v>new</v>
      </c>
    </row>
    <row r="60" spans="1:9">
      <c r="A60" s="11" t="s">
        <v>375</v>
      </c>
      <c r="B60" s="13">
        <v>120813112250</v>
      </c>
      <c r="C60" s="11" t="str">
        <f>IF(ISERROR(VLOOKUP(B60,#REF!,2,FALSE)),"new",VLOOKUP(B60,#REF!,2,FALSE))</f>
        <v>new</v>
      </c>
      <c r="D60" s="11" t="str">
        <f>IF(ISERROR(VLOOKUP(B60,#REF!,3,FALSE)),"new",IF(VLOOKUP(B60,#REF!,3,FALSE)="new","existing",VLOOKUP(B60,#REF!,3,FALSE)))</f>
        <v>new</v>
      </c>
      <c r="E60" s="4" t="e">
        <f t="shared" si="0"/>
        <v>#VALUE!</v>
      </c>
      <c r="F60" s="11" t="str">
        <f>IF(ISERROR(VLOOKUP(B60,'210812'!B:B,1,FALSE)),"yes","no")</f>
        <v>no</v>
      </c>
      <c r="G60" s="2" t="s">
        <v>523</v>
      </c>
      <c r="H60" s="11" t="str">
        <f>IF(ISNA(VLOOKUP(B60,CEEMEA!$A:$A,1,0)),IF(ISNA(VLOOKUP(B60,Removes!$A:$A,1,0)),IF(ISNA(VLOOKUP(B60,TTM!$A:$A,1,0)),IF(ISNA(VLOOKUP(B60,FastTrack!$A:$A,1,0)),"Smart421","FastTrack"),"TTM"),"Remove"),"CEEMEA")</f>
        <v>Smart421</v>
      </c>
      <c r="I60" s="11" t="str">
        <f>IF(COUNTIF(schedule!BO$1:ZZ$100,B60)=0,"new","scheduled")</f>
        <v>new</v>
      </c>
    </row>
    <row r="61" spans="1:9">
      <c r="A61" s="11" t="s">
        <v>374</v>
      </c>
      <c r="B61" s="13">
        <v>120813112807</v>
      </c>
      <c r="C61" s="11" t="str">
        <f>IF(ISERROR(VLOOKUP(B61,#REF!,2,FALSE)),"new",VLOOKUP(B61,#REF!,2,FALSE))</f>
        <v>new</v>
      </c>
      <c r="D61" s="11" t="str">
        <f>IF(ISERROR(VLOOKUP(B61,#REF!,3,FALSE)),"new",IF(VLOOKUP(B61,#REF!,3,FALSE)="new","existing",VLOOKUP(B61,#REF!,3,FALSE)))</f>
        <v>new</v>
      </c>
      <c r="E61" s="4" t="e">
        <f t="shared" si="0"/>
        <v>#VALUE!</v>
      </c>
      <c r="F61" s="11" t="str">
        <f>IF(ISERROR(VLOOKUP(B61,'210812'!B:B,1,FALSE)),"yes","no")</f>
        <v>no</v>
      </c>
      <c r="G61" s="2" t="s">
        <v>522</v>
      </c>
      <c r="H61" s="11" t="str">
        <f>IF(ISNA(VLOOKUP(B61,CEEMEA!$A:$A,1,0)),IF(ISNA(VLOOKUP(B61,Removes!$A:$A,1,0)),IF(ISNA(VLOOKUP(B61,TTM!$A:$A,1,0)),IF(ISNA(VLOOKUP(B61,FastTrack!$A:$A,1,0)),"Smart421","FastTrack"),"TTM"),"Remove"),"CEEMEA")</f>
        <v>Smart421</v>
      </c>
      <c r="I61" s="11" t="str">
        <f>IF(COUNTIF(schedule!BO$1:ZZ$100,B61)=0,"new","scheduled")</f>
        <v>new</v>
      </c>
    </row>
    <row r="62" spans="1:9">
      <c r="A62" s="11" t="s">
        <v>373</v>
      </c>
      <c r="B62" s="13">
        <v>120813113015</v>
      </c>
      <c r="C62" s="11" t="str">
        <f>IF(ISERROR(VLOOKUP(B62,#REF!,2,FALSE)),"new",VLOOKUP(B62,#REF!,2,FALSE))</f>
        <v>new</v>
      </c>
      <c r="D62" s="11" t="str">
        <f>IF(ISERROR(VLOOKUP(B62,#REF!,3,FALSE)),"new",IF(VLOOKUP(B62,#REF!,3,FALSE)="new","existing",VLOOKUP(B62,#REF!,3,FALSE)))</f>
        <v>new</v>
      </c>
      <c r="E62" s="4" t="e">
        <f t="shared" si="0"/>
        <v>#VALUE!</v>
      </c>
      <c r="F62" s="11" t="str">
        <f>IF(ISERROR(VLOOKUP(B62,'210812'!B:B,1,FALSE)),"yes","no")</f>
        <v>no</v>
      </c>
      <c r="G62" s="2" t="s">
        <v>521</v>
      </c>
      <c r="H62" s="11" t="str">
        <f>IF(ISNA(VLOOKUP(B62,CEEMEA!$A:$A,1,0)),IF(ISNA(VLOOKUP(B62,Removes!$A:$A,1,0)),IF(ISNA(VLOOKUP(B62,TTM!$A:$A,1,0)),IF(ISNA(VLOOKUP(B62,FastTrack!$A:$A,1,0)),"Smart421","FastTrack"),"TTM"),"Remove"),"CEEMEA")</f>
        <v>Smart421</v>
      </c>
      <c r="I62" s="11" t="str">
        <f>IF(COUNTIF(schedule!BO$1:ZZ$100,B62)=0,"new","scheduled")</f>
        <v>new</v>
      </c>
    </row>
    <row r="63" spans="1:9">
      <c r="A63" s="11" t="s">
        <v>371</v>
      </c>
      <c r="B63" s="13">
        <v>120813113543</v>
      </c>
      <c r="C63" s="11" t="str">
        <f>IF(ISERROR(VLOOKUP(B63,#REF!,2,FALSE)),"new",VLOOKUP(B63,#REF!,2,FALSE))</f>
        <v>new</v>
      </c>
      <c r="D63" s="11" t="str">
        <f>IF(ISERROR(VLOOKUP(B63,#REF!,3,FALSE)),"new",IF(VLOOKUP(B63,#REF!,3,FALSE)="new","existing",VLOOKUP(B63,#REF!,3,FALSE)))</f>
        <v>new</v>
      </c>
      <c r="E63" s="4" t="e">
        <f t="shared" si="0"/>
        <v>#VALUE!</v>
      </c>
      <c r="F63" s="11" t="str">
        <f>IF(ISERROR(VLOOKUP(B63,'210812'!B:B,1,FALSE)),"yes","no")</f>
        <v>no</v>
      </c>
      <c r="G63" s="2" t="s">
        <v>519</v>
      </c>
      <c r="H63" s="11" t="str">
        <f>IF(ISNA(VLOOKUP(B63,CEEMEA!$A:$A,1,0)),IF(ISNA(VLOOKUP(B63,Removes!$A:$A,1,0)),IF(ISNA(VLOOKUP(B63,TTM!$A:$A,1,0)),IF(ISNA(VLOOKUP(B63,FastTrack!$A:$A,1,0)),"Smart421","FastTrack"),"TTM"),"Remove"),"CEEMEA")</f>
        <v>Smart421</v>
      </c>
      <c r="I63" s="11" t="str">
        <f>IF(COUNTIF(schedule!BO$1:ZZ$100,B63)=0,"new","scheduled")</f>
        <v>new</v>
      </c>
    </row>
    <row r="64" spans="1:9">
      <c r="A64" s="11" t="s">
        <v>370</v>
      </c>
      <c r="B64" s="13">
        <v>120813113745</v>
      </c>
      <c r="C64" s="11" t="str">
        <f>IF(ISERROR(VLOOKUP(B64,#REF!,2,FALSE)),"new",VLOOKUP(B64,#REF!,2,FALSE))</f>
        <v>new</v>
      </c>
      <c r="D64" s="11" t="str">
        <f>IF(ISERROR(VLOOKUP(B64,#REF!,3,FALSE)),"new",IF(VLOOKUP(B64,#REF!,3,FALSE)="new","existing",VLOOKUP(B64,#REF!,3,FALSE)))</f>
        <v>new</v>
      </c>
      <c r="E64" s="4" t="e">
        <f t="shared" si="0"/>
        <v>#VALUE!</v>
      </c>
      <c r="F64" s="11" t="str">
        <f>IF(ISERROR(VLOOKUP(B64,'210812'!B:B,1,FALSE)),"yes","no")</f>
        <v>no</v>
      </c>
      <c r="G64" s="2" t="s">
        <v>518</v>
      </c>
      <c r="H64" s="11" t="str">
        <f>IF(ISNA(VLOOKUP(B64,CEEMEA!$A:$A,1,0)),IF(ISNA(VLOOKUP(B64,Removes!$A:$A,1,0)),IF(ISNA(VLOOKUP(B64,TTM!$A:$A,1,0)),IF(ISNA(VLOOKUP(B64,FastTrack!$A:$A,1,0)),"Smart421","FastTrack"),"TTM"),"Remove"),"CEEMEA")</f>
        <v>Smart421</v>
      </c>
      <c r="I64" s="11" t="str">
        <f>IF(COUNTIF(schedule!BO$1:ZZ$100,B64)=0,"new","scheduled")</f>
        <v>new</v>
      </c>
    </row>
    <row r="65" spans="1:9">
      <c r="A65" s="11" t="s">
        <v>369</v>
      </c>
      <c r="B65" s="13">
        <v>120813114004</v>
      </c>
      <c r="C65" s="11" t="str">
        <f>IF(ISERROR(VLOOKUP(B65,#REF!,2,FALSE)),"new",VLOOKUP(B65,#REF!,2,FALSE))</f>
        <v>new</v>
      </c>
      <c r="D65" s="11" t="str">
        <f>IF(ISERROR(VLOOKUP(B65,#REF!,3,FALSE)),"new",IF(VLOOKUP(B65,#REF!,3,FALSE)="new","existing",VLOOKUP(B65,#REF!,3,FALSE)))</f>
        <v>new</v>
      </c>
      <c r="E65" s="4" t="e">
        <f t="shared" si="0"/>
        <v>#VALUE!</v>
      </c>
      <c r="F65" s="11" t="str">
        <f>IF(ISERROR(VLOOKUP(B65,'210812'!B:B,1,FALSE)),"yes","no")</f>
        <v>no</v>
      </c>
      <c r="G65" s="2" t="s">
        <v>517</v>
      </c>
      <c r="H65" s="11" t="str">
        <f>IF(ISNA(VLOOKUP(B65,CEEMEA!$A:$A,1,0)),IF(ISNA(VLOOKUP(B65,Removes!$A:$A,1,0)),IF(ISNA(VLOOKUP(B65,TTM!$A:$A,1,0)),IF(ISNA(VLOOKUP(B65,FastTrack!$A:$A,1,0)),"Smart421","FastTrack"),"TTM"),"Remove"),"CEEMEA")</f>
        <v>Smart421</v>
      </c>
      <c r="I65" s="11" t="str">
        <f>IF(COUNTIF(schedule!BO$1:ZZ$100,B65)=0,"new","scheduled")</f>
        <v>new</v>
      </c>
    </row>
    <row r="66" spans="1:9">
      <c r="A66" s="11" t="s">
        <v>368</v>
      </c>
      <c r="B66" s="13">
        <v>120813114157</v>
      </c>
      <c r="C66" s="11" t="str">
        <f>IF(ISERROR(VLOOKUP(B66,#REF!,2,FALSE)),"new",VLOOKUP(B66,#REF!,2,FALSE))</f>
        <v>new</v>
      </c>
      <c r="D66" s="11" t="str">
        <f>IF(ISERROR(VLOOKUP(B66,#REF!,3,FALSE)),"new",IF(VLOOKUP(B66,#REF!,3,FALSE)="new","existing",VLOOKUP(B66,#REF!,3,FALSE)))</f>
        <v>new</v>
      </c>
      <c r="E66" s="4" t="e">
        <f t="shared" ref="E66:E129" si="1">DATEVALUE(MID(G66,SEARCH("/",G66,1)-2,10))</f>
        <v>#VALUE!</v>
      </c>
      <c r="F66" s="11" t="str">
        <f>IF(ISERROR(VLOOKUP(B66,'210812'!B:B,1,FALSE)),"yes","no")</f>
        <v>no</v>
      </c>
      <c r="G66" s="2" t="s">
        <v>516</v>
      </c>
      <c r="H66" s="11" t="str">
        <f>IF(ISNA(VLOOKUP(B66,CEEMEA!$A:$A,1,0)),IF(ISNA(VLOOKUP(B66,Removes!$A:$A,1,0)),IF(ISNA(VLOOKUP(B66,TTM!$A:$A,1,0)),IF(ISNA(VLOOKUP(B66,FastTrack!$A:$A,1,0)),"Smart421","FastTrack"),"TTM"),"Remove"),"CEEMEA")</f>
        <v>Smart421</v>
      </c>
      <c r="I66" s="11" t="str">
        <f>IF(COUNTIF(schedule!BO$1:ZZ$100,B66)=0,"new","scheduled")</f>
        <v>new</v>
      </c>
    </row>
    <row r="67" spans="1:9">
      <c r="A67" s="11" t="s">
        <v>367</v>
      </c>
      <c r="B67" s="13">
        <v>120813114344</v>
      </c>
      <c r="C67" s="11" t="str">
        <f>IF(ISERROR(VLOOKUP(B67,#REF!,2,FALSE)),"new",VLOOKUP(B67,#REF!,2,FALSE))</f>
        <v>new</v>
      </c>
      <c r="D67" s="11" t="str">
        <f>IF(ISERROR(VLOOKUP(B67,#REF!,3,FALSE)),"new",IF(VLOOKUP(B67,#REF!,3,FALSE)="new","existing",VLOOKUP(B67,#REF!,3,FALSE)))</f>
        <v>new</v>
      </c>
      <c r="E67" s="4" t="e">
        <f t="shared" si="1"/>
        <v>#VALUE!</v>
      </c>
      <c r="F67" s="11" t="str">
        <f>IF(ISERROR(VLOOKUP(B67,'210812'!B:B,1,FALSE)),"yes","no")</f>
        <v>no</v>
      </c>
      <c r="G67" s="2" t="s">
        <v>515</v>
      </c>
      <c r="H67" s="11" t="str">
        <f>IF(ISNA(VLOOKUP(B67,CEEMEA!$A:$A,1,0)),IF(ISNA(VLOOKUP(B67,Removes!$A:$A,1,0)),IF(ISNA(VLOOKUP(B67,TTM!$A:$A,1,0)),IF(ISNA(VLOOKUP(B67,FastTrack!$A:$A,1,0)),"Smart421","FastTrack"),"TTM"),"Remove"),"CEEMEA")</f>
        <v>Smart421</v>
      </c>
      <c r="I67" s="11" t="str">
        <f>IF(COUNTIF(schedule!BO$1:ZZ$100,B67)=0,"new","scheduled")</f>
        <v>new</v>
      </c>
    </row>
    <row r="68" spans="1:9">
      <c r="A68" s="11" t="s">
        <v>366</v>
      </c>
      <c r="B68" s="13">
        <v>120813114601</v>
      </c>
      <c r="C68" s="11" t="str">
        <f>IF(ISERROR(VLOOKUP(B68,#REF!,2,FALSE)),"new",VLOOKUP(B68,#REF!,2,FALSE))</f>
        <v>new</v>
      </c>
      <c r="D68" s="11" t="str">
        <f>IF(ISERROR(VLOOKUP(B68,#REF!,3,FALSE)),"new",IF(VLOOKUP(B68,#REF!,3,FALSE)="new","existing",VLOOKUP(B68,#REF!,3,FALSE)))</f>
        <v>new</v>
      </c>
      <c r="E68" s="4" t="e">
        <f t="shared" si="1"/>
        <v>#VALUE!</v>
      </c>
      <c r="F68" s="11" t="str">
        <f>IF(ISERROR(VLOOKUP(B68,'210812'!B:B,1,FALSE)),"yes","no")</f>
        <v>no</v>
      </c>
      <c r="G68" s="2" t="s">
        <v>514</v>
      </c>
      <c r="H68" s="11" t="str">
        <f>IF(ISNA(VLOOKUP(B68,CEEMEA!$A:$A,1,0)),IF(ISNA(VLOOKUP(B68,Removes!$A:$A,1,0)),IF(ISNA(VLOOKUP(B68,TTM!$A:$A,1,0)),IF(ISNA(VLOOKUP(B68,FastTrack!$A:$A,1,0)),"Smart421","FastTrack"),"TTM"),"Remove"),"CEEMEA")</f>
        <v>Smart421</v>
      </c>
      <c r="I68" s="11" t="str">
        <f>IF(COUNTIF(schedule!BO$1:ZZ$100,B68)=0,"new","scheduled")</f>
        <v>new</v>
      </c>
    </row>
    <row r="69" spans="1:9">
      <c r="A69" s="11" t="s">
        <v>40</v>
      </c>
      <c r="B69" s="13">
        <v>120813141755</v>
      </c>
      <c r="C69" s="11" t="str">
        <f>IF(ISERROR(VLOOKUP(B69,#REF!,2,FALSE)),"new",VLOOKUP(B69,#REF!,2,FALSE))</f>
        <v>new</v>
      </c>
      <c r="D69" s="11" t="str">
        <f>IF(ISERROR(VLOOKUP(B69,#REF!,3,FALSE)),"new",IF(VLOOKUP(B69,#REF!,3,FALSE)="new","existing",VLOOKUP(B69,#REF!,3,FALSE)))</f>
        <v>new</v>
      </c>
      <c r="E69" s="4" t="e">
        <f t="shared" si="1"/>
        <v>#VALUE!</v>
      </c>
      <c r="F69" s="11" t="str">
        <f>IF(ISERROR(VLOOKUP(B69,'210812'!B:B,1,FALSE)),"yes","no")</f>
        <v>no</v>
      </c>
      <c r="G69" s="2" t="s">
        <v>365</v>
      </c>
      <c r="H69" s="11" t="str">
        <f>IF(ISNA(VLOOKUP(B69,CEEMEA!$A:$A,1,0)),IF(ISNA(VLOOKUP(B69,Removes!$A:$A,1,0)),IF(ISNA(VLOOKUP(B69,TTM!$A:$A,1,0)),IF(ISNA(VLOOKUP(B69,FastTrack!$A:$A,1,0)),"Smart421","FastTrack"),"TTM"),"Remove"),"CEEMEA")</f>
        <v>Smart421</v>
      </c>
      <c r="I69" s="11" t="str">
        <f>IF(COUNTIF(schedule!BO$1:ZZ$100,B69)=0,"new","scheduled")</f>
        <v>new</v>
      </c>
    </row>
    <row r="70" spans="1:9">
      <c r="A70" s="11" t="s">
        <v>391</v>
      </c>
      <c r="B70" s="13">
        <v>120814031406</v>
      </c>
      <c r="C70" s="11" t="str">
        <f>IF(ISERROR(VLOOKUP(B70,#REF!,2,FALSE)),"new",VLOOKUP(B70,#REF!,2,FALSE))</f>
        <v>new</v>
      </c>
      <c r="D70" s="11" t="str">
        <f>IF(ISERROR(VLOOKUP(B70,#REF!,3,FALSE)),"new",IF(VLOOKUP(B70,#REF!,3,FALSE)="new","existing",VLOOKUP(B70,#REF!,3,FALSE)))</f>
        <v>new</v>
      </c>
      <c r="E70" s="4" t="e">
        <f t="shared" si="1"/>
        <v>#VALUE!</v>
      </c>
      <c r="F70" s="11" t="str">
        <f>IF(ISERROR(VLOOKUP(B70,'210812'!B:B,1,FALSE)),"yes","no")</f>
        <v>no</v>
      </c>
      <c r="G70" s="2" t="s">
        <v>392</v>
      </c>
      <c r="H70" s="11" t="str">
        <f>IF(ISNA(VLOOKUP(B70,CEEMEA!$A:$A,1,0)),IF(ISNA(VLOOKUP(B70,Removes!$A:$A,1,0)),IF(ISNA(VLOOKUP(B70,TTM!$A:$A,1,0)),IF(ISNA(VLOOKUP(B70,FastTrack!$A:$A,1,0)),"Smart421","FastTrack"),"TTM"),"Remove"),"CEEMEA")</f>
        <v>Smart421</v>
      </c>
      <c r="I70" s="11" t="str">
        <f>IF(COUNTIF(schedule!BO$1:ZZ$100,B70)=0,"new","scheduled")</f>
        <v>new</v>
      </c>
    </row>
    <row r="71" spans="1:9">
      <c r="A71" s="11" t="s">
        <v>419</v>
      </c>
      <c r="B71" s="13">
        <v>120814032430</v>
      </c>
      <c r="C71" s="11" t="str">
        <f>IF(ISERROR(VLOOKUP(B71,#REF!,2,FALSE)),"new",VLOOKUP(B71,#REF!,2,FALSE))</f>
        <v>new</v>
      </c>
      <c r="D71" s="11" t="str">
        <f>IF(ISERROR(VLOOKUP(B71,#REF!,3,FALSE)),"new",IF(VLOOKUP(B71,#REF!,3,FALSE)="new","existing",VLOOKUP(B71,#REF!,3,FALSE)))</f>
        <v>new</v>
      </c>
      <c r="E71" s="4" t="e">
        <f t="shared" si="1"/>
        <v>#VALUE!</v>
      </c>
      <c r="F71" s="11" t="str">
        <f>IF(ISERROR(VLOOKUP(B71,'210812'!B:B,1,FALSE)),"yes","no")</f>
        <v>no</v>
      </c>
      <c r="G71" s="2" t="s">
        <v>554</v>
      </c>
      <c r="H71" s="11" t="str">
        <f>IF(ISNA(VLOOKUP(B71,CEEMEA!$A:$A,1,0)),IF(ISNA(VLOOKUP(B71,Removes!$A:$A,1,0)),IF(ISNA(VLOOKUP(B71,TTM!$A:$A,1,0)),IF(ISNA(VLOOKUP(B71,FastTrack!$A:$A,1,0)),"Smart421","FastTrack"),"TTM"),"Remove"),"CEEMEA")</f>
        <v>Smart421</v>
      </c>
      <c r="I71" s="11" t="str">
        <f>IF(COUNTIF(schedule!BO$1:ZZ$100,B71)=0,"new","scheduled")</f>
        <v>new</v>
      </c>
    </row>
    <row r="72" spans="1:9">
      <c r="A72" s="11" t="s">
        <v>415</v>
      </c>
      <c r="B72" s="13">
        <v>120814041549</v>
      </c>
      <c r="C72" s="11" t="str">
        <f>IF(ISERROR(VLOOKUP(B72,#REF!,2,FALSE)),"new",VLOOKUP(B72,#REF!,2,FALSE))</f>
        <v>new</v>
      </c>
      <c r="D72" s="11" t="str">
        <f>IF(ISERROR(VLOOKUP(B72,#REF!,3,FALSE)),"new",IF(VLOOKUP(B72,#REF!,3,FALSE)="new","existing",VLOOKUP(B72,#REF!,3,FALSE)))</f>
        <v>new</v>
      </c>
      <c r="E72" s="4" t="e">
        <f t="shared" si="1"/>
        <v>#VALUE!</v>
      </c>
      <c r="F72" s="11" t="str">
        <f>IF(ISERROR(VLOOKUP(B72,'210812'!B:B,1,FALSE)),"yes","no")</f>
        <v>no</v>
      </c>
      <c r="G72" s="2" t="s">
        <v>550</v>
      </c>
      <c r="H72" s="11" t="str">
        <f>IF(ISNA(VLOOKUP(B72,CEEMEA!$A:$A,1,0)),IF(ISNA(VLOOKUP(B72,Removes!$A:$A,1,0)),IF(ISNA(VLOOKUP(B72,TTM!$A:$A,1,0)),IF(ISNA(VLOOKUP(B72,FastTrack!$A:$A,1,0)),"Smart421","FastTrack"),"TTM"),"Remove"),"CEEMEA")</f>
        <v>Smart421</v>
      </c>
      <c r="I72" s="11" t="str">
        <f>IF(COUNTIF(schedule!BO$1:ZZ$100,B72)=0,"new","scheduled")</f>
        <v>new</v>
      </c>
    </row>
    <row r="73" spans="1:9">
      <c r="A73" s="11" t="s">
        <v>414</v>
      </c>
      <c r="B73" s="13">
        <v>120814043820</v>
      </c>
      <c r="C73" s="11" t="str">
        <f>IF(ISERROR(VLOOKUP(B73,#REF!,2,FALSE)),"new",VLOOKUP(B73,#REF!,2,FALSE))</f>
        <v>new</v>
      </c>
      <c r="D73" s="11" t="str">
        <f>IF(ISERROR(VLOOKUP(B73,#REF!,3,FALSE)),"new",IF(VLOOKUP(B73,#REF!,3,FALSE)="new","existing",VLOOKUP(B73,#REF!,3,FALSE)))</f>
        <v>new</v>
      </c>
      <c r="E73" s="4" t="e">
        <f t="shared" si="1"/>
        <v>#VALUE!</v>
      </c>
      <c r="F73" s="11" t="str">
        <f>IF(ISERROR(VLOOKUP(B73,'210812'!B:B,1,FALSE)),"yes","no")</f>
        <v>no</v>
      </c>
      <c r="G73" s="2" t="s">
        <v>549</v>
      </c>
      <c r="H73" s="11" t="str">
        <f>IF(ISNA(VLOOKUP(B73,CEEMEA!$A:$A,1,0)),IF(ISNA(VLOOKUP(B73,Removes!$A:$A,1,0)),IF(ISNA(VLOOKUP(B73,TTM!$A:$A,1,0)),IF(ISNA(VLOOKUP(B73,FastTrack!$A:$A,1,0)),"Smart421","FastTrack"),"TTM"),"Remove"),"CEEMEA")</f>
        <v>Smart421</v>
      </c>
      <c r="I73" s="11" t="str">
        <f>IF(COUNTIF(schedule!BO$1:ZZ$100,B73)=0,"new","scheduled")</f>
        <v>new</v>
      </c>
    </row>
    <row r="74" spans="1:9">
      <c r="A74" s="11" t="s">
        <v>413</v>
      </c>
      <c r="B74" s="13">
        <v>120814044551</v>
      </c>
      <c r="C74" s="11" t="str">
        <f>IF(ISERROR(VLOOKUP(B74,#REF!,2,FALSE)),"new",VLOOKUP(B74,#REF!,2,FALSE))</f>
        <v>new</v>
      </c>
      <c r="D74" s="11" t="str">
        <f>IF(ISERROR(VLOOKUP(B74,#REF!,3,FALSE)),"new",IF(VLOOKUP(B74,#REF!,3,FALSE)="new","existing",VLOOKUP(B74,#REF!,3,FALSE)))</f>
        <v>new</v>
      </c>
      <c r="E74" s="4" t="e">
        <f t="shared" si="1"/>
        <v>#VALUE!</v>
      </c>
      <c r="F74" s="11" t="str">
        <f>IF(ISERROR(VLOOKUP(B74,'210812'!B:B,1,FALSE)),"yes","no")</f>
        <v>no</v>
      </c>
      <c r="G74" s="2" t="s">
        <v>548</v>
      </c>
      <c r="H74" s="11" t="str">
        <f>IF(ISNA(VLOOKUP(B74,CEEMEA!$A:$A,1,0)),IF(ISNA(VLOOKUP(B74,Removes!$A:$A,1,0)),IF(ISNA(VLOOKUP(B74,TTM!$A:$A,1,0)),IF(ISNA(VLOOKUP(B74,FastTrack!$A:$A,1,0)),"Smart421","FastTrack"),"TTM"),"Remove"),"CEEMEA")</f>
        <v>Smart421</v>
      </c>
      <c r="I74" s="11" t="str">
        <f>IF(COUNTIF(schedule!BO$1:ZZ$100,B74)=0,"new","scheduled")</f>
        <v>new</v>
      </c>
    </row>
    <row r="75" spans="1:9">
      <c r="A75" s="11" t="s">
        <v>412</v>
      </c>
      <c r="B75" s="13">
        <v>120814051133</v>
      </c>
      <c r="C75" s="11" t="str">
        <f>IF(ISERROR(VLOOKUP(B75,#REF!,2,FALSE)),"new",VLOOKUP(B75,#REF!,2,FALSE))</f>
        <v>new</v>
      </c>
      <c r="D75" s="11" t="str">
        <f>IF(ISERROR(VLOOKUP(B75,#REF!,3,FALSE)),"new",IF(VLOOKUP(B75,#REF!,3,FALSE)="new","existing",VLOOKUP(B75,#REF!,3,FALSE)))</f>
        <v>new</v>
      </c>
      <c r="E75" s="4" t="e">
        <f t="shared" si="1"/>
        <v>#VALUE!</v>
      </c>
      <c r="F75" s="11" t="str">
        <f>IF(ISERROR(VLOOKUP(B75,'210812'!B:B,1,FALSE)),"yes","no")</f>
        <v>no</v>
      </c>
      <c r="G75" s="2" t="s">
        <v>547</v>
      </c>
      <c r="H75" s="11" t="str">
        <f>IF(ISNA(VLOOKUP(B75,CEEMEA!$A:$A,1,0)),IF(ISNA(VLOOKUP(B75,Removes!$A:$A,1,0)),IF(ISNA(VLOOKUP(B75,TTM!$A:$A,1,0)),IF(ISNA(VLOOKUP(B75,FastTrack!$A:$A,1,0)),"Smart421","FastTrack"),"TTM"),"Remove"),"CEEMEA")</f>
        <v>Smart421</v>
      </c>
      <c r="I75" s="11" t="str">
        <f>IF(COUNTIF(schedule!BO$1:ZZ$100,B75)=0,"new","scheduled")</f>
        <v>new</v>
      </c>
    </row>
    <row r="76" spans="1:9">
      <c r="A76" s="11" t="s">
        <v>128</v>
      </c>
      <c r="B76" s="13">
        <v>120814105536</v>
      </c>
      <c r="C76" s="11" t="str">
        <f>IF(ISERROR(VLOOKUP(B76,#REF!,2,FALSE)),"new",VLOOKUP(B76,#REF!,2,FALSE))</f>
        <v>new</v>
      </c>
      <c r="D76" s="11" t="str">
        <f>IF(ISERROR(VLOOKUP(B76,#REF!,3,FALSE)),"new",IF(VLOOKUP(B76,#REF!,3,FALSE)="new","existing",VLOOKUP(B76,#REF!,3,FALSE)))</f>
        <v>new</v>
      </c>
      <c r="E76" s="4" t="e">
        <f t="shared" si="1"/>
        <v>#VALUE!</v>
      </c>
      <c r="F76" s="11" t="str">
        <f>IF(ISERROR(VLOOKUP(B76,'210812'!B:B,1,FALSE)),"yes","no")</f>
        <v>no</v>
      </c>
      <c r="G76" s="2" t="s">
        <v>363</v>
      </c>
      <c r="H76" s="11" t="str">
        <f>IF(ISNA(VLOOKUP(B76,CEEMEA!$A:$A,1,0)),IF(ISNA(VLOOKUP(B76,Removes!$A:$A,1,0)),IF(ISNA(VLOOKUP(B76,TTM!$A:$A,1,0)),IF(ISNA(VLOOKUP(B76,FastTrack!$A:$A,1,0)),"Smart421","FastTrack"),"TTM"),"Remove"),"CEEMEA")</f>
        <v>Smart421</v>
      </c>
      <c r="I76" s="11" t="str">
        <f>IF(COUNTIF(schedule!BO$1:ZZ$100,B76)=0,"new","scheduled")</f>
        <v>scheduled</v>
      </c>
    </row>
    <row r="77" spans="1:9">
      <c r="A77" s="11" t="s">
        <v>362</v>
      </c>
      <c r="B77" s="13">
        <v>120814105931</v>
      </c>
      <c r="C77" s="11" t="str">
        <f>IF(ISERROR(VLOOKUP(B77,#REF!,2,FALSE)),"new",VLOOKUP(B77,#REF!,2,FALSE))</f>
        <v>new</v>
      </c>
      <c r="D77" s="11" t="str">
        <f>IF(ISERROR(VLOOKUP(B77,#REF!,3,FALSE)),"new",IF(VLOOKUP(B77,#REF!,3,FALSE)="new","existing",VLOOKUP(B77,#REF!,3,FALSE)))</f>
        <v>new</v>
      </c>
      <c r="E77" s="4" t="e">
        <f t="shared" si="1"/>
        <v>#VALUE!</v>
      </c>
      <c r="F77" s="11" t="str">
        <f>IF(ISERROR(VLOOKUP(B77,'210812'!B:B,1,FALSE)),"yes","no")</f>
        <v>no</v>
      </c>
      <c r="G77" s="2" t="s">
        <v>529</v>
      </c>
      <c r="H77" s="11" t="str">
        <f>IF(ISNA(VLOOKUP(B77,CEEMEA!$A:$A,1,0)),IF(ISNA(VLOOKUP(B77,Removes!$A:$A,1,0)),IF(ISNA(VLOOKUP(B77,TTM!$A:$A,1,0)),IF(ISNA(VLOOKUP(B77,FastTrack!$A:$A,1,0)),"Smart421","FastTrack"),"TTM"),"Remove"),"CEEMEA")</f>
        <v>Smart421</v>
      </c>
      <c r="I77" s="11" t="str">
        <f>IF(COUNTIF(schedule!BO$1:ZZ$100,B77)=0,"new","scheduled")</f>
        <v>new</v>
      </c>
    </row>
    <row r="78" spans="1:9">
      <c r="A78" s="11" t="s">
        <v>361</v>
      </c>
      <c r="B78" s="13">
        <v>120814110449</v>
      </c>
      <c r="C78" s="11" t="str">
        <f>IF(ISERROR(VLOOKUP(B78,#REF!,2,FALSE)),"new",VLOOKUP(B78,#REF!,2,FALSE))</f>
        <v>new</v>
      </c>
      <c r="D78" s="11" t="str">
        <f>IF(ISERROR(VLOOKUP(B78,#REF!,3,FALSE)),"new",IF(VLOOKUP(B78,#REF!,3,FALSE)="new","existing",VLOOKUP(B78,#REF!,3,FALSE)))</f>
        <v>new</v>
      </c>
      <c r="E78" s="4" t="e">
        <f t="shared" si="1"/>
        <v>#VALUE!</v>
      </c>
      <c r="F78" s="11" t="str">
        <f>IF(ISERROR(VLOOKUP(B78,'210812'!B:B,1,FALSE)),"yes","no")</f>
        <v>no</v>
      </c>
      <c r="G78" s="2" t="s">
        <v>528</v>
      </c>
      <c r="H78" s="11" t="str">
        <f>IF(ISNA(VLOOKUP(B78,CEEMEA!$A:$A,1,0)),IF(ISNA(VLOOKUP(B78,Removes!$A:$A,1,0)),IF(ISNA(VLOOKUP(B78,TTM!$A:$A,1,0)),IF(ISNA(VLOOKUP(B78,FastTrack!$A:$A,1,0)),"Smart421","FastTrack"),"TTM"),"Remove"),"CEEMEA")</f>
        <v>Smart421</v>
      </c>
      <c r="I78" s="11" t="str">
        <f>IF(COUNTIF(schedule!BO$1:ZZ$100,B78)=0,"new","scheduled")</f>
        <v>new</v>
      </c>
    </row>
    <row r="79" spans="1:9">
      <c r="A79" s="11" t="s">
        <v>395</v>
      </c>
      <c r="B79" s="13">
        <v>120814191203</v>
      </c>
      <c r="C79" s="11" t="str">
        <f>IF(ISERROR(VLOOKUP(B79,#REF!,2,FALSE)),"new",VLOOKUP(B79,#REF!,2,FALSE))</f>
        <v>new</v>
      </c>
      <c r="D79" s="11" t="str">
        <f>IF(ISERROR(VLOOKUP(B79,#REF!,3,FALSE)),"new",IF(VLOOKUP(B79,#REF!,3,FALSE)="new","existing",VLOOKUP(B79,#REF!,3,FALSE)))</f>
        <v>new</v>
      </c>
      <c r="E79" s="4" t="e">
        <f t="shared" si="1"/>
        <v>#VALUE!</v>
      </c>
      <c r="F79" s="11" t="str">
        <f>IF(ISERROR(VLOOKUP(B79,'210812'!B:B,1,FALSE)),"yes","no")</f>
        <v>no</v>
      </c>
      <c r="G79" s="2" t="s">
        <v>396</v>
      </c>
      <c r="H79" s="11" t="str">
        <f>IF(ISNA(VLOOKUP(B79,CEEMEA!$A:$A,1,0)),IF(ISNA(VLOOKUP(B79,Removes!$A:$A,1,0)),IF(ISNA(VLOOKUP(B79,TTM!$A:$A,1,0)),IF(ISNA(VLOOKUP(B79,FastTrack!$A:$A,1,0)),"Smart421","FastTrack"),"TTM"),"Remove"),"CEEMEA")</f>
        <v>Smart421</v>
      </c>
      <c r="I79" s="11" t="str">
        <f>IF(COUNTIF(schedule!BO$1:ZZ$100,B79)=0,"new","scheduled")</f>
        <v>new</v>
      </c>
    </row>
    <row r="80" spans="1:9">
      <c r="A80" s="11" t="s">
        <v>411</v>
      </c>
      <c r="B80" s="13">
        <v>120815105312</v>
      </c>
      <c r="C80" s="11" t="str">
        <f>IF(ISERROR(VLOOKUP(B80,#REF!,2,FALSE)),"new",VLOOKUP(B80,#REF!,2,FALSE))</f>
        <v>new</v>
      </c>
      <c r="D80" s="11" t="str">
        <f>IF(ISERROR(VLOOKUP(B80,#REF!,3,FALSE)),"new",IF(VLOOKUP(B80,#REF!,3,FALSE)="new","existing",VLOOKUP(B80,#REF!,3,FALSE)))</f>
        <v>new</v>
      </c>
      <c r="E80" s="4" t="e">
        <f t="shared" si="1"/>
        <v>#VALUE!</v>
      </c>
      <c r="F80" s="11" t="str">
        <f>IF(ISERROR(VLOOKUP(B80,'210812'!B:B,1,FALSE)),"yes","no")</f>
        <v>no</v>
      </c>
      <c r="G80" s="2" t="s">
        <v>546</v>
      </c>
      <c r="H80" s="11" t="str">
        <f>IF(ISNA(VLOOKUP(B80,CEEMEA!$A:$A,1,0)),IF(ISNA(VLOOKUP(B80,Removes!$A:$A,1,0)),IF(ISNA(VLOOKUP(B80,TTM!$A:$A,1,0)),IF(ISNA(VLOOKUP(B80,FastTrack!$A:$A,1,0)),"Smart421","FastTrack"),"TTM"),"Remove"),"CEEMEA")</f>
        <v>Smart421</v>
      </c>
      <c r="I80" s="11" t="str">
        <f>IF(COUNTIF(schedule!BO$1:ZZ$100,B80)=0,"new","scheduled")</f>
        <v>new</v>
      </c>
    </row>
    <row r="81" spans="1:9">
      <c r="A81" s="11" t="s">
        <v>416</v>
      </c>
      <c r="B81" s="13">
        <v>120815111406</v>
      </c>
      <c r="C81" s="11" t="str">
        <f>IF(ISERROR(VLOOKUP(B81,#REF!,2,FALSE)),"new",VLOOKUP(B81,#REF!,2,FALSE))</f>
        <v>new</v>
      </c>
      <c r="D81" s="11" t="str">
        <f>IF(ISERROR(VLOOKUP(B81,#REF!,3,FALSE)),"new",IF(VLOOKUP(B81,#REF!,3,FALSE)="new","existing",VLOOKUP(B81,#REF!,3,FALSE)))</f>
        <v>new</v>
      </c>
      <c r="E81" s="4" t="e">
        <f t="shared" si="1"/>
        <v>#VALUE!</v>
      </c>
      <c r="F81" s="11" t="str">
        <f>IF(ISERROR(VLOOKUP(B81,'210812'!B:B,1,FALSE)),"yes","no")</f>
        <v>no</v>
      </c>
      <c r="G81" s="2" t="s">
        <v>551</v>
      </c>
      <c r="H81" s="11" t="str">
        <f>IF(ISNA(VLOOKUP(B81,CEEMEA!$A:$A,1,0)),IF(ISNA(VLOOKUP(B81,Removes!$A:$A,1,0)),IF(ISNA(VLOOKUP(B81,TTM!$A:$A,1,0)),IF(ISNA(VLOOKUP(B81,FastTrack!$A:$A,1,0)),"Smart421","FastTrack"),"TTM"),"Remove"),"CEEMEA")</f>
        <v>Smart421</v>
      </c>
      <c r="I81" s="11" t="str">
        <f>IF(COUNTIF(schedule!BO$1:ZZ$100,B81)=0,"new","scheduled")</f>
        <v>scheduled</v>
      </c>
    </row>
    <row r="82" spans="1:9">
      <c r="A82" s="11" t="s">
        <v>410</v>
      </c>
      <c r="B82" s="13">
        <v>120815225036</v>
      </c>
      <c r="C82" s="11" t="str">
        <f>IF(ISERROR(VLOOKUP(B82,#REF!,2,FALSE)),"new",VLOOKUP(B82,#REF!,2,FALSE))</f>
        <v>new</v>
      </c>
      <c r="D82" s="11" t="str">
        <f>IF(ISERROR(VLOOKUP(B82,#REF!,3,FALSE)),"new",IF(VLOOKUP(B82,#REF!,3,FALSE)="new","existing",VLOOKUP(B82,#REF!,3,FALSE)))</f>
        <v>new</v>
      </c>
      <c r="E82" s="4" t="e">
        <f t="shared" si="1"/>
        <v>#VALUE!</v>
      </c>
      <c r="F82" s="11" t="str">
        <f>IF(ISERROR(VLOOKUP(B82,'210812'!B:B,1,FALSE)),"yes","no")</f>
        <v>no</v>
      </c>
      <c r="G82" s="2" t="s">
        <v>545</v>
      </c>
      <c r="H82" s="11" t="str">
        <f>IF(ISNA(VLOOKUP(B82,CEEMEA!$A:$A,1,0)),IF(ISNA(VLOOKUP(B82,Removes!$A:$A,1,0)),IF(ISNA(VLOOKUP(B82,TTM!$A:$A,1,0)),IF(ISNA(VLOOKUP(B82,FastTrack!$A:$A,1,0)),"Smart421","FastTrack"),"TTM"),"Remove"),"CEEMEA")</f>
        <v>Smart421</v>
      </c>
      <c r="I82" s="11" t="str">
        <f>IF(COUNTIF(schedule!BO$1:ZZ$100,B82)=0,"new","scheduled")</f>
        <v>new</v>
      </c>
    </row>
    <row r="83" spans="1:9">
      <c r="A83" s="11" t="s">
        <v>409</v>
      </c>
      <c r="B83" s="13">
        <v>120815225837</v>
      </c>
      <c r="C83" s="11" t="str">
        <f>IF(ISERROR(VLOOKUP(B83,#REF!,2,FALSE)),"new",VLOOKUP(B83,#REF!,2,FALSE))</f>
        <v>new</v>
      </c>
      <c r="D83" s="11" t="str">
        <f>IF(ISERROR(VLOOKUP(B83,#REF!,3,FALSE)),"new",IF(VLOOKUP(B83,#REF!,3,FALSE)="new","existing",VLOOKUP(B83,#REF!,3,FALSE)))</f>
        <v>new</v>
      </c>
      <c r="E83" s="4" t="e">
        <f t="shared" si="1"/>
        <v>#VALUE!</v>
      </c>
      <c r="F83" s="11" t="str">
        <f>IF(ISERROR(VLOOKUP(B83,'210812'!B:B,1,FALSE)),"yes","no")</f>
        <v>no</v>
      </c>
      <c r="G83" s="2" t="s">
        <v>544</v>
      </c>
      <c r="H83" s="11" t="str">
        <f>IF(ISNA(VLOOKUP(B83,CEEMEA!$A:$A,1,0)),IF(ISNA(VLOOKUP(B83,Removes!$A:$A,1,0)),IF(ISNA(VLOOKUP(B83,TTM!$A:$A,1,0)),IF(ISNA(VLOOKUP(B83,FastTrack!$A:$A,1,0)),"Smart421","FastTrack"),"TTM"),"Remove"),"CEEMEA")</f>
        <v>Smart421</v>
      </c>
      <c r="I83" s="11" t="str">
        <f>IF(COUNTIF(schedule!BO$1:ZZ$100,B83)=0,"new","scheduled")</f>
        <v>new</v>
      </c>
    </row>
    <row r="84" spans="1:9">
      <c r="A84" s="11" t="s">
        <v>408</v>
      </c>
      <c r="B84" s="13">
        <v>120815230150</v>
      </c>
      <c r="C84" s="11" t="str">
        <f>IF(ISERROR(VLOOKUP(B84,#REF!,2,FALSE)),"new",VLOOKUP(B84,#REF!,2,FALSE))</f>
        <v>new</v>
      </c>
      <c r="D84" s="11" t="str">
        <f>IF(ISERROR(VLOOKUP(B84,#REF!,3,FALSE)),"new",IF(VLOOKUP(B84,#REF!,3,FALSE)="new","existing",VLOOKUP(B84,#REF!,3,FALSE)))</f>
        <v>new</v>
      </c>
      <c r="E84" s="4" t="e">
        <f t="shared" si="1"/>
        <v>#VALUE!</v>
      </c>
      <c r="F84" s="11" t="str">
        <f>IF(ISERROR(VLOOKUP(B84,'210812'!B:B,1,FALSE)),"yes","no")</f>
        <v>no</v>
      </c>
      <c r="G84" s="2" t="s">
        <v>543</v>
      </c>
      <c r="H84" s="11" t="str">
        <f>IF(ISNA(VLOOKUP(B84,CEEMEA!$A:$A,1,0)),IF(ISNA(VLOOKUP(B84,Removes!$A:$A,1,0)),IF(ISNA(VLOOKUP(B84,TTM!$A:$A,1,0)),IF(ISNA(VLOOKUP(B84,FastTrack!$A:$A,1,0)),"Smart421","FastTrack"),"TTM"),"Remove"),"CEEMEA")</f>
        <v>Smart421</v>
      </c>
      <c r="I84" s="11" t="str">
        <f>IF(COUNTIF(schedule!BO$1:ZZ$100,B84)=0,"new","scheduled")</f>
        <v>new</v>
      </c>
    </row>
    <row r="85" spans="1:9">
      <c r="A85" s="11" t="s">
        <v>407</v>
      </c>
      <c r="B85" s="13">
        <v>120815230622</v>
      </c>
      <c r="C85" s="11" t="str">
        <f>IF(ISERROR(VLOOKUP(B85,#REF!,2,FALSE)),"new",VLOOKUP(B85,#REF!,2,FALSE))</f>
        <v>new</v>
      </c>
      <c r="D85" s="11" t="str">
        <f>IF(ISERROR(VLOOKUP(B85,#REF!,3,FALSE)),"new",IF(VLOOKUP(B85,#REF!,3,FALSE)="new","existing",VLOOKUP(B85,#REF!,3,FALSE)))</f>
        <v>new</v>
      </c>
      <c r="E85" s="4" t="e">
        <f t="shared" si="1"/>
        <v>#VALUE!</v>
      </c>
      <c r="F85" s="11" t="str">
        <f>IF(ISERROR(VLOOKUP(B85,'210812'!B:B,1,FALSE)),"yes","no")</f>
        <v>no</v>
      </c>
      <c r="G85" s="2" t="s">
        <v>542</v>
      </c>
      <c r="H85" s="11" t="str">
        <f>IF(ISNA(VLOOKUP(B85,CEEMEA!$A:$A,1,0)),IF(ISNA(VLOOKUP(B85,Removes!$A:$A,1,0)),IF(ISNA(VLOOKUP(B85,TTM!$A:$A,1,0)),IF(ISNA(VLOOKUP(B85,FastTrack!$A:$A,1,0)),"Smart421","FastTrack"),"TTM"),"Remove"),"CEEMEA")</f>
        <v>Smart421</v>
      </c>
      <c r="I85" s="11" t="str">
        <f>IF(COUNTIF(schedule!BO$1:ZZ$100,B85)=0,"new","scheduled")</f>
        <v>new</v>
      </c>
    </row>
    <row r="86" spans="1:9">
      <c r="A86" s="11" t="s">
        <v>406</v>
      </c>
      <c r="B86" s="13">
        <v>120815231156</v>
      </c>
      <c r="C86" s="11" t="str">
        <f>IF(ISERROR(VLOOKUP(B86,#REF!,2,FALSE)),"new",VLOOKUP(B86,#REF!,2,FALSE))</f>
        <v>new</v>
      </c>
      <c r="D86" s="11" t="str">
        <f>IF(ISERROR(VLOOKUP(B86,#REF!,3,FALSE)),"new",IF(VLOOKUP(B86,#REF!,3,FALSE)="new","existing",VLOOKUP(B86,#REF!,3,FALSE)))</f>
        <v>new</v>
      </c>
      <c r="E86" s="4" t="e">
        <f t="shared" si="1"/>
        <v>#VALUE!</v>
      </c>
      <c r="F86" s="11" t="str">
        <f>IF(ISERROR(VLOOKUP(B86,'210812'!B:B,1,FALSE)),"yes","no")</f>
        <v>no</v>
      </c>
      <c r="G86" s="2" t="s">
        <v>541</v>
      </c>
      <c r="H86" s="11" t="str">
        <f>IF(ISNA(VLOOKUP(B86,CEEMEA!$A:$A,1,0)),IF(ISNA(VLOOKUP(B86,Removes!$A:$A,1,0)),IF(ISNA(VLOOKUP(B86,TTM!$A:$A,1,0)),IF(ISNA(VLOOKUP(B86,FastTrack!$A:$A,1,0)),"Smart421","FastTrack"),"TTM"),"Remove"),"CEEMEA")</f>
        <v>Smart421</v>
      </c>
      <c r="I86" s="11" t="str">
        <f>IF(COUNTIF(schedule!BO$1:ZZ$100,B86)=0,"new","scheduled")</f>
        <v>new</v>
      </c>
    </row>
    <row r="87" spans="1:9">
      <c r="A87" s="11" t="s">
        <v>405</v>
      </c>
      <c r="B87" s="13">
        <v>120815231547</v>
      </c>
      <c r="C87" s="11" t="str">
        <f>IF(ISERROR(VLOOKUP(B87,#REF!,2,FALSE)),"new",VLOOKUP(B87,#REF!,2,FALSE))</f>
        <v>new</v>
      </c>
      <c r="D87" s="11" t="str">
        <f>IF(ISERROR(VLOOKUP(B87,#REF!,3,FALSE)),"new",IF(VLOOKUP(B87,#REF!,3,FALSE)="new","existing",VLOOKUP(B87,#REF!,3,FALSE)))</f>
        <v>new</v>
      </c>
      <c r="E87" s="4" t="e">
        <f t="shared" si="1"/>
        <v>#VALUE!</v>
      </c>
      <c r="F87" s="11" t="str">
        <f>IF(ISERROR(VLOOKUP(B87,'210812'!B:B,1,FALSE)),"yes","no")</f>
        <v>no</v>
      </c>
      <c r="G87" s="2" t="s">
        <v>540</v>
      </c>
      <c r="H87" s="11" t="str">
        <f>IF(ISNA(VLOOKUP(B87,CEEMEA!$A:$A,1,0)),IF(ISNA(VLOOKUP(B87,Removes!$A:$A,1,0)),IF(ISNA(VLOOKUP(B87,TTM!$A:$A,1,0)),IF(ISNA(VLOOKUP(B87,FastTrack!$A:$A,1,0)),"Smart421","FastTrack"),"TTM"),"Remove"),"CEEMEA")</f>
        <v>Smart421</v>
      </c>
      <c r="I87" s="11" t="str">
        <f>IF(COUNTIF(schedule!BO$1:ZZ$100,B87)=0,"new","scheduled")</f>
        <v>new</v>
      </c>
    </row>
    <row r="88" spans="1:9">
      <c r="A88" s="11" t="s">
        <v>404</v>
      </c>
      <c r="B88" s="13">
        <v>120815232630</v>
      </c>
      <c r="C88" s="11" t="str">
        <f>IF(ISERROR(VLOOKUP(B88,#REF!,2,FALSE)),"new",VLOOKUP(B88,#REF!,2,FALSE))</f>
        <v>new</v>
      </c>
      <c r="D88" s="11" t="str">
        <f>IF(ISERROR(VLOOKUP(B88,#REF!,3,FALSE)),"new",IF(VLOOKUP(B88,#REF!,3,FALSE)="new","existing",VLOOKUP(B88,#REF!,3,FALSE)))</f>
        <v>new</v>
      </c>
      <c r="E88" s="4" t="e">
        <f t="shared" si="1"/>
        <v>#VALUE!</v>
      </c>
      <c r="F88" s="11" t="str">
        <f>IF(ISERROR(VLOOKUP(B88,'210812'!B:B,1,FALSE)),"yes","no")</f>
        <v>no</v>
      </c>
      <c r="G88" s="2" t="s">
        <v>539</v>
      </c>
      <c r="H88" s="11" t="str">
        <f>IF(ISNA(VLOOKUP(B88,CEEMEA!$A:$A,1,0)),IF(ISNA(VLOOKUP(B88,Removes!$A:$A,1,0)),IF(ISNA(VLOOKUP(B88,TTM!$A:$A,1,0)),IF(ISNA(VLOOKUP(B88,FastTrack!$A:$A,1,0)),"Smart421","FastTrack"),"TTM"),"Remove"),"CEEMEA")</f>
        <v>Smart421</v>
      </c>
      <c r="I88" s="11" t="str">
        <f>IF(COUNTIF(schedule!BO$1:ZZ$100,B88)=0,"new","scheduled")</f>
        <v>new</v>
      </c>
    </row>
    <row r="89" spans="1:9">
      <c r="A89" s="11" t="s">
        <v>403</v>
      </c>
      <c r="B89" s="13">
        <v>120815232953</v>
      </c>
      <c r="C89" s="11" t="str">
        <f>IF(ISERROR(VLOOKUP(B89,#REF!,2,FALSE)),"new",VLOOKUP(B89,#REF!,2,FALSE))</f>
        <v>new</v>
      </c>
      <c r="D89" s="11" t="str">
        <f>IF(ISERROR(VLOOKUP(B89,#REF!,3,FALSE)),"new",IF(VLOOKUP(B89,#REF!,3,FALSE)="new","existing",VLOOKUP(B89,#REF!,3,FALSE)))</f>
        <v>new</v>
      </c>
      <c r="E89" s="4" t="e">
        <f t="shared" si="1"/>
        <v>#VALUE!</v>
      </c>
      <c r="F89" s="11" t="str">
        <f>IF(ISERROR(VLOOKUP(B89,'210812'!B:B,1,FALSE)),"yes","no")</f>
        <v>no</v>
      </c>
      <c r="G89" s="2" t="s">
        <v>538</v>
      </c>
      <c r="H89" s="11" t="str">
        <f>IF(ISNA(VLOOKUP(B89,CEEMEA!$A:$A,1,0)),IF(ISNA(VLOOKUP(B89,Removes!$A:$A,1,0)),IF(ISNA(VLOOKUP(B89,TTM!$A:$A,1,0)),IF(ISNA(VLOOKUP(B89,FastTrack!$A:$A,1,0)),"Smart421","FastTrack"),"TTM"),"Remove"),"CEEMEA")</f>
        <v>Smart421</v>
      </c>
      <c r="I89" s="11" t="str">
        <f>IF(COUNTIF(schedule!BO$1:ZZ$100,B89)=0,"new","scheduled")</f>
        <v>new</v>
      </c>
    </row>
    <row r="90" spans="1:9">
      <c r="A90" s="11" t="s">
        <v>402</v>
      </c>
      <c r="B90" s="13">
        <v>120815233344</v>
      </c>
      <c r="C90" s="11" t="str">
        <f>IF(ISERROR(VLOOKUP(B90,#REF!,2,FALSE)),"new",VLOOKUP(B90,#REF!,2,FALSE))</f>
        <v>new</v>
      </c>
      <c r="D90" s="11" t="str">
        <f>IF(ISERROR(VLOOKUP(B90,#REF!,3,FALSE)),"new",IF(VLOOKUP(B90,#REF!,3,FALSE)="new","existing",VLOOKUP(B90,#REF!,3,FALSE)))</f>
        <v>new</v>
      </c>
      <c r="E90" s="4" t="e">
        <f t="shared" si="1"/>
        <v>#VALUE!</v>
      </c>
      <c r="F90" s="11" t="str">
        <f>IF(ISERROR(VLOOKUP(B90,'210812'!B:B,1,FALSE)),"yes","no")</f>
        <v>no</v>
      </c>
      <c r="G90" s="2" t="s">
        <v>537</v>
      </c>
      <c r="H90" s="11" t="str">
        <f>IF(ISNA(VLOOKUP(B90,CEEMEA!$A:$A,1,0)),IF(ISNA(VLOOKUP(B90,Removes!$A:$A,1,0)),IF(ISNA(VLOOKUP(B90,TTM!$A:$A,1,0)),IF(ISNA(VLOOKUP(B90,FastTrack!$A:$A,1,0)),"Smart421","FastTrack"),"TTM"),"Remove"),"CEEMEA")</f>
        <v>Smart421</v>
      </c>
      <c r="I90" s="11" t="str">
        <f>IF(COUNTIF(schedule!BO$1:ZZ$100,B90)=0,"new","scheduled")</f>
        <v>new</v>
      </c>
    </row>
    <row r="91" spans="1:9">
      <c r="A91" s="11" t="s">
        <v>450</v>
      </c>
      <c r="B91" s="13">
        <v>120816112008</v>
      </c>
      <c r="C91" s="11" t="str">
        <f>IF(ISERROR(VLOOKUP(B91,#REF!,2,FALSE)),"new",VLOOKUP(B91,#REF!,2,FALSE))</f>
        <v>new</v>
      </c>
      <c r="D91" s="11" t="str">
        <f>IF(ISERROR(VLOOKUP(B91,#REF!,3,FALSE)),"new",IF(VLOOKUP(B91,#REF!,3,FALSE)="new","existing",VLOOKUP(B91,#REF!,3,FALSE)))</f>
        <v>new</v>
      </c>
      <c r="E91" s="4" t="e">
        <f t="shared" si="1"/>
        <v>#VALUE!</v>
      </c>
      <c r="F91" s="11" t="str">
        <f>IF(ISERROR(VLOOKUP(B91,'210812'!B:B,1,FALSE)),"yes","no")</f>
        <v>no</v>
      </c>
      <c r="G91" s="2" t="s">
        <v>526</v>
      </c>
      <c r="H91" s="11" t="str">
        <f>IF(ISNA(VLOOKUP(B91,CEEMEA!$A:$A,1,0)),IF(ISNA(VLOOKUP(B91,Removes!$A:$A,1,0)),IF(ISNA(VLOOKUP(B91,TTM!$A:$A,1,0)),IF(ISNA(VLOOKUP(B91,FastTrack!$A:$A,1,0)),"Smart421","FastTrack"),"TTM"),"Remove"),"CEEMEA")</f>
        <v>Smart421</v>
      </c>
      <c r="I91" s="11" t="str">
        <f>IF(COUNTIF(schedule!BO$1:ZZ$100,B91)=0,"new","scheduled")</f>
        <v>new</v>
      </c>
    </row>
    <row r="92" spans="1:9">
      <c r="A92" s="11" t="s">
        <v>449</v>
      </c>
      <c r="B92" s="13">
        <v>120816113313</v>
      </c>
      <c r="C92" s="11" t="str">
        <f>IF(ISERROR(VLOOKUP(B92,#REF!,2,FALSE)),"new",VLOOKUP(B92,#REF!,2,FALSE))</f>
        <v>new</v>
      </c>
      <c r="D92" s="11" t="str">
        <f>IF(ISERROR(VLOOKUP(B92,#REF!,3,FALSE)),"new",IF(VLOOKUP(B92,#REF!,3,FALSE)="new","existing",VLOOKUP(B92,#REF!,3,FALSE)))</f>
        <v>new</v>
      </c>
      <c r="E92" s="4" t="e">
        <f t="shared" si="1"/>
        <v>#VALUE!</v>
      </c>
      <c r="F92" s="11" t="str">
        <f>IF(ISERROR(VLOOKUP(B92,'210812'!B:B,1,FALSE)),"yes","no")</f>
        <v>no</v>
      </c>
      <c r="G92" s="2" t="s">
        <v>525</v>
      </c>
      <c r="H92" s="11" t="str">
        <f>IF(ISNA(VLOOKUP(B92,CEEMEA!$A:$A,1,0)),IF(ISNA(VLOOKUP(B92,Removes!$A:$A,1,0)),IF(ISNA(VLOOKUP(B92,TTM!$A:$A,1,0)),IF(ISNA(VLOOKUP(B92,FastTrack!$A:$A,1,0)),"Smart421","FastTrack"),"TTM"),"Remove"),"CEEMEA")</f>
        <v>Smart421</v>
      </c>
      <c r="I92" s="11" t="str">
        <f>IF(COUNTIF(schedule!BO$1:ZZ$100,B92)=0,"new","scheduled")</f>
        <v>new</v>
      </c>
    </row>
    <row r="93" spans="1:9">
      <c r="A93" s="11" t="s">
        <v>448</v>
      </c>
      <c r="B93" s="13">
        <v>120816163943</v>
      </c>
      <c r="C93" s="11" t="str">
        <f>IF(ISERROR(VLOOKUP(B93,#REF!,2,FALSE)),"new",VLOOKUP(B93,#REF!,2,FALSE))</f>
        <v>new</v>
      </c>
      <c r="D93" s="11" t="str">
        <f>IF(ISERROR(VLOOKUP(B93,#REF!,3,FALSE)),"new",IF(VLOOKUP(B93,#REF!,3,FALSE)="new","existing",VLOOKUP(B93,#REF!,3,FALSE)))</f>
        <v>new</v>
      </c>
      <c r="E93" s="4" t="e">
        <f t="shared" si="1"/>
        <v>#VALUE!</v>
      </c>
      <c r="F93" s="11" t="str">
        <f>IF(ISERROR(VLOOKUP(B93,'210812'!B:B,1,FALSE)),"yes","no")</f>
        <v>no</v>
      </c>
      <c r="G93" s="2" t="s">
        <v>524</v>
      </c>
      <c r="H93" s="11" t="str">
        <f>IF(ISNA(VLOOKUP(B93,CEEMEA!$A:$A,1,0)),IF(ISNA(VLOOKUP(B93,Removes!$A:$A,1,0)),IF(ISNA(VLOOKUP(B93,TTM!$A:$A,1,0)),IF(ISNA(VLOOKUP(B93,FastTrack!$A:$A,1,0)),"Smart421","FastTrack"),"TTM"),"Remove"),"CEEMEA")</f>
        <v>Smart421</v>
      </c>
      <c r="I93" s="11" t="str">
        <f>IF(COUNTIF(schedule!BO$1:ZZ$100,B93)=0,"new","scheduled")</f>
        <v>new</v>
      </c>
    </row>
    <row r="94" spans="1:9">
      <c r="A94" s="11" t="s">
        <v>129</v>
      </c>
      <c r="B94" s="13">
        <v>120817055750</v>
      </c>
      <c r="C94" s="11" t="str">
        <f>IF(ISERROR(VLOOKUP(B94,#REF!,2,FALSE)),"new",VLOOKUP(B94,#REF!,2,FALSE))</f>
        <v>new</v>
      </c>
      <c r="D94" s="11" t="str">
        <f>IF(ISERROR(VLOOKUP(B94,#REF!,3,FALSE)),"new",IF(VLOOKUP(B94,#REF!,3,FALSE)="new","existing",VLOOKUP(B94,#REF!,3,FALSE)))</f>
        <v>new</v>
      </c>
      <c r="E94" s="4" t="e">
        <f t="shared" si="1"/>
        <v>#VALUE!</v>
      </c>
      <c r="F94" s="11" t="str">
        <f>IF(ISERROR(VLOOKUP(B94,'210812'!B:B,1,FALSE)),"yes","no")</f>
        <v>no</v>
      </c>
      <c r="G94" s="2" t="s">
        <v>513</v>
      </c>
      <c r="H94" s="11" t="str">
        <f>IF(ISNA(VLOOKUP(B94,CEEMEA!$A:$A,1,0)),IF(ISNA(VLOOKUP(B94,Removes!$A:$A,1,0)),IF(ISNA(VLOOKUP(B94,TTM!$A:$A,1,0)),IF(ISNA(VLOOKUP(B94,FastTrack!$A:$A,1,0)),"Smart421","FastTrack"),"TTM"),"Remove"),"CEEMEA")</f>
        <v>Smart421</v>
      </c>
      <c r="I94" s="11" t="str">
        <f>IF(COUNTIF(schedule!BO$1:ZZ$100,B94)=0,"new","scheduled")</f>
        <v>scheduled</v>
      </c>
    </row>
    <row r="95" spans="1:9">
      <c r="A95" s="11" t="s">
        <v>446</v>
      </c>
      <c r="B95" s="13">
        <v>120817085824</v>
      </c>
      <c r="C95" s="11" t="str">
        <f>IF(ISERROR(VLOOKUP(B95,#REF!,2,FALSE)),"new",VLOOKUP(B95,#REF!,2,FALSE))</f>
        <v>new</v>
      </c>
      <c r="D95" s="11" t="str">
        <f>IF(ISERROR(VLOOKUP(B95,#REF!,3,FALSE)),"new",IF(VLOOKUP(B95,#REF!,3,FALSE)="new","existing",VLOOKUP(B95,#REF!,3,FALSE)))</f>
        <v>new</v>
      </c>
      <c r="E95" s="4" t="e">
        <f t="shared" si="1"/>
        <v>#VALUE!</v>
      </c>
      <c r="F95" s="11" t="str">
        <f>IF(ISERROR(VLOOKUP(B95,'210812'!B:B,1,FALSE)),"yes","no")</f>
        <v>no</v>
      </c>
      <c r="G95" s="2" t="s">
        <v>512</v>
      </c>
      <c r="H95" s="11" t="str">
        <f>IF(ISNA(VLOOKUP(B95,CEEMEA!$A:$A,1,0)),IF(ISNA(VLOOKUP(B95,Removes!$A:$A,1,0)),IF(ISNA(VLOOKUP(B95,TTM!$A:$A,1,0)),IF(ISNA(VLOOKUP(B95,FastTrack!$A:$A,1,0)),"Smart421","FastTrack"),"TTM"),"Remove"),"CEEMEA")</f>
        <v>Smart421</v>
      </c>
      <c r="I95" s="11" t="str">
        <f>IF(COUNTIF(schedule!BO$1:ZZ$100,B95)=0,"new","scheduled")</f>
        <v>scheduled</v>
      </c>
    </row>
    <row r="96" spans="1:9">
      <c r="A96" s="11" t="s">
        <v>445</v>
      </c>
      <c r="B96" s="13">
        <v>120817090532</v>
      </c>
      <c r="C96" s="11" t="str">
        <f>IF(ISERROR(VLOOKUP(B96,#REF!,2,FALSE)),"new",VLOOKUP(B96,#REF!,2,FALSE))</f>
        <v>new</v>
      </c>
      <c r="D96" s="11" t="str">
        <f>IF(ISERROR(VLOOKUP(B96,#REF!,3,FALSE)),"new",IF(VLOOKUP(B96,#REF!,3,FALSE)="new","existing",VLOOKUP(B96,#REF!,3,FALSE)))</f>
        <v>new</v>
      </c>
      <c r="E96" s="4" t="e">
        <f t="shared" si="1"/>
        <v>#VALUE!</v>
      </c>
      <c r="F96" s="11" t="str">
        <f>IF(ISERROR(VLOOKUP(B96,'210812'!B:B,1,FALSE)),"yes","no")</f>
        <v>no</v>
      </c>
      <c r="G96" s="2" t="s">
        <v>511</v>
      </c>
      <c r="H96" s="11" t="str">
        <f>IF(ISNA(VLOOKUP(B96,CEEMEA!$A:$A,1,0)),IF(ISNA(VLOOKUP(B96,Removes!$A:$A,1,0)),IF(ISNA(VLOOKUP(B96,TTM!$A:$A,1,0)),IF(ISNA(VLOOKUP(B96,FastTrack!$A:$A,1,0)),"Smart421","FastTrack"),"TTM"),"Remove"),"CEEMEA")</f>
        <v>Smart421</v>
      </c>
      <c r="I96" s="11" t="str">
        <f>IF(COUNTIF(schedule!BO$1:ZZ$100,B96)=0,"new","scheduled")</f>
        <v>scheduled</v>
      </c>
    </row>
    <row r="97" spans="1:9">
      <c r="A97" s="11" t="s">
        <v>444</v>
      </c>
      <c r="B97" s="13">
        <v>120817091023</v>
      </c>
      <c r="C97" s="11" t="str">
        <f>IF(ISERROR(VLOOKUP(B97,#REF!,2,FALSE)),"new",VLOOKUP(B97,#REF!,2,FALSE))</f>
        <v>new</v>
      </c>
      <c r="D97" s="11" t="str">
        <f>IF(ISERROR(VLOOKUP(B97,#REF!,3,FALSE)),"new",IF(VLOOKUP(B97,#REF!,3,FALSE)="new","existing",VLOOKUP(B97,#REF!,3,FALSE)))</f>
        <v>new</v>
      </c>
      <c r="E97" s="4" t="e">
        <f t="shared" si="1"/>
        <v>#VALUE!</v>
      </c>
      <c r="F97" s="11" t="str">
        <f>IF(ISERROR(VLOOKUP(B97,'210812'!B:B,1,FALSE)),"yes","no")</f>
        <v>no</v>
      </c>
      <c r="G97" s="2" t="s">
        <v>510</v>
      </c>
      <c r="H97" s="11" t="str">
        <f>IF(ISNA(VLOOKUP(B97,CEEMEA!$A:$A,1,0)),IF(ISNA(VLOOKUP(B97,Removes!$A:$A,1,0)),IF(ISNA(VLOOKUP(B97,TTM!$A:$A,1,0)),IF(ISNA(VLOOKUP(B97,FastTrack!$A:$A,1,0)),"Smart421","FastTrack"),"TTM"),"Remove"),"CEEMEA")</f>
        <v>Smart421</v>
      </c>
      <c r="I97" s="11" t="str">
        <f>IF(COUNTIF(schedule!BO$1:ZZ$100,B97)=0,"new","scheduled")</f>
        <v>scheduled</v>
      </c>
    </row>
    <row r="98" spans="1:9">
      <c r="A98" s="11" t="s">
        <v>443</v>
      </c>
      <c r="B98" s="13">
        <v>120817091200</v>
      </c>
      <c r="C98" s="11" t="str">
        <f>IF(ISERROR(VLOOKUP(B98,#REF!,2,FALSE)),"new",VLOOKUP(B98,#REF!,2,FALSE))</f>
        <v>new</v>
      </c>
      <c r="D98" s="11" t="str">
        <f>IF(ISERROR(VLOOKUP(B98,#REF!,3,FALSE)),"new",IF(VLOOKUP(B98,#REF!,3,FALSE)="new","existing",VLOOKUP(B98,#REF!,3,FALSE)))</f>
        <v>new</v>
      </c>
      <c r="E98" s="4" t="e">
        <f t="shared" si="1"/>
        <v>#VALUE!</v>
      </c>
      <c r="F98" s="11" t="str">
        <f>IF(ISERROR(VLOOKUP(B98,'210812'!B:B,1,FALSE)),"yes","no")</f>
        <v>no</v>
      </c>
      <c r="G98" s="2" t="s">
        <v>509</v>
      </c>
      <c r="H98" s="11" t="str">
        <f>IF(ISNA(VLOOKUP(B98,CEEMEA!$A:$A,1,0)),IF(ISNA(VLOOKUP(B98,Removes!$A:$A,1,0)),IF(ISNA(VLOOKUP(B98,TTM!$A:$A,1,0)),IF(ISNA(VLOOKUP(B98,FastTrack!$A:$A,1,0)),"Smart421","FastTrack"),"TTM"),"Remove"),"CEEMEA")</f>
        <v>Smart421</v>
      </c>
      <c r="I98" s="11" t="str">
        <f>IF(COUNTIF(schedule!BO$1:ZZ$100,B98)=0,"new","scheduled")</f>
        <v>scheduled</v>
      </c>
    </row>
    <row r="99" spans="1:9">
      <c r="A99" s="11" t="s">
        <v>442</v>
      </c>
      <c r="B99" s="13">
        <v>120817091339</v>
      </c>
      <c r="C99" s="11" t="str">
        <f>IF(ISERROR(VLOOKUP(B99,#REF!,2,FALSE)),"new",VLOOKUP(B99,#REF!,2,FALSE))</f>
        <v>new</v>
      </c>
      <c r="D99" s="11" t="str">
        <f>IF(ISERROR(VLOOKUP(B99,#REF!,3,FALSE)),"new",IF(VLOOKUP(B99,#REF!,3,FALSE)="new","existing",VLOOKUP(B99,#REF!,3,FALSE)))</f>
        <v>new</v>
      </c>
      <c r="E99" s="4" t="e">
        <f t="shared" si="1"/>
        <v>#VALUE!</v>
      </c>
      <c r="F99" s="11" t="str">
        <f>IF(ISERROR(VLOOKUP(B99,'210812'!B:B,1,FALSE)),"yes","no")</f>
        <v>no</v>
      </c>
      <c r="G99" s="2" t="s">
        <v>508</v>
      </c>
      <c r="H99" s="11" t="str">
        <f>IF(ISNA(VLOOKUP(B99,CEEMEA!$A:$A,1,0)),IF(ISNA(VLOOKUP(B99,Removes!$A:$A,1,0)),IF(ISNA(VLOOKUP(B99,TTM!$A:$A,1,0)),IF(ISNA(VLOOKUP(B99,FastTrack!$A:$A,1,0)),"Smart421","FastTrack"),"TTM"),"Remove"),"CEEMEA")</f>
        <v>Smart421</v>
      </c>
      <c r="I99" s="11" t="str">
        <f>IF(COUNTIF(schedule!BO$1:ZZ$100,B99)=0,"new","scheduled")</f>
        <v>scheduled</v>
      </c>
    </row>
    <row r="100" spans="1:9">
      <c r="A100" s="11" t="s">
        <v>440</v>
      </c>
      <c r="B100" s="13">
        <v>120817091514</v>
      </c>
      <c r="C100" s="11" t="str">
        <f>IF(ISERROR(VLOOKUP(B100,#REF!,2,FALSE)),"new",VLOOKUP(B100,#REF!,2,FALSE))</f>
        <v>new</v>
      </c>
      <c r="D100" s="11" t="str">
        <f>IF(ISERROR(VLOOKUP(B100,#REF!,3,FALSE)),"new",IF(VLOOKUP(B100,#REF!,3,FALSE)="new","existing",VLOOKUP(B100,#REF!,3,FALSE)))</f>
        <v>new</v>
      </c>
      <c r="E100" s="4" t="e">
        <f t="shared" si="1"/>
        <v>#VALUE!</v>
      </c>
      <c r="F100" s="11" t="str">
        <f>IF(ISERROR(VLOOKUP(B100,'210812'!B:B,1,FALSE)),"yes","no")</f>
        <v>no</v>
      </c>
      <c r="G100" s="2" t="s">
        <v>507</v>
      </c>
      <c r="H100" s="11" t="str">
        <f>IF(ISNA(VLOOKUP(B100,CEEMEA!$A:$A,1,0)),IF(ISNA(VLOOKUP(B100,Removes!$A:$A,1,0)),IF(ISNA(VLOOKUP(B100,TTM!$A:$A,1,0)),IF(ISNA(VLOOKUP(B100,FastTrack!$A:$A,1,0)),"Smart421","FastTrack"),"TTM"),"Remove"),"CEEMEA")</f>
        <v>Smart421</v>
      </c>
      <c r="I100" s="11" t="str">
        <f>IF(COUNTIF(schedule!BO$1:ZZ$100,B100)=0,"new","scheduled")</f>
        <v>scheduled</v>
      </c>
    </row>
    <row r="101" spans="1:9">
      <c r="A101" s="11" t="s">
        <v>13</v>
      </c>
      <c r="B101" s="13">
        <v>120817093410</v>
      </c>
      <c r="C101" s="11" t="str">
        <f>IF(ISERROR(VLOOKUP(B101,#REF!,2,FALSE)),"new",VLOOKUP(B101,#REF!,2,FALSE))</f>
        <v>new</v>
      </c>
      <c r="D101" s="11" t="str">
        <f>IF(ISERROR(VLOOKUP(B101,#REF!,3,FALSE)),"new",IF(VLOOKUP(B101,#REF!,3,FALSE)="new","existing",VLOOKUP(B101,#REF!,3,FALSE)))</f>
        <v>new</v>
      </c>
      <c r="E101" s="4" t="e">
        <f t="shared" si="1"/>
        <v>#VALUE!</v>
      </c>
      <c r="F101" s="11" t="str">
        <f>IF(ISERROR(VLOOKUP(B101,'210812'!B:B,1,FALSE)),"yes","no")</f>
        <v>no</v>
      </c>
      <c r="G101" s="2" t="s">
        <v>506</v>
      </c>
      <c r="H101" s="11" t="str">
        <f>IF(ISNA(VLOOKUP(B101,CEEMEA!$A:$A,1,0)),IF(ISNA(VLOOKUP(B101,Removes!$A:$A,1,0)),IF(ISNA(VLOOKUP(B101,TTM!$A:$A,1,0)),IF(ISNA(VLOOKUP(B101,FastTrack!$A:$A,1,0)),"Smart421","FastTrack"),"TTM"),"Remove"),"CEEMEA")</f>
        <v>Smart421</v>
      </c>
      <c r="I101" s="11" t="str">
        <f>IF(COUNTIF(schedule!BO$1:ZZ$100,B101)=0,"new","scheduled")</f>
        <v>scheduled</v>
      </c>
    </row>
    <row r="102" spans="1:9">
      <c r="A102" s="11" t="s">
        <v>14</v>
      </c>
      <c r="B102" s="13">
        <v>120817093719</v>
      </c>
      <c r="C102" s="11" t="str">
        <f>IF(ISERROR(VLOOKUP(B102,#REF!,2,FALSE)),"new",VLOOKUP(B102,#REF!,2,FALSE))</f>
        <v>new</v>
      </c>
      <c r="D102" s="11" t="str">
        <f>IF(ISERROR(VLOOKUP(B102,#REF!,3,FALSE)),"new",IF(VLOOKUP(B102,#REF!,3,FALSE)="new","existing",VLOOKUP(B102,#REF!,3,FALSE)))</f>
        <v>new</v>
      </c>
      <c r="E102" s="4" t="e">
        <f t="shared" si="1"/>
        <v>#VALUE!</v>
      </c>
      <c r="F102" s="11" t="str">
        <f>IF(ISERROR(VLOOKUP(B102,'210812'!B:B,1,FALSE)),"yes","no")</f>
        <v>no</v>
      </c>
      <c r="G102" s="2" t="s">
        <v>505</v>
      </c>
      <c r="H102" s="11" t="str">
        <f>IF(ISNA(VLOOKUP(B102,CEEMEA!$A:$A,1,0)),IF(ISNA(VLOOKUP(B102,Removes!$A:$A,1,0)),IF(ISNA(VLOOKUP(B102,TTM!$A:$A,1,0)),IF(ISNA(VLOOKUP(B102,FastTrack!$A:$A,1,0)),"Smart421","FastTrack"),"TTM"),"Remove"),"CEEMEA")</f>
        <v>Smart421</v>
      </c>
      <c r="I102" s="11" t="str">
        <f>IF(COUNTIF(schedule!BO$1:ZZ$100,B102)=0,"new","scheduled")</f>
        <v>scheduled</v>
      </c>
    </row>
    <row r="103" spans="1:9">
      <c r="A103" s="11" t="s">
        <v>437</v>
      </c>
      <c r="B103" s="13">
        <v>120817093757</v>
      </c>
      <c r="C103" s="11" t="str">
        <f>IF(ISERROR(VLOOKUP(B103,#REF!,2,FALSE)),"new",VLOOKUP(B103,#REF!,2,FALSE))</f>
        <v>new</v>
      </c>
      <c r="D103" s="11" t="str">
        <f>IF(ISERROR(VLOOKUP(B103,#REF!,3,FALSE)),"new",IF(VLOOKUP(B103,#REF!,3,FALSE)="new","existing",VLOOKUP(B103,#REF!,3,FALSE)))</f>
        <v>new</v>
      </c>
      <c r="E103" s="4" t="e">
        <f t="shared" si="1"/>
        <v>#VALUE!</v>
      </c>
      <c r="F103" s="11" t="str">
        <f>IF(ISERROR(VLOOKUP(B103,'210812'!B:B,1,FALSE)),"yes","no")</f>
        <v>no</v>
      </c>
      <c r="G103" s="2" t="s">
        <v>504</v>
      </c>
      <c r="H103" s="11" t="str">
        <f>IF(ISNA(VLOOKUP(B103,CEEMEA!$A:$A,1,0)),IF(ISNA(VLOOKUP(B103,Removes!$A:$A,1,0)),IF(ISNA(VLOOKUP(B103,TTM!$A:$A,1,0)),IF(ISNA(VLOOKUP(B103,FastTrack!$A:$A,1,0)),"Smart421","FastTrack"),"TTM"),"Remove"),"CEEMEA")</f>
        <v>Smart421</v>
      </c>
      <c r="I103" s="11" t="str">
        <f>IF(COUNTIF(schedule!BO$1:ZZ$100,B103)=0,"new","scheduled")</f>
        <v>new</v>
      </c>
    </row>
    <row r="104" spans="1:9">
      <c r="A104" s="11" t="s">
        <v>435</v>
      </c>
      <c r="B104" s="13">
        <v>120817093926</v>
      </c>
      <c r="C104" s="11" t="str">
        <f>IF(ISERROR(VLOOKUP(B104,#REF!,2,FALSE)),"new",VLOOKUP(B104,#REF!,2,FALSE))</f>
        <v>new</v>
      </c>
      <c r="D104" s="11" t="str">
        <f>IF(ISERROR(VLOOKUP(B104,#REF!,3,FALSE)),"new",IF(VLOOKUP(B104,#REF!,3,FALSE)="new","existing",VLOOKUP(B104,#REF!,3,FALSE)))</f>
        <v>new</v>
      </c>
      <c r="E104" s="4" t="e">
        <f t="shared" si="1"/>
        <v>#VALUE!</v>
      </c>
      <c r="F104" s="11" t="str">
        <f>IF(ISERROR(VLOOKUP(B104,'210812'!B:B,1,FALSE)),"yes","no")</f>
        <v>no</v>
      </c>
      <c r="G104" s="2" t="s">
        <v>503</v>
      </c>
      <c r="H104" s="11" t="str">
        <f>IF(ISNA(VLOOKUP(B104,CEEMEA!$A:$A,1,0)),IF(ISNA(VLOOKUP(B104,Removes!$A:$A,1,0)),IF(ISNA(VLOOKUP(B104,TTM!$A:$A,1,0)),IF(ISNA(VLOOKUP(B104,FastTrack!$A:$A,1,0)),"Smart421","FastTrack"),"TTM"),"Remove"),"CEEMEA")</f>
        <v>Smart421</v>
      </c>
      <c r="I104" s="11" t="str">
        <f>IF(COUNTIF(schedule!BO$1:ZZ$100,B104)=0,"new","scheduled")</f>
        <v>scheduled</v>
      </c>
    </row>
    <row r="105" spans="1:9">
      <c r="A105" s="11" t="s">
        <v>434</v>
      </c>
      <c r="B105" s="13">
        <v>120817093947</v>
      </c>
      <c r="C105" s="11" t="str">
        <f>IF(ISERROR(VLOOKUP(B105,#REF!,2,FALSE)),"new",VLOOKUP(B105,#REF!,2,FALSE))</f>
        <v>new</v>
      </c>
      <c r="D105" s="11" t="str">
        <f>IF(ISERROR(VLOOKUP(B105,#REF!,3,FALSE)),"new",IF(VLOOKUP(B105,#REF!,3,FALSE)="new","existing",VLOOKUP(B105,#REF!,3,FALSE)))</f>
        <v>new</v>
      </c>
      <c r="E105" s="4" t="e">
        <f t="shared" si="1"/>
        <v>#VALUE!</v>
      </c>
      <c r="F105" s="11" t="str">
        <f>IF(ISERROR(VLOOKUP(B105,'210812'!B:B,1,FALSE)),"yes","no")</f>
        <v>no</v>
      </c>
      <c r="G105" s="2" t="s">
        <v>502</v>
      </c>
      <c r="H105" s="11" t="str">
        <f>IF(ISNA(VLOOKUP(B105,CEEMEA!$A:$A,1,0)),IF(ISNA(VLOOKUP(B105,Removes!$A:$A,1,0)),IF(ISNA(VLOOKUP(B105,TTM!$A:$A,1,0)),IF(ISNA(VLOOKUP(B105,FastTrack!$A:$A,1,0)),"Smart421","FastTrack"),"TTM"),"Remove"),"CEEMEA")</f>
        <v>Smart421</v>
      </c>
      <c r="I105" s="11" t="str">
        <f>IF(COUNTIF(schedule!BO$1:ZZ$100,B105)=0,"new","scheduled")</f>
        <v>new</v>
      </c>
    </row>
    <row r="106" spans="1:9">
      <c r="A106" s="11" t="s">
        <v>28</v>
      </c>
      <c r="B106" s="13">
        <v>120817094044</v>
      </c>
      <c r="C106" s="11" t="str">
        <f>IF(ISERROR(VLOOKUP(B106,#REF!,2,FALSE)),"new",VLOOKUP(B106,#REF!,2,FALSE))</f>
        <v>new</v>
      </c>
      <c r="D106" s="11" t="str">
        <f>IF(ISERROR(VLOOKUP(B106,#REF!,3,FALSE)),"new",IF(VLOOKUP(B106,#REF!,3,FALSE)="new","existing",VLOOKUP(B106,#REF!,3,FALSE)))</f>
        <v>new</v>
      </c>
      <c r="E106" s="4" t="e">
        <f t="shared" si="1"/>
        <v>#VALUE!</v>
      </c>
      <c r="F106" s="11" t="str">
        <f>IF(ISERROR(VLOOKUP(B106,'210812'!B:B,1,FALSE)),"yes","no")</f>
        <v>no</v>
      </c>
      <c r="G106" s="2" t="s">
        <v>501</v>
      </c>
      <c r="H106" s="11" t="str">
        <f>IF(ISNA(VLOOKUP(B106,CEEMEA!$A:$A,1,0)),IF(ISNA(VLOOKUP(B106,Removes!$A:$A,1,0)),IF(ISNA(VLOOKUP(B106,TTM!$A:$A,1,0)),IF(ISNA(VLOOKUP(B106,FastTrack!$A:$A,1,0)),"Smart421","FastTrack"),"TTM"),"Remove"),"CEEMEA")</f>
        <v>Smart421</v>
      </c>
      <c r="I106" s="11" t="str">
        <f>IF(COUNTIF(schedule!BO$1:ZZ$100,B106)=0,"new","scheduled")</f>
        <v>scheduled</v>
      </c>
    </row>
    <row r="107" spans="1:9">
      <c r="A107" s="11" t="s">
        <v>16</v>
      </c>
      <c r="B107" s="13">
        <v>120817094247</v>
      </c>
      <c r="C107" s="11" t="str">
        <f>IF(ISERROR(VLOOKUP(B107,#REF!,2,FALSE)),"new",VLOOKUP(B107,#REF!,2,FALSE))</f>
        <v>new</v>
      </c>
      <c r="D107" s="11" t="str">
        <f>IF(ISERROR(VLOOKUP(B107,#REF!,3,FALSE)),"new",IF(VLOOKUP(B107,#REF!,3,FALSE)="new","existing",VLOOKUP(B107,#REF!,3,FALSE)))</f>
        <v>new</v>
      </c>
      <c r="E107" s="4" t="e">
        <f t="shared" si="1"/>
        <v>#VALUE!</v>
      </c>
      <c r="F107" s="11" t="str">
        <f>IF(ISERROR(VLOOKUP(B107,'210812'!B:B,1,FALSE)),"yes","no")</f>
        <v>no</v>
      </c>
      <c r="G107" s="2" t="s">
        <v>500</v>
      </c>
      <c r="H107" s="11" t="str">
        <f>IF(ISNA(VLOOKUP(B107,CEEMEA!$A:$A,1,0)),IF(ISNA(VLOOKUP(B107,Removes!$A:$A,1,0)),IF(ISNA(VLOOKUP(B107,TTM!$A:$A,1,0)),IF(ISNA(VLOOKUP(B107,FastTrack!$A:$A,1,0)),"Smart421","FastTrack"),"TTM"),"Remove"),"CEEMEA")</f>
        <v>Smart421</v>
      </c>
      <c r="I107" s="11" t="str">
        <f>IF(COUNTIF(schedule!BO$1:ZZ$100,B107)=0,"new","scheduled")</f>
        <v>scheduled</v>
      </c>
    </row>
    <row r="108" spans="1:9">
      <c r="A108" s="11" t="s">
        <v>15</v>
      </c>
      <c r="B108" s="13">
        <v>120817094548</v>
      </c>
      <c r="C108" s="11" t="str">
        <f>IF(ISERROR(VLOOKUP(B108,#REF!,2,FALSE)),"new",VLOOKUP(B108,#REF!,2,FALSE))</f>
        <v>new</v>
      </c>
      <c r="D108" s="11" t="str">
        <f>IF(ISERROR(VLOOKUP(B108,#REF!,3,FALSE)),"new",IF(VLOOKUP(B108,#REF!,3,FALSE)="new","existing",VLOOKUP(B108,#REF!,3,FALSE)))</f>
        <v>new</v>
      </c>
      <c r="E108" s="4" t="e">
        <f t="shared" si="1"/>
        <v>#VALUE!</v>
      </c>
      <c r="F108" s="11" t="str">
        <f>IF(ISERROR(VLOOKUP(B108,'210812'!B:B,1,FALSE)),"yes","no")</f>
        <v>no</v>
      </c>
      <c r="G108" s="2" t="s">
        <v>499</v>
      </c>
      <c r="H108" s="11" t="str">
        <f>IF(ISNA(VLOOKUP(B108,CEEMEA!$A:$A,1,0)),IF(ISNA(VLOOKUP(B108,Removes!$A:$A,1,0)),IF(ISNA(VLOOKUP(B108,TTM!$A:$A,1,0)),IF(ISNA(VLOOKUP(B108,FastTrack!$A:$A,1,0)),"Smart421","FastTrack"),"TTM"),"Remove"),"CEEMEA")</f>
        <v>Smart421</v>
      </c>
      <c r="I108" s="11" t="str">
        <f>IF(COUNTIF(schedule!BO$1:ZZ$100,B108)=0,"new","scheduled")</f>
        <v>scheduled</v>
      </c>
    </row>
    <row r="109" spans="1:9">
      <c r="A109" s="11" t="s">
        <v>29</v>
      </c>
      <c r="B109" s="13">
        <v>120817094811</v>
      </c>
      <c r="C109" s="11" t="str">
        <f>IF(ISERROR(VLOOKUP(B109,#REF!,2,FALSE)),"new",VLOOKUP(B109,#REF!,2,FALSE))</f>
        <v>new</v>
      </c>
      <c r="D109" s="11" t="str">
        <f>IF(ISERROR(VLOOKUP(B109,#REF!,3,FALSE)),"new",IF(VLOOKUP(B109,#REF!,3,FALSE)="new","existing",VLOOKUP(B109,#REF!,3,FALSE)))</f>
        <v>new</v>
      </c>
      <c r="E109" s="4" t="e">
        <f t="shared" si="1"/>
        <v>#VALUE!</v>
      </c>
      <c r="F109" s="11" t="str">
        <f>IF(ISERROR(VLOOKUP(B109,'210812'!B:B,1,FALSE)),"yes","no")</f>
        <v>no</v>
      </c>
      <c r="G109" s="2" t="s">
        <v>498</v>
      </c>
      <c r="H109" s="11" t="str">
        <f>IF(ISNA(VLOOKUP(B109,CEEMEA!$A:$A,1,0)),IF(ISNA(VLOOKUP(B109,Removes!$A:$A,1,0)),IF(ISNA(VLOOKUP(B109,TTM!$A:$A,1,0)),IF(ISNA(VLOOKUP(B109,FastTrack!$A:$A,1,0)),"Smart421","FastTrack"),"TTM"),"Remove"),"CEEMEA")</f>
        <v>Smart421</v>
      </c>
      <c r="I109" s="11" t="str">
        <f>IF(COUNTIF(schedule!BO$1:ZZ$100,B109)=0,"new","scheduled")</f>
        <v>scheduled</v>
      </c>
    </row>
    <row r="110" spans="1:9">
      <c r="A110" s="11" t="s">
        <v>427</v>
      </c>
      <c r="B110" s="13">
        <v>120817095100</v>
      </c>
      <c r="C110" s="11" t="str">
        <f>IF(ISERROR(VLOOKUP(B110,#REF!,2,FALSE)),"new",VLOOKUP(B110,#REF!,2,FALSE))</f>
        <v>new</v>
      </c>
      <c r="D110" s="11" t="str">
        <f>IF(ISERROR(VLOOKUP(B110,#REF!,3,FALSE)),"new",IF(VLOOKUP(B110,#REF!,3,FALSE)="new","existing",VLOOKUP(B110,#REF!,3,FALSE)))</f>
        <v>new</v>
      </c>
      <c r="E110" s="4" t="e">
        <f t="shared" si="1"/>
        <v>#VALUE!</v>
      </c>
      <c r="F110" s="11" t="str">
        <f>IF(ISERROR(VLOOKUP(B110,'210812'!B:B,1,FALSE)),"yes","no")</f>
        <v>no</v>
      </c>
      <c r="G110" s="2" t="s">
        <v>496</v>
      </c>
      <c r="H110" s="11" t="str">
        <f>IF(ISNA(VLOOKUP(B110,CEEMEA!$A:$A,1,0)),IF(ISNA(VLOOKUP(B110,Removes!$A:$A,1,0)),IF(ISNA(VLOOKUP(B110,TTM!$A:$A,1,0)),IF(ISNA(VLOOKUP(B110,FastTrack!$A:$A,1,0)),"Smart421","FastTrack"),"TTM"),"Remove"),"CEEMEA")</f>
        <v>Smart421</v>
      </c>
      <c r="I110" s="11" t="str">
        <f>IF(COUNTIF(schedule!BO$1:ZZ$100,B110)=0,"new","scheduled")</f>
        <v>scheduled</v>
      </c>
    </row>
    <row r="111" spans="1:9">
      <c r="A111" s="11" t="s">
        <v>425</v>
      </c>
      <c r="B111" s="13">
        <v>120817095329</v>
      </c>
      <c r="C111" s="11" t="str">
        <f>IF(ISERROR(VLOOKUP(B111,#REF!,2,FALSE)),"new",VLOOKUP(B111,#REF!,2,FALSE))</f>
        <v>new</v>
      </c>
      <c r="D111" s="11" t="str">
        <f>IF(ISERROR(VLOOKUP(B111,#REF!,3,FALSE)),"new",IF(VLOOKUP(B111,#REF!,3,FALSE)="new","existing",VLOOKUP(B111,#REF!,3,FALSE)))</f>
        <v>new</v>
      </c>
      <c r="E111" s="4" t="e">
        <f t="shared" si="1"/>
        <v>#VALUE!</v>
      </c>
      <c r="F111" s="11" t="str">
        <f>IF(ISERROR(VLOOKUP(B111,'210812'!B:B,1,FALSE)),"yes","no")</f>
        <v>no</v>
      </c>
      <c r="G111" s="2" t="s">
        <v>495</v>
      </c>
      <c r="H111" s="11" t="str">
        <f>IF(ISNA(VLOOKUP(B111,CEEMEA!$A:$A,1,0)),IF(ISNA(VLOOKUP(B111,Removes!$A:$A,1,0)),IF(ISNA(VLOOKUP(B111,TTM!$A:$A,1,0)),IF(ISNA(VLOOKUP(B111,FastTrack!$A:$A,1,0)),"Smart421","FastTrack"),"TTM"),"Remove"),"CEEMEA")</f>
        <v>Smart421</v>
      </c>
      <c r="I111" s="11" t="str">
        <f>IF(COUNTIF(schedule!BO$1:ZZ$100,B111)=0,"new","scheduled")</f>
        <v>scheduled</v>
      </c>
    </row>
    <row r="112" spans="1:9">
      <c r="A112" s="11" t="s">
        <v>422</v>
      </c>
      <c r="B112" s="13">
        <v>120817095624</v>
      </c>
      <c r="C112" s="11" t="str">
        <f>IF(ISERROR(VLOOKUP(B112,#REF!,2,FALSE)),"new",VLOOKUP(B112,#REF!,2,FALSE))</f>
        <v>new</v>
      </c>
      <c r="D112" s="11" t="str">
        <f>IF(ISERROR(VLOOKUP(B112,#REF!,3,FALSE)),"new",IF(VLOOKUP(B112,#REF!,3,FALSE)="new","existing",VLOOKUP(B112,#REF!,3,FALSE)))</f>
        <v>new</v>
      </c>
      <c r="E112" s="4" t="e">
        <f t="shared" si="1"/>
        <v>#VALUE!</v>
      </c>
      <c r="F112" s="11" t="str">
        <f>IF(ISERROR(VLOOKUP(B112,'210812'!B:B,1,FALSE)),"yes","no")</f>
        <v>no</v>
      </c>
      <c r="G112" s="2" t="s">
        <v>493</v>
      </c>
      <c r="H112" s="11" t="str">
        <f>IF(ISNA(VLOOKUP(B112,CEEMEA!$A:$A,1,0)),IF(ISNA(VLOOKUP(B112,Removes!$A:$A,1,0)),IF(ISNA(VLOOKUP(B112,TTM!$A:$A,1,0)),IF(ISNA(VLOOKUP(B112,FastTrack!$A:$A,1,0)),"Smart421","FastTrack"),"TTM"),"Remove"),"CEEMEA")</f>
        <v>Smart421</v>
      </c>
      <c r="I112" s="11" t="str">
        <f>IF(COUNTIF(schedule!BO$1:ZZ$100,B112)=0,"new","scheduled")</f>
        <v>scheduled</v>
      </c>
    </row>
    <row r="113" spans="1:9">
      <c r="A113" s="11" t="s">
        <v>21</v>
      </c>
      <c r="B113" s="13">
        <v>1101121309421</v>
      </c>
      <c r="C113" s="11" t="str">
        <f>IF(ISERROR(VLOOKUP(B113,#REF!,2,FALSE)),"new",VLOOKUP(B113,#REF!,2,FALSE))</f>
        <v>new</v>
      </c>
      <c r="D113" s="11" t="str">
        <f>IF(ISERROR(VLOOKUP(B113,#REF!,3,FALSE)),"new",IF(VLOOKUP(B113,#REF!,3,FALSE)="new","existing",VLOOKUP(B113,#REF!,3,FALSE)))</f>
        <v>new</v>
      </c>
      <c r="E113" s="4" t="e">
        <f t="shared" si="1"/>
        <v>#VALUE!</v>
      </c>
      <c r="F113" s="11" t="str">
        <f>IF(ISERROR(VLOOKUP(B113,'210812'!B:B,1,FALSE)),"yes","no")</f>
        <v>no</v>
      </c>
      <c r="G113" s="2" t="s">
        <v>309</v>
      </c>
      <c r="H113" s="11" t="str">
        <f>IF(ISNA(VLOOKUP(B113,CEEMEA!$A:$A,1,0)),IF(ISNA(VLOOKUP(B113,Removes!$A:$A,1,0)),IF(ISNA(VLOOKUP(B113,TTM!$A:$A,1,0)),IF(ISNA(VLOOKUP(B113,FastTrack!$A:$A,1,0)),"Smart421","FastTrack"),"TTM"),"Remove"),"CEEMEA")</f>
        <v>Smart421</v>
      </c>
      <c r="I113" s="11" t="str">
        <f>IF(COUNTIF(schedule!BO$1:ZZ$100,B113)=0,"new","scheduled")</f>
        <v>scheduled</v>
      </c>
    </row>
    <row r="114" spans="1:9">
      <c r="A114" s="11" t="s">
        <v>233</v>
      </c>
      <c r="B114" s="13">
        <v>1203260617051</v>
      </c>
      <c r="C114" s="11" t="str">
        <f>IF(ISERROR(VLOOKUP(B114,#REF!,2,FALSE)),"new",VLOOKUP(B114,#REF!,2,FALSE))</f>
        <v>new</v>
      </c>
      <c r="D114" s="11" t="str">
        <f>IF(ISERROR(VLOOKUP(B114,#REF!,3,FALSE)),"new",IF(VLOOKUP(B114,#REF!,3,FALSE)="new","existing",VLOOKUP(B114,#REF!,3,FALSE)))</f>
        <v>new</v>
      </c>
      <c r="E114" s="4" t="e">
        <f t="shared" si="1"/>
        <v>#VALUE!</v>
      </c>
      <c r="F114" s="11" t="str">
        <f>IF(ISERROR(VLOOKUP(B114,'210812'!B:B,1,FALSE)),"yes","no")</f>
        <v>no</v>
      </c>
      <c r="G114" s="2" t="s">
        <v>316</v>
      </c>
      <c r="H114" s="11" t="str">
        <f>IF(ISNA(VLOOKUP(B114,CEEMEA!$A:$A,1,0)),IF(ISNA(VLOOKUP(B114,Removes!$A:$A,1,0)),IF(ISNA(VLOOKUP(B114,TTM!$A:$A,1,0)),IF(ISNA(VLOOKUP(B114,FastTrack!$A:$A,1,0)),"Smart421","FastTrack"),"TTM"),"Remove"),"CEEMEA")</f>
        <v>Smart421</v>
      </c>
      <c r="I114" s="11" t="str">
        <f>IF(COUNTIF(schedule!BO$1:ZZ$100,B114)=0,"new","scheduled")</f>
        <v>scheduled</v>
      </c>
    </row>
    <row r="115" spans="1:9">
      <c r="A115" s="11" t="s">
        <v>387</v>
      </c>
      <c r="B115" s="13">
        <v>1203261328163</v>
      </c>
      <c r="C115" s="11" t="str">
        <f>IF(ISERROR(VLOOKUP(B115,#REF!,2,FALSE)),"new",VLOOKUP(B115,#REF!,2,FALSE))</f>
        <v>new</v>
      </c>
      <c r="D115" s="11" t="str">
        <f>IF(ISERROR(VLOOKUP(B115,#REF!,3,FALSE)),"new",IF(VLOOKUP(B115,#REF!,3,FALSE)="new","existing",VLOOKUP(B115,#REF!,3,FALSE)))</f>
        <v>new</v>
      </c>
      <c r="E115" s="4" t="e">
        <f t="shared" si="1"/>
        <v>#VALUE!</v>
      </c>
      <c r="F115" s="11" t="str">
        <f>IF(ISERROR(VLOOKUP(B115,'210812'!B:B,1,FALSE)),"yes","no")</f>
        <v>yes</v>
      </c>
      <c r="G115" s="2" t="s">
        <v>388</v>
      </c>
      <c r="H115" s="11" t="str">
        <f>IF(ISNA(VLOOKUP(B115,CEEMEA!$A:$A,1,0)),IF(ISNA(VLOOKUP(B115,Removes!$A:$A,1,0)),IF(ISNA(VLOOKUP(B115,TTM!$A:$A,1,0)),IF(ISNA(VLOOKUP(B115,FastTrack!$A:$A,1,0)),"Smart421","FastTrack"),"TTM"),"Remove"),"CEEMEA")</f>
        <v>Smart421</v>
      </c>
      <c r="I115" s="11" t="str">
        <f>IF(COUNTIF(schedule!BO$1:ZZ$100,B115)=0,"new","scheduled")</f>
        <v>new</v>
      </c>
    </row>
    <row r="116" spans="1:9">
      <c r="A116" s="11" t="s">
        <v>385</v>
      </c>
      <c r="B116" s="13">
        <v>1203261328203</v>
      </c>
      <c r="C116" s="11" t="str">
        <f>IF(ISERROR(VLOOKUP(B116,#REF!,2,FALSE)),"new",VLOOKUP(B116,#REF!,2,FALSE))</f>
        <v>new</v>
      </c>
      <c r="D116" s="11" t="str">
        <f>IF(ISERROR(VLOOKUP(B116,#REF!,3,FALSE)),"new",IF(VLOOKUP(B116,#REF!,3,FALSE)="new","existing",VLOOKUP(B116,#REF!,3,FALSE)))</f>
        <v>new</v>
      </c>
      <c r="E116" s="4" t="e">
        <f t="shared" si="1"/>
        <v>#VALUE!</v>
      </c>
      <c r="F116" s="11" t="str">
        <f>IF(ISERROR(VLOOKUP(B116,'210812'!B:B,1,FALSE)),"yes","no")</f>
        <v>yes</v>
      </c>
      <c r="G116" s="2" t="s">
        <v>386</v>
      </c>
      <c r="H116" s="11" t="str">
        <f>IF(ISNA(VLOOKUP(B116,CEEMEA!$A:$A,1,0)),IF(ISNA(VLOOKUP(B116,Removes!$A:$A,1,0)),IF(ISNA(VLOOKUP(B116,TTM!$A:$A,1,0)),IF(ISNA(VLOOKUP(B116,FastTrack!$A:$A,1,0)),"Smart421","FastTrack"),"TTM"),"Remove"),"CEEMEA")</f>
        <v>Smart421</v>
      </c>
      <c r="I116" s="11" t="str">
        <f>IF(COUNTIF(schedule!BO$1:ZZ$100,B116)=0,"new","scheduled")</f>
        <v>new</v>
      </c>
    </row>
    <row r="117" spans="1:9">
      <c r="A117" s="11" t="s">
        <v>401</v>
      </c>
      <c r="B117" s="13">
        <v>1203261328253</v>
      </c>
      <c r="C117" s="11" t="str">
        <f>IF(ISERROR(VLOOKUP(B117,#REF!,2,FALSE)),"new",VLOOKUP(B117,#REF!,2,FALSE))</f>
        <v>new</v>
      </c>
      <c r="D117" s="11" t="str">
        <f>IF(ISERROR(VLOOKUP(B117,#REF!,3,FALSE)),"new",IF(VLOOKUP(B117,#REF!,3,FALSE)="new","existing",VLOOKUP(B117,#REF!,3,FALSE)))</f>
        <v>new</v>
      </c>
      <c r="E117" s="4" t="e">
        <f t="shared" si="1"/>
        <v>#VALUE!</v>
      </c>
      <c r="F117" s="11" t="str">
        <f>IF(ISERROR(VLOOKUP(B117,'210812'!B:B,1,FALSE)),"yes","no")</f>
        <v>yes</v>
      </c>
      <c r="G117" s="2" t="s">
        <v>534</v>
      </c>
      <c r="H117" s="11" t="str">
        <f>IF(ISNA(VLOOKUP(B117,CEEMEA!$A:$A,1,0)),IF(ISNA(VLOOKUP(B117,Removes!$A:$A,1,0)),IF(ISNA(VLOOKUP(B117,TTM!$A:$A,1,0)),IF(ISNA(VLOOKUP(B117,FastTrack!$A:$A,1,0)),"Smart421","FastTrack"),"TTM"),"Remove"),"CEEMEA")</f>
        <v>Smart421</v>
      </c>
      <c r="I117" s="11" t="str">
        <f>IF(COUNTIF(schedule!BO$1:ZZ$100,B117)=0,"new","scheduled")</f>
        <v>new</v>
      </c>
    </row>
    <row r="118" spans="1:9">
      <c r="A118" s="11" t="s">
        <v>400</v>
      </c>
      <c r="B118" s="13">
        <v>1203261328293</v>
      </c>
      <c r="C118" s="11" t="str">
        <f>IF(ISERROR(VLOOKUP(B118,#REF!,2,FALSE)),"new",VLOOKUP(B118,#REF!,2,FALSE))</f>
        <v>new</v>
      </c>
      <c r="D118" s="11" t="str">
        <f>IF(ISERROR(VLOOKUP(B118,#REF!,3,FALSE)),"new",IF(VLOOKUP(B118,#REF!,3,FALSE)="new","existing",VLOOKUP(B118,#REF!,3,FALSE)))</f>
        <v>new</v>
      </c>
      <c r="E118" s="4" t="e">
        <f t="shared" si="1"/>
        <v>#VALUE!</v>
      </c>
      <c r="F118" s="11" t="str">
        <f>IF(ISERROR(VLOOKUP(B118,'210812'!B:B,1,FALSE)),"yes","no")</f>
        <v>yes</v>
      </c>
      <c r="G118" s="2" t="s">
        <v>533</v>
      </c>
      <c r="H118" s="11" t="str">
        <f>IF(ISNA(VLOOKUP(B118,CEEMEA!$A:$A,1,0)),IF(ISNA(VLOOKUP(B118,Removes!$A:$A,1,0)),IF(ISNA(VLOOKUP(B118,TTM!$A:$A,1,0)),IF(ISNA(VLOOKUP(B118,FastTrack!$A:$A,1,0)),"Smart421","FastTrack"),"TTM"),"Remove"),"CEEMEA")</f>
        <v>Smart421</v>
      </c>
      <c r="I118" s="11" t="str">
        <f>IF(COUNTIF(schedule!BO$1:ZZ$100,B118)=0,"new","scheduled")</f>
        <v>new</v>
      </c>
    </row>
    <row r="119" spans="1:9">
      <c r="A119" s="11" t="s">
        <v>399</v>
      </c>
      <c r="B119" s="13">
        <v>1203261328333</v>
      </c>
      <c r="C119" s="11" t="str">
        <f>IF(ISERROR(VLOOKUP(B119,#REF!,2,FALSE)),"new",VLOOKUP(B119,#REF!,2,FALSE))</f>
        <v>new</v>
      </c>
      <c r="D119" s="11" t="str">
        <f>IF(ISERROR(VLOOKUP(B119,#REF!,3,FALSE)),"new",IF(VLOOKUP(B119,#REF!,3,FALSE)="new","existing",VLOOKUP(B119,#REF!,3,FALSE)))</f>
        <v>new</v>
      </c>
      <c r="E119" s="4" t="e">
        <f t="shared" si="1"/>
        <v>#VALUE!</v>
      </c>
      <c r="F119" s="11" t="str">
        <f>IF(ISERROR(VLOOKUP(B119,'210812'!B:B,1,FALSE)),"yes","no")</f>
        <v>yes</v>
      </c>
      <c r="G119" s="2" t="s">
        <v>532</v>
      </c>
      <c r="H119" s="11" t="str">
        <f>IF(ISNA(VLOOKUP(B119,CEEMEA!$A:$A,1,0)),IF(ISNA(VLOOKUP(B119,Removes!$A:$A,1,0)),IF(ISNA(VLOOKUP(B119,TTM!$A:$A,1,0)),IF(ISNA(VLOOKUP(B119,FastTrack!$A:$A,1,0)),"Smart421","FastTrack"),"TTM"),"Remove"),"CEEMEA")</f>
        <v>Smart421</v>
      </c>
      <c r="I119" s="11" t="str">
        <f>IF(COUNTIF(schedule!BO$1:ZZ$100,B119)=0,"new","scheduled")</f>
        <v>new</v>
      </c>
    </row>
    <row r="120" spans="1:9">
      <c r="A120" s="1" t="s">
        <v>471</v>
      </c>
      <c r="B120" s="13">
        <v>1203261328382</v>
      </c>
      <c r="C120" s="11" t="str">
        <f>IF(ISERROR(VLOOKUP(B120,#REF!,2,FALSE)),"new",VLOOKUP(B120,#REF!,2,FALSE))</f>
        <v>new</v>
      </c>
      <c r="D120" s="11" t="str">
        <f>IF(ISERROR(VLOOKUP(B120,#REF!,3,FALSE)),"new",IF(VLOOKUP(B120,#REF!,3,FALSE)="new","existing",VLOOKUP(B120,#REF!,3,FALSE)))</f>
        <v>new</v>
      </c>
      <c r="E120" s="4" t="e">
        <f t="shared" si="1"/>
        <v>#VALUE!</v>
      </c>
      <c r="F120" s="11" t="str">
        <f>IF(ISERROR(VLOOKUP(B120,'210812'!B:B,1,FALSE)),"yes","no")</f>
        <v>yes</v>
      </c>
      <c r="G120" s="2" t="s">
        <v>472</v>
      </c>
      <c r="H120" s="11" t="str">
        <f>IF(ISNA(VLOOKUP(B120,CEEMEA!$A:$A,1,0)),IF(ISNA(VLOOKUP(B120,Removes!$A:$A,1,0)),IF(ISNA(VLOOKUP(B120,TTM!$A:$A,1,0)),IF(ISNA(VLOOKUP(B120,FastTrack!$A:$A,1,0)),"Smart421","FastTrack"),"TTM"),"Remove"),"CEEMEA")</f>
        <v>Smart421</v>
      </c>
      <c r="I120" s="11" t="str">
        <f>IF(COUNTIF(schedule!BO$1:ZZ$100,B120)=0,"new","scheduled")</f>
        <v>new</v>
      </c>
    </row>
    <row r="121" spans="1:9">
      <c r="A121" s="11" t="s">
        <v>483</v>
      </c>
      <c r="B121" s="13">
        <v>1203261328431</v>
      </c>
      <c r="C121" s="11" t="str">
        <f>IF(ISERROR(VLOOKUP(B121,#REF!,2,FALSE)),"new",VLOOKUP(B121,#REF!,2,FALSE))</f>
        <v>new</v>
      </c>
      <c r="D121" s="11" t="str">
        <f>IF(ISERROR(VLOOKUP(B121,#REF!,3,FALSE)),"new",IF(VLOOKUP(B121,#REF!,3,FALSE)="new","existing",VLOOKUP(B121,#REF!,3,FALSE)))</f>
        <v>new</v>
      </c>
      <c r="E121" s="4" t="e">
        <f t="shared" si="1"/>
        <v>#VALUE!</v>
      </c>
      <c r="F121" s="11" t="str">
        <f>IF(ISERROR(VLOOKUP(B121,'210812'!B:B,1,FALSE)),"yes","no")</f>
        <v>yes</v>
      </c>
      <c r="G121" s="2" t="s">
        <v>484</v>
      </c>
      <c r="H121" s="11" t="str">
        <f>IF(ISNA(VLOOKUP(B121,CEEMEA!$A:$A,1,0)),IF(ISNA(VLOOKUP(B121,Removes!$A:$A,1,0)),IF(ISNA(VLOOKUP(B121,TTM!$A:$A,1,0)),IF(ISNA(VLOOKUP(B121,FastTrack!$A:$A,1,0)),"Smart421","FastTrack"),"TTM"),"Remove"),"CEEMEA")</f>
        <v>Smart421</v>
      </c>
      <c r="I121" s="11" t="str">
        <f>IF(COUNTIF(schedule!BO$1:ZZ$100,B121)=0,"new","scheduled")</f>
        <v>new</v>
      </c>
    </row>
    <row r="122" spans="1:9">
      <c r="A122" s="1" t="s">
        <v>473</v>
      </c>
      <c r="B122" s="13">
        <v>1203261328483</v>
      </c>
      <c r="C122" s="11" t="str">
        <f>IF(ISERROR(VLOOKUP(B122,#REF!,2,FALSE)),"new",VLOOKUP(B122,#REF!,2,FALSE))</f>
        <v>new</v>
      </c>
      <c r="D122" s="11" t="str">
        <f>IF(ISERROR(VLOOKUP(B122,#REF!,3,FALSE)),"new",IF(VLOOKUP(B122,#REF!,3,FALSE)="new","existing",VLOOKUP(B122,#REF!,3,FALSE)))</f>
        <v>new</v>
      </c>
      <c r="E122" s="4" t="e">
        <f t="shared" si="1"/>
        <v>#VALUE!</v>
      </c>
      <c r="F122" s="11" t="str">
        <f>IF(ISERROR(VLOOKUP(B122,'210812'!B:B,1,FALSE)),"yes","no")</f>
        <v>yes</v>
      </c>
      <c r="G122" s="2" t="s">
        <v>474</v>
      </c>
      <c r="H122" s="11" t="str">
        <f>IF(ISNA(VLOOKUP(B122,CEEMEA!$A:$A,1,0)),IF(ISNA(VLOOKUP(B122,Removes!$A:$A,1,0)),IF(ISNA(VLOOKUP(B122,TTM!$A:$A,1,0)),IF(ISNA(VLOOKUP(B122,FastTrack!$A:$A,1,0)),"Smart421","FastTrack"),"TTM"),"Remove"),"CEEMEA")</f>
        <v>Smart421</v>
      </c>
      <c r="I122" s="11" t="str">
        <f>IF(COUNTIF(schedule!BO$1:ZZ$100,B122)=0,"new","scheduled")</f>
        <v>new</v>
      </c>
    </row>
    <row r="123" spans="1:9">
      <c r="A123" s="1" t="s">
        <v>469</v>
      </c>
      <c r="B123" s="13">
        <v>1203261328533</v>
      </c>
      <c r="C123" s="11" t="str">
        <f>IF(ISERROR(VLOOKUP(B123,#REF!,2,FALSE)),"new",VLOOKUP(B123,#REF!,2,FALSE))</f>
        <v>new</v>
      </c>
      <c r="D123" s="11" t="str">
        <f>IF(ISERROR(VLOOKUP(B123,#REF!,3,FALSE)),"new",IF(VLOOKUP(B123,#REF!,3,FALSE)="new","existing",VLOOKUP(B123,#REF!,3,FALSE)))</f>
        <v>new</v>
      </c>
      <c r="E123" s="4" t="e">
        <f t="shared" si="1"/>
        <v>#VALUE!</v>
      </c>
      <c r="F123" s="11" t="str">
        <f>IF(ISERROR(VLOOKUP(B123,'210812'!B:B,1,FALSE)),"yes","no")</f>
        <v>yes</v>
      </c>
      <c r="G123" s="2" t="s">
        <v>470</v>
      </c>
      <c r="H123" s="11" t="str">
        <f>IF(ISNA(VLOOKUP(B123,CEEMEA!$A:$A,1,0)),IF(ISNA(VLOOKUP(B123,Removes!$A:$A,1,0)),IF(ISNA(VLOOKUP(B123,TTM!$A:$A,1,0)),IF(ISNA(VLOOKUP(B123,FastTrack!$A:$A,1,0)),"Smart421","FastTrack"),"TTM"),"Remove"),"CEEMEA")</f>
        <v>Smart421</v>
      </c>
      <c r="I123" s="11" t="str">
        <f>IF(COUNTIF(schedule!BO$1:ZZ$100,B123)=0,"new","scheduled")</f>
        <v>new</v>
      </c>
    </row>
    <row r="124" spans="1:9">
      <c r="A124" s="11" t="s">
        <v>479</v>
      </c>
      <c r="B124" s="13">
        <v>1203261328573</v>
      </c>
      <c r="C124" s="11" t="str">
        <f>IF(ISERROR(VLOOKUP(B124,#REF!,2,FALSE)),"new",VLOOKUP(B124,#REF!,2,FALSE))</f>
        <v>new</v>
      </c>
      <c r="D124" s="11" t="str">
        <f>IF(ISERROR(VLOOKUP(B124,#REF!,3,FALSE)),"new",IF(VLOOKUP(B124,#REF!,3,FALSE)="new","existing",VLOOKUP(B124,#REF!,3,FALSE)))</f>
        <v>new</v>
      </c>
      <c r="E124" s="4" t="e">
        <f t="shared" si="1"/>
        <v>#VALUE!</v>
      </c>
      <c r="F124" s="11" t="str">
        <f>IF(ISERROR(VLOOKUP(B124,'210812'!B:B,1,FALSE)),"yes","no")</f>
        <v>yes</v>
      </c>
      <c r="G124" s="2" t="s">
        <v>480</v>
      </c>
      <c r="H124" s="11" t="str">
        <f>IF(ISNA(VLOOKUP(B124,CEEMEA!$A:$A,1,0)),IF(ISNA(VLOOKUP(B124,Removes!$A:$A,1,0)),IF(ISNA(VLOOKUP(B124,TTM!$A:$A,1,0)),IF(ISNA(VLOOKUP(B124,FastTrack!$A:$A,1,0)),"Smart421","FastTrack"),"TTM"),"Remove"),"CEEMEA")</f>
        <v>Smart421</v>
      </c>
      <c r="I124" s="11" t="str">
        <f>IF(COUNTIF(schedule!BO$1:ZZ$100,B124)=0,"new","scheduled")</f>
        <v>new</v>
      </c>
    </row>
    <row r="125" spans="1:9">
      <c r="A125" s="11" t="s">
        <v>477</v>
      </c>
      <c r="B125" s="13">
        <v>1203261329023</v>
      </c>
      <c r="C125" s="11" t="str">
        <f>IF(ISERROR(VLOOKUP(B125,#REF!,2,FALSE)),"new",VLOOKUP(B125,#REF!,2,FALSE))</f>
        <v>new</v>
      </c>
      <c r="D125" s="11" t="str">
        <f>IF(ISERROR(VLOOKUP(B125,#REF!,3,FALSE)),"new",IF(VLOOKUP(B125,#REF!,3,FALSE)="new","existing",VLOOKUP(B125,#REF!,3,FALSE)))</f>
        <v>new</v>
      </c>
      <c r="E125" s="4" t="e">
        <f t="shared" si="1"/>
        <v>#VALUE!</v>
      </c>
      <c r="F125" s="11" t="str">
        <f>IF(ISERROR(VLOOKUP(B125,'210812'!B:B,1,FALSE)),"yes","no")</f>
        <v>yes</v>
      </c>
      <c r="G125" s="2" t="s">
        <v>478</v>
      </c>
      <c r="H125" s="11" t="str">
        <f>IF(ISNA(VLOOKUP(B125,CEEMEA!$A:$A,1,0)),IF(ISNA(VLOOKUP(B125,Removes!$A:$A,1,0)),IF(ISNA(VLOOKUP(B125,TTM!$A:$A,1,0)),IF(ISNA(VLOOKUP(B125,FastTrack!$A:$A,1,0)),"Smart421","FastTrack"),"TTM"),"Remove"),"CEEMEA")</f>
        <v>Smart421</v>
      </c>
      <c r="I125" s="11" t="str">
        <f>IF(COUNTIF(schedule!BO$1:ZZ$100,B125)=0,"new","scheduled")</f>
        <v>new</v>
      </c>
    </row>
    <row r="126" spans="1:9">
      <c r="A126" s="11" t="s">
        <v>475</v>
      </c>
      <c r="B126" s="13">
        <v>1203261329183</v>
      </c>
      <c r="C126" s="11" t="str">
        <f>IF(ISERROR(VLOOKUP(B126,#REF!,2,FALSE)),"new",VLOOKUP(B126,#REF!,2,FALSE))</f>
        <v>new</v>
      </c>
      <c r="D126" s="11" t="str">
        <f>IF(ISERROR(VLOOKUP(B126,#REF!,3,FALSE)),"new",IF(VLOOKUP(B126,#REF!,3,FALSE)="new","existing",VLOOKUP(B126,#REF!,3,FALSE)))</f>
        <v>new</v>
      </c>
      <c r="E126" s="4" t="e">
        <f t="shared" si="1"/>
        <v>#VALUE!</v>
      </c>
      <c r="F126" s="11" t="str">
        <f>IF(ISERROR(VLOOKUP(B126,'210812'!B:B,1,FALSE)),"yes","no")</f>
        <v>yes</v>
      </c>
      <c r="G126" s="2" t="s">
        <v>476</v>
      </c>
      <c r="H126" s="11" t="str">
        <f>IF(ISNA(VLOOKUP(B126,CEEMEA!$A:$A,1,0)),IF(ISNA(VLOOKUP(B126,Removes!$A:$A,1,0)),IF(ISNA(VLOOKUP(B126,TTM!$A:$A,1,0)),IF(ISNA(VLOOKUP(B126,FastTrack!$A:$A,1,0)),"Smart421","FastTrack"),"TTM"),"Remove"),"CEEMEA")</f>
        <v>Smart421</v>
      </c>
      <c r="I126" s="11" t="str">
        <f>IF(COUNTIF(schedule!BO$1:ZZ$100,B126)=0,"new","scheduled")</f>
        <v>new</v>
      </c>
    </row>
    <row r="127" spans="1:9">
      <c r="A127" s="1" t="s">
        <v>464</v>
      </c>
      <c r="B127" s="13">
        <v>1203261329233</v>
      </c>
      <c r="C127" s="11" t="str">
        <f>IF(ISERROR(VLOOKUP(B127,#REF!,2,FALSE)),"new",VLOOKUP(B127,#REF!,2,FALSE))</f>
        <v>new</v>
      </c>
      <c r="D127" s="11" t="str">
        <f>IF(ISERROR(VLOOKUP(B127,#REF!,3,FALSE)),"new",IF(VLOOKUP(B127,#REF!,3,FALSE)="new","existing",VLOOKUP(B127,#REF!,3,FALSE)))</f>
        <v>new</v>
      </c>
      <c r="E127" s="4" t="e">
        <f t="shared" si="1"/>
        <v>#VALUE!</v>
      </c>
      <c r="F127" s="11" t="str">
        <f>IF(ISERROR(VLOOKUP(B127,'210812'!B:B,1,FALSE)),"yes","no")</f>
        <v>yes</v>
      </c>
      <c r="G127" s="2" t="s">
        <v>465</v>
      </c>
      <c r="H127" s="11" t="str">
        <f>IF(ISNA(VLOOKUP(B127,CEEMEA!$A:$A,1,0)),IF(ISNA(VLOOKUP(B127,Removes!$A:$A,1,0)),IF(ISNA(VLOOKUP(B127,TTM!$A:$A,1,0)),IF(ISNA(VLOOKUP(B127,FastTrack!$A:$A,1,0)),"Smart421","FastTrack"),"TTM"),"Remove"),"CEEMEA")</f>
        <v>Smart421</v>
      </c>
      <c r="I127" s="11" t="str">
        <f>IF(COUNTIF(schedule!BO$1:ZZ$100,B127)=0,"new","scheduled")</f>
        <v>new</v>
      </c>
    </row>
    <row r="128" spans="1:9">
      <c r="A128" s="1" t="s">
        <v>460</v>
      </c>
      <c r="B128" s="13">
        <v>1203261329273</v>
      </c>
      <c r="C128" s="11" t="str">
        <f>IF(ISERROR(VLOOKUP(B128,#REF!,2,FALSE)),"new",VLOOKUP(B128,#REF!,2,FALSE))</f>
        <v>new</v>
      </c>
      <c r="D128" s="11" t="str">
        <f>IF(ISERROR(VLOOKUP(B128,#REF!,3,FALSE)),"new",IF(VLOOKUP(B128,#REF!,3,FALSE)="new","existing",VLOOKUP(B128,#REF!,3,FALSE)))</f>
        <v>new</v>
      </c>
      <c r="E128" s="4" t="e">
        <f t="shared" si="1"/>
        <v>#VALUE!</v>
      </c>
      <c r="F128" s="11" t="str">
        <f>IF(ISERROR(VLOOKUP(B128,'210812'!B:B,1,FALSE)),"yes","no")</f>
        <v>yes</v>
      </c>
      <c r="G128" s="2" t="s">
        <v>461</v>
      </c>
      <c r="H128" s="11" t="str">
        <f>IF(ISNA(VLOOKUP(B128,CEEMEA!$A:$A,1,0)),IF(ISNA(VLOOKUP(B128,Removes!$A:$A,1,0)),IF(ISNA(VLOOKUP(B128,TTM!$A:$A,1,0)),IF(ISNA(VLOOKUP(B128,FastTrack!$A:$A,1,0)),"Smart421","FastTrack"),"TTM"),"Remove"),"CEEMEA")</f>
        <v>Smart421</v>
      </c>
      <c r="I128" s="11" t="str">
        <f>IF(COUNTIF(schedule!BO$1:ZZ$100,B128)=0,"new","scheduled")</f>
        <v>new</v>
      </c>
    </row>
    <row r="129" spans="1:9">
      <c r="A129" s="1" t="s">
        <v>462</v>
      </c>
      <c r="B129" s="13">
        <v>1203261329333</v>
      </c>
      <c r="C129" s="11" t="str">
        <f>IF(ISERROR(VLOOKUP(B129,#REF!,2,FALSE)),"new",VLOOKUP(B129,#REF!,2,FALSE))</f>
        <v>new</v>
      </c>
      <c r="D129" s="11" t="str">
        <f>IF(ISERROR(VLOOKUP(B129,#REF!,3,FALSE)),"new",IF(VLOOKUP(B129,#REF!,3,FALSE)="new","existing",VLOOKUP(B129,#REF!,3,FALSE)))</f>
        <v>new</v>
      </c>
      <c r="E129" s="4" t="e">
        <f t="shared" si="1"/>
        <v>#VALUE!</v>
      </c>
      <c r="F129" s="11" t="str">
        <f>IF(ISERROR(VLOOKUP(B129,'210812'!B:B,1,FALSE)),"yes","no")</f>
        <v>yes</v>
      </c>
      <c r="G129" s="2" t="s">
        <v>463</v>
      </c>
      <c r="H129" s="11" t="str">
        <f>IF(ISNA(VLOOKUP(B129,CEEMEA!$A:$A,1,0)),IF(ISNA(VLOOKUP(B129,Removes!$A:$A,1,0)),IF(ISNA(VLOOKUP(B129,TTM!$A:$A,1,0)),IF(ISNA(VLOOKUP(B129,FastTrack!$A:$A,1,0)),"Smart421","FastTrack"),"TTM"),"Remove"),"CEEMEA")</f>
        <v>Smart421</v>
      </c>
      <c r="I129" s="11" t="str">
        <f>IF(COUNTIF(schedule!BO$1:ZZ$100,B129)=0,"new","scheduled")</f>
        <v>new</v>
      </c>
    </row>
    <row r="130" spans="1:9">
      <c r="A130" s="1" t="s">
        <v>458</v>
      </c>
      <c r="B130" s="13">
        <v>1203261329393</v>
      </c>
      <c r="C130" s="11" t="str">
        <f>IF(ISERROR(VLOOKUP(B130,#REF!,2,FALSE)),"new",VLOOKUP(B130,#REF!,2,FALSE))</f>
        <v>new</v>
      </c>
      <c r="D130" s="11" t="str">
        <f>IF(ISERROR(VLOOKUP(B130,#REF!,3,FALSE)),"new",IF(VLOOKUP(B130,#REF!,3,FALSE)="new","existing",VLOOKUP(B130,#REF!,3,FALSE)))</f>
        <v>new</v>
      </c>
      <c r="E130" s="4" t="e">
        <f t="shared" ref="E130:E159" si="2">DATEVALUE(MID(G130,SEARCH("/",G130,1)-2,10))</f>
        <v>#VALUE!</v>
      </c>
      <c r="F130" s="11" t="str">
        <f>IF(ISERROR(VLOOKUP(B130,'210812'!B:B,1,FALSE)),"yes","no")</f>
        <v>yes</v>
      </c>
      <c r="G130" s="2" t="s">
        <v>459</v>
      </c>
      <c r="H130" s="11" t="str">
        <f>IF(ISNA(VLOOKUP(B130,CEEMEA!$A:$A,1,0)),IF(ISNA(VLOOKUP(B130,Removes!$A:$A,1,0)),IF(ISNA(VLOOKUP(B130,TTM!$A:$A,1,0)),IF(ISNA(VLOOKUP(B130,FastTrack!$A:$A,1,0)),"Smart421","FastTrack"),"TTM"),"Remove"),"CEEMEA")</f>
        <v>Smart421</v>
      </c>
      <c r="I130" s="11" t="str">
        <f>IF(COUNTIF(schedule!BO$1:ZZ$100,B130)=0,"new","scheduled")</f>
        <v>new</v>
      </c>
    </row>
    <row r="131" spans="1:9">
      <c r="A131" s="1" t="s">
        <v>454</v>
      </c>
      <c r="B131" s="13">
        <v>1203261329433</v>
      </c>
      <c r="C131" s="11" t="str">
        <f>IF(ISERROR(VLOOKUP(B131,#REF!,2,FALSE)),"new",VLOOKUP(B131,#REF!,2,FALSE))</f>
        <v>new</v>
      </c>
      <c r="D131" s="11" t="str">
        <f>IF(ISERROR(VLOOKUP(B131,#REF!,3,FALSE)),"new",IF(VLOOKUP(B131,#REF!,3,FALSE)="new","existing",VLOOKUP(B131,#REF!,3,FALSE)))</f>
        <v>new</v>
      </c>
      <c r="E131" s="4" t="e">
        <f t="shared" si="2"/>
        <v>#VALUE!</v>
      </c>
      <c r="F131" s="11" t="str">
        <f>IF(ISERROR(VLOOKUP(B131,'210812'!B:B,1,FALSE)),"yes","no")</f>
        <v>yes</v>
      </c>
      <c r="G131" s="2" t="s">
        <v>455</v>
      </c>
      <c r="H131" s="11" t="str">
        <f>IF(ISNA(VLOOKUP(B131,CEEMEA!$A:$A,1,0)),IF(ISNA(VLOOKUP(B131,Removes!$A:$A,1,0)),IF(ISNA(VLOOKUP(B131,TTM!$A:$A,1,0)),IF(ISNA(VLOOKUP(B131,FastTrack!$A:$A,1,0)),"Smart421","FastTrack"),"TTM"),"Remove"),"CEEMEA")</f>
        <v>Smart421</v>
      </c>
      <c r="I131" s="11" t="str">
        <f>IF(COUNTIF(schedule!BO$1:ZZ$100,B131)=0,"new","scheduled")</f>
        <v>new</v>
      </c>
    </row>
    <row r="132" spans="1:9">
      <c r="A132" s="1" t="s">
        <v>452</v>
      </c>
      <c r="B132" s="13">
        <v>1203261329473</v>
      </c>
      <c r="C132" s="11" t="str">
        <f>IF(ISERROR(VLOOKUP(B132,#REF!,2,FALSE)),"new",VLOOKUP(B132,#REF!,2,FALSE))</f>
        <v>new</v>
      </c>
      <c r="D132" s="11" t="str">
        <f>IF(ISERROR(VLOOKUP(B132,#REF!,3,FALSE)),"new",IF(VLOOKUP(B132,#REF!,3,FALSE)="new","existing",VLOOKUP(B132,#REF!,3,FALSE)))</f>
        <v>new</v>
      </c>
      <c r="E132" s="4" t="e">
        <f t="shared" si="2"/>
        <v>#VALUE!</v>
      </c>
      <c r="F132" s="11" t="str">
        <f>IF(ISERROR(VLOOKUP(B132,'210812'!B:B,1,FALSE)),"yes","no")</f>
        <v>yes</v>
      </c>
      <c r="G132" s="2" t="s">
        <v>453</v>
      </c>
      <c r="H132" s="11" t="str">
        <f>IF(ISNA(VLOOKUP(B132,CEEMEA!$A:$A,1,0)),IF(ISNA(VLOOKUP(B132,Removes!$A:$A,1,0)),IF(ISNA(VLOOKUP(B132,TTM!$A:$A,1,0)),IF(ISNA(VLOOKUP(B132,FastTrack!$A:$A,1,0)),"Smart421","FastTrack"),"TTM"),"Remove"),"CEEMEA")</f>
        <v>Smart421</v>
      </c>
      <c r="I132" s="11" t="str">
        <f>IF(COUNTIF(schedule!BO$1:ZZ$100,B132)=0,"new","scheduled")</f>
        <v>new</v>
      </c>
    </row>
    <row r="133" spans="1:9">
      <c r="A133" s="1" t="s">
        <v>456</v>
      </c>
      <c r="B133" s="13">
        <v>1203261329513</v>
      </c>
      <c r="C133" s="11" t="str">
        <f>IF(ISERROR(VLOOKUP(B133,#REF!,2,FALSE)),"new",VLOOKUP(B133,#REF!,2,FALSE))</f>
        <v>new</v>
      </c>
      <c r="D133" s="11" t="str">
        <f>IF(ISERROR(VLOOKUP(B133,#REF!,3,FALSE)),"new",IF(VLOOKUP(B133,#REF!,3,FALSE)="new","existing",VLOOKUP(B133,#REF!,3,FALSE)))</f>
        <v>new</v>
      </c>
      <c r="E133" s="4" t="e">
        <f t="shared" si="2"/>
        <v>#VALUE!</v>
      </c>
      <c r="F133" s="11" t="str">
        <f>IF(ISERROR(VLOOKUP(B133,'210812'!B:B,1,FALSE)),"yes","no")</f>
        <v>yes</v>
      </c>
      <c r="G133" s="2" t="s">
        <v>457</v>
      </c>
      <c r="H133" s="11" t="str">
        <f>IF(ISNA(VLOOKUP(B133,CEEMEA!$A:$A,1,0)),IF(ISNA(VLOOKUP(B133,Removes!$A:$A,1,0)),IF(ISNA(VLOOKUP(B133,TTM!$A:$A,1,0)),IF(ISNA(VLOOKUP(B133,FastTrack!$A:$A,1,0)),"Smart421","FastTrack"),"TTM"),"Remove"),"CEEMEA")</f>
        <v>Smart421</v>
      </c>
      <c r="I133" s="11" t="str">
        <f>IF(COUNTIF(schedule!BO$1:ZZ$100,B133)=0,"new","scheduled")</f>
        <v>new</v>
      </c>
    </row>
    <row r="134" spans="1:9">
      <c r="A134" s="11" t="s">
        <v>148</v>
      </c>
      <c r="B134" s="13">
        <v>1205291205301</v>
      </c>
      <c r="C134" s="11" t="str">
        <f>IF(ISERROR(VLOOKUP(B134,#REF!,2,FALSE)),"new",VLOOKUP(B134,#REF!,2,FALSE))</f>
        <v>new</v>
      </c>
      <c r="D134" s="11" t="str">
        <f>IF(ISERROR(VLOOKUP(B134,#REF!,3,FALSE)),"new",IF(VLOOKUP(B134,#REF!,3,FALSE)="new","existing",VLOOKUP(B134,#REF!,3,FALSE)))</f>
        <v>new</v>
      </c>
      <c r="E134" s="4">
        <f t="shared" si="2"/>
        <v>40947</v>
      </c>
      <c r="F134" s="11" t="str">
        <f>IF(ISERROR(VLOOKUP(B134,'210812'!B:B,1,FALSE)),"yes","no")</f>
        <v>no</v>
      </c>
      <c r="G134" s="2" t="s">
        <v>299</v>
      </c>
      <c r="H134" s="11" t="str">
        <f>IF(ISNA(VLOOKUP(B134,CEEMEA!$A:$A,1,0)),IF(ISNA(VLOOKUP(B134,Removes!$A:$A,1,0)),IF(ISNA(VLOOKUP(B134,TTM!$A:$A,1,0)),IF(ISNA(VLOOKUP(B134,FastTrack!$A:$A,1,0)),"Smart421","FastTrack"),"TTM"),"Remove"),"CEEMEA")</f>
        <v>Smart421</v>
      </c>
      <c r="I134" s="11" t="str">
        <f>IF(COUNTIF(schedule!BO$1:ZZ$100,B134)=0,"new","scheduled")</f>
        <v>scheduled</v>
      </c>
    </row>
    <row r="135" spans="1:9">
      <c r="A135" s="11" t="s">
        <v>149</v>
      </c>
      <c r="B135" s="13">
        <v>1207050921551</v>
      </c>
      <c r="C135" s="11" t="str">
        <f>IF(ISERROR(VLOOKUP(B135,#REF!,2,FALSE)),"new",VLOOKUP(B135,#REF!,2,FALSE))</f>
        <v>new</v>
      </c>
      <c r="D135" s="11" t="str">
        <f>IF(ISERROR(VLOOKUP(B135,#REF!,3,FALSE)),"new",IF(VLOOKUP(B135,#REF!,3,FALSE)="new","existing",VLOOKUP(B135,#REF!,3,FALSE)))</f>
        <v>new</v>
      </c>
      <c r="E135" s="4">
        <f t="shared" si="2"/>
        <v>41189</v>
      </c>
      <c r="F135" s="11" t="str">
        <f>IF(ISERROR(VLOOKUP(B135,'210812'!B:B,1,FALSE)),"yes","no")</f>
        <v>no</v>
      </c>
      <c r="G135" s="2" t="s">
        <v>321</v>
      </c>
      <c r="H135" s="11" t="str">
        <f>IF(ISNA(VLOOKUP(B135,CEEMEA!$A:$A,1,0)),IF(ISNA(VLOOKUP(B135,Removes!$A:$A,1,0)),IF(ISNA(VLOOKUP(B135,TTM!$A:$A,1,0)),IF(ISNA(VLOOKUP(B135,FastTrack!$A:$A,1,0)),"Smart421","FastTrack"),"TTM"),"Remove"),"CEEMEA")</f>
        <v>Smart421</v>
      </c>
      <c r="I135" s="11" t="str">
        <f>IF(COUNTIF(schedule!BO$1:ZZ$100,B135)=0,"new","scheduled")</f>
        <v>scheduled</v>
      </c>
    </row>
    <row r="136" spans="1:9">
      <c r="A136" s="11" t="s">
        <v>231</v>
      </c>
      <c r="B136" s="13">
        <v>1207170258182</v>
      </c>
      <c r="C136" s="11" t="str">
        <f>IF(ISERROR(VLOOKUP(B136,#REF!,2,FALSE)),"new",VLOOKUP(B136,#REF!,2,FALSE))</f>
        <v>new</v>
      </c>
      <c r="D136" s="11" t="str">
        <f>IF(ISERROR(VLOOKUP(B136,#REF!,3,FALSE)),"new",IF(VLOOKUP(B136,#REF!,3,FALSE)="new","existing",VLOOKUP(B136,#REF!,3,FALSE)))</f>
        <v>new</v>
      </c>
      <c r="E136" s="4" t="e">
        <f t="shared" si="2"/>
        <v>#VALUE!</v>
      </c>
      <c r="F136" s="11" t="str">
        <f>IF(ISERROR(VLOOKUP(B136,'210812'!B:B,1,FALSE)),"yes","no")</f>
        <v>no</v>
      </c>
      <c r="G136" s="2" t="s">
        <v>310</v>
      </c>
      <c r="H136" s="11" t="str">
        <f>IF(ISNA(VLOOKUP(B136,CEEMEA!$A:$A,1,0)),IF(ISNA(VLOOKUP(B136,Removes!$A:$A,1,0)),IF(ISNA(VLOOKUP(B136,TTM!$A:$A,1,0)),IF(ISNA(VLOOKUP(B136,FastTrack!$A:$A,1,0)),"Smart421","FastTrack"),"TTM"),"Remove"),"CEEMEA")</f>
        <v>Remove</v>
      </c>
      <c r="I136" s="11" t="str">
        <f>IF(COUNTIF(schedule!BO$1:ZZ$100,B136)=0,"new","scheduled")</f>
        <v>scheduled</v>
      </c>
    </row>
    <row r="137" spans="1:9">
      <c r="A137" s="11" t="s">
        <v>37</v>
      </c>
      <c r="B137" s="13">
        <v>1207250800201</v>
      </c>
      <c r="C137" s="11" t="str">
        <f>IF(ISERROR(VLOOKUP(B137,#REF!,2,FALSE)),"new",VLOOKUP(B137,#REF!,2,FALSE))</f>
        <v>new</v>
      </c>
      <c r="D137" s="11" t="str">
        <f>IF(ISERROR(VLOOKUP(B137,#REF!,3,FALSE)),"new",IF(VLOOKUP(B137,#REF!,3,FALSE)="new","existing",VLOOKUP(B137,#REF!,3,FALSE)))</f>
        <v>new</v>
      </c>
      <c r="E137" s="4">
        <f t="shared" si="2"/>
        <v>41098</v>
      </c>
      <c r="F137" s="11" t="str">
        <f>IF(ISERROR(VLOOKUP(B137,'210812'!B:B,1,FALSE)),"yes","no")</f>
        <v>no</v>
      </c>
      <c r="G137" s="2" t="s">
        <v>289</v>
      </c>
      <c r="H137" s="11" t="str">
        <f>IF(ISNA(VLOOKUP(B137,CEEMEA!$A:$A,1,0)),IF(ISNA(VLOOKUP(B137,Removes!$A:$A,1,0)),IF(ISNA(VLOOKUP(B137,TTM!$A:$A,1,0)),IF(ISNA(VLOOKUP(B137,FastTrack!$A:$A,1,0)),"Smart421","FastTrack"),"TTM"),"Remove"),"CEEMEA")</f>
        <v>Smart421</v>
      </c>
      <c r="I137" s="11" t="str">
        <f>IF(COUNTIF(schedule!BO$1:ZZ$100,B137)=0,"new","scheduled")</f>
        <v>new</v>
      </c>
    </row>
    <row r="138" spans="1:9">
      <c r="A138" s="11" t="s">
        <v>397</v>
      </c>
      <c r="B138" s="13">
        <v>1207260343541</v>
      </c>
      <c r="C138" s="11" t="str">
        <f>IF(ISERROR(VLOOKUP(B138,#REF!,2,FALSE)),"new",VLOOKUP(B138,#REF!,2,FALSE))</f>
        <v>new</v>
      </c>
      <c r="D138" s="11" t="str">
        <f>IF(ISERROR(VLOOKUP(B138,#REF!,3,FALSE)),"new",IF(VLOOKUP(B138,#REF!,3,FALSE)="new","existing",VLOOKUP(B138,#REF!,3,FALSE)))</f>
        <v>new</v>
      </c>
      <c r="E138" s="4" t="e">
        <f t="shared" si="2"/>
        <v>#VALUE!</v>
      </c>
      <c r="F138" s="11" t="str">
        <f>IF(ISERROR(VLOOKUP(B138,'210812'!B:B,1,FALSE)),"yes","no")</f>
        <v>yes</v>
      </c>
      <c r="G138" s="2" t="s">
        <v>530</v>
      </c>
      <c r="H138" s="11" t="str">
        <f>IF(ISNA(VLOOKUP(B138,CEEMEA!$A:$A,1,0)),IF(ISNA(VLOOKUP(B138,Removes!$A:$A,1,0)),IF(ISNA(VLOOKUP(B138,TTM!$A:$A,1,0)),IF(ISNA(VLOOKUP(B138,FastTrack!$A:$A,1,0)),"Smart421","FastTrack"),"TTM"),"Remove"),"CEEMEA")</f>
        <v>Smart421</v>
      </c>
      <c r="I138" s="11" t="str">
        <f>IF(COUNTIF(schedule!BO$1:ZZ$100,B138)=0,"new","scheduled")</f>
        <v>scheduled</v>
      </c>
    </row>
    <row r="139" spans="1:9">
      <c r="A139" s="11" t="s">
        <v>398</v>
      </c>
      <c r="B139" s="13">
        <v>1207260343573</v>
      </c>
      <c r="C139" s="11" t="str">
        <f>IF(ISERROR(VLOOKUP(B139,#REF!,2,FALSE)),"new",VLOOKUP(B139,#REF!,2,FALSE))</f>
        <v>new</v>
      </c>
      <c r="D139" s="11" t="str">
        <f>IF(ISERROR(VLOOKUP(B139,#REF!,3,FALSE)),"new",IF(VLOOKUP(B139,#REF!,3,FALSE)="new","existing",VLOOKUP(B139,#REF!,3,FALSE)))</f>
        <v>new</v>
      </c>
      <c r="E139" s="4" t="e">
        <f t="shared" si="2"/>
        <v>#VALUE!</v>
      </c>
      <c r="F139" s="11" t="str">
        <f>IF(ISERROR(VLOOKUP(B139,'210812'!B:B,1,FALSE)),"yes","no")</f>
        <v>yes</v>
      </c>
      <c r="G139" s="2" t="s">
        <v>531</v>
      </c>
      <c r="H139" s="11" t="str">
        <f>IF(ISNA(VLOOKUP(B139,CEEMEA!$A:$A,1,0)),IF(ISNA(VLOOKUP(B139,Removes!$A:$A,1,0)),IF(ISNA(VLOOKUP(B139,TTM!$A:$A,1,0)),IF(ISNA(VLOOKUP(B139,FastTrack!$A:$A,1,0)),"Smart421","FastTrack"),"TTM"),"Remove"),"CEEMEA")</f>
        <v>Smart421</v>
      </c>
      <c r="I139" s="11" t="str">
        <f>IF(COUNTIF(schedule!BO$1:ZZ$100,B139)=0,"new","scheduled")</f>
        <v>scheduled</v>
      </c>
    </row>
    <row r="140" spans="1:9">
      <c r="A140" s="11" t="s">
        <v>348</v>
      </c>
      <c r="B140" s="13">
        <v>1207260343593</v>
      </c>
      <c r="C140" s="11" t="str">
        <f>IF(ISERROR(VLOOKUP(B140,#REF!,2,FALSE)),"new",VLOOKUP(B140,#REF!,2,FALSE))</f>
        <v>new</v>
      </c>
      <c r="D140" s="11" t="str">
        <f>IF(ISERROR(VLOOKUP(B140,#REF!,3,FALSE)),"new",IF(VLOOKUP(B140,#REF!,3,FALSE)="new","existing",VLOOKUP(B140,#REF!,3,FALSE)))</f>
        <v>new</v>
      </c>
      <c r="E140" s="4">
        <f t="shared" si="2"/>
        <v>41190</v>
      </c>
      <c r="F140" s="11" t="str">
        <f>IF(ISERROR(VLOOKUP(B140,'210812'!B:B,1,FALSE)),"yes","no")</f>
        <v>no</v>
      </c>
      <c r="G140" s="2" t="s">
        <v>349</v>
      </c>
      <c r="H140" s="11" t="str">
        <f>IF(ISNA(VLOOKUP(B140,CEEMEA!$A:$A,1,0)),IF(ISNA(VLOOKUP(B140,Removes!$A:$A,1,0)),IF(ISNA(VLOOKUP(B140,TTM!$A:$A,1,0)),IF(ISNA(VLOOKUP(B140,FastTrack!$A:$A,1,0)),"Smart421","FastTrack"),"TTM"),"Remove"),"CEEMEA")</f>
        <v>Smart421</v>
      </c>
      <c r="I140" s="11" t="str">
        <f>IF(COUNTIF(schedule!BO$1:ZZ$100,B140)=0,"new","scheduled")</f>
        <v>new</v>
      </c>
    </row>
    <row r="141" spans="1:9">
      <c r="A141" s="11" t="s">
        <v>350</v>
      </c>
      <c r="B141" s="13">
        <v>1207260344013</v>
      </c>
      <c r="C141" s="11" t="str">
        <f>IF(ISERROR(VLOOKUP(B141,#REF!,2,FALSE)),"new",VLOOKUP(B141,#REF!,2,FALSE))</f>
        <v>new</v>
      </c>
      <c r="D141" s="11" t="str">
        <f>IF(ISERROR(VLOOKUP(B141,#REF!,3,FALSE)),"new",IF(VLOOKUP(B141,#REF!,3,FALSE)="new","existing",VLOOKUP(B141,#REF!,3,FALSE)))</f>
        <v>new</v>
      </c>
      <c r="E141" s="4">
        <f t="shared" si="2"/>
        <v>41190</v>
      </c>
      <c r="F141" s="11" t="str">
        <f>IF(ISERROR(VLOOKUP(B141,'210812'!B:B,1,FALSE)),"yes","no")</f>
        <v>no</v>
      </c>
      <c r="G141" s="2" t="s">
        <v>351</v>
      </c>
      <c r="H141" s="11" t="str">
        <f>IF(ISNA(VLOOKUP(B141,CEEMEA!$A:$A,1,0)),IF(ISNA(VLOOKUP(B141,Removes!$A:$A,1,0)),IF(ISNA(VLOOKUP(B141,TTM!$A:$A,1,0)),IF(ISNA(VLOOKUP(B141,FastTrack!$A:$A,1,0)),"Smart421","FastTrack"),"TTM"),"Remove"),"CEEMEA")</f>
        <v>Smart421</v>
      </c>
      <c r="I141" s="11" t="str">
        <f>IF(COUNTIF(schedule!BO$1:ZZ$100,B141)=0,"new","scheduled")</f>
        <v>scheduled</v>
      </c>
    </row>
    <row r="142" spans="1:9">
      <c r="A142" s="1" t="s">
        <v>380</v>
      </c>
      <c r="B142" s="13">
        <v>1207300453043</v>
      </c>
      <c r="C142" s="11" t="str">
        <f>IF(ISERROR(VLOOKUP(B142,#REF!,2,FALSE)),"new",VLOOKUP(B142,#REF!,2,FALSE))</f>
        <v>new</v>
      </c>
      <c r="D142" s="11" t="str">
        <f>IF(ISERROR(VLOOKUP(B142,#REF!,3,FALSE)),"new",IF(VLOOKUP(B142,#REF!,3,FALSE)="new","existing",VLOOKUP(B142,#REF!,3,FALSE)))</f>
        <v>new</v>
      </c>
      <c r="E142" s="4" t="e">
        <f t="shared" si="2"/>
        <v>#VALUE!</v>
      </c>
      <c r="F142" s="11" t="str">
        <f>IF(ISERROR(VLOOKUP(B142,'210812'!B:B,1,FALSE)),"yes","no")</f>
        <v>yes</v>
      </c>
      <c r="G142" s="2" t="s">
        <v>466</v>
      </c>
      <c r="H142" s="11" t="str">
        <f>IF(ISNA(VLOOKUP(B142,CEEMEA!$A:$A,1,0)),IF(ISNA(VLOOKUP(B142,Removes!$A:$A,1,0)),IF(ISNA(VLOOKUP(B142,TTM!$A:$A,1,0)),IF(ISNA(VLOOKUP(B142,FastTrack!$A:$A,1,0)),"Smart421","FastTrack"),"TTM"),"Remove"),"CEEMEA")</f>
        <v>CEEMEA</v>
      </c>
      <c r="I142" s="11" t="str">
        <f>IF(COUNTIF(schedule!BO$1:ZZ$100,B142)=0,"new","scheduled")</f>
        <v>new</v>
      </c>
    </row>
    <row r="143" spans="1:9">
      <c r="A143" s="11" t="s">
        <v>353</v>
      </c>
      <c r="B143" s="13">
        <v>1207300822342</v>
      </c>
      <c r="C143" s="11" t="str">
        <f>IF(ISERROR(VLOOKUP(B143,#REF!,2,FALSE)),"new",VLOOKUP(B143,#REF!,2,FALSE))</f>
        <v>new</v>
      </c>
      <c r="D143" s="11" t="str">
        <f>IF(ISERROR(VLOOKUP(B143,#REF!,3,FALSE)),"new",IF(VLOOKUP(B143,#REF!,3,FALSE)="new","existing",VLOOKUP(B143,#REF!,3,FALSE)))</f>
        <v>new</v>
      </c>
      <c r="E143" s="4" t="e">
        <f t="shared" si="2"/>
        <v>#VALUE!</v>
      </c>
      <c r="F143" s="11" t="str">
        <f>IF(ISERROR(VLOOKUP(B143,'210812'!B:B,1,FALSE)),"yes","no")</f>
        <v>no</v>
      </c>
      <c r="G143" s="2" t="s">
        <v>354</v>
      </c>
      <c r="H143" s="11" t="str">
        <f>IF(ISNA(VLOOKUP(B143,CEEMEA!$A:$A,1,0)),IF(ISNA(VLOOKUP(B143,Removes!$A:$A,1,0)),IF(ISNA(VLOOKUP(B143,TTM!$A:$A,1,0)),IF(ISNA(VLOOKUP(B143,FastTrack!$A:$A,1,0)),"Smart421","FastTrack"),"TTM"),"Remove"),"CEEMEA")</f>
        <v>Remove</v>
      </c>
      <c r="I143" s="11" t="str">
        <f>IF(COUNTIF(schedule!BO$1:ZZ$100,B143)=0,"new","scheduled")</f>
        <v>scheduled</v>
      </c>
    </row>
    <row r="144" spans="1:9">
      <c r="A144" s="1" t="s">
        <v>381</v>
      </c>
      <c r="B144" s="13">
        <v>1207301048573</v>
      </c>
      <c r="C144" s="11" t="str">
        <f>IF(ISERROR(VLOOKUP(B144,#REF!,2,FALSE)),"new",VLOOKUP(B144,#REF!,2,FALSE))</f>
        <v>new</v>
      </c>
      <c r="D144" s="11" t="str">
        <f>IF(ISERROR(VLOOKUP(B144,#REF!,3,FALSE)),"new",IF(VLOOKUP(B144,#REF!,3,FALSE)="new","existing",VLOOKUP(B144,#REF!,3,FALSE)))</f>
        <v>new</v>
      </c>
      <c r="E144" s="4" t="e">
        <f t="shared" si="2"/>
        <v>#VALUE!</v>
      </c>
      <c r="F144" s="11" t="str">
        <f>IF(ISERROR(VLOOKUP(B144,'210812'!B:B,1,FALSE)),"yes","no")</f>
        <v>yes</v>
      </c>
      <c r="G144" s="2" t="s">
        <v>468</v>
      </c>
      <c r="H144" s="11" t="str">
        <f>IF(ISNA(VLOOKUP(B144,CEEMEA!$A:$A,1,0)),IF(ISNA(VLOOKUP(B144,Removes!$A:$A,1,0)),IF(ISNA(VLOOKUP(B144,TTM!$A:$A,1,0)),IF(ISNA(VLOOKUP(B144,FastTrack!$A:$A,1,0)),"Smart421","FastTrack"),"TTM"),"Remove"),"CEEMEA")</f>
        <v>CEEMEA</v>
      </c>
      <c r="I144" s="11" t="str">
        <f>IF(COUNTIF(schedule!BO$1:ZZ$100,B144)=0,"new","scheduled")</f>
        <v>new</v>
      </c>
    </row>
    <row r="145" spans="1:9">
      <c r="A145" s="11" t="s">
        <v>393</v>
      </c>
      <c r="B145" s="13">
        <v>1207310442292</v>
      </c>
      <c r="C145" s="11" t="str">
        <f>IF(ISERROR(VLOOKUP(B145,#REF!,2,FALSE)),"new",VLOOKUP(B145,#REF!,2,FALSE))</f>
        <v>new</v>
      </c>
      <c r="D145" s="11" t="str">
        <f>IF(ISERROR(VLOOKUP(B145,#REF!,3,FALSE)),"new",IF(VLOOKUP(B145,#REF!,3,FALSE)="new","existing",VLOOKUP(B145,#REF!,3,FALSE)))</f>
        <v>new</v>
      </c>
      <c r="E145" s="4" t="e">
        <f t="shared" si="2"/>
        <v>#VALUE!</v>
      </c>
      <c r="F145" s="11" t="str">
        <f>IF(ISERROR(VLOOKUP(B145,'210812'!B:B,1,FALSE)),"yes","no")</f>
        <v>no</v>
      </c>
      <c r="G145" s="2" t="s">
        <v>394</v>
      </c>
      <c r="H145" s="11" t="str">
        <f>IF(ISNA(VLOOKUP(B145,CEEMEA!$A:$A,1,0)),IF(ISNA(VLOOKUP(B145,Removes!$A:$A,1,0)),IF(ISNA(VLOOKUP(B145,TTM!$A:$A,1,0)),IF(ISNA(VLOOKUP(B145,FastTrack!$A:$A,1,0)),"Smart421","FastTrack"),"TTM"),"Remove"),"CEEMEA")</f>
        <v>Remove</v>
      </c>
      <c r="I145" s="11" t="str">
        <f>IF(COUNTIF(schedule!BO$1:ZZ$100,B145)=0,"new","scheduled")</f>
        <v>scheduled</v>
      </c>
    </row>
    <row r="146" spans="1:9">
      <c r="A146" s="11" t="s">
        <v>487</v>
      </c>
      <c r="B146" s="13">
        <v>1207311200172</v>
      </c>
      <c r="C146" s="11" t="str">
        <f>IF(ISERROR(VLOOKUP(B146,#REF!,2,FALSE)),"new",VLOOKUP(B146,#REF!,2,FALSE))</f>
        <v>new</v>
      </c>
      <c r="D146" s="11" t="str">
        <f>IF(ISERROR(VLOOKUP(B146,#REF!,3,FALSE)),"new",IF(VLOOKUP(B146,#REF!,3,FALSE)="new","existing",VLOOKUP(B146,#REF!,3,FALSE)))</f>
        <v>new</v>
      </c>
      <c r="E146" s="4" t="e">
        <f t="shared" si="2"/>
        <v>#VALUE!</v>
      </c>
      <c r="F146" s="11" t="str">
        <f>IF(ISERROR(VLOOKUP(B146,'210812'!B:B,1,FALSE)),"yes","no")</f>
        <v>no</v>
      </c>
      <c r="G146" s="2" t="s">
        <v>488</v>
      </c>
      <c r="H146" s="11" t="str">
        <f>IF(ISNA(VLOOKUP(B146,CEEMEA!$A:$A,1,0)),IF(ISNA(VLOOKUP(B146,Removes!$A:$A,1,0)),IF(ISNA(VLOOKUP(B146,TTM!$A:$A,1,0)),IF(ISNA(VLOOKUP(B146,FastTrack!$A:$A,1,0)),"Smart421","FastTrack"),"TTM"),"Remove"),"CEEMEA")</f>
        <v>Smart421</v>
      </c>
      <c r="I146" s="11" t="str">
        <f>IF(COUNTIF(schedule!BO$1:ZZ$100,B146)=0,"new","scheduled")</f>
        <v>scheduled</v>
      </c>
    </row>
    <row r="147" spans="1:9">
      <c r="A147" s="11" t="s">
        <v>485</v>
      </c>
      <c r="B147" s="13">
        <v>1208011218572</v>
      </c>
      <c r="C147" s="11" t="str">
        <f>IF(ISERROR(VLOOKUP(B147,#REF!,2,FALSE)),"new",VLOOKUP(B147,#REF!,2,FALSE))</f>
        <v>new</v>
      </c>
      <c r="D147" s="11" t="str">
        <f>IF(ISERROR(VLOOKUP(B147,#REF!,3,FALSE)),"new",IF(VLOOKUP(B147,#REF!,3,FALSE)="new","existing",VLOOKUP(B147,#REF!,3,FALSE)))</f>
        <v>new</v>
      </c>
      <c r="E147" s="4" t="e">
        <f t="shared" si="2"/>
        <v>#VALUE!</v>
      </c>
      <c r="F147" s="11" t="str">
        <f>IF(ISERROR(VLOOKUP(B147,'210812'!B:B,1,FALSE)),"yes","no")</f>
        <v>no</v>
      </c>
      <c r="G147" s="2" t="s">
        <v>486</v>
      </c>
      <c r="H147" s="11" t="str">
        <f>IF(ISNA(VLOOKUP(B147,CEEMEA!$A:$A,1,0)),IF(ISNA(VLOOKUP(B147,Removes!$A:$A,1,0)),IF(ISNA(VLOOKUP(B147,TTM!$A:$A,1,0)),IF(ISNA(VLOOKUP(B147,FastTrack!$A:$A,1,0)),"Smart421","FastTrack"),"TTM"),"Remove"),"CEEMEA")</f>
        <v>Smart421</v>
      </c>
      <c r="I147" s="11" t="str">
        <f>IF(COUNTIF(schedule!BO$1:ZZ$100,B147)=0,"new","scheduled")</f>
        <v>scheduled</v>
      </c>
    </row>
    <row r="148" spans="1:9">
      <c r="A148" s="11" t="s">
        <v>262</v>
      </c>
      <c r="B148" s="13">
        <v>1208030616571</v>
      </c>
      <c r="C148" s="11" t="str">
        <f>IF(ISERROR(VLOOKUP(B148,#REF!,2,FALSE)),"new",VLOOKUP(B148,#REF!,2,FALSE))</f>
        <v>new</v>
      </c>
      <c r="D148" s="11" t="str">
        <f>IF(ISERROR(VLOOKUP(B148,#REF!,3,FALSE)),"new",IF(VLOOKUP(B148,#REF!,3,FALSE)="new","existing",VLOOKUP(B148,#REF!,3,FALSE)))</f>
        <v>new</v>
      </c>
      <c r="E148" s="4">
        <f t="shared" si="2"/>
        <v>40976</v>
      </c>
      <c r="F148" s="11" t="str">
        <f>IF(ISERROR(VLOOKUP(B148,'210812'!B:B,1,FALSE)),"yes","no")</f>
        <v>no</v>
      </c>
      <c r="G148" s="2" t="s">
        <v>294</v>
      </c>
      <c r="H148" s="11" t="str">
        <f>IF(ISNA(VLOOKUP(B148,CEEMEA!$A:$A,1,0)),IF(ISNA(VLOOKUP(B148,Removes!$A:$A,1,0)),IF(ISNA(VLOOKUP(B148,TTM!$A:$A,1,0)),IF(ISNA(VLOOKUP(B148,FastTrack!$A:$A,1,0)),"Smart421","FastTrack"),"TTM"),"Remove"),"CEEMEA")</f>
        <v>Smart421</v>
      </c>
      <c r="I148" s="11" t="str">
        <f>IF(COUNTIF(schedule!BO$1:ZZ$100,B148)=0,"new","scheduled")</f>
        <v>scheduled</v>
      </c>
    </row>
    <row r="149" spans="1:9">
      <c r="A149" s="11" t="s">
        <v>491</v>
      </c>
      <c r="B149" s="13">
        <v>1208060830302</v>
      </c>
      <c r="C149" s="11" t="str">
        <f>IF(ISERROR(VLOOKUP(B149,#REF!,2,FALSE)),"new",VLOOKUP(B149,#REF!,2,FALSE))</f>
        <v>new</v>
      </c>
      <c r="D149" s="11" t="str">
        <f>IF(ISERROR(VLOOKUP(B149,#REF!,3,FALSE)),"new",IF(VLOOKUP(B149,#REF!,3,FALSE)="new","existing",VLOOKUP(B149,#REF!,3,FALSE)))</f>
        <v>new</v>
      </c>
      <c r="E149" s="4" t="e">
        <f t="shared" si="2"/>
        <v>#VALUE!</v>
      </c>
      <c r="F149" s="11" t="str">
        <f>IF(ISERROR(VLOOKUP(B149,'210812'!B:B,1,FALSE)),"yes","no")</f>
        <v>no</v>
      </c>
      <c r="G149" s="2" t="s">
        <v>492</v>
      </c>
      <c r="H149" s="11" t="str">
        <f>IF(ISNA(VLOOKUP(B149,CEEMEA!$A:$A,1,0)),IF(ISNA(VLOOKUP(B149,Removes!$A:$A,1,0)),IF(ISNA(VLOOKUP(B149,TTM!$A:$A,1,0)),IF(ISNA(VLOOKUP(B149,FastTrack!$A:$A,1,0)),"Smart421","FastTrack"),"TTM"),"Remove"),"CEEMEA")</f>
        <v>Smart421</v>
      </c>
      <c r="I149" s="11" t="str">
        <f>IF(COUNTIF(schedule!BO$1:ZZ$100,B149)=0,"new","scheduled")</f>
        <v>scheduled</v>
      </c>
    </row>
    <row r="150" spans="1:9">
      <c r="A150" s="11" t="s">
        <v>64</v>
      </c>
      <c r="B150" s="13">
        <v>1208090636051</v>
      </c>
      <c r="C150" s="11" t="str">
        <f>IF(ISERROR(VLOOKUP(B150,#REF!,2,FALSE)),"new",VLOOKUP(B150,#REF!,2,FALSE))</f>
        <v>new</v>
      </c>
      <c r="D150" s="11" t="str">
        <f>IF(ISERROR(VLOOKUP(B150,#REF!,3,FALSE)),"new",IF(VLOOKUP(B150,#REF!,3,FALSE)="new","existing",VLOOKUP(B150,#REF!,3,FALSE)))</f>
        <v>new</v>
      </c>
      <c r="E150" s="4" t="e">
        <f t="shared" si="2"/>
        <v>#VALUE!</v>
      </c>
      <c r="F150" s="11" t="str">
        <f>IF(ISERROR(VLOOKUP(B150,'210812'!B:B,1,FALSE)),"yes","no")</f>
        <v>no</v>
      </c>
      <c r="G150" s="2" t="s">
        <v>352</v>
      </c>
      <c r="H150" s="11" t="str">
        <f>IF(ISNA(VLOOKUP(B150,CEEMEA!$A:$A,1,0)),IF(ISNA(VLOOKUP(B150,Removes!$A:$A,1,0)),IF(ISNA(VLOOKUP(B150,TTM!$A:$A,1,0)),IF(ISNA(VLOOKUP(B150,FastTrack!$A:$A,1,0)),"Smart421","FastTrack"),"TTM"),"Remove"),"CEEMEA")</f>
        <v>Smart421</v>
      </c>
      <c r="I150" s="11" t="str">
        <f>IF(COUNTIF(schedule!BO$1:ZZ$100,B150)=0,"new","scheduled")</f>
        <v>scheduled</v>
      </c>
    </row>
    <row r="151" spans="1:9">
      <c r="A151" s="11" t="s">
        <v>334</v>
      </c>
      <c r="B151" s="13">
        <v>1208100601301</v>
      </c>
      <c r="C151" s="11" t="str">
        <f>IF(ISERROR(VLOOKUP(B151,#REF!,2,FALSE)),"new",VLOOKUP(B151,#REF!,2,FALSE))</f>
        <v>new</v>
      </c>
      <c r="D151" s="11" t="str">
        <f>IF(ISERROR(VLOOKUP(B151,#REF!,3,FALSE)),"new",IF(VLOOKUP(B151,#REF!,3,FALSE)="new","existing",VLOOKUP(B151,#REF!,3,FALSE)))</f>
        <v>new</v>
      </c>
      <c r="E151" s="4">
        <f t="shared" si="2"/>
        <v>41190</v>
      </c>
      <c r="F151" s="11" t="str">
        <f>IF(ISERROR(VLOOKUP(B151,'210812'!B:B,1,FALSE)),"yes","no")</f>
        <v>no</v>
      </c>
      <c r="G151" s="2" t="s">
        <v>335</v>
      </c>
      <c r="H151" s="11" t="str">
        <f>IF(ISNA(VLOOKUP(B151,CEEMEA!$A:$A,1,0)),IF(ISNA(VLOOKUP(B151,Removes!$A:$A,1,0)),IF(ISNA(VLOOKUP(B151,TTM!$A:$A,1,0)),IF(ISNA(VLOOKUP(B151,FastTrack!$A:$A,1,0)),"Smart421","FastTrack"),"TTM"),"Remove"),"CEEMEA")</f>
        <v>Smart421</v>
      </c>
      <c r="I151" s="11" t="str">
        <f>IF(COUNTIF(schedule!BO$1:ZZ$100,B151)=0,"new","scheduled")</f>
        <v>new</v>
      </c>
    </row>
    <row r="152" spans="1:9">
      <c r="A152" s="11" t="s">
        <v>489</v>
      </c>
      <c r="B152" s="13">
        <v>1208130524571</v>
      </c>
      <c r="C152" s="11" t="str">
        <f>IF(ISERROR(VLOOKUP(B152,#REF!,2,FALSE)),"new",VLOOKUP(B152,#REF!,2,FALSE))</f>
        <v>new</v>
      </c>
      <c r="D152" s="11" t="str">
        <f>IF(ISERROR(VLOOKUP(B152,#REF!,3,FALSE)),"new",IF(VLOOKUP(B152,#REF!,3,FALSE)="new","existing",VLOOKUP(B152,#REF!,3,FALSE)))</f>
        <v>new</v>
      </c>
      <c r="E152" s="4" t="e">
        <f t="shared" si="2"/>
        <v>#VALUE!</v>
      </c>
      <c r="F152" s="11" t="str">
        <f>IF(ISERROR(VLOOKUP(B152,'210812'!B:B,1,FALSE)),"yes","no")</f>
        <v>no</v>
      </c>
      <c r="G152" s="2" t="s">
        <v>490</v>
      </c>
      <c r="H152" s="11" t="str">
        <f>IF(ISNA(VLOOKUP(B152,CEEMEA!$A:$A,1,0)),IF(ISNA(VLOOKUP(B152,Removes!$A:$A,1,0)),IF(ISNA(VLOOKUP(B152,TTM!$A:$A,1,0)),IF(ISNA(VLOOKUP(B152,FastTrack!$A:$A,1,0)),"Smart421","FastTrack"),"TTM"),"Remove"),"CEEMEA")</f>
        <v>Remove</v>
      </c>
      <c r="I152" s="11" t="str">
        <f>IF(COUNTIF(schedule!BO$1:ZZ$100,B152)=0,"new","scheduled")</f>
        <v>new</v>
      </c>
    </row>
    <row r="153" spans="1:9">
      <c r="A153" s="11" t="s">
        <v>376</v>
      </c>
      <c r="B153" s="13">
        <v>1208130601181</v>
      </c>
      <c r="C153" s="11" t="str">
        <f>IF(ISERROR(VLOOKUP(B153,#REF!,2,FALSE)),"new",VLOOKUP(B153,#REF!,2,FALSE))</f>
        <v>new</v>
      </c>
      <c r="D153" s="11" t="str">
        <f>IF(ISERROR(VLOOKUP(B153,#REF!,3,FALSE)),"new",IF(VLOOKUP(B153,#REF!,3,FALSE)="new","existing",VLOOKUP(B153,#REF!,3,FALSE)))</f>
        <v>new</v>
      </c>
      <c r="E153" s="4" t="e">
        <f t="shared" si="2"/>
        <v>#VALUE!</v>
      </c>
      <c r="F153" s="11" t="str">
        <f>IF(ISERROR(VLOOKUP(B153,'210812'!B:B,1,FALSE)),"yes","no")</f>
        <v>no</v>
      </c>
      <c r="G153" s="2" t="s">
        <v>377</v>
      </c>
      <c r="H153" s="11" t="str">
        <f>IF(ISNA(VLOOKUP(B153,CEEMEA!$A:$A,1,0)),IF(ISNA(VLOOKUP(B153,Removes!$A:$A,1,0)),IF(ISNA(VLOOKUP(B153,TTM!$A:$A,1,0)),IF(ISNA(VLOOKUP(B153,FastTrack!$A:$A,1,0)),"Smart421","FastTrack"),"TTM"),"Remove"),"CEEMEA")</f>
        <v>Smart421</v>
      </c>
      <c r="I153" s="11" t="str">
        <f>IF(COUNTIF(schedule!BO$1:ZZ$100,B153)=0,"new","scheduled")</f>
        <v>scheduled</v>
      </c>
    </row>
    <row r="154" spans="1:9">
      <c r="A154" s="11" t="s">
        <v>372</v>
      </c>
      <c r="B154" s="13">
        <v>1208131133281</v>
      </c>
      <c r="C154" s="11" t="str">
        <f>IF(ISERROR(VLOOKUP(B154,#REF!,2,FALSE)),"new",VLOOKUP(B154,#REF!,2,FALSE))</f>
        <v>new</v>
      </c>
      <c r="D154" s="11" t="str">
        <f>IF(ISERROR(VLOOKUP(B154,#REF!,3,FALSE)),"new",IF(VLOOKUP(B154,#REF!,3,FALSE)="new","existing",VLOOKUP(B154,#REF!,3,FALSE)))</f>
        <v>new</v>
      </c>
      <c r="E154" s="4" t="e">
        <f t="shared" si="2"/>
        <v>#VALUE!</v>
      </c>
      <c r="F154" s="11" t="str">
        <f>IF(ISERROR(VLOOKUP(B154,'210812'!B:B,1,FALSE)),"yes","no")</f>
        <v>no</v>
      </c>
      <c r="G154" s="2" t="s">
        <v>520</v>
      </c>
      <c r="H154" s="11" t="str">
        <f>IF(ISNA(VLOOKUP(B154,CEEMEA!$A:$A,1,0)),IF(ISNA(VLOOKUP(B154,Removes!$A:$A,1,0)),IF(ISNA(VLOOKUP(B154,TTM!$A:$A,1,0)),IF(ISNA(VLOOKUP(B154,FastTrack!$A:$A,1,0)),"Smart421","FastTrack"),"TTM"),"Remove"),"CEEMEA")</f>
        <v>Smart421</v>
      </c>
      <c r="I154" s="11" t="str">
        <f>IF(COUNTIF(schedule!BO$1:ZZ$100,B154)=0,"new","scheduled")</f>
        <v>new</v>
      </c>
    </row>
    <row r="155" spans="1:9">
      <c r="A155" s="11" t="s">
        <v>389</v>
      </c>
      <c r="B155" s="13">
        <v>1208140314061</v>
      </c>
      <c r="C155" s="11" t="str">
        <f>IF(ISERROR(VLOOKUP(B155,#REF!,2,FALSE)),"new",VLOOKUP(B155,#REF!,2,FALSE))</f>
        <v>new</v>
      </c>
      <c r="D155" s="11" t="str">
        <f>IF(ISERROR(VLOOKUP(B155,#REF!,3,FALSE)),"new",IF(VLOOKUP(B155,#REF!,3,FALSE)="new","existing",VLOOKUP(B155,#REF!,3,FALSE)))</f>
        <v>new</v>
      </c>
      <c r="E155" s="4" t="e">
        <f t="shared" si="2"/>
        <v>#VALUE!</v>
      </c>
      <c r="F155" s="11" t="str">
        <f>IF(ISERROR(VLOOKUP(B155,'210812'!B:B,1,FALSE)),"yes","no")</f>
        <v>no</v>
      </c>
      <c r="G155" s="2" t="s">
        <v>390</v>
      </c>
      <c r="H155" s="11" t="str">
        <f>IF(ISNA(VLOOKUP(B155,CEEMEA!$A:$A,1,0)),IF(ISNA(VLOOKUP(B155,Removes!$A:$A,1,0)),IF(ISNA(VLOOKUP(B155,TTM!$A:$A,1,0)),IF(ISNA(VLOOKUP(B155,FastTrack!$A:$A,1,0)),"Smart421","FastTrack"),"TTM"),"Remove"),"CEEMEA")</f>
        <v>Smart421</v>
      </c>
      <c r="I155" s="11" t="str">
        <f>IF(COUNTIF(schedule!BO$1:ZZ$100,B155)=0,"new","scheduled")</f>
        <v>scheduled</v>
      </c>
    </row>
    <row r="156" spans="1:9">
      <c r="A156" s="11" t="s">
        <v>418</v>
      </c>
      <c r="B156" s="13">
        <v>1208151035252</v>
      </c>
      <c r="C156" s="11" t="str">
        <f>IF(ISERROR(VLOOKUP(B156,#REF!,2,FALSE)),"new",VLOOKUP(B156,#REF!,2,FALSE))</f>
        <v>new</v>
      </c>
      <c r="D156" s="11" t="str">
        <f>IF(ISERROR(VLOOKUP(B156,#REF!,3,FALSE)),"new",IF(VLOOKUP(B156,#REF!,3,FALSE)="new","existing",VLOOKUP(B156,#REF!,3,FALSE)))</f>
        <v>new</v>
      </c>
      <c r="E156" s="4" t="e">
        <f t="shared" si="2"/>
        <v>#VALUE!</v>
      </c>
      <c r="F156" s="11" t="str">
        <f>IF(ISERROR(VLOOKUP(B156,'210812'!B:B,1,FALSE)),"yes","no")</f>
        <v>no</v>
      </c>
      <c r="G156" s="2" t="s">
        <v>553</v>
      </c>
      <c r="H156" s="11" t="str">
        <f>IF(ISNA(VLOOKUP(B156,CEEMEA!$A:$A,1,0)),IF(ISNA(VLOOKUP(B156,Removes!$A:$A,1,0)),IF(ISNA(VLOOKUP(B156,TTM!$A:$A,1,0)),IF(ISNA(VLOOKUP(B156,FastTrack!$A:$A,1,0)),"Smart421","FastTrack"),"TTM"),"Remove"),"CEEMEA")</f>
        <v>Smart421</v>
      </c>
      <c r="I156" s="11" t="str">
        <f>IF(COUNTIF(schedule!BO$1:ZZ$100,B156)=0,"new","scheduled")</f>
        <v>new</v>
      </c>
    </row>
    <row r="157" spans="1:9">
      <c r="A157" s="11" t="s">
        <v>417</v>
      </c>
      <c r="B157" s="13">
        <v>1208151048362</v>
      </c>
      <c r="C157" s="11" t="str">
        <f>IF(ISERROR(VLOOKUP(B157,#REF!,2,FALSE)),"new",VLOOKUP(B157,#REF!,2,FALSE))</f>
        <v>new</v>
      </c>
      <c r="D157" s="11" t="str">
        <f>IF(ISERROR(VLOOKUP(B157,#REF!,3,FALSE)),"new",IF(VLOOKUP(B157,#REF!,3,FALSE)="new","existing",VLOOKUP(B157,#REF!,3,FALSE)))</f>
        <v>new</v>
      </c>
      <c r="E157" s="4" t="e">
        <f t="shared" si="2"/>
        <v>#VALUE!</v>
      </c>
      <c r="F157" s="11" t="str">
        <f>IF(ISERROR(VLOOKUP(B157,'210812'!B:B,1,FALSE)),"yes","no")</f>
        <v>no</v>
      </c>
      <c r="G157" s="2" t="s">
        <v>552</v>
      </c>
      <c r="H157" s="11" t="str">
        <f>IF(ISNA(VLOOKUP(B157,CEEMEA!$A:$A,1,0)),IF(ISNA(VLOOKUP(B157,Removes!$A:$A,1,0)),IF(ISNA(VLOOKUP(B157,TTM!$A:$A,1,0)),IF(ISNA(VLOOKUP(B157,FastTrack!$A:$A,1,0)),"Smart421","FastTrack"),"TTM"),"Remove"),"CEEMEA")</f>
        <v>Smart421</v>
      </c>
      <c r="I157" s="11" t="str">
        <f>IF(COUNTIF(schedule!BO$1:ZZ$100,B157)=0,"new","scheduled")</f>
        <v>new</v>
      </c>
    </row>
    <row r="158" spans="1:9">
      <c r="A158" s="11" t="s">
        <v>27</v>
      </c>
      <c r="B158" s="13">
        <v>1208170949261</v>
      </c>
      <c r="C158" s="11" t="str">
        <f>IF(ISERROR(VLOOKUP(B158,#REF!,2,FALSE)),"new",VLOOKUP(B158,#REF!,2,FALSE))</f>
        <v>new</v>
      </c>
      <c r="D158" s="11" t="str">
        <f>IF(ISERROR(VLOOKUP(B158,#REF!,3,FALSE)),"new",IF(VLOOKUP(B158,#REF!,3,FALSE)="new","existing",VLOOKUP(B158,#REF!,3,FALSE)))</f>
        <v>new</v>
      </c>
      <c r="E158" s="4" t="e">
        <f t="shared" si="2"/>
        <v>#VALUE!</v>
      </c>
      <c r="F158" s="11" t="str">
        <f>IF(ISERROR(VLOOKUP(B158,'210812'!B:B,1,FALSE)),"yes","no")</f>
        <v>no</v>
      </c>
      <c r="G158" s="2" t="s">
        <v>497</v>
      </c>
      <c r="H158" s="11" t="str">
        <f>IF(ISNA(VLOOKUP(B158,CEEMEA!$A:$A,1,0)),IF(ISNA(VLOOKUP(B158,Removes!$A:$A,1,0)),IF(ISNA(VLOOKUP(B158,TTM!$A:$A,1,0)),IF(ISNA(VLOOKUP(B158,FastTrack!$A:$A,1,0)),"Smart421","FastTrack"),"TTM"),"Remove"),"CEEMEA")</f>
        <v>Smart421</v>
      </c>
      <c r="I158" s="11" t="str">
        <f>IF(COUNTIF(schedule!BO$1:ZZ$100,B158)=0,"new","scheduled")</f>
        <v>scheduled</v>
      </c>
    </row>
    <row r="159" spans="1:9">
      <c r="A159" s="11" t="s">
        <v>424</v>
      </c>
      <c r="B159" s="13">
        <v>1208170955211</v>
      </c>
      <c r="C159" s="11" t="str">
        <f>IF(ISERROR(VLOOKUP(B159,#REF!,2,FALSE)),"new",VLOOKUP(B159,#REF!,2,FALSE))</f>
        <v>new</v>
      </c>
      <c r="D159" s="11" t="str">
        <f>IF(ISERROR(VLOOKUP(B159,#REF!,3,FALSE)),"new",IF(VLOOKUP(B159,#REF!,3,FALSE)="new","existing",VLOOKUP(B159,#REF!,3,FALSE)))</f>
        <v>new</v>
      </c>
      <c r="E159" s="4" t="e">
        <f t="shared" si="2"/>
        <v>#VALUE!</v>
      </c>
      <c r="F159" s="11" t="str">
        <f>IF(ISERROR(VLOOKUP(B159,'210812'!B:B,1,FALSE)),"yes","no")</f>
        <v>no</v>
      </c>
      <c r="G159" s="2" t="s">
        <v>494</v>
      </c>
      <c r="H159" s="11" t="str">
        <f>IF(ISNA(VLOOKUP(B159,CEEMEA!$A:$A,1,0)),IF(ISNA(VLOOKUP(B159,Removes!$A:$A,1,0)),IF(ISNA(VLOOKUP(B159,TTM!$A:$A,1,0)),IF(ISNA(VLOOKUP(B159,FastTrack!$A:$A,1,0)),"Smart421","FastTrack"),"TTM"),"Remove"),"CEEMEA")</f>
        <v>Smart421</v>
      </c>
      <c r="I159" s="11" t="str">
        <f>IF(COUNTIF(schedule!BO$1:ZZ$100,B159)=0,"new","scheduled")</f>
        <v>scheduled</v>
      </c>
    </row>
  </sheetData>
  <sortState ref="A1:G1814">
    <sortCondition ref="B1:B1814"/>
  </sortState>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dimension ref="A1:G1814"/>
  <sheetViews>
    <sheetView workbookViewId="0">
      <selection activeCell="E1" sqref="E1:E1048576"/>
    </sheetView>
  </sheetViews>
  <sheetFormatPr defaultRowHeight="15"/>
  <cols>
    <col min="1" max="1" width="67" style="11" customWidth="1"/>
    <col min="2" max="4" width="14.140625" style="11" customWidth="1"/>
    <col min="5" max="5" width="16.7109375" style="159" customWidth="1"/>
    <col min="6" max="6" width="9.140625" style="11"/>
    <col min="7" max="7" width="9.140625" style="3"/>
    <col min="8" max="16384" width="9.140625" style="11"/>
  </cols>
  <sheetData>
    <row r="1" spans="1:7">
      <c r="A1" s="1"/>
      <c r="B1" s="11" t="str">
        <f t="shared" ref="B1:B64" si="0">LEFT(RIGHT(A2,14),13)</f>
        <v/>
      </c>
      <c r="G1" s="2">
        <f t="shared" ref="G1:G64" si="1">A2</f>
        <v>0</v>
      </c>
    </row>
    <row r="2" spans="1:7">
      <c r="A2" s="1"/>
      <c r="B2" s="11" t="str">
        <f t="shared" si="0"/>
        <v/>
      </c>
      <c r="G2" s="2">
        <f t="shared" si="1"/>
        <v>0</v>
      </c>
    </row>
    <row r="3" spans="1:7">
      <c r="A3" s="1"/>
      <c r="B3" s="11" t="str">
        <f t="shared" si="0"/>
        <v/>
      </c>
      <c r="G3" s="2">
        <f t="shared" si="1"/>
        <v>0</v>
      </c>
    </row>
    <row r="4" spans="1:7">
      <c r="A4" s="1"/>
      <c r="B4" s="11" t="str">
        <f t="shared" si="0"/>
        <v/>
      </c>
      <c r="G4" s="2">
        <f t="shared" si="1"/>
        <v>0</v>
      </c>
    </row>
    <row r="5" spans="1:7">
      <c r="A5" s="1"/>
      <c r="B5" s="11" t="str">
        <f t="shared" si="0"/>
        <v/>
      </c>
      <c r="G5" s="2">
        <f t="shared" si="1"/>
        <v>0</v>
      </c>
    </row>
    <row r="6" spans="1:7">
      <c r="A6" s="1"/>
      <c r="B6" s="11" t="str">
        <f t="shared" si="0"/>
        <v/>
      </c>
      <c r="G6" s="2">
        <f t="shared" si="1"/>
        <v>0</v>
      </c>
    </row>
    <row r="7" spans="1:7">
      <c r="A7" s="1"/>
      <c r="B7" s="11" t="str">
        <f t="shared" si="0"/>
        <v/>
      </c>
      <c r="G7" s="2">
        <f t="shared" si="1"/>
        <v>0</v>
      </c>
    </row>
    <row r="8" spans="1:7">
      <c r="A8" s="1"/>
      <c r="B8" s="11" t="str">
        <f t="shared" si="0"/>
        <v/>
      </c>
      <c r="G8" s="2">
        <f t="shared" si="1"/>
        <v>0</v>
      </c>
    </row>
    <row r="9" spans="1:7">
      <c r="A9" s="1"/>
      <c r="B9" s="11" t="str">
        <f t="shared" si="0"/>
        <v/>
      </c>
      <c r="G9" s="2">
        <f t="shared" si="1"/>
        <v>0</v>
      </c>
    </row>
    <row r="10" spans="1:7">
      <c r="A10" s="1"/>
      <c r="B10" s="11" t="str">
        <f t="shared" si="0"/>
        <v/>
      </c>
      <c r="G10" s="2">
        <f t="shared" si="1"/>
        <v>0</v>
      </c>
    </row>
    <row r="11" spans="1:7">
      <c r="A11" s="1"/>
      <c r="B11" s="11" t="str">
        <f t="shared" si="0"/>
        <v/>
      </c>
      <c r="G11" s="2">
        <f t="shared" si="1"/>
        <v>0</v>
      </c>
    </row>
    <row r="12" spans="1:7">
      <c r="A12" s="1"/>
      <c r="B12" s="11" t="str">
        <f t="shared" si="0"/>
        <v/>
      </c>
      <c r="G12" s="2">
        <f t="shared" si="1"/>
        <v>0</v>
      </c>
    </row>
    <row r="13" spans="1:7">
      <c r="A13" s="1"/>
      <c r="B13" s="11" t="str">
        <f t="shared" si="0"/>
        <v/>
      </c>
      <c r="G13" s="2">
        <f t="shared" si="1"/>
        <v>0</v>
      </c>
    </row>
    <row r="14" spans="1:7">
      <c r="A14" s="1"/>
      <c r="B14" s="11" t="str">
        <f t="shared" si="0"/>
        <v/>
      </c>
      <c r="G14" s="2">
        <f t="shared" si="1"/>
        <v>0</v>
      </c>
    </row>
    <row r="15" spans="1:7">
      <c r="A15" s="1"/>
      <c r="B15" s="11" t="str">
        <f t="shared" si="0"/>
        <v/>
      </c>
      <c r="G15" s="2">
        <f t="shared" si="1"/>
        <v>0</v>
      </c>
    </row>
    <row r="16" spans="1:7">
      <c r="A16" s="1"/>
      <c r="B16" s="11" t="str">
        <f t="shared" si="0"/>
        <v/>
      </c>
      <c r="G16" s="2">
        <f t="shared" si="1"/>
        <v>0</v>
      </c>
    </row>
    <row r="17" spans="1:7">
      <c r="A17" s="1"/>
      <c r="B17" s="11" t="str">
        <f t="shared" si="0"/>
        <v/>
      </c>
      <c r="G17" s="2">
        <f t="shared" si="1"/>
        <v>0</v>
      </c>
    </row>
    <row r="18" spans="1:7">
      <c r="A18" s="1"/>
      <c r="B18" s="11" t="str">
        <f t="shared" si="0"/>
        <v/>
      </c>
      <c r="G18" s="2">
        <f t="shared" si="1"/>
        <v>0</v>
      </c>
    </row>
    <row r="19" spans="1:7">
      <c r="A19" s="1"/>
      <c r="B19" s="11" t="str">
        <f t="shared" si="0"/>
        <v/>
      </c>
      <c r="G19" s="2">
        <f t="shared" si="1"/>
        <v>0</v>
      </c>
    </row>
    <row r="20" spans="1:7">
      <c r="A20" s="1"/>
      <c r="B20" s="11" t="str">
        <f t="shared" si="0"/>
        <v/>
      </c>
      <c r="G20" s="2">
        <f t="shared" si="1"/>
        <v>0</v>
      </c>
    </row>
    <row r="21" spans="1:7">
      <c r="A21" s="1"/>
      <c r="B21" s="11" t="str">
        <f t="shared" si="0"/>
        <v/>
      </c>
      <c r="G21" s="2">
        <f t="shared" si="1"/>
        <v>0</v>
      </c>
    </row>
    <row r="22" spans="1:7">
      <c r="A22" s="1"/>
      <c r="B22" s="11" t="str">
        <f t="shared" si="0"/>
        <v/>
      </c>
      <c r="G22" s="2">
        <f t="shared" si="1"/>
        <v>0</v>
      </c>
    </row>
    <row r="23" spans="1:7">
      <c r="A23" s="1"/>
      <c r="B23" s="11" t="str">
        <f t="shared" si="0"/>
        <v/>
      </c>
      <c r="G23" s="2">
        <f t="shared" si="1"/>
        <v>0</v>
      </c>
    </row>
    <row r="24" spans="1:7">
      <c r="A24" s="1"/>
      <c r="B24" s="11" t="str">
        <f t="shared" si="0"/>
        <v/>
      </c>
      <c r="G24" s="2">
        <f t="shared" si="1"/>
        <v>0</v>
      </c>
    </row>
    <row r="25" spans="1:7">
      <c r="A25" s="1"/>
      <c r="B25" s="11" t="str">
        <f t="shared" si="0"/>
        <v/>
      </c>
      <c r="G25" s="2">
        <f t="shared" si="1"/>
        <v>0</v>
      </c>
    </row>
    <row r="26" spans="1:7">
      <c r="A26" s="1"/>
      <c r="B26" s="11" t="str">
        <f t="shared" si="0"/>
        <v/>
      </c>
      <c r="G26" s="2">
        <f t="shared" si="1"/>
        <v>0</v>
      </c>
    </row>
    <row r="27" spans="1:7">
      <c r="A27" s="1"/>
      <c r="B27" s="11" t="str">
        <f t="shared" si="0"/>
        <v/>
      </c>
      <c r="G27" s="2">
        <f t="shared" si="1"/>
        <v>0</v>
      </c>
    </row>
    <row r="28" spans="1:7">
      <c r="A28" s="1"/>
      <c r="B28" s="11" t="str">
        <f t="shared" si="0"/>
        <v/>
      </c>
      <c r="G28" s="2">
        <f t="shared" si="1"/>
        <v>0</v>
      </c>
    </row>
    <row r="29" spans="1:7">
      <c r="A29" s="1"/>
      <c r="B29" s="11" t="str">
        <f t="shared" si="0"/>
        <v/>
      </c>
      <c r="G29" s="2">
        <f t="shared" si="1"/>
        <v>0</v>
      </c>
    </row>
    <row r="30" spans="1:7">
      <c r="A30" s="1"/>
      <c r="B30" s="11" t="str">
        <f t="shared" si="0"/>
        <v/>
      </c>
      <c r="G30" s="2">
        <f t="shared" si="1"/>
        <v>0</v>
      </c>
    </row>
    <row r="31" spans="1:7">
      <c r="A31" s="1"/>
      <c r="B31" s="11" t="str">
        <f t="shared" si="0"/>
        <v/>
      </c>
      <c r="G31" s="2">
        <f t="shared" si="1"/>
        <v>0</v>
      </c>
    </row>
    <row r="32" spans="1:7">
      <c r="A32" s="1"/>
      <c r="B32" s="11" t="str">
        <f t="shared" si="0"/>
        <v/>
      </c>
      <c r="G32" s="2">
        <f t="shared" si="1"/>
        <v>0</v>
      </c>
    </row>
    <row r="33" spans="1:7">
      <c r="A33" s="1"/>
      <c r="B33" s="11" t="str">
        <f t="shared" si="0"/>
        <v/>
      </c>
      <c r="G33" s="2">
        <f t="shared" si="1"/>
        <v>0</v>
      </c>
    </row>
    <row r="34" spans="1:7">
      <c r="A34" s="1"/>
      <c r="B34" s="11" t="str">
        <f t="shared" si="0"/>
        <v/>
      </c>
      <c r="G34" s="2">
        <f t="shared" si="1"/>
        <v>0</v>
      </c>
    </row>
    <row r="35" spans="1:7">
      <c r="A35" s="1"/>
      <c r="B35" s="11" t="str">
        <f t="shared" si="0"/>
        <v/>
      </c>
      <c r="G35" s="2">
        <f t="shared" si="1"/>
        <v>0</v>
      </c>
    </row>
    <row r="36" spans="1:7">
      <c r="A36" s="1"/>
      <c r="B36" s="11" t="str">
        <f t="shared" si="0"/>
        <v/>
      </c>
      <c r="G36" s="2">
        <f t="shared" si="1"/>
        <v>0</v>
      </c>
    </row>
    <row r="37" spans="1:7">
      <c r="A37" s="1"/>
      <c r="B37" s="11" t="str">
        <f t="shared" si="0"/>
        <v/>
      </c>
      <c r="G37" s="2">
        <f t="shared" si="1"/>
        <v>0</v>
      </c>
    </row>
    <row r="38" spans="1:7">
      <c r="A38" s="1"/>
      <c r="B38" s="11" t="str">
        <f t="shared" si="0"/>
        <v/>
      </c>
      <c r="G38" s="2">
        <f t="shared" si="1"/>
        <v>0</v>
      </c>
    </row>
    <row r="39" spans="1:7">
      <c r="A39" s="1"/>
      <c r="B39" s="11" t="str">
        <f t="shared" si="0"/>
        <v/>
      </c>
      <c r="G39" s="2">
        <f t="shared" si="1"/>
        <v>0</v>
      </c>
    </row>
    <row r="40" spans="1:7">
      <c r="A40" s="1"/>
      <c r="B40" s="11" t="str">
        <f t="shared" si="0"/>
        <v/>
      </c>
      <c r="G40" s="2">
        <f t="shared" si="1"/>
        <v>0</v>
      </c>
    </row>
    <row r="41" spans="1:7">
      <c r="A41" s="1"/>
      <c r="B41" s="11" t="str">
        <f t="shared" si="0"/>
        <v/>
      </c>
      <c r="G41" s="2">
        <f t="shared" si="1"/>
        <v>0</v>
      </c>
    </row>
    <row r="42" spans="1:7">
      <c r="A42" s="1"/>
      <c r="B42" s="11" t="str">
        <f t="shared" si="0"/>
        <v/>
      </c>
      <c r="G42" s="2">
        <f t="shared" si="1"/>
        <v>0</v>
      </c>
    </row>
    <row r="43" spans="1:7">
      <c r="A43" s="1"/>
      <c r="B43" s="11" t="str">
        <f t="shared" si="0"/>
        <v/>
      </c>
      <c r="G43" s="2">
        <f t="shared" si="1"/>
        <v>0</v>
      </c>
    </row>
    <row r="44" spans="1:7">
      <c r="A44" s="1"/>
      <c r="B44" s="11" t="str">
        <f t="shared" si="0"/>
        <v/>
      </c>
      <c r="G44" s="2">
        <f t="shared" si="1"/>
        <v>0</v>
      </c>
    </row>
    <row r="45" spans="1:7">
      <c r="A45" s="1"/>
      <c r="B45" s="11" t="str">
        <f t="shared" si="0"/>
        <v/>
      </c>
      <c r="G45" s="2">
        <f t="shared" si="1"/>
        <v>0</v>
      </c>
    </row>
    <row r="46" spans="1:7">
      <c r="A46" s="1"/>
      <c r="B46" s="11" t="str">
        <f t="shared" si="0"/>
        <v/>
      </c>
      <c r="G46" s="2">
        <f t="shared" si="1"/>
        <v>0</v>
      </c>
    </row>
    <row r="47" spans="1:7">
      <c r="A47" s="1"/>
      <c r="B47" s="11" t="str">
        <f t="shared" si="0"/>
        <v/>
      </c>
      <c r="G47" s="2">
        <f t="shared" si="1"/>
        <v>0</v>
      </c>
    </row>
    <row r="48" spans="1:7">
      <c r="A48" s="1"/>
      <c r="B48" s="11" t="str">
        <f t="shared" si="0"/>
        <v/>
      </c>
      <c r="G48" s="2">
        <f t="shared" si="1"/>
        <v>0</v>
      </c>
    </row>
    <row r="49" spans="1:7">
      <c r="A49" s="1"/>
      <c r="B49" s="11" t="str">
        <f t="shared" si="0"/>
        <v/>
      </c>
      <c r="G49" s="2">
        <f t="shared" si="1"/>
        <v>0</v>
      </c>
    </row>
    <row r="50" spans="1:7">
      <c r="A50" s="1"/>
      <c r="B50" s="11" t="str">
        <f t="shared" si="0"/>
        <v/>
      </c>
      <c r="G50" s="2">
        <f t="shared" si="1"/>
        <v>0</v>
      </c>
    </row>
    <row r="51" spans="1:7">
      <c r="A51" s="1"/>
      <c r="B51" s="11" t="str">
        <f t="shared" si="0"/>
        <v/>
      </c>
      <c r="G51" s="2">
        <f t="shared" si="1"/>
        <v>0</v>
      </c>
    </row>
    <row r="52" spans="1:7">
      <c r="A52" s="1"/>
      <c r="B52" s="11" t="str">
        <f t="shared" si="0"/>
        <v/>
      </c>
      <c r="G52" s="2">
        <f t="shared" si="1"/>
        <v>0</v>
      </c>
    </row>
    <row r="53" spans="1:7">
      <c r="A53" s="1"/>
      <c r="B53" s="11" t="str">
        <f t="shared" si="0"/>
        <v/>
      </c>
      <c r="G53" s="2">
        <f t="shared" si="1"/>
        <v>0</v>
      </c>
    </row>
    <row r="54" spans="1:7">
      <c r="B54" s="11" t="str">
        <f t="shared" si="0"/>
        <v/>
      </c>
      <c r="G54" s="2">
        <f t="shared" si="1"/>
        <v>0</v>
      </c>
    </row>
    <row r="55" spans="1:7">
      <c r="B55" s="11" t="str">
        <f t="shared" si="0"/>
        <v/>
      </c>
      <c r="G55" s="2">
        <f t="shared" si="1"/>
        <v>0</v>
      </c>
    </row>
    <row r="56" spans="1:7">
      <c r="B56" s="11" t="str">
        <f t="shared" si="0"/>
        <v/>
      </c>
      <c r="G56" s="2">
        <f t="shared" si="1"/>
        <v>0</v>
      </c>
    </row>
    <row r="57" spans="1:7">
      <c r="B57" s="11" t="str">
        <f t="shared" si="0"/>
        <v/>
      </c>
      <c r="G57" s="2">
        <f t="shared" si="1"/>
        <v>0</v>
      </c>
    </row>
    <row r="58" spans="1:7">
      <c r="B58" s="11" t="str">
        <f t="shared" si="0"/>
        <v/>
      </c>
      <c r="G58" s="2">
        <f t="shared" si="1"/>
        <v>0</v>
      </c>
    </row>
    <row r="59" spans="1:7">
      <c r="B59" s="11" t="str">
        <f t="shared" si="0"/>
        <v/>
      </c>
      <c r="G59" s="2">
        <f t="shared" si="1"/>
        <v>0</v>
      </c>
    </row>
    <row r="60" spans="1:7">
      <c r="B60" s="11" t="str">
        <f t="shared" si="0"/>
        <v/>
      </c>
      <c r="G60" s="2">
        <f t="shared" si="1"/>
        <v>0</v>
      </c>
    </row>
    <row r="61" spans="1:7">
      <c r="B61" s="11" t="str">
        <f t="shared" si="0"/>
        <v/>
      </c>
      <c r="G61" s="2">
        <f t="shared" si="1"/>
        <v>0</v>
      </c>
    </row>
    <row r="62" spans="1:7">
      <c r="B62" s="11" t="str">
        <f t="shared" si="0"/>
        <v/>
      </c>
      <c r="G62" s="2">
        <f t="shared" si="1"/>
        <v>0</v>
      </c>
    </row>
    <row r="63" spans="1:7">
      <c r="B63" s="11" t="str">
        <f t="shared" si="0"/>
        <v/>
      </c>
      <c r="G63" s="2">
        <f t="shared" si="1"/>
        <v>0</v>
      </c>
    </row>
    <row r="64" spans="1:7">
      <c r="B64" s="11" t="str">
        <f t="shared" si="0"/>
        <v/>
      </c>
      <c r="G64" s="2">
        <f t="shared" si="1"/>
        <v>0</v>
      </c>
    </row>
    <row r="65" spans="2:7">
      <c r="B65" s="11" t="str">
        <f t="shared" ref="B65:B128" si="2">LEFT(RIGHT(A66,14),13)</f>
        <v/>
      </c>
      <c r="G65" s="2">
        <f t="shared" ref="G65:G128" si="3">A66</f>
        <v>0</v>
      </c>
    </row>
    <row r="66" spans="2:7">
      <c r="B66" s="11" t="str">
        <f t="shared" si="2"/>
        <v/>
      </c>
      <c r="G66" s="2">
        <f t="shared" si="3"/>
        <v>0</v>
      </c>
    </row>
    <row r="67" spans="2:7">
      <c r="B67" s="11" t="str">
        <f t="shared" si="2"/>
        <v/>
      </c>
      <c r="G67" s="2">
        <f t="shared" si="3"/>
        <v>0</v>
      </c>
    </row>
    <row r="68" spans="2:7">
      <c r="B68" s="11" t="str">
        <f t="shared" si="2"/>
        <v/>
      </c>
      <c r="G68" s="2">
        <f t="shared" si="3"/>
        <v>0</v>
      </c>
    </row>
    <row r="69" spans="2:7">
      <c r="B69" s="11" t="str">
        <f t="shared" si="2"/>
        <v/>
      </c>
      <c r="G69" s="2">
        <f t="shared" si="3"/>
        <v>0</v>
      </c>
    </row>
    <row r="70" spans="2:7">
      <c r="B70" s="11" t="str">
        <f t="shared" si="2"/>
        <v/>
      </c>
      <c r="G70" s="2">
        <f t="shared" si="3"/>
        <v>0</v>
      </c>
    </row>
    <row r="71" spans="2:7">
      <c r="B71" s="11" t="str">
        <f t="shared" si="2"/>
        <v/>
      </c>
      <c r="G71" s="2">
        <f t="shared" si="3"/>
        <v>0</v>
      </c>
    </row>
    <row r="72" spans="2:7">
      <c r="B72" s="11" t="str">
        <f t="shared" si="2"/>
        <v/>
      </c>
      <c r="G72" s="2">
        <f t="shared" si="3"/>
        <v>0</v>
      </c>
    </row>
    <row r="73" spans="2:7">
      <c r="B73" s="11" t="str">
        <f t="shared" si="2"/>
        <v/>
      </c>
      <c r="G73" s="2">
        <f t="shared" si="3"/>
        <v>0</v>
      </c>
    </row>
    <row r="74" spans="2:7">
      <c r="B74" s="11" t="str">
        <f t="shared" si="2"/>
        <v/>
      </c>
      <c r="G74" s="2">
        <f t="shared" si="3"/>
        <v>0</v>
      </c>
    </row>
    <row r="75" spans="2:7">
      <c r="B75" s="11" t="str">
        <f t="shared" si="2"/>
        <v/>
      </c>
      <c r="G75" s="2">
        <f t="shared" si="3"/>
        <v>0</v>
      </c>
    </row>
    <row r="76" spans="2:7">
      <c r="B76" s="11" t="str">
        <f t="shared" si="2"/>
        <v/>
      </c>
      <c r="G76" s="2">
        <f t="shared" si="3"/>
        <v>0</v>
      </c>
    </row>
    <row r="77" spans="2:7">
      <c r="B77" s="11" t="str">
        <f t="shared" si="2"/>
        <v/>
      </c>
      <c r="G77" s="2">
        <f t="shared" si="3"/>
        <v>0</v>
      </c>
    </row>
    <row r="78" spans="2:7">
      <c r="B78" s="11" t="str">
        <f t="shared" si="2"/>
        <v/>
      </c>
      <c r="G78" s="2">
        <f t="shared" si="3"/>
        <v>0</v>
      </c>
    </row>
    <row r="79" spans="2:7">
      <c r="B79" s="11" t="str">
        <f t="shared" si="2"/>
        <v/>
      </c>
      <c r="G79" s="2">
        <f t="shared" si="3"/>
        <v>0</v>
      </c>
    </row>
    <row r="80" spans="2:7">
      <c r="B80" s="11" t="str">
        <f t="shared" si="2"/>
        <v/>
      </c>
      <c r="G80" s="2">
        <f t="shared" si="3"/>
        <v>0</v>
      </c>
    </row>
    <row r="81" spans="2:7">
      <c r="B81" s="11" t="str">
        <f t="shared" si="2"/>
        <v/>
      </c>
      <c r="G81" s="2">
        <f t="shared" si="3"/>
        <v>0</v>
      </c>
    </row>
    <row r="82" spans="2:7">
      <c r="B82" s="11" t="str">
        <f t="shared" si="2"/>
        <v/>
      </c>
      <c r="G82" s="2">
        <f t="shared" si="3"/>
        <v>0</v>
      </c>
    </row>
    <row r="83" spans="2:7">
      <c r="B83" s="11" t="str">
        <f t="shared" si="2"/>
        <v/>
      </c>
      <c r="G83" s="2">
        <f t="shared" si="3"/>
        <v>0</v>
      </c>
    </row>
    <row r="84" spans="2:7">
      <c r="B84" s="11" t="str">
        <f t="shared" si="2"/>
        <v/>
      </c>
      <c r="G84" s="2">
        <f t="shared" si="3"/>
        <v>0</v>
      </c>
    </row>
    <row r="85" spans="2:7">
      <c r="B85" s="11" t="str">
        <f t="shared" si="2"/>
        <v/>
      </c>
      <c r="G85" s="2">
        <f t="shared" si="3"/>
        <v>0</v>
      </c>
    </row>
    <row r="86" spans="2:7">
      <c r="B86" s="11" t="str">
        <f t="shared" si="2"/>
        <v/>
      </c>
      <c r="G86" s="2">
        <f t="shared" si="3"/>
        <v>0</v>
      </c>
    </row>
    <row r="87" spans="2:7">
      <c r="B87" s="11" t="str">
        <f t="shared" si="2"/>
        <v/>
      </c>
      <c r="G87" s="2">
        <f t="shared" si="3"/>
        <v>0</v>
      </c>
    </row>
    <row r="88" spans="2:7">
      <c r="B88" s="11" t="str">
        <f t="shared" si="2"/>
        <v/>
      </c>
      <c r="G88" s="2">
        <f t="shared" si="3"/>
        <v>0</v>
      </c>
    </row>
    <row r="89" spans="2:7">
      <c r="B89" s="11" t="str">
        <f t="shared" si="2"/>
        <v/>
      </c>
      <c r="G89" s="2">
        <f t="shared" si="3"/>
        <v>0</v>
      </c>
    </row>
    <row r="90" spans="2:7">
      <c r="B90" s="11" t="str">
        <f t="shared" si="2"/>
        <v/>
      </c>
      <c r="G90" s="2">
        <f t="shared" si="3"/>
        <v>0</v>
      </c>
    </row>
    <row r="91" spans="2:7">
      <c r="B91" s="11" t="str">
        <f t="shared" si="2"/>
        <v/>
      </c>
      <c r="G91" s="2">
        <f t="shared" si="3"/>
        <v>0</v>
      </c>
    </row>
    <row r="92" spans="2:7">
      <c r="B92" s="11" t="str">
        <f t="shared" si="2"/>
        <v/>
      </c>
      <c r="G92" s="2">
        <f t="shared" si="3"/>
        <v>0</v>
      </c>
    </row>
    <row r="93" spans="2:7">
      <c r="B93" s="11" t="str">
        <f t="shared" si="2"/>
        <v/>
      </c>
      <c r="G93" s="2">
        <f t="shared" si="3"/>
        <v>0</v>
      </c>
    </row>
    <row r="94" spans="2:7">
      <c r="B94" s="11" t="str">
        <f t="shared" si="2"/>
        <v/>
      </c>
      <c r="G94" s="2">
        <f t="shared" si="3"/>
        <v>0</v>
      </c>
    </row>
    <row r="95" spans="2:7">
      <c r="B95" s="11" t="str">
        <f t="shared" si="2"/>
        <v/>
      </c>
      <c r="G95" s="2">
        <f t="shared" si="3"/>
        <v>0</v>
      </c>
    </row>
    <row r="96" spans="2:7">
      <c r="B96" s="11" t="str">
        <f t="shared" si="2"/>
        <v/>
      </c>
      <c r="G96" s="2">
        <f t="shared" si="3"/>
        <v>0</v>
      </c>
    </row>
    <row r="97" spans="2:7">
      <c r="B97" s="11" t="str">
        <f t="shared" si="2"/>
        <v/>
      </c>
      <c r="G97" s="2">
        <f t="shared" si="3"/>
        <v>0</v>
      </c>
    </row>
    <row r="98" spans="2:7">
      <c r="B98" s="11" t="str">
        <f t="shared" si="2"/>
        <v/>
      </c>
      <c r="G98" s="2">
        <f t="shared" si="3"/>
        <v>0</v>
      </c>
    </row>
    <row r="99" spans="2:7">
      <c r="B99" s="11" t="str">
        <f t="shared" si="2"/>
        <v/>
      </c>
      <c r="G99" s="2">
        <f t="shared" si="3"/>
        <v>0</v>
      </c>
    </row>
    <row r="100" spans="2:7">
      <c r="B100" s="11" t="str">
        <f t="shared" si="2"/>
        <v/>
      </c>
      <c r="G100" s="2">
        <f t="shared" si="3"/>
        <v>0</v>
      </c>
    </row>
    <row r="101" spans="2:7">
      <c r="B101" s="11" t="str">
        <f t="shared" si="2"/>
        <v/>
      </c>
      <c r="G101" s="2">
        <f t="shared" si="3"/>
        <v>0</v>
      </c>
    </row>
    <row r="102" spans="2:7">
      <c r="B102" s="11" t="str">
        <f t="shared" si="2"/>
        <v/>
      </c>
      <c r="G102" s="2">
        <f t="shared" si="3"/>
        <v>0</v>
      </c>
    </row>
    <row r="103" spans="2:7">
      <c r="B103" s="11" t="str">
        <f t="shared" si="2"/>
        <v/>
      </c>
      <c r="G103" s="2">
        <f t="shared" si="3"/>
        <v>0</v>
      </c>
    </row>
    <row r="104" spans="2:7">
      <c r="B104" s="11" t="str">
        <f t="shared" si="2"/>
        <v/>
      </c>
      <c r="G104" s="2">
        <f t="shared" si="3"/>
        <v>0</v>
      </c>
    </row>
    <row r="105" spans="2:7">
      <c r="B105" s="11" t="str">
        <f t="shared" si="2"/>
        <v/>
      </c>
      <c r="G105" s="2">
        <f t="shared" si="3"/>
        <v>0</v>
      </c>
    </row>
    <row r="106" spans="2:7">
      <c r="B106" s="11" t="str">
        <f t="shared" si="2"/>
        <v/>
      </c>
      <c r="G106" s="2">
        <f t="shared" si="3"/>
        <v>0</v>
      </c>
    </row>
    <row r="107" spans="2:7">
      <c r="B107" s="11" t="str">
        <f t="shared" si="2"/>
        <v/>
      </c>
      <c r="G107" s="2">
        <f t="shared" si="3"/>
        <v>0</v>
      </c>
    </row>
    <row r="108" spans="2:7">
      <c r="B108" s="11" t="str">
        <f t="shared" si="2"/>
        <v/>
      </c>
      <c r="G108" s="2">
        <f t="shared" si="3"/>
        <v>0</v>
      </c>
    </row>
    <row r="109" spans="2:7">
      <c r="B109" s="11" t="str">
        <f t="shared" si="2"/>
        <v/>
      </c>
      <c r="G109" s="2">
        <f t="shared" si="3"/>
        <v>0</v>
      </c>
    </row>
    <row r="110" spans="2:7">
      <c r="B110" s="11" t="str">
        <f t="shared" si="2"/>
        <v/>
      </c>
      <c r="G110" s="2">
        <f t="shared" si="3"/>
        <v>0</v>
      </c>
    </row>
    <row r="111" spans="2:7">
      <c r="B111" s="11" t="str">
        <f t="shared" si="2"/>
        <v/>
      </c>
      <c r="G111" s="2">
        <f t="shared" si="3"/>
        <v>0</v>
      </c>
    </row>
    <row r="112" spans="2:7">
      <c r="B112" s="11" t="str">
        <f t="shared" si="2"/>
        <v/>
      </c>
      <c r="G112" s="2">
        <f t="shared" si="3"/>
        <v>0</v>
      </c>
    </row>
    <row r="113" spans="2:7">
      <c r="B113" s="11" t="str">
        <f t="shared" si="2"/>
        <v/>
      </c>
      <c r="G113" s="2">
        <f t="shared" si="3"/>
        <v>0</v>
      </c>
    </row>
    <row r="114" spans="2:7">
      <c r="B114" s="11" t="str">
        <f t="shared" si="2"/>
        <v/>
      </c>
      <c r="G114" s="2">
        <f t="shared" si="3"/>
        <v>0</v>
      </c>
    </row>
    <row r="115" spans="2:7">
      <c r="B115" s="11" t="str">
        <f t="shared" si="2"/>
        <v/>
      </c>
      <c r="G115" s="2">
        <f t="shared" si="3"/>
        <v>0</v>
      </c>
    </row>
    <row r="116" spans="2:7">
      <c r="B116" s="11" t="str">
        <f t="shared" si="2"/>
        <v/>
      </c>
      <c r="G116" s="2">
        <f t="shared" si="3"/>
        <v>0</v>
      </c>
    </row>
    <row r="117" spans="2:7">
      <c r="B117" s="11" t="str">
        <f t="shared" si="2"/>
        <v/>
      </c>
      <c r="G117" s="2">
        <f t="shared" si="3"/>
        <v>0</v>
      </c>
    </row>
    <row r="118" spans="2:7">
      <c r="B118" s="11" t="str">
        <f t="shared" si="2"/>
        <v/>
      </c>
      <c r="G118" s="2">
        <f t="shared" si="3"/>
        <v>0</v>
      </c>
    </row>
    <row r="119" spans="2:7">
      <c r="B119" s="11" t="str">
        <f t="shared" si="2"/>
        <v/>
      </c>
      <c r="G119" s="2">
        <f t="shared" si="3"/>
        <v>0</v>
      </c>
    </row>
    <row r="120" spans="2:7">
      <c r="B120" s="11" t="str">
        <f t="shared" si="2"/>
        <v/>
      </c>
      <c r="G120" s="2">
        <f t="shared" si="3"/>
        <v>0</v>
      </c>
    </row>
    <row r="121" spans="2:7">
      <c r="B121" s="11" t="str">
        <f t="shared" si="2"/>
        <v/>
      </c>
      <c r="G121" s="2">
        <f t="shared" si="3"/>
        <v>0</v>
      </c>
    </row>
    <row r="122" spans="2:7">
      <c r="B122" s="11" t="str">
        <f t="shared" si="2"/>
        <v/>
      </c>
      <c r="G122" s="2">
        <f t="shared" si="3"/>
        <v>0</v>
      </c>
    </row>
    <row r="123" spans="2:7">
      <c r="B123" s="11" t="str">
        <f t="shared" si="2"/>
        <v/>
      </c>
      <c r="G123" s="2">
        <f t="shared" si="3"/>
        <v>0</v>
      </c>
    </row>
    <row r="124" spans="2:7">
      <c r="B124" s="11" t="str">
        <f t="shared" si="2"/>
        <v/>
      </c>
      <c r="G124" s="2">
        <f t="shared" si="3"/>
        <v>0</v>
      </c>
    </row>
    <row r="125" spans="2:7">
      <c r="B125" s="11" t="str">
        <f t="shared" si="2"/>
        <v/>
      </c>
      <c r="G125" s="2">
        <f t="shared" si="3"/>
        <v>0</v>
      </c>
    </row>
    <row r="126" spans="2:7">
      <c r="B126" s="11" t="str">
        <f t="shared" si="2"/>
        <v/>
      </c>
      <c r="G126" s="2">
        <f t="shared" si="3"/>
        <v>0</v>
      </c>
    </row>
    <row r="127" spans="2:7">
      <c r="B127" s="11" t="str">
        <f t="shared" si="2"/>
        <v/>
      </c>
      <c r="G127" s="2">
        <f t="shared" si="3"/>
        <v>0</v>
      </c>
    </row>
    <row r="128" spans="2:7">
      <c r="B128" s="11" t="str">
        <f t="shared" si="2"/>
        <v/>
      </c>
      <c r="G128" s="2">
        <f t="shared" si="3"/>
        <v>0</v>
      </c>
    </row>
    <row r="129" spans="2:7">
      <c r="B129" s="11" t="str">
        <f t="shared" ref="B129:B192" si="4">LEFT(RIGHT(A130,14),13)</f>
        <v/>
      </c>
      <c r="G129" s="2">
        <f t="shared" ref="G129:G192" si="5">A130</f>
        <v>0</v>
      </c>
    </row>
    <row r="130" spans="2:7">
      <c r="B130" s="11" t="str">
        <f t="shared" si="4"/>
        <v/>
      </c>
      <c r="G130" s="2">
        <f t="shared" si="5"/>
        <v>0</v>
      </c>
    </row>
    <row r="131" spans="2:7">
      <c r="B131" s="11" t="str">
        <f t="shared" si="4"/>
        <v/>
      </c>
      <c r="G131" s="2">
        <f t="shared" si="5"/>
        <v>0</v>
      </c>
    </row>
    <row r="132" spans="2:7">
      <c r="B132" s="11" t="str">
        <f t="shared" si="4"/>
        <v/>
      </c>
      <c r="G132" s="2">
        <f t="shared" si="5"/>
        <v>0</v>
      </c>
    </row>
    <row r="133" spans="2:7">
      <c r="B133" s="11" t="str">
        <f t="shared" si="4"/>
        <v/>
      </c>
      <c r="G133" s="2">
        <f t="shared" si="5"/>
        <v>0</v>
      </c>
    </row>
    <row r="134" spans="2:7">
      <c r="B134" s="11" t="str">
        <f t="shared" si="4"/>
        <v/>
      </c>
      <c r="G134" s="2">
        <f t="shared" si="5"/>
        <v>0</v>
      </c>
    </row>
    <row r="135" spans="2:7">
      <c r="B135" s="11" t="str">
        <f t="shared" si="4"/>
        <v/>
      </c>
      <c r="G135" s="2">
        <f t="shared" si="5"/>
        <v>0</v>
      </c>
    </row>
    <row r="136" spans="2:7">
      <c r="B136" s="11" t="str">
        <f t="shared" si="4"/>
        <v/>
      </c>
      <c r="G136" s="2">
        <f t="shared" si="5"/>
        <v>0</v>
      </c>
    </row>
    <row r="137" spans="2:7">
      <c r="B137" s="11" t="str">
        <f t="shared" si="4"/>
        <v/>
      </c>
      <c r="G137" s="2">
        <f t="shared" si="5"/>
        <v>0</v>
      </c>
    </row>
    <row r="138" spans="2:7">
      <c r="B138" s="11" t="str">
        <f t="shared" si="4"/>
        <v/>
      </c>
      <c r="G138" s="2">
        <f t="shared" si="5"/>
        <v>0</v>
      </c>
    </row>
    <row r="139" spans="2:7">
      <c r="B139" s="11" t="str">
        <f t="shared" si="4"/>
        <v/>
      </c>
      <c r="G139" s="2">
        <f t="shared" si="5"/>
        <v>0</v>
      </c>
    </row>
    <row r="140" spans="2:7">
      <c r="B140" s="11" t="str">
        <f t="shared" si="4"/>
        <v/>
      </c>
      <c r="G140" s="2">
        <f t="shared" si="5"/>
        <v>0</v>
      </c>
    </row>
    <row r="141" spans="2:7">
      <c r="B141" s="11" t="str">
        <f t="shared" si="4"/>
        <v/>
      </c>
      <c r="G141" s="2">
        <f t="shared" si="5"/>
        <v>0</v>
      </c>
    </row>
    <row r="142" spans="2:7">
      <c r="B142" s="11" t="str">
        <f t="shared" si="4"/>
        <v/>
      </c>
      <c r="G142" s="2">
        <f t="shared" si="5"/>
        <v>0</v>
      </c>
    </row>
    <row r="143" spans="2:7">
      <c r="B143" s="11" t="str">
        <f t="shared" si="4"/>
        <v/>
      </c>
      <c r="G143" s="2">
        <f t="shared" si="5"/>
        <v>0</v>
      </c>
    </row>
    <row r="144" spans="2:7">
      <c r="B144" s="11" t="str">
        <f t="shared" si="4"/>
        <v/>
      </c>
      <c r="G144" s="2">
        <f t="shared" si="5"/>
        <v>0</v>
      </c>
    </row>
    <row r="145" spans="2:7">
      <c r="B145" s="11" t="str">
        <f t="shared" si="4"/>
        <v/>
      </c>
      <c r="G145" s="2">
        <f t="shared" si="5"/>
        <v>0</v>
      </c>
    </row>
    <row r="146" spans="2:7">
      <c r="B146" s="11" t="str">
        <f t="shared" si="4"/>
        <v/>
      </c>
      <c r="G146" s="2">
        <f t="shared" si="5"/>
        <v>0</v>
      </c>
    </row>
    <row r="147" spans="2:7">
      <c r="B147" s="11" t="str">
        <f t="shared" si="4"/>
        <v/>
      </c>
      <c r="G147" s="2">
        <f t="shared" si="5"/>
        <v>0</v>
      </c>
    </row>
    <row r="148" spans="2:7">
      <c r="B148" s="11" t="str">
        <f t="shared" si="4"/>
        <v/>
      </c>
      <c r="G148" s="2">
        <f t="shared" si="5"/>
        <v>0</v>
      </c>
    </row>
    <row r="149" spans="2:7">
      <c r="B149" s="11" t="str">
        <f t="shared" si="4"/>
        <v/>
      </c>
      <c r="G149" s="2">
        <f t="shared" si="5"/>
        <v>0</v>
      </c>
    </row>
    <row r="150" spans="2:7">
      <c r="B150" s="11" t="str">
        <f t="shared" si="4"/>
        <v/>
      </c>
      <c r="G150" s="2">
        <f t="shared" si="5"/>
        <v>0</v>
      </c>
    </row>
    <row r="151" spans="2:7">
      <c r="B151" s="11" t="str">
        <f t="shared" si="4"/>
        <v/>
      </c>
      <c r="G151" s="2">
        <f t="shared" si="5"/>
        <v>0</v>
      </c>
    </row>
    <row r="152" spans="2:7">
      <c r="B152" s="11" t="str">
        <f t="shared" si="4"/>
        <v/>
      </c>
      <c r="G152" s="2">
        <f t="shared" si="5"/>
        <v>0</v>
      </c>
    </row>
    <row r="153" spans="2:7">
      <c r="B153" s="11" t="str">
        <f t="shared" si="4"/>
        <v/>
      </c>
      <c r="G153" s="2">
        <f t="shared" si="5"/>
        <v>0</v>
      </c>
    </row>
    <row r="154" spans="2:7">
      <c r="B154" s="11" t="str">
        <f t="shared" si="4"/>
        <v/>
      </c>
      <c r="G154" s="2">
        <f t="shared" si="5"/>
        <v>0</v>
      </c>
    </row>
    <row r="155" spans="2:7">
      <c r="B155" s="11" t="str">
        <f t="shared" si="4"/>
        <v/>
      </c>
      <c r="G155" s="2">
        <f t="shared" si="5"/>
        <v>0</v>
      </c>
    </row>
    <row r="156" spans="2:7">
      <c r="B156" s="11" t="str">
        <f t="shared" si="4"/>
        <v/>
      </c>
      <c r="G156" s="2">
        <f t="shared" si="5"/>
        <v>0</v>
      </c>
    </row>
    <row r="157" spans="2:7">
      <c r="B157" s="11" t="str">
        <f t="shared" si="4"/>
        <v/>
      </c>
      <c r="G157" s="2">
        <f t="shared" si="5"/>
        <v>0</v>
      </c>
    </row>
    <row r="158" spans="2:7">
      <c r="B158" s="11" t="str">
        <f t="shared" si="4"/>
        <v/>
      </c>
      <c r="G158" s="2">
        <f t="shared" si="5"/>
        <v>0</v>
      </c>
    </row>
    <row r="159" spans="2:7">
      <c r="B159" s="11" t="str">
        <f t="shared" si="4"/>
        <v/>
      </c>
      <c r="G159" s="2">
        <f t="shared" si="5"/>
        <v>0</v>
      </c>
    </row>
    <row r="160" spans="2:7">
      <c r="B160" s="11" t="str">
        <f t="shared" si="4"/>
        <v/>
      </c>
      <c r="G160" s="2">
        <f t="shared" si="5"/>
        <v>0</v>
      </c>
    </row>
    <row r="161" spans="2:7">
      <c r="B161" s="11" t="str">
        <f t="shared" si="4"/>
        <v/>
      </c>
      <c r="G161" s="2">
        <f t="shared" si="5"/>
        <v>0</v>
      </c>
    </row>
    <row r="162" spans="2:7">
      <c r="B162" s="11" t="str">
        <f t="shared" si="4"/>
        <v/>
      </c>
      <c r="G162" s="2">
        <f t="shared" si="5"/>
        <v>0</v>
      </c>
    </row>
    <row r="163" spans="2:7">
      <c r="B163" s="11" t="str">
        <f t="shared" si="4"/>
        <v/>
      </c>
      <c r="G163" s="2">
        <f t="shared" si="5"/>
        <v>0</v>
      </c>
    </row>
    <row r="164" spans="2:7">
      <c r="B164" s="11" t="str">
        <f t="shared" si="4"/>
        <v/>
      </c>
      <c r="G164" s="2">
        <f t="shared" si="5"/>
        <v>0</v>
      </c>
    </row>
    <row r="165" spans="2:7">
      <c r="B165" s="11" t="str">
        <f t="shared" si="4"/>
        <v/>
      </c>
      <c r="G165" s="2">
        <f t="shared" si="5"/>
        <v>0</v>
      </c>
    </row>
    <row r="166" spans="2:7">
      <c r="B166" s="11" t="str">
        <f t="shared" si="4"/>
        <v/>
      </c>
      <c r="G166" s="2">
        <f t="shared" si="5"/>
        <v>0</v>
      </c>
    </row>
    <row r="167" spans="2:7">
      <c r="B167" s="11" t="str">
        <f t="shared" si="4"/>
        <v/>
      </c>
      <c r="G167" s="2">
        <f t="shared" si="5"/>
        <v>0</v>
      </c>
    </row>
    <row r="168" spans="2:7">
      <c r="B168" s="11" t="str">
        <f t="shared" si="4"/>
        <v/>
      </c>
      <c r="G168" s="2">
        <f t="shared" si="5"/>
        <v>0</v>
      </c>
    </row>
    <row r="169" spans="2:7">
      <c r="B169" s="11" t="str">
        <f t="shared" si="4"/>
        <v/>
      </c>
      <c r="G169" s="2">
        <f t="shared" si="5"/>
        <v>0</v>
      </c>
    </row>
    <row r="170" spans="2:7">
      <c r="B170" s="11" t="str">
        <f t="shared" si="4"/>
        <v/>
      </c>
      <c r="G170" s="2">
        <f t="shared" si="5"/>
        <v>0</v>
      </c>
    </row>
    <row r="171" spans="2:7">
      <c r="B171" s="11" t="str">
        <f t="shared" si="4"/>
        <v/>
      </c>
      <c r="G171" s="2">
        <f t="shared" si="5"/>
        <v>0</v>
      </c>
    </row>
    <row r="172" spans="2:7">
      <c r="B172" s="11" t="str">
        <f t="shared" si="4"/>
        <v/>
      </c>
      <c r="G172" s="2">
        <f t="shared" si="5"/>
        <v>0</v>
      </c>
    </row>
    <row r="173" spans="2:7">
      <c r="B173" s="11" t="str">
        <f t="shared" si="4"/>
        <v/>
      </c>
      <c r="G173" s="2">
        <f t="shared" si="5"/>
        <v>0</v>
      </c>
    </row>
    <row r="174" spans="2:7">
      <c r="B174" s="11" t="str">
        <f t="shared" si="4"/>
        <v/>
      </c>
      <c r="G174" s="2">
        <f t="shared" si="5"/>
        <v>0</v>
      </c>
    </row>
    <row r="175" spans="2:7">
      <c r="B175" s="11" t="str">
        <f t="shared" si="4"/>
        <v/>
      </c>
      <c r="G175" s="2">
        <f t="shared" si="5"/>
        <v>0</v>
      </c>
    </row>
    <row r="176" spans="2:7">
      <c r="B176" s="11" t="str">
        <f t="shared" si="4"/>
        <v/>
      </c>
      <c r="G176" s="2">
        <f t="shared" si="5"/>
        <v>0</v>
      </c>
    </row>
    <row r="177" spans="2:7">
      <c r="B177" s="11" t="str">
        <f t="shared" si="4"/>
        <v/>
      </c>
      <c r="G177" s="2">
        <f t="shared" si="5"/>
        <v>0</v>
      </c>
    </row>
    <row r="178" spans="2:7">
      <c r="B178" s="11" t="str">
        <f t="shared" si="4"/>
        <v/>
      </c>
      <c r="G178" s="2">
        <f t="shared" si="5"/>
        <v>0</v>
      </c>
    </row>
    <row r="179" spans="2:7">
      <c r="B179" s="11" t="str">
        <f t="shared" si="4"/>
        <v/>
      </c>
      <c r="G179" s="2">
        <f t="shared" si="5"/>
        <v>0</v>
      </c>
    </row>
    <row r="180" spans="2:7">
      <c r="B180" s="11" t="str">
        <f t="shared" si="4"/>
        <v/>
      </c>
      <c r="G180" s="2">
        <f t="shared" si="5"/>
        <v>0</v>
      </c>
    </row>
    <row r="181" spans="2:7">
      <c r="B181" s="11" t="str">
        <f t="shared" si="4"/>
        <v/>
      </c>
      <c r="G181" s="2">
        <f t="shared" si="5"/>
        <v>0</v>
      </c>
    </row>
    <row r="182" spans="2:7">
      <c r="B182" s="11" t="str">
        <f t="shared" si="4"/>
        <v/>
      </c>
      <c r="G182" s="2">
        <f t="shared" si="5"/>
        <v>0</v>
      </c>
    </row>
    <row r="183" spans="2:7">
      <c r="B183" s="11" t="str">
        <f t="shared" si="4"/>
        <v/>
      </c>
      <c r="G183" s="2">
        <f t="shared" si="5"/>
        <v>0</v>
      </c>
    </row>
    <row r="184" spans="2:7">
      <c r="B184" s="11" t="str">
        <f t="shared" si="4"/>
        <v/>
      </c>
      <c r="G184" s="2">
        <f t="shared" si="5"/>
        <v>0</v>
      </c>
    </row>
    <row r="185" spans="2:7">
      <c r="B185" s="11" t="str">
        <f t="shared" si="4"/>
        <v/>
      </c>
      <c r="G185" s="2">
        <f t="shared" si="5"/>
        <v>0</v>
      </c>
    </row>
    <row r="186" spans="2:7">
      <c r="B186" s="11" t="str">
        <f t="shared" si="4"/>
        <v/>
      </c>
      <c r="G186" s="2">
        <f t="shared" si="5"/>
        <v>0</v>
      </c>
    </row>
    <row r="187" spans="2:7">
      <c r="B187" s="11" t="str">
        <f t="shared" si="4"/>
        <v/>
      </c>
      <c r="G187" s="2">
        <f t="shared" si="5"/>
        <v>0</v>
      </c>
    </row>
    <row r="188" spans="2:7">
      <c r="B188" s="11" t="str">
        <f t="shared" si="4"/>
        <v/>
      </c>
      <c r="G188" s="2">
        <f t="shared" si="5"/>
        <v>0</v>
      </c>
    </row>
    <row r="189" spans="2:7">
      <c r="B189" s="11" t="str">
        <f t="shared" si="4"/>
        <v/>
      </c>
      <c r="G189" s="2">
        <f t="shared" si="5"/>
        <v>0</v>
      </c>
    </row>
    <row r="190" spans="2:7">
      <c r="B190" s="11" t="str">
        <f t="shared" si="4"/>
        <v/>
      </c>
      <c r="G190" s="2">
        <f t="shared" si="5"/>
        <v>0</v>
      </c>
    </row>
    <row r="191" spans="2:7">
      <c r="B191" s="11" t="str">
        <f t="shared" si="4"/>
        <v/>
      </c>
      <c r="G191" s="2">
        <f t="shared" si="5"/>
        <v>0</v>
      </c>
    </row>
    <row r="192" spans="2:7">
      <c r="B192" s="11" t="str">
        <f t="shared" si="4"/>
        <v/>
      </c>
      <c r="G192" s="2">
        <f t="shared" si="5"/>
        <v>0</v>
      </c>
    </row>
    <row r="193" spans="2:7">
      <c r="B193" s="11" t="str">
        <f t="shared" ref="B193:B256" si="6">LEFT(RIGHT(A194,14),13)</f>
        <v/>
      </c>
      <c r="G193" s="2">
        <f t="shared" ref="G193:G256" si="7">A194</f>
        <v>0</v>
      </c>
    </row>
    <row r="194" spans="2:7">
      <c r="B194" s="11" t="str">
        <f t="shared" si="6"/>
        <v/>
      </c>
      <c r="G194" s="2">
        <f t="shared" si="7"/>
        <v>0</v>
      </c>
    </row>
    <row r="195" spans="2:7">
      <c r="B195" s="11" t="str">
        <f t="shared" si="6"/>
        <v/>
      </c>
      <c r="G195" s="2">
        <f t="shared" si="7"/>
        <v>0</v>
      </c>
    </row>
    <row r="196" spans="2:7">
      <c r="B196" s="11" t="str">
        <f t="shared" si="6"/>
        <v/>
      </c>
      <c r="G196" s="2">
        <f t="shared" si="7"/>
        <v>0</v>
      </c>
    </row>
    <row r="197" spans="2:7">
      <c r="B197" s="11" t="str">
        <f t="shared" si="6"/>
        <v/>
      </c>
      <c r="G197" s="2">
        <f t="shared" si="7"/>
        <v>0</v>
      </c>
    </row>
    <row r="198" spans="2:7">
      <c r="B198" s="11" t="str">
        <f t="shared" si="6"/>
        <v/>
      </c>
      <c r="G198" s="2">
        <f t="shared" si="7"/>
        <v>0</v>
      </c>
    </row>
    <row r="199" spans="2:7">
      <c r="B199" s="11" t="str">
        <f t="shared" si="6"/>
        <v/>
      </c>
      <c r="G199" s="2">
        <f t="shared" si="7"/>
        <v>0</v>
      </c>
    </row>
    <row r="200" spans="2:7">
      <c r="B200" s="11" t="str">
        <f t="shared" si="6"/>
        <v/>
      </c>
      <c r="G200" s="2">
        <f t="shared" si="7"/>
        <v>0</v>
      </c>
    </row>
    <row r="201" spans="2:7">
      <c r="B201" s="11" t="str">
        <f t="shared" si="6"/>
        <v/>
      </c>
      <c r="G201" s="2">
        <f t="shared" si="7"/>
        <v>0</v>
      </c>
    </row>
    <row r="202" spans="2:7">
      <c r="B202" s="11" t="str">
        <f t="shared" si="6"/>
        <v/>
      </c>
      <c r="G202" s="2">
        <f t="shared" si="7"/>
        <v>0</v>
      </c>
    </row>
    <row r="203" spans="2:7">
      <c r="B203" s="11" t="str">
        <f t="shared" si="6"/>
        <v/>
      </c>
      <c r="G203" s="2">
        <f t="shared" si="7"/>
        <v>0</v>
      </c>
    </row>
    <row r="204" spans="2:7">
      <c r="B204" s="11" t="str">
        <f t="shared" si="6"/>
        <v/>
      </c>
      <c r="G204" s="2">
        <f t="shared" si="7"/>
        <v>0</v>
      </c>
    </row>
    <row r="205" spans="2:7">
      <c r="B205" s="11" t="str">
        <f t="shared" si="6"/>
        <v/>
      </c>
      <c r="G205" s="2">
        <f t="shared" si="7"/>
        <v>0</v>
      </c>
    </row>
    <row r="206" spans="2:7">
      <c r="B206" s="11" t="str">
        <f t="shared" si="6"/>
        <v/>
      </c>
      <c r="G206" s="2">
        <f t="shared" si="7"/>
        <v>0</v>
      </c>
    </row>
    <row r="207" spans="2:7">
      <c r="B207" s="11" t="str">
        <f t="shared" si="6"/>
        <v/>
      </c>
      <c r="G207" s="2">
        <f t="shared" si="7"/>
        <v>0</v>
      </c>
    </row>
    <row r="208" spans="2:7">
      <c r="B208" s="11" t="str">
        <f t="shared" si="6"/>
        <v/>
      </c>
      <c r="G208" s="2">
        <f t="shared" si="7"/>
        <v>0</v>
      </c>
    </row>
    <row r="209" spans="2:7">
      <c r="B209" s="11" t="str">
        <f t="shared" si="6"/>
        <v/>
      </c>
      <c r="G209" s="2">
        <f t="shared" si="7"/>
        <v>0</v>
      </c>
    </row>
    <row r="210" spans="2:7">
      <c r="B210" s="11" t="str">
        <f t="shared" si="6"/>
        <v/>
      </c>
      <c r="G210" s="2">
        <f t="shared" si="7"/>
        <v>0</v>
      </c>
    </row>
    <row r="211" spans="2:7">
      <c r="B211" s="11" t="str">
        <f t="shared" si="6"/>
        <v/>
      </c>
      <c r="G211" s="2">
        <f t="shared" si="7"/>
        <v>0</v>
      </c>
    </row>
    <row r="212" spans="2:7">
      <c r="B212" s="11" t="str">
        <f t="shared" si="6"/>
        <v/>
      </c>
      <c r="G212" s="2">
        <f t="shared" si="7"/>
        <v>0</v>
      </c>
    </row>
    <row r="213" spans="2:7">
      <c r="B213" s="11" t="str">
        <f t="shared" si="6"/>
        <v/>
      </c>
      <c r="G213" s="2">
        <f t="shared" si="7"/>
        <v>0</v>
      </c>
    </row>
    <row r="214" spans="2:7">
      <c r="B214" s="11" t="str">
        <f t="shared" si="6"/>
        <v/>
      </c>
      <c r="G214" s="2">
        <f t="shared" si="7"/>
        <v>0</v>
      </c>
    </row>
    <row r="215" spans="2:7">
      <c r="B215" s="11" t="str">
        <f t="shared" si="6"/>
        <v/>
      </c>
      <c r="G215" s="2">
        <f t="shared" si="7"/>
        <v>0</v>
      </c>
    </row>
    <row r="216" spans="2:7">
      <c r="B216" s="11" t="str">
        <f t="shared" si="6"/>
        <v/>
      </c>
      <c r="G216" s="2">
        <f t="shared" si="7"/>
        <v>0</v>
      </c>
    </row>
    <row r="217" spans="2:7">
      <c r="B217" s="11" t="str">
        <f t="shared" si="6"/>
        <v/>
      </c>
      <c r="G217" s="2">
        <f t="shared" si="7"/>
        <v>0</v>
      </c>
    </row>
    <row r="218" spans="2:7">
      <c r="B218" s="11" t="str">
        <f t="shared" si="6"/>
        <v/>
      </c>
      <c r="G218" s="2">
        <f t="shared" si="7"/>
        <v>0</v>
      </c>
    </row>
    <row r="219" spans="2:7">
      <c r="B219" s="11" t="str">
        <f t="shared" si="6"/>
        <v/>
      </c>
      <c r="G219" s="2">
        <f t="shared" si="7"/>
        <v>0</v>
      </c>
    </row>
    <row r="220" spans="2:7">
      <c r="B220" s="11" t="str">
        <f t="shared" si="6"/>
        <v/>
      </c>
      <c r="G220" s="2">
        <f t="shared" si="7"/>
        <v>0</v>
      </c>
    </row>
    <row r="221" spans="2:7">
      <c r="B221" s="11" t="str">
        <f t="shared" si="6"/>
        <v/>
      </c>
      <c r="G221" s="2">
        <f t="shared" si="7"/>
        <v>0</v>
      </c>
    </row>
    <row r="222" spans="2:7">
      <c r="B222" s="11" t="str">
        <f t="shared" si="6"/>
        <v/>
      </c>
      <c r="G222" s="2">
        <f t="shared" si="7"/>
        <v>0</v>
      </c>
    </row>
    <row r="223" spans="2:7">
      <c r="B223" s="11" t="str">
        <f t="shared" si="6"/>
        <v/>
      </c>
      <c r="G223" s="2">
        <f t="shared" si="7"/>
        <v>0</v>
      </c>
    </row>
    <row r="224" spans="2:7">
      <c r="B224" s="11" t="str">
        <f t="shared" si="6"/>
        <v/>
      </c>
      <c r="G224" s="2">
        <f t="shared" si="7"/>
        <v>0</v>
      </c>
    </row>
    <row r="225" spans="2:7">
      <c r="B225" s="11" t="str">
        <f t="shared" si="6"/>
        <v/>
      </c>
      <c r="G225" s="2">
        <f t="shared" si="7"/>
        <v>0</v>
      </c>
    </row>
    <row r="226" spans="2:7">
      <c r="B226" s="11" t="str">
        <f t="shared" si="6"/>
        <v/>
      </c>
      <c r="G226" s="2">
        <f t="shared" si="7"/>
        <v>0</v>
      </c>
    </row>
    <row r="227" spans="2:7">
      <c r="B227" s="11" t="str">
        <f t="shared" si="6"/>
        <v/>
      </c>
      <c r="G227" s="2">
        <f t="shared" si="7"/>
        <v>0</v>
      </c>
    </row>
    <row r="228" spans="2:7">
      <c r="B228" s="11" t="str">
        <f t="shared" si="6"/>
        <v/>
      </c>
      <c r="G228" s="2">
        <f t="shared" si="7"/>
        <v>0</v>
      </c>
    </row>
    <row r="229" spans="2:7">
      <c r="B229" s="11" t="str">
        <f t="shared" si="6"/>
        <v/>
      </c>
      <c r="G229" s="2">
        <f t="shared" si="7"/>
        <v>0</v>
      </c>
    </row>
    <row r="230" spans="2:7">
      <c r="B230" s="11" t="str">
        <f t="shared" si="6"/>
        <v/>
      </c>
      <c r="G230" s="2">
        <f t="shared" si="7"/>
        <v>0</v>
      </c>
    </row>
    <row r="231" spans="2:7">
      <c r="B231" s="11" t="str">
        <f t="shared" si="6"/>
        <v/>
      </c>
      <c r="G231" s="2">
        <f t="shared" si="7"/>
        <v>0</v>
      </c>
    </row>
    <row r="232" spans="2:7">
      <c r="B232" s="11" t="str">
        <f t="shared" si="6"/>
        <v/>
      </c>
      <c r="G232" s="2">
        <f t="shared" si="7"/>
        <v>0</v>
      </c>
    </row>
    <row r="233" spans="2:7">
      <c r="B233" s="11" t="str">
        <f t="shared" si="6"/>
        <v/>
      </c>
      <c r="G233" s="2">
        <f t="shared" si="7"/>
        <v>0</v>
      </c>
    </row>
    <row r="234" spans="2:7">
      <c r="B234" s="11" t="str">
        <f t="shared" si="6"/>
        <v/>
      </c>
      <c r="G234" s="2">
        <f t="shared" si="7"/>
        <v>0</v>
      </c>
    </row>
    <row r="235" spans="2:7">
      <c r="B235" s="11" t="str">
        <f t="shared" si="6"/>
        <v/>
      </c>
      <c r="G235" s="2">
        <f t="shared" si="7"/>
        <v>0</v>
      </c>
    </row>
    <row r="236" spans="2:7">
      <c r="B236" s="11" t="str">
        <f t="shared" si="6"/>
        <v/>
      </c>
      <c r="G236" s="2">
        <f t="shared" si="7"/>
        <v>0</v>
      </c>
    </row>
    <row r="237" spans="2:7">
      <c r="B237" s="11" t="str">
        <f t="shared" si="6"/>
        <v/>
      </c>
      <c r="G237" s="2">
        <f t="shared" si="7"/>
        <v>0</v>
      </c>
    </row>
    <row r="238" spans="2:7">
      <c r="B238" s="11" t="str">
        <f t="shared" si="6"/>
        <v/>
      </c>
      <c r="G238" s="2">
        <f t="shared" si="7"/>
        <v>0</v>
      </c>
    </row>
    <row r="239" spans="2:7">
      <c r="B239" s="11" t="str">
        <f t="shared" si="6"/>
        <v/>
      </c>
      <c r="G239" s="2">
        <f t="shared" si="7"/>
        <v>0</v>
      </c>
    </row>
    <row r="240" spans="2:7">
      <c r="B240" s="11" t="str">
        <f t="shared" si="6"/>
        <v/>
      </c>
      <c r="G240" s="2">
        <f t="shared" si="7"/>
        <v>0</v>
      </c>
    </row>
    <row r="241" spans="2:7">
      <c r="B241" s="11" t="str">
        <f t="shared" si="6"/>
        <v/>
      </c>
      <c r="G241" s="2">
        <f t="shared" si="7"/>
        <v>0</v>
      </c>
    </row>
    <row r="242" spans="2:7">
      <c r="B242" s="11" t="str">
        <f t="shared" si="6"/>
        <v/>
      </c>
      <c r="G242" s="2">
        <f t="shared" si="7"/>
        <v>0</v>
      </c>
    </row>
    <row r="243" spans="2:7">
      <c r="B243" s="11" t="str">
        <f t="shared" si="6"/>
        <v/>
      </c>
      <c r="G243" s="2">
        <f t="shared" si="7"/>
        <v>0</v>
      </c>
    </row>
    <row r="244" spans="2:7">
      <c r="B244" s="11" t="str">
        <f t="shared" si="6"/>
        <v/>
      </c>
      <c r="G244" s="2">
        <f t="shared" si="7"/>
        <v>0</v>
      </c>
    </row>
    <row r="245" spans="2:7">
      <c r="B245" s="11" t="str">
        <f t="shared" si="6"/>
        <v/>
      </c>
      <c r="G245" s="2">
        <f t="shared" si="7"/>
        <v>0</v>
      </c>
    </row>
    <row r="246" spans="2:7">
      <c r="B246" s="11" t="str">
        <f t="shared" si="6"/>
        <v/>
      </c>
      <c r="G246" s="2">
        <f t="shared" si="7"/>
        <v>0</v>
      </c>
    </row>
    <row r="247" spans="2:7">
      <c r="B247" s="11" t="str">
        <f t="shared" si="6"/>
        <v/>
      </c>
      <c r="G247" s="2">
        <f t="shared" si="7"/>
        <v>0</v>
      </c>
    </row>
    <row r="248" spans="2:7">
      <c r="B248" s="11" t="str">
        <f t="shared" si="6"/>
        <v/>
      </c>
      <c r="G248" s="2">
        <f t="shared" si="7"/>
        <v>0</v>
      </c>
    </row>
    <row r="249" spans="2:7">
      <c r="B249" s="11" t="str">
        <f t="shared" si="6"/>
        <v/>
      </c>
      <c r="G249" s="2">
        <f t="shared" si="7"/>
        <v>0</v>
      </c>
    </row>
    <row r="250" spans="2:7">
      <c r="B250" s="11" t="str">
        <f t="shared" si="6"/>
        <v/>
      </c>
      <c r="G250" s="2">
        <f t="shared" si="7"/>
        <v>0</v>
      </c>
    </row>
    <row r="251" spans="2:7">
      <c r="B251" s="11" t="str">
        <f t="shared" si="6"/>
        <v/>
      </c>
      <c r="G251" s="2">
        <f t="shared" si="7"/>
        <v>0</v>
      </c>
    </row>
    <row r="252" spans="2:7">
      <c r="B252" s="11" t="str">
        <f t="shared" si="6"/>
        <v/>
      </c>
      <c r="G252" s="2">
        <f t="shared" si="7"/>
        <v>0</v>
      </c>
    </row>
    <row r="253" spans="2:7">
      <c r="B253" s="11" t="str">
        <f t="shared" si="6"/>
        <v/>
      </c>
      <c r="G253" s="2">
        <f t="shared" si="7"/>
        <v>0</v>
      </c>
    </row>
    <row r="254" spans="2:7">
      <c r="B254" s="11" t="str">
        <f t="shared" si="6"/>
        <v/>
      </c>
      <c r="G254" s="2">
        <f t="shared" si="7"/>
        <v>0</v>
      </c>
    </row>
    <row r="255" spans="2:7">
      <c r="B255" s="11" t="str">
        <f t="shared" si="6"/>
        <v/>
      </c>
      <c r="G255" s="2">
        <f t="shared" si="7"/>
        <v>0</v>
      </c>
    </row>
    <row r="256" spans="2:7">
      <c r="B256" s="11" t="str">
        <f t="shared" si="6"/>
        <v/>
      </c>
      <c r="G256" s="2">
        <f t="shared" si="7"/>
        <v>0</v>
      </c>
    </row>
    <row r="257" spans="2:7">
      <c r="B257" s="11" t="str">
        <f t="shared" ref="B257:B320" si="8">LEFT(RIGHT(A258,14),13)</f>
        <v/>
      </c>
      <c r="G257" s="2">
        <f t="shared" ref="G257:G320" si="9">A258</f>
        <v>0</v>
      </c>
    </row>
    <row r="258" spans="2:7">
      <c r="B258" s="11" t="str">
        <f t="shared" si="8"/>
        <v/>
      </c>
      <c r="G258" s="2">
        <f t="shared" si="9"/>
        <v>0</v>
      </c>
    </row>
    <row r="259" spans="2:7">
      <c r="B259" s="11" t="str">
        <f t="shared" si="8"/>
        <v/>
      </c>
      <c r="G259" s="2">
        <f t="shared" si="9"/>
        <v>0</v>
      </c>
    </row>
    <row r="260" spans="2:7">
      <c r="B260" s="11" t="str">
        <f t="shared" si="8"/>
        <v/>
      </c>
      <c r="G260" s="2">
        <f t="shared" si="9"/>
        <v>0</v>
      </c>
    </row>
    <row r="261" spans="2:7">
      <c r="B261" s="11" t="str">
        <f t="shared" si="8"/>
        <v/>
      </c>
      <c r="G261" s="2">
        <f t="shared" si="9"/>
        <v>0</v>
      </c>
    </row>
    <row r="262" spans="2:7">
      <c r="B262" s="11" t="str">
        <f t="shared" si="8"/>
        <v/>
      </c>
      <c r="G262" s="2">
        <f t="shared" si="9"/>
        <v>0</v>
      </c>
    </row>
    <row r="263" spans="2:7">
      <c r="B263" s="11" t="str">
        <f t="shared" si="8"/>
        <v/>
      </c>
      <c r="G263" s="2">
        <f t="shared" si="9"/>
        <v>0</v>
      </c>
    </row>
    <row r="264" spans="2:7">
      <c r="B264" s="11" t="str">
        <f t="shared" si="8"/>
        <v/>
      </c>
      <c r="G264" s="2">
        <f t="shared" si="9"/>
        <v>0</v>
      </c>
    </row>
    <row r="265" spans="2:7">
      <c r="B265" s="11" t="str">
        <f t="shared" si="8"/>
        <v/>
      </c>
      <c r="G265" s="2">
        <f t="shared" si="9"/>
        <v>0</v>
      </c>
    </row>
    <row r="266" spans="2:7">
      <c r="B266" s="11" t="str">
        <f t="shared" si="8"/>
        <v/>
      </c>
      <c r="G266" s="2">
        <f t="shared" si="9"/>
        <v>0</v>
      </c>
    </row>
    <row r="267" spans="2:7">
      <c r="B267" s="11" t="str">
        <f t="shared" si="8"/>
        <v/>
      </c>
      <c r="G267" s="2">
        <f t="shared" si="9"/>
        <v>0</v>
      </c>
    </row>
    <row r="268" spans="2:7">
      <c r="B268" s="11" t="str">
        <f t="shared" si="8"/>
        <v/>
      </c>
      <c r="G268" s="2">
        <f t="shared" si="9"/>
        <v>0</v>
      </c>
    </row>
    <row r="269" spans="2:7">
      <c r="B269" s="11" t="str">
        <f t="shared" si="8"/>
        <v/>
      </c>
      <c r="G269" s="2">
        <f t="shared" si="9"/>
        <v>0</v>
      </c>
    </row>
    <row r="270" spans="2:7">
      <c r="B270" s="11" t="str">
        <f t="shared" si="8"/>
        <v/>
      </c>
      <c r="G270" s="2">
        <f t="shared" si="9"/>
        <v>0</v>
      </c>
    </row>
    <row r="271" spans="2:7">
      <c r="B271" s="11" t="str">
        <f t="shared" si="8"/>
        <v/>
      </c>
      <c r="G271" s="2">
        <f t="shared" si="9"/>
        <v>0</v>
      </c>
    </row>
    <row r="272" spans="2:7">
      <c r="B272" s="11" t="str">
        <f t="shared" si="8"/>
        <v/>
      </c>
      <c r="G272" s="2">
        <f t="shared" si="9"/>
        <v>0</v>
      </c>
    </row>
    <row r="273" spans="2:7">
      <c r="B273" s="11" t="str">
        <f t="shared" si="8"/>
        <v/>
      </c>
      <c r="G273" s="2">
        <f t="shared" si="9"/>
        <v>0</v>
      </c>
    </row>
    <row r="274" spans="2:7">
      <c r="B274" s="11" t="str">
        <f t="shared" si="8"/>
        <v/>
      </c>
      <c r="G274" s="2">
        <f t="shared" si="9"/>
        <v>0</v>
      </c>
    </row>
    <row r="275" spans="2:7">
      <c r="B275" s="11" t="str">
        <f t="shared" si="8"/>
        <v/>
      </c>
      <c r="G275" s="2">
        <f t="shared" si="9"/>
        <v>0</v>
      </c>
    </row>
    <row r="276" spans="2:7">
      <c r="B276" s="11" t="str">
        <f t="shared" si="8"/>
        <v/>
      </c>
      <c r="G276" s="2">
        <f t="shared" si="9"/>
        <v>0</v>
      </c>
    </row>
    <row r="277" spans="2:7">
      <c r="B277" s="11" t="str">
        <f t="shared" si="8"/>
        <v/>
      </c>
      <c r="G277" s="2">
        <f t="shared" si="9"/>
        <v>0</v>
      </c>
    </row>
    <row r="278" spans="2:7">
      <c r="B278" s="11" t="str">
        <f t="shared" si="8"/>
        <v/>
      </c>
      <c r="G278" s="2">
        <f t="shared" si="9"/>
        <v>0</v>
      </c>
    </row>
    <row r="279" spans="2:7">
      <c r="B279" s="11" t="str">
        <f t="shared" si="8"/>
        <v/>
      </c>
      <c r="G279" s="2">
        <f t="shared" si="9"/>
        <v>0</v>
      </c>
    </row>
    <row r="280" spans="2:7">
      <c r="B280" s="11" t="str">
        <f t="shared" si="8"/>
        <v/>
      </c>
      <c r="G280" s="2">
        <f t="shared" si="9"/>
        <v>0</v>
      </c>
    </row>
    <row r="281" spans="2:7">
      <c r="B281" s="11" t="str">
        <f t="shared" si="8"/>
        <v/>
      </c>
      <c r="G281" s="2">
        <f t="shared" si="9"/>
        <v>0</v>
      </c>
    </row>
    <row r="282" spans="2:7">
      <c r="B282" s="11" t="str">
        <f t="shared" si="8"/>
        <v/>
      </c>
      <c r="G282" s="2">
        <f t="shared" si="9"/>
        <v>0</v>
      </c>
    </row>
    <row r="283" spans="2:7">
      <c r="B283" s="11" t="str">
        <f t="shared" si="8"/>
        <v/>
      </c>
      <c r="G283" s="2">
        <f t="shared" si="9"/>
        <v>0</v>
      </c>
    </row>
    <row r="284" spans="2:7">
      <c r="B284" s="11" t="str">
        <f t="shared" si="8"/>
        <v/>
      </c>
      <c r="G284" s="2">
        <f t="shared" si="9"/>
        <v>0</v>
      </c>
    </row>
    <row r="285" spans="2:7">
      <c r="B285" s="11" t="str">
        <f t="shared" si="8"/>
        <v/>
      </c>
      <c r="G285" s="2">
        <f t="shared" si="9"/>
        <v>0</v>
      </c>
    </row>
    <row r="286" spans="2:7">
      <c r="B286" s="11" t="str">
        <f t="shared" si="8"/>
        <v/>
      </c>
      <c r="G286" s="2">
        <f t="shared" si="9"/>
        <v>0</v>
      </c>
    </row>
    <row r="287" spans="2:7">
      <c r="B287" s="11" t="str">
        <f t="shared" si="8"/>
        <v/>
      </c>
      <c r="G287" s="2">
        <f t="shared" si="9"/>
        <v>0</v>
      </c>
    </row>
    <row r="288" spans="2:7">
      <c r="B288" s="11" t="str">
        <f t="shared" si="8"/>
        <v/>
      </c>
      <c r="G288" s="2">
        <f t="shared" si="9"/>
        <v>0</v>
      </c>
    </row>
    <row r="289" spans="2:7">
      <c r="B289" s="11" t="str">
        <f t="shared" si="8"/>
        <v/>
      </c>
      <c r="G289" s="2">
        <f t="shared" si="9"/>
        <v>0</v>
      </c>
    </row>
    <row r="290" spans="2:7">
      <c r="B290" s="11" t="str">
        <f t="shared" si="8"/>
        <v/>
      </c>
      <c r="G290" s="2">
        <f t="shared" si="9"/>
        <v>0</v>
      </c>
    </row>
    <row r="291" spans="2:7">
      <c r="B291" s="11" t="str">
        <f t="shared" si="8"/>
        <v/>
      </c>
      <c r="G291" s="2">
        <f t="shared" si="9"/>
        <v>0</v>
      </c>
    </row>
    <row r="292" spans="2:7">
      <c r="B292" s="11" t="str">
        <f t="shared" si="8"/>
        <v/>
      </c>
      <c r="G292" s="2">
        <f t="shared" si="9"/>
        <v>0</v>
      </c>
    </row>
    <row r="293" spans="2:7">
      <c r="B293" s="11" t="str">
        <f t="shared" si="8"/>
        <v/>
      </c>
      <c r="G293" s="2">
        <f t="shared" si="9"/>
        <v>0</v>
      </c>
    </row>
    <row r="294" spans="2:7">
      <c r="B294" s="11" t="str">
        <f t="shared" si="8"/>
        <v/>
      </c>
      <c r="G294" s="2">
        <f t="shared" si="9"/>
        <v>0</v>
      </c>
    </row>
    <row r="295" spans="2:7">
      <c r="B295" s="11" t="str">
        <f t="shared" si="8"/>
        <v/>
      </c>
      <c r="G295" s="2">
        <f t="shared" si="9"/>
        <v>0</v>
      </c>
    </row>
    <row r="296" spans="2:7">
      <c r="B296" s="11" t="str">
        <f t="shared" si="8"/>
        <v/>
      </c>
      <c r="G296" s="2">
        <f t="shared" si="9"/>
        <v>0</v>
      </c>
    </row>
    <row r="297" spans="2:7">
      <c r="B297" s="11" t="str">
        <f t="shared" si="8"/>
        <v/>
      </c>
      <c r="G297" s="2">
        <f t="shared" si="9"/>
        <v>0</v>
      </c>
    </row>
    <row r="298" spans="2:7">
      <c r="B298" s="11" t="str">
        <f t="shared" si="8"/>
        <v/>
      </c>
      <c r="G298" s="2">
        <f t="shared" si="9"/>
        <v>0</v>
      </c>
    </row>
    <row r="299" spans="2:7">
      <c r="B299" s="11" t="str">
        <f t="shared" si="8"/>
        <v/>
      </c>
      <c r="G299" s="2">
        <f t="shared" si="9"/>
        <v>0</v>
      </c>
    </row>
    <row r="300" spans="2:7">
      <c r="B300" s="11" t="str">
        <f t="shared" si="8"/>
        <v/>
      </c>
      <c r="G300" s="2">
        <f t="shared" si="9"/>
        <v>0</v>
      </c>
    </row>
    <row r="301" spans="2:7">
      <c r="B301" s="11" t="str">
        <f t="shared" si="8"/>
        <v/>
      </c>
      <c r="G301" s="2">
        <f t="shared" si="9"/>
        <v>0</v>
      </c>
    </row>
    <row r="302" spans="2:7">
      <c r="B302" s="11" t="str">
        <f t="shared" si="8"/>
        <v/>
      </c>
      <c r="G302" s="2">
        <f t="shared" si="9"/>
        <v>0</v>
      </c>
    </row>
    <row r="303" spans="2:7">
      <c r="B303" s="11" t="str">
        <f t="shared" si="8"/>
        <v/>
      </c>
      <c r="G303" s="2">
        <f t="shared" si="9"/>
        <v>0</v>
      </c>
    </row>
    <row r="304" spans="2:7">
      <c r="B304" s="11" t="str">
        <f t="shared" si="8"/>
        <v/>
      </c>
      <c r="G304" s="2">
        <f t="shared" si="9"/>
        <v>0</v>
      </c>
    </row>
    <row r="305" spans="2:7">
      <c r="B305" s="11" t="str">
        <f t="shared" si="8"/>
        <v/>
      </c>
      <c r="G305" s="2">
        <f t="shared" si="9"/>
        <v>0</v>
      </c>
    </row>
    <row r="306" spans="2:7">
      <c r="B306" s="11" t="str">
        <f t="shared" si="8"/>
        <v/>
      </c>
      <c r="G306" s="2">
        <f t="shared" si="9"/>
        <v>0</v>
      </c>
    </row>
    <row r="307" spans="2:7">
      <c r="B307" s="11" t="str">
        <f t="shared" si="8"/>
        <v/>
      </c>
      <c r="G307" s="2">
        <f t="shared" si="9"/>
        <v>0</v>
      </c>
    </row>
    <row r="308" spans="2:7">
      <c r="B308" s="11" t="str">
        <f t="shared" si="8"/>
        <v/>
      </c>
      <c r="G308" s="2">
        <f t="shared" si="9"/>
        <v>0</v>
      </c>
    </row>
    <row r="309" spans="2:7">
      <c r="B309" s="11" t="str">
        <f t="shared" si="8"/>
        <v/>
      </c>
      <c r="G309" s="2">
        <f t="shared" si="9"/>
        <v>0</v>
      </c>
    </row>
    <row r="310" spans="2:7">
      <c r="B310" s="11" t="str">
        <f t="shared" si="8"/>
        <v/>
      </c>
      <c r="G310" s="2">
        <f t="shared" si="9"/>
        <v>0</v>
      </c>
    </row>
    <row r="311" spans="2:7">
      <c r="B311" s="11" t="str">
        <f t="shared" si="8"/>
        <v/>
      </c>
      <c r="G311" s="2">
        <f t="shared" si="9"/>
        <v>0</v>
      </c>
    </row>
    <row r="312" spans="2:7">
      <c r="B312" s="11" t="str">
        <f t="shared" si="8"/>
        <v/>
      </c>
      <c r="G312" s="2">
        <f t="shared" si="9"/>
        <v>0</v>
      </c>
    </row>
    <row r="313" spans="2:7">
      <c r="B313" s="11" t="str">
        <f t="shared" si="8"/>
        <v/>
      </c>
      <c r="G313" s="2">
        <f t="shared" si="9"/>
        <v>0</v>
      </c>
    </row>
    <row r="314" spans="2:7">
      <c r="B314" s="11" t="str">
        <f t="shared" si="8"/>
        <v/>
      </c>
      <c r="G314" s="2">
        <f t="shared" si="9"/>
        <v>0</v>
      </c>
    </row>
    <row r="315" spans="2:7">
      <c r="B315" s="11" t="str">
        <f t="shared" si="8"/>
        <v/>
      </c>
      <c r="G315" s="2">
        <f t="shared" si="9"/>
        <v>0</v>
      </c>
    </row>
    <row r="316" spans="2:7">
      <c r="B316" s="11" t="str">
        <f t="shared" si="8"/>
        <v/>
      </c>
      <c r="G316" s="2">
        <f t="shared" si="9"/>
        <v>0</v>
      </c>
    </row>
    <row r="317" spans="2:7">
      <c r="B317" s="11" t="str">
        <f t="shared" si="8"/>
        <v/>
      </c>
      <c r="G317" s="2">
        <f t="shared" si="9"/>
        <v>0</v>
      </c>
    </row>
    <row r="318" spans="2:7">
      <c r="B318" s="11" t="str">
        <f t="shared" si="8"/>
        <v/>
      </c>
      <c r="G318" s="2">
        <f t="shared" si="9"/>
        <v>0</v>
      </c>
    </row>
    <row r="319" spans="2:7">
      <c r="B319" s="11" t="str">
        <f t="shared" si="8"/>
        <v/>
      </c>
      <c r="G319" s="2">
        <f t="shared" si="9"/>
        <v>0</v>
      </c>
    </row>
    <row r="320" spans="2:7">
      <c r="B320" s="11" t="str">
        <f t="shared" si="8"/>
        <v/>
      </c>
      <c r="G320" s="2">
        <f t="shared" si="9"/>
        <v>0</v>
      </c>
    </row>
    <row r="321" spans="2:7">
      <c r="B321" s="11" t="str">
        <f t="shared" ref="B321:B384" si="10">LEFT(RIGHT(A322,14),13)</f>
        <v/>
      </c>
      <c r="G321" s="2">
        <f t="shared" ref="G321:G384" si="11">A322</f>
        <v>0</v>
      </c>
    </row>
    <row r="322" spans="2:7">
      <c r="B322" s="11" t="str">
        <f t="shared" si="10"/>
        <v/>
      </c>
      <c r="G322" s="2">
        <f t="shared" si="11"/>
        <v>0</v>
      </c>
    </row>
    <row r="323" spans="2:7">
      <c r="B323" s="11" t="str">
        <f t="shared" si="10"/>
        <v/>
      </c>
      <c r="G323" s="2">
        <f t="shared" si="11"/>
        <v>0</v>
      </c>
    </row>
    <row r="324" spans="2:7">
      <c r="B324" s="11" t="str">
        <f t="shared" si="10"/>
        <v/>
      </c>
      <c r="G324" s="2">
        <f t="shared" si="11"/>
        <v>0</v>
      </c>
    </row>
    <row r="325" spans="2:7">
      <c r="B325" s="11" t="str">
        <f t="shared" si="10"/>
        <v/>
      </c>
      <c r="G325" s="2">
        <f t="shared" si="11"/>
        <v>0</v>
      </c>
    </row>
    <row r="326" spans="2:7">
      <c r="B326" s="11" t="str">
        <f t="shared" si="10"/>
        <v/>
      </c>
      <c r="G326" s="2">
        <f t="shared" si="11"/>
        <v>0</v>
      </c>
    </row>
    <row r="327" spans="2:7">
      <c r="B327" s="11" t="str">
        <f t="shared" si="10"/>
        <v/>
      </c>
      <c r="G327" s="2">
        <f t="shared" si="11"/>
        <v>0</v>
      </c>
    </row>
    <row r="328" spans="2:7">
      <c r="B328" s="11" t="str">
        <f t="shared" si="10"/>
        <v/>
      </c>
      <c r="G328" s="2">
        <f t="shared" si="11"/>
        <v>0</v>
      </c>
    </row>
    <row r="329" spans="2:7">
      <c r="B329" s="11" t="str">
        <f t="shared" si="10"/>
        <v/>
      </c>
      <c r="G329" s="2">
        <f t="shared" si="11"/>
        <v>0</v>
      </c>
    </row>
    <row r="330" spans="2:7">
      <c r="B330" s="11" t="str">
        <f t="shared" si="10"/>
        <v/>
      </c>
      <c r="G330" s="2">
        <f t="shared" si="11"/>
        <v>0</v>
      </c>
    </row>
    <row r="331" spans="2:7">
      <c r="B331" s="11" t="str">
        <f t="shared" si="10"/>
        <v/>
      </c>
      <c r="G331" s="2">
        <f t="shared" si="11"/>
        <v>0</v>
      </c>
    </row>
    <row r="332" spans="2:7">
      <c r="B332" s="11" t="str">
        <f t="shared" si="10"/>
        <v/>
      </c>
      <c r="G332" s="2">
        <f t="shared" si="11"/>
        <v>0</v>
      </c>
    </row>
    <row r="333" spans="2:7">
      <c r="B333" s="11" t="str">
        <f t="shared" si="10"/>
        <v/>
      </c>
      <c r="G333" s="2">
        <f t="shared" si="11"/>
        <v>0</v>
      </c>
    </row>
    <row r="334" spans="2:7">
      <c r="B334" s="11" t="str">
        <f t="shared" si="10"/>
        <v/>
      </c>
      <c r="G334" s="2">
        <f t="shared" si="11"/>
        <v>0</v>
      </c>
    </row>
    <row r="335" spans="2:7">
      <c r="B335" s="11" t="str">
        <f t="shared" si="10"/>
        <v/>
      </c>
      <c r="G335" s="2">
        <f t="shared" si="11"/>
        <v>0</v>
      </c>
    </row>
    <row r="336" spans="2:7">
      <c r="B336" s="11" t="str">
        <f t="shared" si="10"/>
        <v/>
      </c>
      <c r="G336" s="2">
        <f t="shared" si="11"/>
        <v>0</v>
      </c>
    </row>
    <row r="337" spans="2:7">
      <c r="B337" s="11" t="str">
        <f t="shared" si="10"/>
        <v/>
      </c>
      <c r="G337" s="2">
        <f t="shared" si="11"/>
        <v>0</v>
      </c>
    </row>
    <row r="338" spans="2:7">
      <c r="B338" s="11" t="str">
        <f t="shared" si="10"/>
        <v/>
      </c>
      <c r="G338" s="2">
        <f t="shared" si="11"/>
        <v>0</v>
      </c>
    </row>
    <row r="339" spans="2:7">
      <c r="B339" s="11" t="str">
        <f t="shared" si="10"/>
        <v/>
      </c>
      <c r="G339" s="2">
        <f t="shared" si="11"/>
        <v>0</v>
      </c>
    </row>
    <row r="340" spans="2:7">
      <c r="B340" s="11" t="str">
        <f t="shared" si="10"/>
        <v/>
      </c>
      <c r="G340" s="2">
        <f t="shared" si="11"/>
        <v>0</v>
      </c>
    </row>
    <row r="341" spans="2:7">
      <c r="B341" s="11" t="str">
        <f t="shared" si="10"/>
        <v/>
      </c>
      <c r="G341" s="2">
        <f t="shared" si="11"/>
        <v>0</v>
      </c>
    </row>
    <row r="342" spans="2:7">
      <c r="B342" s="11" t="str">
        <f t="shared" si="10"/>
        <v/>
      </c>
      <c r="G342" s="2">
        <f t="shared" si="11"/>
        <v>0</v>
      </c>
    </row>
    <row r="343" spans="2:7">
      <c r="B343" s="11" t="str">
        <f t="shared" si="10"/>
        <v/>
      </c>
      <c r="G343" s="2">
        <f t="shared" si="11"/>
        <v>0</v>
      </c>
    </row>
    <row r="344" spans="2:7">
      <c r="B344" s="11" t="str">
        <f t="shared" si="10"/>
        <v/>
      </c>
      <c r="G344" s="2">
        <f t="shared" si="11"/>
        <v>0</v>
      </c>
    </row>
    <row r="345" spans="2:7">
      <c r="B345" s="11" t="str">
        <f t="shared" si="10"/>
        <v/>
      </c>
      <c r="G345" s="2">
        <f t="shared" si="11"/>
        <v>0</v>
      </c>
    </row>
    <row r="346" spans="2:7">
      <c r="B346" s="11" t="str">
        <f t="shared" si="10"/>
        <v/>
      </c>
      <c r="G346" s="2">
        <f t="shared" si="11"/>
        <v>0</v>
      </c>
    </row>
    <row r="347" spans="2:7">
      <c r="B347" s="11" t="str">
        <f t="shared" si="10"/>
        <v/>
      </c>
      <c r="G347" s="2">
        <f t="shared" si="11"/>
        <v>0</v>
      </c>
    </row>
    <row r="348" spans="2:7">
      <c r="B348" s="11" t="str">
        <f t="shared" si="10"/>
        <v/>
      </c>
      <c r="G348" s="2">
        <f t="shared" si="11"/>
        <v>0</v>
      </c>
    </row>
    <row r="349" spans="2:7">
      <c r="B349" s="11" t="str">
        <f t="shared" si="10"/>
        <v/>
      </c>
      <c r="G349" s="2">
        <f t="shared" si="11"/>
        <v>0</v>
      </c>
    </row>
    <row r="350" spans="2:7">
      <c r="B350" s="11" t="str">
        <f t="shared" si="10"/>
        <v/>
      </c>
      <c r="G350" s="2">
        <f t="shared" si="11"/>
        <v>0</v>
      </c>
    </row>
    <row r="351" spans="2:7">
      <c r="B351" s="11" t="str">
        <f t="shared" si="10"/>
        <v/>
      </c>
      <c r="G351" s="2">
        <f t="shared" si="11"/>
        <v>0</v>
      </c>
    </row>
    <row r="352" spans="2:7">
      <c r="B352" s="11" t="str">
        <f t="shared" si="10"/>
        <v/>
      </c>
      <c r="G352" s="2">
        <f t="shared" si="11"/>
        <v>0</v>
      </c>
    </row>
    <row r="353" spans="2:7">
      <c r="B353" s="11" t="str">
        <f t="shared" si="10"/>
        <v/>
      </c>
      <c r="G353" s="2">
        <f t="shared" si="11"/>
        <v>0</v>
      </c>
    </row>
    <row r="354" spans="2:7">
      <c r="B354" s="11" t="str">
        <f t="shared" si="10"/>
        <v/>
      </c>
      <c r="G354" s="2">
        <f t="shared" si="11"/>
        <v>0</v>
      </c>
    </row>
    <row r="355" spans="2:7">
      <c r="B355" s="11" t="str">
        <f t="shared" si="10"/>
        <v/>
      </c>
      <c r="G355" s="2">
        <f t="shared" si="11"/>
        <v>0</v>
      </c>
    </row>
    <row r="356" spans="2:7">
      <c r="B356" s="11" t="str">
        <f t="shared" si="10"/>
        <v/>
      </c>
      <c r="G356" s="2">
        <f t="shared" si="11"/>
        <v>0</v>
      </c>
    </row>
    <row r="357" spans="2:7">
      <c r="B357" s="11" t="str">
        <f t="shared" si="10"/>
        <v/>
      </c>
      <c r="G357" s="2">
        <f t="shared" si="11"/>
        <v>0</v>
      </c>
    </row>
    <row r="358" spans="2:7">
      <c r="B358" s="11" t="str">
        <f t="shared" si="10"/>
        <v/>
      </c>
      <c r="G358" s="2">
        <f t="shared" si="11"/>
        <v>0</v>
      </c>
    </row>
    <row r="359" spans="2:7">
      <c r="B359" s="11" t="str">
        <f t="shared" si="10"/>
        <v/>
      </c>
      <c r="G359" s="2">
        <f t="shared" si="11"/>
        <v>0</v>
      </c>
    </row>
    <row r="360" spans="2:7">
      <c r="B360" s="11" t="str">
        <f t="shared" si="10"/>
        <v/>
      </c>
      <c r="G360" s="2">
        <f t="shared" si="11"/>
        <v>0</v>
      </c>
    </row>
    <row r="361" spans="2:7">
      <c r="B361" s="11" t="str">
        <f t="shared" si="10"/>
        <v/>
      </c>
      <c r="G361" s="2">
        <f t="shared" si="11"/>
        <v>0</v>
      </c>
    </row>
    <row r="362" spans="2:7">
      <c r="B362" s="11" t="str">
        <f t="shared" si="10"/>
        <v/>
      </c>
      <c r="G362" s="2">
        <f t="shared" si="11"/>
        <v>0</v>
      </c>
    </row>
    <row r="363" spans="2:7">
      <c r="B363" s="11" t="str">
        <f t="shared" si="10"/>
        <v/>
      </c>
      <c r="G363" s="2">
        <f t="shared" si="11"/>
        <v>0</v>
      </c>
    </row>
    <row r="364" spans="2:7">
      <c r="B364" s="11" t="str">
        <f t="shared" si="10"/>
        <v/>
      </c>
      <c r="G364" s="2">
        <f t="shared" si="11"/>
        <v>0</v>
      </c>
    </row>
    <row r="365" spans="2:7">
      <c r="B365" s="11" t="str">
        <f t="shared" si="10"/>
        <v/>
      </c>
      <c r="G365" s="2">
        <f t="shared" si="11"/>
        <v>0</v>
      </c>
    </row>
    <row r="366" spans="2:7">
      <c r="B366" s="11" t="str">
        <f t="shared" si="10"/>
        <v/>
      </c>
      <c r="G366" s="2">
        <f t="shared" si="11"/>
        <v>0</v>
      </c>
    </row>
    <row r="367" spans="2:7">
      <c r="B367" s="11" t="str">
        <f t="shared" si="10"/>
        <v/>
      </c>
      <c r="G367" s="2">
        <f t="shared" si="11"/>
        <v>0</v>
      </c>
    </row>
    <row r="368" spans="2:7">
      <c r="B368" s="11" t="str">
        <f t="shared" si="10"/>
        <v/>
      </c>
      <c r="G368" s="2">
        <f t="shared" si="11"/>
        <v>0</v>
      </c>
    </row>
    <row r="369" spans="2:7">
      <c r="B369" s="11" t="str">
        <f t="shared" si="10"/>
        <v/>
      </c>
      <c r="G369" s="2">
        <f t="shared" si="11"/>
        <v>0</v>
      </c>
    </row>
    <row r="370" spans="2:7">
      <c r="B370" s="11" t="str">
        <f t="shared" si="10"/>
        <v/>
      </c>
      <c r="G370" s="2">
        <f t="shared" si="11"/>
        <v>0</v>
      </c>
    </row>
    <row r="371" spans="2:7">
      <c r="B371" s="11" t="str">
        <f t="shared" si="10"/>
        <v/>
      </c>
      <c r="G371" s="2">
        <f t="shared" si="11"/>
        <v>0</v>
      </c>
    </row>
    <row r="372" spans="2:7">
      <c r="B372" s="11" t="str">
        <f t="shared" si="10"/>
        <v/>
      </c>
      <c r="G372" s="2">
        <f t="shared" si="11"/>
        <v>0</v>
      </c>
    </row>
    <row r="373" spans="2:7">
      <c r="B373" s="11" t="str">
        <f t="shared" si="10"/>
        <v/>
      </c>
      <c r="G373" s="2">
        <f t="shared" si="11"/>
        <v>0</v>
      </c>
    </row>
    <row r="374" spans="2:7">
      <c r="B374" s="11" t="str">
        <f t="shared" si="10"/>
        <v/>
      </c>
      <c r="G374" s="2">
        <f t="shared" si="11"/>
        <v>0</v>
      </c>
    </row>
    <row r="375" spans="2:7">
      <c r="B375" s="11" t="str">
        <f t="shared" si="10"/>
        <v/>
      </c>
      <c r="G375" s="2">
        <f t="shared" si="11"/>
        <v>0</v>
      </c>
    </row>
    <row r="376" spans="2:7">
      <c r="B376" s="11" t="str">
        <f t="shared" si="10"/>
        <v/>
      </c>
      <c r="G376" s="2">
        <f t="shared" si="11"/>
        <v>0</v>
      </c>
    </row>
    <row r="377" spans="2:7">
      <c r="B377" s="11" t="str">
        <f t="shared" si="10"/>
        <v/>
      </c>
      <c r="G377" s="2">
        <f t="shared" si="11"/>
        <v>0</v>
      </c>
    </row>
    <row r="378" spans="2:7">
      <c r="B378" s="11" t="str">
        <f t="shared" si="10"/>
        <v/>
      </c>
      <c r="G378" s="2">
        <f t="shared" si="11"/>
        <v>0</v>
      </c>
    </row>
    <row r="379" spans="2:7">
      <c r="B379" s="11" t="str">
        <f t="shared" si="10"/>
        <v/>
      </c>
      <c r="G379" s="2">
        <f t="shared" si="11"/>
        <v>0</v>
      </c>
    </row>
    <row r="380" spans="2:7">
      <c r="B380" s="11" t="str">
        <f t="shared" si="10"/>
        <v/>
      </c>
      <c r="G380" s="2">
        <f t="shared" si="11"/>
        <v>0</v>
      </c>
    </row>
    <row r="381" spans="2:7">
      <c r="B381" s="11" t="str">
        <f t="shared" si="10"/>
        <v/>
      </c>
      <c r="G381" s="2">
        <f t="shared" si="11"/>
        <v>0</v>
      </c>
    </row>
    <row r="382" spans="2:7">
      <c r="B382" s="11" t="str">
        <f t="shared" si="10"/>
        <v/>
      </c>
      <c r="G382" s="2">
        <f t="shared" si="11"/>
        <v>0</v>
      </c>
    </row>
    <row r="383" spans="2:7">
      <c r="B383" s="11" t="str">
        <f t="shared" si="10"/>
        <v/>
      </c>
      <c r="G383" s="2">
        <f t="shared" si="11"/>
        <v>0</v>
      </c>
    </row>
    <row r="384" spans="2:7">
      <c r="B384" s="11" t="str">
        <f t="shared" si="10"/>
        <v/>
      </c>
      <c r="G384" s="2">
        <f t="shared" si="11"/>
        <v>0</v>
      </c>
    </row>
    <row r="385" spans="2:7">
      <c r="B385" s="11" t="str">
        <f t="shared" ref="B385:B448" si="12">LEFT(RIGHT(A386,14),13)</f>
        <v/>
      </c>
      <c r="G385" s="2">
        <f t="shared" ref="G385:G448" si="13">A386</f>
        <v>0</v>
      </c>
    </row>
    <row r="386" spans="2:7">
      <c r="B386" s="11" t="str">
        <f t="shared" si="12"/>
        <v/>
      </c>
      <c r="G386" s="2">
        <f t="shared" si="13"/>
        <v>0</v>
      </c>
    </row>
    <row r="387" spans="2:7">
      <c r="B387" s="11" t="str">
        <f t="shared" si="12"/>
        <v/>
      </c>
      <c r="G387" s="2">
        <f t="shared" si="13"/>
        <v>0</v>
      </c>
    </row>
    <row r="388" spans="2:7">
      <c r="B388" s="11" t="str">
        <f t="shared" si="12"/>
        <v/>
      </c>
      <c r="G388" s="2">
        <f t="shared" si="13"/>
        <v>0</v>
      </c>
    </row>
    <row r="389" spans="2:7">
      <c r="B389" s="11" t="str">
        <f t="shared" si="12"/>
        <v/>
      </c>
      <c r="G389" s="2">
        <f t="shared" si="13"/>
        <v>0</v>
      </c>
    </row>
    <row r="390" spans="2:7">
      <c r="B390" s="11" t="str">
        <f t="shared" si="12"/>
        <v/>
      </c>
      <c r="G390" s="2">
        <f t="shared" si="13"/>
        <v>0</v>
      </c>
    </row>
    <row r="391" spans="2:7">
      <c r="B391" s="11" t="str">
        <f t="shared" si="12"/>
        <v/>
      </c>
      <c r="G391" s="2">
        <f t="shared" si="13"/>
        <v>0</v>
      </c>
    </row>
    <row r="392" spans="2:7">
      <c r="B392" s="11" t="str">
        <f t="shared" si="12"/>
        <v/>
      </c>
      <c r="G392" s="2">
        <f t="shared" si="13"/>
        <v>0</v>
      </c>
    </row>
    <row r="393" spans="2:7">
      <c r="B393" s="11" t="str">
        <f t="shared" si="12"/>
        <v/>
      </c>
      <c r="G393" s="2">
        <f t="shared" si="13"/>
        <v>0</v>
      </c>
    </row>
    <row r="394" spans="2:7">
      <c r="B394" s="11" t="str">
        <f t="shared" si="12"/>
        <v/>
      </c>
      <c r="G394" s="2">
        <f t="shared" si="13"/>
        <v>0</v>
      </c>
    </row>
    <row r="395" spans="2:7">
      <c r="B395" s="11" t="str">
        <f t="shared" si="12"/>
        <v/>
      </c>
      <c r="G395" s="2">
        <f t="shared" si="13"/>
        <v>0</v>
      </c>
    </row>
    <row r="396" spans="2:7">
      <c r="B396" s="11" t="str">
        <f t="shared" si="12"/>
        <v/>
      </c>
      <c r="G396" s="2">
        <f t="shared" si="13"/>
        <v>0</v>
      </c>
    </row>
    <row r="397" spans="2:7">
      <c r="B397" s="11" t="str">
        <f t="shared" si="12"/>
        <v/>
      </c>
      <c r="G397" s="2">
        <f t="shared" si="13"/>
        <v>0</v>
      </c>
    </row>
    <row r="398" spans="2:7">
      <c r="B398" s="11" t="str">
        <f t="shared" si="12"/>
        <v/>
      </c>
      <c r="G398" s="2">
        <f t="shared" si="13"/>
        <v>0</v>
      </c>
    </row>
    <row r="399" spans="2:7">
      <c r="B399" s="11" t="str">
        <f t="shared" si="12"/>
        <v/>
      </c>
      <c r="G399" s="2">
        <f t="shared" si="13"/>
        <v>0</v>
      </c>
    </row>
    <row r="400" spans="2:7">
      <c r="B400" s="11" t="str">
        <f t="shared" si="12"/>
        <v/>
      </c>
      <c r="G400" s="2">
        <f t="shared" si="13"/>
        <v>0</v>
      </c>
    </row>
    <row r="401" spans="2:7">
      <c r="B401" s="11" t="str">
        <f t="shared" si="12"/>
        <v/>
      </c>
      <c r="G401" s="2">
        <f t="shared" si="13"/>
        <v>0</v>
      </c>
    </row>
    <row r="402" spans="2:7">
      <c r="B402" s="11" t="str">
        <f t="shared" si="12"/>
        <v/>
      </c>
      <c r="G402" s="2">
        <f t="shared" si="13"/>
        <v>0</v>
      </c>
    </row>
    <row r="403" spans="2:7">
      <c r="B403" s="11" t="str">
        <f t="shared" si="12"/>
        <v/>
      </c>
      <c r="G403" s="2">
        <f t="shared" si="13"/>
        <v>0</v>
      </c>
    </row>
    <row r="404" spans="2:7">
      <c r="B404" s="11" t="str">
        <f t="shared" si="12"/>
        <v/>
      </c>
      <c r="G404" s="2">
        <f t="shared" si="13"/>
        <v>0</v>
      </c>
    </row>
    <row r="405" spans="2:7">
      <c r="B405" s="11" t="str">
        <f t="shared" si="12"/>
        <v/>
      </c>
      <c r="G405" s="2">
        <f t="shared" si="13"/>
        <v>0</v>
      </c>
    </row>
    <row r="406" spans="2:7">
      <c r="B406" s="11" t="str">
        <f t="shared" si="12"/>
        <v/>
      </c>
      <c r="G406" s="2">
        <f t="shared" si="13"/>
        <v>0</v>
      </c>
    </row>
    <row r="407" spans="2:7">
      <c r="B407" s="11" t="str">
        <f t="shared" si="12"/>
        <v/>
      </c>
      <c r="G407" s="2">
        <f t="shared" si="13"/>
        <v>0</v>
      </c>
    </row>
    <row r="408" spans="2:7">
      <c r="B408" s="11" t="str">
        <f t="shared" si="12"/>
        <v/>
      </c>
      <c r="G408" s="2">
        <f t="shared" si="13"/>
        <v>0</v>
      </c>
    </row>
    <row r="409" spans="2:7">
      <c r="B409" s="11" t="str">
        <f t="shared" si="12"/>
        <v/>
      </c>
      <c r="G409" s="2">
        <f t="shared" si="13"/>
        <v>0</v>
      </c>
    </row>
    <row r="410" spans="2:7">
      <c r="B410" s="11" t="str">
        <f t="shared" si="12"/>
        <v/>
      </c>
      <c r="G410" s="2">
        <f t="shared" si="13"/>
        <v>0</v>
      </c>
    </row>
    <row r="411" spans="2:7">
      <c r="B411" s="11" t="str">
        <f t="shared" si="12"/>
        <v/>
      </c>
      <c r="G411" s="2">
        <f t="shared" si="13"/>
        <v>0</v>
      </c>
    </row>
    <row r="412" spans="2:7">
      <c r="B412" s="11" t="str">
        <f t="shared" si="12"/>
        <v/>
      </c>
      <c r="G412" s="2">
        <f t="shared" si="13"/>
        <v>0</v>
      </c>
    </row>
    <row r="413" spans="2:7">
      <c r="B413" s="11" t="str">
        <f t="shared" si="12"/>
        <v/>
      </c>
      <c r="G413" s="2">
        <f t="shared" si="13"/>
        <v>0</v>
      </c>
    </row>
    <row r="414" spans="2:7">
      <c r="B414" s="11" t="str">
        <f t="shared" si="12"/>
        <v/>
      </c>
      <c r="G414" s="2">
        <f t="shared" si="13"/>
        <v>0</v>
      </c>
    </row>
    <row r="415" spans="2:7">
      <c r="B415" s="11" t="str">
        <f t="shared" si="12"/>
        <v/>
      </c>
      <c r="G415" s="2">
        <f t="shared" si="13"/>
        <v>0</v>
      </c>
    </row>
    <row r="416" spans="2:7">
      <c r="B416" s="11" t="str">
        <f t="shared" si="12"/>
        <v/>
      </c>
      <c r="G416" s="2">
        <f t="shared" si="13"/>
        <v>0</v>
      </c>
    </row>
    <row r="417" spans="2:7">
      <c r="B417" s="11" t="str">
        <f t="shared" si="12"/>
        <v/>
      </c>
      <c r="G417" s="2">
        <f t="shared" si="13"/>
        <v>0</v>
      </c>
    </row>
    <row r="418" spans="2:7">
      <c r="B418" s="11" t="str">
        <f t="shared" si="12"/>
        <v/>
      </c>
      <c r="G418" s="2">
        <f t="shared" si="13"/>
        <v>0</v>
      </c>
    </row>
    <row r="419" spans="2:7">
      <c r="B419" s="11" t="str">
        <f t="shared" si="12"/>
        <v/>
      </c>
      <c r="G419" s="2">
        <f t="shared" si="13"/>
        <v>0</v>
      </c>
    </row>
    <row r="420" spans="2:7">
      <c r="B420" s="11" t="str">
        <f t="shared" si="12"/>
        <v/>
      </c>
      <c r="G420" s="2">
        <f t="shared" si="13"/>
        <v>0</v>
      </c>
    </row>
    <row r="421" spans="2:7">
      <c r="B421" s="11" t="str">
        <f t="shared" si="12"/>
        <v/>
      </c>
      <c r="G421" s="2">
        <f t="shared" si="13"/>
        <v>0</v>
      </c>
    </row>
    <row r="422" spans="2:7">
      <c r="B422" s="11" t="str">
        <f t="shared" si="12"/>
        <v/>
      </c>
      <c r="G422" s="2">
        <f t="shared" si="13"/>
        <v>0</v>
      </c>
    </row>
    <row r="423" spans="2:7">
      <c r="B423" s="11" t="str">
        <f t="shared" si="12"/>
        <v/>
      </c>
      <c r="G423" s="2">
        <f t="shared" si="13"/>
        <v>0</v>
      </c>
    </row>
    <row r="424" spans="2:7">
      <c r="B424" s="11" t="str">
        <f t="shared" si="12"/>
        <v/>
      </c>
      <c r="G424" s="2">
        <f t="shared" si="13"/>
        <v>0</v>
      </c>
    </row>
    <row r="425" spans="2:7">
      <c r="B425" s="11" t="str">
        <f t="shared" si="12"/>
        <v/>
      </c>
      <c r="G425" s="2">
        <f t="shared" si="13"/>
        <v>0</v>
      </c>
    </row>
    <row r="426" spans="2:7">
      <c r="B426" s="11" t="str">
        <f t="shared" si="12"/>
        <v/>
      </c>
      <c r="G426" s="2">
        <f t="shared" si="13"/>
        <v>0</v>
      </c>
    </row>
    <row r="427" spans="2:7">
      <c r="B427" s="11" t="str">
        <f t="shared" si="12"/>
        <v/>
      </c>
      <c r="G427" s="2">
        <f t="shared" si="13"/>
        <v>0</v>
      </c>
    </row>
    <row r="428" spans="2:7">
      <c r="B428" s="11" t="str">
        <f t="shared" si="12"/>
        <v/>
      </c>
      <c r="G428" s="2">
        <f t="shared" si="13"/>
        <v>0</v>
      </c>
    </row>
    <row r="429" spans="2:7">
      <c r="B429" s="11" t="str">
        <f t="shared" si="12"/>
        <v/>
      </c>
      <c r="G429" s="2">
        <f t="shared" si="13"/>
        <v>0</v>
      </c>
    </row>
    <row r="430" spans="2:7">
      <c r="B430" s="11" t="str">
        <f t="shared" si="12"/>
        <v/>
      </c>
      <c r="G430" s="2">
        <f t="shared" si="13"/>
        <v>0</v>
      </c>
    </row>
    <row r="431" spans="2:7">
      <c r="B431" s="11" t="str">
        <f t="shared" si="12"/>
        <v/>
      </c>
      <c r="G431" s="2">
        <f t="shared" si="13"/>
        <v>0</v>
      </c>
    </row>
    <row r="432" spans="2:7">
      <c r="B432" s="11" t="str">
        <f t="shared" si="12"/>
        <v/>
      </c>
      <c r="G432" s="2">
        <f t="shared" si="13"/>
        <v>0</v>
      </c>
    </row>
    <row r="433" spans="2:7">
      <c r="B433" s="11" t="str">
        <f t="shared" si="12"/>
        <v/>
      </c>
      <c r="G433" s="2">
        <f t="shared" si="13"/>
        <v>0</v>
      </c>
    </row>
    <row r="434" spans="2:7">
      <c r="B434" s="11" t="str">
        <f t="shared" si="12"/>
        <v/>
      </c>
      <c r="G434" s="2">
        <f t="shared" si="13"/>
        <v>0</v>
      </c>
    </row>
    <row r="435" spans="2:7">
      <c r="B435" s="11" t="str">
        <f t="shared" si="12"/>
        <v/>
      </c>
      <c r="G435" s="2">
        <f t="shared" si="13"/>
        <v>0</v>
      </c>
    </row>
    <row r="436" spans="2:7">
      <c r="B436" s="11" t="str">
        <f t="shared" si="12"/>
        <v/>
      </c>
      <c r="G436" s="2">
        <f t="shared" si="13"/>
        <v>0</v>
      </c>
    </row>
    <row r="437" spans="2:7">
      <c r="B437" s="11" t="str">
        <f t="shared" si="12"/>
        <v/>
      </c>
      <c r="G437" s="2">
        <f t="shared" si="13"/>
        <v>0</v>
      </c>
    </row>
    <row r="438" spans="2:7">
      <c r="B438" s="11" t="str">
        <f t="shared" si="12"/>
        <v/>
      </c>
      <c r="G438" s="2">
        <f t="shared" si="13"/>
        <v>0</v>
      </c>
    </row>
    <row r="439" spans="2:7">
      <c r="B439" s="11" t="str">
        <f t="shared" si="12"/>
        <v/>
      </c>
      <c r="G439" s="2">
        <f t="shared" si="13"/>
        <v>0</v>
      </c>
    </row>
    <row r="440" spans="2:7">
      <c r="B440" s="11" t="str">
        <f t="shared" si="12"/>
        <v/>
      </c>
      <c r="G440" s="2">
        <f t="shared" si="13"/>
        <v>0</v>
      </c>
    </row>
    <row r="441" spans="2:7">
      <c r="B441" s="11" t="str">
        <f t="shared" si="12"/>
        <v/>
      </c>
      <c r="G441" s="2">
        <f t="shared" si="13"/>
        <v>0</v>
      </c>
    </row>
    <row r="442" spans="2:7">
      <c r="B442" s="11" t="str">
        <f t="shared" si="12"/>
        <v/>
      </c>
      <c r="G442" s="2">
        <f t="shared" si="13"/>
        <v>0</v>
      </c>
    </row>
    <row r="443" spans="2:7">
      <c r="B443" s="11" t="str">
        <f t="shared" si="12"/>
        <v/>
      </c>
      <c r="G443" s="2">
        <f t="shared" si="13"/>
        <v>0</v>
      </c>
    </row>
    <row r="444" spans="2:7">
      <c r="B444" s="11" t="str">
        <f t="shared" si="12"/>
        <v/>
      </c>
      <c r="G444" s="2">
        <f t="shared" si="13"/>
        <v>0</v>
      </c>
    </row>
    <row r="445" spans="2:7">
      <c r="B445" s="11" t="str">
        <f t="shared" si="12"/>
        <v/>
      </c>
      <c r="G445" s="2">
        <f t="shared" si="13"/>
        <v>0</v>
      </c>
    </row>
    <row r="446" spans="2:7">
      <c r="B446" s="11" t="str">
        <f t="shared" si="12"/>
        <v/>
      </c>
      <c r="G446" s="2">
        <f t="shared" si="13"/>
        <v>0</v>
      </c>
    </row>
    <row r="447" spans="2:7">
      <c r="B447" s="11" t="str">
        <f t="shared" si="12"/>
        <v/>
      </c>
      <c r="G447" s="2">
        <f t="shared" si="13"/>
        <v>0</v>
      </c>
    </row>
    <row r="448" spans="2:7">
      <c r="B448" s="11" t="str">
        <f t="shared" si="12"/>
        <v/>
      </c>
      <c r="G448" s="2">
        <f t="shared" si="13"/>
        <v>0</v>
      </c>
    </row>
    <row r="449" spans="2:7">
      <c r="B449" s="11" t="str">
        <f t="shared" ref="B449:B512" si="14">LEFT(RIGHT(A450,14),13)</f>
        <v/>
      </c>
      <c r="G449" s="2">
        <f t="shared" ref="G449:G512" si="15">A450</f>
        <v>0</v>
      </c>
    </row>
    <row r="450" spans="2:7">
      <c r="B450" s="11" t="str">
        <f t="shared" si="14"/>
        <v/>
      </c>
      <c r="G450" s="2">
        <f t="shared" si="15"/>
        <v>0</v>
      </c>
    </row>
    <row r="451" spans="2:7">
      <c r="B451" s="11" t="str">
        <f t="shared" si="14"/>
        <v/>
      </c>
      <c r="G451" s="2">
        <f t="shared" si="15"/>
        <v>0</v>
      </c>
    </row>
    <row r="452" spans="2:7">
      <c r="B452" s="11" t="str">
        <f t="shared" si="14"/>
        <v/>
      </c>
      <c r="G452" s="2">
        <f t="shared" si="15"/>
        <v>0</v>
      </c>
    </row>
    <row r="453" spans="2:7">
      <c r="B453" s="11" t="str">
        <f t="shared" si="14"/>
        <v/>
      </c>
      <c r="G453" s="2">
        <f t="shared" si="15"/>
        <v>0</v>
      </c>
    </row>
    <row r="454" spans="2:7">
      <c r="B454" s="11" t="str">
        <f t="shared" si="14"/>
        <v/>
      </c>
      <c r="G454" s="2">
        <f t="shared" si="15"/>
        <v>0</v>
      </c>
    </row>
    <row r="455" spans="2:7">
      <c r="B455" s="11" t="str">
        <f t="shared" si="14"/>
        <v/>
      </c>
      <c r="G455" s="2">
        <f t="shared" si="15"/>
        <v>0</v>
      </c>
    </row>
    <row r="456" spans="2:7">
      <c r="B456" s="11" t="str">
        <f t="shared" si="14"/>
        <v/>
      </c>
      <c r="G456" s="2">
        <f t="shared" si="15"/>
        <v>0</v>
      </c>
    </row>
    <row r="457" spans="2:7">
      <c r="B457" s="11" t="str">
        <f t="shared" si="14"/>
        <v/>
      </c>
      <c r="G457" s="2">
        <f t="shared" si="15"/>
        <v>0</v>
      </c>
    </row>
    <row r="458" spans="2:7">
      <c r="B458" s="11" t="str">
        <f t="shared" si="14"/>
        <v/>
      </c>
      <c r="G458" s="2">
        <f t="shared" si="15"/>
        <v>0</v>
      </c>
    </row>
    <row r="459" spans="2:7">
      <c r="B459" s="11" t="str">
        <f t="shared" si="14"/>
        <v/>
      </c>
      <c r="G459" s="2">
        <f t="shared" si="15"/>
        <v>0</v>
      </c>
    </row>
    <row r="460" spans="2:7">
      <c r="B460" s="11" t="str">
        <f t="shared" si="14"/>
        <v/>
      </c>
      <c r="G460" s="2">
        <f t="shared" si="15"/>
        <v>0</v>
      </c>
    </row>
    <row r="461" spans="2:7">
      <c r="B461" s="11" t="str">
        <f t="shared" si="14"/>
        <v/>
      </c>
      <c r="G461" s="2">
        <f t="shared" si="15"/>
        <v>0</v>
      </c>
    </row>
    <row r="462" spans="2:7">
      <c r="B462" s="11" t="str">
        <f t="shared" si="14"/>
        <v/>
      </c>
      <c r="G462" s="2">
        <f t="shared" si="15"/>
        <v>0</v>
      </c>
    </row>
    <row r="463" spans="2:7">
      <c r="B463" s="11" t="str">
        <f t="shared" si="14"/>
        <v/>
      </c>
      <c r="G463" s="2">
        <f t="shared" si="15"/>
        <v>0</v>
      </c>
    </row>
    <row r="464" spans="2:7">
      <c r="B464" s="11" t="str">
        <f t="shared" si="14"/>
        <v/>
      </c>
      <c r="G464" s="2">
        <f t="shared" si="15"/>
        <v>0</v>
      </c>
    </row>
    <row r="465" spans="2:7">
      <c r="B465" s="11" t="str">
        <f t="shared" si="14"/>
        <v/>
      </c>
      <c r="G465" s="2">
        <f t="shared" si="15"/>
        <v>0</v>
      </c>
    </row>
    <row r="466" spans="2:7">
      <c r="B466" s="11" t="str">
        <f t="shared" si="14"/>
        <v/>
      </c>
      <c r="G466" s="2">
        <f t="shared" si="15"/>
        <v>0</v>
      </c>
    </row>
    <row r="467" spans="2:7">
      <c r="B467" s="11" t="str">
        <f t="shared" si="14"/>
        <v/>
      </c>
      <c r="G467" s="2">
        <f t="shared" si="15"/>
        <v>0</v>
      </c>
    </row>
    <row r="468" spans="2:7">
      <c r="B468" s="11" t="str">
        <f t="shared" si="14"/>
        <v/>
      </c>
      <c r="G468" s="2">
        <f t="shared" si="15"/>
        <v>0</v>
      </c>
    </row>
    <row r="469" spans="2:7">
      <c r="B469" s="11" t="str">
        <f t="shared" si="14"/>
        <v/>
      </c>
      <c r="G469" s="2">
        <f t="shared" si="15"/>
        <v>0</v>
      </c>
    </row>
    <row r="470" spans="2:7">
      <c r="B470" s="11" t="str">
        <f t="shared" si="14"/>
        <v/>
      </c>
      <c r="G470" s="2">
        <f t="shared" si="15"/>
        <v>0</v>
      </c>
    </row>
    <row r="471" spans="2:7">
      <c r="B471" s="11" t="str">
        <f t="shared" si="14"/>
        <v/>
      </c>
      <c r="G471" s="2">
        <f t="shared" si="15"/>
        <v>0</v>
      </c>
    </row>
    <row r="472" spans="2:7">
      <c r="B472" s="11" t="str">
        <f t="shared" si="14"/>
        <v/>
      </c>
      <c r="G472" s="2">
        <f t="shared" si="15"/>
        <v>0</v>
      </c>
    </row>
    <row r="473" spans="2:7">
      <c r="B473" s="11" t="str">
        <f t="shared" si="14"/>
        <v/>
      </c>
      <c r="G473" s="2">
        <f t="shared" si="15"/>
        <v>0</v>
      </c>
    </row>
    <row r="474" spans="2:7">
      <c r="B474" s="11" t="str">
        <f t="shared" si="14"/>
        <v/>
      </c>
      <c r="G474" s="2">
        <f t="shared" si="15"/>
        <v>0</v>
      </c>
    </row>
    <row r="475" spans="2:7">
      <c r="B475" s="11" t="str">
        <f t="shared" si="14"/>
        <v/>
      </c>
      <c r="G475" s="2">
        <f t="shared" si="15"/>
        <v>0</v>
      </c>
    </row>
    <row r="476" spans="2:7">
      <c r="B476" s="11" t="str">
        <f t="shared" si="14"/>
        <v/>
      </c>
      <c r="G476" s="2">
        <f t="shared" si="15"/>
        <v>0</v>
      </c>
    </row>
    <row r="477" spans="2:7">
      <c r="B477" s="11" t="str">
        <f t="shared" si="14"/>
        <v/>
      </c>
      <c r="G477" s="2">
        <f t="shared" si="15"/>
        <v>0</v>
      </c>
    </row>
    <row r="478" spans="2:7">
      <c r="B478" s="11" t="str">
        <f t="shared" si="14"/>
        <v/>
      </c>
      <c r="G478" s="2">
        <f t="shared" si="15"/>
        <v>0</v>
      </c>
    </row>
    <row r="479" spans="2:7">
      <c r="B479" s="11" t="str">
        <f t="shared" si="14"/>
        <v/>
      </c>
      <c r="G479" s="2">
        <f t="shared" si="15"/>
        <v>0</v>
      </c>
    </row>
    <row r="480" spans="2:7">
      <c r="B480" s="11" t="str">
        <f t="shared" si="14"/>
        <v/>
      </c>
      <c r="G480" s="2">
        <f t="shared" si="15"/>
        <v>0</v>
      </c>
    </row>
    <row r="481" spans="2:7">
      <c r="B481" s="11" t="str">
        <f t="shared" si="14"/>
        <v/>
      </c>
      <c r="G481" s="2">
        <f t="shared" si="15"/>
        <v>0</v>
      </c>
    </row>
    <row r="482" spans="2:7">
      <c r="B482" s="11" t="str">
        <f t="shared" si="14"/>
        <v/>
      </c>
      <c r="G482" s="2">
        <f t="shared" si="15"/>
        <v>0</v>
      </c>
    </row>
    <row r="483" spans="2:7">
      <c r="B483" s="11" t="str">
        <f t="shared" si="14"/>
        <v/>
      </c>
      <c r="G483" s="2">
        <f t="shared" si="15"/>
        <v>0</v>
      </c>
    </row>
    <row r="484" spans="2:7">
      <c r="B484" s="11" t="str">
        <f t="shared" si="14"/>
        <v/>
      </c>
      <c r="G484" s="2">
        <f t="shared" si="15"/>
        <v>0</v>
      </c>
    </row>
    <row r="485" spans="2:7">
      <c r="B485" s="11" t="str">
        <f t="shared" si="14"/>
        <v/>
      </c>
      <c r="G485" s="2">
        <f t="shared" si="15"/>
        <v>0</v>
      </c>
    </row>
    <row r="486" spans="2:7">
      <c r="B486" s="11" t="str">
        <f t="shared" si="14"/>
        <v/>
      </c>
      <c r="G486" s="2">
        <f t="shared" si="15"/>
        <v>0</v>
      </c>
    </row>
    <row r="487" spans="2:7">
      <c r="B487" s="11" t="str">
        <f t="shared" si="14"/>
        <v/>
      </c>
      <c r="G487" s="2">
        <f t="shared" si="15"/>
        <v>0</v>
      </c>
    </row>
    <row r="488" spans="2:7">
      <c r="B488" s="11" t="str">
        <f t="shared" si="14"/>
        <v/>
      </c>
      <c r="G488" s="2">
        <f t="shared" si="15"/>
        <v>0</v>
      </c>
    </row>
    <row r="489" spans="2:7">
      <c r="B489" s="11" t="str">
        <f t="shared" si="14"/>
        <v/>
      </c>
      <c r="G489" s="2">
        <f t="shared" si="15"/>
        <v>0</v>
      </c>
    </row>
    <row r="490" spans="2:7">
      <c r="B490" s="11" t="str">
        <f t="shared" si="14"/>
        <v/>
      </c>
      <c r="G490" s="2">
        <f t="shared" si="15"/>
        <v>0</v>
      </c>
    </row>
    <row r="491" spans="2:7">
      <c r="B491" s="11" t="str">
        <f t="shared" si="14"/>
        <v/>
      </c>
      <c r="G491" s="2">
        <f t="shared" si="15"/>
        <v>0</v>
      </c>
    </row>
    <row r="492" spans="2:7">
      <c r="B492" s="11" t="str">
        <f t="shared" si="14"/>
        <v/>
      </c>
      <c r="G492" s="2">
        <f t="shared" si="15"/>
        <v>0</v>
      </c>
    </row>
    <row r="493" spans="2:7">
      <c r="B493" s="11" t="str">
        <f t="shared" si="14"/>
        <v/>
      </c>
      <c r="G493" s="2">
        <f t="shared" si="15"/>
        <v>0</v>
      </c>
    </row>
    <row r="494" spans="2:7">
      <c r="B494" s="11" t="str">
        <f t="shared" si="14"/>
        <v/>
      </c>
      <c r="G494" s="2">
        <f t="shared" si="15"/>
        <v>0</v>
      </c>
    </row>
    <row r="495" spans="2:7">
      <c r="B495" s="11" t="str">
        <f t="shared" si="14"/>
        <v/>
      </c>
      <c r="G495" s="2">
        <f t="shared" si="15"/>
        <v>0</v>
      </c>
    </row>
    <row r="496" spans="2:7">
      <c r="B496" s="11" t="str">
        <f t="shared" si="14"/>
        <v/>
      </c>
      <c r="G496" s="2">
        <f t="shared" si="15"/>
        <v>0</v>
      </c>
    </row>
    <row r="497" spans="2:7">
      <c r="B497" s="11" t="str">
        <f t="shared" si="14"/>
        <v/>
      </c>
      <c r="G497" s="2">
        <f t="shared" si="15"/>
        <v>0</v>
      </c>
    </row>
    <row r="498" spans="2:7">
      <c r="B498" s="11" t="str">
        <f t="shared" si="14"/>
        <v/>
      </c>
      <c r="G498" s="2">
        <f t="shared" si="15"/>
        <v>0</v>
      </c>
    </row>
    <row r="499" spans="2:7">
      <c r="B499" s="11" t="str">
        <f t="shared" si="14"/>
        <v/>
      </c>
      <c r="G499" s="2">
        <f t="shared" si="15"/>
        <v>0</v>
      </c>
    </row>
    <row r="500" spans="2:7">
      <c r="B500" s="11" t="str">
        <f t="shared" si="14"/>
        <v/>
      </c>
      <c r="G500" s="2">
        <f t="shared" si="15"/>
        <v>0</v>
      </c>
    </row>
    <row r="501" spans="2:7">
      <c r="B501" s="11" t="str">
        <f t="shared" si="14"/>
        <v/>
      </c>
      <c r="G501" s="2">
        <f t="shared" si="15"/>
        <v>0</v>
      </c>
    </row>
    <row r="502" spans="2:7">
      <c r="B502" s="11" t="str">
        <f t="shared" si="14"/>
        <v/>
      </c>
      <c r="G502" s="2">
        <f t="shared" si="15"/>
        <v>0</v>
      </c>
    </row>
    <row r="503" spans="2:7">
      <c r="B503" s="11" t="str">
        <f t="shared" si="14"/>
        <v/>
      </c>
      <c r="G503" s="2">
        <f t="shared" si="15"/>
        <v>0</v>
      </c>
    </row>
    <row r="504" spans="2:7">
      <c r="B504" s="11" t="str">
        <f t="shared" si="14"/>
        <v/>
      </c>
      <c r="G504" s="2">
        <f t="shared" si="15"/>
        <v>0</v>
      </c>
    </row>
    <row r="505" spans="2:7">
      <c r="B505" s="11" t="str">
        <f t="shared" si="14"/>
        <v/>
      </c>
      <c r="G505" s="2">
        <f t="shared" si="15"/>
        <v>0</v>
      </c>
    </row>
    <row r="506" spans="2:7">
      <c r="B506" s="11" t="str">
        <f t="shared" si="14"/>
        <v/>
      </c>
      <c r="G506" s="2">
        <f t="shared" si="15"/>
        <v>0</v>
      </c>
    </row>
    <row r="507" spans="2:7">
      <c r="B507" s="11" t="str">
        <f t="shared" si="14"/>
        <v/>
      </c>
      <c r="G507" s="2">
        <f t="shared" si="15"/>
        <v>0</v>
      </c>
    </row>
    <row r="508" spans="2:7">
      <c r="B508" s="11" t="str">
        <f t="shared" si="14"/>
        <v/>
      </c>
      <c r="G508" s="2">
        <f t="shared" si="15"/>
        <v>0</v>
      </c>
    </row>
    <row r="509" spans="2:7">
      <c r="B509" s="11" t="str">
        <f t="shared" si="14"/>
        <v/>
      </c>
      <c r="G509" s="2">
        <f t="shared" si="15"/>
        <v>0</v>
      </c>
    </row>
    <row r="510" spans="2:7">
      <c r="B510" s="11" t="str">
        <f t="shared" si="14"/>
        <v/>
      </c>
      <c r="G510" s="2">
        <f t="shared" si="15"/>
        <v>0</v>
      </c>
    </row>
    <row r="511" spans="2:7">
      <c r="B511" s="11" t="str">
        <f t="shared" si="14"/>
        <v/>
      </c>
      <c r="G511" s="2">
        <f t="shared" si="15"/>
        <v>0</v>
      </c>
    </row>
    <row r="512" spans="2:7">
      <c r="B512" s="11" t="str">
        <f t="shared" si="14"/>
        <v/>
      </c>
      <c r="G512" s="2">
        <f t="shared" si="15"/>
        <v>0</v>
      </c>
    </row>
    <row r="513" spans="2:7">
      <c r="B513" s="11" t="str">
        <f t="shared" ref="B513:B576" si="16">LEFT(RIGHT(A514,14),13)</f>
        <v/>
      </c>
      <c r="G513" s="2">
        <f t="shared" ref="G513:G576" si="17">A514</f>
        <v>0</v>
      </c>
    </row>
    <row r="514" spans="2:7">
      <c r="B514" s="11" t="str">
        <f t="shared" si="16"/>
        <v/>
      </c>
      <c r="G514" s="2">
        <f t="shared" si="17"/>
        <v>0</v>
      </c>
    </row>
    <row r="515" spans="2:7">
      <c r="B515" s="11" t="str">
        <f t="shared" si="16"/>
        <v/>
      </c>
      <c r="G515" s="2">
        <f t="shared" si="17"/>
        <v>0</v>
      </c>
    </row>
    <row r="516" spans="2:7">
      <c r="B516" s="11" t="str">
        <f t="shared" si="16"/>
        <v/>
      </c>
      <c r="G516" s="2">
        <f t="shared" si="17"/>
        <v>0</v>
      </c>
    </row>
    <row r="517" spans="2:7">
      <c r="B517" s="11" t="str">
        <f t="shared" si="16"/>
        <v/>
      </c>
      <c r="G517" s="2">
        <f t="shared" si="17"/>
        <v>0</v>
      </c>
    </row>
    <row r="518" spans="2:7">
      <c r="B518" s="11" t="str">
        <f t="shared" si="16"/>
        <v/>
      </c>
      <c r="G518" s="2">
        <f t="shared" si="17"/>
        <v>0</v>
      </c>
    </row>
    <row r="519" spans="2:7">
      <c r="B519" s="11" t="str">
        <f t="shared" si="16"/>
        <v/>
      </c>
      <c r="G519" s="2">
        <f t="shared" si="17"/>
        <v>0</v>
      </c>
    </row>
    <row r="520" spans="2:7">
      <c r="B520" s="11" t="str">
        <f t="shared" si="16"/>
        <v/>
      </c>
      <c r="G520" s="2">
        <f t="shared" si="17"/>
        <v>0</v>
      </c>
    </row>
    <row r="521" spans="2:7">
      <c r="B521" s="11" t="str">
        <f t="shared" si="16"/>
        <v/>
      </c>
      <c r="G521" s="2">
        <f t="shared" si="17"/>
        <v>0</v>
      </c>
    </row>
    <row r="522" spans="2:7">
      <c r="B522" s="11" t="str">
        <f t="shared" si="16"/>
        <v/>
      </c>
      <c r="G522" s="2">
        <f t="shared" si="17"/>
        <v>0</v>
      </c>
    </row>
    <row r="523" spans="2:7">
      <c r="B523" s="11" t="str">
        <f t="shared" si="16"/>
        <v/>
      </c>
      <c r="G523" s="2">
        <f t="shared" si="17"/>
        <v>0</v>
      </c>
    </row>
    <row r="524" spans="2:7">
      <c r="B524" s="11" t="str">
        <f t="shared" si="16"/>
        <v/>
      </c>
      <c r="G524" s="2">
        <f t="shared" si="17"/>
        <v>0</v>
      </c>
    </row>
    <row r="525" spans="2:7">
      <c r="B525" s="11" t="str">
        <f t="shared" si="16"/>
        <v/>
      </c>
      <c r="G525" s="2">
        <f t="shared" si="17"/>
        <v>0</v>
      </c>
    </row>
    <row r="526" spans="2:7">
      <c r="B526" s="11" t="str">
        <f t="shared" si="16"/>
        <v/>
      </c>
      <c r="G526" s="2">
        <f t="shared" si="17"/>
        <v>0</v>
      </c>
    </row>
    <row r="527" spans="2:7">
      <c r="B527" s="11" t="str">
        <f t="shared" si="16"/>
        <v/>
      </c>
      <c r="G527" s="2">
        <f t="shared" si="17"/>
        <v>0</v>
      </c>
    </row>
    <row r="528" spans="2:7">
      <c r="B528" s="11" t="str">
        <f t="shared" si="16"/>
        <v/>
      </c>
      <c r="G528" s="2">
        <f t="shared" si="17"/>
        <v>0</v>
      </c>
    </row>
    <row r="529" spans="2:7">
      <c r="B529" s="11" t="str">
        <f t="shared" si="16"/>
        <v/>
      </c>
      <c r="G529" s="2">
        <f t="shared" si="17"/>
        <v>0</v>
      </c>
    </row>
    <row r="530" spans="2:7">
      <c r="B530" s="11" t="str">
        <f t="shared" si="16"/>
        <v/>
      </c>
      <c r="G530" s="2">
        <f t="shared" si="17"/>
        <v>0</v>
      </c>
    </row>
    <row r="531" spans="2:7">
      <c r="B531" s="11" t="str">
        <f t="shared" si="16"/>
        <v/>
      </c>
      <c r="G531" s="2">
        <f t="shared" si="17"/>
        <v>0</v>
      </c>
    </row>
    <row r="532" spans="2:7">
      <c r="B532" s="11" t="str">
        <f t="shared" si="16"/>
        <v/>
      </c>
      <c r="G532" s="2">
        <f t="shared" si="17"/>
        <v>0</v>
      </c>
    </row>
    <row r="533" spans="2:7">
      <c r="B533" s="11" t="str">
        <f t="shared" si="16"/>
        <v/>
      </c>
      <c r="G533" s="2">
        <f t="shared" si="17"/>
        <v>0</v>
      </c>
    </row>
    <row r="534" spans="2:7">
      <c r="B534" s="11" t="str">
        <f t="shared" si="16"/>
        <v/>
      </c>
      <c r="G534" s="2">
        <f t="shared" si="17"/>
        <v>0</v>
      </c>
    </row>
    <row r="535" spans="2:7">
      <c r="B535" s="11" t="str">
        <f t="shared" si="16"/>
        <v/>
      </c>
      <c r="G535" s="2">
        <f t="shared" si="17"/>
        <v>0</v>
      </c>
    </row>
    <row r="536" spans="2:7">
      <c r="B536" s="11" t="str">
        <f t="shared" si="16"/>
        <v/>
      </c>
      <c r="G536" s="2">
        <f t="shared" si="17"/>
        <v>0</v>
      </c>
    </row>
    <row r="537" spans="2:7">
      <c r="B537" s="11" t="str">
        <f t="shared" si="16"/>
        <v/>
      </c>
      <c r="G537" s="2">
        <f t="shared" si="17"/>
        <v>0</v>
      </c>
    </row>
    <row r="538" spans="2:7">
      <c r="B538" s="11" t="str">
        <f t="shared" si="16"/>
        <v/>
      </c>
      <c r="G538" s="2">
        <f t="shared" si="17"/>
        <v>0</v>
      </c>
    </row>
    <row r="539" spans="2:7">
      <c r="B539" s="11" t="str">
        <f t="shared" si="16"/>
        <v/>
      </c>
      <c r="G539" s="2">
        <f t="shared" si="17"/>
        <v>0</v>
      </c>
    </row>
    <row r="540" spans="2:7">
      <c r="B540" s="11" t="str">
        <f t="shared" si="16"/>
        <v/>
      </c>
      <c r="G540" s="2">
        <f t="shared" si="17"/>
        <v>0</v>
      </c>
    </row>
    <row r="541" spans="2:7">
      <c r="B541" s="11" t="str">
        <f t="shared" si="16"/>
        <v/>
      </c>
      <c r="G541" s="2">
        <f t="shared" si="17"/>
        <v>0</v>
      </c>
    </row>
    <row r="542" spans="2:7">
      <c r="B542" s="11" t="str">
        <f t="shared" si="16"/>
        <v/>
      </c>
      <c r="G542" s="2">
        <f t="shared" si="17"/>
        <v>0</v>
      </c>
    </row>
    <row r="543" spans="2:7">
      <c r="B543" s="11" t="str">
        <f t="shared" si="16"/>
        <v/>
      </c>
      <c r="G543" s="2">
        <f t="shared" si="17"/>
        <v>0</v>
      </c>
    </row>
    <row r="544" spans="2:7">
      <c r="B544" s="11" t="str">
        <f t="shared" si="16"/>
        <v/>
      </c>
      <c r="G544" s="2">
        <f t="shared" si="17"/>
        <v>0</v>
      </c>
    </row>
    <row r="545" spans="2:7">
      <c r="B545" s="11" t="str">
        <f t="shared" si="16"/>
        <v/>
      </c>
      <c r="G545" s="2">
        <f t="shared" si="17"/>
        <v>0</v>
      </c>
    </row>
    <row r="546" spans="2:7">
      <c r="B546" s="11" t="str">
        <f t="shared" si="16"/>
        <v/>
      </c>
      <c r="G546" s="2">
        <f t="shared" si="17"/>
        <v>0</v>
      </c>
    </row>
    <row r="547" spans="2:7">
      <c r="B547" s="11" t="str">
        <f t="shared" si="16"/>
        <v/>
      </c>
      <c r="G547" s="2">
        <f t="shared" si="17"/>
        <v>0</v>
      </c>
    </row>
    <row r="548" spans="2:7">
      <c r="B548" s="11" t="str">
        <f t="shared" si="16"/>
        <v/>
      </c>
      <c r="G548" s="2">
        <f t="shared" si="17"/>
        <v>0</v>
      </c>
    </row>
    <row r="549" spans="2:7">
      <c r="B549" s="11" t="str">
        <f t="shared" si="16"/>
        <v/>
      </c>
      <c r="G549" s="2">
        <f t="shared" si="17"/>
        <v>0</v>
      </c>
    </row>
    <row r="550" spans="2:7">
      <c r="B550" s="11" t="str">
        <f t="shared" si="16"/>
        <v/>
      </c>
      <c r="G550" s="2">
        <f t="shared" si="17"/>
        <v>0</v>
      </c>
    </row>
    <row r="551" spans="2:7">
      <c r="B551" s="11" t="str">
        <f t="shared" si="16"/>
        <v/>
      </c>
      <c r="G551" s="2">
        <f t="shared" si="17"/>
        <v>0</v>
      </c>
    </row>
    <row r="552" spans="2:7">
      <c r="B552" s="11" t="str">
        <f t="shared" si="16"/>
        <v/>
      </c>
      <c r="G552" s="2">
        <f t="shared" si="17"/>
        <v>0</v>
      </c>
    </row>
    <row r="553" spans="2:7">
      <c r="B553" s="11" t="str">
        <f t="shared" si="16"/>
        <v/>
      </c>
      <c r="G553" s="2">
        <f t="shared" si="17"/>
        <v>0</v>
      </c>
    </row>
    <row r="554" spans="2:7">
      <c r="B554" s="11" t="str">
        <f t="shared" si="16"/>
        <v/>
      </c>
      <c r="G554" s="2">
        <f t="shared" si="17"/>
        <v>0</v>
      </c>
    </row>
    <row r="555" spans="2:7">
      <c r="B555" s="11" t="str">
        <f t="shared" si="16"/>
        <v/>
      </c>
      <c r="G555" s="2">
        <f t="shared" si="17"/>
        <v>0</v>
      </c>
    </row>
    <row r="556" spans="2:7">
      <c r="B556" s="11" t="str">
        <f t="shared" si="16"/>
        <v/>
      </c>
      <c r="G556" s="2">
        <f t="shared" si="17"/>
        <v>0</v>
      </c>
    </row>
    <row r="557" spans="2:7">
      <c r="B557" s="11" t="str">
        <f t="shared" si="16"/>
        <v/>
      </c>
      <c r="G557" s="2">
        <f t="shared" si="17"/>
        <v>0</v>
      </c>
    </row>
    <row r="558" spans="2:7">
      <c r="B558" s="11" t="str">
        <f t="shared" si="16"/>
        <v/>
      </c>
      <c r="G558" s="2">
        <f t="shared" si="17"/>
        <v>0</v>
      </c>
    </row>
    <row r="559" spans="2:7">
      <c r="B559" s="11" t="str">
        <f t="shared" si="16"/>
        <v/>
      </c>
      <c r="G559" s="2">
        <f t="shared" si="17"/>
        <v>0</v>
      </c>
    </row>
    <row r="560" spans="2:7">
      <c r="B560" s="11" t="str">
        <f t="shared" si="16"/>
        <v/>
      </c>
      <c r="G560" s="2">
        <f t="shared" si="17"/>
        <v>0</v>
      </c>
    </row>
    <row r="561" spans="2:7">
      <c r="B561" s="11" t="str">
        <f t="shared" si="16"/>
        <v/>
      </c>
      <c r="G561" s="2">
        <f t="shared" si="17"/>
        <v>0</v>
      </c>
    </row>
    <row r="562" spans="2:7">
      <c r="B562" s="11" t="str">
        <f t="shared" si="16"/>
        <v/>
      </c>
      <c r="G562" s="2">
        <f t="shared" si="17"/>
        <v>0</v>
      </c>
    </row>
    <row r="563" spans="2:7">
      <c r="B563" s="11" t="str">
        <f t="shared" si="16"/>
        <v/>
      </c>
      <c r="G563" s="2">
        <f t="shared" si="17"/>
        <v>0</v>
      </c>
    </row>
    <row r="564" spans="2:7">
      <c r="B564" s="11" t="str">
        <f t="shared" si="16"/>
        <v/>
      </c>
      <c r="G564" s="2">
        <f t="shared" si="17"/>
        <v>0</v>
      </c>
    </row>
    <row r="565" spans="2:7">
      <c r="B565" s="11" t="str">
        <f t="shared" si="16"/>
        <v/>
      </c>
      <c r="G565" s="2">
        <f t="shared" si="17"/>
        <v>0</v>
      </c>
    </row>
    <row r="566" spans="2:7">
      <c r="B566" s="11" t="str">
        <f t="shared" si="16"/>
        <v/>
      </c>
      <c r="G566" s="2">
        <f t="shared" si="17"/>
        <v>0</v>
      </c>
    </row>
    <row r="567" spans="2:7">
      <c r="B567" s="11" t="str">
        <f t="shared" si="16"/>
        <v/>
      </c>
      <c r="G567" s="2">
        <f t="shared" si="17"/>
        <v>0</v>
      </c>
    </row>
    <row r="568" spans="2:7">
      <c r="B568" s="11" t="str">
        <f t="shared" si="16"/>
        <v/>
      </c>
      <c r="G568" s="2">
        <f t="shared" si="17"/>
        <v>0</v>
      </c>
    </row>
    <row r="569" spans="2:7">
      <c r="B569" s="11" t="str">
        <f t="shared" si="16"/>
        <v/>
      </c>
      <c r="G569" s="2">
        <f t="shared" si="17"/>
        <v>0</v>
      </c>
    </row>
    <row r="570" spans="2:7">
      <c r="B570" s="11" t="str">
        <f t="shared" si="16"/>
        <v/>
      </c>
      <c r="G570" s="2">
        <f t="shared" si="17"/>
        <v>0</v>
      </c>
    </row>
    <row r="571" spans="2:7">
      <c r="B571" s="11" t="str">
        <f t="shared" si="16"/>
        <v/>
      </c>
      <c r="G571" s="2">
        <f t="shared" si="17"/>
        <v>0</v>
      </c>
    </row>
    <row r="572" spans="2:7">
      <c r="B572" s="11" t="str">
        <f t="shared" si="16"/>
        <v/>
      </c>
      <c r="G572" s="2">
        <f t="shared" si="17"/>
        <v>0</v>
      </c>
    </row>
    <row r="573" spans="2:7">
      <c r="B573" s="11" t="str">
        <f t="shared" si="16"/>
        <v/>
      </c>
      <c r="G573" s="2">
        <f t="shared" si="17"/>
        <v>0</v>
      </c>
    </row>
    <row r="574" spans="2:7">
      <c r="B574" s="11" t="str">
        <f t="shared" si="16"/>
        <v/>
      </c>
      <c r="G574" s="2">
        <f t="shared" si="17"/>
        <v>0</v>
      </c>
    </row>
    <row r="575" spans="2:7">
      <c r="B575" s="11" t="str">
        <f t="shared" si="16"/>
        <v/>
      </c>
      <c r="G575" s="2">
        <f t="shared" si="17"/>
        <v>0</v>
      </c>
    </row>
    <row r="576" spans="2:7">
      <c r="B576" s="11" t="str">
        <f t="shared" si="16"/>
        <v/>
      </c>
      <c r="G576" s="2">
        <f t="shared" si="17"/>
        <v>0</v>
      </c>
    </row>
    <row r="577" spans="2:7">
      <c r="B577" s="11" t="str">
        <f t="shared" ref="B577:B640" si="18">LEFT(RIGHT(A578,14),13)</f>
        <v/>
      </c>
      <c r="G577" s="2">
        <f t="shared" ref="G577:G640" si="19">A578</f>
        <v>0</v>
      </c>
    </row>
    <row r="578" spans="2:7">
      <c r="B578" s="11" t="str">
        <f t="shared" si="18"/>
        <v/>
      </c>
      <c r="G578" s="2">
        <f t="shared" si="19"/>
        <v>0</v>
      </c>
    </row>
    <row r="579" spans="2:7">
      <c r="B579" s="11" t="str">
        <f t="shared" si="18"/>
        <v/>
      </c>
      <c r="G579" s="2">
        <f t="shared" si="19"/>
        <v>0</v>
      </c>
    </row>
    <row r="580" spans="2:7">
      <c r="B580" s="11" t="str">
        <f t="shared" si="18"/>
        <v/>
      </c>
      <c r="G580" s="2">
        <f t="shared" si="19"/>
        <v>0</v>
      </c>
    </row>
    <row r="581" spans="2:7">
      <c r="B581" s="11" t="str">
        <f t="shared" si="18"/>
        <v/>
      </c>
      <c r="G581" s="2">
        <f t="shared" si="19"/>
        <v>0</v>
      </c>
    </row>
    <row r="582" spans="2:7">
      <c r="B582" s="11" t="str">
        <f t="shared" si="18"/>
        <v/>
      </c>
      <c r="G582" s="2">
        <f t="shared" si="19"/>
        <v>0</v>
      </c>
    </row>
    <row r="583" spans="2:7">
      <c r="B583" s="11" t="str">
        <f t="shared" si="18"/>
        <v/>
      </c>
      <c r="G583" s="2">
        <f t="shared" si="19"/>
        <v>0</v>
      </c>
    </row>
    <row r="584" spans="2:7">
      <c r="B584" s="11" t="str">
        <f t="shared" si="18"/>
        <v/>
      </c>
      <c r="G584" s="2">
        <f t="shared" si="19"/>
        <v>0</v>
      </c>
    </row>
    <row r="585" spans="2:7">
      <c r="B585" s="11" t="str">
        <f t="shared" si="18"/>
        <v/>
      </c>
      <c r="G585" s="2">
        <f t="shared" si="19"/>
        <v>0</v>
      </c>
    </row>
    <row r="586" spans="2:7">
      <c r="B586" s="11" t="str">
        <f t="shared" si="18"/>
        <v/>
      </c>
      <c r="G586" s="2">
        <f t="shared" si="19"/>
        <v>0</v>
      </c>
    </row>
    <row r="587" spans="2:7">
      <c r="B587" s="11" t="str">
        <f t="shared" si="18"/>
        <v/>
      </c>
      <c r="G587" s="2">
        <f t="shared" si="19"/>
        <v>0</v>
      </c>
    </row>
    <row r="588" spans="2:7">
      <c r="B588" s="11" t="str">
        <f t="shared" si="18"/>
        <v/>
      </c>
      <c r="G588" s="2">
        <f t="shared" si="19"/>
        <v>0</v>
      </c>
    </row>
    <row r="589" spans="2:7">
      <c r="B589" s="11" t="str">
        <f t="shared" si="18"/>
        <v/>
      </c>
      <c r="G589" s="2">
        <f t="shared" si="19"/>
        <v>0</v>
      </c>
    </row>
    <row r="590" spans="2:7">
      <c r="B590" s="11" t="str">
        <f t="shared" si="18"/>
        <v/>
      </c>
      <c r="G590" s="2">
        <f t="shared" si="19"/>
        <v>0</v>
      </c>
    </row>
    <row r="591" spans="2:7">
      <c r="B591" s="11" t="str">
        <f t="shared" si="18"/>
        <v/>
      </c>
      <c r="G591" s="2">
        <f t="shared" si="19"/>
        <v>0</v>
      </c>
    </row>
    <row r="592" spans="2:7">
      <c r="B592" s="11" t="str">
        <f t="shared" si="18"/>
        <v/>
      </c>
      <c r="G592" s="2">
        <f t="shared" si="19"/>
        <v>0</v>
      </c>
    </row>
    <row r="593" spans="2:7">
      <c r="B593" s="11" t="str">
        <f t="shared" si="18"/>
        <v/>
      </c>
      <c r="G593" s="2">
        <f t="shared" si="19"/>
        <v>0</v>
      </c>
    </row>
    <row r="594" spans="2:7">
      <c r="B594" s="11" t="str">
        <f t="shared" si="18"/>
        <v/>
      </c>
      <c r="G594" s="2">
        <f t="shared" si="19"/>
        <v>0</v>
      </c>
    </row>
    <row r="595" spans="2:7">
      <c r="B595" s="11" t="str">
        <f t="shared" si="18"/>
        <v/>
      </c>
      <c r="G595" s="2">
        <f t="shared" si="19"/>
        <v>0</v>
      </c>
    </row>
    <row r="596" spans="2:7">
      <c r="B596" s="11" t="str">
        <f t="shared" si="18"/>
        <v/>
      </c>
      <c r="G596" s="2">
        <f t="shared" si="19"/>
        <v>0</v>
      </c>
    </row>
    <row r="597" spans="2:7">
      <c r="B597" s="11" t="str">
        <f t="shared" si="18"/>
        <v/>
      </c>
      <c r="G597" s="2">
        <f t="shared" si="19"/>
        <v>0</v>
      </c>
    </row>
    <row r="598" spans="2:7">
      <c r="B598" s="11" t="str">
        <f t="shared" si="18"/>
        <v/>
      </c>
      <c r="G598" s="2">
        <f t="shared" si="19"/>
        <v>0</v>
      </c>
    </row>
    <row r="599" spans="2:7">
      <c r="B599" s="11" t="str">
        <f t="shared" si="18"/>
        <v/>
      </c>
      <c r="G599" s="2">
        <f t="shared" si="19"/>
        <v>0</v>
      </c>
    </row>
    <row r="600" spans="2:7">
      <c r="B600" s="11" t="str">
        <f t="shared" si="18"/>
        <v/>
      </c>
      <c r="G600" s="2">
        <f t="shared" si="19"/>
        <v>0</v>
      </c>
    </row>
    <row r="601" spans="2:7">
      <c r="B601" s="11" t="str">
        <f t="shared" si="18"/>
        <v/>
      </c>
      <c r="G601" s="2">
        <f t="shared" si="19"/>
        <v>0</v>
      </c>
    </row>
    <row r="602" spans="2:7">
      <c r="B602" s="11" t="str">
        <f t="shared" si="18"/>
        <v/>
      </c>
      <c r="G602" s="2">
        <f t="shared" si="19"/>
        <v>0</v>
      </c>
    </row>
    <row r="603" spans="2:7">
      <c r="B603" s="11" t="str">
        <f t="shared" si="18"/>
        <v/>
      </c>
      <c r="G603" s="2">
        <f t="shared" si="19"/>
        <v>0</v>
      </c>
    </row>
    <row r="604" spans="2:7">
      <c r="B604" s="11" t="str">
        <f t="shared" si="18"/>
        <v/>
      </c>
      <c r="G604" s="2">
        <f t="shared" si="19"/>
        <v>0</v>
      </c>
    </row>
    <row r="605" spans="2:7">
      <c r="B605" s="11" t="str">
        <f t="shared" si="18"/>
        <v/>
      </c>
      <c r="G605" s="2">
        <f t="shared" si="19"/>
        <v>0</v>
      </c>
    </row>
    <row r="606" spans="2:7">
      <c r="B606" s="11" t="str">
        <f t="shared" si="18"/>
        <v/>
      </c>
      <c r="G606" s="2">
        <f t="shared" si="19"/>
        <v>0</v>
      </c>
    </row>
    <row r="607" spans="2:7">
      <c r="B607" s="11" t="str">
        <f t="shared" si="18"/>
        <v/>
      </c>
      <c r="G607" s="2">
        <f t="shared" si="19"/>
        <v>0</v>
      </c>
    </row>
    <row r="608" spans="2:7">
      <c r="B608" s="11" t="str">
        <f t="shared" si="18"/>
        <v/>
      </c>
      <c r="G608" s="2">
        <f t="shared" si="19"/>
        <v>0</v>
      </c>
    </row>
    <row r="609" spans="2:7">
      <c r="B609" s="11" t="str">
        <f t="shared" si="18"/>
        <v/>
      </c>
      <c r="G609" s="2">
        <f t="shared" si="19"/>
        <v>0</v>
      </c>
    </row>
    <row r="610" spans="2:7">
      <c r="B610" s="11" t="str">
        <f t="shared" si="18"/>
        <v/>
      </c>
      <c r="G610" s="2">
        <f t="shared" si="19"/>
        <v>0</v>
      </c>
    </row>
    <row r="611" spans="2:7">
      <c r="B611" s="11" t="str">
        <f t="shared" si="18"/>
        <v/>
      </c>
      <c r="G611" s="2">
        <f t="shared" si="19"/>
        <v>0</v>
      </c>
    </row>
    <row r="612" spans="2:7">
      <c r="B612" s="11" t="str">
        <f t="shared" si="18"/>
        <v/>
      </c>
      <c r="G612" s="2">
        <f t="shared" si="19"/>
        <v>0</v>
      </c>
    </row>
    <row r="613" spans="2:7">
      <c r="B613" s="11" t="str">
        <f t="shared" si="18"/>
        <v/>
      </c>
      <c r="G613" s="2">
        <f t="shared" si="19"/>
        <v>0</v>
      </c>
    </row>
    <row r="614" spans="2:7">
      <c r="B614" s="11" t="str">
        <f t="shared" si="18"/>
        <v/>
      </c>
      <c r="G614" s="2">
        <f t="shared" si="19"/>
        <v>0</v>
      </c>
    </row>
    <row r="615" spans="2:7">
      <c r="B615" s="11" t="str">
        <f t="shared" si="18"/>
        <v/>
      </c>
      <c r="G615" s="2">
        <f t="shared" si="19"/>
        <v>0</v>
      </c>
    </row>
    <row r="616" spans="2:7">
      <c r="B616" s="11" t="str">
        <f t="shared" si="18"/>
        <v/>
      </c>
      <c r="G616" s="2">
        <f t="shared" si="19"/>
        <v>0</v>
      </c>
    </row>
    <row r="617" spans="2:7">
      <c r="B617" s="11" t="str">
        <f t="shared" si="18"/>
        <v/>
      </c>
      <c r="G617" s="2">
        <f t="shared" si="19"/>
        <v>0</v>
      </c>
    </row>
    <row r="618" spans="2:7">
      <c r="B618" s="11" t="str">
        <f t="shared" si="18"/>
        <v/>
      </c>
      <c r="G618" s="2">
        <f t="shared" si="19"/>
        <v>0</v>
      </c>
    </row>
    <row r="619" spans="2:7">
      <c r="B619" s="11" t="str">
        <f t="shared" si="18"/>
        <v/>
      </c>
      <c r="G619" s="2">
        <f t="shared" si="19"/>
        <v>0</v>
      </c>
    </row>
    <row r="620" spans="2:7">
      <c r="B620" s="11" t="str">
        <f t="shared" si="18"/>
        <v/>
      </c>
      <c r="G620" s="2">
        <f t="shared" si="19"/>
        <v>0</v>
      </c>
    </row>
    <row r="621" spans="2:7">
      <c r="B621" s="11" t="str">
        <f t="shared" si="18"/>
        <v/>
      </c>
      <c r="G621" s="2">
        <f t="shared" si="19"/>
        <v>0</v>
      </c>
    </row>
    <row r="622" spans="2:7">
      <c r="B622" s="11" t="str">
        <f t="shared" si="18"/>
        <v/>
      </c>
      <c r="G622" s="2">
        <f t="shared" si="19"/>
        <v>0</v>
      </c>
    </row>
    <row r="623" spans="2:7">
      <c r="B623" s="11" t="str">
        <f t="shared" si="18"/>
        <v/>
      </c>
      <c r="G623" s="2">
        <f t="shared" si="19"/>
        <v>0</v>
      </c>
    </row>
    <row r="624" spans="2:7">
      <c r="B624" s="11" t="str">
        <f t="shared" si="18"/>
        <v/>
      </c>
      <c r="G624" s="2">
        <f t="shared" si="19"/>
        <v>0</v>
      </c>
    </row>
    <row r="625" spans="2:7">
      <c r="B625" s="11" t="str">
        <f t="shared" si="18"/>
        <v/>
      </c>
      <c r="G625" s="2">
        <f t="shared" si="19"/>
        <v>0</v>
      </c>
    </row>
    <row r="626" spans="2:7">
      <c r="B626" s="11" t="str">
        <f t="shared" si="18"/>
        <v/>
      </c>
      <c r="G626" s="2">
        <f t="shared" si="19"/>
        <v>0</v>
      </c>
    </row>
    <row r="627" spans="2:7">
      <c r="B627" s="11" t="str">
        <f t="shared" si="18"/>
        <v/>
      </c>
      <c r="G627" s="2">
        <f t="shared" si="19"/>
        <v>0</v>
      </c>
    </row>
    <row r="628" spans="2:7">
      <c r="B628" s="11" t="str">
        <f t="shared" si="18"/>
        <v/>
      </c>
      <c r="G628" s="2">
        <f t="shared" si="19"/>
        <v>0</v>
      </c>
    </row>
    <row r="629" spans="2:7">
      <c r="B629" s="11" t="str">
        <f t="shared" si="18"/>
        <v/>
      </c>
      <c r="G629" s="2">
        <f t="shared" si="19"/>
        <v>0</v>
      </c>
    </row>
    <row r="630" spans="2:7">
      <c r="B630" s="11" t="str">
        <f t="shared" si="18"/>
        <v/>
      </c>
      <c r="G630" s="2">
        <f t="shared" si="19"/>
        <v>0</v>
      </c>
    </row>
    <row r="631" spans="2:7">
      <c r="B631" s="11" t="str">
        <f t="shared" si="18"/>
        <v/>
      </c>
      <c r="G631" s="2">
        <f t="shared" si="19"/>
        <v>0</v>
      </c>
    </row>
    <row r="632" spans="2:7">
      <c r="B632" s="11" t="str">
        <f t="shared" si="18"/>
        <v/>
      </c>
      <c r="G632" s="2">
        <f t="shared" si="19"/>
        <v>0</v>
      </c>
    </row>
    <row r="633" spans="2:7">
      <c r="B633" s="11" t="str">
        <f t="shared" si="18"/>
        <v/>
      </c>
      <c r="G633" s="2">
        <f t="shared" si="19"/>
        <v>0</v>
      </c>
    </row>
    <row r="634" spans="2:7">
      <c r="B634" s="11" t="str">
        <f t="shared" si="18"/>
        <v/>
      </c>
      <c r="G634" s="2">
        <f t="shared" si="19"/>
        <v>0</v>
      </c>
    </row>
    <row r="635" spans="2:7">
      <c r="B635" s="11" t="str">
        <f t="shared" si="18"/>
        <v/>
      </c>
      <c r="G635" s="2">
        <f t="shared" si="19"/>
        <v>0</v>
      </c>
    </row>
    <row r="636" spans="2:7">
      <c r="B636" s="11" t="str">
        <f t="shared" si="18"/>
        <v/>
      </c>
      <c r="G636" s="2">
        <f t="shared" si="19"/>
        <v>0</v>
      </c>
    </row>
    <row r="637" spans="2:7">
      <c r="B637" s="11" t="str">
        <f t="shared" si="18"/>
        <v/>
      </c>
      <c r="G637" s="2">
        <f t="shared" si="19"/>
        <v>0</v>
      </c>
    </row>
    <row r="638" spans="2:7">
      <c r="B638" s="11" t="str">
        <f t="shared" si="18"/>
        <v/>
      </c>
      <c r="G638" s="2">
        <f t="shared" si="19"/>
        <v>0</v>
      </c>
    </row>
    <row r="639" spans="2:7">
      <c r="B639" s="11" t="str">
        <f t="shared" si="18"/>
        <v/>
      </c>
      <c r="G639" s="2">
        <f t="shared" si="19"/>
        <v>0</v>
      </c>
    </row>
    <row r="640" spans="2:7">
      <c r="B640" s="11" t="str">
        <f t="shared" si="18"/>
        <v/>
      </c>
      <c r="G640" s="2">
        <f t="shared" si="19"/>
        <v>0</v>
      </c>
    </row>
    <row r="641" spans="2:7">
      <c r="B641" s="11" t="str">
        <f t="shared" ref="B641:B704" si="20">LEFT(RIGHT(A642,14),13)</f>
        <v/>
      </c>
      <c r="G641" s="2">
        <f t="shared" ref="G641:G704" si="21">A642</f>
        <v>0</v>
      </c>
    </row>
    <row r="642" spans="2:7">
      <c r="B642" s="11" t="str">
        <f t="shared" si="20"/>
        <v/>
      </c>
      <c r="G642" s="2">
        <f t="shared" si="21"/>
        <v>0</v>
      </c>
    </row>
    <row r="643" spans="2:7">
      <c r="B643" s="11" t="str">
        <f t="shared" si="20"/>
        <v/>
      </c>
      <c r="G643" s="2">
        <f t="shared" si="21"/>
        <v>0</v>
      </c>
    </row>
    <row r="644" spans="2:7">
      <c r="B644" s="11" t="str">
        <f t="shared" si="20"/>
        <v/>
      </c>
      <c r="G644" s="2">
        <f t="shared" si="21"/>
        <v>0</v>
      </c>
    </row>
    <row r="645" spans="2:7">
      <c r="B645" s="11" t="str">
        <f t="shared" si="20"/>
        <v/>
      </c>
      <c r="G645" s="2">
        <f t="shared" si="21"/>
        <v>0</v>
      </c>
    </row>
    <row r="646" spans="2:7">
      <c r="B646" s="11" t="str">
        <f t="shared" si="20"/>
        <v/>
      </c>
      <c r="G646" s="2">
        <f t="shared" si="21"/>
        <v>0</v>
      </c>
    </row>
    <row r="647" spans="2:7">
      <c r="B647" s="11" t="str">
        <f t="shared" si="20"/>
        <v/>
      </c>
      <c r="G647" s="2">
        <f t="shared" si="21"/>
        <v>0</v>
      </c>
    </row>
    <row r="648" spans="2:7">
      <c r="B648" s="11" t="str">
        <f t="shared" si="20"/>
        <v/>
      </c>
      <c r="G648" s="2">
        <f t="shared" si="21"/>
        <v>0</v>
      </c>
    </row>
    <row r="649" spans="2:7">
      <c r="B649" s="11" t="str">
        <f t="shared" si="20"/>
        <v/>
      </c>
      <c r="G649" s="2">
        <f t="shared" si="21"/>
        <v>0</v>
      </c>
    </row>
    <row r="650" spans="2:7">
      <c r="B650" s="11" t="str">
        <f t="shared" si="20"/>
        <v/>
      </c>
      <c r="G650" s="2">
        <f t="shared" si="21"/>
        <v>0</v>
      </c>
    </row>
    <row r="651" spans="2:7">
      <c r="B651" s="11" t="str">
        <f t="shared" si="20"/>
        <v/>
      </c>
      <c r="G651" s="2">
        <f t="shared" si="21"/>
        <v>0</v>
      </c>
    </row>
    <row r="652" spans="2:7">
      <c r="B652" s="11" t="str">
        <f t="shared" si="20"/>
        <v/>
      </c>
      <c r="G652" s="2">
        <f t="shared" si="21"/>
        <v>0</v>
      </c>
    </row>
    <row r="653" spans="2:7">
      <c r="B653" s="11" t="str">
        <f t="shared" si="20"/>
        <v/>
      </c>
      <c r="G653" s="2">
        <f t="shared" si="21"/>
        <v>0</v>
      </c>
    </row>
    <row r="654" spans="2:7">
      <c r="B654" s="11" t="str">
        <f t="shared" si="20"/>
        <v/>
      </c>
      <c r="G654" s="2">
        <f t="shared" si="21"/>
        <v>0</v>
      </c>
    </row>
    <row r="655" spans="2:7">
      <c r="B655" s="11" t="str">
        <f t="shared" si="20"/>
        <v/>
      </c>
      <c r="G655" s="2">
        <f t="shared" si="21"/>
        <v>0</v>
      </c>
    </row>
    <row r="656" spans="2:7">
      <c r="B656" s="11" t="str">
        <f t="shared" si="20"/>
        <v/>
      </c>
      <c r="G656" s="2">
        <f t="shared" si="21"/>
        <v>0</v>
      </c>
    </row>
    <row r="657" spans="2:7">
      <c r="B657" s="11" t="str">
        <f t="shared" si="20"/>
        <v/>
      </c>
      <c r="G657" s="2">
        <f t="shared" si="21"/>
        <v>0</v>
      </c>
    </row>
    <row r="658" spans="2:7">
      <c r="B658" s="11" t="str">
        <f t="shared" si="20"/>
        <v/>
      </c>
      <c r="G658" s="2">
        <f t="shared" si="21"/>
        <v>0</v>
      </c>
    </row>
    <row r="659" spans="2:7">
      <c r="B659" s="11" t="str">
        <f t="shared" si="20"/>
        <v/>
      </c>
      <c r="G659" s="2">
        <f t="shared" si="21"/>
        <v>0</v>
      </c>
    </row>
    <row r="660" spans="2:7">
      <c r="B660" s="11" t="str">
        <f t="shared" si="20"/>
        <v/>
      </c>
      <c r="G660" s="2">
        <f t="shared" si="21"/>
        <v>0</v>
      </c>
    </row>
    <row r="661" spans="2:7">
      <c r="B661" s="11" t="str">
        <f t="shared" si="20"/>
        <v/>
      </c>
      <c r="G661" s="2">
        <f t="shared" si="21"/>
        <v>0</v>
      </c>
    </row>
    <row r="662" spans="2:7">
      <c r="B662" s="11" t="str">
        <f t="shared" si="20"/>
        <v/>
      </c>
      <c r="G662" s="2">
        <f t="shared" si="21"/>
        <v>0</v>
      </c>
    </row>
    <row r="663" spans="2:7">
      <c r="B663" s="11" t="str">
        <f t="shared" si="20"/>
        <v/>
      </c>
      <c r="G663" s="2">
        <f t="shared" si="21"/>
        <v>0</v>
      </c>
    </row>
    <row r="664" spans="2:7">
      <c r="B664" s="11" t="str">
        <f t="shared" si="20"/>
        <v/>
      </c>
      <c r="G664" s="2">
        <f t="shared" si="21"/>
        <v>0</v>
      </c>
    </row>
    <row r="665" spans="2:7">
      <c r="B665" s="11" t="str">
        <f t="shared" si="20"/>
        <v/>
      </c>
      <c r="G665" s="2">
        <f t="shared" si="21"/>
        <v>0</v>
      </c>
    </row>
    <row r="666" spans="2:7">
      <c r="B666" s="11" t="str">
        <f t="shared" si="20"/>
        <v/>
      </c>
      <c r="G666" s="2">
        <f t="shared" si="21"/>
        <v>0</v>
      </c>
    </row>
    <row r="667" spans="2:7">
      <c r="B667" s="11" t="str">
        <f t="shared" si="20"/>
        <v/>
      </c>
      <c r="G667" s="2">
        <f t="shared" si="21"/>
        <v>0</v>
      </c>
    </row>
    <row r="668" spans="2:7">
      <c r="B668" s="11" t="str">
        <f t="shared" si="20"/>
        <v/>
      </c>
      <c r="G668" s="2">
        <f t="shared" si="21"/>
        <v>0</v>
      </c>
    </row>
    <row r="669" spans="2:7">
      <c r="B669" s="11" t="str">
        <f t="shared" si="20"/>
        <v/>
      </c>
      <c r="G669" s="2">
        <f t="shared" si="21"/>
        <v>0</v>
      </c>
    </row>
    <row r="670" spans="2:7">
      <c r="B670" s="11" t="str">
        <f t="shared" si="20"/>
        <v/>
      </c>
      <c r="G670" s="2">
        <f t="shared" si="21"/>
        <v>0</v>
      </c>
    </row>
    <row r="671" spans="2:7">
      <c r="B671" s="11" t="str">
        <f t="shared" si="20"/>
        <v/>
      </c>
      <c r="G671" s="2">
        <f t="shared" si="21"/>
        <v>0</v>
      </c>
    </row>
    <row r="672" spans="2:7">
      <c r="B672" s="11" t="str">
        <f t="shared" si="20"/>
        <v/>
      </c>
      <c r="G672" s="2">
        <f t="shared" si="21"/>
        <v>0</v>
      </c>
    </row>
    <row r="673" spans="2:7">
      <c r="B673" s="11" t="str">
        <f t="shared" si="20"/>
        <v/>
      </c>
      <c r="G673" s="2">
        <f t="shared" si="21"/>
        <v>0</v>
      </c>
    </row>
    <row r="674" spans="2:7">
      <c r="B674" s="11" t="str">
        <f t="shared" si="20"/>
        <v/>
      </c>
      <c r="G674" s="2">
        <f t="shared" si="21"/>
        <v>0</v>
      </c>
    </row>
    <row r="675" spans="2:7">
      <c r="B675" s="11" t="str">
        <f t="shared" si="20"/>
        <v/>
      </c>
      <c r="G675" s="2">
        <f t="shared" si="21"/>
        <v>0</v>
      </c>
    </row>
    <row r="676" spans="2:7">
      <c r="B676" s="11" t="str">
        <f t="shared" si="20"/>
        <v/>
      </c>
      <c r="G676" s="2">
        <f t="shared" si="21"/>
        <v>0</v>
      </c>
    </row>
    <row r="677" spans="2:7">
      <c r="B677" s="11" t="str">
        <f t="shared" si="20"/>
        <v/>
      </c>
      <c r="G677" s="2">
        <f t="shared" si="21"/>
        <v>0</v>
      </c>
    </row>
    <row r="678" spans="2:7">
      <c r="B678" s="11" t="str">
        <f t="shared" si="20"/>
        <v/>
      </c>
      <c r="G678" s="2">
        <f t="shared" si="21"/>
        <v>0</v>
      </c>
    </row>
    <row r="679" spans="2:7">
      <c r="B679" s="11" t="str">
        <f t="shared" si="20"/>
        <v/>
      </c>
      <c r="G679" s="2">
        <f t="shared" si="21"/>
        <v>0</v>
      </c>
    </row>
    <row r="680" spans="2:7">
      <c r="B680" s="11" t="str">
        <f t="shared" si="20"/>
        <v/>
      </c>
      <c r="G680" s="2">
        <f t="shared" si="21"/>
        <v>0</v>
      </c>
    </row>
    <row r="681" spans="2:7">
      <c r="B681" s="11" t="str">
        <f t="shared" si="20"/>
        <v/>
      </c>
      <c r="G681" s="2">
        <f t="shared" si="21"/>
        <v>0</v>
      </c>
    </row>
    <row r="682" spans="2:7">
      <c r="B682" s="11" t="str">
        <f t="shared" si="20"/>
        <v/>
      </c>
      <c r="G682" s="2">
        <f t="shared" si="21"/>
        <v>0</v>
      </c>
    </row>
    <row r="683" spans="2:7">
      <c r="B683" s="11" t="str">
        <f t="shared" si="20"/>
        <v/>
      </c>
      <c r="G683" s="2">
        <f t="shared" si="21"/>
        <v>0</v>
      </c>
    </row>
    <row r="684" spans="2:7">
      <c r="B684" s="11" t="str">
        <f t="shared" si="20"/>
        <v/>
      </c>
      <c r="G684" s="2">
        <f t="shared" si="21"/>
        <v>0</v>
      </c>
    </row>
    <row r="685" spans="2:7">
      <c r="B685" s="11" t="str">
        <f t="shared" si="20"/>
        <v/>
      </c>
      <c r="G685" s="2">
        <f t="shared" si="21"/>
        <v>0</v>
      </c>
    </row>
    <row r="686" spans="2:7">
      <c r="B686" s="11" t="str">
        <f t="shared" si="20"/>
        <v/>
      </c>
      <c r="G686" s="2">
        <f t="shared" si="21"/>
        <v>0</v>
      </c>
    </row>
    <row r="687" spans="2:7">
      <c r="B687" s="11" t="str">
        <f t="shared" si="20"/>
        <v/>
      </c>
      <c r="G687" s="2">
        <f t="shared" si="21"/>
        <v>0</v>
      </c>
    </row>
    <row r="688" spans="2:7">
      <c r="B688" s="11" t="str">
        <f t="shared" si="20"/>
        <v/>
      </c>
      <c r="G688" s="2">
        <f t="shared" si="21"/>
        <v>0</v>
      </c>
    </row>
    <row r="689" spans="2:7">
      <c r="B689" s="11" t="str">
        <f t="shared" si="20"/>
        <v/>
      </c>
      <c r="G689" s="2">
        <f t="shared" si="21"/>
        <v>0</v>
      </c>
    </row>
    <row r="690" spans="2:7">
      <c r="B690" s="11" t="str">
        <f t="shared" si="20"/>
        <v/>
      </c>
      <c r="G690" s="2">
        <f t="shared" si="21"/>
        <v>0</v>
      </c>
    </row>
    <row r="691" spans="2:7">
      <c r="B691" s="11" t="str">
        <f t="shared" si="20"/>
        <v/>
      </c>
      <c r="G691" s="2">
        <f t="shared" si="21"/>
        <v>0</v>
      </c>
    </row>
    <row r="692" spans="2:7">
      <c r="B692" s="11" t="str">
        <f t="shared" si="20"/>
        <v/>
      </c>
      <c r="G692" s="2">
        <f t="shared" si="21"/>
        <v>0</v>
      </c>
    </row>
    <row r="693" spans="2:7">
      <c r="B693" s="11" t="str">
        <f t="shared" si="20"/>
        <v/>
      </c>
      <c r="G693" s="2">
        <f t="shared" si="21"/>
        <v>0</v>
      </c>
    </row>
    <row r="694" spans="2:7">
      <c r="B694" s="11" t="str">
        <f t="shared" si="20"/>
        <v/>
      </c>
      <c r="G694" s="2">
        <f t="shared" si="21"/>
        <v>0</v>
      </c>
    </row>
    <row r="695" spans="2:7">
      <c r="B695" s="11" t="str">
        <f t="shared" si="20"/>
        <v/>
      </c>
      <c r="G695" s="2">
        <f t="shared" si="21"/>
        <v>0</v>
      </c>
    </row>
    <row r="696" spans="2:7">
      <c r="B696" s="11" t="str">
        <f t="shared" si="20"/>
        <v/>
      </c>
      <c r="G696" s="2">
        <f t="shared" si="21"/>
        <v>0</v>
      </c>
    </row>
    <row r="697" spans="2:7">
      <c r="B697" s="11" t="str">
        <f t="shared" si="20"/>
        <v/>
      </c>
      <c r="G697" s="2">
        <f t="shared" si="21"/>
        <v>0</v>
      </c>
    </row>
    <row r="698" spans="2:7">
      <c r="B698" s="11" t="str">
        <f t="shared" si="20"/>
        <v/>
      </c>
      <c r="G698" s="2">
        <f t="shared" si="21"/>
        <v>0</v>
      </c>
    </row>
    <row r="699" spans="2:7">
      <c r="B699" s="11" t="str">
        <f t="shared" si="20"/>
        <v/>
      </c>
      <c r="G699" s="2">
        <f t="shared" si="21"/>
        <v>0</v>
      </c>
    </row>
    <row r="700" spans="2:7">
      <c r="B700" s="11" t="str">
        <f t="shared" si="20"/>
        <v/>
      </c>
      <c r="G700" s="2">
        <f t="shared" si="21"/>
        <v>0</v>
      </c>
    </row>
    <row r="701" spans="2:7">
      <c r="B701" s="11" t="str">
        <f t="shared" si="20"/>
        <v/>
      </c>
      <c r="G701" s="2">
        <f t="shared" si="21"/>
        <v>0</v>
      </c>
    </row>
    <row r="702" spans="2:7">
      <c r="B702" s="11" t="str">
        <f t="shared" si="20"/>
        <v/>
      </c>
      <c r="G702" s="2">
        <f t="shared" si="21"/>
        <v>0</v>
      </c>
    </row>
    <row r="703" spans="2:7">
      <c r="B703" s="11" t="str">
        <f t="shared" si="20"/>
        <v/>
      </c>
      <c r="G703" s="2">
        <f t="shared" si="21"/>
        <v>0</v>
      </c>
    </row>
    <row r="704" spans="2:7">
      <c r="B704" s="11" t="str">
        <f t="shared" si="20"/>
        <v/>
      </c>
      <c r="G704" s="2">
        <f t="shared" si="21"/>
        <v>0</v>
      </c>
    </row>
    <row r="705" spans="2:7">
      <c r="B705" s="11" t="str">
        <f t="shared" ref="B705:B768" si="22">LEFT(RIGHT(A706,14),13)</f>
        <v/>
      </c>
      <c r="G705" s="2">
        <f t="shared" ref="G705:G768" si="23">A706</f>
        <v>0</v>
      </c>
    </row>
    <row r="706" spans="2:7">
      <c r="B706" s="11" t="str">
        <f t="shared" si="22"/>
        <v/>
      </c>
      <c r="G706" s="2">
        <f t="shared" si="23"/>
        <v>0</v>
      </c>
    </row>
    <row r="707" spans="2:7">
      <c r="B707" s="11" t="str">
        <f t="shared" si="22"/>
        <v/>
      </c>
      <c r="G707" s="2">
        <f t="shared" si="23"/>
        <v>0</v>
      </c>
    </row>
    <row r="708" spans="2:7">
      <c r="B708" s="11" t="str">
        <f t="shared" si="22"/>
        <v/>
      </c>
      <c r="G708" s="2">
        <f t="shared" si="23"/>
        <v>0</v>
      </c>
    </row>
    <row r="709" spans="2:7">
      <c r="B709" s="11" t="str">
        <f t="shared" si="22"/>
        <v/>
      </c>
      <c r="G709" s="2">
        <f t="shared" si="23"/>
        <v>0</v>
      </c>
    </row>
    <row r="710" spans="2:7">
      <c r="B710" s="11" t="str">
        <f t="shared" si="22"/>
        <v/>
      </c>
      <c r="G710" s="2">
        <f t="shared" si="23"/>
        <v>0</v>
      </c>
    </row>
    <row r="711" spans="2:7">
      <c r="B711" s="11" t="str">
        <f t="shared" si="22"/>
        <v/>
      </c>
      <c r="G711" s="2">
        <f t="shared" si="23"/>
        <v>0</v>
      </c>
    </row>
    <row r="712" spans="2:7">
      <c r="B712" s="11" t="str">
        <f t="shared" si="22"/>
        <v/>
      </c>
      <c r="G712" s="2">
        <f t="shared" si="23"/>
        <v>0</v>
      </c>
    </row>
    <row r="713" spans="2:7">
      <c r="B713" s="11" t="str">
        <f t="shared" si="22"/>
        <v/>
      </c>
      <c r="G713" s="2">
        <f t="shared" si="23"/>
        <v>0</v>
      </c>
    </row>
    <row r="714" spans="2:7">
      <c r="B714" s="11" t="str">
        <f t="shared" si="22"/>
        <v/>
      </c>
      <c r="G714" s="2">
        <f t="shared" si="23"/>
        <v>0</v>
      </c>
    </row>
    <row r="715" spans="2:7">
      <c r="B715" s="11" t="str">
        <f t="shared" si="22"/>
        <v/>
      </c>
      <c r="G715" s="2">
        <f t="shared" si="23"/>
        <v>0</v>
      </c>
    </row>
    <row r="716" spans="2:7">
      <c r="B716" s="11" t="str">
        <f t="shared" si="22"/>
        <v/>
      </c>
      <c r="G716" s="2">
        <f t="shared" si="23"/>
        <v>0</v>
      </c>
    </row>
    <row r="717" spans="2:7">
      <c r="B717" s="11" t="str">
        <f t="shared" si="22"/>
        <v/>
      </c>
      <c r="G717" s="2">
        <f t="shared" si="23"/>
        <v>0</v>
      </c>
    </row>
    <row r="718" spans="2:7">
      <c r="B718" s="11" t="str">
        <f t="shared" si="22"/>
        <v/>
      </c>
      <c r="G718" s="2">
        <f t="shared" si="23"/>
        <v>0</v>
      </c>
    </row>
    <row r="719" spans="2:7">
      <c r="B719" s="11" t="str">
        <f t="shared" si="22"/>
        <v/>
      </c>
      <c r="G719" s="2">
        <f t="shared" si="23"/>
        <v>0</v>
      </c>
    </row>
    <row r="720" spans="2:7">
      <c r="B720" s="11" t="str">
        <f t="shared" si="22"/>
        <v/>
      </c>
      <c r="G720" s="2">
        <f t="shared" si="23"/>
        <v>0</v>
      </c>
    </row>
    <row r="721" spans="2:7">
      <c r="B721" s="11" t="str">
        <f t="shared" si="22"/>
        <v/>
      </c>
      <c r="G721" s="2">
        <f t="shared" si="23"/>
        <v>0</v>
      </c>
    </row>
    <row r="722" spans="2:7">
      <c r="B722" s="11" t="str">
        <f t="shared" si="22"/>
        <v/>
      </c>
      <c r="G722" s="2">
        <f t="shared" si="23"/>
        <v>0</v>
      </c>
    </row>
    <row r="723" spans="2:7">
      <c r="B723" s="11" t="str">
        <f t="shared" si="22"/>
        <v/>
      </c>
      <c r="G723" s="2">
        <f t="shared" si="23"/>
        <v>0</v>
      </c>
    </row>
    <row r="724" spans="2:7">
      <c r="B724" s="11" t="str">
        <f t="shared" si="22"/>
        <v/>
      </c>
      <c r="G724" s="2">
        <f t="shared" si="23"/>
        <v>0</v>
      </c>
    </row>
    <row r="725" spans="2:7">
      <c r="B725" s="11" t="str">
        <f t="shared" si="22"/>
        <v/>
      </c>
      <c r="G725" s="2">
        <f t="shared" si="23"/>
        <v>0</v>
      </c>
    </row>
    <row r="726" spans="2:7">
      <c r="B726" s="11" t="str">
        <f t="shared" si="22"/>
        <v/>
      </c>
      <c r="G726" s="2">
        <f t="shared" si="23"/>
        <v>0</v>
      </c>
    </row>
    <row r="727" spans="2:7">
      <c r="B727" s="11" t="str">
        <f t="shared" si="22"/>
        <v/>
      </c>
      <c r="G727" s="2">
        <f t="shared" si="23"/>
        <v>0</v>
      </c>
    </row>
    <row r="728" spans="2:7">
      <c r="B728" s="11" t="str">
        <f t="shared" si="22"/>
        <v/>
      </c>
      <c r="G728" s="2">
        <f t="shared" si="23"/>
        <v>0</v>
      </c>
    </row>
    <row r="729" spans="2:7">
      <c r="B729" s="11" t="str">
        <f t="shared" si="22"/>
        <v/>
      </c>
      <c r="G729" s="2">
        <f t="shared" si="23"/>
        <v>0</v>
      </c>
    </row>
    <row r="730" spans="2:7">
      <c r="B730" s="11" t="str">
        <f t="shared" si="22"/>
        <v/>
      </c>
      <c r="G730" s="2">
        <f t="shared" si="23"/>
        <v>0</v>
      </c>
    </row>
    <row r="731" spans="2:7">
      <c r="B731" s="11" t="str">
        <f t="shared" si="22"/>
        <v/>
      </c>
      <c r="G731" s="2">
        <f t="shared" si="23"/>
        <v>0</v>
      </c>
    </row>
    <row r="732" spans="2:7">
      <c r="B732" s="11" t="str">
        <f t="shared" si="22"/>
        <v/>
      </c>
      <c r="G732" s="2">
        <f t="shared" si="23"/>
        <v>0</v>
      </c>
    </row>
    <row r="733" spans="2:7">
      <c r="B733" s="11" t="str">
        <f t="shared" si="22"/>
        <v/>
      </c>
      <c r="G733" s="2">
        <f t="shared" si="23"/>
        <v>0</v>
      </c>
    </row>
    <row r="734" spans="2:7">
      <c r="B734" s="11" t="str">
        <f t="shared" si="22"/>
        <v/>
      </c>
      <c r="G734" s="2">
        <f t="shared" si="23"/>
        <v>0</v>
      </c>
    </row>
    <row r="735" spans="2:7">
      <c r="B735" s="11" t="str">
        <f t="shared" si="22"/>
        <v/>
      </c>
      <c r="G735" s="2">
        <f t="shared" si="23"/>
        <v>0</v>
      </c>
    </row>
    <row r="736" spans="2:7">
      <c r="B736" s="11" t="str">
        <f t="shared" si="22"/>
        <v/>
      </c>
      <c r="G736" s="2">
        <f t="shared" si="23"/>
        <v>0</v>
      </c>
    </row>
    <row r="737" spans="2:7">
      <c r="B737" s="11" t="str">
        <f t="shared" si="22"/>
        <v/>
      </c>
      <c r="G737" s="2">
        <f t="shared" si="23"/>
        <v>0</v>
      </c>
    </row>
    <row r="738" spans="2:7">
      <c r="B738" s="11" t="str">
        <f t="shared" si="22"/>
        <v/>
      </c>
      <c r="G738" s="2">
        <f t="shared" si="23"/>
        <v>0</v>
      </c>
    </row>
    <row r="739" spans="2:7">
      <c r="B739" s="11" t="str">
        <f t="shared" si="22"/>
        <v/>
      </c>
      <c r="G739" s="2">
        <f t="shared" si="23"/>
        <v>0</v>
      </c>
    </row>
    <row r="740" spans="2:7">
      <c r="B740" s="11" t="str">
        <f t="shared" si="22"/>
        <v/>
      </c>
      <c r="G740" s="2">
        <f t="shared" si="23"/>
        <v>0</v>
      </c>
    </row>
    <row r="741" spans="2:7">
      <c r="B741" s="11" t="str">
        <f t="shared" si="22"/>
        <v/>
      </c>
      <c r="G741" s="2">
        <f t="shared" si="23"/>
        <v>0</v>
      </c>
    </row>
    <row r="742" spans="2:7">
      <c r="B742" s="11" t="str">
        <f t="shared" si="22"/>
        <v/>
      </c>
      <c r="G742" s="2">
        <f t="shared" si="23"/>
        <v>0</v>
      </c>
    </row>
    <row r="743" spans="2:7">
      <c r="B743" s="11" t="str">
        <f t="shared" si="22"/>
        <v/>
      </c>
      <c r="G743" s="2">
        <f t="shared" si="23"/>
        <v>0</v>
      </c>
    </row>
    <row r="744" spans="2:7">
      <c r="B744" s="11" t="str">
        <f t="shared" si="22"/>
        <v/>
      </c>
      <c r="G744" s="2">
        <f t="shared" si="23"/>
        <v>0</v>
      </c>
    </row>
    <row r="745" spans="2:7">
      <c r="B745" s="11" t="str">
        <f t="shared" si="22"/>
        <v/>
      </c>
      <c r="G745" s="2">
        <f t="shared" si="23"/>
        <v>0</v>
      </c>
    </row>
    <row r="746" spans="2:7">
      <c r="B746" s="11" t="str">
        <f t="shared" si="22"/>
        <v/>
      </c>
      <c r="G746" s="2">
        <f t="shared" si="23"/>
        <v>0</v>
      </c>
    </row>
    <row r="747" spans="2:7">
      <c r="B747" s="11" t="str">
        <f t="shared" si="22"/>
        <v/>
      </c>
      <c r="G747" s="2">
        <f t="shared" si="23"/>
        <v>0</v>
      </c>
    </row>
    <row r="748" spans="2:7">
      <c r="B748" s="11" t="str">
        <f t="shared" si="22"/>
        <v/>
      </c>
      <c r="G748" s="2">
        <f t="shared" si="23"/>
        <v>0</v>
      </c>
    </row>
    <row r="749" spans="2:7">
      <c r="B749" s="11" t="str">
        <f t="shared" si="22"/>
        <v/>
      </c>
      <c r="G749" s="2">
        <f t="shared" si="23"/>
        <v>0</v>
      </c>
    </row>
    <row r="750" spans="2:7">
      <c r="B750" s="11" t="str">
        <f t="shared" si="22"/>
        <v/>
      </c>
      <c r="G750" s="2">
        <f t="shared" si="23"/>
        <v>0</v>
      </c>
    </row>
    <row r="751" spans="2:7">
      <c r="B751" s="11" t="str">
        <f t="shared" si="22"/>
        <v/>
      </c>
      <c r="G751" s="2">
        <f t="shared" si="23"/>
        <v>0</v>
      </c>
    </row>
    <row r="752" spans="2:7">
      <c r="B752" s="11" t="str">
        <f t="shared" si="22"/>
        <v/>
      </c>
      <c r="G752" s="2">
        <f t="shared" si="23"/>
        <v>0</v>
      </c>
    </row>
    <row r="753" spans="2:7">
      <c r="B753" s="11" t="str">
        <f t="shared" si="22"/>
        <v/>
      </c>
      <c r="G753" s="2">
        <f t="shared" si="23"/>
        <v>0</v>
      </c>
    </row>
    <row r="754" spans="2:7">
      <c r="B754" s="11" t="str">
        <f t="shared" si="22"/>
        <v/>
      </c>
      <c r="G754" s="2">
        <f t="shared" si="23"/>
        <v>0</v>
      </c>
    </row>
    <row r="755" spans="2:7">
      <c r="B755" s="11" t="str">
        <f t="shared" si="22"/>
        <v/>
      </c>
      <c r="G755" s="2">
        <f t="shared" si="23"/>
        <v>0</v>
      </c>
    </row>
    <row r="756" spans="2:7">
      <c r="B756" s="11" t="str">
        <f t="shared" si="22"/>
        <v/>
      </c>
      <c r="G756" s="2">
        <f t="shared" si="23"/>
        <v>0</v>
      </c>
    </row>
    <row r="757" spans="2:7">
      <c r="B757" s="11" t="str">
        <f t="shared" si="22"/>
        <v/>
      </c>
      <c r="G757" s="2">
        <f t="shared" si="23"/>
        <v>0</v>
      </c>
    </row>
    <row r="758" spans="2:7">
      <c r="B758" s="11" t="str">
        <f t="shared" si="22"/>
        <v/>
      </c>
      <c r="G758" s="2">
        <f t="shared" si="23"/>
        <v>0</v>
      </c>
    </row>
    <row r="759" spans="2:7">
      <c r="B759" s="11" t="str">
        <f t="shared" si="22"/>
        <v/>
      </c>
      <c r="G759" s="2">
        <f t="shared" si="23"/>
        <v>0</v>
      </c>
    </row>
    <row r="760" spans="2:7">
      <c r="B760" s="11" t="str">
        <f t="shared" si="22"/>
        <v/>
      </c>
      <c r="G760" s="2">
        <f t="shared" si="23"/>
        <v>0</v>
      </c>
    </row>
    <row r="761" spans="2:7">
      <c r="B761" s="11" t="str">
        <f t="shared" si="22"/>
        <v/>
      </c>
      <c r="G761" s="2">
        <f t="shared" si="23"/>
        <v>0</v>
      </c>
    </row>
    <row r="762" spans="2:7">
      <c r="B762" s="11" t="str">
        <f t="shared" si="22"/>
        <v/>
      </c>
      <c r="G762" s="2">
        <f t="shared" si="23"/>
        <v>0</v>
      </c>
    </row>
    <row r="763" spans="2:7">
      <c r="B763" s="11" t="str">
        <f t="shared" si="22"/>
        <v/>
      </c>
      <c r="G763" s="2">
        <f t="shared" si="23"/>
        <v>0</v>
      </c>
    </row>
    <row r="764" spans="2:7">
      <c r="B764" s="11" t="str">
        <f t="shared" si="22"/>
        <v/>
      </c>
      <c r="G764" s="2">
        <f t="shared" si="23"/>
        <v>0</v>
      </c>
    </row>
    <row r="765" spans="2:7">
      <c r="B765" s="11" t="str">
        <f t="shared" si="22"/>
        <v/>
      </c>
      <c r="G765" s="2">
        <f t="shared" si="23"/>
        <v>0</v>
      </c>
    </row>
    <row r="766" spans="2:7">
      <c r="B766" s="11" t="str">
        <f t="shared" si="22"/>
        <v/>
      </c>
      <c r="G766" s="2">
        <f t="shared" si="23"/>
        <v>0</v>
      </c>
    </row>
    <row r="767" spans="2:7">
      <c r="B767" s="11" t="str">
        <f t="shared" si="22"/>
        <v/>
      </c>
      <c r="G767" s="2">
        <f t="shared" si="23"/>
        <v>0</v>
      </c>
    </row>
    <row r="768" spans="2:7">
      <c r="B768" s="11" t="str">
        <f t="shared" si="22"/>
        <v/>
      </c>
      <c r="G768" s="2">
        <f t="shared" si="23"/>
        <v>0</v>
      </c>
    </row>
    <row r="769" spans="2:7">
      <c r="B769" s="11" t="str">
        <f t="shared" ref="B769:B832" si="24">LEFT(RIGHT(A770,14),13)</f>
        <v/>
      </c>
      <c r="G769" s="2">
        <f t="shared" ref="G769:G832" si="25">A770</f>
        <v>0</v>
      </c>
    </row>
    <row r="770" spans="2:7">
      <c r="B770" s="11" t="str">
        <f t="shared" si="24"/>
        <v/>
      </c>
      <c r="G770" s="2">
        <f t="shared" si="25"/>
        <v>0</v>
      </c>
    </row>
    <row r="771" spans="2:7">
      <c r="B771" s="11" t="str">
        <f t="shared" si="24"/>
        <v/>
      </c>
      <c r="G771" s="2">
        <f t="shared" si="25"/>
        <v>0</v>
      </c>
    </row>
    <row r="772" spans="2:7">
      <c r="B772" s="11" t="str">
        <f t="shared" si="24"/>
        <v/>
      </c>
      <c r="G772" s="2">
        <f t="shared" si="25"/>
        <v>0</v>
      </c>
    </row>
    <row r="773" spans="2:7">
      <c r="B773" s="11" t="str">
        <f t="shared" si="24"/>
        <v/>
      </c>
      <c r="G773" s="2">
        <f t="shared" si="25"/>
        <v>0</v>
      </c>
    </row>
    <row r="774" spans="2:7">
      <c r="B774" s="11" t="str">
        <f t="shared" si="24"/>
        <v/>
      </c>
      <c r="G774" s="2">
        <f t="shared" si="25"/>
        <v>0</v>
      </c>
    </row>
    <row r="775" spans="2:7">
      <c r="B775" s="11" t="str">
        <f t="shared" si="24"/>
        <v/>
      </c>
      <c r="G775" s="2">
        <f t="shared" si="25"/>
        <v>0</v>
      </c>
    </row>
    <row r="776" spans="2:7">
      <c r="B776" s="11" t="str">
        <f t="shared" si="24"/>
        <v/>
      </c>
      <c r="G776" s="2">
        <f t="shared" si="25"/>
        <v>0</v>
      </c>
    </row>
    <row r="777" spans="2:7">
      <c r="B777" s="11" t="str">
        <f t="shared" si="24"/>
        <v/>
      </c>
      <c r="G777" s="2">
        <f t="shared" si="25"/>
        <v>0</v>
      </c>
    </row>
    <row r="778" spans="2:7">
      <c r="B778" s="11" t="str">
        <f t="shared" si="24"/>
        <v/>
      </c>
      <c r="G778" s="2">
        <f t="shared" si="25"/>
        <v>0</v>
      </c>
    </row>
    <row r="779" spans="2:7">
      <c r="B779" s="11" t="str">
        <f t="shared" si="24"/>
        <v/>
      </c>
      <c r="G779" s="2">
        <f t="shared" si="25"/>
        <v>0</v>
      </c>
    </row>
    <row r="780" spans="2:7">
      <c r="B780" s="11" t="str">
        <f t="shared" si="24"/>
        <v/>
      </c>
      <c r="G780" s="2">
        <f t="shared" si="25"/>
        <v>0</v>
      </c>
    </row>
    <row r="781" spans="2:7">
      <c r="B781" s="11" t="str">
        <f t="shared" si="24"/>
        <v/>
      </c>
      <c r="G781" s="2">
        <f t="shared" si="25"/>
        <v>0</v>
      </c>
    </row>
    <row r="782" spans="2:7">
      <c r="B782" s="11" t="str">
        <f t="shared" si="24"/>
        <v/>
      </c>
      <c r="G782" s="2">
        <f t="shared" si="25"/>
        <v>0</v>
      </c>
    </row>
    <row r="783" spans="2:7">
      <c r="B783" s="11" t="str">
        <f t="shared" si="24"/>
        <v/>
      </c>
      <c r="G783" s="2">
        <f t="shared" si="25"/>
        <v>0</v>
      </c>
    </row>
    <row r="784" spans="2:7">
      <c r="B784" s="11" t="str">
        <f t="shared" si="24"/>
        <v/>
      </c>
      <c r="G784" s="2">
        <f t="shared" si="25"/>
        <v>0</v>
      </c>
    </row>
    <row r="785" spans="2:7">
      <c r="B785" s="11" t="str">
        <f t="shared" si="24"/>
        <v/>
      </c>
      <c r="G785" s="2">
        <f t="shared" si="25"/>
        <v>0</v>
      </c>
    </row>
    <row r="786" spans="2:7">
      <c r="B786" s="11" t="str">
        <f t="shared" si="24"/>
        <v/>
      </c>
      <c r="G786" s="2">
        <f t="shared" si="25"/>
        <v>0</v>
      </c>
    </row>
    <row r="787" spans="2:7">
      <c r="B787" s="11" t="str">
        <f t="shared" si="24"/>
        <v/>
      </c>
      <c r="G787" s="2">
        <f t="shared" si="25"/>
        <v>0</v>
      </c>
    </row>
    <row r="788" spans="2:7">
      <c r="B788" s="11" t="str">
        <f t="shared" si="24"/>
        <v/>
      </c>
      <c r="G788" s="2">
        <f t="shared" si="25"/>
        <v>0</v>
      </c>
    </row>
    <row r="789" spans="2:7">
      <c r="B789" s="11" t="str">
        <f t="shared" si="24"/>
        <v/>
      </c>
      <c r="G789" s="2">
        <f t="shared" si="25"/>
        <v>0</v>
      </c>
    </row>
    <row r="790" spans="2:7">
      <c r="B790" s="11" t="str">
        <f t="shared" si="24"/>
        <v/>
      </c>
      <c r="G790" s="2">
        <f t="shared" si="25"/>
        <v>0</v>
      </c>
    </row>
    <row r="791" spans="2:7">
      <c r="B791" s="11" t="str">
        <f t="shared" si="24"/>
        <v/>
      </c>
      <c r="G791" s="2">
        <f t="shared" si="25"/>
        <v>0</v>
      </c>
    </row>
    <row r="792" spans="2:7">
      <c r="B792" s="11" t="str">
        <f t="shared" si="24"/>
        <v/>
      </c>
      <c r="G792" s="2">
        <f t="shared" si="25"/>
        <v>0</v>
      </c>
    </row>
    <row r="793" spans="2:7">
      <c r="B793" s="11" t="str">
        <f t="shared" si="24"/>
        <v/>
      </c>
      <c r="G793" s="2">
        <f t="shared" si="25"/>
        <v>0</v>
      </c>
    </row>
    <row r="794" spans="2:7">
      <c r="B794" s="11" t="str">
        <f t="shared" si="24"/>
        <v/>
      </c>
      <c r="G794" s="2">
        <f t="shared" si="25"/>
        <v>0</v>
      </c>
    </row>
    <row r="795" spans="2:7">
      <c r="B795" s="11" t="str">
        <f t="shared" si="24"/>
        <v/>
      </c>
      <c r="G795" s="2">
        <f t="shared" si="25"/>
        <v>0</v>
      </c>
    </row>
    <row r="796" spans="2:7">
      <c r="B796" s="11" t="str">
        <f t="shared" si="24"/>
        <v/>
      </c>
      <c r="G796" s="2">
        <f t="shared" si="25"/>
        <v>0</v>
      </c>
    </row>
    <row r="797" spans="2:7">
      <c r="B797" s="11" t="str">
        <f t="shared" si="24"/>
        <v/>
      </c>
      <c r="G797" s="2">
        <f t="shared" si="25"/>
        <v>0</v>
      </c>
    </row>
    <row r="798" spans="2:7">
      <c r="B798" s="11" t="str">
        <f t="shared" si="24"/>
        <v/>
      </c>
      <c r="G798" s="2">
        <f t="shared" si="25"/>
        <v>0</v>
      </c>
    </row>
    <row r="799" spans="2:7">
      <c r="B799" s="11" t="str">
        <f t="shared" si="24"/>
        <v/>
      </c>
      <c r="G799" s="2">
        <f t="shared" si="25"/>
        <v>0</v>
      </c>
    </row>
    <row r="800" spans="2:7">
      <c r="B800" s="11" t="str">
        <f t="shared" si="24"/>
        <v/>
      </c>
      <c r="G800" s="2">
        <f t="shared" si="25"/>
        <v>0</v>
      </c>
    </row>
    <row r="801" spans="2:7">
      <c r="B801" s="11" t="str">
        <f t="shared" si="24"/>
        <v/>
      </c>
      <c r="G801" s="2">
        <f t="shared" si="25"/>
        <v>0</v>
      </c>
    </row>
    <row r="802" spans="2:7">
      <c r="B802" s="11" t="str">
        <f t="shared" si="24"/>
        <v/>
      </c>
      <c r="G802" s="2">
        <f t="shared" si="25"/>
        <v>0</v>
      </c>
    </row>
    <row r="803" spans="2:7">
      <c r="B803" s="11" t="str">
        <f t="shared" si="24"/>
        <v/>
      </c>
      <c r="G803" s="2">
        <f t="shared" si="25"/>
        <v>0</v>
      </c>
    </row>
    <row r="804" spans="2:7">
      <c r="B804" s="11" t="str">
        <f t="shared" si="24"/>
        <v/>
      </c>
      <c r="G804" s="2">
        <f t="shared" si="25"/>
        <v>0</v>
      </c>
    </row>
    <row r="805" spans="2:7">
      <c r="B805" s="11" t="str">
        <f t="shared" si="24"/>
        <v/>
      </c>
      <c r="G805" s="2">
        <f t="shared" si="25"/>
        <v>0</v>
      </c>
    </row>
    <row r="806" spans="2:7">
      <c r="B806" s="11" t="str">
        <f t="shared" si="24"/>
        <v/>
      </c>
      <c r="G806" s="2">
        <f t="shared" si="25"/>
        <v>0</v>
      </c>
    </row>
    <row r="807" spans="2:7">
      <c r="B807" s="11" t="str">
        <f t="shared" si="24"/>
        <v/>
      </c>
      <c r="G807" s="2">
        <f t="shared" si="25"/>
        <v>0</v>
      </c>
    </row>
    <row r="808" spans="2:7">
      <c r="B808" s="11" t="str">
        <f t="shared" si="24"/>
        <v/>
      </c>
      <c r="G808" s="2">
        <f t="shared" si="25"/>
        <v>0</v>
      </c>
    </row>
    <row r="809" spans="2:7">
      <c r="B809" s="11" t="str">
        <f t="shared" si="24"/>
        <v/>
      </c>
      <c r="G809" s="2">
        <f t="shared" si="25"/>
        <v>0</v>
      </c>
    </row>
    <row r="810" spans="2:7">
      <c r="B810" s="11" t="str">
        <f t="shared" si="24"/>
        <v/>
      </c>
      <c r="G810" s="2">
        <f t="shared" si="25"/>
        <v>0</v>
      </c>
    </row>
    <row r="811" spans="2:7">
      <c r="B811" s="11" t="str">
        <f t="shared" si="24"/>
        <v/>
      </c>
      <c r="G811" s="2">
        <f t="shared" si="25"/>
        <v>0</v>
      </c>
    </row>
    <row r="812" spans="2:7">
      <c r="B812" s="11" t="str">
        <f t="shared" si="24"/>
        <v/>
      </c>
      <c r="G812" s="2">
        <f t="shared" si="25"/>
        <v>0</v>
      </c>
    </row>
    <row r="813" spans="2:7">
      <c r="B813" s="11" t="str">
        <f t="shared" si="24"/>
        <v/>
      </c>
      <c r="G813" s="2">
        <f t="shared" si="25"/>
        <v>0</v>
      </c>
    </row>
    <row r="814" spans="2:7">
      <c r="B814" s="11" t="str">
        <f t="shared" si="24"/>
        <v/>
      </c>
      <c r="G814" s="2">
        <f t="shared" si="25"/>
        <v>0</v>
      </c>
    </row>
    <row r="815" spans="2:7">
      <c r="B815" s="11" t="str">
        <f t="shared" si="24"/>
        <v/>
      </c>
      <c r="G815" s="2">
        <f t="shared" si="25"/>
        <v>0</v>
      </c>
    </row>
    <row r="816" spans="2:7">
      <c r="B816" s="11" t="str">
        <f t="shared" si="24"/>
        <v/>
      </c>
      <c r="G816" s="2">
        <f t="shared" si="25"/>
        <v>0</v>
      </c>
    </row>
    <row r="817" spans="2:7">
      <c r="B817" s="11" t="str">
        <f t="shared" si="24"/>
        <v/>
      </c>
      <c r="G817" s="2">
        <f t="shared" si="25"/>
        <v>0</v>
      </c>
    </row>
    <row r="818" spans="2:7">
      <c r="B818" s="11" t="str">
        <f t="shared" si="24"/>
        <v/>
      </c>
      <c r="G818" s="2">
        <f t="shared" si="25"/>
        <v>0</v>
      </c>
    </row>
    <row r="819" spans="2:7">
      <c r="B819" s="11" t="str">
        <f t="shared" si="24"/>
        <v/>
      </c>
      <c r="G819" s="2">
        <f t="shared" si="25"/>
        <v>0</v>
      </c>
    </row>
    <row r="820" spans="2:7">
      <c r="B820" s="11" t="str">
        <f t="shared" si="24"/>
        <v/>
      </c>
      <c r="G820" s="2">
        <f t="shared" si="25"/>
        <v>0</v>
      </c>
    </row>
    <row r="821" spans="2:7">
      <c r="B821" s="11" t="str">
        <f t="shared" si="24"/>
        <v/>
      </c>
      <c r="G821" s="2">
        <f t="shared" si="25"/>
        <v>0</v>
      </c>
    </row>
    <row r="822" spans="2:7">
      <c r="B822" s="11" t="str">
        <f t="shared" si="24"/>
        <v/>
      </c>
      <c r="G822" s="2">
        <f t="shared" si="25"/>
        <v>0</v>
      </c>
    </row>
    <row r="823" spans="2:7">
      <c r="B823" s="11" t="str">
        <f t="shared" si="24"/>
        <v/>
      </c>
      <c r="G823" s="2">
        <f t="shared" si="25"/>
        <v>0</v>
      </c>
    </row>
    <row r="824" spans="2:7">
      <c r="B824" s="11" t="str">
        <f t="shared" si="24"/>
        <v/>
      </c>
      <c r="G824" s="2">
        <f t="shared" si="25"/>
        <v>0</v>
      </c>
    </row>
    <row r="825" spans="2:7">
      <c r="B825" s="11" t="str">
        <f t="shared" si="24"/>
        <v/>
      </c>
      <c r="G825" s="2">
        <f t="shared" si="25"/>
        <v>0</v>
      </c>
    </row>
    <row r="826" spans="2:7">
      <c r="B826" s="11" t="str">
        <f t="shared" si="24"/>
        <v/>
      </c>
      <c r="G826" s="2">
        <f t="shared" si="25"/>
        <v>0</v>
      </c>
    </row>
    <row r="827" spans="2:7">
      <c r="B827" s="11" t="str">
        <f t="shared" si="24"/>
        <v/>
      </c>
      <c r="G827" s="2">
        <f t="shared" si="25"/>
        <v>0</v>
      </c>
    </row>
    <row r="828" spans="2:7">
      <c r="B828" s="11" t="str">
        <f t="shared" si="24"/>
        <v/>
      </c>
      <c r="G828" s="2">
        <f t="shared" si="25"/>
        <v>0</v>
      </c>
    </row>
    <row r="829" spans="2:7">
      <c r="B829" s="11" t="str">
        <f t="shared" si="24"/>
        <v/>
      </c>
      <c r="G829" s="2">
        <f t="shared" si="25"/>
        <v>0</v>
      </c>
    </row>
    <row r="830" spans="2:7">
      <c r="B830" s="11" t="str">
        <f t="shared" si="24"/>
        <v/>
      </c>
      <c r="G830" s="2">
        <f t="shared" si="25"/>
        <v>0</v>
      </c>
    </row>
    <row r="831" spans="2:7">
      <c r="B831" s="11" t="str">
        <f t="shared" si="24"/>
        <v/>
      </c>
      <c r="G831" s="2">
        <f t="shared" si="25"/>
        <v>0</v>
      </c>
    </row>
    <row r="832" spans="2:7">
      <c r="B832" s="11" t="str">
        <f t="shared" si="24"/>
        <v/>
      </c>
      <c r="G832" s="2">
        <f t="shared" si="25"/>
        <v>0</v>
      </c>
    </row>
    <row r="833" spans="2:7">
      <c r="B833" s="11" t="str">
        <f t="shared" ref="B833:B896" si="26">LEFT(RIGHT(A834,14),13)</f>
        <v/>
      </c>
      <c r="G833" s="2">
        <f t="shared" ref="G833:G896" si="27">A834</f>
        <v>0</v>
      </c>
    </row>
    <row r="834" spans="2:7">
      <c r="B834" s="11" t="str">
        <f t="shared" si="26"/>
        <v/>
      </c>
      <c r="G834" s="2">
        <f t="shared" si="27"/>
        <v>0</v>
      </c>
    </row>
    <row r="835" spans="2:7">
      <c r="B835" s="11" t="str">
        <f t="shared" si="26"/>
        <v/>
      </c>
      <c r="G835" s="2">
        <f t="shared" si="27"/>
        <v>0</v>
      </c>
    </row>
    <row r="836" spans="2:7">
      <c r="B836" s="11" t="str">
        <f t="shared" si="26"/>
        <v/>
      </c>
      <c r="G836" s="2">
        <f t="shared" si="27"/>
        <v>0</v>
      </c>
    </row>
    <row r="837" spans="2:7">
      <c r="B837" s="11" t="str">
        <f t="shared" si="26"/>
        <v/>
      </c>
      <c r="G837" s="2">
        <f t="shared" si="27"/>
        <v>0</v>
      </c>
    </row>
    <row r="838" spans="2:7">
      <c r="B838" s="11" t="str">
        <f t="shared" si="26"/>
        <v/>
      </c>
      <c r="G838" s="2">
        <f t="shared" si="27"/>
        <v>0</v>
      </c>
    </row>
    <row r="839" spans="2:7">
      <c r="B839" s="11" t="str">
        <f t="shared" si="26"/>
        <v/>
      </c>
      <c r="G839" s="2">
        <f t="shared" si="27"/>
        <v>0</v>
      </c>
    </row>
    <row r="840" spans="2:7">
      <c r="B840" s="11" t="str">
        <f t="shared" si="26"/>
        <v/>
      </c>
      <c r="G840" s="2">
        <f t="shared" si="27"/>
        <v>0</v>
      </c>
    </row>
    <row r="841" spans="2:7">
      <c r="B841" s="11" t="str">
        <f t="shared" si="26"/>
        <v/>
      </c>
      <c r="G841" s="2">
        <f t="shared" si="27"/>
        <v>0</v>
      </c>
    </row>
    <row r="842" spans="2:7">
      <c r="B842" s="11" t="str">
        <f t="shared" si="26"/>
        <v/>
      </c>
      <c r="G842" s="2">
        <f t="shared" si="27"/>
        <v>0</v>
      </c>
    </row>
    <row r="843" spans="2:7">
      <c r="B843" s="11" t="str">
        <f t="shared" si="26"/>
        <v/>
      </c>
      <c r="G843" s="2">
        <f t="shared" si="27"/>
        <v>0</v>
      </c>
    </row>
    <row r="844" spans="2:7">
      <c r="B844" s="11" t="str">
        <f t="shared" si="26"/>
        <v/>
      </c>
      <c r="G844" s="2">
        <f t="shared" si="27"/>
        <v>0</v>
      </c>
    </row>
    <row r="845" spans="2:7">
      <c r="B845" s="11" t="str">
        <f t="shared" si="26"/>
        <v/>
      </c>
      <c r="G845" s="2">
        <f t="shared" si="27"/>
        <v>0</v>
      </c>
    </row>
    <row r="846" spans="2:7">
      <c r="B846" s="11" t="str">
        <f t="shared" si="26"/>
        <v/>
      </c>
      <c r="G846" s="2">
        <f t="shared" si="27"/>
        <v>0</v>
      </c>
    </row>
    <row r="847" spans="2:7">
      <c r="B847" s="11" t="str">
        <f t="shared" si="26"/>
        <v/>
      </c>
      <c r="G847" s="2">
        <f t="shared" si="27"/>
        <v>0</v>
      </c>
    </row>
    <row r="848" spans="2:7">
      <c r="B848" s="11" t="str">
        <f t="shared" si="26"/>
        <v/>
      </c>
      <c r="G848" s="2">
        <f t="shared" si="27"/>
        <v>0</v>
      </c>
    </row>
    <row r="849" spans="2:7">
      <c r="B849" s="11" t="str">
        <f t="shared" si="26"/>
        <v/>
      </c>
      <c r="G849" s="2">
        <f t="shared" si="27"/>
        <v>0</v>
      </c>
    </row>
    <row r="850" spans="2:7">
      <c r="B850" s="11" t="str">
        <f t="shared" si="26"/>
        <v/>
      </c>
      <c r="G850" s="2">
        <f t="shared" si="27"/>
        <v>0</v>
      </c>
    </row>
    <row r="851" spans="2:7">
      <c r="B851" s="11" t="str">
        <f t="shared" si="26"/>
        <v/>
      </c>
      <c r="G851" s="2">
        <f t="shared" si="27"/>
        <v>0</v>
      </c>
    </row>
    <row r="852" spans="2:7">
      <c r="B852" s="11" t="str">
        <f t="shared" si="26"/>
        <v/>
      </c>
      <c r="G852" s="2">
        <f t="shared" si="27"/>
        <v>0</v>
      </c>
    </row>
    <row r="853" spans="2:7">
      <c r="B853" s="11" t="str">
        <f t="shared" si="26"/>
        <v/>
      </c>
      <c r="G853" s="2">
        <f t="shared" si="27"/>
        <v>0</v>
      </c>
    </row>
    <row r="854" spans="2:7">
      <c r="B854" s="11" t="str">
        <f t="shared" si="26"/>
        <v/>
      </c>
      <c r="G854" s="2">
        <f t="shared" si="27"/>
        <v>0</v>
      </c>
    </row>
    <row r="855" spans="2:7">
      <c r="B855" s="11" t="str">
        <f t="shared" si="26"/>
        <v/>
      </c>
      <c r="G855" s="2">
        <f t="shared" si="27"/>
        <v>0</v>
      </c>
    </row>
    <row r="856" spans="2:7">
      <c r="B856" s="11" t="str">
        <f t="shared" si="26"/>
        <v/>
      </c>
      <c r="G856" s="2">
        <f t="shared" si="27"/>
        <v>0</v>
      </c>
    </row>
    <row r="857" spans="2:7">
      <c r="B857" s="11" t="str">
        <f t="shared" si="26"/>
        <v/>
      </c>
      <c r="G857" s="2">
        <f t="shared" si="27"/>
        <v>0</v>
      </c>
    </row>
    <row r="858" spans="2:7">
      <c r="B858" s="11" t="str">
        <f t="shared" si="26"/>
        <v/>
      </c>
      <c r="G858" s="2">
        <f t="shared" si="27"/>
        <v>0</v>
      </c>
    </row>
    <row r="859" spans="2:7">
      <c r="B859" s="11" t="str">
        <f t="shared" si="26"/>
        <v/>
      </c>
      <c r="G859" s="2">
        <f t="shared" si="27"/>
        <v>0</v>
      </c>
    </row>
    <row r="860" spans="2:7">
      <c r="B860" s="11" t="str">
        <f t="shared" si="26"/>
        <v/>
      </c>
      <c r="G860" s="2">
        <f t="shared" si="27"/>
        <v>0</v>
      </c>
    </row>
    <row r="861" spans="2:7">
      <c r="B861" s="11" t="str">
        <f t="shared" si="26"/>
        <v/>
      </c>
      <c r="G861" s="2">
        <f t="shared" si="27"/>
        <v>0</v>
      </c>
    </row>
    <row r="862" spans="2:7">
      <c r="B862" s="11" t="str">
        <f t="shared" si="26"/>
        <v/>
      </c>
      <c r="G862" s="2">
        <f t="shared" si="27"/>
        <v>0</v>
      </c>
    </row>
    <row r="863" spans="2:7">
      <c r="B863" s="11" t="str">
        <f t="shared" si="26"/>
        <v/>
      </c>
      <c r="G863" s="2">
        <f t="shared" si="27"/>
        <v>0</v>
      </c>
    </row>
    <row r="864" spans="2:7">
      <c r="B864" s="11" t="str">
        <f t="shared" si="26"/>
        <v/>
      </c>
      <c r="G864" s="2">
        <f t="shared" si="27"/>
        <v>0</v>
      </c>
    </row>
    <row r="865" spans="2:7">
      <c r="B865" s="11" t="str">
        <f t="shared" si="26"/>
        <v/>
      </c>
      <c r="G865" s="2">
        <f t="shared" si="27"/>
        <v>0</v>
      </c>
    </row>
    <row r="866" spans="2:7">
      <c r="B866" s="11" t="str">
        <f t="shared" si="26"/>
        <v/>
      </c>
      <c r="G866" s="2">
        <f t="shared" si="27"/>
        <v>0</v>
      </c>
    </row>
    <row r="867" spans="2:7">
      <c r="B867" s="11" t="str">
        <f t="shared" si="26"/>
        <v/>
      </c>
      <c r="G867" s="2">
        <f t="shared" si="27"/>
        <v>0</v>
      </c>
    </row>
    <row r="868" spans="2:7">
      <c r="B868" s="11" t="str">
        <f t="shared" si="26"/>
        <v/>
      </c>
      <c r="G868" s="2">
        <f t="shared" si="27"/>
        <v>0</v>
      </c>
    </row>
    <row r="869" spans="2:7">
      <c r="B869" s="11" t="str">
        <f t="shared" si="26"/>
        <v/>
      </c>
      <c r="G869" s="2">
        <f t="shared" si="27"/>
        <v>0</v>
      </c>
    </row>
    <row r="870" spans="2:7">
      <c r="B870" s="11" t="str">
        <f t="shared" si="26"/>
        <v/>
      </c>
      <c r="G870" s="2">
        <f t="shared" si="27"/>
        <v>0</v>
      </c>
    </row>
    <row r="871" spans="2:7">
      <c r="B871" s="11" t="str">
        <f t="shared" si="26"/>
        <v/>
      </c>
      <c r="G871" s="2">
        <f t="shared" si="27"/>
        <v>0</v>
      </c>
    </row>
    <row r="872" spans="2:7">
      <c r="B872" s="11" t="str">
        <f t="shared" si="26"/>
        <v/>
      </c>
      <c r="G872" s="2">
        <f t="shared" si="27"/>
        <v>0</v>
      </c>
    </row>
    <row r="873" spans="2:7">
      <c r="B873" s="11" t="str">
        <f t="shared" si="26"/>
        <v/>
      </c>
      <c r="G873" s="2">
        <f t="shared" si="27"/>
        <v>0</v>
      </c>
    </row>
    <row r="874" spans="2:7">
      <c r="B874" s="11" t="str">
        <f t="shared" si="26"/>
        <v/>
      </c>
      <c r="G874" s="2">
        <f t="shared" si="27"/>
        <v>0</v>
      </c>
    </row>
    <row r="875" spans="2:7">
      <c r="B875" s="11" t="str">
        <f t="shared" si="26"/>
        <v/>
      </c>
      <c r="G875" s="2">
        <f t="shared" si="27"/>
        <v>0</v>
      </c>
    </row>
    <row r="876" spans="2:7">
      <c r="B876" s="11" t="str">
        <f t="shared" si="26"/>
        <v/>
      </c>
      <c r="G876" s="2">
        <f t="shared" si="27"/>
        <v>0</v>
      </c>
    </row>
    <row r="877" spans="2:7">
      <c r="B877" s="11" t="str">
        <f t="shared" si="26"/>
        <v/>
      </c>
      <c r="G877" s="2">
        <f t="shared" si="27"/>
        <v>0</v>
      </c>
    </row>
    <row r="878" spans="2:7">
      <c r="B878" s="11" t="str">
        <f t="shared" si="26"/>
        <v/>
      </c>
      <c r="G878" s="2">
        <f t="shared" si="27"/>
        <v>0</v>
      </c>
    </row>
    <row r="879" spans="2:7">
      <c r="B879" s="11" t="str">
        <f t="shared" si="26"/>
        <v/>
      </c>
      <c r="G879" s="2">
        <f t="shared" si="27"/>
        <v>0</v>
      </c>
    </row>
    <row r="880" spans="2:7">
      <c r="B880" s="11" t="str">
        <f t="shared" si="26"/>
        <v/>
      </c>
      <c r="G880" s="2">
        <f t="shared" si="27"/>
        <v>0</v>
      </c>
    </row>
    <row r="881" spans="2:7">
      <c r="B881" s="11" t="str">
        <f t="shared" si="26"/>
        <v/>
      </c>
      <c r="G881" s="2">
        <f t="shared" si="27"/>
        <v>0</v>
      </c>
    </row>
    <row r="882" spans="2:7">
      <c r="B882" s="11" t="str">
        <f t="shared" si="26"/>
        <v/>
      </c>
      <c r="G882" s="2">
        <f t="shared" si="27"/>
        <v>0</v>
      </c>
    </row>
    <row r="883" spans="2:7">
      <c r="B883" s="11" t="str">
        <f t="shared" si="26"/>
        <v/>
      </c>
      <c r="G883" s="2">
        <f t="shared" si="27"/>
        <v>0</v>
      </c>
    </row>
    <row r="884" spans="2:7">
      <c r="B884" s="11" t="str">
        <f t="shared" si="26"/>
        <v/>
      </c>
      <c r="G884" s="2">
        <f t="shared" si="27"/>
        <v>0</v>
      </c>
    </row>
    <row r="885" spans="2:7">
      <c r="B885" s="11" t="str">
        <f t="shared" si="26"/>
        <v/>
      </c>
      <c r="G885" s="2">
        <f t="shared" si="27"/>
        <v>0</v>
      </c>
    </row>
    <row r="886" spans="2:7">
      <c r="B886" s="11" t="str">
        <f t="shared" si="26"/>
        <v/>
      </c>
      <c r="G886" s="2">
        <f t="shared" si="27"/>
        <v>0</v>
      </c>
    </row>
    <row r="887" spans="2:7">
      <c r="B887" s="11" t="str">
        <f t="shared" si="26"/>
        <v/>
      </c>
      <c r="G887" s="2">
        <f t="shared" si="27"/>
        <v>0</v>
      </c>
    </row>
    <row r="888" spans="2:7">
      <c r="B888" s="11" t="str">
        <f t="shared" si="26"/>
        <v/>
      </c>
      <c r="G888" s="2">
        <f t="shared" si="27"/>
        <v>0</v>
      </c>
    </row>
    <row r="889" spans="2:7">
      <c r="B889" s="11" t="str">
        <f t="shared" si="26"/>
        <v/>
      </c>
      <c r="G889" s="2">
        <f t="shared" si="27"/>
        <v>0</v>
      </c>
    </row>
    <row r="890" spans="2:7">
      <c r="B890" s="11" t="str">
        <f t="shared" si="26"/>
        <v/>
      </c>
      <c r="G890" s="2">
        <f t="shared" si="27"/>
        <v>0</v>
      </c>
    </row>
    <row r="891" spans="2:7">
      <c r="B891" s="11" t="str">
        <f t="shared" si="26"/>
        <v/>
      </c>
      <c r="G891" s="2">
        <f t="shared" si="27"/>
        <v>0</v>
      </c>
    </row>
    <row r="892" spans="2:7">
      <c r="B892" s="11" t="str">
        <f t="shared" si="26"/>
        <v/>
      </c>
      <c r="G892" s="2">
        <f t="shared" si="27"/>
        <v>0</v>
      </c>
    </row>
    <row r="893" spans="2:7">
      <c r="B893" s="11" t="str">
        <f t="shared" si="26"/>
        <v/>
      </c>
      <c r="G893" s="2">
        <f t="shared" si="27"/>
        <v>0</v>
      </c>
    </row>
    <row r="894" spans="2:7">
      <c r="B894" s="11" t="str">
        <f t="shared" si="26"/>
        <v/>
      </c>
      <c r="G894" s="2">
        <f t="shared" si="27"/>
        <v>0</v>
      </c>
    </row>
    <row r="895" spans="2:7">
      <c r="B895" s="11" t="str">
        <f t="shared" si="26"/>
        <v/>
      </c>
      <c r="G895" s="2">
        <f t="shared" si="27"/>
        <v>0</v>
      </c>
    </row>
    <row r="896" spans="2:7">
      <c r="B896" s="11" t="str">
        <f t="shared" si="26"/>
        <v/>
      </c>
      <c r="G896" s="2">
        <f t="shared" si="27"/>
        <v>0</v>
      </c>
    </row>
    <row r="897" spans="2:7">
      <c r="B897" s="11" t="str">
        <f t="shared" ref="B897:B960" si="28">LEFT(RIGHT(A898,14),13)</f>
        <v/>
      </c>
      <c r="G897" s="2">
        <f t="shared" ref="G897:G960" si="29">A898</f>
        <v>0</v>
      </c>
    </row>
    <row r="898" spans="2:7">
      <c r="B898" s="11" t="str">
        <f t="shared" si="28"/>
        <v/>
      </c>
      <c r="G898" s="2">
        <f t="shared" si="29"/>
        <v>0</v>
      </c>
    </row>
    <row r="899" spans="2:7">
      <c r="B899" s="11" t="str">
        <f t="shared" si="28"/>
        <v/>
      </c>
      <c r="G899" s="2">
        <f t="shared" si="29"/>
        <v>0</v>
      </c>
    </row>
    <row r="900" spans="2:7">
      <c r="B900" s="11" t="str">
        <f t="shared" si="28"/>
        <v/>
      </c>
      <c r="G900" s="2">
        <f t="shared" si="29"/>
        <v>0</v>
      </c>
    </row>
    <row r="901" spans="2:7">
      <c r="B901" s="11" t="str">
        <f t="shared" si="28"/>
        <v/>
      </c>
      <c r="G901" s="2">
        <f t="shared" si="29"/>
        <v>0</v>
      </c>
    </row>
    <row r="902" spans="2:7">
      <c r="B902" s="11" t="str">
        <f t="shared" si="28"/>
        <v/>
      </c>
      <c r="G902" s="2">
        <f t="shared" si="29"/>
        <v>0</v>
      </c>
    </row>
    <row r="903" spans="2:7">
      <c r="B903" s="11" t="str">
        <f t="shared" si="28"/>
        <v/>
      </c>
      <c r="G903" s="2">
        <f t="shared" si="29"/>
        <v>0</v>
      </c>
    </row>
    <row r="904" spans="2:7">
      <c r="B904" s="11" t="str">
        <f t="shared" si="28"/>
        <v/>
      </c>
      <c r="G904" s="2">
        <f t="shared" si="29"/>
        <v>0</v>
      </c>
    </row>
    <row r="905" spans="2:7">
      <c r="B905" s="11" t="str">
        <f t="shared" si="28"/>
        <v/>
      </c>
      <c r="G905" s="2">
        <f t="shared" si="29"/>
        <v>0</v>
      </c>
    </row>
    <row r="906" spans="2:7">
      <c r="B906" s="11" t="str">
        <f t="shared" si="28"/>
        <v/>
      </c>
      <c r="G906" s="2">
        <f t="shared" si="29"/>
        <v>0</v>
      </c>
    </row>
    <row r="907" spans="2:7">
      <c r="B907" s="11" t="str">
        <f t="shared" si="28"/>
        <v/>
      </c>
      <c r="G907" s="2">
        <f t="shared" si="29"/>
        <v>0</v>
      </c>
    </row>
    <row r="908" spans="2:7">
      <c r="B908" s="11" t="str">
        <f t="shared" si="28"/>
        <v/>
      </c>
      <c r="G908" s="2">
        <f t="shared" si="29"/>
        <v>0</v>
      </c>
    </row>
    <row r="909" spans="2:7">
      <c r="B909" s="11" t="str">
        <f t="shared" si="28"/>
        <v/>
      </c>
      <c r="G909" s="2">
        <f t="shared" si="29"/>
        <v>0</v>
      </c>
    </row>
    <row r="910" spans="2:7">
      <c r="B910" s="11" t="str">
        <f t="shared" si="28"/>
        <v/>
      </c>
      <c r="G910" s="2">
        <f t="shared" si="29"/>
        <v>0</v>
      </c>
    </row>
    <row r="911" spans="2:7">
      <c r="B911" s="11" t="str">
        <f t="shared" si="28"/>
        <v/>
      </c>
      <c r="G911" s="2">
        <f t="shared" si="29"/>
        <v>0</v>
      </c>
    </row>
    <row r="912" spans="2:7">
      <c r="B912" s="11" t="str">
        <f t="shared" si="28"/>
        <v/>
      </c>
      <c r="G912" s="2">
        <f t="shared" si="29"/>
        <v>0</v>
      </c>
    </row>
    <row r="913" spans="2:7">
      <c r="B913" s="11" t="str">
        <f t="shared" si="28"/>
        <v/>
      </c>
      <c r="G913" s="2">
        <f t="shared" si="29"/>
        <v>0</v>
      </c>
    </row>
    <row r="914" spans="2:7">
      <c r="B914" s="11" t="str">
        <f t="shared" si="28"/>
        <v/>
      </c>
      <c r="G914" s="2">
        <f t="shared" si="29"/>
        <v>0</v>
      </c>
    </row>
    <row r="915" spans="2:7">
      <c r="B915" s="11" t="str">
        <f t="shared" si="28"/>
        <v/>
      </c>
      <c r="G915" s="2">
        <f t="shared" si="29"/>
        <v>0</v>
      </c>
    </row>
    <row r="916" spans="2:7">
      <c r="B916" s="11" t="str">
        <f t="shared" si="28"/>
        <v/>
      </c>
      <c r="G916" s="2">
        <f t="shared" si="29"/>
        <v>0</v>
      </c>
    </row>
    <row r="917" spans="2:7">
      <c r="B917" s="11" t="str">
        <f t="shared" si="28"/>
        <v/>
      </c>
      <c r="G917" s="2">
        <f t="shared" si="29"/>
        <v>0</v>
      </c>
    </row>
    <row r="918" spans="2:7">
      <c r="B918" s="11" t="str">
        <f t="shared" si="28"/>
        <v/>
      </c>
      <c r="G918" s="2">
        <f t="shared" si="29"/>
        <v>0</v>
      </c>
    </row>
    <row r="919" spans="2:7">
      <c r="B919" s="11" t="str">
        <f t="shared" si="28"/>
        <v/>
      </c>
      <c r="G919" s="2">
        <f t="shared" si="29"/>
        <v>0</v>
      </c>
    </row>
    <row r="920" spans="2:7">
      <c r="B920" s="11" t="str">
        <f t="shared" si="28"/>
        <v/>
      </c>
      <c r="G920" s="2">
        <f t="shared" si="29"/>
        <v>0</v>
      </c>
    </row>
    <row r="921" spans="2:7">
      <c r="B921" s="11" t="str">
        <f t="shared" si="28"/>
        <v/>
      </c>
      <c r="G921" s="2">
        <f t="shared" si="29"/>
        <v>0</v>
      </c>
    </row>
    <row r="922" spans="2:7">
      <c r="B922" s="11" t="str">
        <f t="shared" si="28"/>
        <v/>
      </c>
      <c r="G922" s="2">
        <f t="shared" si="29"/>
        <v>0</v>
      </c>
    </row>
    <row r="923" spans="2:7">
      <c r="B923" s="11" t="str">
        <f t="shared" si="28"/>
        <v/>
      </c>
      <c r="G923" s="2">
        <f t="shared" si="29"/>
        <v>0</v>
      </c>
    </row>
    <row r="924" spans="2:7">
      <c r="B924" s="11" t="str">
        <f t="shared" si="28"/>
        <v/>
      </c>
      <c r="G924" s="2">
        <f t="shared" si="29"/>
        <v>0</v>
      </c>
    </row>
    <row r="925" spans="2:7">
      <c r="B925" s="11" t="str">
        <f t="shared" si="28"/>
        <v/>
      </c>
      <c r="G925" s="2">
        <f t="shared" si="29"/>
        <v>0</v>
      </c>
    </row>
    <row r="926" spans="2:7">
      <c r="B926" s="11" t="str">
        <f t="shared" si="28"/>
        <v/>
      </c>
      <c r="G926" s="2">
        <f t="shared" si="29"/>
        <v>0</v>
      </c>
    </row>
    <row r="927" spans="2:7">
      <c r="B927" s="11" t="str">
        <f t="shared" si="28"/>
        <v/>
      </c>
      <c r="G927" s="2">
        <f t="shared" si="29"/>
        <v>0</v>
      </c>
    </row>
    <row r="928" spans="2:7">
      <c r="B928" s="11" t="str">
        <f t="shared" si="28"/>
        <v/>
      </c>
      <c r="G928" s="2">
        <f t="shared" si="29"/>
        <v>0</v>
      </c>
    </row>
    <row r="929" spans="2:7">
      <c r="B929" s="11" t="str">
        <f t="shared" si="28"/>
        <v/>
      </c>
      <c r="G929" s="2">
        <f t="shared" si="29"/>
        <v>0</v>
      </c>
    </row>
    <row r="930" spans="2:7">
      <c r="B930" s="11" t="str">
        <f t="shared" si="28"/>
        <v/>
      </c>
      <c r="G930" s="2">
        <f t="shared" si="29"/>
        <v>0</v>
      </c>
    </row>
    <row r="931" spans="2:7">
      <c r="B931" s="11" t="str">
        <f t="shared" si="28"/>
        <v/>
      </c>
      <c r="G931" s="2">
        <f t="shared" si="29"/>
        <v>0</v>
      </c>
    </row>
    <row r="932" spans="2:7">
      <c r="B932" s="11" t="str">
        <f t="shared" si="28"/>
        <v/>
      </c>
      <c r="G932" s="2">
        <f t="shared" si="29"/>
        <v>0</v>
      </c>
    </row>
    <row r="933" spans="2:7">
      <c r="B933" s="11" t="str">
        <f t="shared" si="28"/>
        <v/>
      </c>
      <c r="G933" s="2">
        <f t="shared" si="29"/>
        <v>0</v>
      </c>
    </row>
    <row r="934" spans="2:7">
      <c r="B934" s="11" t="str">
        <f t="shared" si="28"/>
        <v/>
      </c>
      <c r="G934" s="2">
        <f t="shared" si="29"/>
        <v>0</v>
      </c>
    </row>
    <row r="935" spans="2:7">
      <c r="B935" s="11" t="str">
        <f t="shared" si="28"/>
        <v/>
      </c>
      <c r="G935" s="2">
        <f t="shared" si="29"/>
        <v>0</v>
      </c>
    </row>
    <row r="936" spans="2:7">
      <c r="B936" s="11" t="str">
        <f t="shared" si="28"/>
        <v/>
      </c>
      <c r="G936" s="2">
        <f t="shared" si="29"/>
        <v>0</v>
      </c>
    </row>
    <row r="937" spans="2:7">
      <c r="B937" s="11" t="str">
        <f t="shared" si="28"/>
        <v/>
      </c>
      <c r="G937" s="2">
        <f t="shared" si="29"/>
        <v>0</v>
      </c>
    </row>
    <row r="938" spans="2:7">
      <c r="B938" s="11" t="str">
        <f t="shared" si="28"/>
        <v/>
      </c>
      <c r="G938" s="2">
        <f t="shared" si="29"/>
        <v>0</v>
      </c>
    </row>
    <row r="939" spans="2:7">
      <c r="B939" s="11" t="str">
        <f t="shared" si="28"/>
        <v/>
      </c>
      <c r="G939" s="2">
        <f t="shared" si="29"/>
        <v>0</v>
      </c>
    </row>
    <row r="940" spans="2:7">
      <c r="B940" s="11" t="str">
        <f t="shared" si="28"/>
        <v/>
      </c>
      <c r="G940" s="2">
        <f t="shared" si="29"/>
        <v>0</v>
      </c>
    </row>
    <row r="941" spans="2:7">
      <c r="B941" s="11" t="str">
        <f t="shared" si="28"/>
        <v/>
      </c>
      <c r="G941" s="2">
        <f t="shared" si="29"/>
        <v>0</v>
      </c>
    </row>
    <row r="942" spans="2:7">
      <c r="B942" s="11" t="str">
        <f t="shared" si="28"/>
        <v/>
      </c>
      <c r="G942" s="2">
        <f t="shared" si="29"/>
        <v>0</v>
      </c>
    </row>
    <row r="943" spans="2:7">
      <c r="B943" s="11" t="str">
        <f t="shared" si="28"/>
        <v/>
      </c>
      <c r="G943" s="2">
        <f t="shared" si="29"/>
        <v>0</v>
      </c>
    </row>
    <row r="944" spans="2:7">
      <c r="B944" s="11" t="str">
        <f t="shared" si="28"/>
        <v/>
      </c>
      <c r="G944" s="2">
        <f t="shared" si="29"/>
        <v>0</v>
      </c>
    </row>
    <row r="945" spans="2:7">
      <c r="B945" s="11" t="str">
        <f t="shared" si="28"/>
        <v/>
      </c>
      <c r="G945" s="2">
        <f t="shared" si="29"/>
        <v>0</v>
      </c>
    </row>
    <row r="946" spans="2:7">
      <c r="B946" s="11" t="str">
        <f t="shared" si="28"/>
        <v/>
      </c>
      <c r="G946" s="2">
        <f t="shared" si="29"/>
        <v>0</v>
      </c>
    </row>
    <row r="947" spans="2:7">
      <c r="B947" s="11" t="str">
        <f t="shared" si="28"/>
        <v/>
      </c>
      <c r="G947" s="2">
        <f t="shared" si="29"/>
        <v>0</v>
      </c>
    </row>
    <row r="948" spans="2:7">
      <c r="B948" s="11" t="str">
        <f t="shared" si="28"/>
        <v/>
      </c>
      <c r="G948" s="2">
        <f t="shared" si="29"/>
        <v>0</v>
      </c>
    </row>
    <row r="949" spans="2:7">
      <c r="B949" s="11" t="str">
        <f t="shared" si="28"/>
        <v/>
      </c>
      <c r="G949" s="2">
        <f t="shared" si="29"/>
        <v>0</v>
      </c>
    </row>
    <row r="950" spans="2:7">
      <c r="B950" s="11" t="str">
        <f t="shared" si="28"/>
        <v/>
      </c>
      <c r="G950" s="2">
        <f t="shared" si="29"/>
        <v>0</v>
      </c>
    </row>
    <row r="951" spans="2:7">
      <c r="B951" s="11" t="str">
        <f t="shared" si="28"/>
        <v/>
      </c>
      <c r="G951" s="2">
        <f t="shared" si="29"/>
        <v>0</v>
      </c>
    </row>
    <row r="952" spans="2:7">
      <c r="B952" s="11" t="str">
        <f t="shared" si="28"/>
        <v/>
      </c>
      <c r="G952" s="2">
        <f t="shared" si="29"/>
        <v>0</v>
      </c>
    </row>
    <row r="953" spans="2:7">
      <c r="B953" s="11" t="str">
        <f t="shared" si="28"/>
        <v/>
      </c>
      <c r="G953" s="2">
        <f t="shared" si="29"/>
        <v>0</v>
      </c>
    </row>
    <row r="954" spans="2:7">
      <c r="B954" s="11" t="str">
        <f t="shared" si="28"/>
        <v/>
      </c>
      <c r="G954" s="2">
        <f t="shared" si="29"/>
        <v>0</v>
      </c>
    </row>
    <row r="955" spans="2:7">
      <c r="B955" s="11" t="str">
        <f t="shared" si="28"/>
        <v/>
      </c>
      <c r="G955" s="2">
        <f t="shared" si="29"/>
        <v>0</v>
      </c>
    </row>
    <row r="956" spans="2:7">
      <c r="B956" s="11" t="str">
        <f t="shared" si="28"/>
        <v/>
      </c>
      <c r="G956" s="2">
        <f t="shared" si="29"/>
        <v>0</v>
      </c>
    </row>
    <row r="957" spans="2:7">
      <c r="B957" s="11" t="str">
        <f t="shared" si="28"/>
        <v/>
      </c>
      <c r="G957" s="2">
        <f t="shared" si="29"/>
        <v>0</v>
      </c>
    </row>
    <row r="958" spans="2:7">
      <c r="B958" s="11" t="str">
        <f t="shared" si="28"/>
        <v/>
      </c>
      <c r="G958" s="2">
        <f t="shared" si="29"/>
        <v>0</v>
      </c>
    </row>
    <row r="959" spans="2:7">
      <c r="B959" s="11" t="str">
        <f t="shared" si="28"/>
        <v/>
      </c>
      <c r="G959" s="2">
        <f t="shared" si="29"/>
        <v>0</v>
      </c>
    </row>
    <row r="960" spans="2:7">
      <c r="B960" s="11" t="str">
        <f t="shared" si="28"/>
        <v/>
      </c>
      <c r="G960" s="2">
        <f t="shared" si="29"/>
        <v>0</v>
      </c>
    </row>
    <row r="961" spans="2:7">
      <c r="B961" s="11" t="str">
        <f t="shared" ref="B961:B1024" si="30">LEFT(RIGHT(A962,14),13)</f>
        <v/>
      </c>
      <c r="G961" s="2">
        <f t="shared" ref="G961:G1024" si="31">A962</f>
        <v>0</v>
      </c>
    </row>
    <row r="962" spans="2:7">
      <c r="B962" s="11" t="str">
        <f t="shared" si="30"/>
        <v/>
      </c>
      <c r="G962" s="2">
        <f t="shared" si="31"/>
        <v>0</v>
      </c>
    </row>
    <row r="963" spans="2:7">
      <c r="B963" s="11" t="str">
        <f t="shared" si="30"/>
        <v/>
      </c>
      <c r="G963" s="2">
        <f t="shared" si="31"/>
        <v>0</v>
      </c>
    </row>
    <row r="964" spans="2:7">
      <c r="B964" s="11" t="str">
        <f t="shared" si="30"/>
        <v/>
      </c>
      <c r="G964" s="2">
        <f t="shared" si="31"/>
        <v>0</v>
      </c>
    </row>
    <row r="965" spans="2:7">
      <c r="B965" s="11" t="str">
        <f t="shared" si="30"/>
        <v/>
      </c>
      <c r="G965" s="2">
        <f t="shared" si="31"/>
        <v>0</v>
      </c>
    </row>
    <row r="966" spans="2:7">
      <c r="B966" s="11" t="str">
        <f t="shared" si="30"/>
        <v/>
      </c>
      <c r="G966" s="2">
        <f t="shared" si="31"/>
        <v>0</v>
      </c>
    </row>
    <row r="967" spans="2:7">
      <c r="B967" s="11" t="str">
        <f t="shared" si="30"/>
        <v/>
      </c>
      <c r="G967" s="2">
        <f t="shared" si="31"/>
        <v>0</v>
      </c>
    </row>
    <row r="968" spans="2:7">
      <c r="B968" s="11" t="str">
        <f t="shared" si="30"/>
        <v/>
      </c>
      <c r="G968" s="2">
        <f t="shared" si="31"/>
        <v>0</v>
      </c>
    </row>
    <row r="969" spans="2:7">
      <c r="B969" s="11" t="str">
        <f t="shared" si="30"/>
        <v/>
      </c>
      <c r="G969" s="2">
        <f t="shared" si="31"/>
        <v>0</v>
      </c>
    </row>
    <row r="970" spans="2:7">
      <c r="B970" s="11" t="str">
        <f t="shared" si="30"/>
        <v/>
      </c>
      <c r="G970" s="2">
        <f t="shared" si="31"/>
        <v>0</v>
      </c>
    </row>
    <row r="971" spans="2:7">
      <c r="B971" s="11" t="str">
        <f t="shared" si="30"/>
        <v/>
      </c>
      <c r="G971" s="2">
        <f t="shared" si="31"/>
        <v>0</v>
      </c>
    </row>
    <row r="972" spans="2:7">
      <c r="B972" s="11" t="str">
        <f t="shared" si="30"/>
        <v/>
      </c>
      <c r="G972" s="2">
        <f t="shared" si="31"/>
        <v>0</v>
      </c>
    </row>
    <row r="973" spans="2:7">
      <c r="B973" s="11" t="str">
        <f t="shared" si="30"/>
        <v/>
      </c>
      <c r="G973" s="2">
        <f t="shared" si="31"/>
        <v>0</v>
      </c>
    </row>
    <row r="974" spans="2:7">
      <c r="B974" s="11" t="str">
        <f t="shared" si="30"/>
        <v/>
      </c>
      <c r="G974" s="2">
        <f t="shared" si="31"/>
        <v>0</v>
      </c>
    </row>
    <row r="975" spans="2:7">
      <c r="B975" s="11" t="str">
        <f t="shared" si="30"/>
        <v/>
      </c>
      <c r="G975" s="2">
        <f t="shared" si="31"/>
        <v>0</v>
      </c>
    </row>
    <row r="976" spans="2:7">
      <c r="B976" s="11" t="str">
        <f t="shared" si="30"/>
        <v/>
      </c>
      <c r="G976" s="2">
        <f t="shared" si="31"/>
        <v>0</v>
      </c>
    </row>
    <row r="977" spans="2:7">
      <c r="B977" s="11" t="str">
        <f t="shared" si="30"/>
        <v/>
      </c>
      <c r="G977" s="2">
        <f t="shared" si="31"/>
        <v>0</v>
      </c>
    </row>
    <row r="978" spans="2:7">
      <c r="B978" s="11" t="str">
        <f t="shared" si="30"/>
        <v/>
      </c>
      <c r="G978" s="2">
        <f t="shared" si="31"/>
        <v>0</v>
      </c>
    </row>
    <row r="979" spans="2:7">
      <c r="B979" s="11" t="str">
        <f t="shared" si="30"/>
        <v/>
      </c>
      <c r="G979" s="2">
        <f t="shared" si="31"/>
        <v>0</v>
      </c>
    </row>
    <row r="980" spans="2:7">
      <c r="B980" s="11" t="str">
        <f t="shared" si="30"/>
        <v/>
      </c>
      <c r="G980" s="2">
        <f t="shared" si="31"/>
        <v>0</v>
      </c>
    </row>
    <row r="981" spans="2:7">
      <c r="B981" s="11" t="str">
        <f t="shared" si="30"/>
        <v/>
      </c>
      <c r="G981" s="2">
        <f t="shared" si="31"/>
        <v>0</v>
      </c>
    </row>
    <row r="982" spans="2:7">
      <c r="B982" s="11" t="str">
        <f t="shared" si="30"/>
        <v/>
      </c>
      <c r="G982" s="2">
        <f t="shared" si="31"/>
        <v>0</v>
      </c>
    </row>
    <row r="983" spans="2:7">
      <c r="B983" s="11" t="str">
        <f t="shared" si="30"/>
        <v/>
      </c>
      <c r="G983" s="2">
        <f t="shared" si="31"/>
        <v>0</v>
      </c>
    </row>
    <row r="984" spans="2:7">
      <c r="B984" s="11" t="str">
        <f t="shared" si="30"/>
        <v/>
      </c>
      <c r="G984" s="2">
        <f t="shared" si="31"/>
        <v>0</v>
      </c>
    </row>
    <row r="985" spans="2:7">
      <c r="B985" s="11" t="str">
        <f t="shared" si="30"/>
        <v/>
      </c>
      <c r="G985" s="2">
        <f t="shared" si="31"/>
        <v>0</v>
      </c>
    </row>
    <row r="986" spans="2:7">
      <c r="B986" s="11" t="str">
        <f t="shared" si="30"/>
        <v/>
      </c>
      <c r="G986" s="2">
        <f t="shared" si="31"/>
        <v>0</v>
      </c>
    </row>
    <row r="987" spans="2:7">
      <c r="B987" s="11" t="str">
        <f t="shared" si="30"/>
        <v/>
      </c>
      <c r="G987" s="2">
        <f t="shared" si="31"/>
        <v>0</v>
      </c>
    </row>
    <row r="988" spans="2:7">
      <c r="B988" s="11" t="str">
        <f t="shared" si="30"/>
        <v/>
      </c>
      <c r="G988" s="2">
        <f t="shared" si="31"/>
        <v>0</v>
      </c>
    </row>
    <row r="989" spans="2:7">
      <c r="B989" s="11" t="str">
        <f t="shared" si="30"/>
        <v/>
      </c>
      <c r="G989" s="2">
        <f t="shared" si="31"/>
        <v>0</v>
      </c>
    </row>
    <row r="990" spans="2:7">
      <c r="B990" s="11" t="str">
        <f t="shared" si="30"/>
        <v/>
      </c>
      <c r="G990" s="2">
        <f t="shared" si="31"/>
        <v>0</v>
      </c>
    </row>
    <row r="991" spans="2:7">
      <c r="B991" s="11" t="str">
        <f t="shared" si="30"/>
        <v/>
      </c>
      <c r="G991" s="2">
        <f t="shared" si="31"/>
        <v>0</v>
      </c>
    </row>
    <row r="992" spans="2:7">
      <c r="B992" s="11" t="str">
        <f t="shared" si="30"/>
        <v/>
      </c>
      <c r="G992" s="2">
        <f t="shared" si="31"/>
        <v>0</v>
      </c>
    </row>
    <row r="993" spans="2:7">
      <c r="B993" s="11" t="str">
        <f t="shared" si="30"/>
        <v/>
      </c>
      <c r="G993" s="2">
        <f t="shared" si="31"/>
        <v>0</v>
      </c>
    </row>
    <row r="994" spans="2:7">
      <c r="B994" s="11" t="str">
        <f t="shared" si="30"/>
        <v/>
      </c>
      <c r="G994" s="2">
        <f t="shared" si="31"/>
        <v>0</v>
      </c>
    </row>
    <row r="995" spans="2:7">
      <c r="B995" s="11" t="str">
        <f t="shared" si="30"/>
        <v/>
      </c>
      <c r="G995" s="2">
        <f t="shared" si="31"/>
        <v>0</v>
      </c>
    </row>
    <row r="996" spans="2:7">
      <c r="B996" s="11" t="str">
        <f t="shared" si="30"/>
        <v/>
      </c>
      <c r="G996" s="2">
        <f t="shared" si="31"/>
        <v>0</v>
      </c>
    </row>
    <row r="997" spans="2:7">
      <c r="B997" s="11" t="str">
        <f t="shared" si="30"/>
        <v/>
      </c>
      <c r="G997" s="2">
        <f t="shared" si="31"/>
        <v>0</v>
      </c>
    </row>
    <row r="998" spans="2:7">
      <c r="B998" s="11" t="str">
        <f t="shared" si="30"/>
        <v/>
      </c>
      <c r="G998" s="2">
        <f t="shared" si="31"/>
        <v>0</v>
      </c>
    </row>
    <row r="999" spans="2:7">
      <c r="B999" s="11" t="str">
        <f t="shared" si="30"/>
        <v/>
      </c>
      <c r="G999" s="2">
        <f t="shared" si="31"/>
        <v>0</v>
      </c>
    </row>
    <row r="1000" spans="2:7">
      <c r="B1000" s="11" t="str">
        <f t="shared" si="30"/>
        <v/>
      </c>
      <c r="G1000" s="2">
        <f t="shared" si="31"/>
        <v>0</v>
      </c>
    </row>
    <row r="1001" spans="2:7">
      <c r="B1001" s="11" t="str">
        <f t="shared" si="30"/>
        <v/>
      </c>
      <c r="G1001" s="2">
        <f t="shared" si="31"/>
        <v>0</v>
      </c>
    </row>
    <row r="1002" spans="2:7">
      <c r="B1002" s="11" t="str">
        <f t="shared" si="30"/>
        <v/>
      </c>
      <c r="G1002" s="2">
        <f t="shared" si="31"/>
        <v>0</v>
      </c>
    </row>
    <row r="1003" spans="2:7">
      <c r="B1003" s="11" t="str">
        <f t="shared" si="30"/>
        <v/>
      </c>
      <c r="G1003" s="2">
        <f t="shared" si="31"/>
        <v>0</v>
      </c>
    </row>
    <row r="1004" spans="2:7">
      <c r="B1004" s="11" t="str">
        <f t="shared" si="30"/>
        <v/>
      </c>
      <c r="G1004" s="2">
        <f t="shared" si="31"/>
        <v>0</v>
      </c>
    </row>
    <row r="1005" spans="2:7">
      <c r="B1005" s="11" t="str">
        <f t="shared" si="30"/>
        <v/>
      </c>
      <c r="G1005" s="2">
        <f t="shared" si="31"/>
        <v>0</v>
      </c>
    </row>
    <row r="1006" spans="2:7">
      <c r="B1006" s="11" t="str">
        <f t="shared" si="30"/>
        <v/>
      </c>
      <c r="G1006" s="2">
        <f t="shared" si="31"/>
        <v>0</v>
      </c>
    </row>
    <row r="1007" spans="2:7">
      <c r="B1007" s="11" t="str">
        <f t="shared" si="30"/>
        <v/>
      </c>
      <c r="G1007" s="2">
        <f t="shared" si="31"/>
        <v>0</v>
      </c>
    </row>
    <row r="1008" spans="2:7">
      <c r="B1008" s="11" t="str">
        <f t="shared" si="30"/>
        <v/>
      </c>
      <c r="G1008" s="2">
        <f t="shared" si="31"/>
        <v>0</v>
      </c>
    </row>
    <row r="1009" spans="2:7">
      <c r="B1009" s="11" t="str">
        <f t="shared" si="30"/>
        <v/>
      </c>
      <c r="G1009" s="2">
        <f t="shared" si="31"/>
        <v>0</v>
      </c>
    </row>
    <row r="1010" spans="2:7">
      <c r="B1010" s="11" t="str">
        <f t="shared" si="30"/>
        <v/>
      </c>
      <c r="G1010" s="2">
        <f t="shared" si="31"/>
        <v>0</v>
      </c>
    </row>
    <row r="1011" spans="2:7">
      <c r="B1011" s="11" t="str">
        <f t="shared" si="30"/>
        <v/>
      </c>
      <c r="G1011" s="2">
        <f t="shared" si="31"/>
        <v>0</v>
      </c>
    </row>
    <row r="1012" spans="2:7">
      <c r="B1012" s="11" t="str">
        <f t="shared" si="30"/>
        <v/>
      </c>
      <c r="G1012" s="2">
        <f t="shared" si="31"/>
        <v>0</v>
      </c>
    </row>
    <row r="1013" spans="2:7">
      <c r="B1013" s="11" t="str">
        <f t="shared" si="30"/>
        <v/>
      </c>
      <c r="G1013" s="2">
        <f t="shared" si="31"/>
        <v>0</v>
      </c>
    </row>
    <row r="1014" spans="2:7">
      <c r="B1014" s="11" t="str">
        <f t="shared" si="30"/>
        <v/>
      </c>
      <c r="G1014" s="2">
        <f t="shared" si="31"/>
        <v>0</v>
      </c>
    </row>
    <row r="1015" spans="2:7">
      <c r="B1015" s="11" t="str">
        <f t="shared" si="30"/>
        <v/>
      </c>
      <c r="G1015" s="2">
        <f t="shared" si="31"/>
        <v>0</v>
      </c>
    </row>
    <row r="1016" spans="2:7">
      <c r="B1016" s="11" t="str">
        <f t="shared" si="30"/>
        <v/>
      </c>
      <c r="G1016" s="2">
        <f t="shared" si="31"/>
        <v>0</v>
      </c>
    </row>
    <row r="1017" spans="2:7">
      <c r="B1017" s="11" t="str">
        <f t="shared" si="30"/>
        <v/>
      </c>
      <c r="G1017" s="2">
        <f t="shared" si="31"/>
        <v>0</v>
      </c>
    </row>
    <row r="1018" spans="2:7">
      <c r="B1018" s="11" t="str">
        <f t="shared" si="30"/>
        <v/>
      </c>
      <c r="G1018" s="2">
        <f t="shared" si="31"/>
        <v>0</v>
      </c>
    </row>
    <row r="1019" spans="2:7">
      <c r="B1019" s="11" t="str">
        <f t="shared" si="30"/>
        <v/>
      </c>
      <c r="G1019" s="2">
        <f t="shared" si="31"/>
        <v>0</v>
      </c>
    </row>
    <row r="1020" spans="2:7">
      <c r="B1020" s="11" t="str">
        <f t="shared" si="30"/>
        <v/>
      </c>
      <c r="G1020" s="2">
        <f t="shared" si="31"/>
        <v>0</v>
      </c>
    </row>
    <row r="1021" spans="2:7">
      <c r="B1021" s="11" t="str">
        <f t="shared" si="30"/>
        <v/>
      </c>
      <c r="G1021" s="2">
        <f t="shared" si="31"/>
        <v>0</v>
      </c>
    </row>
    <row r="1022" spans="2:7">
      <c r="B1022" s="11" t="str">
        <f t="shared" si="30"/>
        <v/>
      </c>
      <c r="G1022" s="2">
        <f t="shared" si="31"/>
        <v>0</v>
      </c>
    </row>
    <row r="1023" spans="2:7">
      <c r="B1023" s="11" t="str">
        <f t="shared" si="30"/>
        <v/>
      </c>
      <c r="G1023" s="2">
        <f t="shared" si="31"/>
        <v>0</v>
      </c>
    </row>
    <row r="1024" spans="2:7">
      <c r="B1024" s="11" t="str">
        <f t="shared" si="30"/>
        <v/>
      </c>
      <c r="G1024" s="2">
        <f t="shared" si="31"/>
        <v>0</v>
      </c>
    </row>
    <row r="1025" spans="2:7">
      <c r="B1025" s="11" t="str">
        <f t="shared" ref="B1025:B1088" si="32">LEFT(RIGHT(A1026,14),13)</f>
        <v/>
      </c>
      <c r="G1025" s="2">
        <f t="shared" ref="G1025:G1088" si="33">A1026</f>
        <v>0</v>
      </c>
    </row>
    <row r="1026" spans="2:7">
      <c r="B1026" s="11" t="str">
        <f t="shared" si="32"/>
        <v/>
      </c>
      <c r="G1026" s="2">
        <f t="shared" si="33"/>
        <v>0</v>
      </c>
    </row>
    <row r="1027" spans="2:7">
      <c r="B1027" s="11" t="str">
        <f t="shared" si="32"/>
        <v/>
      </c>
      <c r="G1027" s="2">
        <f t="shared" si="33"/>
        <v>0</v>
      </c>
    </row>
    <row r="1028" spans="2:7">
      <c r="B1028" s="11" t="str">
        <f t="shared" si="32"/>
        <v/>
      </c>
      <c r="G1028" s="2">
        <f t="shared" si="33"/>
        <v>0</v>
      </c>
    </row>
    <row r="1029" spans="2:7">
      <c r="B1029" s="11" t="str">
        <f t="shared" si="32"/>
        <v/>
      </c>
      <c r="G1029" s="2">
        <f t="shared" si="33"/>
        <v>0</v>
      </c>
    </row>
    <row r="1030" spans="2:7">
      <c r="B1030" s="11" t="str">
        <f t="shared" si="32"/>
        <v/>
      </c>
      <c r="G1030" s="2">
        <f t="shared" si="33"/>
        <v>0</v>
      </c>
    </row>
    <row r="1031" spans="2:7">
      <c r="B1031" s="11" t="str">
        <f t="shared" si="32"/>
        <v/>
      </c>
      <c r="G1031" s="2">
        <f t="shared" si="33"/>
        <v>0</v>
      </c>
    </row>
    <row r="1032" spans="2:7">
      <c r="B1032" s="11" t="str">
        <f t="shared" si="32"/>
        <v/>
      </c>
      <c r="G1032" s="2">
        <f t="shared" si="33"/>
        <v>0</v>
      </c>
    </row>
    <row r="1033" spans="2:7">
      <c r="B1033" s="11" t="str">
        <f t="shared" si="32"/>
        <v/>
      </c>
      <c r="G1033" s="2">
        <f t="shared" si="33"/>
        <v>0</v>
      </c>
    </row>
    <row r="1034" spans="2:7">
      <c r="B1034" s="11" t="str">
        <f t="shared" si="32"/>
        <v/>
      </c>
      <c r="G1034" s="2">
        <f t="shared" si="33"/>
        <v>0</v>
      </c>
    </row>
    <row r="1035" spans="2:7">
      <c r="B1035" s="11" t="str">
        <f t="shared" si="32"/>
        <v/>
      </c>
      <c r="G1035" s="2">
        <f t="shared" si="33"/>
        <v>0</v>
      </c>
    </row>
    <row r="1036" spans="2:7">
      <c r="B1036" s="11" t="str">
        <f t="shared" si="32"/>
        <v/>
      </c>
      <c r="G1036" s="2">
        <f t="shared" si="33"/>
        <v>0</v>
      </c>
    </row>
    <row r="1037" spans="2:7">
      <c r="B1037" s="11" t="str">
        <f t="shared" si="32"/>
        <v/>
      </c>
      <c r="G1037" s="2">
        <f t="shared" si="33"/>
        <v>0</v>
      </c>
    </row>
    <row r="1038" spans="2:7">
      <c r="B1038" s="11" t="str">
        <f t="shared" si="32"/>
        <v/>
      </c>
      <c r="G1038" s="2">
        <f t="shared" si="33"/>
        <v>0</v>
      </c>
    </row>
    <row r="1039" spans="2:7">
      <c r="B1039" s="11" t="str">
        <f t="shared" si="32"/>
        <v/>
      </c>
      <c r="G1039" s="2">
        <f t="shared" si="33"/>
        <v>0</v>
      </c>
    </row>
    <row r="1040" spans="2:7">
      <c r="B1040" s="11" t="str">
        <f t="shared" si="32"/>
        <v/>
      </c>
      <c r="G1040" s="2">
        <f t="shared" si="33"/>
        <v>0</v>
      </c>
    </row>
    <row r="1041" spans="2:7">
      <c r="B1041" s="11" t="str">
        <f t="shared" si="32"/>
        <v/>
      </c>
      <c r="G1041" s="2">
        <f t="shared" si="33"/>
        <v>0</v>
      </c>
    </row>
    <row r="1042" spans="2:7">
      <c r="B1042" s="11" t="str">
        <f t="shared" si="32"/>
        <v/>
      </c>
      <c r="G1042" s="2">
        <f t="shared" si="33"/>
        <v>0</v>
      </c>
    </row>
    <row r="1043" spans="2:7">
      <c r="B1043" s="11" t="str">
        <f t="shared" si="32"/>
        <v/>
      </c>
      <c r="G1043" s="2">
        <f t="shared" si="33"/>
        <v>0</v>
      </c>
    </row>
    <row r="1044" spans="2:7">
      <c r="B1044" s="11" t="str">
        <f t="shared" si="32"/>
        <v/>
      </c>
      <c r="G1044" s="2">
        <f t="shared" si="33"/>
        <v>0</v>
      </c>
    </row>
    <row r="1045" spans="2:7">
      <c r="B1045" s="11" t="str">
        <f t="shared" si="32"/>
        <v/>
      </c>
      <c r="G1045" s="2">
        <f t="shared" si="33"/>
        <v>0</v>
      </c>
    </row>
    <row r="1046" spans="2:7">
      <c r="B1046" s="11" t="str">
        <f t="shared" si="32"/>
        <v/>
      </c>
      <c r="G1046" s="2">
        <f t="shared" si="33"/>
        <v>0</v>
      </c>
    </row>
    <row r="1047" spans="2:7">
      <c r="B1047" s="11" t="str">
        <f t="shared" si="32"/>
        <v/>
      </c>
      <c r="G1047" s="2">
        <f t="shared" si="33"/>
        <v>0</v>
      </c>
    </row>
    <row r="1048" spans="2:7">
      <c r="B1048" s="11" t="str">
        <f t="shared" si="32"/>
        <v/>
      </c>
      <c r="G1048" s="2">
        <f t="shared" si="33"/>
        <v>0</v>
      </c>
    </row>
    <row r="1049" spans="2:7">
      <c r="B1049" s="11" t="str">
        <f t="shared" si="32"/>
        <v/>
      </c>
      <c r="G1049" s="2">
        <f t="shared" si="33"/>
        <v>0</v>
      </c>
    </row>
    <row r="1050" spans="2:7">
      <c r="B1050" s="11" t="str">
        <f t="shared" si="32"/>
        <v/>
      </c>
      <c r="G1050" s="2">
        <f t="shared" si="33"/>
        <v>0</v>
      </c>
    </row>
    <row r="1051" spans="2:7">
      <c r="B1051" s="11" t="str">
        <f t="shared" si="32"/>
        <v/>
      </c>
      <c r="G1051" s="2">
        <f t="shared" si="33"/>
        <v>0</v>
      </c>
    </row>
    <row r="1052" spans="2:7">
      <c r="B1052" s="11" t="str">
        <f t="shared" si="32"/>
        <v/>
      </c>
      <c r="G1052" s="2">
        <f t="shared" si="33"/>
        <v>0</v>
      </c>
    </row>
    <row r="1053" spans="2:7">
      <c r="B1053" s="11" t="str">
        <f t="shared" si="32"/>
        <v/>
      </c>
      <c r="G1053" s="2">
        <f t="shared" si="33"/>
        <v>0</v>
      </c>
    </row>
    <row r="1054" spans="2:7">
      <c r="B1054" s="11" t="str">
        <f t="shared" si="32"/>
        <v/>
      </c>
      <c r="G1054" s="2">
        <f t="shared" si="33"/>
        <v>0</v>
      </c>
    </row>
    <row r="1055" spans="2:7">
      <c r="B1055" s="11" t="str">
        <f t="shared" si="32"/>
        <v/>
      </c>
      <c r="G1055" s="2">
        <f t="shared" si="33"/>
        <v>0</v>
      </c>
    </row>
    <row r="1056" spans="2:7">
      <c r="B1056" s="11" t="str">
        <f t="shared" si="32"/>
        <v/>
      </c>
      <c r="G1056" s="2">
        <f t="shared" si="33"/>
        <v>0</v>
      </c>
    </row>
    <row r="1057" spans="2:7">
      <c r="B1057" s="11" t="str">
        <f t="shared" si="32"/>
        <v/>
      </c>
      <c r="G1057" s="2">
        <f t="shared" si="33"/>
        <v>0</v>
      </c>
    </row>
    <row r="1058" spans="2:7">
      <c r="B1058" s="11" t="str">
        <f t="shared" si="32"/>
        <v/>
      </c>
      <c r="G1058" s="2">
        <f t="shared" si="33"/>
        <v>0</v>
      </c>
    </row>
    <row r="1059" spans="2:7">
      <c r="B1059" s="11" t="str">
        <f t="shared" si="32"/>
        <v/>
      </c>
      <c r="G1059" s="2">
        <f t="shared" si="33"/>
        <v>0</v>
      </c>
    </row>
    <row r="1060" spans="2:7">
      <c r="B1060" s="11" t="str">
        <f t="shared" si="32"/>
        <v/>
      </c>
      <c r="G1060" s="2">
        <f t="shared" si="33"/>
        <v>0</v>
      </c>
    </row>
    <row r="1061" spans="2:7">
      <c r="B1061" s="11" t="str">
        <f t="shared" si="32"/>
        <v/>
      </c>
      <c r="G1061" s="2">
        <f t="shared" si="33"/>
        <v>0</v>
      </c>
    </row>
    <row r="1062" spans="2:7">
      <c r="B1062" s="11" t="str">
        <f t="shared" si="32"/>
        <v/>
      </c>
      <c r="G1062" s="2">
        <f t="shared" si="33"/>
        <v>0</v>
      </c>
    </row>
    <row r="1063" spans="2:7">
      <c r="B1063" s="11" t="str">
        <f t="shared" si="32"/>
        <v/>
      </c>
      <c r="G1063" s="2">
        <f t="shared" si="33"/>
        <v>0</v>
      </c>
    </row>
    <row r="1064" spans="2:7">
      <c r="B1064" s="11" t="str">
        <f t="shared" si="32"/>
        <v/>
      </c>
      <c r="G1064" s="2">
        <f t="shared" si="33"/>
        <v>0</v>
      </c>
    </row>
    <row r="1065" spans="2:7">
      <c r="B1065" s="11" t="str">
        <f t="shared" si="32"/>
        <v/>
      </c>
      <c r="G1065" s="2">
        <f t="shared" si="33"/>
        <v>0</v>
      </c>
    </row>
    <row r="1066" spans="2:7">
      <c r="B1066" s="11" t="str">
        <f t="shared" si="32"/>
        <v/>
      </c>
      <c r="G1066" s="2">
        <f t="shared" si="33"/>
        <v>0</v>
      </c>
    </row>
    <row r="1067" spans="2:7">
      <c r="B1067" s="11" t="str">
        <f t="shared" si="32"/>
        <v/>
      </c>
      <c r="G1067" s="2">
        <f t="shared" si="33"/>
        <v>0</v>
      </c>
    </row>
    <row r="1068" spans="2:7">
      <c r="B1068" s="11" t="str">
        <f t="shared" si="32"/>
        <v/>
      </c>
      <c r="G1068" s="2">
        <f t="shared" si="33"/>
        <v>0</v>
      </c>
    </row>
    <row r="1069" spans="2:7">
      <c r="B1069" s="11" t="str">
        <f t="shared" si="32"/>
        <v/>
      </c>
      <c r="G1069" s="2">
        <f t="shared" si="33"/>
        <v>0</v>
      </c>
    </row>
    <row r="1070" spans="2:7">
      <c r="B1070" s="11" t="str">
        <f t="shared" si="32"/>
        <v/>
      </c>
      <c r="G1070" s="2">
        <f t="shared" si="33"/>
        <v>0</v>
      </c>
    </row>
    <row r="1071" spans="2:7">
      <c r="B1071" s="11" t="str">
        <f t="shared" si="32"/>
        <v/>
      </c>
      <c r="G1071" s="2">
        <f t="shared" si="33"/>
        <v>0</v>
      </c>
    </row>
    <row r="1072" spans="2:7">
      <c r="B1072" s="11" t="str">
        <f t="shared" si="32"/>
        <v/>
      </c>
      <c r="G1072" s="2">
        <f t="shared" si="33"/>
        <v>0</v>
      </c>
    </row>
    <row r="1073" spans="2:7">
      <c r="B1073" s="11" t="str">
        <f t="shared" si="32"/>
        <v/>
      </c>
      <c r="G1073" s="2">
        <f t="shared" si="33"/>
        <v>0</v>
      </c>
    </row>
    <row r="1074" spans="2:7">
      <c r="B1074" s="11" t="str">
        <f t="shared" si="32"/>
        <v/>
      </c>
      <c r="G1074" s="2">
        <f t="shared" si="33"/>
        <v>0</v>
      </c>
    </row>
    <row r="1075" spans="2:7">
      <c r="B1075" s="11" t="str">
        <f t="shared" si="32"/>
        <v/>
      </c>
      <c r="G1075" s="2">
        <f t="shared" si="33"/>
        <v>0</v>
      </c>
    </row>
    <row r="1076" spans="2:7">
      <c r="B1076" s="11" t="str">
        <f t="shared" si="32"/>
        <v/>
      </c>
      <c r="G1076" s="2">
        <f t="shared" si="33"/>
        <v>0</v>
      </c>
    </row>
    <row r="1077" spans="2:7">
      <c r="B1077" s="11" t="str">
        <f t="shared" si="32"/>
        <v/>
      </c>
      <c r="G1077" s="2">
        <f t="shared" si="33"/>
        <v>0</v>
      </c>
    </row>
    <row r="1078" spans="2:7">
      <c r="B1078" s="11" t="str">
        <f t="shared" si="32"/>
        <v/>
      </c>
      <c r="G1078" s="2">
        <f t="shared" si="33"/>
        <v>0</v>
      </c>
    </row>
    <row r="1079" spans="2:7">
      <c r="B1079" s="11" t="str">
        <f t="shared" si="32"/>
        <v/>
      </c>
      <c r="G1079" s="2">
        <f t="shared" si="33"/>
        <v>0</v>
      </c>
    </row>
    <row r="1080" spans="2:7">
      <c r="B1080" s="11" t="str">
        <f t="shared" si="32"/>
        <v/>
      </c>
      <c r="G1080" s="2">
        <f t="shared" si="33"/>
        <v>0</v>
      </c>
    </row>
    <row r="1081" spans="2:7">
      <c r="B1081" s="11" t="str">
        <f t="shared" si="32"/>
        <v/>
      </c>
      <c r="G1081" s="2">
        <f t="shared" si="33"/>
        <v>0</v>
      </c>
    </row>
    <row r="1082" spans="2:7">
      <c r="B1082" s="11" t="str">
        <f t="shared" si="32"/>
        <v/>
      </c>
      <c r="G1082" s="2">
        <f t="shared" si="33"/>
        <v>0</v>
      </c>
    </row>
    <row r="1083" spans="2:7">
      <c r="B1083" s="11" t="str">
        <f t="shared" si="32"/>
        <v/>
      </c>
      <c r="G1083" s="2">
        <f t="shared" si="33"/>
        <v>0</v>
      </c>
    </row>
    <row r="1084" spans="2:7">
      <c r="B1084" s="11" t="str">
        <f t="shared" si="32"/>
        <v/>
      </c>
      <c r="G1084" s="2">
        <f t="shared" si="33"/>
        <v>0</v>
      </c>
    </row>
    <row r="1085" spans="2:7">
      <c r="B1085" s="11" t="str">
        <f t="shared" si="32"/>
        <v/>
      </c>
      <c r="G1085" s="2">
        <f t="shared" si="33"/>
        <v>0</v>
      </c>
    </row>
    <row r="1086" spans="2:7">
      <c r="B1086" s="11" t="str">
        <f t="shared" si="32"/>
        <v/>
      </c>
      <c r="G1086" s="2">
        <f t="shared" si="33"/>
        <v>0</v>
      </c>
    </row>
    <row r="1087" spans="2:7">
      <c r="B1087" s="11" t="str">
        <f t="shared" si="32"/>
        <v/>
      </c>
      <c r="G1087" s="2">
        <f t="shared" si="33"/>
        <v>0</v>
      </c>
    </row>
    <row r="1088" spans="2:7">
      <c r="B1088" s="11" t="str">
        <f t="shared" si="32"/>
        <v/>
      </c>
      <c r="G1088" s="2">
        <f t="shared" si="33"/>
        <v>0</v>
      </c>
    </row>
    <row r="1089" spans="2:7">
      <c r="B1089" s="11" t="str">
        <f t="shared" ref="B1089:B1152" si="34">LEFT(RIGHT(A1090,14),13)</f>
        <v/>
      </c>
      <c r="G1089" s="2">
        <f t="shared" ref="G1089:G1152" si="35">A1090</f>
        <v>0</v>
      </c>
    </row>
    <row r="1090" spans="2:7">
      <c r="B1090" s="11" t="str">
        <f t="shared" si="34"/>
        <v/>
      </c>
      <c r="G1090" s="2">
        <f t="shared" si="35"/>
        <v>0</v>
      </c>
    </row>
    <row r="1091" spans="2:7">
      <c r="B1091" s="11" t="str">
        <f t="shared" si="34"/>
        <v/>
      </c>
      <c r="G1091" s="2">
        <f t="shared" si="35"/>
        <v>0</v>
      </c>
    </row>
    <row r="1092" spans="2:7">
      <c r="B1092" s="11" t="str">
        <f t="shared" si="34"/>
        <v/>
      </c>
      <c r="G1092" s="2">
        <f t="shared" si="35"/>
        <v>0</v>
      </c>
    </row>
    <row r="1093" spans="2:7">
      <c r="B1093" s="11" t="str">
        <f t="shared" si="34"/>
        <v/>
      </c>
      <c r="G1093" s="2">
        <f t="shared" si="35"/>
        <v>0</v>
      </c>
    </row>
    <row r="1094" spans="2:7">
      <c r="B1094" s="11" t="str">
        <f t="shared" si="34"/>
        <v/>
      </c>
      <c r="G1094" s="2">
        <f t="shared" si="35"/>
        <v>0</v>
      </c>
    </row>
    <row r="1095" spans="2:7">
      <c r="B1095" s="11" t="str">
        <f t="shared" si="34"/>
        <v/>
      </c>
      <c r="G1095" s="2">
        <f t="shared" si="35"/>
        <v>0</v>
      </c>
    </row>
    <row r="1096" spans="2:7">
      <c r="B1096" s="11" t="str">
        <f t="shared" si="34"/>
        <v/>
      </c>
      <c r="G1096" s="2">
        <f t="shared" si="35"/>
        <v>0</v>
      </c>
    </row>
    <row r="1097" spans="2:7">
      <c r="B1097" s="11" t="str">
        <f t="shared" si="34"/>
        <v/>
      </c>
      <c r="G1097" s="2">
        <f t="shared" si="35"/>
        <v>0</v>
      </c>
    </row>
    <row r="1098" spans="2:7">
      <c r="B1098" s="11" t="str">
        <f t="shared" si="34"/>
        <v/>
      </c>
      <c r="G1098" s="2">
        <f t="shared" si="35"/>
        <v>0</v>
      </c>
    </row>
    <row r="1099" spans="2:7">
      <c r="B1099" s="11" t="str">
        <f t="shared" si="34"/>
        <v/>
      </c>
      <c r="G1099" s="2">
        <f t="shared" si="35"/>
        <v>0</v>
      </c>
    </row>
    <row r="1100" spans="2:7">
      <c r="B1100" s="11" t="str">
        <f t="shared" si="34"/>
        <v/>
      </c>
      <c r="G1100" s="2">
        <f t="shared" si="35"/>
        <v>0</v>
      </c>
    </row>
    <row r="1101" spans="2:7">
      <c r="B1101" s="11" t="str">
        <f t="shared" si="34"/>
        <v/>
      </c>
      <c r="G1101" s="2">
        <f t="shared" si="35"/>
        <v>0</v>
      </c>
    </row>
    <row r="1102" spans="2:7">
      <c r="B1102" s="11" t="str">
        <f t="shared" si="34"/>
        <v/>
      </c>
      <c r="G1102" s="2">
        <f t="shared" si="35"/>
        <v>0</v>
      </c>
    </row>
    <row r="1103" spans="2:7">
      <c r="B1103" s="11" t="str">
        <f t="shared" si="34"/>
        <v/>
      </c>
      <c r="G1103" s="2">
        <f t="shared" si="35"/>
        <v>0</v>
      </c>
    </row>
    <row r="1104" spans="2:7">
      <c r="B1104" s="11" t="str">
        <f t="shared" si="34"/>
        <v/>
      </c>
      <c r="G1104" s="2">
        <f t="shared" si="35"/>
        <v>0</v>
      </c>
    </row>
    <row r="1105" spans="2:7">
      <c r="B1105" s="11" t="str">
        <f t="shared" si="34"/>
        <v/>
      </c>
      <c r="G1105" s="2">
        <f t="shared" si="35"/>
        <v>0</v>
      </c>
    </row>
    <row r="1106" spans="2:7">
      <c r="B1106" s="11" t="str">
        <f t="shared" si="34"/>
        <v/>
      </c>
      <c r="G1106" s="2">
        <f t="shared" si="35"/>
        <v>0</v>
      </c>
    </row>
    <row r="1107" spans="2:7">
      <c r="B1107" s="11" t="str">
        <f t="shared" si="34"/>
        <v/>
      </c>
      <c r="G1107" s="2">
        <f t="shared" si="35"/>
        <v>0</v>
      </c>
    </row>
    <row r="1108" spans="2:7">
      <c r="B1108" s="11" t="str">
        <f t="shared" si="34"/>
        <v/>
      </c>
      <c r="G1108" s="2">
        <f t="shared" si="35"/>
        <v>0</v>
      </c>
    </row>
    <row r="1109" spans="2:7">
      <c r="B1109" s="11" t="str">
        <f t="shared" si="34"/>
        <v/>
      </c>
      <c r="G1109" s="2">
        <f t="shared" si="35"/>
        <v>0</v>
      </c>
    </row>
    <row r="1110" spans="2:7">
      <c r="B1110" s="11" t="str">
        <f t="shared" si="34"/>
        <v/>
      </c>
      <c r="G1110" s="2">
        <f t="shared" si="35"/>
        <v>0</v>
      </c>
    </row>
    <row r="1111" spans="2:7">
      <c r="B1111" s="11" t="str">
        <f t="shared" si="34"/>
        <v/>
      </c>
      <c r="G1111" s="2">
        <f t="shared" si="35"/>
        <v>0</v>
      </c>
    </row>
    <row r="1112" spans="2:7">
      <c r="B1112" s="11" t="str">
        <f t="shared" si="34"/>
        <v/>
      </c>
      <c r="G1112" s="2">
        <f t="shared" si="35"/>
        <v>0</v>
      </c>
    </row>
    <row r="1113" spans="2:7">
      <c r="B1113" s="11" t="str">
        <f t="shared" si="34"/>
        <v/>
      </c>
      <c r="G1113" s="2">
        <f t="shared" si="35"/>
        <v>0</v>
      </c>
    </row>
    <row r="1114" spans="2:7">
      <c r="B1114" s="11" t="str">
        <f t="shared" si="34"/>
        <v/>
      </c>
      <c r="G1114" s="2">
        <f t="shared" si="35"/>
        <v>0</v>
      </c>
    </row>
    <row r="1115" spans="2:7">
      <c r="B1115" s="11" t="str">
        <f t="shared" si="34"/>
        <v/>
      </c>
      <c r="G1115" s="2">
        <f t="shared" si="35"/>
        <v>0</v>
      </c>
    </row>
    <row r="1116" spans="2:7">
      <c r="B1116" s="11" t="str">
        <f t="shared" si="34"/>
        <v/>
      </c>
      <c r="G1116" s="2">
        <f t="shared" si="35"/>
        <v>0</v>
      </c>
    </row>
    <row r="1117" spans="2:7">
      <c r="B1117" s="11" t="str">
        <f t="shared" si="34"/>
        <v/>
      </c>
      <c r="G1117" s="2">
        <f t="shared" si="35"/>
        <v>0</v>
      </c>
    </row>
    <row r="1118" spans="2:7">
      <c r="B1118" s="11" t="str">
        <f t="shared" si="34"/>
        <v/>
      </c>
      <c r="G1118" s="2">
        <f t="shared" si="35"/>
        <v>0</v>
      </c>
    </row>
    <row r="1119" spans="2:7">
      <c r="B1119" s="11" t="str">
        <f t="shared" si="34"/>
        <v/>
      </c>
      <c r="G1119" s="2">
        <f t="shared" si="35"/>
        <v>0</v>
      </c>
    </row>
    <row r="1120" spans="2:7">
      <c r="B1120" s="11" t="str">
        <f t="shared" si="34"/>
        <v/>
      </c>
      <c r="G1120" s="2">
        <f t="shared" si="35"/>
        <v>0</v>
      </c>
    </row>
    <row r="1121" spans="2:7">
      <c r="B1121" s="11" t="str">
        <f t="shared" si="34"/>
        <v/>
      </c>
      <c r="G1121" s="2">
        <f t="shared" si="35"/>
        <v>0</v>
      </c>
    </row>
    <row r="1122" spans="2:7">
      <c r="B1122" s="11" t="str">
        <f t="shared" si="34"/>
        <v/>
      </c>
      <c r="G1122" s="2">
        <f t="shared" si="35"/>
        <v>0</v>
      </c>
    </row>
    <row r="1123" spans="2:7">
      <c r="B1123" s="11" t="str">
        <f t="shared" si="34"/>
        <v/>
      </c>
      <c r="G1123" s="2">
        <f t="shared" si="35"/>
        <v>0</v>
      </c>
    </row>
    <row r="1124" spans="2:7">
      <c r="B1124" s="11" t="str">
        <f t="shared" si="34"/>
        <v/>
      </c>
      <c r="G1124" s="2">
        <f t="shared" si="35"/>
        <v>0</v>
      </c>
    </row>
    <row r="1125" spans="2:7">
      <c r="B1125" s="11" t="str">
        <f t="shared" si="34"/>
        <v/>
      </c>
      <c r="G1125" s="2">
        <f t="shared" si="35"/>
        <v>0</v>
      </c>
    </row>
    <row r="1126" spans="2:7">
      <c r="B1126" s="11" t="str">
        <f t="shared" si="34"/>
        <v/>
      </c>
      <c r="G1126" s="2">
        <f t="shared" si="35"/>
        <v>0</v>
      </c>
    </row>
    <row r="1127" spans="2:7">
      <c r="B1127" s="11" t="str">
        <f t="shared" si="34"/>
        <v/>
      </c>
      <c r="G1127" s="2">
        <f t="shared" si="35"/>
        <v>0</v>
      </c>
    </row>
    <row r="1128" spans="2:7">
      <c r="B1128" s="11" t="str">
        <f t="shared" si="34"/>
        <v/>
      </c>
      <c r="G1128" s="2">
        <f t="shared" si="35"/>
        <v>0</v>
      </c>
    </row>
    <row r="1129" spans="2:7">
      <c r="B1129" s="11" t="str">
        <f t="shared" si="34"/>
        <v/>
      </c>
      <c r="G1129" s="2">
        <f t="shared" si="35"/>
        <v>0</v>
      </c>
    </row>
    <row r="1130" spans="2:7">
      <c r="B1130" s="11" t="str">
        <f t="shared" si="34"/>
        <v/>
      </c>
      <c r="G1130" s="2">
        <f t="shared" si="35"/>
        <v>0</v>
      </c>
    </row>
    <row r="1131" spans="2:7">
      <c r="B1131" s="11" t="str">
        <f t="shared" si="34"/>
        <v/>
      </c>
      <c r="G1131" s="2">
        <f t="shared" si="35"/>
        <v>0</v>
      </c>
    </row>
    <row r="1132" spans="2:7">
      <c r="B1132" s="11" t="str">
        <f t="shared" si="34"/>
        <v/>
      </c>
      <c r="G1132" s="2">
        <f t="shared" si="35"/>
        <v>0</v>
      </c>
    </row>
    <row r="1133" spans="2:7">
      <c r="B1133" s="11" t="str">
        <f t="shared" si="34"/>
        <v/>
      </c>
      <c r="G1133" s="2">
        <f t="shared" si="35"/>
        <v>0</v>
      </c>
    </row>
    <row r="1134" spans="2:7">
      <c r="B1134" s="11" t="str">
        <f t="shared" si="34"/>
        <v/>
      </c>
      <c r="G1134" s="2">
        <f t="shared" si="35"/>
        <v>0</v>
      </c>
    </row>
    <row r="1135" spans="2:7">
      <c r="B1135" s="11" t="str">
        <f t="shared" si="34"/>
        <v/>
      </c>
      <c r="G1135" s="2">
        <f t="shared" si="35"/>
        <v>0</v>
      </c>
    </row>
    <row r="1136" spans="2:7">
      <c r="B1136" s="11" t="str">
        <f t="shared" si="34"/>
        <v/>
      </c>
      <c r="G1136" s="2">
        <f t="shared" si="35"/>
        <v>0</v>
      </c>
    </row>
    <row r="1137" spans="2:7">
      <c r="B1137" s="11" t="str">
        <f t="shared" si="34"/>
        <v/>
      </c>
      <c r="G1137" s="2">
        <f t="shared" si="35"/>
        <v>0</v>
      </c>
    </row>
    <row r="1138" spans="2:7">
      <c r="B1138" s="11" t="str">
        <f t="shared" si="34"/>
        <v/>
      </c>
      <c r="G1138" s="2">
        <f t="shared" si="35"/>
        <v>0</v>
      </c>
    </row>
    <row r="1139" spans="2:7">
      <c r="B1139" s="11" t="str">
        <f t="shared" si="34"/>
        <v/>
      </c>
      <c r="G1139" s="2">
        <f t="shared" si="35"/>
        <v>0</v>
      </c>
    </row>
    <row r="1140" spans="2:7">
      <c r="B1140" s="11" t="str">
        <f t="shared" si="34"/>
        <v/>
      </c>
      <c r="G1140" s="2">
        <f t="shared" si="35"/>
        <v>0</v>
      </c>
    </row>
    <row r="1141" spans="2:7">
      <c r="B1141" s="11" t="str">
        <f t="shared" si="34"/>
        <v/>
      </c>
      <c r="G1141" s="2">
        <f t="shared" si="35"/>
        <v>0</v>
      </c>
    </row>
    <row r="1142" spans="2:7">
      <c r="B1142" s="11" t="str">
        <f t="shared" si="34"/>
        <v/>
      </c>
      <c r="G1142" s="2">
        <f t="shared" si="35"/>
        <v>0</v>
      </c>
    </row>
    <row r="1143" spans="2:7">
      <c r="B1143" s="11" t="str">
        <f t="shared" si="34"/>
        <v/>
      </c>
      <c r="G1143" s="2">
        <f t="shared" si="35"/>
        <v>0</v>
      </c>
    </row>
    <row r="1144" spans="2:7">
      <c r="B1144" s="11" t="str">
        <f t="shared" si="34"/>
        <v/>
      </c>
      <c r="G1144" s="2">
        <f t="shared" si="35"/>
        <v>0</v>
      </c>
    </row>
    <row r="1145" spans="2:7">
      <c r="B1145" s="11" t="str">
        <f t="shared" si="34"/>
        <v/>
      </c>
      <c r="G1145" s="2">
        <f t="shared" si="35"/>
        <v>0</v>
      </c>
    </row>
    <row r="1146" spans="2:7">
      <c r="B1146" s="11" t="str">
        <f t="shared" si="34"/>
        <v/>
      </c>
      <c r="G1146" s="2">
        <f t="shared" si="35"/>
        <v>0</v>
      </c>
    </row>
    <row r="1147" spans="2:7">
      <c r="B1147" s="11" t="str">
        <f t="shared" si="34"/>
        <v/>
      </c>
      <c r="G1147" s="2">
        <f t="shared" si="35"/>
        <v>0</v>
      </c>
    </row>
    <row r="1148" spans="2:7">
      <c r="B1148" s="11" t="str">
        <f t="shared" si="34"/>
        <v/>
      </c>
      <c r="G1148" s="2">
        <f t="shared" si="35"/>
        <v>0</v>
      </c>
    </row>
    <row r="1149" spans="2:7">
      <c r="B1149" s="11" t="str">
        <f t="shared" si="34"/>
        <v/>
      </c>
      <c r="G1149" s="2">
        <f t="shared" si="35"/>
        <v>0</v>
      </c>
    </row>
    <row r="1150" spans="2:7">
      <c r="B1150" s="11" t="str">
        <f t="shared" si="34"/>
        <v/>
      </c>
      <c r="G1150" s="2">
        <f t="shared" si="35"/>
        <v>0</v>
      </c>
    </row>
    <row r="1151" spans="2:7">
      <c r="B1151" s="11" t="str">
        <f t="shared" si="34"/>
        <v/>
      </c>
      <c r="G1151" s="2">
        <f t="shared" si="35"/>
        <v>0</v>
      </c>
    </row>
    <row r="1152" spans="2:7">
      <c r="B1152" s="11" t="str">
        <f t="shared" si="34"/>
        <v/>
      </c>
      <c r="G1152" s="2">
        <f t="shared" si="35"/>
        <v>0</v>
      </c>
    </row>
    <row r="1153" spans="2:7">
      <c r="B1153" s="11" t="str">
        <f t="shared" ref="B1153:B1216" si="36">LEFT(RIGHT(A1154,14),13)</f>
        <v/>
      </c>
      <c r="G1153" s="2">
        <f t="shared" ref="G1153:G1216" si="37">A1154</f>
        <v>0</v>
      </c>
    </row>
    <row r="1154" spans="2:7">
      <c r="B1154" s="11" t="str">
        <f t="shared" si="36"/>
        <v/>
      </c>
      <c r="G1154" s="2">
        <f t="shared" si="37"/>
        <v>0</v>
      </c>
    </row>
    <row r="1155" spans="2:7">
      <c r="B1155" s="11" t="str">
        <f t="shared" si="36"/>
        <v/>
      </c>
      <c r="G1155" s="2">
        <f t="shared" si="37"/>
        <v>0</v>
      </c>
    </row>
    <row r="1156" spans="2:7">
      <c r="B1156" s="11" t="str">
        <f t="shared" si="36"/>
        <v/>
      </c>
      <c r="G1156" s="2">
        <f t="shared" si="37"/>
        <v>0</v>
      </c>
    </row>
    <row r="1157" spans="2:7">
      <c r="B1157" s="11" t="str">
        <f t="shared" si="36"/>
        <v/>
      </c>
      <c r="G1157" s="2">
        <f t="shared" si="37"/>
        <v>0</v>
      </c>
    </row>
    <row r="1158" spans="2:7">
      <c r="B1158" s="11" t="str">
        <f t="shared" si="36"/>
        <v/>
      </c>
      <c r="G1158" s="2">
        <f t="shared" si="37"/>
        <v>0</v>
      </c>
    </row>
    <row r="1159" spans="2:7">
      <c r="B1159" s="11" t="str">
        <f t="shared" si="36"/>
        <v/>
      </c>
      <c r="G1159" s="2">
        <f t="shared" si="37"/>
        <v>0</v>
      </c>
    </row>
    <row r="1160" spans="2:7">
      <c r="B1160" s="11" t="str">
        <f t="shared" si="36"/>
        <v/>
      </c>
      <c r="G1160" s="2">
        <f t="shared" si="37"/>
        <v>0</v>
      </c>
    </row>
    <row r="1161" spans="2:7">
      <c r="B1161" s="11" t="str">
        <f t="shared" si="36"/>
        <v/>
      </c>
      <c r="G1161" s="2">
        <f t="shared" si="37"/>
        <v>0</v>
      </c>
    </row>
    <row r="1162" spans="2:7">
      <c r="B1162" s="11" t="str">
        <f t="shared" si="36"/>
        <v/>
      </c>
      <c r="G1162" s="2">
        <f t="shared" si="37"/>
        <v>0</v>
      </c>
    </row>
    <row r="1163" spans="2:7">
      <c r="B1163" s="11" t="str">
        <f t="shared" si="36"/>
        <v/>
      </c>
      <c r="G1163" s="2">
        <f t="shared" si="37"/>
        <v>0</v>
      </c>
    </row>
    <row r="1164" spans="2:7">
      <c r="B1164" s="11" t="str">
        <f t="shared" si="36"/>
        <v/>
      </c>
      <c r="G1164" s="2">
        <f t="shared" si="37"/>
        <v>0</v>
      </c>
    </row>
    <row r="1165" spans="2:7">
      <c r="B1165" s="11" t="str">
        <f t="shared" si="36"/>
        <v/>
      </c>
      <c r="G1165" s="2">
        <f t="shared" si="37"/>
        <v>0</v>
      </c>
    </row>
    <row r="1166" spans="2:7">
      <c r="B1166" s="11" t="str">
        <f t="shared" si="36"/>
        <v/>
      </c>
      <c r="G1166" s="2">
        <f t="shared" si="37"/>
        <v>0</v>
      </c>
    </row>
    <row r="1167" spans="2:7">
      <c r="B1167" s="11" t="str">
        <f t="shared" si="36"/>
        <v/>
      </c>
      <c r="G1167" s="2">
        <f t="shared" si="37"/>
        <v>0</v>
      </c>
    </row>
    <row r="1168" spans="2:7">
      <c r="B1168" s="11" t="str">
        <f t="shared" si="36"/>
        <v/>
      </c>
      <c r="G1168" s="2">
        <f t="shared" si="37"/>
        <v>0</v>
      </c>
    </row>
    <row r="1169" spans="2:7">
      <c r="B1169" s="11" t="str">
        <f t="shared" si="36"/>
        <v/>
      </c>
      <c r="G1169" s="2">
        <f t="shared" si="37"/>
        <v>0</v>
      </c>
    </row>
    <row r="1170" spans="2:7">
      <c r="B1170" s="11" t="str">
        <f t="shared" si="36"/>
        <v/>
      </c>
      <c r="G1170" s="2">
        <f t="shared" si="37"/>
        <v>0</v>
      </c>
    </row>
    <row r="1171" spans="2:7">
      <c r="B1171" s="11" t="str">
        <f t="shared" si="36"/>
        <v/>
      </c>
      <c r="G1171" s="2">
        <f t="shared" si="37"/>
        <v>0</v>
      </c>
    </row>
    <row r="1172" spans="2:7">
      <c r="B1172" s="11" t="str">
        <f t="shared" si="36"/>
        <v/>
      </c>
      <c r="G1172" s="2">
        <f t="shared" si="37"/>
        <v>0</v>
      </c>
    </row>
    <row r="1173" spans="2:7">
      <c r="B1173" s="11" t="str">
        <f t="shared" si="36"/>
        <v/>
      </c>
      <c r="G1173" s="2">
        <f t="shared" si="37"/>
        <v>0</v>
      </c>
    </row>
    <row r="1174" spans="2:7">
      <c r="B1174" s="11" t="str">
        <f t="shared" si="36"/>
        <v/>
      </c>
      <c r="G1174" s="2">
        <f t="shared" si="37"/>
        <v>0</v>
      </c>
    </row>
    <row r="1175" spans="2:7">
      <c r="B1175" s="11" t="str">
        <f t="shared" si="36"/>
        <v/>
      </c>
      <c r="G1175" s="2">
        <f t="shared" si="37"/>
        <v>0</v>
      </c>
    </row>
    <row r="1176" spans="2:7">
      <c r="B1176" s="11" t="str">
        <f t="shared" si="36"/>
        <v/>
      </c>
      <c r="G1176" s="2">
        <f t="shared" si="37"/>
        <v>0</v>
      </c>
    </row>
    <row r="1177" spans="2:7">
      <c r="B1177" s="11" t="str">
        <f t="shared" si="36"/>
        <v/>
      </c>
      <c r="G1177" s="2">
        <f t="shared" si="37"/>
        <v>0</v>
      </c>
    </row>
    <row r="1178" spans="2:7">
      <c r="B1178" s="11" t="str">
        <f t="shared" si="36"/>
        <v/>
      </c>
      <c r="G1178" s="2">
        <f t="shared" si="37"/>
        <v>0</v>
      </c>
    </row>
    <row r="1179" spans="2:7">
      <c r="B1179" s="11" t="str">
        <f t="shared" si="36"/>
        <v/>
      </c>
      <c r="G1179" s="2">
        <f t="shared" si="37"/>
        <v>0</v>
      </c>
    </row>
    <row r="1180" spans="2:7">
      <c r="B1180" s="11" t="str">
        <f t="shared" si="36"/>
        <v/>
      </c>
      <c r="G1180" s="2">
        <f t="shared" si="37"/>
        <v>0</v>
      </c>
    </row>
    <row r="1181" spans="2:7">
      <c r="B1181" s="11" t="str">
        <f t="shared" si="36"/>
        <v/>
      </c>
      <c r="G1181" s="2">
        <f t="shared" si="37"/>
        <v>0</v>
      </c>
    </row>
    <row r="1182" spans="2:7">
      <c r="B1182" s="11" t="str">
        <f t="shared" si="36"/>
        <v/>
      </c>
      <c r="G1182" s="2">
        <f t="shared" si="37"/>
        <v>0</v>
      </c>
    </row>
    <row r="1183" spans="2:7">
      <c r="B1183" s="11" t="str">
        <f t="shared" si="36"/>
        <v/>
      </c>
      <c r="G1183" s="2">
        <f t="shared" si="37"/>
        <v>0</v>
      </c>
    </row>
    <row r="1184" spans="2:7">
      <c r="B1184" s="11" t="str">
        <f t="shared" si="36"/>
        <v/>
      </c>
      <c r="G1184" s="2">
        <f t="shared" si="37"/>
        <v>0</v>
      </c>
    </row>
    <row r="1185" spans="2:7">
      <c r="B1185" s="11" t="str">
        <f t="shared" si="36"/>
        <v/>
      </c>
      <c r="G1185" s="2">
        <f t="shared" si="37"/>
        <v>0</v>
      </c>
    </row>
    <row r="1186" spans="2:7">
      <c r="B1186" s="11" t="str">
        <f t="shared" si="36"/>
        <v/>
      </c>
      <c r="G1186" s="2">
        <f t="shared" si="37"/>
        <v>0</v>
      </c>
    </row>
    <row r="1187" spans="2:7">
      <c r="B1187" s="11" t="str">
        <f t="shared" si="36"/>
        <v/>
      </c>
      <c r="G1187" s="2">
        <f t="shared" si="37"/>
        <v>0</v>
      </c>
    </row>
    <row r="1188" spans="2:7">
      <c r="B1188" s="11" t="str">
        <f t="shared" si="36"/>
        <v/>
      </c>
      <c r="G1188" s="2">
        <f t="shared" si="37"/>
        <v>0</v>
      </c>
    </row>
    <row r="1189" spans="2:7">
      <c r="B1189" s="11" t="str">
        <f t="shared" si="36"/>
        <v/>
      </c>
      <c r="G1189" s="2">
        <f t="shared" si="37"/>
        <v>0</v>
      </c>
    </row>
    <row r="1190" spans="2:7">
      <c r="B1190" s="11" t="str">
        <f t="shared" si="36"/>
        <v/>
      </c>
      <c r="G1190" s="2">
        <f t="shared" si="37"/>
        <v>0</v>
      </c>
    </row>
    <row r="1191" spans="2:7">
      <c r="B1191" s="11" t="str">
        <f t="shared" si="36"/>
        <v/>
      </c>
      <c r="G1191" s="2">
        <f t="shared" si="37"/>
        <v>0</v>
      </c>
    </row>
    <row r="1192" spans="2:7">
      <c r="B1192" s="11" t="str">
        <f t="shared" si="36"/>
        <v/>
      </c>
      <c r="G1192" s="2">
        <f t="shared" si="37"/>
        <v>0</v>
      </c>
    </row>
    <row r="1193" spans="2:7">
      <c r="B1193" s="11" t="str">
        <f t="shared" si="36"/>
        <v/>
      </c>
      <c r="G1193" s="2">
        <f t="shared" si="37"/>
        <v>0</v>
      </c>
    </row>
    <row r="1194" spans="2:7">
      <c r="B1194" s="11" t="str">
        <f t="shared" si="36"/>
        <v/>
      </c>
      <c r="G1194" s="2">
        <f t="shared" si="37"/>
        <v>0</v>
      </c>
    </row>
    <row r="1195" spans="2:7">
      <c r="B1195" s="11" t="str">
        <f t="shared" si="36"/>
        <v/>
      </c>
      <c r="G1195" s="2">
        <f t="shared" si="37"/>
        <v>0</v>
      </c>
    </row>
    <row r="1196" spans="2:7">
      <c r="B1196" s="11" t="str">
        <f t="shared" si="36"/>
        <v/>
      </c>
      <c r="G1196" s="2">
        <f t="shared" si="37"/>
        <v>0</v>
      </c>
    </row>
    <row r="1197" spans="2:7">
      <c r="B1197" s="11" t="str">
        <f t="shared" si="36"/>
        <v/>
      </c>
      <c r="G1197" s="2">
        <f t="shared" si="37"/>
        <v>0</v>
      </c>
    </row>
    <row r="1198" spans="2:7">
      <c r="B1198" s="11" t="str">
        <f t="shared" si="36"/>
        <v/>
      </c>
      <c r="G1198" s="2">
        <f t="shared" si="37"/>
        <v>0</v>
      </c>
    </row>
    <row r="1199" spans="2:7">
      <c r="B1199" s="11" t="str">
        <f t="shared" si="36"/>
        <v/>
      </c>
      <c r="G1199" s="2">
        <f t="shared" si="37"/>
        <v>0</v>
      </c>
    </row>
    <row r="1200" spans="2:7">
      <c r="B1200" s="11" t="str">
        <f t="shared" si="36"/>
        <v/>
      </c>
      <c r="G1200" s="2">
        <f t="shared" si="37"/>
        <v>0</v>
      </c>
    </row>
    <row r="1201" spans="2:7">
      <c r="B1201" s="11" t="str">
        <f t="shared" si="36"/>
        <v/>
      </c>
      <c r="G1201" s="2">
        <f t="shared" si="37"/>
        <v>0</v>
      </c>
    </row>
    <row r="1202" spans="2:7">
      <c r="B1202" s="11" t="str">
        <f t="shared" si="36"/>
        <v/>
      </c>
      <c r="G1202" s="2">
        <f t="shared" si="37"/>
        <v>0</v>
      </c>
    </row>
    <row r="1203" spans="2:7">
      <c r="B1203" s="11" t="str">
        <f t="shared" si="36"/>
        <v/>
      </c>
      <c r="G1203" s="2">
        <f t="shared" si="37"/>
        <v>0</v>
      </c>
    </row>
    <row r="1204" spans="2:7">
      <c r="B1204" s="11" t="str">
        <f t="shared" si="36"/>
        <v/>
      </c>
      <c r="G1204" s="2">
        <f t="shared" si="37"/>
        <v>0</v>
      </c>
    </row>
    <row r="1205" spans="2:7">
      <c r="B1205" s="11" t="str">
        <f t="shared" si="36"/>
        <v/>
      </c>
      <c r="G1205" s="2">
        <f t="shared" si="37"/>
        <v>0</v>
      </c>
    </row>
    <row r="1206" spans="2:7">
      <c r="B1206" s="11" t="str">
        <f t="shared" si="36"/>
        <v/>
      </c>
      <c r="G1206" s="2">
        <f t="shared" si="37"/>
        <v>0</v>
      </c>
    </row>
    <row r="1207" spans="2:7">
      <c r="B1207" s="11" t="str">
        <f t="shared" si="36"/>
        <v/>
      </c>
      <c r="G1207" s="2">
        <f t="shared" si="37"/>
        <v>0</v>
      </c>
    </row>
    <row r="1208" spans="2:7">
      <c r="B1208" s="11" t="str">
        <f t="shared" si="36"/>
        <v/>
      </c>
      <c r="G1208" s="2">
        <f t="shared" si="37"/>
        <v>0</v>
      </c>
    </row>
    <row r="1209" spans="2:7">
      <c r="B1209" s="11" t="str">
        <f t="shared" si="36"/>
        <v/>
      </c>
      <c r="G1209" s="2">
        <f t="shared" si="37"/>
        <v>0</v>
      </c>
    </row>
    <row r="1210" spans="2:7">
      <c r="B1210" s="11" t="str">
        <f t="shared" si="36"/>
        <v/>
      </c>
      <c r="G1210" s="2">
        <f t="shared" si="37"/>
        <v>0</v>
      </c>
    </row>
    <row r="1211" spans="2:7">
      <c r="B1211" s="11" t="str">
        <f t="shared" si="36"/>
        <v/>
      </c>
      <c r="G1211" s="2">
        <f t="shared" si="37"/>
        <v>0</v>
      </c>
    </row>
    <row r="1212" spans="2:7">
      <c r="B1212" s="11" t="str">
        <f t="shared" si="36"/>
        <v/>
      </c>
      <c r="G1212" s="2">
        <f t="shared" si="37"/>
        <v>0</v>
      </c>
    </row>
    <row r="1213" spans="2:7">
      <c r="B1213" s="11" t="str">
        <f t="shared" si="36"/>
        <v/>
      </c>
      <c r="G1213" s="2">
        <f t="shared" si="37"/>
        <v>0</v>
      </c>
    </row>
    <row r="1214" spans="2:7">
      <c r="B1214" s="11" t="str">
        <f t="shared" si="36"/>
        <v/>
      </c>
      <c r="G1214" s="2">
        <f t="shared" si="37"/>
        <v>0</v>
      </c>
    </row>
    <row r="1215" spans="2:7">
      <c r="B1215" s="11" t="str">
        <f t="shared" si="36"/>
        <v/>
      </c>
      <c r="G1215" s="2">
        <f t="shared" si="37"/>
        <v>0</v>
      </c>
    </row>
    <row r="1216" spans="2:7">
      <c r="B1216" s="11" t="str">
        <f t="shared" si="36"/>
        <v/>
      </c>
      <c r="G1216" s="2">
        <f t="shared" si="37"/>
        <v>0</v>
      </c>
    </row>
    <row r="1217" spans="2:7">
      <c r="B1217" s="11" t="str">
        <f t="shared" ref="B1217:B1280" si="38">LEFT(RIGHT(A1218,14),13)</f>
        <v/>
      </c>
      <c r="G1217" s="2">
        <f t="shared" ref="G1217:G1280" si="39">A1218</f>
        <v>0</v>
      </c>
    </row>
    <row r="1218" spans="2:7">
      <c r="B1218" s="11" t="str">
        <f t="shared" si="38"/>
        <v/>
      </c>
      <c r="G1218" s="2">
        <f t="shared" si="39"/>
        <v>0</v>
      </c>
    </row>
    <row r="1219" spans="2:7">
      <c r="B1219" s="11" t="str">
        <f t="shared" si="38"/>
        <v/>
      </c>
      <c r="G1219" s="2">
        <f t="shared" si="39"/>
        <v>0</v>
      </c>
    </row>
    <row r="1220" spans="2:7">
      <c r="B1220" s="11" t="str">
        <f t="shared" si="38"/>
        <v/>
      </c>
      <c r="G1220" s="2">
        <f t="shared" si="39"/>
        <v>0</v>
      </c>
    </row>
    <row r="1221" spans="2:7">
      <c r="B1221" s="11" t="str">
        <f t="shared" si="38"/>
        <v/>
      </c>
      <c r="G1221" s="2">
        <f t="shared" si="39"/>
        <v>0</v>
      </c>
    </row>
    <row r="1222" spans="2:7">
      <c r="B1222" s="11" t="str">
        <f t="shared" si="38"/>
        <v/>
      </c>
      <c r="G1222" s="2">
        <f t="shared" si="39"/>
        <v>0</v>
      </c>
    </row>
    <row r="1223" spans="2:7">
      <c r="B1223" s="11" t="str">
        <f t="shared" si="38"/>
        <v/>
      </c>
      <c r="G1223" s="2">
        <f t="shared" si="39"/>
        <v>0</v>
      </c>
    </row>
    <row r="1224" spans="2:7">
      <c r="B1224" s="11" t="str">
        <f t="shared" si="38"/>
        <v/>
      </c>
      <c r="G1224" s="2">
        <f t="shared" si="39"/>
        <v>0</v>
      </c>
    </row>
    <row r="1225" spans="2:7">
      <c r="B1225" s="11" t="str">
        <f t="shared" si="38"/>
        <v/>
      </c>
      <c r="G1225" s="2">
        <f t="shared" si="39"/>
        <v>0</v>
      </c>
    </row>
    <row r="1226" spans="2:7">
      <c r="B1226" s="11" t="str">
        <f t="shared" si="38"/>
        <v/>
      </c>
      <c r="G1226" s="2">
        <f t="shared" si="39"/>
        <v>0</v>
      </c>
    </row>
    <row r="1227" spans="2:7">
      <c r="B1227" s="11" t="str">
        <f t="shared" si="38"/>
        <v/>
      </c>
      <c r="G1227" s="2">
        <f t="shared" si="39"/>
        <v>0</v>
      </c>
    </row>
    <row r="1228" spans="2:7">
      <c r="B1228" s="11" t="str">
        <f t="shared" si="38"/>
        <v/>
      </c>
      <c r="G1228" s="2">
        <f t="shared" si="39"/>
        <v>0</v>
      </c>
    </row>
    <row r="1229" spans="2:7">
      <c r="B1229" s="11" t="str">
        <f t="shared" si="38"/>
        <v/>
      </c>
      <c r="G1229" s="2">
        <f t="shared" si="39"/>
        <v>0</v>
      </c>
    </row>
    <row r="1230" spans="2:7">
      <c r="B1230" s="11" t="str">
        <f t="shared" si="38"/>
        <v/>
      </c>
      <c r="G1230" s="2">
        <f t="shared" si="39"/>
        <v>0</v>
      </c>
    </row>
    <row r="1231" spans="2:7">
      <c r="B1231" s="11" t="str">
        <f t="shared" si="38"/>
        <v/>
      </c>
      <c r="G1231" s="2">
        <f t="shared" si="39"/>
        <v>0</v>
      </c>
    </row>
    <row r="1232" spans="2:7">
      <c r="B1232" s="11" t="str">
        <f t="shared" si="38"/>
        <v/>
      </c>
      <c r="G1232" s="2">
        <f t="shared" si="39"/>
        <v>0</v>
      </c>
    </row>
    <row r="1233" spans="2:7">
      <c r="B1233" s="11" t="str">
        <f t="shared" si="38"/>
        <v/>
      </c>
      <c r="G1233" s="2">
        <f t="shared" si="39"/>
        <v>0</v>
      </c>
    </row>
    <row r="1234" spans="2:7">
      <c r="B1234" s="11" t="str">
        <f t="shared" si="38"/>
        <v/>
      </c>
      <c r="G1234" s="2">
        <f t="shared" si="39"/>
        <v>0</v>
      </c>
    </row>
    <row r="1235" spans="2:7">
      <c r="B1235" s="11" t="str">
        <f t="shared" si="38"/>
        <v/>
      </c>
      <c r="G1235" s="2">
        <f t="shared" si="39"/>
        <v>0</v>
      </c>
    </row>
    <row r="1236" spans="2:7">
      <c r="B1236" s="11" t="str">
        <f t="shared" si="38"/>
        <v/>
      </c>
      <c r="G1236" s="2">
        <f t="shared" si="39"/>
        <v>0</v>
      </c>
    </row>
    <row r="1237" spans="2:7">
      <c r="B1237" s="11" t="str">
        <f t="shared" si="38"/>
        <v/>
      </c>
      <c r="G1237" s="2">
        <f t="shared" si="39"/>
        <v>0</v>
      </c>
    </row>
    <row r="1238" spans="2:7">
      <c r="B1238" s="11" t="str">
        <f t="shared" si="38"/>
        <v/>
      </c>
      <c r="G1238" s="2">
        <f t="shared" si="39"/>
        <v>0</v>
      </c>
    </row>
    <row r="1239" spans="2:7">
      <c r="B1239" s="11" t="str">
        <f t="shared" si="38"/>
        <v/>
      </c>
      <c r="G1239" s="2">
        <f t="shared" si="39"/>
        <v>0</v>
      </c>
    </row>
    <row r="1240" spans="2:7">
      <c r="B1240" s="11" t="str">
        <f t="shared" si="38"/>
        <v/>
      </c>
      <c r="G1240" s="2">
        <f t="shared" si="39"/>
        <v>0</v>
      </c>
    </row>
    <row r="1241" spans="2:7">
      <c r="B1241" s="11" t="str">
        <f t="shared" si="38"/>
        <v/>
      </c>
      <c r="G1241" s="2">
        <f t="shared" si="39"/>
        <v>0</v>
      </c>
    </row>
    <row r="1242" spans="2:7">
      <c r="B1242" s="11" t="str">
        <f t="shared" si="38"/>
        <v/>
      </c>
      <c r="G1242" s="2">
        <f t="shared" si="39"/>
        <v>0</v>
      </c>
    </row>
    <row r="1243" spans="2:7">
      <c r="B1243" s="11" t="str">
        <f t="shared" si="38"/>
        <v/>
      </c>
      <c r="G1243" s="2">
        <f t="shared" si="39"/>
        <v>0</v>
      </c>
    </row>
    <row r="1244" spans="2:7">
      <c r="B1244" s="11" t="str">
        <f t="shared" si="38"/>
        <v/>
      </c>
      <c r="G1244" s="2">
        <f t="shared" si="39"/>
        <v>0</v>
      </c>
    </row>
    <row r="1245" spans="2:7">
      <c r="B1245" s="11" t="str">
        <f t="shared" si="38"/>
        <v/>
      </c>
      <c r="G1245" s="2">
        <f t="shared" si="39"/>
        <v>0</v>
      </c>
    </row>
    <row r="1246" spans="2:7">
      <c r="B1246" s="11" t="str">
        <f t="shared" si="38"/>
        <v/>
      </c>
      <c r="G1246" s="2">
        <f t="shared" si="39"/>
        <v>0</v>
      </c>
    </row>
    <row r="1247" spans="2:7">
      <c r="B1247" s="11" t="str">
        <f t="shared" si="38"/>
        <v/>
      </c>
      <c r="G1247" s="2">
        <f t="shared" si="39"/>
        <v>0</v>
      </c>
    </row>
    <row r="1248" spans="2:7">
      <c r="B1248" s="11" t="str">
        <f t="shared" si="38"/>
        <v/>
      </c>
      <c r="G1248" s="2">
        <f t="shared" si="39"/>
        <v>0</v>
      </c>
    </row>
    <row r="1249" spans="2:7">
      <c r="B1249" s="11" t="str">
        <f t="shared" si="38"/>
        <v/>
      </c>
      <c r="G1249" s="2">
        <f t="shared" si="39"/>
        <v>0</v>
      </c>
    </row>
    <row r="1250" spans="2:7">
      <c r="B1250" s="11" t="str">
        <f t="shared" si="38"/>
        <v/>
      </c>
      <c r="G1250" s="2">
        <f t="shared" si="39"/>
        <v>0</v>
      </c>
    </row>
    <row r="1251" spans="2:7">
      <c r="B1251" s="11" t="str">
        <f t="shared" si="38"/>
        <v/>
      </c>
      <c r="G1251" s="2">
        <f t="shared" si="39"/>
        <v>0</v>
      </c>
    </row>
    <row r="1252" spans="2:7">
      <c r="B1252" s="11" t="str">
        <f t="shared" si="38"/>
        <v/>
      </c>
      <c r="G1252" s="2">
        <f t="shared" si="39"/>
        <v>0</v>
      </c>
    </row>
    <row r="1253" spans="2:7">
      <c r="B1253" s="11" t="str">
        <f t="shared" si="38"/>
        <v/>
      </c>
      <c r="G1253" s="2">
        <f t="shared" si="39"/>
        <v>0</v>
      </c>
    </row>
    <row r="1254" spans="2:7">
      <c r="B1254" s="11" t="str">
        <f t="shared" si="38"/>
        <v/>
      </c>
      <c r="G1254" s="2">
        <f t="shared" si="39"/>
        <v>0</v>
      </c>
    </row>
    <row r="1255" spans="2:7">
      <c r="B1255" s="11" t="str">
        <f t="shared" si="38"/>
        <v/>
      </c>
      <c r="G1255" s="2">
        <f t="shared" si="39"/>
        <v>0</v>
      </c>
    </row>
    <row r="1256" spans="2:7">
      <c r="B1256" s="11" t="str">
        <f t="shared" si="38"/>
        <v/>
      </c>
      <c r="G1256" s="2">
        <f t="shared" si="39"/>
        <v>0</v>
      </c>
    </row>
    <row r="1257" spans="2:7">
      <c r="B1257" s="11" t="str">
        <f t="shared" si="38"/>
        <v/>
      </c>
      <c r="G1257" s="2">
        <f t="shared" si="39"/>
        <v>0</v>
      </c>
    </row>
    <row r="1258" spans="2:7">
      <c r="B1258" s="11" t="str">
        <f t="shared" si="38"/>
        <v/>
      </c>
      <c r="G1258" s="2">
        <f t="shared" si="39"/>
        <v>0</v>
      </c>
    </row>
    <row r="1259" spans="2:7">
      <c r="B1259" s="11" t="str">
        <f t="shared" si="38"/>
        <v/>
      </c>
      <c r="G1259" s="2">
        <f t="shared" si="39"/>
        <v>0</v>
      </c>
    </row>
    <row r="1260" spans="2:7">
      <c r="B1260" s="11" t="str">
        <f t="shared" si="38"/>
        <v/>
      </c>
      <c r="G1260" s="2">
        <f t="shared" si="39"/>
        <v>0</v>
      </c>
    </row>
    <row r="1261" spans="2:7">
      <c r="B1261" s="11" t="str">
        <f t="shared" si="38"/>
        <v/>
      </c>
      <c r="G1261" s="2">
        <f t="shared" si="39"/>
        <v>0</v>
      </c>
    </row>
    <row r="1262" spans="2:7">
      <c r="B1262" s="11" t="str">
        <f t="shared" si="38"/>
        <v/>
      </c>
      <c r="G1262" s="2">
        <f t="shared" si="39"/>
        <v>0</v>
      </c>
    </row>
    <row r="1263" spans="2:7">
      <c r="B1263" s="11" t="str">
        <f t="shared" si="38"/>
        <v/>
      </c>
      <c r="G1263" s="2">
        <f t="shared" si="39"/>
        <v>0</v>
      </c>
    </row>
    <row r="1264" spans="2:7">
      <c r="B1264" s="11" t="str">
        <f t="shared" si="38"/>
        <v/>
      </c>
      <c r="G1264" s="2">
        <f t="shared" si="39"/>
        <v>0</v>
      </c>
    </row>
    <row r="1265" spans="2:7">
      <c r="B1265" s="11" t="str">
        <f t="shared" si="38"/>
        <v/>
      </c>
      <c r="G1265" s="2">
        <f t="shared" si="39"/>
        <v>0</v>
      </c>
    </row>
    <row r="1266" spans="2:7">
      <c r="B1266" s="11" t="str">
        <f t="shared" si="38"/>
        <v/>
      </c>
      <c r="G1266" s="2">
        <f t="shared" si="39"/>
        <v>0</v>
      </c>
    </row>
    <row r="1267" spans="2:7">
      <c r="B1267" s="11" t="str">
        <f t="shared" si="38"/>
        <v/>
      </c>
      <c r="G1267" s="2">
        <f t="shared" si="39"/>
        <v>0</v>
      </c>
    </row>
    <row r="1268" spans="2:7">
      <c r="B1268" s="11" t="str">
        <f t="shared" si="38"/>
        <v/>
      </c>
      <c r="G1268" s="2">
        <f t="shared" si="39"/>
        <v>0</v>
      </c>
    </row>
    <row r="1269" spans="2:7">
      <c r="B1269" s="11" t="str">
        <f t="shared" si="38"/>
        <v/>
      </c>
      <c r="G1269" s="2">
        <f t="shared" si="39"/>
        <v>0</v>
      </c>
    </row>
    <row r="1270" spans="2:7">
      <c r="B1270" s="11" t="str">
        <f t="shared" si="38"/>
        <v/>
      </c>
      <c r="G1270" s="2">
        <f t="shared" si="39"/>
        <v>0</v>
      </c>
    </row>
    <row r="1271" spans="2:7">
      <c r="B1271" s="11" t="str">
        <f t="shared" si="38"/>
        <v/>
      </c>
      <c r="G1271" s="2">
        <f t="shared" si="39"/>
        <v>0</v>
      </c>
    </row>
    <row r="1272" spans="2:7">
      <c r="B1272" s="11" t="str">
        <f t="shared" si="38"/>
        <v/>
      </c>
      <c r="G1272" s="2">
        <f t="shared" si="39"/>
        <v>0</v>
      </c>
    </row>
    <row r="1273" spans="2:7">
      <c r="B1273" s="11" t="str">
        <f t="shared" si="38"/>
        <v/>
      </c>
      <c r="G1273" s="2">
        <f t="shared" si="39"/>
        <v>0</v>
      </c>
    </row>
    <row r="1274" spans="2:7">
      <c r="B1274" s="11" t="str">
        <f t="shared" si="38"/>
        <v/>
      </c>
      <c r="G1274" s="2">
        <f t="shared" si="39"/>
        <v>0</v>
      </c>
    </row>
    <row r="1275" spans="2:7">
      <c r="B1275" s="11" t="str">
        <f t="shared" si="38"/>
        <v/>
      </c>
      <c r="G1275" s="2">
        <f t="shared" si="39"/>
        <v>0</v>
      </c>
    </row>
    <row r="1276" spans="2:7">
      <c r="B1276" s="11" t="str">
        <f t="shared" si="38"/>
        <v/>
      </c>
      <c r="G1276" s="2">
        <f t="shared" si="39"/>
        <v>0</v>
      </c>
    </row>
    <row r="1277" spans="2:7">
      <c r="B1277" s="11" t="str">
        <f t="shared" si="38"/>
        <v/>
      </c>
      <c r="G1277" s="2">
        <f t="shared" si="39"/>
        <v>0</v>
      </c>
    </row>
    <row r="1278" spans="2:7">
      <c r="B1278" s="11" t="str">
        <f t="shared" si="38"/>
        <v/>
      </c>
      <c r="G1278" s="2">
        <f t="shared" si="39"/>
        <v>0</v>
      </c>
    </row>
    <row r="1279" spans="2:7">
      <c r="B1279" s="11" t="str">
        <f t="shared" si="38"/>
        <v/>
      </c>
      <c r="G1279" s="2">
        <f t="shared" si="39"/>
        <v>0</v>
      </c>
    </row>
    <row r="1280" spans="2:7">
      <c r="B1280" s="11" t="str">
        <f t="shared" si="38"/>
        <v/>
      </c>
      <c r="G1280" s="2">
        <f t="shared" si="39"/>
        <v>0</v>
      </c>
    </row>
    <row r="1281" spans="2:7">
      <c r="B1281" s="11" t="str">
        <f t="shared" ref="B1281:B1344" si="40">LEFT(RIGHT(A1282,14),13)</f>
        <v/>
      </c>
      <c r="G1281" s="2">
        <f t="shared" ref="G1281:G1344" si="41">A1282</f>
        <v>0</v>
      </c>
    </row>
    <row r="1282" spans="2:7">
      <c r="B1282" s="11" t="str">
        <f t="shared" si="40"/>
        <v/>
      </c>
      <c r="G1282" s="2">
        <f t="shared" si="41"/>
        <v>0</v>
      </c>
    </row>
    <row r="1283" spans="2:7">
      <c r="B1283" s="11" t="str">
        <f t="shared" si="40"/>
        <v/>
      </c>
      <c r="G1283" s="2">
        <f t="shared" si="41"/>
        <v>0</v>
      </c>
    </row>
    <row r="1284" spans="2:7">
      <c r="B1284" s="11" t="str">
        <f t="shared" si="40"/>
        <v/>
      </c>
      <c r="G1284" s="2">
        <f t="shared" si="41"/>
        <v>0</v>
      </c>
    </row>
    <row r="1285" spans="2:7">
      <c r="B1285" s="11" t="str">
        <f t="shared" si="40"/>
        <v/>
      </c>
      <c r="G1285" s="2">
        <f t="shared" si="41"/>
        <v>0</v>
      </c>
    </row>
    <row r="1286" spans="2:7">
      <c r="B1286" s="11" t="str">
        <f t="shared" si="40"/>
        <v/>
      </c>
      <c r="G1286" s="2">
        <f t="shared" si="41"/>
        <v>0</v>
      </c>
    </row>
    <row r="1287" spans="2:7">
      <c r="B1287" s="11" t="str">
        <f t="shared" si="40"/>
        <v/>
      </c>
      <c r="G1287" s="2">
        <f t="shared" si="41"/>
        <v>0</v>
      </c>
    </row>
    <row r="1288" spans="2:7">
      <c r="B1288" s="11" t="str">
        <f t="shared" si="40"/>
        <v/>
      </c>
      <c r="G1288" s="2">
        <f t="shared" si="41"/>
        <v>0</v>
      </c>
    </row>
    <row r="1289" spans="2:7">
      <c r="B1289" s="11" t="str">
        <f t="shared" si="40"/>
        <v/>
      </c>
      <c r="G1289" s="2">
        <f t="shared" si="41"/>
        <v>0</v>
      </c>
    </row>
    <row r="1290" spans="2:7">
      <c r="B1290" s="11" t="str">
        <f t="shared" si="40"/>
        <v/>
      </c>
      <c r="G1290" s="2">
        <f t="shared" si="41"/>
        <v>0</v>
      </c>
    </row>
    <row r="1291" spans="2:7">
      <c r="B1291" s="11" t="str">
        <f t="shared" si="40"/>
        <v/>
      </c>
      <c r="G1291" s="2">
        <f t="shared" si="41"/>
        <v>0</v>
      </c>
    </row>
    <row r="1292" spans="2:7">
      <c r="B1292" s="11" t="str">
        <f t="shared" si="40"/>
        <v/>
      </c>
      <c r="G1292" s="2">
        <f t="shared" si="41"/>
        <v>0</v>
      </c>
    </row>
    <row r="1293" spans="2:7">
      <c r="B1293" s="11" t="str">
        <f t="shared" si="40"/>
        <v/>
      </c>
      <c r="G1293" s="2">
        <f t="shared" si="41"/>
        <v>0</v>
      </c>
    </row>
    <row r="1294" spans="2:7">
      <c r="B1294" s="11" t="str">
        <f t="shared" si="40"/>
        <v/>
      </c>
      <c r="G1294" s="2">
        <f t="shared" si="41"/>
        <v>0</v>
      </c>
    </row>
    <row r="1295" spans="2:7">
      <c r="B1295" s="11" t="str">
        <f t="shared" si="40"/>
        <v/>
      </c>
      <c r="G1295" s="2">
        <f t="shared" si="41"/>
        <v>0</v>
      </c>
    </row>
    <row r="1296" spans="2:7">
      <c r="B1296" s="11" t="str">
        <f t="shared" si="40"/>
        <v/>
      </c>
      <c r="G1296" s="2">
        <f t="shared" si="41"/>
        <v>0</v>
      </c>
    </row>
    <row r="1297" spans="2:7">
      <c r="B1297" s="11" t="str">
        <f t="shared" si="40"/>
        <v/>
      </c>
      <c r="G1297" s="2">
        <f t="shared" si="41"/>
        <v>0</v>
      </c>
    </row>
    <row r="1298" spans="2:7">
      <c r="B1298" s="11" t="str">
        <f t="shared" si="40"/>
        <v/>
      </c>
      <c r="G1298" s="2">
        <f t="shared" si="41"/>
        <v>0</v>
      </c>
    </row>
    <row r="1299" spans="2:7">
      <c r="B1299" s="11" t="str">
        <f t="shared" si="40"/>
        <v/>
      </c>
      <c r="G1299" s="2">
        <f t="shared" si="41"/>
        <v>0</v>
      </c>
    </row>
    <row r="1300" spans="2:7">
      <c r="B1300" s="11" t="str">
        <f t="shared" si="40"/>
        <v/>
      </c>
      <c r="G1300" s="2">
        <f t="shared" si="41"/>
        <v>0</v>
      </c>
    </row>
    <row r="1301" spans="2:7">
      <c r="B1301" s="11" t="str">
        <f t="shared" si="40"/>
        <v/>
      </c>
      <c r="G1301" s="2">
        <f t="shared" si="41"/>
        <v>0</v>
      </c>
    </row>
    <row r="1302" spans="2:7">
      <c r="B1302" s="11" t="str">
        <f t="shared" si="40"/>
        <v/>
      </c>
      <c r="G1302" s="2">
        <f t="shared" si="41"/>
        <v>0</v>
      </c>
    </row>
    <row r="1303" spans="2:7">
      <c r="B1303" s="11" t="str">
        <f t="shared" si="40"/>
        <v/>
      </c>
      <c r="G1303" s="2">
        <f t="shared" si="41"/>
        <v>0</v>
      </c>
    </row>
    <row r="1304" spans="2:7">
      <c r="B1304" s="11" t="str">
        <f t="shared" si="40"/>
        <v/>
      </c>
      <c r="G1304" s="2">
        <f t="shared" si="41"/>
        <v>0</v>
      </c>
    </row>
    <row r="1305" spans="2:7">
      <c r="B1305" s="11" t="str">
        <f t="shared" si="40"/>
        <v/>
      </c>
      <c r="G1305" s="2">
        <f t="shared" si="41"/>
        <v>0</v>
      </c>
    </row>
    <row r="1306" spans="2:7">
      <c r="B1306" s="11" t="str">
        <f t="shared" si="40"/>
        <v/>
      </c>
      <c r="G1306" s="2">
        <f t="shared" si="41"/>
        <v>0</v>
      </c>
    </row>
    <row r="1307" spans="2:7">
      <c r="B1307" s="11" t="str">
        <f t="shared" si="40"/>
        <v/>
      </c>
      <c r="G1307" s="2">
        <f t="shared" si="41"/>
        <v>0</v>
      </c>
    </row>
    <row r="1308" spans="2:7">
      <c r="B1308" s="11" t="str">
        <f t="shared" si="40"/>
        <v/>
      </c>
      <c r="G1308" s="2">
        <f t="shared" si="41"/>
        <v>0</v>
      </c>
    </row>
    <row r="1309" spans="2:7">
      <c r="B1309" s="11" t="str">
        <f t="shared" si="40"/>
        <v/>
      </c>
      <c r="G1309" s="2">
        <f t="shared" si="41"/>
        <v>0</v>
      </c>
    </row>
    <row r="1310" spans="2:7">
      <c r="B1310" s="11" t="str">
        <f t="shared" si="40"/>
        <v/>
      </c>
      <c r="G1310" s="2">
        <f t="shared" si="41"/>
        <v>0</v>
      </c>
    </row>
    <row r="1311" spans="2:7">
      <c r="B1311" s="11" t="str">
        <f t="shared" si="40"/>
        <v/>
      </c>
      <c r="G1311" s="2">
        <f t="shared" si="41"/>
        <v>0</v>
      </c>
    </row>
    <row r="1312" spans="2:7">
      <c r="B1312" s="11" t="str">
        <f t="shared" si="40"/>
        <v/>
      </c>
      <c r="G1312" s="2">
        <f t="shared" si="41"/>
        <v>0</v>
      </c>
    </row>
    <row r="1313" spans="2:7">
      <c r="B1313" s="11" t="str">
        <f t="shared" si="40"/>
        <v/>
      </c>
      <c r="G1313" s="2">
        <f t="shared" si="41"/>
        <v>0</v>
      </c>
    </row>
    <row r="1314" spans="2:7">
      <c r="B1314" s="11" t="str">
        <f t="shared" si="40"/>
        <v/>
      </c>
      <c r="G1314" s="2">
        <f t="shared" si="41"/>
        <v>0</v>
      </c>
    </row>
    <row r="1315" spans="2:7">
      <c r="B1315" s="11" t="str">
        <f t="shared" si="40"/>
        <v/>
      </c>
      <c r="G1315" s="2">
        <f t="shared" si="41"/>
        <v>0</v>
      </c>
    </row>
    <row r="1316" spans="2:7">
      <c r="B1316" s="11" t="str">
        <f t="shared" si="40"/>
        <v/>
      </c>
      <c r="G1316" s="2">
        <f t="shared" si="41"/>
        <v>0</v>
      </c>
    </row>
    <row r="1317" spans="2:7">
      <c r="B1317" s="11" t="str">
        <f t="shared" si="40"/>
        <v/>
      </c>
      <c r="G1317" s="2">
        <f t="shared" si="41"/>
        <v>0</v>
      </c>
    </row>
    <row r="1318" spans="2:7">
      <c r="B1318" s="11" t="str">
        <f t="shared" si="40"/>
        <v/>
      </c>
      <c r="G1318" s="2">
        <f t="shared" si="41"/>
        <v>0</v>
      </c>
    </row>
    <row r="1319" spans="2:7">
      <c r="B1319" s="11" t="str">
        <f t="shared" si="40"/>
        <v/>
      </c>
      <c r="G1319" s="2">
        <f t="shared" si="41"/>
        <v>0</v>
      </c>
    </row>
    <row r="1320" spans="2:7">
      <c r="B1320" s="11" t="str">
        <f t="shared" si="40"/>
        <v/>
      </c>
      <c r="G1320" s="2">
        <f t="shared" si="41"/>
        <v>0</v>
      </c>
    </row>
    <row r="1321" spans="2:7">
      <c r="B1321" s="11" t="str">
        <f t="shared" si="40"/>
        <v/>
      </c>
      <c r="G1321" s="2">
        <f t="shared" si="41"/>
        <v>0</v>
      </c>
    </row>
    <row r="1322" spans="2:7">
      <c r="B1322" s="11" t="str">
        <f t="shared" si="40"/>
        <v/>
      </c>
      <c r="G1322" s="2">
        <f t="shared" si="41"/>
        <v>0</v>
      </c>
    </row>
    <row r="1323" spans="2:7">
      <c r="B1323" s="11" t="str">
        <f t="shared" si="40"/>
        <v/>
      </c>
      <c r="G1323" s="2">
        <f t="shared" si="41"/>
        <v>0</v>
      </c>
    </row>
    <row r="1324" spans="2:7">
      <c r="B1324" s="11" t="str">
        <f t="shared" si="40"/>
        <v/>
      </c>
      <c r="G1324" s="2">
        <f t="shared" si="41"/>
        <v>0</v>
      </c>
    </row>
    <row r="1325" spans="2:7">
      <c r="B1325" s="11" t="str">
        <f t="shared" si="40"/>
        <v/>
      </c>
      <c r="G1325" s="2">
        <f t="shared" si="41"/>
        <v>0</v>
      </c>
    </row>
    <row r="1326" spans="2:7">
      <c r="B1326" s="11" t="str">
        <f t="shared" si="40"/>
        <v/>
      </c>
      <c r="G1326" s="2">
        <f t="shared" si="41"/>
        <v>0</v>
      </c>
    </row>
    <row r="1327" spans="2:7">
      <c r="B1327" s="11" t="str">
        <f t="shared" si="40"/>
        <v/>
      </c>
      <c r="G1327" s="2">
        <f t="shared" si="41"/>
        <v>0</v>
      </c>
    </row>
    <row r="1328" spans="2:7">
      <c r="B1328" s="11" t="str">
        <f t="shared" si="40"/>
        <v/>
      </c>
      <c r="G1328" s="2">
        <f t="shared" si="41"/>
        <v>0</v>
      </c>
    </row>
    <row r="1329" spans="2:7">
      <c r="B1329" s="11" t="str">
        <f t="shared" si="40"/>
        <v/>
      </c>
      <c r="G1329" s="2">
        <f t="shared" si="41"/>
        <v>0</v>
      </c>
    </row>
    <row r="1330" spans="2:7">
      <c r="B1330" s="11" t="str">
        <f t="shared" si="40"/>
        <v/>
      </c>
      <c r="G1330" s="2">
        <f t="shared" si="41"/>
        <v>0</v>
      </c>
    </row>
    <row r="1331" spans="2:7">
      <c r="B1331" s="11" t="str">
        <f t="shared" si="40"/>
        <v/>
      </c>
      <c r="G1331" s="2">
        <f t="shared" si="41"/>
        <v>0</v>
      </c>
    </row>
    <row r="1332" spans="2:7">
      <c r="B1332" s="11" t="str">
        <f t="shared" si="40"/>
        <v/>
      </c>
      <c r="G1332" s="2">
        <f t="shared" si="41"/>
        <v>0</v>
      </c>
    </row>
    <row r="1333" spans="2:7">
      <c r="B1333" s="11" t="str">
        <f t="shared" si="40"/>
        <v/>
      </c>
      <c r="G1333" s="2">
        <f t="shared" si="41"/>
        <v>0</v>
      </c>
    </row>
    <row r="1334" spans="2:7">
      <c r="B1334" s="11" t="str">
        <f t="shared" si="40"/>
        <v/>
      </c>
      <c r="G1334" s="2">
        <f t="shared" si="41"/>
        <v>0</v>
      </c>
    </row>
    <row r="1335" spans="2:7">
      <c r="B1335" s="11" t="str">
        <f t="shared" si="40"/>
        <v/>
      </c>
      <c r="G1335" s="2">
        <f t="shared" si="41"/>
        <v>0</v>
      </c>
    </row>
    <row r="1336" spans="2:7">
      <c r="B1336" s="11" t="str">
        <f t="shared" si="40"/>
        <v/>
      </c>
      <c r="G1336" s="2">
        <f t="shared" si="41"/>
        <v>0</v>
      </c>
    </row>
    <row r="1337" spans="2:7">
      <c r="B1337" s="11" t="str">
        <f t="shared" si="40"/>
        <v/>
      </c>
      <c r="G1337" s="2">
        <f t="shared" si="41"/>
        <v>0</v>
      </c>
    </row>
    <row r="1338" spans="2:7">
      <c r="B1338" s="11" t="str">
        <f t="shared" si="40"/>
        <v/>
      </c>
      <c r="G1338" s="2">
        <f t="shared" si="41"/>
        <v>0</v>
      </c>
    </row>
    <row r="1339" spans="2:7">
      <c r="B1339" s="11" t="str">
        <f t="shared" si="40"/>
        <v/>
      </c>
      <c r="G1339" s="2">
        <f t="shared" si="41"/>
        <v>0</v>
      </c>
    </row>
    <row r="1340" spans="2:7">
      <c r="B1340" s="11" t="str">
        <f t="shared" si="40"/>
        <v/>
      </c>
      <c r="G1340" s="2">
        <f t="shared" si="41"/>
        <v>0</v>
      </c>
    </row>
    <row r="1341" spans="2:7">
      <c r="B1341" s="11" t="str">
        <f t="shared" si="40"/>
        <v/>
      </c>
      <c r="G1341" s="2">
        <f t="shared" si="41"/>
        <v>0</v>
      </c>
    </row>
    <row r="1342" spans="2:7">
      <c r="B1342" s="11" t="str">
        <f t="shared" si="40"/>
        <v/>
      </c>
      <c r="G1342" s="2">
        <f t="shared" si="41"/>
        <v>0</v>
      </c>
    </row>
    <row r="1343" spans="2:7">
      <c r="B1343" s="11" t="str">
        <f t="shared" si="40"/>
        <v/>
      </c>
      <c r="G1343" s="2">
        <f t="shared" si="41"/>
        <v>0</v>
      </c>
    </row>
    <row r="1344" spans="2:7">
      <c r="B1344" s="11" t="str">
        <f t="shared" si="40"/>
        <v/>
      </c>
      <c r="G1344" s="2">
        <f t="shared" si="41"/>
        <v>0</v>
      </c>
    </row>
    <row r="1345" spans="2:7">
      <c r="B1345" s="11" t="str">
        <f t="shared" ref="B1345:B1408" si="42">LEFT(RIGHT(A1346,14),13)</f>
        <v/>
      </c>
      <c r="G1345" s="2">
        <f t="shared" ref="G1345:G1408" si="43">A1346</f>
        <v>0</v>
      </c>
    </row>
    <row r="1346" spans="2:7">
      <c r="B1346" s="11" t="str">
        <f t="shared" si="42"/>
        <v/>
      </c>
      <c r="G1346" s="2">
        <f t="shared" si="43"/>
        <v>0</v>
      </c>
    </row>
    <row r="1347" spans="2:7">
      <c r="B1347" s="11" t="str">
        <f t="shared" si="42"/>
        <v/>
      </c>
      <c r="G1347" s="2">
        <f t="shared" si="43"/>
        <v>0</v>
      </c>
    </row>
    <row r="1348" spans="2:7">
      <c r="B1348" s="11" t="str">
        <f t="shared" si="42"/>
        <v/>
      </c>
      <c r="G1348" s="2">
        <f t="shared" si="43"/>
        <v>0</v>
      </c>
    </row>
    <row r="1349" spans="2:7">
      <c r="B1349" s="11" t="str">
        <f t="shared" si="42"/>
        <v/>
      </c>
      <c r="G1349" s="2">
        <f t="shared" si="43"/>
        <v>0</v>
      </c>
    </row>
    <row r="1350" spans="2:7">
      <c r="B1350" s="11" t="str">
        <f t="shared" si="42"/>
        <v/>
      </c>
      <c r="G1350" s="2">
        <f t="shared" si="43"/>
        <v>0</v>
      </c>
    </row>
    <row r="1351" spans="2:7">
      <c r="B1351" s="11" t="str">
        <f t="shared" si="42"/>
        <v/>
      </c>
      <c r="G1351" s="2">
        <f t="shared" si="43"/>
        <v>0</v>
      </c>
    </row>
    <row r="1352" spans="2:7">
      <c r="B1352" s="11" t="str">
        <f t="shared" si="42"/>
        <v/>
      </c>
      <c r="G1352" s="2">
        <f t="shared" si="43"/>
        <v>0</v>
      </c>
    </row>
    <row r="1353" spans="2:7">
      <c r="B1353" s="11" t="str">
        <f t="shared" si="42"/>
        <v/>
      </c>
      <c r="G1353" s="2">
        <f t="shared" si="43"/>
        <v>0</v>
      </c>
    </row>
    <row r="1354" spans="2:7">
      <c r="B1354" s="11" t="str">
        <f t="shared" si="42"/>
        <v/>
      </c>
      <c r="G1354" s="2">
        <f t="shared" si="43"/>
        <v>0</v>
      </c>
    </row>
    <row r="1355" spans="2:7">
      <c r="B1355" s="11" t="str">
        <f t="shared" si="42"/>
        <v/>
      </c>
      <c r="G1355" s="2">
        <f t="shared" si="43"/>
        <v>0</v>
      </c>
    </row>
    <row r="1356" spans="2:7">
      <c r="B1356" s="11" t="str">
        <f t="shared" si="42"/>
        <v/>
      </c>
      <c r="G1356" s="2">
        <f t="shared" si="43"/>
        <v>0</v>
      </c>
    </row>
    <row r="1357" spans="2:7">
      <c r="B1357" s="11" t="str">
        <f t="shared" si="42"/>
        <v/>
      </c>
      <c r="G1357" s="2">
        <f t="shared" si="43"/>
        <v>0</v>
      </c>
    </row>
    <row r="1358" spans="2:7">
      <c r="B1358" s="11" t="str">
        <f t="shared" si="42"/>
        <v/>
      </c>
      <c r="G1358" s="2">
        <f t="shared" si="43"/>
        <v>0</v>
      </c>
    </row>
    <row r="1359" spans="2:7">
      <c r="B1359" s="11" t="str">
        <f t="shared" si="42"/>
        <v/>
      </c>
      <c r="G1359" s="2">
        <f t="shared" si="43"/>
        <v>0</v>
      </c>
    </row>
    <row r="1360" spans="2:7">
      <c r="B1360" s="11" t="str">
        <f t="shared" si="42"/>
        <v/>
      </c>
      <c r="G1360" s="2">
        <f t="shared" si="43"/>
        <v>0</v>
      </c>
    </row>
    <row r="1361" spans="2:7">
      <c r="B1361" s="11" t="str">
        <f t="shared" si="42"/>
        <v/>
      </c>
      <c r="G1361" s="2">
        <f t="shared" si="43"/>
        <v>0</v>
      </c>
    </row>
    <row r="1362" spans="2:7">
      <c r="B1362" s="11" t="str">
        <f t="shared" si="42"/>
        <v/>
      </c>
      <c r="G1362" s="2">
        <f t="shared" si="43"/>
        <v>0</v>
      </c>
    </row>
    <row r="1363" spans="2:7">
      <c r="B1363" s="11" t="str">
        <f t="shared" si="42"/>
        <v/>
      </c>
      <c r="G1363" s="2">
        <f t="shared" si="43"/>
        <v>0</v>
      </c>
    </row>
    <row r="1364" spans="2:7">
      <c r="B1364" s="11" t="str">
        <f t="shared" si="42"/>
        <v/>
      </c>
      <c r="G1364" s="2">
        <f t="shared" si="43"/>
        <v>0</v>
      </c>
    </row>
    <row r="1365" spans="2:7">
      <c r="B1365" s="11" t="str">
        <f t="shared" si="42"/>
        <v/>
      </c>
      <c r="G1365" s="2">
        <f t="shared" si="43"/>
        <v>0</v>
      </c>
    </row>
    <row r="1366" spans="2:7">
      <c r="B1366" s="11" t="str">
        <f t="shared" si="42"/>
        <v/>
      </c>
      <c r="G1366" s="2">
        <f t="shared" si="43"/>
        <v>0</v>
      </c>
    </row>
    <row r="1367" spans="2:7">
      <c r="B1367" s="11" t="str">
        <f t="shared" si="42"/>
        <v/>
      </c>
      <c r="G1367" s="2">
        <f t="shared" si="43"/>
        <v>0</v>
      </c>
    </row>
    <row r="1368" spans="2:7">
      <c r="B1368" s="11" t="str">
        <f t="shared" si="42"/>
        <v/>
      </c>
      <c r="G1368" s="2">
        <f t="shared" si="43"/>
        <v>0</v>
      </c>
    </row>
    <row r="1369" spans="2:7">
      <c r="B1369" s="11" t="str">
        <f t="shared" si="42"/>
        <v/>
      </c>
      <c r="G1369" s="2">
        <f t="shared" si="43"/>
        <v>0</v>
      </c>
    </row>
    <row r="1370" spans="2:7">
      <c r="B1370" s="11" t="str">
        <f t="shared" si="42"/>
        <v/>
      </c>
      <c r="G1370" s="2">
        <f t="shared" si="43"/>
        <v>0</v>
      </c>
    </row>
    <row r="1371" spans="2:7">
      <c r="B1371" s="11" t="str">
        <f t="shared" si="42"/>
        <v/>
      </c>
      <c r="G1371" s="2">
        <f t="shared" si="43"/>
        <v>0</v>
      </c>
    </row>
    <row r="1372" spans="2:7">
      <c r="B1372" s="11" t="str">
        <f t="shared" si="42"/>
        <v/>
      </c>
      <c r="G1372" s="2">
        <f t="shared" si="43"/>
        <v>0</v>
      </c>
    </row>
    <row r="1373" spans="2:7">
      <c r="B1373" s="11" t="str">
        <f t="shared" si="42"/>
        <v/>
      </c>
      <c r="G1373" s="2">
        <f t="shared" si="43"/>
        <v>0</v>
      </c>
    </row>
    <row r="1374" spans="2:7">
      <c r="B1374" s="11" t="str">
        <f t="shared" si="42"/>
        <v/>
      </c>
      <c r="G1374" s="2">
        <f t="shared" si="43"/>
        <v>0</v>
      </c>
    </row>
    <row r="1375" spans="2:7">
      <c r="B1375" s="11" t="str">
        <f t="shared" si="42"/>
        <v/>
      </c>
      <c r="G1375" s="2">
        <f t="shared" si="43"/>
        <v>0</v>
      </c>
    </row>
    <row r="1376" spans="2:7">
      <c r="B1376" s="11" t="str">
        <f t="shared" si="42"/>
        <v/>
      </c>
      <c r="G1376" s="2">
        <f t="shared" si="43"/>
        <v>0</v>
      </c>
    </row>
    <row r="1377" spans="2:7">
      <c r="B1377" s="11" t="str">
        <f t="shared" si="42"/>
        <v/>
      </c>
      <c r="G1377" s="2">
        <f t="shared" si="43"/>
        <v>0</v>
      </c>
    </row>
    <row r="1378" spans="2:7">
      <c r="B1378" s="11" t="str">
        <f t="shared" si="42"/>
        <v/>
      </c>
      <c r="G1378" s="2">
        <f t="shared" si="43"/>
        <v>0</v>
      </c>
    </row>
    <row r="1379" spans="2:7">
      <c r="B1379" s="11" t="str">
        <f t="shared" si="42"/>
        <v/>
      </c>
      <c r="G1379" s="2">
        <f t="shared" si="43"/>
        <v>0</v>
      </c>
    </row>
    <row r="1380" spans="2:7">
      <c r="B1380" s="11" t="str">
        <f t="shared" si="42"/>
        <v/>
      </c>
      <c r="G1380" s="2">
        <f t="shared" si="43"/>
        <v>0</v>
      </c>
    </row>
    <row r="1381" spans="2:7">
      <c r="B1381" s="11" t="str">
        <f t="shared" si="42"/>
        <v/>
      </c>
      <c r="G1381" s="2">
        <f t="shared" si="43"/>
        <v>0</v>
      </c>
    </row>
    <row r="1382" spans="2:7">
      <c r="B1382" s="11" t="str">
        <f t="shared" si="42"/>
        <v/>
      </c>
      <c r="G1382" s="2">
        <f t="shared" si="43"/>
        <v>0</v>
      </c>
    </row>
    <row r="1383" spans="2:7">
      <c r="B1383" s="11" t="str">
        <f t="shared" si="42"/>
        <v/>
      </c>
      <c r="G1383" s="2">
        <f t="shared" si="43"/>
        <v>0</v>
      </c>
    </row>
    <row r="1384" spans="2:7">
      <c r="B1384" s="11" t="str">
        <f t="shared" si="42"/>
        <v/>
      </c>
      <c r="G1384" s="2">
        <f t="shared" si="43"/>
        <v>0</v>
      </c>
    </row>
    <row r="1385" spans="2:7">
      <c r="B1385" s="11" t="str">
        <f t="shared" si="42"/>
        <v/>
      </c>
      <c r="G1385" s="2">
        <f t="shared" si="43"/>
        <v>0</v>
      </c>
    </row>
    <row r="1386" spans="2:7">
      <c r="B1386" s="11" t="str">
        <f t="shared" si="42"/>
        <v/>
      </c>
      <c r="G1386" s="2">
        <f t="shared" si="43"/>
        <v>0</v>
      </c>
    </row>
    <row r="1387" spans="2:7">
      <c r="B1387" s="11" t="str">
        <f t="shared" si="42"/>
        <v/>
      </c>
      <c r="G1387" s="2">
        <f t="shared" si="43"/>
        <v>0</v>
      </c>
    </row>
    <row r="1388" spans="2:7">
      <c r="B1388" s="11" t="str">
        <f t="shared" si="42"/>
        <v/>
      </c>
      <c r="G1388" s="2">
        <f t="shared" si="43"/>
        <v>0</v>
      </c>
    </row>
    <row r="1389" spans="2:7">
      <c r="B1389" s="11" t="str">
        <f t="shared" si="42"/>
        <v/>
      </c>
      <c r="G1389" s="2">
        <f t="shared" si="43"/>
        <v>0</v>
      </c>
    </row>
    <row r="1390" spans="2:7">
      <c r="B1390" s="11" t="str">
        <f t="shared" si="42"/>
        <v/>
      </c>
      <c r="G1390" s="2">
        <f t="shared" si="43"/>
        <v>0</v>
      </c>
    </row>
    <row r="1391" spans="2:7">
      <c r="B1391" s="11" t="str">
        <f t="shared" si="42"/>
        <v/>
      </c>
      <c r="G1391" s="2">
        <f t="shared" si="43"/>
        <v>0</v>
      </c>
    </row>
    <row r="1392" spans="2:7">
      <c r="B1392" s="11" t="str">
        <f t="shared" si="42"/>
        <v/>
      </c>
      <c r="G1392" s="2">
        <f t="shared" si="43"/>
        <v>0</v>
      </c>
    </row>
    <row r="1393" spans="2:7">
      <c r="B1393" s="11" t="str">
        <f t="shared" si="42"/>
        <v/>
      </c>
      <c r="G1393" s="2">
        <f t="shared" si="43"/>
        <v>0</v>
      </c>
    </row>
    <row r="1394" spans="2:7">
      <c r="B1394" s="11" t="str">
        <f t="shared" si="42"/>
        <v/>
      </c>
      <c r="G1394" s="2">
        <f t="shared" si="43"/>
        <v>0</v>
      </c>
    </row>
    <row r="1395" spans="2:7">
      <c r="B1395" s="11" t="str">
        <f t="shared" si="42"/>
        <v/>
      </c>
      <c r="G1395" s="2">
        <f t="shared" si="43"/>
        <v>0</v>
      </c>
    </row>
    <row r="1396" spans="2:7">
      <c r="B1396" s="11" t="str">
        <f t="shared" si="42"/>
        <v/>
      </c>
      <c r="G1396" s="2">
        <f t="shared" si="43"/>
        <v>0</v>
      </c>
    </row>
    <row r="1397" spans="2:7">
      <c r="B1397" s="11" t="str">
        <f t="shared" si="42"/>
        <v/>
      </c>
      <c r="G1397" s="2">
        <f t="shared" si="43"/>
        <v>0</v>
      </c>
    </row>
    <row r="1398" spans="2:7">
      <c r="B1398" s="11" t="str">
        <f t="shared" si="42"/>
        <v/>
      </c>
      <c r="G1398" s="2">
        <f t="shared" si="43"/>
        <v>0</v>
      </c>
    </row>
    <row r="1399" spans="2:7">
      <c r="B1399" s="11" t="str">
        <f t="shared" si="42"/>
        <v/>
      </c>
      <c r="G1399" s="2">
        <f t="shared" si="43"/>
        <v>0</v>
      </c>
    </row>
    <row r="1400" spans="2:7">
      <c r="B1400" s="11" t="str">
        <f t="shared" si="42"/>
        <v/>
      </c>
      <c r="G1400" s="2">
        <f t="shared" si="43"/>
        <v>0</v>
      </c>
    </row>
    <row r="1401" spans="2:7">
      <c r="B1401" s="11" t="str">
        <f t="shared" si="42"/>
        <v/>
      </c>
      <c r="G1401" s="2">
        <f t="shared" si="43"/>
        <v>0</v>
      </c>
    </row>
    <row r="1402" spans="2:7">
      <c r="B1402" s="11" t="str">
        <f t="shared" si="42"/>
        <v/>
      </c>
      <c r="G1402" s="2">
        <f t="shared" si="43"/>
        <v>0</v>
      </c>
    </row>
    <row r="1403" spans="2:7">
      <c r="B1403" s="11" t="str">
        <f t="shared" si="42"/>
        <v/>
      </c>
      <c r="G1403" s="2">
        <f t="shared" si="43"/>
        <v>0</v>
      </c>
    </row>
    <row r="1404" spans="2:7">
      <c r="B1404" s="11" t="str">
        <f t="shared" si="42"/>
        <v/>
      </c>
      <c r="G1404" s="2">
        <f t="shared" si="43"/>
        <v>0</v>
      </c>
    </row>
    <row r="1405" spans="2:7">
      <c r="B1405" s="11" t="str">
        <f t="shared" si="42"/>
        <v/>
      </c>
      <c r="G1405" s="2">
        <f t="shared" si="43"/>
        <v>0</v>
      </c>
    </row>
    <row r="1406" spans="2:7">
      <c r="B1406" s="11" t="str">
        <f t="shared" si="42"/>
        <v/>
      </c>
      <c r="G1406" s="2">
        <f t="shared" si="43"/>
        <v>0</v>
      </c>
    </row>
    <row r="1407" spans="2:7">
      <c r="B1407" s="11" t="str">
        <f t="shared" si="42"/>
        <v/>
      </c>
      <c r="G1407" s="2">
        <f t="shared" si="43"/>
        <v>0</v>
      </c>
    </row>
    <row r="1408" spans="2:7">
      <c r="B1408" s="11" t="str">
        <f t="shared" si="42"/>
        <v/>
      </c>
      <c r="G1408" s="2">
        <f t="shared" si="43"/>
        <v>0</v>
      </c>
    </row>
    <row r="1409" spans="2:7">
      <c r="B1409" s="11" t="str">
        <f t="shared" ref="B1409:B1472" si="44">LEFT(RIGHT(A1410,14),13)</f>
        <v/>
      </c>
      <c r="G1409" s="2">
        <f t="shared" ref="G1409:G1472" si="45">A1410</f>
        <v>0</v>
      </c>
    </row>
    <row r="1410" spans="2:7">
      <c r="B1410" s="11" t="str">
        <f t="shared" si="44"/>
        <v/>
      </c>
      <c r="G1410" s="2">
        <f t="shared" si="45"/>
        <v>0</v>
      </c>
    </row>
    <row r="1411" spans="2:7">
      <c r="B1411" s="11" t="str">
        <f t="shared" si="44"/>
        <v/>
      </c>
      <c r="G1411" s="2">
        <f t="shared" si="45"/>
        <v>0</v>
      </c>
    </row>
    <row r="1412" spans="2:7">
      <c r="B1412" s="11" t="str">
        <f t="shared" si="44"/>
        <v/>
      </c>
      <c r="G1412" s="2">
        <f t="shared" si="45"/>
        <v>0</v>
      </c>
    </row>
    <row r="1413" spans="2:7">
      <c r="B1413" s="11" t="str">
        <f t="shared" si="44"/>
        <v/>
      </c>
      <c r="G1413" s="2">
        <f t="shared" si="45"/>
        <v>0</v>
      </c>
    </row>
    <row r="1414" spans="2:7">
      <c r="B1414" s="11" t="str">
        <f t="shared" si="44"/>
        <v/>
      </c>
      <c r="G1414" s="2">
        <f t="shared" si="45"/>
        <v>0</v>
      </c>
    </row>
    <row r="1415" spans="2:7">
      <c r="B1415" s="11" t="str">
        <f t="shared" si="44"/>
        <v/>
      </c>
      <c r="G1415" s="2">
        <f t="shared" si="45"/>
        <v>0</v>
      </c>
    </row>
    <row r="1416" spans="2:7">
      <c r="B1416" s="11" t="str">
        <f t="shared" si="44"/>
        <v/>
      </c>
      <c r="G1416" s="2">
        <f t="shared" si="45"/>
        <v>0</v>
      </c>
    </row>
    <row r="1417" spans="2:7">
      <c r="B1417" s="11" t="str">
        <f t="shared" si="44"/>
        <v/>
      </c>
      <c r="G1417" s="2">
        <f t="shared" si="45"/>
        <v>0</v>
      </c>
    </row>
    <row r="1418" spans="2:7">
      <c r="B1418" s="11" t="str">
        <f t="shared" si="44"/>
        <v/>
      </c>
      <c r="G1418" s="2">
        <f t="shared" si="45"/>
        <v>0</v>
      </c>
    </row>
    <row r="1419" spans="2:7">
      <c r="B1419" s="11" t="str">
        <f t="shared" si="44"/>
        <v/>
      </c>
      <c r="G1419" s="2">
        <f t="shared" si="45"/>
        <v>0</v>
      </c>
    </row>
    <row r="1420" spans="2:7">
      <c r="B1420" s="11" t="str">
        <f t="shared" si="44"/>
        <v/>
      </c>
      <c r="G1420" s="2">
        <f t="shared" si="45"/>
        <v>0</v>
      </c>
    </row>
    <row r="1421" spans="2:7">
      <c r="B1421" s="11" t="str">
        <f t="shared" si="44"/>
        <v/>
      </c>
      <c r="G1421" s="2">
        <f t="shared" si="45"/>
        <v>0</v>
      </c>
    </row>
    <row r="1422" spans="2:7">
      <c r="B1422" s="11" t="str">
        <f t="shared" si="44"/>
        <v/>
      </c>
      <c r="G1422" s="2">
        <f t="shared" si="45"/>
        <v>0</v>
      </c>
    </row>
    <row r="1423" spans="2:7">
      <c r="B1423" s="11" t="str">
        <f t="shared" si="44"/>
        <v/>
      </c>
      <c r="G1423" s="2">
        <f t="shared" si="45"/>
        <v>0</v>
      </c>
    </row>
    <row r="1424" spans="2:7">
      <c r="B1424" s="11" t="str">
        <f t="shared" si="44"/>
        <v/>
      </c>
      <c r="G1424" s="2">
        <f t="shared" si="45"/>
        <v>0</v>
      </c>
    </row>
    <row r="1425" spans="2:7">
      <c r="B1425" s="11" t="str">
        <f t="shared" si="44"/>
        <v/>
      </c>
      <c r="G1425" s="2">
        <f t="shared" si="45"/>
        <v>0</v>
      </c>
    </row>
    <row r="1426" spans="2:7">
      <c r="B1426" s="11" t="str">
        <f t="shared" si="44"/>
        <v/>
      </c>
      <c r="G1426" s="2">
        <f t="shared" si="45"/>
        <v>0</v>
      </c>
    </row>
    <row r="1427" spans="2:7">
      <c r="B1427" s="11" t="str">
        <f t="shared" si="44"/>
        <v/>
      </c>
      <c r="G1427" s="2">
        <f t="shared" si="45"/>
        <v>0</v>
      </c>
    </row>
    <row r="1428" spans="2:7">
      <c r="B1428" s="11" t="str">
        <f t="shared" si="44"/>
        <v/>
      </c>
      <c r="G1428" s="2">
        <f t="shared" si="45"/>
        <v>0</v>
      </c>
    </row>
    <row r="1429" spans="2:7">
      <c r="B1429" s="11" t="str">
        <f t="shared" si="44"/>
        <v/>
      </c>
      <c r="G1429" s="2">
        <f t="shared" si="45"/>
        <v>0</v>
      </c>
    </row>
    <row r="1430" spans="2:7">
      <c r="B1430" s="11" t="str">
        <f t="shared" si="44"/>
        <v/>
      </c>
      <c r="G1430" s="2">
        <f t="shared" si="45"/>
        <v>0</v>
      </c>
    </row>
    <row r="1431" spans="2:7">
      <c r="B1431" s="11" t="str">
        <f t="shared" si="44"/>
        <v/>
      </c>
      <c r="G1431" s="2">
        <f t="shared" si="45"/>
        <v>0</v>
      </c>
    </row>
    <row r="1432" spans="2:7">
      <c r="B1432" s="11" t="str">
        <f t="shared" si="44"/>
        <v/>
      </c>
      <c r="G1432" s="2">
        <f t="shared" si="45"/>
        <v>0</v>
      </c>
    </row>
    <row r="1433" spans="2:7">
      <c r="B1433" s="11" t="str">
        <f t="shared" si="44"/>
        <v/>
      </c>
      <c r="G1433" s="2">
        <f t="shared" si="45"/>
        <v>0</v>
      </c>
    </row>
    <row r="1434" spans="2:7">
      <c r="B1434" s="11" t="str">
        <f t="shared" si="44"/>
        <v/>
      </c>
      <c r="G1434" s="2">
        <f t="shared" si="45"/>
        <v>0</v>
      </c>
    </row>
    <row r="1435" spans="2:7">
      <c r="B1435" s="11" t="str">
        <f t="shared" si="44"/>
        <v/>
      </c>
      <c r="G1435" s="2">
        <f t="shared" si="45"/>
        <v>0</v>
      </c>
    </row>
    <row r="1436" spans="2:7">
      <c r="B1436" s="11" t="str">
        <f t="shared" si="44"/>
        <v/>
      </c>
      <c r="G1436" s="2">
        <f t="shared" si="45"/>
        <v>0</v>
      </c>
    </row>
    <row r="1437" spans="2:7">
      <c r="B1437" s="11" t="str">
        <f t="shared" si="44"/>
        <v/>
      </c>
      <c r="G1437" s="2">
        <f t="shared" si="45"/>
        <v>0</v>
      </c>
    </row>
    <row r="1438" spans="2:7">
      <c r="B1438" s="11" t="str">
        <f t="shared" si="44"/>
        <v/>
      </c>
      <c r="G1438" s="2">
        <f t="shared" si="45"/>
        <v>0</v>
      </c>
    </row>
    <row r="1439" spans="2:7">
      <c r="B1439" s="11" t="str">
        <f t="shared" si="44"/>
        <v/>
      </c>
      <c r="G1439" s="2">
        <f t="shared" si="45"/>
        <v>0</v>
      </c>
    </row>
    <row r="1440" spans="2:7">
      <c r="B1440" s="11" t="str">
        <f t="shared" si="44"/>
        <v/>
      </c>
      <c r="G1440" s="2">
        <f t="shared" si="45"/>
        <v>0</v>
      </c>
    </row>
    <row r="1441" spans="2:7">
      <c r="B1441" s="11" t="str">
        <f t="shared" si="44"/>
        <v/>
      </c>
      <c r="G1441" s="2">
        <f t="shared" si="45"/>
        <v>0</v>
      </c>
    </row>
    <row r="1442" spans="2:7">
      <c r="B1442" s="11" t="str">
        <f t="shared" si="44"/>
        <v/>
      </c>
      <c r="G1442" s="2">
        <f t="shared" si="45"/>
        <v>0</v>
      </c>
    </row>
    <row r="1443" spans="2:7">
      <c r="B1443" s="11" t="str">
        <f t="shared" si="44"/>
        <v/>
      </c>
      <c r="G1443" s="2">
        <f t="shared" si="45"/>
        <v>0</v>
      </c>
    </row>
    <row r="1444" spans="2:7">
      <c r="B1444" s="11" t="str">
        <f t="shared" si="44"/>
        <v/>
      </c>
      <c r="G1444" s="2">
        <f t="shared" si="45"/>
        <v>0</v>
      </c>
    </row>
    <row r="1445" spans="2:7">
      <c r="B1445" s="11" t="str">
        <f t="shared" si="44"/>
        <v/>
      </c>
      <c r="G1445" s="2">
        <f t="shared" si="45"/>
        <v>0</v>
      </c>
    </row>
    <row r="1446" spans="2:7">
      <c r="B1446" s="11" t="str">
        <f t="shared" si="44"/>
        <v/>
      </c>
      <c r="G1446" s="2">
        <f t="shared" si="45"/>
        <v>0</v>
      </c>
    </row>
    <row r="1447" spans="2:7">
      <c r="B1447" s="11" t="str">
        <f t="shared" si="44"/>
        <v/>
      </c>
      <c r="G1447" s="2">
        <f t="shared" si="45"/>
        <v>0</v>
      </c>
    </row>
    <row r="1448" spans="2:7">
      <c r="B1448" s="11" t="str">
        <f t="shared" si="44"/>
        <v/>
      </c>
      <c r="G1448" s="2">
        <f t="shared" si="45"/>
        <v>0</v>
      </c>
    </row>
    <row r="1449" spans="2:7">
      <c r="B1449" s="11" t="str">
        <f t="shared" si="44"/>
        <v/>
      </c>
      <c r="G1449" s="2">
        <f t="shared" si="45"/>
        <v>0</v>
      </c>
    </row>
    <row r="1450" spans="2:7">
      <c r="B1450" s="11" t="str">
        <f t="shared" si="44"/>
        <v/>
      </c>
      <c r="G1450" s="2">
        <f t="shared" si="45"/>
        <v>0</v>
      </c>
    </row>
    <row r="1451" spans="2:7">
      <c r="B1451" s="11" t="str">
        <f t="shared" si="44"/>
        <v/>
      </c>
      <c r="G1451" s="2">
        <f t="shared" si="45"/>
        <v>0</v>
      </c>
    </row>
    <row r="1452" spans="2:7">
      <c r="B1452" s="11" t="str">
        <f t="shared" si="44"/>
        <v/>
      </c>
      <c r="G1452" s="2">
        <f t="shared" si="45"/>
        <v>0</v>
      </c>
    </row>
    <row r="1453" spans="2:7">
      <c r="B1453" s="11" t="str">
        <f t="shared" si="44"/>
        <v/>
      </c>
      <c r="G1453" s="2">
        <f t="shared" si="45"/>
        <v>0</v>
      </c>
    </row>
    <row r="1454" spans="2:7">
      <c r="B1454" s="11" t="str">
        <f t="shared" si="44"/>
        <v/>
      </c>
      <c r="G1454" s="2">
        <f t="shared" si="45"/>
        <v>0</v>
      </c>
    </row>
    <row r="1455" spans="2:7">
      <c r="B1455" s="11" t="str">
        <f t="shared" si="44"/>
        <v/>
      </c>
      <c r="G1455" s="2">
        <f t="shared" si="45"/>
        <v>0</v>
      </c>
    </row>
    <row r="1456" spans="2:7">
      <c r="B1456" s="11" t="str">
        <f t="shared" si="44"/>
        <v/>
      </c>
      <c r="G1456" s="2">
        <f t="shared" si="45"/>
        <v>0</v>
      </c>
    </row>
    <row r="1457" spans="2:7">
      <c r="B1457" s="11" t="str">
        <f t="shared" si="44"/>
        <v/>
      </c>
      <c r="G1457" s="2">
        <f t="shared" si="45"/>
        <v>0</v>
      </c>
    </row>
    <row r="1458" spans="2:7">
      <c r="B1458" s="11" t="str">
        <f t="shared" si="44"/>
        <v/>
      </c>
      <c r="G1458" s="2">
        <f t="shared" si="45"/>
        <v>0</v>
      </c>
    </row>
    <row r="1459" spans="2:7">
      <c r="B1459" s="11" t="str">
        <f t="shared" si="44"/>
        <v/>
      </c>
      <c r="G1459" s="2">
        <f t="shared" si="45"/>
        <v>0</v>
      </c>
    </row>
    <row r="1460" spans="2:7">
      <c r="B1460" s="11" t="str">
        <f t="shared" si="44"/>
        <v/>
      </c>
      <c r="G1460" s="2">
        <f t="shared" si="45"/>
        <v>0</v>
      </c>
    </row>
    <row r="1461" spans="2:7">
      <c r="B1461" s="11" t="str">
        <f t="shared" si="44"/>
        <v/>
      </c>
      <c r="G1461" s="2">
        <f t="shared" si="45"/>
        <v>0</v>
      </c>
    </row>
    <row r="1462" spans="2:7">
      <c r="B1462" s="11" t="str">
        <f t="shared" si="44"/>
        <v/>
      </c>
      <c r="G1462" s="2">
        <f t="shared" si="45"/>
        <v>0</v>
      </c>
    </row>
    <row r="1463" spans="2:7">
      <c r="B1463" s="11" t="str">
        <f t="shared" si="44"/>
        <v/>
      </c>
      <c r="G1463" s="2">
        <f t="shared" si="45"/>
        <v>0</v>
      </c>
    </row>
    <row r="1464" spans="2:7">
      <c r="B1464" s="11" t="str">
        <f t="shared" si="44"/>
        <v/>
      </c>
      <c r="G1464" s="2">
        <f t="shared" si="45"/>
        <v>0</v>
      </c>
    </row>
    <row r="1465" spans="2:7">
      <c r="B1465" s="11" t="str">
        <f t="shared" si="44"/>
        <v/>
      </c>
      <c r="G1465" s="2">
        <f t="shared" si="45"/>
        <v>0</v>
      </c>
    </row>
    <row r="1466" spans="2:7">
      <c r="B1466" s="11" t="str">
        <f t="shared" si="44"/>
        <v/>
      </c>
      <c r="G1466" s="2">
        <f t="shared" si="45"/>
        <v>0</v>
      </c>
    </row>
    <row r="1467" spans="2:7">
      <c r="B1467" s="11" t="str">
        <f t="shared" si="44"/>
        <v/>
      </c>
      <c r="G1467" s="2">
        <f t="shared" si="45"/>
        <v>0</v>
      </c>
    </row>
    <row r="1468" spans="2:7">
      <c r="B1468" s="11" t="str">
        <f t="shared" si="44"/>
        <v/>
      </c>
      <c r="G1468" s="2">
        <f t="shared" si="45"/>
        <v>0</v>
      </c>
    </row>
    <row r="1469" spans="2:7">
      <c r="B1469" s="11" t="str">
        <f t="shared" si="44"/>
        <v/>
      </c>
      <c r="G1469" s="2">
        <f t="shared" si="45"/>
        <v>0</v>
      </c>
    </row>
    <row r="1470" spans="2:7">
      <c r="B1470" s="11" t="str">
        <f t="shared" si="44"/>
        <v/>
      </c>
      <c r="G1470" s="2">
        <f t="shared" si="45"/>
        <v>0</v>
      </c>
    </row>
    <row r="1471" spans="2:7">
      <c r="B1471" s="11" t="str">
        <f t="shared" si="44"/>
        <v/>
      </c>
      <c r="G1471" s="2">
        <f t="shared" si="45"/>
        <v>0</v>
      </c>
    </row>
    <row r="1472" spans="2:7">
      <c r="B1472" s="11" t="str">
        <f t="shared" si="44"/>
        <v/>
      </c>
      <c r="G1472" s="2">
        <f t="shared" si="45"/>
        <v>0</v>
      </c>
    </row>
    <row r="1473" spans="2:7">
      <c r="B1473" s="11" t="str">
        <f t="shared" ref="B1473:B1536" si="46">LEFT(RIGHT(A1474,14),13)</f>
        <v/>
      </c>
      <c r="G1473" s="2">
        <f t="shared" ref="G1473:G1536" si="47">A1474</f>
        <v>0</v>
      </c>
    </row>
    <row r="1474" spans="2:7">
      <c r="B1474" s="11" t="str">
        <f t="shared" si="46"/>
        <v/>
      </c>
      <c r="G1474" s="2">
        <f t="shared" si="47"/>
        <v>0</v>
      </c>
    </row>
    <row r="1475" spans="2:7">
      <c r="B1475" s="11" t="str">
        <f t="shared" si="46"/>
        <v/>
      </c>
      <c r="G1475" s="2">
        <f t="shared" si="47"/>
        <v>0</v>
      </c>
    </row>
    <row r="1476" spans="2:7">
      <c r="B1476" s="11" t="str">
        <f t="shared" si="46"/>
        <v/>
      </c>
      <c r="G1476" s="2">
        <f t="shared" si="47"/>
        <v>0</v>
      </c>
    </row>
    <row r="1477" spans="2:7">
      <c r="B1477" s="11" t="str">
        <f t="shared" si="46"/>
        <v/>
      </c>
      <c r="G1477" s="2">
        <f t="shared" si="47"/>
        <v>0</v>
      </c>
    </row>
    <row r="1478" spans="2:7">
      <c r="B1478" s="11" t="str">
        <f t="shared" si="46"/>
        <v/>
      </c>
      <c r="G1478" s="2">
        <f t="shared" si="47"/>
        <v>0</v>
      </c>
    </row>
    <row r="1479" spans="2:7">
      <c r="B1479" s="11" t="str">
        <f t="shared" si="46"/>
        <v/>
      </c>
      <c r="G1479" s="2">
        <f t="shared" si="47"/>
        <v>0</v>
      </c>
    </row>
    <row r="1480" spans="2:7">
      <c r="B1480" s="11" t="str">
        <f t="shared" si="46"/>
        <v/>
      </c>
      <c r="G1480" s="2">
        <f t="shared" si="47"/>
        <v>0</v>
      </c>
    </row>
    <row r="1481" spans="2:7">
      <c r="B1481" s="11" t="str">
        <f t="shared" si="46"/>
        <v/>
      </c>
      <c r="G1481" s="2">
        <f t="shared" si="47"/>
        <v>0</v>
      </c>
    </row>
    <row r="1482" spans="2:7">
      <c r="B1482" s="11" t="str">
        <f t="shared" si="46"/>
        <v/>
      </c>
      <c r="G1482" s="2">
        <f t="shared" si="47"/>
        <v>0</v>
      </c>
    </row>
    <row r="1483" spans="2:7">
      <c r="B1483" s="11" t="str">
        <f t="shared" si="46"/>
        <v/>
      </c>
      <c r="G1483" s="2">
        <f t="shared" si="47"/>
        <v>0</v>
      </c>
    </row>
    <row r="1484" spans="2:7">
      <c r="B1484" s="11" t="str">
        <f t="shared" si="46"/>
        <v/>
      </c>
      <c r="G1484" s="2">
        <f t="shared" si="47"/>
        <v>0</v>
      </c>
    </row>
    <row r="1485" spans="2:7">
      <c r="B1485" s="11" t="str">
        <f t="shared" si="46"/>
        <v/>
      </c>
      <c r="G1485" s="2">
        <f t="shared" si="47"/>
        <v>0</v>
      </c>
    </row>
    <row r="1486" spans="2:7">
      <c r="B1486" s="11" t="str">
        <f t="shared" si="46"/>
        <v/>
      </c>
      <c r="G1486" s="2">
        <f t="shared" si="47"/>
        <v>0</v>
      </c>
    </row>
    <row r="1487" spans="2:7">
      <c r="B1487" s="11" t="str">
        <f t="shared" si="46"/>
        <v/>
      </c>
      <c r="G1487" s="2">
        <f t="shared" si="47"/>
        <v>0</v>
      </c>
    </row>
    <row r="1488" spans="2:7">
      <c r="B1488" s="11" t="str">
        <f t="shared" si="46"/>
        <v/>
      </c>
      <c r="G1488" s="2">
        <f t="shared" si="47"/>
        <v>0</v>
      </c>
    </row>
    <row r="1489" spans="2:7">
      <c r="B1489" s="11" t="str">
        <f t="shared" si="46"/>
        <v/>
      </c>
      <c r="G1489" s="2">
        <f t="shared" si="47"/>
        <v>0</v>
      </c>
    </row>
    <row r="1490" spans="2:7">
      <c r="B1490" s="11" t="str">
        <f t="shared" si="46"/>
        <v/>
      </c>
      <c r="G1490" s="2">
        <f t="shared" si="47"/>
        <v>0</v>
      </c>
    </row>
    <row r="1491" spans="2:7">
      <c r="B1491" s="11" t="str">
        <f t="shared" si="46"/>
        <v/>
      </c>
      <c r="G1491" s="2">
        <f t="shared" si="47"/>
        <v>0</v>
      </c>
    </row>
    <row r="1492" spans="2:7">
      <c r="B1492" s="11" t="str">
        <f t="shared" si="46"/>
        <v/>
      </c>
      <c r="G1492" s="2">
        <f t="shared" si="47"/>
        <v>0</v>
      </c>
    </row>
    <row r="1493" spans="2:7">
      <c r="B1493" s="11" t="str">
        <f t="shared" si="46"/>
        <v/>
      </c>
      <c r="G1493" s="2">
        <f t="shared" si="47"/>
        <v>0</v>
      </c>
    </row>
    <row r="1494" spans="2:7">
      <c r="B1494" s="11" t="str">
        <f t="shared" si="46"/>
        <v/>
      </c>
      <c r="G1494" s="2">
        <f t="shared" si="47"/>
        <v>0</v>
      </c>
    </row>
    <row r="1495" spans="2:7">
      <c r="B1495" s="11" t="str">
        <f t="shared" si="46"/>
        <v/>
      </c>
      <c r="G1495" s="2">
        <f t="shared" si="47"/>
        <v>0</v>
      </c>
    </row>
    <row r="1496" spans="2:7">
      <c r="B1496" s="11" t="str">
        <f t="shared" si="46"/>
        <v/>
      </c>
      <c r="G1496" s="2">
        <f t="shared" si="47"/>
        <v>0</v>
      </c>
    </row>
    <row r="1497" spans="2:7">
      <c r="B1497" s="11" t="str">
        <f t="shared" si="46"/>
        <v/>
      </c>
      <c r="G1497" s="2">
        <f t="shared" si="47"/>
        <v>0</v>
      </c>
    </row>
    <row r="1498" spans="2:7">
      <c r="B1498" s="11" t="str">
        <f t="shared" si="46"/>
        <v/>
      </c>
      <c r="G1498" s="2">
        <f t="shared" si="47"/>
        <v>0</v>
      </c>
    </row>
    <row r="1499" spans="2:7">
      <c r="B1499" s="11" t="str">
        <f t="shared" si="46"/>
        <v/>
      </c>
      <c r="G1499" s="2">
        <f t="shared" si="47"/>
        <v>0</v>
      </c>
    </row>
    <row r="1500" spans="2:7">
      <c r="B1500" s="11" t="str">
        <f t="shared" si="46"/>
        <v/>
      </c>
      <c r="G1500" s="2">
        <f t="shared" si="47"/>
        <v>0</v>
      </c>
    </row>
    <row r="1501" spans="2:7">
      <c r="B1501" s="11" t="str">
        <f t="shared" si="46"/>
        <v/>
      </c>
      <c r="G1501" s="2">
        <f t="shared" si="47"/>
        <v>0</v>
      </c>
    </row>
    <row r="1502" spans="2:7">
      <c r="B1502" s="11" t="str">
        <f t="shared" si="46"/>
        <v/>
      </c>
      <c r="G1502" s="2">
        <f t="shared" si="47"/>
        <v>0</v>
      </c>
    </row>
    <row r="1503" spans="2:7">
      <c r="B1503" s="11" t="str">
        <f t="shared" si="46"/>
        <v/>
      </c>
      <c r="G1503" s="2">
        <f t="shared" si="47"/>
        <v>0</v>
      </c>
    </row>
    <row r="1504" spans="2:7">
      <c r="B1504" s="11" t="str">
        <f t="shared" si="46"/>
        <v/>
      </c>
      <c r="G1504" s="2">
        <f t="shared" si="47"/>
        <v>0</v>
      </c>
    </row>
    <row r="1505" spans="2:7">
      <c r="B1505" s="11" t="str">
        <f t="shared" si="46"/>
        <v/>
      </c>
      <c r="G1505" s="2">
        <f t="shared" si="47"/>
        <v>0</v>
      </c>
    </row>
    <row r="1506" spans="2:7">
      <c r="B1506" s="11" t="str">
        <f t="shared" si="46"/>
        <v/>
      </c>
      <c r="G1506" s="2">
        <f t="shared" si="47"/>
        <v>0</v>
      </c>
    </row>
    <row r="1507" spans="2:7">
      <c r="B1507" s="11" t="str">
        <f t="shared" si="46"/>
        <v/>
      </c>
      <c r="G1507" s="2">
        <f t="shared" si="47"/>
        <v>0</v>
      </c>
    </row>
    <row r="1508" spans="2:7">
      <c r="B1508" s="11" t="str">
        <f t="shared" si="46"/>
        <v/>
      </c>
      <c r="G1508" s="2">
        <f t="shared" si="47"/>
        <v>0</v>
      </c>
    </row>
    <row r="1509" spans="2:7">
      <c r="B1509" s="11" t="str">
        <f t="shared" si="46"/>
        <v/>
      </c>
      <c r="G1509" s="2">
        <f t="shared" si="47"/>
        <v>0</v>
      </c>
    </row>
    <row r="1510" spans="2:7">
      <c r="B1510" s="11" t="str">
        <f t="shared" si="46"/>
        <v/>
      </c>
      <c r="G1510" s="2">
        <f t="shared" si="47"/>
        <v>0</v>
      </c>
    </row>
    <row r="1511" spans="2:7">
      <c r="B1511" s="11" t="str">
        <f t="shared" si="46"/>
        <v/>
      </c>
      <c r="G1511" s="2">
        <f t="shared" si="47"/>
        <v>0</v>
      </c>
    </row>
    <row r="1512" spans="2:7">
      <c r="B1512" s="11" t="str">
        <f t="shared" si="46"/>
        <v/>
      </c>
      <c r="G1512" s="2">
        <f t="shared" si="47"/>
        <v>0</v>
      </c>
    </row>
    <row r="1513" spans="2:7">
      <c r="B1513" s="11" t="str">
        <f t="shared" si="46"/>
        <v/>
      </c>
      <c r="G1513" s="2">
        <f t="shared" si="47"/>
        <v>0</v>
      </c>
    </row>
    <row r="1514" spans="2:7">
      <c r="B1514" s="11" t="str">
        <f t="shared" si="46"/>
        <v/>
      </c>
      <c r="G1514" s="2">
        <f t="shared" si="47"/>
        <v>0</v>
      </c>
    </row>
    <row r="1515" spans="2:7">
      <c r="B1515" s="11" t="str">
        <f t="shared" si="46"/>
        <v/>
      </c>
      <c r="G1515" s="2">
        <f t="shared" si="47"/>
        <v>0</v>
      </c>
    </row>
    <row r="1516" spans="2:7">
      <c r="B1516" s="11" t="str">
        <f t="shared" si="46"/>
        <v/>
      </c>
      <c r="G1516" s="2">
        <f t="shared" si="47"/>
        <v>0</v>
      </c>
    </row>
    <row r="1517" spans="2:7">
      <c r="B1517" s="11" t="str">
        <f t="shared" si="46"/>
        <v/>
      </c>
      <c r="G1517" s="2">
        <f t="shared" si="47"/>
        <v>0</v>
      </c>
    </row>
    <row r="1518" spans="2:7">
      <c r="B1518" s="11" t="str">
        <f t="shared" si="46"/>
        <v/>
      </c>
      <c r="G1518" s="2">
        <f t="shared" si="47"/>
        <v>0</v>
      </c>
    </row>
    <row r="1519" spans="2:7">
      <c r="B1519" s="11" t="str">
        <f t="shared" si="46"/>
        <v/>
      </c>
      <c r="G1519" s="2">
        <f t="shared" si="47"/>
        <v>0</v>
      </c>
    </row>
    <row r="1520" spans="2:7">
      <c r="B1520" s="11" t="str">
        <f t="shared" si="46"/>
        <v/>
      </c>
      <c r="G1520" s="2">
        <f t="shared" si="47"/>
        <v>0</v>
      </c>
    </row>
    <row r="1521" spans="2:7">
      <c r="B1521" s="11" t="str">
        <f t="shared" si="46"/>
        <v/>
      </c>
      <c r="G1521" s="2">
        <f t="shared" si="47"/>
        <v>0</v>
      </c>
    </row>
    <row r="1522" spans="2:7">
      <c r="B1522" s="11" t="str">
        <f t="shared" si="46"/>
        <v/>
      </c>
      <c r="G1522" s="2">
        <f t="shared" si="47"/>
        <v>0</v>
      </c>
    </row>
    <row r="1523" spans="2:7">
      <c r="B1523" s="11" t="str">
        <f t="shared" si="46"/>
        <v/>
      </c>
      <c r="G1523" s="2">
        <f t="shared" si="47"/>
        <v>0</v>
      </c>
    </row>
    <row r="1524" spans="2:7">
      <c r="B1524" s="11" t="str">
        <f t="shared" si="46"/>
        <v/>
      </c>
      <c r="G1524" s="2">
        <f t="shared" si="47"/>
        <v>0</v>
      </c>
    </row>
    <row r="1525" spans="2:7">
      <c r="B1525" s="11" t="str">
        <f t="shared" si="46"/>
        <v/>
      </c>
      <c r="G1525" s="2">
        <f t="shared" si="47"/>
        <v>0</v>
      </c>
    </row>
    <row r="1526" spans="2:7">
      <c r="B1526" s="11" t="str">
        <f t="shared" si="46"/>
        <v/>
      </c>
      <c r="G1526" s="2">
        <f t="shared" si="47"/>
        <v>0</v>
      </c>
    </row>
    <row r="1527" spans="2:7">
      <c r="B1527" s="11" t="str">
        <f t="shared" si="46"/>
        <v/>
      </c>
      <c r="G1527" s="2">
        <f t="shared" si="47"/>
        <v>0</v>
      </c>
    </row>
    <row r="1528" spans="2:7">
      <c r="B1528" s="11" t="str">
        <f t="shared" si="46"/>
        <v/>
      </c>
      <c r="G1528" s="2">
        <f t="shared" si="47"/>
        <v>0</v>
      </c>
    </row>
    <row r="1529" spans="2:7">
      <c r="B1529" s="11" t="str">
        <f t="shared" si="46"/>
        <v/>
      </c>
      <c r="G1529" s="2">
        <f t="shared" si="47"/>
        <v>0</v>
      </c>
    </row>
    <row r="1530" spans="2:7">
      <c r="B1530" s="11" t="str">
        <f t="shared" si="46"/>
        <v/>
      </c>
      <c r="G1530" s="2">
        <f t="shared" si="47"/>
        <v>0</v>
      </c>
    </row>
    <row r="1531" spans="2:7">
      <c r="B1531" s="11" t="str">
        <f t="shared" si="46"/>
        <v/>
      </c>
      <c r="G1531" s="2">
        <f t="shared" si="47"/>
        <v>0</v>
      </c>
    </row>
    <row r="1532" spans="2:7">
      <c r="B1532" s="11" t="str">
        <f t="shared" si="46"/>
        <v/>
      </c>
      <c r="G1532" s="2">
        <f t="shared" si="47"/>
        <v>0</v>
      </c>
    </row>
    <row r="1533" spans="2:7">
      <c r="B1533" s="11" t="str">
        <f t="shared" si="46"/>
        <v/>
      </c>
      <c r="G1533" s="2">
        <f t="shared" si="47"/>
        <v>0</v>
      </c>
    </row>
    <row r="1534" spans="2:7">
      <c r="B1534" s="11" t="str">
        <f t="shared" si="46"/>
        <v/>
      </c>
      <c r="G1534" s="2">
        <f t="shared" si="47"/>
        <v>0</v>
      </c>
    </row>
    <row r="1535" spans="2:7">
      <c r="B1535" s="11" t="str">
        <f t="shared" si="46"/>
        <v/>
      </c>
      <c r="G1535" s="2">
        <f t="shared" si="47"/>
        <v>0</v>
      </c>
    </row>
    <row r="1536" spans="2:7">
      <c r="B1536" s="11" t="str">
        <f t="shared" si="46"/>
        <v/>
      </c>
      <c r="G1536" s="2">
        <f t="shared" si="47"/>
        <v>0</v>
      </c>
    </row>
    <row r="1537" spans="2:7">
      <c r="B1537" s="11" t="str">
        <f t="shared" ref="B1537:B1600" si="48">LEFT(RIGHT(A1538,14),13)</f>
        <v/>
      </c>
      <c r="G1537" s="2">
        <f t="shared" ref="G1537:G1600" si="49">A1538</f>
        <v>0</v>
      </c>
    </row>
    <row r="1538" spans="2:7">
      <c r="B1538" s="11" t="str">
        <f t="shared" si="48"/>
        <v/>
      </c>
      <c r="G1538" s="2">
        <f t="shared" si="49"/>
        <v>0</v>
      </c>
    </row>
    <row r="1539" spans="2:7">
      <c r="B1539" s="11" t="str">
        <f t="shared" si="48"/>
        <v/>
      </c>
      <c r="G1539" s="2">
        <f t="shared" si="49"/>
        <v>0</v>
      </c>
    </row>
    <row r="1540" spans="2:7">
      <c r="B1540" s="11" t="str">
        <f t="shared" si="48"/>
        <v/>
      </c>
      <c r="G1540" s="2">
        <f t="shared" si="49"/>
        <v>0</v>
      </c>
    </row>
    <row r="1541" spans="2:7">
      <c r="B1541" s="11" t="str">
        <f t="shared" si="48"/>
        <v/>
      </c>
      <c r="G1541" s="2">
        <f t="shared" si="49"/>
        <v>0</v>
      </c>
    </row>
    <row r="1542" spans="2:7">
      <c r="B1542" s="11" t="str">
        <f t="shared" si="48"/>
        <v/>
      </c>
      <c r="G1542" s="2">
        <f t="shared" si="49"/>
        <v>0</v>
      </c>
    </row>
    <row r="1543" spans="2:7">
      <c r="B1543" s="11" t="str">
        <f t="shared" si="48"/>
        <v/>
      </c>
      <c r="G1543" s="2">
        <f t="shared" si="49"/>
        <v>0</v>
      </c>
    </row>
    <row r="1544" spans="2:7">
      <c r="B1544" s="11" t="str">
        <f t="shared" si="48"/>
        <v/>
      </c>
      <c r="G1544" s="2">
        <f t="shared" si="49"/>
        <v>0</v>
      </c>
    </row>
    <row r="1545" spans="2:7">
      <c r="B1545" s="11" t="str">
        <f t="shared" si="48"/>
        <v/>
      </c>
      <c r="G1545" s="2">
        <f t="shared" si="49"/>
        <v>0</v>
      </c>
    </row>
    <row r="1546" spans="2:7">
      <c r="B1546" s="11" t="str">
        <f t="shared" si="48"/>
        <v/>
      </c>
      <c r="G1546" s="2">
        <f t="shared" si="49"/>
        <v>0</v>
      </c>
    </row>
    <row r="1547" spans="2:7">
      <c r="B1547" s="11" t="str">
        <f t="shared" si="48"/>
        <v/>
      </c>
      <c r="G1547" s="2">
        <f t="shared" si="49"/>
        <v>0</v>
      </c>
    </row>
    <row r="1548" spans="2:7">
      <c r="B1548" s="11" t="str">
        <f t="shared" si="48"/>
        <v/>
      </c>
      <c r="G1548" s="2">
        <f t="shared" si="49"/>
        <v>0</v>
      </c>
    </row>
    <row r="1549" spans="2:7">
      <c r="B1549" s="11" t="str">
        <f t="shared" si="48"/>
        <v/>
      </c>
      <c r="G1549" s="2">
        <f t="shared" si="49"/>
        <v>0</v>
      </c>
    </row>
    <row r="1550" spans="2:7">
      <c r="B1550" s="11" t="str">
        <f t="shared" si="48"/>
        <v/>
      </c>
      <c r="G1550" s="2">
        <f t="shared" si="49"/>
        <v>0</v>
      </c>
    </row>
    <row r="1551" spans="2:7">
      <c r="B1551" s="11" t="str">
        <f t="shared" si="48"/>
        <v/>
      </c>
      <c r="G1551" s="2">
        <f t="shared" si="49"/>
        <v>0</v>
      </c>
    </row>
    <row r="1552" spans="2:7">
      <c r="B1552" s="11" t="str">
        <f t="shared" si="48"/>
        <v/>
      </c>
      <c r="G1552" s="2">
        <f t="shared" si="49"/>
        <v>0</v>
      </c>
    </row>
    <row r="1553" spans="2:7">
      <c r="B1553" s="11" t="str">
        <f t="shared" si="48"/>
        <v/>
      </c>
      <c r="G1553" s="2">
        <f t="shared" si="49"/>
        <v>0</v>
      </c>
    </row>
    <row r="1554" spans="2:7">
      <c r="B1554" s="11" t="str">
        <f t="shared" si="48"/>
        <v/>
      </c>
      <c r="G1554" s="2">
        <f t="shared" si="49"/>
        <v>0</v>
      </c>
    </row>
    <row r="1555" spans="2:7">
      <c r="B1555" s="11" t="str">
        <f t="shared" si="48"/>
        <v/>
      </c>
      <c r="G1555" s="2">
        <f t="shared" si="49"/>
        <v>0</v>
      </c>
    </row>
    <row r="1556" spans="2:7">
      <c r="B1556" s="11" t="str">
        <f t="shared" si="48"/>
        <v/>
      </c>
      <c r="G1556" s="2">
        <f t="shared" si="49"/>
        <v>0</v>
      </c>
    </row>
    <row r="1557" spans="2:7">
      <c r="B1557" s="11" t="str">
        <f t="shared" si="48"/>
        <v/>
      </c>
      <c r="G1557" s="2">
        <f t="shared" si="49"/>
        <v>0</v>
      </c>
    </row>
    <row r="1558" spans="2:7">
      <c r="B1558" s="11" t="str">
        <f t="shared" si="48"/>
        <v/>
      </c>
      <c r="G1558" s="2">
        <f t="shared" si="49"/>
        <v>0</v>
      </c>
    </row>
    <row r="1559" spans="2:7">
      <c r="B1559" s="11" t="str">
        <f t="shared" si="48"/>
        <v/>
      </c>
      <c r="G1559" s="2">
        <f t="shared" si="49"/>
        <v>0</v>
      </c>
    </row>
    <row r="1560" spans="2:7">
      <c r="B1560" s="11" t="str">
        <f t="shared" si="48"/>
        <v/>
      </c>
      <c r="G1560" s="2">
        <f t="shared" si="49"/>
        <v>0</v>
      </c>
    </row>
    <row r="1561" spans="2:7">
      <c r="B1561" s="11" t="str">
        <f t="shared" si="48"/>
        <v/>
      </c>
      <c r="G1561" s="2">
        <f t="shared" si="49"/>
        <v>0</v>
      </c>
    </row>
    <row r="1562" spans="2:7">
      <c r="B1562" s="11" t="str">
        <f t="shared" si="48"/>
        <v/>
      </c>
      <c r="G1562" s="2">
        <f t="shared" si="49"/>
        <v>0</v>
      </c>
    </row>
    <row r="1563" spans="2:7">
      <c r="B1563" s="11" t="str">
        <f t="shared" si="48"/>
        <v/>
      </c>
      <c r="G1563" s="2">
        <f t="shared" si="49"/>
        <v>0</v>
      </c>
    </row>
    <row r="1564" spans="2:7">
      <c r="B1564" s="11" t="str">
        <f t="shared" si="48"/>
        <v/>
      </c>
      <c r="G1564" s="2">
        <f t="shared" si="49"/>
        <v>0</v>
      </c>
    </row>
    <row r="1565" spans="2:7">
      <c r="B1565" s="11" t="str">
        <f t="shared" si="48"/>
        <v/>
      </c>
      <c r="G1565" s="2">
        <f t="shared" si="49"/>
        <v>0</v>
      </c>
    </row>
    <row r="1566" spans="2:7">
      <c r="B1566" s="11" t="str">
        <f t="shared" si="48"/>
        <v/>
      </c>
      <c r="G1566" s="2">
        <f t="shared" si="49"/>
        <v>0</v>
      </c>
    </row>
    <row r="1567" spans="2:7">
      <c r="B1567" s="11" t="str">
        <f t="shared" si="48"/>
        <v/>
      </c>
      <c r="G1567" s="2">
        <f t="shared" si="49"/>
        <v>0</v>
      </c>
    </row>
    <row r="1568" spans="2:7">
      <c r="B1568" s="11" t="str">
        <f t="shared" si="48"/>
        <v/>
      </c>
      <c r="G1568" s="2">
        <f t="shared" si="49"/>
        <v>0</v>
      </c>
    </row>
    <row r="1569" spans="2:7">
      <c r="B1569" s="11" t="str">
        <f t="shared" si="48"/>
        <v/>
      </c>
      <c r="G1569" s="2">
        <f t="shared" si="49"/>
        <v>0</v>
      </c>
    </row>
    <row r="1570" spans="2:7">
      <c r="B1570" s="11" t="str">
        <f t="shared" si="48"/>
        <v/>
      </c>
      <c r="G1570" s="2">
        <f t="shared" si="49"/>
        <v>0</v>
      </c>
    </row>
    <row r="1571" spans="2:7">
      <c r="B1571" s="11" t="str">
        <f t="shared" si="48"/>
        <v/>
      </c>
      <c r="G1571" s="2">
        <f t="shared" si="49"/>
        <v>0</v>
      </c>
    </row>
    <row r="1572" spans="2:7">
      <c r="B1572" s="11" t="str">
        <f t="shared" si="48"/>
        <v/>
      </c>
      <c r="G1572" s="2">
        <f t="shared" si="49"/>
        <v>0</v>
      </c>
    </row>
    <row r="1573" spans="2:7">
      <c r="B1573" s="11" t="str">
        <f t="shared" si="48"/>
        <v/>
      </c>
      <c r="G1573" s="2">
        <f t="shared" si="49"/>
        <v>0</v>
      </c>
    </row>
    <row r="1574" spans="2:7">
      <c r="B1574" s="11" t="str">
        <f t="shared" si="48"/>
        <v/>
      </c>
      <c r="G1574" s="2">
        <f t="shared" si="49"/>
        <v>0</v>
      </c>
    </row>
    <row r="1575" spans="2:7">
      <c r="B1575" s="11" t="str">
        <f t="shared" si="48"/>
        <v/>
      </c>
      <c r="G1575" s="2">
        <f t="shared" si="49"/>
        <v>0</v>
      </c>
    </row>
    <row r="1576" spans="2:7">
      <c r="B1576" s="11" t="str">
        <f t="shared" si="48"/>
        <v/>
      </c>
      <c r="G1576" s="2">
        <f t="shared" si="49"/>
        <v>0</v>
      </c>
    </row>
    <row r="1577" spans="2:7">
      <c r="B1577" s="11" t="str">
        <f t="shared" si="48"/>
        <v/>
      </c>
      <c r="G1577" s="2">
        <f t="shared" si="49"/>
        <v>0</v>
      </c>
    </row>
    <row r="1578" spans="2:7">
      <c r="B1578" s="11" t="str">
        <f t="shared" si="48"/>
        <v/>
      </c>
      <c r="G1578" s="2">
        <f t="shared" si="49"/>
        <v>0</v>
      </c>
    </row>
    <row r="1579" spans="2:7">
      <c r="B1579" s="11" t="str">
        <f t="shared" si="48"/>
        <v/>
      </c>
      <c r="G1579" s="2">
        <f t="shared" si="49"/>
        <v>0</v>
      </c>
    </row>
    <row r="1580" spans="2:7">
      <c r="B1580" s="11" t="str">
        <f t="shared" si="48"/>
        <v/>
      </c>
      <c r="G1580" s="2">
        <f t="shared" si="49"/>
        <v>0</v>
      </c>
    </row>
    <row r="1581" spans="2:7">
      <c r="B1581" s="11" t="str">
        <f t="shared" si="48"/>
        <v/>
      </c>
      <c r="G1581" s="2">
        <f t="shared" si="49"/>
        <v>0</v>
      </c>
    </row>
    <row r="1582" spans="2:7">
      <c r="B1582" s="11" t="str">
        <f t="shared" si="48"/>
        <v/>
      </c>
      <c r="G1582" s="2">
        <f t="shared" si="49"/>
        <v>0</v>
      </c>
    </row>
    <row r="1583" spans="2:7">
      <c r="B1583" s="11" t="str">
        <f t="shared" si="48"/>
        <v/>
      </c>
      <c r="G1583" s="2">
        <f t="shared" si="49"/>
        <v>0</v>
      </c>
    </row>
    <row r="1584" spans="2:7">
      <c r="B1584" s="11" t="str">
        <f t="shared" si="48"/>
        <v/>
      </c>
      <c r="G1584" s="2">
        <f t="shared" si="49"/>
        <v>0</v>
      </c>
    </row>
    <row r="1585" spans="2:7">
      <c r="B1585" s="11" t="str">
        <f t="shared" si="48"/>
        <v/>
      </c>
      <c r="G1585" s="2">
        <f t="shared" si="49"/>
        <v>0</v>
      </c>
    </row>
    <row r="1586" spans="2:7">
      <c r="B1586" s="11" t="str">
        <f t="shared" si="48"/>
        <v/>
      </c>
      <c r="G1586" s="2">
        <f t="shared" si="49"/>
        <v>0</v>
      </c>
    </row>
    <row r="1587" spans="2:7">
      <c r="B1587" s="11" t="str">
        <f t="shared" si="48"/>
        <v/>
      </c>
      <c r="G1587" s="2">
        <f t="shared" si="49"/>
        <v>0</v>
      </c>
    </row>
    <row r="1588" spans="2:7">
      <c r="B1588" s="11" t="str">
        <f t="shared" si="48"/>
        <v/>
      </c>
      <c r="G1588" s="2">
        <f t="shared" si="49"/>
        <v>0</v>
      </c>
    </row>
    <row r="1589" spans="2:7">
      <c r="B1589" s="11" t="str">
        <f t="shared" si="48"/>
        <v/>
      </c>
      <c r="G1589" s="2">
        <f t="shared" si="49"/>
        <v>0</v>
      </c>
    </row>
    <row r="1590" spans="2:7">
      <c r="B1590" s="11" t="str">
        <f t="shared" si="48"/>
        <v/>
      </c>
      <c r="G1590" s="2">
        <f t="shared" si="49"/>
        <v>0</v>
      </c>
    </row>
    <row r="1591" spans="2:7">
      <c r="B1591" s="11" t="str">
        <f t="shared" si="48"/>
        <v/>
      </c>
      <c r="G1591" s="2">
        <f t="shared" si="49"/>
        <v>0</v>
      </c>
    </row>
    <row r="1592" spans="2:7">
      <c r="B1592" s="11" t="str">
        <f t="shared" si="48"/>
        <v/>
      </c>
      <c r="G1592" s="2">
        <f t="shared" si="49"/>
        <v>0</v>
      </c>
    </row>
    <row r="1593" spans="2:7">
      <c r="B1593" s="11" t="str">
        <f t="shared" si="48"/>
        <v/>
      </c>
      <c r="G1593" s="2">
        <f t="shared" si="49"/>
        <v>0</v>
      </c>
    </row>
    <row r="1594" spans="2:7">
      <c r="B1594" s="11" t="str">
        <f t="shared" si="48"/>
        <v/>
      </c>
      <c r="G1594" s="2">
        <f t="shared" si="49"/>
        <v>0</v>
      </c>
    </row>
    <row r="1595" spans="2:7">
      <c r="B1595" s="11" t="str">
        <f t="shared" si="48"/>
        <v/>
      </c>
      <c r="G1595" s="2">
        <f t="shared" si="49"/>
        <v>0</v>
      </c>
    </row>
    <row r="1596" spans="2:7">
      <c r="B1596" s="11" t="str">
        <f t="shared" si="48"/>
        <v/>
      </c>
      <c r="G1596" s="2">
        <f t="shared" si="49"/>
        <v>0</v>
      </c>
    </row>
    <row r="1597" spans="2:7">
      <c r="B1597" s="11" t="str">
        <f t="shared" si="48"/>
        <v/>
      </c>
      <c r="G1597" s="2">
        <f t="shared" si="49"/>
        <v>0</v>
      </c>
    </row>
    <row r="1598" spans="2:7">
      <c r="B1598" s="11" t="str">
        <f t="shared" si="48"/>
        <v/>
      </c>
      <c r="G1598" s="2">
        <f t="shared" si="49"/>
        <v>0</v>
      </c>
    </row>
    <row r="1599" spans="2:7">
      <c r="B1599" s="11" t="str">
        <f t="shared" si="48"/>
        <v/>
      </c>
      <c r="G1599" s="2">
        <f t="shared" si="49"/>
        <v>0</v>
      </c>
    </row>
    <row r="1600" spans="2:7">
      <c r="B1600" s="11" t="str">
        <f t="shared" si="48"/>
        <v/>
      </c>
      <c r="G1600" s="2">
        <f t="shared" si="49"/>
        <v>0</v>
      </c>
    </row>
    <row r="1601" spans="2:7">
      <c r="B1601" s="11" t="str">
        <f t="shared" ref="B1601:B1664" si="50">LEFT(RIGHT(A1602,14),13)</f>
        <v/>
      </c>
      <c r="G1601" s="2">
        <f t="shared" ref="G1601:G1664" si="51">A1602</f>
        <v>0</v>
      </c>
    </row>
    <row r="1602" spans="2:7">
      <c r="B1602" s="11" t="str">
        <f t="shared" si="50"/>
        <v/>
      </c>
      <c r="G1602" s="2">
        <f t="shared" si="51"/>
        <v>0</v>
      </c>
    </row>
    <row r="1603" spans="2:7">
      <c r="B1603" s="11" t="str">
        <f t="shared" si="50"/>
        <v/>
      </c>
      <c r="G1603" s="2">
        <f t="shared" si="51"/>
        <v>0</v>
      </c>
    </row>
    <row r="1604" spans="2:7">
      <c r="B1604" s="11" t="str">
        <f t="shared" si="50"/>
        <v/>
      </c>
      <c r="G1604" s="2">
        <f t="shared" si="51"/>
        <v>0</v>
      </c>
    </row>
    <row r="1605" spans="2:7">
      <c r="B1605" s="11" t="str">
        <f t="shared" si="50"/>
        <v/>
      </c>
      <c r="G1605" s="2">
        <f t="shared" si="51"/>
        <v>0</v>
      </c>
    </row>
    <row r="1606" spans="2:7">
      <c r="B1606" s="11" t="str">
        <f t="shared" si="50"/>
        <v/>
      </c>
      <c r="G1606" s="2">
        <f t="shared" si="51"/>
        <v>0</v>
      </c>
    </row>
    <row r="1607" spans="2:7">
      <c r="B1607" s="11" t="str">
        <f t="shared" si="50"/>
        <v/>
      </c>
      <c r="G1607" s="2">
        <f t="shared" si="51"/>
        <v>0</v>
      </c>
    </row>
    <row r="1608" spans="2:7">
      <c r="B1608" s="11" t="str">
        <f t="shared" si="50"/>
        <v/>
      </c>
      <c r="G1608" s="2">
        <f t="shared" si="51"/>
        <v>0</v>
      </c>
    </row>
    <row r="1609" spans="2:7">
      <c r="B1609" s="11" t="str">
        <f t="shared" si="50"/>
        <v/>
      </c>
      <c r="G1609" s="2">
        <f t="shared" si="51"/>
        <v>0</v>
      </c>
    </row>
    <row r="1610" spans="2:7">
      <c r="B1610" s="11" t="str">
        <f t="shared" si="50"/>
        <v/>
      </c>
      <c r="G1610" s="2">
        <f t="shared" si="51"/>
        <v>0</v>
      </c>
    </row>
    <row r="1611" spans="2:7">
      <c r="B1611" s="11" t="str">
        <f t="shared" si="50"/>
        <v/>
      </c>
      <c r="G1611" s="2">
        <f t="shared" si="51"/>
        <v>0</v>
      </c>
    </row>
    <row r="1612" spans="2:7">
      <c r="B1612" s="11" t="str">
        <f t="shared" si="50"/>
        <v/>
      </c>
      <c r="G1612" s="2">
        <f t="shared" si="51"/>
        <v>0</v>
      </c>
    </row>
    <row r="1613" spans="2:7">
      <c r="B1613" s="11" t="str">
        <f t="shared" si="50"/>
        <v/>
      </c>
      <c r="G1613" s="2">
        <f t="shared" si="51"/>
        <v>0</v>
      </c>
    </row>
    <row r="1614" spans="2:7">
      <c r="B1614" s="11" t="str">
        <f t="shared" si="50"/>
        <v/>
      </c>
      <c r="G1614" s="2">
        <f t="shared" si="51"/>
        <v>0</v>
      </c>
    </row>
    <row r="1615" spans="2:7">
      <c r="B1615" s="11" t="str">
        <f t="shared" si="50"/>
        <v/>
      </c>
      <c r="G1615" s="2">
        <f t="shared" si="51"/>
        <v>0</v>
      </c>
    </row>
    <row r="1616" spans="2:7">
      <c r="B1616" s="11" t="str">
        <f t="shared" si="50"/>
        <v/>
      </c>
      <c r="G1616" s="2">
        <f t="shared" si="51"/>
        <v>0</v>
      </c>
    </row>
    <row r="1617" spans="2:7">
      <c r="B1617" s="11" t="str">
        <f t="shared" si="50"/>
        <v/>
      </c>
      <c r="G1617" s="2">
        <f t="shared" si="51"/>
        <v>0</v>
      </c>
    </row>
    <row r="1618" spans="2:7">
      <c r="B1618" s="11" t="str">
        <f t="shared" si="50"/>
        <v/>
      </c>
      <c r="G1618" s="2">
        <f t="shared" si="51"/>
        <v>0</v>
      </c>
    </row>
    <row r="1619" spans="2:7">
      <c r="B1619" s="11" t="str">
        <f t="shared" si="50"/>
        <v/>
      </c>
      <c r="G1619" s="2">
        <f t="shared" si="51"/>
        <v>0</v>
      </c>
    </row>
    <row r="1620" spans="2:7">
      <c r="B1620" s="11" t="str">
        <f t="shared" si="50"/>
        <v/>
      </c>
      <c r="G1620" s="2">
        <f t="shared" si="51"/>
        <v>0</v>
      </c>
    </row>
    <row r="1621" spans="2:7">
      <c r="B1621" s="11" t="str">
        <f t="shared" si="50"/>
        <v/>
      </c>
      <c r="G1621" s="2">
        <f t="shared" si="51"/>
        <v>0</v>
      </c>
    </row>
    <row r="1622" spans="2:7">
      <c r="B1622" s="11" t="str">
        <f t="shared" si="50"/>
        <v/>
      </c>
      <c r="G1622" s="2">
        <f t="shared" si="51"/>
        <v>0</v>
      </c>
    </row>
    <row r="1623" spans="2:7">
      <c r="B1623" s="11" t="str">
        <f t="shared" si="50"/>
        <v/>
      </c>
      <c r="G1623" s="2">
        <f t="shared" si="51"/>
        <v>0</v>
      </c>
    </row>
    <row r="1624" spans="2:7">
      <c r="B1624" s="11" t="str">
        <f t="shared" si="50"/>
        <v/>
      </c>
      <c r="G1624" s="2">
        <f t="shared" si="51"/>
        <v>0</v>
      </c>
    </row>
    <row r="1625" spans="2:7">
      <c r="B1625" s="11" t="str">
        <f t="shared" si="50"/>
        <v/>
      </c>
      <c r="G1625" s="2">
        <f t="shared" si="51"/>
        <v>0</v>
      </c>
    </row>
    <row r="1626" spans="2:7">
      <c r="B1626" s="11" t="str">
        <f t="shared" si="50"/>
        <v/>
      </c>
      <c r="G1626" s="2">
        <f t="shared" si="51"/>
        <v>0</v>
      </c>
    </row>
    <row r="1627" spans="2:7">
      <c r="B1627" s="11" t="str">
        <f t="shared" si="50"/>
        <v/>
      </c>
      <c r="G1627" s="2">
        <f t="shared" si="51"/>
        <v>0</v>
      </c>
    </row>
    <row r="1628" spans="2:7">
      <c r="B1628" s="11" t="str">
        <f t="shared" si="50"/>
        <v/>
      </c>
      <c r="G1628" s="2">
        <f t="shared" si="51"/>
        <v>0</v>
      </c>
    </row>
    <row r="1629" spans="2:7">
      <c r="B1629" s="11" t="str">
        <f t="shared" si="50"/>
        <v/>
      </c>
      <c r="G1629" s="2">
        <f t="shared" si="51"/>
        <v>0</v>
      </c>
    </row>
    <row r="1630" spans="2:7">
      <c r="B1630" s="11" t="str">
        <f t="shared" si="50"/>
        <v/>
      </c>
      <c r="G1630" s="2">
        <f t="shared" si="51"/>
        <v>0</v>
      </c>
    </row>
    <row r="1631" spans="2:7">
      <c r="B1631" s="11" t="str">
        <f t="shared" si="50"/>
        <v/>
      </c>
      <c r="G1631" s="2">
        <f t="shared" si="51"/>
        <v>0</v>
      </c>
    </row>
    <row r="1632" spans="2:7">
      <c r="B1632" s="11" t="str">
        <f t="shared" si="50"/>
        <v/>
      </c>
      <c r="G1632" s="2">
        <f t="shared" si="51"/>
        <v>0</v>
      </c>
    </row>
    <row r="1633" spans="2:7">
      <c r="B1633" s="11" t="str">
        <f t="shared" si="50"/>
        <v/>
      </c>
      <c r="G1633" s="2">
        <f t="shared" si="51"/>
        <v>0</v>
      </c>
    </row>
    <row r="1634" spans="2:7">
      <c r="B1634" s="11" t="str">
        <f t="shared" si="50"/>
        <v/>
      </c>
      <c r="G1634" s="2">
        <f t="shared" si="51"/>
        <v>0</v>
      </c>
    </row>
    <row r="1635" spans="2:7">
      <c r="B1635" s="11" t="str">
        <f t="shared" si="50"/>
        <v/>
      </c>
      <c r="G1635" s="2">
        <f t="shared" si="51"/>
        <v>0</v>
      </c>
    </row>
    <row r="1636" spans="2:7">
      <c r="B1636" s="11" t="str">
        <f t="shared" si="50"/>
        <v/>
      </c>
      <c r="G1636" s="2">
        <f t="shared" si="51"/>
        <v>0</v>
      </c>
    </row>
    <row r="1637" spans="2:7">
      <c r="B1637" s="11" t="str">
        <f t="shared" si="50"/>
        <v/>
      </c>
      <c r="G1637" s="2">
        <f t="shared" si="51"/>
        <v>0</v>
      </c>
    </row>
    <row r="1638" spans="2:7">
      <c r="B1638" s="11" t="str">
        <f t="shared" si="50"/>
        <v/>
      </c>
      <c r="G1638" s="2">
        <f t="shared" si="51"/>
        <v>0</v>
      </c>
    </row>
    <row r="1639" spans="2:7">
      <c r="B1639" s="11" t="str">
        <f t="shared" si="50"/>
        <v/>
      </c>
      <c r="G1639" s="2">
        <f t="shared" si="51"/>
        <v>0</v>
      </c>
    </row>
    <row r="1640" spans="2:7">
      <c r="B1640" s="11" t="str">
        <f t="shared" si="50"/>
        <v/>
      </c>
      <c r="G1640" s="2">
        <f t="shared" si="51"/>
        <v>0</v>
      </c>
    </row>
    <row r="1641" spans="2:7">
      <c r="B1641" s="11" t="str">
        <f t="shared" si="50"/>
        <v/>
      </c>
      <c r="G1641" s="2">
        <f t="shared" si="51"/>
        <v>0</v>
      </c>
    </row>
    <row r="1642" spans="2:7">
      <c r="B1642" s="11" t="str">
        <f t="shared" si="50"/>
        <v/>
      </c>
      <c r="G1642" s="2">
        <f t="shared" si="51"/>
        <v>0</v>
      </c>
    </row>
    <row r="1643" spans="2:7">
      <c r="B1643" s="11" t="str">
        <f t="shared" si="50"/>
        <v/>
      </c>
      <c r="G1643" s="2">
        <f t="shared" si="51"/>
        <v>0</v>
      </c>
    </row>
    <row r="1644" spans="2:7">
      <c r="B1644" s="11" t="str">
        <f t="shared" si="50"/>
        <v/>
      </c>
      <c r="G1644" s="2">
        <f t="shared" si="51"/>
        <v>0</v>
      </c>
    </row>
    <row r="1645" spans="2:7">
      <c r="B1645" s="11" t="str">
        <f t="shared" si="50"/>
        <v/>
      </c>
      <c r="G1645" s="2">
        <f t="shared" si="51"/>
        <v>0</v>
      </c>
    </row>
    <row r="1646" spans="2:7">
      <c r="B1646" s="11" t="str">
        <f t="shared" si="50"/>
        <v/>
      </c>
      <c r="G1646" s="2">
        <f t="shared" si="51"/>
        <v>0</v>
      </c>
    </row>
    <row r="1647" spans="2:7">
      <c r="B1647" s="11" t="str">
        <f t="shared" si="50"/>
        <v/>
      </c>
      <c r="G1647" s="2">
        <f t="shared" si="51"/>
        <v>0</v>
      </c>
    </row>
    <row r="1648" spans="2:7">
      <c r="B1648" s="11" t="str">
        <f t="shared" si="50"/>
        <v/>
      </c>
      <c r="G1648" s="2">
        <f t="shared" si="51"/>
        <v>0</v>
      </c>
    </row>
    <row r="1649" spans="2:7">
      <c r="B1649" s="11" t="str">
        <f t="shared" si="50"/>
        <v/>
      </c>
      <c r="G1649" s="2">
        <f t="shared" si="51"/>
        <v>0</v>
      </c>
    </row>
    <row r="1650" spans="2:7">
      <c r="B1650" s="11" t="str">
        <f t="shared" si="50"/>
        <v/>
      </c>
      <c r="G1650" s="2">
        <f t="shared" si="51"/>
        <v>0</v>
      </c>
    </row>
    <row r="1651" spans="2:7">
      <c r="B1651" s="11" t="str">
        <f t="shared" si="50"/>
        <v/>
      </c>
      <c r="G1651" s="2">
        <f t="shared" si="51"/>
        <v>0</v>
      </c>
    </row>
    <row r="1652" spans="2:7">
      <c r="B1652" s="11" t="str">
        <f t="shared" si="50"/>
        <v/>
      </c>
      <c r="G1652" s="2">
        <f t="shared" si="51"/>
        <v>0</v>
      </c>
    </row>
    <row r="1653" spans="2:7">
      <c r="B1653" s="11" t="str">
        <f t="shared" si="50"/>
        <v/>
      </c>
      <c r="G1653" s="2">
        <f t="shared" si="51"/>
        <v>0</v>
      </c>
    </row>
    <row r="1654" spans="2:7">
      <c r="B1654" s="11" t="str">
        <f t="shared" si="50"/>
        <v/>
      </c>
      <c r="G1654" s="2">
        <f t="shared" si="51"/>
        <v>0</v>
      </c>
    </row>
    <row r="1655" spans="2:7">
      <c r="B1655" s="11" t="str">
        <f t="shared" si="50"/>
        <v/>
      </c>
      <c r="G1655" s="2">
        <f t="shared" si="51"/>
        <v>0</v>
      </c>
    </row>
    <row r="1656" spans="2:7">
      <c r="B1656" s="11" t="str">
        <f t="shared" si="50"/>
        <v/>
      </c>
      <c r="G1656" s="2">
        <f t="shared" si="51"/>
        <v>0</v>
      </c>
    </row>
    <row r="1657" spans="2:7">
      <c r="B1657" s="11" t="str">
        <f t="shared" si="50"/>
        <v/>
      </c>
      <c r="G1657" s="2">
        <f t="shared" si="51"/>
        <v>0</v>
      </c>
    </row>
    <row r="1658" spans="2:7">
      <c r="B1658" s="11" t="str">
        <f t="shared" si="50"/>
        <v/>
      </c>
      <c r="G1658" s="2">
        <f t="shared" si="51"/>
        <v>0</v>
      </c>
    </row>
    <row r="1659" spans="2:7">
      <c r="B1659" s="11" t="str">
        <f t="shared" si="50"/>
        <v/>
      </c>
      <c r="G1659" s="2">
        <f t="shared" si="51"/>
        <v>0</v>
      </c>
    </row>
    <row r="1660" spans="2:7">
      <c r="B1660" s="11" t="str">
        <f t="shared" si="50"/>
        <v/>
      </c>
      <c r="G1660" s="2">
        <f t="shared" si="51"/>
        <v>0</v>
      </c>
    </row>
    <row r="1661" spans="2:7">
      <c r="B1661" s="11" t="str">
        <f t="shared" si="50"/>
        <v/>
      </c>
      <c r="G1661" s="2">
        <f t="shared" si="51"/>
        <v>0</v>
      </c>
    </row>
    <row r="1662" spans="2:7">
      <c r="B1662" s="11" t="str">
        <f t="shared" si="50"/>
        <v/>
      </c>
      <c r="G1662" s="2">
        <f t="shared" si="51"/>
        <v>0</v>
      </c>
    </row>
    <row r="1663" spans="2:7">
      <c r="B1663" s="11" t="str">
        <f t="shared" si="50"/>
        <v/>
      </c>
      <c r="G1663" s="2">
        <f t="shared" si="51"/>
        <v>0</v>
      </c>
    </row>
    <row r="1664" spans="2:7">
      <c r="B1664" s="11" t="str">
        <f t="shared" si="50"/>
        <v/>
      </c>
      <c r="G1664" s="2">
        <f t="shared" si="51"/>
        <v>0</v>
      </c>
    </row>
    <row r="1665" spans="2:7">
      <c r="B1665" s="11" t="str">
        <f t="shared" ref="B1665:B1728" si="52">LEFT(RIGHT(A1666,14),13)</f>
        <v/>
      </c>
      <c r="G1665" s="2">
        <f t="shared" ref="G1665:G1728" si="53">A1666</f>
        <v>0</v>
      </c>
    </row>
    <row r="1666" spans="2:7">
      <c r="B1666" s="11" t="str">
        <f t="shared" si="52"/>
        <v/>
      </c>
      <c r="G1666" s="2">
        <f t="shared" si="53"/>
        <v>0</v>
      </c>
    </row>
    <row r="1667" spans="2:7">
      <c r="B1667" s="11" t="str">
        <f t="shared" si="52"/>
        <v/>
      </c>
      <c r="G1667" s="2">
        <f t="shared" si="53"/>
        <v>0</v>
      </c>
    </row>
    <row r="1668" spans="2:7">
      <c r="B1668" s="11" t="str">
        <f t="shared" si="52"/>
        <v/>
      </c>
      <c r="G1668" s="2">
        <f t="shared" si="53"/>
        <v>0</v>
      </c>
    </row>
    <row r="1669" spans="2:7">
      <c r="B1669" s="11" t="str">
        <f t="shared" si="52"/>
        <v/>
      </c>
      <c r="G1669" s="2">
        <f t="shared" si="53"/>
        <v>0</v>
      </c>
    </row>
    <row r="1670" spans="2:7">
      <c r="B1670" s="11" t="str">
        <f t="shared" si="52"/>
        <v/>
      </c>
      <c r="G1670" s="2">
        <f t="shared" si="53"/>
        <v>0</v>
      </c>
    </row>
    <row r="1671" spans="2:7">
      <c r="B1671" s="11" t="str">
        <f t="shared" si="52"/>
        <v/>
      </c>
      <c r="G1671" s="2">
        <f t="shared" si="53"/>
        <v>0</v>
      </c>
    </row>
    <row r="1672" spans="2:7">
      <c r="B1672" s="11" t="str">
        <f t="shared" si="52"/>
        <v/>
      </c>
      <c r="G1672" s="2">
        <f t="shared" si="53"/>
        <v>0</v>
      </c>
    </row>
    <row r="1673" spans="2:7">
      <c r="B1673" s="11" t="str">
        <f t="shared" si="52"/>
        <v/>
      </c>
      <c r="G1673" s="2">
        <f t="shared" si="53"/>
        <v>0</v>
      </c>
    </row>
    <row r="1674" spans="2:7">
      <c r="B1674" s="11" t="str">
        <f t="shared" si="52"/>
        <v/>
      </c>
      <c r="G1674" s="2">
        <f t="shared" si="53"/>
        <v>0</v>
      </c>
    </row>
    <row r="1675" spans="2:7">
      <c r="B1675" s="11" t="str">
        <f t="shared" si="52"/>
        <v/>
      </c>
      <c r="G1675" s="2">
        <f t="shared" si="53"/>
        <v>0</v>
      </c>
    </row>
    <row r="1676" spans="2:7">
      <c r="B1676" s="11" t="str">
        <f t="shared" si="52"/>
        <v/>
      </c>
      <c r="G1676" s="2">
        <f t="shared" si="53"/>
        <v>0</v>
      </c>
    </row>
    <row r="1677" spans="2:7">
      <c r="B1677" s="11" t="str">
        <f t="shared" si="52"/>
        <v/>
      </c>
      <c r="G1677" s="2">
        <f t="shared" si="53"/>
        <v>0</v>
      </c>
    </row>
    <row r="1678" spans="2:7">
      <c r="B1678" s="11" t="str">
        <f t="shared" si="52"/>
        <v/>
      </c>
      <c r="G1678" s="2">
        <f t="shared" si="53"/>
        <v>0</v>
      </c>
    </row>
    <row r="1679" spans="2:7">
      <c r="B1679" s="11" t="str">
        <f t="shared" si="52"/>
        <v/>
      </c>
      <c r="G1679" s="2">
        <f t="shared" si="53"/>
        <v>0</v>
      </c>
    </row>
    <row r="1680" spans="2:7">
      <c r="B1680" s="11" t="str">
        <f t="shared" si="52"/>
        <v/>
      </c>
      <c r="G1680" s="2">
        <f t="shared" si="53"/>
        <v>0</v>
      </c>
    </row>
    <row r="1681" spans="2:7">
      <c r="B1681" s="11" t="str">
        <f t="shared" si="52"/>
        <v/>
      </c>
      <c r="G1681" s="2">
        <f t="shared" si="53"/>
        <v>0</v>
      </c>
    </row>
    <row r="1682" spans="2:7">
      <c r="B1682" s="11" t="str">
        <f t="shared" si="52"/>
        <v/>
      </c>
      <c r="G1682" s="2">
        <f t="shared" si="53"/>
        <v>0</v>
      </c>
    </row>
    <row r="1683" spans="2:7">
      <c r="B1683" s="11" t="str">
        <f t="shared" si="52"/>
        <v/>
      </c>
      <c r="G1683" s="2">
        <f t="shared" si="53"/>
        <v>0</v>
      </c>
    </row>
    <row r="1684" spans="2:7">
      <c r="B1684" s="11" t="str">
        <f t="shared" si="52"/>
        <v/>
      </c>
      <c r="G1684" s="2">
        <f t="shared" si="53"/>
        <v>0</v>
      </c>
    </row>
    <row r="1685" spans="2:7">
      <c r="B1685" s="11" t="str">
        <f t="shared" si="52"/>
        <v/>
      </c>
      <c r="G1685" s="2">
        <f t="shared" si="53"/>
        <v>0</v>
      </c>
    </row>
    <row r="1686" spans="2:7">
      <c r="B1686" s="11" t="str">
        <f t="shared" si="52"/>
        <v/>
      </c>
      <c r="G1686" s="2">
        <f t="shared" si="53"/>
        <v>0</v>
      </c>
    </row>
    <row r="1687" spans="2:7">
      <c r="B1687" s="11" t="str">
        <f t="shared" si="52"/>
        <v/>
      </c>
      <c r="G1687" s="2">
        <f t="shared" si="53"/>
        <v>0</v>
      </c>
    </row>
    <row r="1688" spans="2:7">
      <c r="B1688" s="11" t="str">
        <f t="shared" si="52"/>
        <v/>
      </c>
      <c r="G1688" s="2">
        <f t="shared" si="53"/>
        <v>0</v>
      </c>
    </row>
    <row r="1689" spans="2:7">
      <c r="B1689" s="11" t="str">
        <f t="shared" si="52"/>
        <v/>
      </c>
      <c r="G1689" s="2">
        <f t="shared" si="53"/>
        <v>0</v>
      </c>
    </row>
    <row r="1690" spans="2:7">
      <c r="B1690" s="11" t="str">
        <f t="shared" si="52"/>
        <v/>
      </c>
      <c r="G1690" s="2">
        <f t="shared" si="53"/>
        <v>0</v>
      </c>
    </row>
    <row r="1691" spans="2:7">
      <c r="B1691" s="11" t="str">
        <f t="shared" si="52"/>
        <v/>
      </c>
      <c r="G1691" s="2">
        <f t="shared" si="53"/>
        <v>0</v>
      </c>
    </row>
    <row r="1692" spans="2:7">
      <c r="B1692" s="11" t="str">
        <f t="shared" si="52"/>
        <v/>
      </c>
      <c r="G1692" s="2">
        <f t="shared" si="53"/>
        <v>0</v>
      </c>
    </row>
    <row r="1693" spans="2:7">
      <c r="B1693" s="11" t="str">
        <f t="shared" si="52"/>
        <v/>
      </c>
      <c r="G1693" s="2">
        <f t="shared" si="53"/>
        <v>0</v>
      </c>
    </row>
    <row r="1694" spans="2:7">
      <c r="B1694" s="11" t="str">
        <f t="shared" si="52"/>
        <v/>
      </c>
      <c r="G1694" s="2">
        <f t="shared" si="53"/>
        <v>0</v>
      </c>
    </row>
    <row r="1695" spans="2:7">
      <c r="B1695" s="11" t="str">
        <f t="shared" si="52"/>
        <v/>
      </c>
      <c r="G1695" s="2">
        <f t="shared" si="53"/>
        <v>0</v>
      </c>
    </row>
    <row r="1696" spans="2:7">
      <c r="B1696" s="11" t="str">
        <f t="shared" si="52"/>
        <v/>
      </c>
      <c r="G1696" s="2">
        <f t="shared" si="53"/>
        <v>0</v>
      </c>
    </row>
    <row r="1697" spans="2:7">
      <c r="B1697" s="11" t="str">
        <f t="shared" si="52"/>
        <v/>
      </c>
      <c r="G1697" s="2">
        <f t="shared" si="53"/>
        <v>0</v>
      </c>
    </row>
    <row r="1698" spans="2:7">
      <c r="B1698" s="11" t="str">
        <f t="shared" si="52"/>
        <v/>
      </c>
      <c r="G1698" s="2">
        <f t="shared" si="53"/>
        <v>0</v>
      </c>
    </row>
    <row r="1699" spans="2:7">
      <c r="B1699" s="11" t="str">
        <f t="shared" si="52"/>
        <v/>
      </c>
      <c r="G1699" s="2">
        <f t="shared" si="53"/>
        <v>0</v>
      </c>
    </row>
    <row r="1700" spans="2:7">
      <c r="B1700" s="11" t="str">
        <f t="shared" si="52"/>
        <v/>
      </c>
      <c r="G1700" s="2">
        <f t="shared" si="53"/>
        <v>0</v>
      </c>
    </row>
    <row r="1701" spans="2:7">
      <c r="B1701" s="11" t="str">
        <f t="shared" si="52"/>
        <v/>
      </c>
      <c r="G1701" s="2">
        <f t="shared" si="53"/>
        <v>0</v>
      </c>
    </row>
    <row r="1702" spans="2:7">
      <c r="B1702" s="11" t="str">
        <f t="shared" si="52"/>
        <v/>
      </c>
      <c r="G1702" s="2">
        <f t="shared" si="53"/>
        <v>0</v>
      </c>
    </row>
    <row r="1703" spans="2:7">
      <c r="B1703" s="11" t="str">
        <f t="shared" si="52"/>
        <v/>
      </c>
      <c r="G1703" s="2">
        <f t="shared" si="53"/>
        <v>0</v>
      </c>
    </row>
    <row r="1704" spans="2:7">
      <c r="B1704" s="11" t="str">
        <f t="shared" si="52"/>
        <v/>
      </c>
      <c r="G1704" s="2">
        <f t="shared" si="53"/>
        <v>0</v>
      </c>
    </row>
    <row r="1705" spans="2:7">
      <c r="B1705" s="11" t="str">
        <f t="shared" si="52"/>
        <v/>
      </c>
      <c r="G1705" s="2">
        <f t="shared" si="53"/>
        <v>0</v>
      </c>
    </row>
    <row r="1706" spans="2:7">
      <c r="B1706" s="11" t="str">
        <f t="shared" si="52"/>
        <v/>
      </c>
      <c r="G1706" s="2">
        <f t="shared" si="53"/>
        <v>0</v>
      </c>
    </row>
    <row r="1707" spans="2:7">
      <c r="B1707" s="11" t="str">
        <f t="shared" si="52"/>
        <v/>
      </c>
      <c r="G1707" s="2">
        <f t="shared" si="53"/>
        <v>0</v>
      </c>
    </row>
    <row r="1708" spans="2:7">
      <c r="B1708" s="11" t="str">
        <f t="shared" si="52"/>
        <v/>
      </c>
      <c r="G1708" s="2">
        <f t="shared" si="53"/>
        <v>0</v>
      </c>
    </row>
    <row r="1709" spans="2:7">
      <c r="B1709" s="11" t="str">
        <f t="shared" si="52"/>
        <v/>
      </c>
      <c r="G1709" s="2">
        <f t="shared" si="53"/>
        <v>0</v>
      </c>
    </row>
    <row r="1710" spans="2:7">
      <c r="B1710" s="11" t="str">
        <f t="shared" si="52"/>
        <v/>
      </c>
      <c r="G1710" s="2">
        <f t="shared" si="53"/>
        <v>0</v>
      </c>
    </row>
    <row r="1711" spans="2:7">
      <c r="B1711" s="11" t="str">
        <f t="shared" si="52"/>
        <v/>
      </c>
      <c r="G1711" s="2">
        <f t="shared" si="53"/>
        <v>0</v>
      </c>
    </row>
    <row r="1712" spans="2:7">
      <c r="B1712" s="11" t="str">
        <f t="shared" si="52"/>
        <v/>
      </c>
      <c r="G1712" s="2">
        <f t="shared" si="53"/>
        <v>0</v>
      </c>
    </row>
    <row r="1713" spans="2:7">
      <c r="B1713" s="11" t="str">
        <f t="shared" si="52"/>
        <v/>
      </c>
      <c r="G1713" s="2">
        <f t="shared" si="53"/>
        <v>0</v>
      </c>
    </row>
    <row r="1714" spans="2:7">
      <c r="B1714" s="11" t="str">
        <f t="shared" si="52"/>
        <v/>
      </c>
      <c r="G1714" s="2">
        <f t="shared" si="53"/>
        <v>0</v>
      </c>
    </row>
    <row r="1715" spans="2:7">
      <c r="B1715" s="11" t="str">
        <f t="shared" si="52"/>
        <v/>
      </c>
      <c r="G1715" s="2">
        <f t="shared" si="53"/>
        <v>0</v>
      </c>
    </row>
    <row r="1716" spans="2:7">
      <c r="B1716" s="11" t="str">
        <f t="shared" si="52"/>
        <v/>
      </c>
      <c r="G1716" s="2">
        <f t="shared" si="53"/>
        <v>0</v>
      </c>
    </row>
    <row r="1717" spans="2:7">
      <c r="B1717" s="11" t="str">
        <f t="shared" si="52"/>
        <v/>
      </c>
      <c r="G1717" s="2">
        <f t="shared" si="53"/>
        <v>0</v>
      </c>
    </row>
    <row r="1718" spans="2:7">
      <c r="B1718" s="11" t="str">
        <f t="shared" si="52"/>
        <v/>
      </c>
      <c r="G1718" s="2">
        <f t="shared" si="53"/>
        <v>0</v>
      </c>
    </row>
    <row r="1719" spans="2:7">
      <c r="B1719" s="11" t="str">
        <f t="shared" si="52"/>
        <v/>
      </c>
      <c r="G1719" s="2">
        <f t="shared" si="53"/>
        <v>0</v>
      </c>
    </row>
    <row r="1720" spans="2:7">
      <c r="B1720" s="11" t="str">
        <f t="shared" si="52"/>
        <v/>
      </c>
      <c r="G1720" s="2">
        <f t="shared" si="53"/>
        <v>0</v>
      </c>
    </row>
    <row r="1721" spans="2:7">
      <c r="B1721" s="11" t="str">
        <f t="shared" si="52"/>
        <v/>
      </c>
      <c r="G1721" s="2">
        <f t="shared" si="53"/>
        <v>0</v>
      </c>
    </row>
    <row r="1722" spans="2:7">
      <c r="B1722" s="11" t="str">
        <f t="shared" si="52"/>
        <v/>
      </c>
      <c r="G1722" s="2">
        <f t="shared" si="53"/>
        <v>0</v>
      </c>
    </row>
    <row r="1723" spans="2:7">
      <c r="B1723" s="11" t="str">
        <f t="shared" si="52"/>
        <v/>
      </c>
      <c r="G1723" s="2">
        <f t="shared" si="53"/>
        <v>0</v>
      </c>
    </row>
    <row r="1724" spans="2:7">
      <c r="B1724" s="11" t="str">
        <f t="shared" si="52"/>
        <v/>
      </c>
      <c r="G1724" s="2">
        <f t="shared" si="53"/>
        <v>0</v>
      </c>
    </row>
    <row r="1725" spans="2:7">
      <c r="B1725" s="11" t="str">
        <f t="shared" si="52"/>
        <v/>
      </c>
      <c r="G1725" s="2">
        <f t="shared" si="53"/>
        <v>0</v>
      </c>
    </row>
    <row r="1726" spans="2:7">
      <c r="B1726" s="11" t="str">
        <f t="shared" si="52"/>
        <v/>
      </c>
      <c r="G1726" s="2">
        <f t="shared" si="53"/>
        <v>0</v>
      </c>
    </row>
    <row r="1727" spans="2:7">
      <c r="B1727" s="11" t="str">
        <f t="shared" si="52"/>
        <v/>
      </c>
      <c r="G1727" s="2">
        <f t="shared" si="53"/>
        <v>0</v>
      </c>
    </row>
    <row r="1728" spans="2:7">
      <c r="B1728" s="11" t="str">
        <f t="shared" si="52"/>
        <v/>
      </c>
      <c r="G1728" s="2">
        <f t="shared" si="53"/>
        <v>0</v>
      </c>
    </row>
    <row r="1729" spans="2:7">
      <c r="B1729" s="11" t="str">
        <f t="shared" ref="B1729:B1792" si="54">LEFT(RIGHT(A1730,14),13)</f>
        <v/>
      </c>
      <c r="G1729" s="2">
        <f t="shared" ref="G1729:G1792" si="55">A1730</f>
        <v>0</v>
      </c>
    </row>
    <row r="1730" spans="2:7">
      <c r="B1730" s="11" t="str">
        <f t="shared" si="54"/>
        <v/>
      </c>
      <c r="G1730" s="2">
        <f t="shared" si="55"/>
        <v>0</v>
      </c>
    </row>
    <row r="1731" spans="2:7">
      <c r="B1731" s="11" t="str">
        <f t="shared" si="54"/>
        <v/>
      </c>
      <c r="G1731" s="2">
        <f t="shared" si="55"/>
        <v>0</v>
      </c>
    </row>
    <row r="1732" spans="2:7">
      <c r="B1732" s="11" t="str">
        <f t="shared" si="54"/>
        <v/>
      </c>
      <c r="G1732" s="2">
        <f t="shared" si="55"/>
        <v>0</v>
      </c>
    </row>
    <row r="1733" spans="2:7">
      <c r="B1733" s="11" t="str">
        <f t="shared" si="54"/>
        <v/>
      </c>
      <c r="G1733" s="2">
        <f t="shared" si="55"/>
        <v>0</v>
      </c>
    </row>
    <row r="1734" spans="2:7">
      <c r="B1734" s="11" t="str">
        <f t="shared" si="54"/>
        <v/>
      </c>
      <c r="G1734" s="2">
        <f t="shared" si="55"/>
        <v>0</v>
      </c>
    </row>
    <row r="1735" spans="2:7">
      <c r="B1735" s="11" t="str">
        <f t="shared" si="54"/>
        <v/>
      </c>
      <c r="G1735" s="2">
        <f t="shared" si="55"/>
        <v>0</v>
      </c>
    </row>
    <row r="1736" spans="2:7">
      <c r="B1736" s="11" t="str">
        <f t="shared" si="54"/>
        <v/>
      </c>
      <c r="G1736" s="2">
        <f t="shared" si="55"/>
        <v>0</v>
      </c>
    </row>
    <row r="1737" spans="2:7">
      <c r="B1737" s="11" t="str">
        <f t="shared" si="54"/>
        <v/>
      </c>
      <c r="G1737" s="2">
        <f t="shared" si="55"/>
        <v>0</v>
      </c>
    </row>
    <row r="1738" spans="2:7">
      <c r="B1738" s="11" t="str">
        <f t="shared" si="54"/>
        <v/>
      </c>
      <c r="G1738" s="2">
        <f t="shared" si="55"/>
        <v>0</v>
      </c>
    </row>
    <row r="1739" spans="2:7">
      <c r="B1739" s="11" t="str">
        <f t="shared" si="54"/>
        <v/>
      </c>
      <c r="G1739" s="2">
        <f t="shared" si="55"/>
        <v>0</v>
      </c>
    </row>
    <row r="1740" spans="2:7">
      <c r="B1740" s="11" t="str">
        <f t="shared" si="54"/>
        <v/>
      </c>
      <c r="G1740" s="2">
        <f t="shared" si="55"/>
        <v>0</v>
      </c>
    </row>
    <row r="1741" spans="2:7">
      <c r="B1741" s="11" t="str">
        <f t="shared" si="54"/>
        <v/>
      </c>
      <c r="G1741" s="2">
        <f t="shared" si="55"/>
        <v>0</v>
      </c>
    </row>
    <row r="1742" spans="2:7">
      <c r="B1742" s="11" t="str">
        <f t="shared" si="54"/>
        <v/>
      </c>
      <c r="G1742" s="2">
        <f t="shared" si="55"/>
        <v>0</v>
      </c>
    </row>
    <row r="1743" spans="2:7">
      <c r="B1743" s="11" t="str">
        <f t="shared" si="54"/>
        <v/>
      </c>
      <c r="G1743" s="2">
        <f t="shared" si="55"/>
        <v>0</v>
      </c>
    </row>
    <row r="1744" spans="2:7">
      <c r="B1744" s="11" t="str">
        <f t="shared" si="54"/>
        <v/>
      </c>
      <c r="G1744" s="2">
        <f t="shared" si="55"/>
        <v>0</v>
      </c>
    </row>
    <row r="1745" spans="2:7">
      <c r="B1745" s="11" t="str">
        <f t="shared" si="54"/>
        <v/>
      </c>
      <c r="G1745" s="2">
        <f t="shared" si="55"/>
        <v>0</v>
      </c>
    </row>
    <row r="1746" spans="2:7">
      <c r="B1746" s="11" t="str">
        <f t="shared" si="54"/>
        <v/>
      </c>
      <c r="G1746" s="2">
        <f t="shared" si="55"/>
        <v>0</v>
      </c>
    </row>
    <row r="1747" spans="2:7">
      <c r="B1747" s="11" t="str">
        <f t="shared" si="54"/>
        <v/>
      </c>
      <c r="G1747" s="2">
        <f t="shared" si="55"/>
        <v>0</v>
      </c>
    </row>
    <row r="1748" spans="2:7">
      <c r="B1748" s="11" t="str">
        <f t="shared" si="54"/>
        <v/>
      </c>
      <c r="G1748" s="2">
        <f t="shared" si="55"/>
        <v>0</v>
      </c>
    </row>
    <row r="1749" spans="2:7">
      <c r="B1749" s="11" t="str">
        <f t="shared" si="54"/>
        <v/>
      </c>
      <c r="G1749" s="2">
        <f t="shared" si="55"/>
        <v>0</v>
      </c>
    </row>
    <row r="1750" spans="2:7">
      <c r="B1750" s="11" t="str">
        <f t="shared" si="54"/>
        <v/>
      </c>
      <c r="G1750" s="2">
        <f t="shared" si="55"/>
        <v>0</v>
      </c>
    </row>
    <row r="1751" spans="2:7">
      <c r="B1751" s="11" t="str">
        <f t="shared" si="54"/>
        <v/>
      </c>
      <c r="G1751" s="2">
        <f t="shared" si="55"/>
        <v>0</v>
      </c>
    </row>
    <row r="1752" spans="2:7">
      <c r="B1752" s="11" t="str">
        <f t="shared" si="54"/>
        <v/>
      </c>
      <c r="G1752" s="2">
        <f t="shared" si="55"/>
        <v>0</v>
      </c>
    </row>
    <row r="1753" spans="2:7">
      <c r="B1753" s="11" t="str">
        <f t="shared" si="54"/>
        <v/>
      </c>
      <c r="G1753" s="2">
        <f t="shared" si="55"/>
        <v>0</v>
      </c>
    </row>
    <row r="1754" spans="2:7">
      <c r="B1754" s="11" t="str">
        <f t="shared" si="54"/>
        <v/>
      </c>
      <c r="G1754" s="2">
        <f t="shared" si="55"/>
        <v>0</v>
      </c>
    </row>
    <row r="1755" spans="2:7">
      <c r="B1755" s="11" t="str">
        <f t="shared" si="54"/>
        <v/>
      </c>
      <c r="G1755" s="2">
        <f t="shared" si="55"/>
        <v>0</v>
      </c>
    </row>
    <row r="1756" spans="2:7">
      <c r="B1756" s="11" t="str">
        <f t="shared" si="54"/>
        <v/>
      </c>
      <c r="G1756" s="2">
        <f t="shared" si="55"/>
        <v>0</v>
      </c>
    </row>
    <row r="1757" spans="2:7">
      <c r="B1757" s="11" t="str">
        <f t="shared" si="54"/>
        <v/>
      </c>
      <c r="G1757" s="2">
        <f t="shared" si="55"/>
        <v>0</v>
      </c>
    </row>
    <row r="1758" spans="2:7">
      <c r="B1758" s="11" t="str">
        <f t="shared" si="54"/>
        <v/>
      </c>
      <c r="G1758" s="2">
        <f t="shared" si="55"/>
        <v>0</v>
      </c>
    </row>
    <row r="1759" spans="2:7">
      <c r="B1759" s="11" t="str">
        <f t="shared" si="54"/>
        <v/>
      </c>
      <c r="G1759" s="2">
        <f t="shared" si="55"/>
        <v>0</v>
      </c>
    </row>
    <row r="1760" spans="2:7">
      <c r="B1760" s="11" t="str">
        <f t="shared" si="54"/>
        <v/>
      </c>
      <c r="G1760" s="2">
        <f t="shared" si="55"/>
        <v>0</v>
      </c>
    </row>
    <row r="1761" spans="2:7">
      <c r="B1761" s="11" t="str">
        <f t="shared" si="54"/>
        <v/>
      </c>
      <c r="G1761" s="2">
        <f t="shared" si="55"/>
        <v>0</v>
      </c>
    </row>
    <row r="1762" spans="2:7">
      <c r="B1762" s="11" t="str">
        <f t="shared" si="54"/>
        <v/>
      </c>
      <c r="G1762" s="2">
        <f t="shared" si="55"/>
        <v>0</v>
      </c>
    </row>
    <row r="1763" spans="2:7">
      <c r="B1763" s="11" t="str">
        <f t="shared" si="54"/>
        <v/>
      </c>
      <c r="G1763" s="2">
        <f t="shared" si="55"/>
        <v>0</v>
      </c>
    </row>
    <row r="1764" spans="2:7">
      <c r="B1764" s="11" t="str">
        <f t="shared" si="54"/>
        <v/>
      </c>
      <c r="G1764" s="2">
        <f t="shared" si="55"/>
        <v>0</v>
      </c>
    </row>
    <row r="1765" spans="2:7">
      <c r="B1765" s="11" t="str">
        <f t="shared" si="54"/>
        <v/>
      </c>
      <c r="G1765" s="2">
        <f t="shared" si="55"/>
        <v>0</v>
      </c>
    </row>
    <row r="1766" spans="2:7">
      <c r="B1766" s="11" t="str">
        <f t="shared" si="54"/>
        <v/>
      </c>
      <c r="G1766" s="2">
        <f t="shared" si="55"/>
        <v>0</v>
      </c>
    </row>
    <row r="1767" spans="2:7">
      <c r="B1767" s="11" t="str">
        <f t="shared" si="54"/>
        <v/>
      </c>
      <c r="G1767" s="2">
        <f t="shared" si="55"/>
        <v>0</v>
      </c>
    </row>
    <row r="1768" spans="2:7">
      <c r="B1768" s="11" t="str">
        <f t="shared" si="54"/>
        <v/>
      </c>
      <c r="G1768" s="2">
        <f t="shared" si="55"/>
        <v>0</v>
      </c>
    </row>
    <row r="1769" spans="2:7">
      <c r="B1769" s="11" t="str">
        <f t="shared" si="54"/>
        <v/>
      </c>
      <c r="G1769" s="2">
        <f t="shared" si="55"/>
        <v>0</v>
      </c>
    </row>
    <row r="1770" spans="2:7">
      <c r="B1770" s="11" t="str">
        <f t="shared" si="54"/>
        <v/>
      </c>
      <c r="G1770" s="2">
        <f t="shared" si="55"/>
        <v>0</v>
      </c>
    </row>
    <row r="1771" spans="2:7">
      <c r="B1771" s="11" t="str">
        <f t="shared" si="54"/>
        <v/>
      </c>
      <c r="G1771" s="2">
        <f t="shared" si="55"/>
        <v>0</v>
      </c>
    </row>
    <row r="1772" spans="2:7">
      <c r="B1772" s="11" t="str">
        <f t="shared" si="54"/>
        <v/>
      </c>
      <c r="G1772" s="2">
        <f t="shared" si="55"/>
        <v>0</v>
      </c>
    </row>
    <row r="1773" spans="2:7">
      <c r="B1773" s="11" t="str">
        <f t="shared" si="54"/>
        <v/>
      </c>
      <c r="G1773" s="2">
        <f t="shared" si="55"/>
        <v>0</v>
      </c>
    </row>
    <row r="1774" spans="2:7">
      <c r="B1774" s="11" t="str">
        <f t="shared" si="54"/>
        <v/>
      </c>
      <c r="G1774" s="2">
        <f t="shared" si="55"/>
        <v>0</v>
      </c>
    </row>
    <row r="1775" spans="2:7">
      <c r="B1775" s="11" t="str">
        <f t="shared" si="54"/>
        <v/>
      </c>
      <c r="G1775" s="2">
        <f t="shared" si="55"/>
        <v>0</v>
      </c>
    </row>
    <row r="1776" spans="2:7">
      <c r="B1776" s="11" t="str">
        <f t="shared" si="54"/>
        <v/>
      </c>
      <c r="G1776" s="2">
        <f t="shared" si="55"/>
        <v>0</v>
      </c>
    </row>
    <row r="1777" spans="2:7">
      <c r="B1777" s="11" t="str">
        <f t="shared" si="54"/>
        <v/>
      </c>
      <c r="G1777" s="2">
        <f t="shared" si="55"/>
        <v>0</v>
      </c>
    </row>
    <row r="1778" spans="2:7">
      <c r="B1778" s="11" t="str">
        <f t="shared" si="54"/>
        <v/>
      </c>
      <c r="G1778" s="2">
        <f t="shared" si="55"/>
        <v>0</v>
      </c>
    </row>
    <row r="1779" spans="2:7">
      <c r="B1779" s="11" t="str">
        <f t="shared" si="54"/>
        <v/>
      </c>
      <c r="G1779" s="2">
        <f t="shared" si="55"/>
        <v>0</v>
      </c>
    </row>
    <row r="1780" spans="2:7">
      <c r="B1780" s="11" t="str">
        <f t="shared" si="54"/>
        <v/>
      </c>
      <c r="G1780" s="2">
        <f t="shared" si="55"/>
        <v>0</v>
      </c>
    </row>
    <row r="1781" spans="2:7">
      <c r="B1781" s="11" t="str">
        <f t="shared" si="54"/>
        <v/>
      </c>
      <c r="G1781" s="2">
        <f t="shared" si="55"/>
        <v>0</v>
      </c>
    </row>
    <row r="1782" spans="2:7">
      <c r="B1782" s="11" t="str">
        <f t="shared" si="54"/>
        <v/>
      </c>
      <c r="G1782" s="2">
        <f t="shared" si="55"/>
        <v>0</v>
      </c>
    </row>
    <row r="1783" spans="2:7">
      <c r="B1783" s="11" t="str">
        <f t="shared" si="54"/>
        <v/>
      </c>
      <c r="G1783" s="2">
        <f t="shared" si="55"/>
        <v>0</v>
      </c>
    </row>
    <row r="1784" spans="2:7">
      <c r="B1784" s="11" t="str">
        <f t="shared" si="54"/>
        <v/>
      </c>
      <c r="G1784" s="2">
        <f t="shared" si="55"/>
        <v>0</v>
      </c>
    </row>
    <row r="1785" spans="2:7">
      <c r="B1785" s="11" t="str">
        <f t="shared" si="54"/>
        <v/>
      </c>
      <c r="G1785" s="2">
        <f t="shared" si="55"/>
        <v>0</v>
      </c>
    </row>
    <row r="1786" spans="2:7">
      <c r="B1786" s="11" t="str">
        <f t="shared" si="54"/>
        <v/>
      </c>
      <c r="G1786" s="2">
        <f t="shared" si="55"/>
        <v>0</v>
      </c>
    </row>
    <row r="1787" spans="2:7">
      <c r="B1787" s="11" t="str">
        <f t="shared" si="54"/>
        <v/>
      </c>
      <c r="G1787" s="2">
        <f t="shared" si="55"/>
        <v>0</v>
      </c>
    </row>
    <row r="1788" spans="2:7">
      <c r="B1788" s="11" t="str">
        <f t="shared" si="54"/>
        <v/>
      </c>
      <c r="G1788" s="2">
        <f t="shared" si="55"/>
        <v>0</v>
      </c>
    </row>
    <row r="1789" spans="2:7">
      <c r="B1789" s="11" t="str">
        <f t="shared" si="54"/>
        <v/>
      </c>
      <c r="G1789" s="2">
        <f t="shared" si="55"/>
        <v>0</v>
      </c>
    </row>
    <row r="1790" spans="2:7">
      <c r="B1790" s="11" t="str">
        <f t="shared" si="54"/>
        <v/>
      </c>
      <c r="G1790" s="2">
        <f t="shared" si="55"/>
        <v>0</v>
      </c>
    </row>
    <row r="1791" spans="2:7">
      <c r="B1791" s="11" t="str">
        <f t="shared" si="54"/>
        <v/>
      </c>
      <c r="G1791" s="2">
        <f t="shared" si="55"/>
        <v>0</v>
      </c>
    </row>
    <row r="1792" spans="2:7">
      <c r="B1792" s="11" t="str">
        <f t="shared" si="54"/>
        <v/>
      </c>
      <c r="G1792" s="2">
        <f t="shared" si="55"/>
        <v>0</v>
      </c>
    </row>
    <row r="1793" spans="2:7">
      <c r="B1793" s="11" t="str">
        <f t="shared" ref="B1793:B1814" si="56">LEFT(RIGHT(A1794,14),13)</f>
        <v/>
      </c>
      <c r="G1793" s="2">
        <f t="shared" ref="G1793:G1814" si="57">A1794</f>
        <v>0</v>
      </c>
    </row>
    <row r="1794" spans="2:7">
      <c r="B1794" s="11" t="str">
        <f t="shared" si="56"/>
        <v/>
      </c>
      <c r="G1794" s="2">
        <f t="shared" si="57"/>
        <v>0</v>
      </c>
    </row>
    <row r="1795" spans="2:7">
      <c r="B1795" s="11" t="str">
        <f t="shared" si="56"/>
        <v/>
      </c>
      <c r="G1795" s="2">
        <f t="shared" si="57"/>
        <v>0</v>
      </c>
    </row>
    <row r="1796" spans="2:7">
      <c r="B1796" s="11" t="str">
        <f t="shared" si="56"/>
        <v/>
      </c>
      <c r="G1796" s="2">
        <f t="shared" si="57"/>
        <v>0</v>
      </c>
    </row>
    <row r="1797" spans="2:7">
      <c r="B1797" s="11" t="str">
        <f t="shared" si="56"/>
        <v/>
      </c>
      <c r="G1797" s="2">
        <f t="shared" si="57"/>
        <v>0</v>
      </c>
    </row>
    <row r="1798" spans="2:7">
      <c r="B1798" s="11" t="str">
        <f t="shared" si="56"/>
        <v/>
      </c>
      <c r="G1798" s="2">
        <f t="shared" si="57"/>
        <v>0</v>
      </c>
    </row>
    <row r="1799" spans="2:7">
      <c r="B1799" s="11" t="str">
        <f t="shared" si="56"/>
        <v/>
      </c>
      <c r="G1799" s="2">
        <f t="shared" si="57"/>
        <v>0</v>
      </c>
    </row>
    <row r="1800" spans="2:7">
      <c r="B1800" s="11" t="str">
        <f t="shared" si="56"/>
        <v/>
      </c>
      <c r="G1800" s="2">
        <f t="shared" si="57"/>
        <v>0</v>
      </c>
    </row>
    <row r="1801" spans="2:7">
      <c r="B1801" s="11" t="str">
        <f t="shared" si="56"/>
        <v/>
      </c>
      <c r="G1801" s="2">
        <f t="shared" si="57"/>
        <v>0</v>
      </c>
    </row>
    <row r="1802" spans="2:7">
      <c r="B1802" s="11" t="str">
        <f t="shared" si="56"/>
        <v/>
      </c>
      <c r="G1802" s="2">
        <f t="shared" si="57"/>
        <v>0</v>
      </c>
    </row>
    <row r="1803" spans="2:7">
      <c r="B1803" s="11" t="str">
        <f t="shared" si="56"/>
        <v/>
      </c>
      <c r="G1803" s="2">
        <f t="shared" si="57"/>
        <v>0</v>
      </c>
    </row>
    <row r="1804" spans="2:7">
      <c r="B1804" s="11" t="str">
        <f t="shared" si="56"/>
        <v/>
      </c>
      <c r="G1804" s="2">
        <f t="shared" si="57"/>
        <v>0</v>
      </c>
    </row>
    <row r="1805" spans="2:7">
      <c r="B1805" s="11" t="str">
        <f t="shared" si="56"/>
        <v/>
      </c>
      <c r="G1805" s="2">
        <f t="shared" si="57"/>
        <v>0</v>
      </c>
    </row>
    <row r="1806" spans="2:7">
      <c r="B1806" s="11" t="str">
        <f t="shared" si="56"/>
        <v/>
      </c>
      <c r="G1806" s="2">
        <f t="shared" si="57"/>
        <v>0</v>
      </c>
    </row>
    <row r="1807" spans="2:7">
      <c r="B1807" s="11" t="str">
        <f t="shared" si="56"/>
        <v/>
      </c>
      <c r="G1807" s="2">
        <f t="shared" si="57"/>
        <v>0</v>
      </c>
    </row>
    <row r="1808" spans="2:7">
      <c r="B1808" s="11" t="str">
        <f t="shared" si="56"/>
        <v/>
      </c>
      <c r="G1808" s="2">
        <f t="shared" si="57"/>
        <v>0</v>
      </c>
    </row>
    <row r="1809" spans="2:7">
      <c r="B1809" s="11" t="str">
        <f t="shared" si="56"/>
        <v/>
      </c>
      <c r="G1809" s="2">
        <f t="shared" si="57"/>
        <v>0</v>
      </c>
    </row>
    <row r="1810" spans="2:7">
      <c r="B1810" s="11" t="str">
        <f t="shared" si="56"/>
        <v/>
      </c>
      <c r="G1810" s="2">
        <f t="shared" si="57"/>
        <v>0</v>
      </c>
    </row>
    <row r="1811" spans="2:7">
      <c r="B1811" s="11" t="str">
        <f t="shared" si="56"/>
        <v/>
      </c>
      <c r="G1811" s="2">
        <f t="shared" si="57"/>
        <v>0</v>
      </c>
    </row>
    <row r="1812" spans="2:7">
      <c r="B1812" s="11" t="str">
        <f t="shared" si="56"/>
        <v/>
      </c>
      <c r="G1812" s="2">
        <f t="shared" si="57"/>
        <v>0</v>
      </c>
    </row>
    <row r="1813" spans="2:7">
      <c r="B1813" s="11" t="str">
        <f t="shared" si="56"/>
        <v/>
      </c>
      <c r="G1813" s="2">
        <f t="shared" si="57"/>
        <v>0</v>
      </c>
    </row>
    <row r="1814" spans="2:7">
      <c r="B1814" s="11" t="str">
        <f t="shared" si="56"/>
        <v/>
      </c>
      <c r="G1814" s="2">
        <f t="shared" si="57"/>
        <v>0</v>
      </c>
    </row>
  </sheetData>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57.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1D2B1E99999754892D1D81B41442C11" ma:contentTypeVersion="2" ma:contentTypeDescription="Create a new document." ma:contentTypeScope="" ma:versionID="0106cf87b9137263aba3b8c8121d07a8">
  <xsd:schema xmlns:xsd="http://www.w3.org/2001/XMLSchema" xmlns:p="http://schemas.microsoft.com/office/2006/metadata/properties" targetNamespace="http://schemas.microsoft.com/office/2006/metadata/properties" ma:root="true" ma:fieldsID="4ccc02e20bb4153c9355208b2a982ad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08E42043-B68D-48D5-808F-F6E99B6475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87A618F1-DEBA-4BAE-A4EF-8E3DE0CAF60D}">
  <ds:schemaRefs>
    <ds:schemaRef ds:uri="http://schemas.microsoft.com/sharepoint/v3/contenttype/forms"/>
  </ds:schemaRefs>
</ds:datastoreItem>
</file>

<file path=customXml/itemProps3.xml><?xml version="1.0" encoding="utf-8"?>
<ds:datastoreItem xmlns:ds="http://schemas.openxmlformats.org/officeDocument/2006/customXml" ds:itemID="{710C7227-4878-4CA2-8E75-44401FF0A9B4}">
  <ds:schemaRefs>
    <ds:schemaRef ds:uri="http://schemas.microsoft.com/office/2006/documentManagement/types"/>
    <ds:schemaRef ds:uri="http://purl.org/dc/elements/1.1/"/>
    <ds:schemaRef ds:uri="http://purl.org/dc/terms/"/>
    <ds:schemaRef ds:uri="http://purl.org/dc/dcmitype/"/>
    <ds:schemaRef ds:uri="http://www.w3.org/XML/1998/namespace"/>
    <ds:schemaRef ds:uri="http://schemas.microsoft.com/office/2006/metadata/propertie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57</vt:i4>
      </vt:variant>
    </vt:vector>
  </HeadingPairs>
  <TitlesOfParts>
    <vt:vector size="57" baseType="lpstr">
      <vt:lpstr>CEEMEA</vt:lpstr>
      <vt:lpstr>Removes</vt:lpstr>
      <vt:lpstr>TTM</vt:lpstr>
      <vt:lpstr>FastTrack</vt:lpstr>
      <vt:lpstr>schedule</vt:lpstr>
      <vt:lpstr>Delayed</vt:lpstr>
      <vt:lpstr>Summary</vt:lpstr>
      <vt:lpstr>161112</vt:lpstr>
      <vt:lpstr>151112</vt:lpstr>
      <vt:lpstr>141112</vt:lpstr>
      <vt:lpstr>091112</vt:lpstr>
      <vt:lpstr>011112</vt:lpstr>
      <vt:lpstr>251012</vt:lpstr>
      <vt:lpstr>231012</vt:lpstr>
      <vt:lpstr>181012</vt:lpstr>
      <vt:lpstr>161012</vt:lpstr>
      <vt:lpstr>141012</vt:lpstr>
      <vt:lpstr>111012</vt:lpstr>
      <vt:lpstr>101012</vt:lpstr>
      <vt:lpstr>091012</vt:lpstr>
      <vt:lpstr>081012</vt:lpstr>
      <vt:lpstr>041012</vt:lpstr>
      <vt:lpstr>021012</vt:lpstr>
      <vt:lpstr>011012</vt:lpstr>
      <vt:lpstr>280912</vt:lpstr>
      <vt:lpstr>270912</vt:lpstr>
      <vt:lpstr>260912</vt:lpstr>
      <vt:lpstr>250912</vt:lpstr>
      <vt:lpstr>240912</vt:lpstr>
      <vt:lpstr>210912</vt:lpstr>
      <vt:lpstr>200912</vt:lpstr>
      <vt:lpstr>190912</vt:lpstr>
      <vt:lpstr>180912</vt:lpstr>
      <vt:lpstr>140912</vt:lpstr>
      <vt:lpstr>130912</vt:lpstr>
      <vt:lpstr>120912</vt:lpstr>
      <vt:lpstr>110912</vt:lpstr>
      <vt:lpstr>100912</vt:lpstr>
      <vt:lpstr>070912</vt:lpstr>
      <vt:lpstr>060912</vt:lpstr>
      <vt:lpstr>050912</vt:lpstr>
      <vt:lpstr>040912</vt:lpstr>
      <vt:lpstr>030912</vt:lpstr>
      <vt:lpstr>310812</vt:lpstr>
      <vt:lpstr>300812</vt:lpstr>
      <vt:lpstr>290812</vt:lpstr>
      <vt:lpstr>280812</vt:lpstr>
      <vt:lpstr>240812</vt:lpstr>
      <vt:lpstr>230812</vt:lpstr>
      <vt:lpstr>220812</vt:lpstr>
      <vt:lpstr>210812</vt:lpstr>
      <vt:lpstr>200812</vt:lpstr>
      <vt:lpstr>template</vt:lpstr>
      <vt:lpstr>Sheet1</vt:lpstr>
      <vt:lpstr>Sheet2</vt:lpstr>
      <vt:lpstr>Sheet3</vt:lpstr>
      <vt:lpstr>Sheet4</vt:lpstr>
    </vt:vector>
  </TitlesOfParts>
  <Company>Citigroup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sm28519</dc:creator>
  <cp:lastModifiedBy>Ashok Kumar Reddy</cp:lastModifiedBy>
  <dcterms:created xsi:type="dcterms:W3CDTF">2011-05-12T13:59:05Z</dcterms:created>
  <dcterms:modified xsi:type="dcterms:W3CDTF">2012-11-16T06:24:35Z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0x010100F1D2B1E99999754892D1D81B41442C11</vt:lpwstr>
  </property>
  <property fmtid="{D5CDD505-2E9C-101B-9397-08002B2CF9AE}" pid="3" name="_CheckOutSrcUrl">
    <vt:lpwstr>https://globalconsumer.collaborationtools.consumer.citigroup.net/sites/EMEA_DOI/san/Shared Documents/EMEA DS SAN Aperture report/requests_V17.xlsx</vt:lpwstr>
  </property>
</Properties>
</file>